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hij5.sharepoint.com/sites/Project/002 GEMEENTEN/Hattem/02. OGGI inkoop 2021/Excel/"/>
    </mc:Choice>
  </mc:AlternateContent>
  <xr:revisionPtr revIDLastSave="194" documentId="8_{F66E099B-1A46-4141-A3A2-83760916EE9F}" xr6:coauthVersionLast="47" xr6:coauthVersionMax="47" xr10:uidLastSave="{22B42B88-6804-4CFA-934F-A11E15BC8C78}"/>
  <bookViews>
    <workbookView xWindow="-28920" yWindow="-120" windowWidth="29040" windowHeight="15840" xr2:uid="{0B72F6DD-7E15-4025-99AE-AE224E88B1C8}"/>
  </bookViews>
  <sheets>
    <sheet name="Inventarislijst" sheetId="1" r:id="rId1"/>
    <sheet name="NLSfB" sheetId="4" state="hidden" r:id="rId2"/>
    <sheet name="Alg. Uitgangspunten" sheetId="5" state="hidden" r:id="rId3"/>
    <sheet name="Inhoudsopgave" sheetId="6" state="hidden" r:id="rId4"/>
    <sheet name="Activiteitenoverzicht" sheetId="2" state="hidden" r:id="rId5"/>
    <sheet name="NLSfb - PPO" sheetId="3" state="hidden" r:id="rId6"/>
  </sheets>
  <externalReferences>
    <externalReference r:id="rId7"/>
  </externalReferences>
  <definedNames>
    <definedName name="_xlnm.Print_Area" localSheetId="4">Activiteitenoverzicht!$A$1:$I$2168</definedName>
    <definedName name="_xlnm.Print_Area" localSheetId="2">'Alg. Uitgangspunten'!$A$1:$J$46</definedName>
    <definedName name="_xlnm.Print_Area" localSheetId="3">Inhoudsopgave!$A:$D</definedName>
    <definedName name="_xlnm.Print_Titles" localSheetId="3">Inhoudsopgave!$2:$2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03" i="6" l="1"/>
  <c r="D2304" i="6"/>
  <c r="D2305" i="6"/>
  <c r="D2306" i="6"/>
  <c r="D2307" i="6"/>
  <c r="D2308" i="6"/>
  <c r="D2309" i="6"/>
  <c r="D2310" i="6"/>
  <c r="D2311" i="6"/>
  <c r="D2312" i="6"/>
  <c r="D2313" i="6"/>
  <c r="D2314" i="6"/>
  <c r="D2315" i="6"/>
  <c r="D2316" i="6"/>
  <c r="D2317" i="6"/>
  <c r="D2318" i="6"/>
  <c r="D2319" i="6"/>
  <c r="D2320" i="6"/>
  <c r="D2321" i="6"/>
  <c r="D2322" i="6"/>
  <c r="D2323" i="6"/>
  <c r="D2324" i="6"/>
  <c r="D2325" i="6"/>
  <c r="D2326" i="6"/>
  <c r="D2327" i="6"/>
  <c r="D2328" i="6"/>
  <c r="D2329" i="6"/>
  <c r="D2330" i="6"/>
  <c r="D2331" i="6"/>
  <c r="D2332" i="6"/>
  <c r="D2333" i="6"/>
  <c r="D2334" i="6"/>
  <c r="D2335" i="6"/>
  <c r="D2336" i="6"/>
  <c r="D2337" i="6"/>
  <c r="D2338" i="6"/>
  <c r="D2339" i="6"/>
  <c r="D2340" i="6"/>
  <c r="D2341" i="6"/>
  <c r="D2342" i="6"/>
  <c r="D2343" i="6"/>
  <c r="D2344" i="6"/>
  <c r="D2345" i="6"/>
  <c r="D2346" i="6"/>
  <c r="D2347" i="6"/>
  <c r="D2348" i="6"/>
  <c r="D2349" i="6"/>
  <c r="D2350" i="6"/>
  <c r="D2351" i="6"/>
  <c r="D2352" i="6"/>
  <c r="D2353" i="6"/>
  <c r="D2354" i="6"/>
  <c r="D2355" i="6"/>
  <c r="D2356" i="6"/>
  <c r="D2357" i="6"/>
  <c r="D2358" i="6"/>
  <c r="D2359" i="6"/>
  <c r="D2360" i="6"/>
  <c r="D2361" i="6"/>
  <c r="D2362" i="6"/>
  <c r="D2363" i="6"/>
  <c r="D2364" i="6"/>
  <c r="D2365" i="6"/>
  <c r="D2366" i="6"/>
  <c r="D2367" i="6"/>
  <c r="D2368" i="6"/>
  <c r="D2369" i="6"/>
  <c r="D2370" i="6"/>
  <c r="D2371" i="6"/>
  <c r="D2372" i="6"/>
  <c r="D2373" i="6"/>
  <c r="D2374" i="6"/>
  <c r="D2375" i="6"/>
  <c r="D2376" i="6"/>
  <c r="D2377" i="6"/>
  <c r="D2378" i="6"/>
  <c r="D2379" i="6"/>
  <c r="D2380" i="6"/>
  <c r="D2381" i="6"/>
  <c r="D2382" i="6"/>
  <c r="D2383" i="6"/>
  <c r="D2384" i="6"/>
  <c r="D2385" i="6"/>
  <c r="D2386" i="6"/>
  <c r="D2387" i="6"/>
  <c r="D2388" i="6"/>
  <c r="D2389" i="6"/>
  <c r="D2390" i="6"/>
  <c r="D2391" i="6"/>
  <c r="D2392" i="6"/>
  <c r="D2393" i="6"/>
  <c r="D2394" i="6"/>
  <c r="D2395" i="6"/>
  <c r="D2396" i="6"/>
  <c r="D2397" i="6"/>
  <c r="D2398" i="6"/>
  <c r="D2399" i="6"/>
  <c r="D2400" i="6"/>
  <c r="D2401" i="6"/>
  <c r="D2402" i="6"/>
  <c r="D2403" i="6"/>
  <c r="D2404" i="6"/>
  <c r="D2405" i="6"/>
  <c r="D2406" i="6"/>
  <c r="D2407" i="6"/>
  <c r="D2408" i="6"/>
  <c r="D2409" i="6"/>
  <c r="D2410" i="6"/>
  <c r="D2411" i="6"/>
  <c r="D2412" i="6"/>
  <c r="D2413" i="6"/>
  <c r="D2414" i="6"/>
  <c r="D2415" i="6"/>
  <c r="D2416" i="6"/>
  <c r="D2417" i="6"/>
  <c r="D2418" i="6"/>
  <c r="D2419" i="6"/>
  <c r="D2420" i="6"/>
  <c r="D2421" i="6"/>
  <c r="D2422" i="6"/>
  <c r="D2423" i="6"/>
  <c r="D2424" i="6"/>
  <c r="D2425" i="6"/>
  <c r="D2426" i="6"/>
  <c r="D2427" i="6"/>
  <c r="D2428" i="6"/>
  <c r="D2429" i="6"/>
  <c r="D2430" i="6"/>
  <c r="D2431" i="6"/>
  <c r="D2432" i="6"/>
  <c r="D2433" i="6"/>
  <c r="D2434" i="6"/>
  <c r="D2435" i="6"/>
  <c r="D2436" i="6"/>
  <c r="D2437" i="6"/>
  <c r="D2438" i="6"/>
  <c r="D2439" i="6"/>
  <c r="D2440" i="6"/>
  <c r="D2441" i="6"/>
  <c r="D2442" i="6"/>
  <c r="D2443" i="6"/>
  <c r="D2444" i="6"/>
  <c r="D2445" i="6"/>
  <c r="D2446" i="6"/>
  <c r="D2447" i="6"/>
  <c r="D2448" i="6"/>
  <c r="D2449" i="6"/>
  <c r="D2450" i="6"/>
  <c r="D2451" i="6"/>
  <c r="D2452" i="6"/>
  <c r="D2453" i="6"/>
  <c r="D2454" i="6"/>
  <c r="D2455" i="6"/>
  <c r="D2456" i="6"/>
  <c r="D2457" i="6"/>
  <c r="D2458" i="6"/>
  <c r="D2459" i="6"/>
  <c r="D2460" i="6"/>
  <c r="D2461" i="6"/>
  <c r="D2462" i="6"/>
  <c r="D2463" i="6"/>
  <c r="D2464" i="6"/>
  <c r="D2465" i="6"/>
  <c r="D2466" i="6"/>
  <c r="D2467" i="6"/>
  <c r="D2468" i="6"/>
  <c r="D2469" i="6"/>
  <c r="D2470" i="6"/>
  <c r="D2471" i="6"/>
  <c r="D2472" i="6"/>
  <c r="D2473" i="6"/>
  <c r="D2474" i="6"/>
  <c r="D2475" i="6"/>
  <c r="D2476" i="6"/>
  <c r="D2477" i="6"/>
  <c r="D2478" i="6"/>
  <c r="D2479" i="6"/>
  <c r="D2480" i="6"/>
  <c r="D2481" i="6"/>
  <c r="D2482" i="6"/>
  <c r="D2483" i="6"/>
  <c r="D2484" i="6"/>
  <c r="D2485" i="6"/>
  <c r="D2486" i="6"/>
  <c r="D2487" i="6"/>
  <c r="D2488" i="6"/>
  <c r="D2489" i="6"/>
  <c r="D2490" i="6"/>
  <c r="D2491" i="6"/>
  <c r="D2492" i="6"/>
  <c r="D2493" i="6"/>
  <c r="D2494" i="6"/>
  <c r="D2495" i="6"/>
  <c r="D2496" i="6"/>
  <c r="D2497" i="6"/>
  <c r="D2498" i="6"/>
  <c r="D2499" i="6"/>
  <c r="D2500" i="6"/>
  <c r="C2303" i="6"/>
  <c r="C2304" i="6"/>
  <c r="C2305" i="6"/>
  <c r="C2306" i="6"/>
  <c r="C2307" i="6"/>
  <c r="C2308" i="6"/>
  <c r="C2309" i="6"/>
  <c r="C2310" i="6"/>
  <c r="C2311" i="6"/>
  <c r="C2312" i="6"/>
  <c r="C2313" i="6"/>
  <c r="C2314" i="6"/>
  <c r="C2315" i="6"/>
  <c r="C2316" i="6"/>
  <c r="C2317" i="6"/>
  <c r="C2318" i="6"/>
  <c r="C2319" i="6"/>
  <c r="C2320" i="6"/>
  <c r="C2321" i="6"/>
  <c r="C2322" i="6"/>
  <c r="C2323" i="6"/>
  <c r="C2324" i="6"/>
  <c r="C2325" i="6"/>
  <c r="C2326" i="6"/>
  <c r="C2327" i="6"/>
  <c r="C2328" i="6"/>
  <c r="C2329" i="6"/>
  <c r="C2330" i="6"/>
  <c r="C2331" i="6"/>
  <c r="C2332" i="6"/>
  <c r="C2333" i="6"/>
  <c r="C2334" i="6"/>
  <c r="C2335" i="6"/>
  <c r="C2336" i="6"/>
  <c r="C2337" i="6"/>
  <c r="C2338" i="6"/>
  <c r="C2339" i="6"/>
  <c r="C2340" i="6"/>
  <c r="C2341" i="6"/>
  <c r="C2342" i="6"/>
  <c r="C2343" i="6"/>
  <c r="C2344" i="6"/>
  <c r="C2345" i="6"/>
  <c r="C2346" i="6"/>
  <c r="C2347" i="6"/>
  <c r="C2348" i="6"/>
  <c r="C2349" i="6"/>
  <c r="C2350" i="6"/>
  <c r="C2351" i="6"/>
  <c r="C2352" i="6"/>
  <c r="C2353" i="6"/>
  <c r="C2354" i="6"/>
  <c r="C2355" i="6"/>
  <c r="C2356" i="6"/>
  <c r="C2357" i="6"/>
  <c r="C2358" i="6"/>
  <c r="C2359" i="6"/>
  <c r="C2360" i="6"/>
  <c r="C2361" i="6"/>
  <c r="C2362" i="6"/>
  <c r="C2363" i="6"/>
  <c r="C2364" i="6"/>
  <c r="C2365" i="6"/>
  <c r="C2366" i="6"/>
  <c r="C2367" i="6"/>
  <c r="C2368" i="6"/>
  <c r="C2369" i="6"/>
  <c r="C2370" i="6"/>
  <c r="C2371" i="6"/>
  <c r="C2372" i="6"/>
  <c r="C2373" i="6"/>
  <c r="C2374" i="6"/>
  <c r="C2375" i="6"/>
  <c r="C2376" i="6"/>
  <c r="C2377" i="6"/>
  <c r="C2378" i="6"/>
  <c r="C2379" i="6"/>
  <c r="C2380" i="6"/>
  <c r="C2381" i="6"/>
  <c r="C2382" i="6"/>
  <c r="C2383" i="6"/>
  <c r="C2384" i="6"/>
  <c r="C2385" i="6"/>
  <c r="C2386" i="6"/>
  <c r="C2387" i="6"/>
  <c r="C2388" i="6"/>
  <c r="C2389" i="6"/>
  <c r="C2390" i="6"/>
  <c r="C2391" i="6"/>
  <c r="C2392" i="6"/>
  <c r="C2393" i="6"/>
  <c r="C2394" i="6"/>
  <c r="C2395" i="6"/>
  <c r="C2396" i="6"/>
  <c r="C2397" i="6"/>
  <c r="C2398" i="6"/>
  <c r="C2399" i="6"/>
  <c r="C2400" i="6"/>
  <c r="C2401" i="6"/>
  <c r="C2402" i="6"/>
  <c r="C2403" i="6"/>
  <c r="C2404" i="6"/>
  <c r="C2405" i="6"/>
  <c r="C2406" i="6"/>
  <c r="C2407" i="6"/>
  <c r="C2408" i="6"/>
  <c r="C2409" i="6"/>
  <c r="C2410" i="6"/>
  <c r="C2411" i="6"/>
  <c r="C2412" i="6"/>
  <c r="C2413" i="6"/>
  <c r="C2414" i="6"/>
  <c r="C2415" i="6"/>
  <c r="C2416" i="6"/>
  <c r="C2417" i="6"/>
  <c r="C2418" i="6"/>
  <c r="C2419" i="6"/>
  <c r="C2420" i="6"/>
  <c r="C2421" i="6"/>
  <c r="C2422" i="6"/>
  <c r="C2423" i="6"/>
  <c r="C2424" i="6"/>
  <c r="C2425" i="6"/>
  <c r="C2426" i="6"/>
  <c r="C2427" i="6"/>
  <c r="C2428" i="6"/>
  <c r="C2429" i="6"/>
  <c r="C2430" i="6"/>
  <c r="C2431" i="6"/>
  <c r="C2432" i="6"/>
  <c r="C2433" i="6"/>
  <c r="C2434" i="6"/>
  <c r="C2435" i="6"/>
  <c r="C2436" i="6"/>
  <c r="C2437" i="6"/>
  <c r="C2438" i="6"/>
  <c r="C2439" i="6"/>
  <c r="C2440" i="6"/>
  <c r="C2441" i="6"/>
  <c r="C2442" i="6"/>
  <c r="C2443" i="6"/>
  <c r="C2444" i="6"/>
  <c r="C2445" i="6"/>
  <c r="C2446" i="6"/>
  <c r="C2447" i="6"/>
  <c r="C2448" i="6"/>
  <c r="C2449" i="6"/>
  <c r="C2450" i="6"/>
  <c r="C2451" i="6"/>
  <c r="C2452" i="6"/>
  <c r="C2453" i="6"/>
  <c r="C2454" i="6"/>
  <c r="C2455" i="6"/>
  <c r="C2456" i="6"/>
  <c r="C2457" i="6"/>
  <c r="C2458" i="6"/>
  <c r="C2459" i="6"/>
  <c r="C2460" i="6"/>
  <c r="C2461" i="6"/>
  <c r="C2462" i="6"/>
  <c r="C2463" i="6"/>
  <c r="C2464" i="6"/>
  <c r="C2465" i="6"/>
  <c r="C2466" i="6"/>
  <c r="C2467" i="6"/>
  <c r="C2468" i="6"/>
  <c r="C2469" i="6"/>
  <c r="C2470" i="6"/>
  <c r="C2471" i="6"/>
  <c r="C2472" i="6"/>
  <c r="C2473" i="6"/>
  <c r="C2474" i="6"/>
  <c r="C2475" i="6"/>
  <c r="C2476" i="6"/>
  <c r="C2477" i="6"/>
  <c r="C2478" i="6"/>
  <c r="C2479" i="6"/>
  <c r="C2480" i="6"/>
  <c r="C2481" i="6"/>
  <c r="C2482" i="6"/>
  <c r="C2483" i="6"/>
  <c r="C2484" i="6"/>
  <c r="C2485" i="6"/>
  <c r="C2486" i="6"/>
  <c r="C2487" i="6"/>
  <c r="C2488" i="6"/>
  <c r="C2489" i="6"/>
  <c r="C2490" i="6"/>
  <c r="C2491" i="6"/>
  <c r="C2492" i="6"/>
  <c r="C2493" i="6"/>
  <c r="C2494" i="6"/>
  <c r="C2495" i="6"/>
  <c r="C2496" i="6"/>
  <c r="C2497" i="6"/>
  <c r="C2498" i="6"/>
  <c r="C2499" i="6"/>
  <c r="C2500"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B2303" i="6"/>
  <c r="B2304" i="6"/>
  <c r="B2305" i="6"/>
  <c r="B2306" i="6"/>
  <c r="B2307" i="6"/>
  <c r="B2308" i="6"/>
  <c r="B2309" i="6"/>
  <c r="B2310" i="6"/>
  <c r="B2311" i="6"/>
  <c r="B2312" i="6"/>
  <c r="B2313" i="6"/>
  <c r="B2314" i="6"/>
  <c r="B2315" i="6"/>
  <c r="B2316" i="6"/>
  <c r="B2317" i="6"/>
  <c r="B2318" i="6"/>
  <c r="B2319" i="6"/>
  <c r="B2320" i="6"/>
  <c r="B2321" i="6"/>
  <c r="B2322" i="6"/>
  <c r="B2323" i="6"/>
  <c r="B2324" i="6"/>
  <c r="B2325" i="6"/>
  <c r="B2326" i="6"/>
  <c r="B2327" i="6"/>
  <c r="B2328" i="6"/>
  <c r="B2329" i="6"/>
  <c r="B2330" i="6"/>
  <c r="B2331" i="6"/>
  <c r="B2332" i="6"/>
  <c r="B2333" i="6"/>
  <c r="B2334" i="6"/>
  <c r="B2335" i="6"/>
  <c r="B2336" i="6"/>
  <c r="B2337" i="6"/>
  <c r="B2338" i="6"/>
  <c r="B2339" i="6"/>
  <c r="B2340" i="6"/>
  <c r="B2341" i="6"/>
  <c r="B2342" i="6"/>
  <c r="B2343" i="6"/>
  <c r="B2344" i="6"/>
  <c r="B2345" i="6"/>
  <c r="B2346" i="6"/>
  <c r="B2347" i="6"/>
  <c r="B2348" i="6"/>
  <c r="B2349" i="6"/>
  <c r="B2350" i="6"/>
  <c r="B2351" i="6"/>
  <c r="B2352" i="6"/>
  <c r="B2353" i="6"/>
  <c r="B2354" i="6"/>
  <c r="B2355" i="6"/>
  <c r="B2356" i="6"/>
  <c r="B2357" i="6"/>
  <c r="B2358" i="6"/>
  <c r="B2359" i="6"/>
  <c r="B2360" i="6"/>
  <c r="B2361" i="6"/>
  <c r="B2362" i="6"/>
  <c r="B2363" i="6"/>
  <c r="B2364" i="6"/>
  <c r="B2365" i="6"/>
  <c r="B2366" i="6"/>
  <c r="B2367" i="6"/>
  <c r="B2368" i="6"/>
  <c r="B2369" i="6"/>
  <c r="B2370" i="6"/>
  <c r="B2371" i="6"/>
  <c r="B2372" i="6"/>
  <c r="B2373" i="6"/>
  <c r="B2374" i="6"/>
  <c r="B2375" i="6"/>
  <c r="B2376" i="6"/>
  <c r="B2377" i="6"/>
  <c r="B2378" i="6"/>
  <c r="B2379" i="6"/>
  <c r="B2380" i="6"/>
  <c r="B2381" i="6"/>
  <c r="B2382" i="6"/>
  <c r="B2383" i="6"/>
  <c r="B2384" i="6"/>
  <c r="B2385" i="6"/>
  <c r="B2386" i="6"/>
  <c r="B2387" i="6"/>
  <c r="B2388" i="6"/>
  <c r="B2389" i="6"/>
  <c r="B2390" i="6"/>
  <c r="B2391" i="6"/>
  <c r="B2392" i="6"/>
  <c r="B2393" i="6"/>
  <c r="B2394" i="6"/>
  <c r="B2395" i="6"/>
  <c r="B2396" i="6"/>
  <c r="B2397" i="6"/>
  <c r="B2398" i="6"/>
  <c r="B2399" i="6"/>
  <c r="B2400" i="6"/>
  <c r="B2401" i="6"/>
  <c r="B2402" i="6"/>
  <c r="B2403" i="6"/>
  <c r="B2404" i="6"/>
  <c r="B2405" i="6"/>
  <c r="B2406" i="6"/>
  <c r="B2407" i="6"/>
  <c r="B2408" i="6"/>
  <c r="B2409" i="6"/>
  <c r="B2410" i="6"/>
  <c r="B2411" i="6"/>
  <c r="B2412" i="6"/>
  <c r="B2413" i="6"/>
  <c r="B2414" i="6"/>
  <c r="B2415" i="6"/>
  <c r="B2416" i="6"/>
  <c r="B2417" i="6"/>
  <c r="B2418" i="6"/>
  <c r="B2419" i="6"/>
  <c r="B2420" i="6"/>
  <c r="B2421" i="6"/>
  <c r="B2422" i="6"/>
  <c r="B2423" i="6"/>
  <c r="B2424" i="6"/>
  <c r="B2425" i="6"/>
  <c r="B2426" i="6"/>
  <c r="B2427" i="6"/>
  <c r="B2428" i="6"/>
  <c r="B2429" i="6"/>
  <c r="B2430" i="6"/>
  <c r="B2431" i="6"/>
  <c r="B2432" i="6"/>
  <c r="B2433" i="6"/>
  <c r="B2434" i="6"/>
  <c r="B2435" i="6"/>
  <c r="B2436" i="6"/>
  <c r="B2437" i="6"/>
  <c r="B2438" i="6"/>
  <c r="B2439" i="6"/>
  <c r="B2440" i="6"/>
  <c r="B2441" i="6"/>
  <c r="B2442" i="6"/>
  <c r="B2443" i="6"/>
  <c r="B2444" i="6"/>
  <c r="B2445" i="6"/>
  <c r="B2446" i="6"/>
  <c r="B2447" i="6"/>
  <c r="B2448" i="6"/>
  <c r="B2449" i="6"/>
  <c r="B2450" i="6"/>
  <c r="B2451" i="6"/>
  <c r="B2452" i="6"/>
  <c r="B2453" i="6"/>
  <c r="B2454" i="6"/>
  <c r="B2455" i="6"/>
  <c r="B2456" i="6"/>
  <c r="B2457" i="6"/>
  <c r="B2458" i="6"/>
  <c r="B2459" i="6"/>
  <c r="B2460" i="6"/>
  <c r="B2461" i="6"/>
  <c r="B2462" i="6"/>
  <c r="B2463" i="6"/>
  <c r="B2464" i="6"/>
  <c r="B2465" i="6"/>
  <c r="B2466" i="6"/>
  <c r="B2467" i="6"/>
  <c r="B2468" i="6"/>
  <c r="B2469" i="6"/>
  <c r="B2470" i="6"/>
  <c r="B2471" i="6"/>
  <c r="B2472" i="6"/>
  <c r="B2473" i="6"/>
  <c r="B2474" i="6"/>
  <c r="B2475" i="6"/>
  <c r="B2476" i="6"/>
  <c r="B2477" i="6"/>
  <c r="B2478" i="6"/>
  <c r="B2479" i="6"/>
  <c r="B2480" i="6"/>
  <c r="B2481" i="6"/>
  <c r="B2482" i="6"/>
  <c r="B2483" i="6"/>
  <c r="B2484" i="6"/>
  <c r="B2485" i="6"/>
  <c r="B2486" i="6"/>
  <c r="B2487" i="6"/>
  <c r="B2488" i="6"/>
  <c r="B2489" i="6"/>
  <c r="B2490" i="6"/>
  <c r="B2491" i="6"/>
  <c r="B2492" i="6"/>
  <c r="B2493" i="6"/>
  <c r="B2494" i="6"/>
  <c r="B2495" i="6"/>
  <c r="B2496" i="6"/>
  <c r="B2497" i="6"/>
  <c r="B2498" i="6"/>
  <c r="B2499" i="6"/>
  <c r="B2500" i="6"/>
  <c r="B36" i="2"/>
  <c r="B37" i="2"/>
  <c r="B25" i="2"/>
  <c r="B26" i="2"/>
  <c r="F974" i="2"/>
  <c r="F975" i="2"/>
  <c r="F94" i="2"/>
  <c r="F141" i="2"/>
  <c r="F172" i="2"/>
  <c r="F304" i="2"/>
  <c r="F363" i="2"/>
  <c r="F366" i="2"/>
  <c r="F401" i="2"/>
  <c r="F408" i="2"/>
  <c r="F696" i="2"/>
  <c r="F889" i="2"/>
  <c r="F981" i="2"/>
  <c r="F1015" i="2"/>
  <c r="F1016" i="2"/>
  <c r="F1017" i="2"/>
  <c r="F1018" i="2"/>
  <c r="F1019" i="2"/>
  <c r="F1020" i="2"/>
  <c r="F1021" i="2"/>
  <c r="F1072" i="2"/>
  <c r="F1079" i="2"/>
  <c r="F1155" i="2"/>
  <c r="F1162" i="2"/>
  <c r="F1445" i="2"/>
  <c r="F1446" i="2"/>
  <c r="F1459" i="2"/>
  <c r="F1533" i="2"/>
  <c r="F1572" i="2"/>
  <c r="F1644" i="2"/>
  <c r="F1812" i="2"/>
  <c r="F2052" i="2"/>
  <c r="F2058" i="2"/>
  <c r="F2082" i="2"/>
  <c r="F2102" i="2"/>
  <c r="F2103" i="2"/>
  <c r="F2156" i="2"/>
  <c r="F2163" i="2"/>
  <c r="F2164" i="2"/>
  <c r="F2305" i="2"/>
  <c r="F2306" i="2"/>
  <c r="F2307" i="2"/>
  <c r="F2308" i="2"/>
  <c r="F2309" i="2"/>
  <c r="F2310" i="2"/>
  <c r="F2311" i="2"/>
  <c r="F2312" i="2"/>
  <c r="B363" i="2" l="1"/>
  <c r="B1812" i="2" l="1"/>
  <c r="B2082" i="2" l="1"/>
  <c r="B1644" i="2"/>
  <c r="B981" i="2"/>
  <c r="B1572" i="2"/>
  <c r="B1155" i="2"/>
  <c r="E366" i="2"/>
  <c r="B366" i="2"/>
  <c r="B408" i="2"/>
  <c r="B401" i="2"/>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B909" i="3"/>
  <c r="B910" i="3"/>
  <c r="B911" i="3"/>
  <c r="B912" i="3"/>
  <c r="B913" i="3"/>
  <c r="B914" i="3"/>
  <c r="B915" i="3"/>
  <c r="B916" i="3"/>
  <c r="B917" i="3"/>
  <c r="B918" i="3"/>
  <c r="B919" i="3"/>
  <c r="B920" i="3"/>
  <c r="B921" i="3"/>
  <c r="B922" i="3"/>
  <c r="B923" i="3"/>
  <c r="B924" i="3"/>
  <c r="B925" i="3"/>
  <c r="B926" i="3"/>
  <c r="B927" i="3"/>
  <c r="B928" i="3"/>
  <c r="B929" i="3"/>
  <c r="B930" i="3"/>
  <c r="B931" i="3"/>
  <c r="B932" i="3"/>
  <c r="B933" i="3"/>
  <c r="B934" i="3"/>
  <c r="B935" i="3"/>
  <c r="B936" i="3"/>
  <c r="B937" i="3"/>
  <c r="B938" i="3"/>
  <c r="B939" i="3"/>
  <c r="B940" i="3"/>
  <c r="B941" i="3"/>
  <c r="B942" i="3"/>
  <c r="B943" i="3"/>
  <c r="B944" i="3"/>
  <c r="B945" i="3"/>
  <c r="B946" i="3"/>
  <c r="B947" i="3"/>
  <c r="B948" i="3"/>
  <c r="B949" i="3"/>
  <c r="B950" i="3"/>
  <c r="B951" i="3"/>
  <c r="B952" i="3"/>
  <c r="B953" i="3"/>
  <c r="B954" i="3"/>
  <c r="B955" i="3"/>
  <c r="B956" i="3"/>
  <c r="B957" i="3"/>
  <c r="B958" i="3"/>
  <c r="B959" i="3"/>
  <c r="B960" i="3"/>
  <c r="B961" i="3"/>
  <c r="B962" i="3"/>
  <c r="B963" i="3"/>
  <c r="B964" i="3"/>
  <c r="B965" i="3"/>
  <c r="B966" i="3"/>
  <c r="B967" i="3"/>
  <c r="B968" i="3"/>
  <c r="B969" i="3"/>
  <c r="B970" i="3"/>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5" i="1"/>
  <c r="G166" i="1"/>
  <c r="G167" i="1"/>
  <c r="G168" i="1"/>
  <c r="G169" i="1"/>
  <c r="G170" i="1"/>
  <c r="G171" i="1"/>
  <c r="G172" i="1"/>
  <c r="G173" i="1"/>
  <c r="G174" i="1"/>
  <c r="G175" i="1"/>
  <c r="G176" i="1"/>
  <c r="G177" i="1"/>
  <c r="G178" i="1"/>
  <c r="G179" i="1"/>
  <c r="G180" i="1"/>
  <c r="G181" i="1"/>
  <c r="G182" i="1"/>
  <c r="G183" i="1"/>
  <c r="C2311" i="2" l="1"/>
  <c r="G2311" i="2" s="1"/>
  <c r="G2310" i="2"/>
  <c r="B2310" i="2"/>
  <c r="G2309" i="2"/>
  <c r="B2309" i="2"/>
  <c r="G2308" i="2"/>
  <c r="G2307" i="2"/>
  <c r="B2307" i="2"/>
  <c r="G2306" i="2"/>
  <c r="E2306" i="2"/>
  <c r="B2306" i="2"/>
  <c r="E2305" i="2"/>
  <c r="E2304" i="2"/>
  <c r="D2304" i="2"/>
  <c r="F2304" i="2" s="1"/>
  <c r="A2304" i="2"/>
  <c r="D2303" i="2"/>
  <c r="A2303" i="2"/>
  <c r="D2302" i="2"/>
  <c r="B2302" i="2"/>
  <c r="A2302" i="2"/>
  <c r="D2301" i="2"/>
  <c r="B2301" i="2"/>
  <c r="A2301" i="2"/>
  <c r="D2300" i="2"/>
  <c r="B2300" i="2"/>
  <c r="A2300" i="2"/>
  <c r="D2299" i="2"/>
  <c r="B2299" i="2"/>
  <c r="A2299" i="2"/>
  <c r="D2298" i="2"/>
  <c r="B2298" i="2"/>
  <c r="A2298" i="2"/>
  <c r="D2297" i="2"/>
  <c r="A2297" i="2"/>
  <c r="D2296" i="2"/>
  <c r="A2296" i="2"/>
  <c r="D2295" i="2"/>
  <c r="A2295" i="2"/>
  <c r="D2294" i="2"/>
  <c r="B2294" i="2"/>
  <c r="A2294" i="2"/>
  <c r="D2293" i="2"/>
  <c r="A2293" i="2"/>
  <c r="D2292" i="2"/>
  <c r="A2292" i="2"/>
  <c r="D2291" i="2"/>
  <c r="A2291" i="2"/>
  <c r="D2290" i="2"/>
  <c r="B2290" i="2"/>
  <c r="A2290" i="2"/>
  <c r="D2289" i="2"/>
  <c r="B2289" i="2"/>
  <c r="A2289" i="2"/>
  <c r="D2288" i="2"/>
  <c r="A2288" i="2"/>
  <c r="D2287" i="2"/>
  <c r="A2287" i="2"/>
  <c r="D2286" i="2"/>
  <c r="A2286" i="2"/>
  <c r="D2285" i="2"/>
  <c r="B2285" i="2"/>
  <c r="A2285" i="2"/>
  <c r="D2284" i="2"/>
  <c r="B2284" i="2"/>
  <c r="A2284" i="2"/>
  <c r="D2283" i="2"/>
  <c r="A2283" i="2"/>
  <c r="D2282" i="2"/>
  <c r="A2282" i="2"/>
  <c r="D2281" i="2"/>
  <c r="A2281" i="2"/>
  <c r="D2280" i="2"/>
  <c r="B2280" i="2"/>
  <c r="A2280" i="2"/>
  <c r="D2279" i="2"/>
  <c r="B2279" i="2"/>
  <c r="A2279" i="2"/>
  <c r="D2278" i="2"/>
  <c r="A2278" i="2"/>
  <c r="D2277" i="2"/>
  <c r="A2277" i="2"/>
  <c r="D2276" i="2"/>
  <c r="A2276" i="2"/>
  <c r="D2275" i="2"/>
  <c r="B2275" i="2"/>
  <c r="A2275" i="2"/>
  <c r="D2274" i="2"/>
  <c r="B2274" i="2"/>
  <c r="A2274" i="2"/>
  <c r="D2273" i="2"/>
  <c r="A2273" i="2"/>
  <c r="D2272" i="2"/>
  <c r="A2272" i="2"/>
  <c r="D2271" i="2"/>
  <c r="A2271" i="2"/>
  <c r="D2270" i="2"/>
  <c r="B2270" i="2"/>
  <c r="A2270" i="2"/>
  <c r="D2269" i="2"/>
  <c r="B2269" i="2"/>
  <c r="A2269" i="2"/>
  <c r="D2268" i="2"/>
  <c r="A2268" i="2"/>
  <c r="E2267" i="2"/>
  <c r="D2267" i="2"/>
  <c r="F2267" i="2" s="1"/>
  <c r="A2267" i="2"/>
  <c r="D2266" i="2"/>
  <c r="A2266" i="2"/>
  <c r="D2265" i="2"/>
  <c r="B2265" i="2"/>
  <c r="A2265" i="2"/>
  <c r="D2264" i="2"/>
  <c r="B2264" i="2"/>
  <c r="A2264" i="2"/>
  <c r="D2263" i="2"/>
  <c r="A2263" i="2"/>
  <c r="D2262" i="2"/>
  <c r="A2262" i="2"/>
  <c r="D2261" i="2"/>
  <c r="F2261" i="2" s="1"/>
  <c r="A2261" i="2"/>
  <c r="D2260" i="2"/>
  <c r="B2260" i="2"/>
  <c r="A2260" i="2"/>
  <c r="D2259" i="2"/>
  <c r="F2259" i="2" s="1"/>
  <c r="B2259" i="2"/>
  <c r="A2259" i="2"/>
  <c r="D2258" i="2"/>
  <c r="A2258" i="2"/>
  <c r="D2257" i="2"/>
  <c r="A2257" i="2"/>
  <c r="D2256" i="2"/>
  <c r="A2256" i="2"/>
  <c r="D2255" i="2"/>
  <c r="F2255" i="2" s="1"/>
  <c r="B2255" i="2"/>
  <c r="A2255" i="2"/>
  <c r="D2254" i="2"/>
  <c r="B2254" i="2"/>
  <c r="A2254" i="2"/>
  <c r="D2253" i="2"/>
  <c r="A2253" i="2"/>
  <c r="D2252" i="2"/>
  <c r="A2252" i="2"/>
  <c r="D2251" i="2"/>
  <c r="A2251" i="2"/>
  <c r="D2250" i="2"/>
  <c r="B2250" i="2"/>
  <c r="A2250" i="2"/>
  <c r="D2249" i="2"/>
  <c r="B2249" i="2"/>
  <c r="A2249" i="2"/>
  <c r="D2248" i="2"/>
  <c r="A2248" i="2"/>
  <c r="D2247" i="2"/>
  <c r="A2247" i="2"/>
  <c r="D2246" i="2"/>
  <c r="A2246" i="2"/>
  <c r="D2245" i="2"/>
  <c r="B2245" i="2"/>
  <c r="A2245" i="2"/>
  <c r="D2244" i="2"/>
  <c r="B2244" i="2"/>
  <c r="A2244" i="2"/>
  <c r="D2243" i="2"/>
  <c r="A2243" i="2"/>
  <c r="D2242" i="2"/>
  <c r="A2242" i="2"/>
  <c r="D2241" i="2"/>
  <c r="A2241" i="2"/>
  <c r="D2240" i="2"/>
  <c r="B2240" i="2"/>
  <c r="A2240" i="2"/>
  <c r="D2239" i="2"/>
  <c r="B2239" i="2"/>
  <c r="A2239" i="2"/>
  <c r="D2238" i="2"/>
  <c r="B2238" i="2"/>
  <c r="A2238" i="2"/>
  <c r="D2237" i="2"/>
  <c r="A2237" i="2"/>
  <c r="D2236" i="2"/>
  <c r="A2236" i="2"/>
  <c r="D2235" i="2"/>
  <c r="A2235" i="2"/>
  <c r="D2234" i="2"/>
  <c r="B2234" i="2"/>
  <c r="A2234" i="2"/>
  <c r="D2233" i="2"/>
  <c r="B2233" i="2"/>
  <c r="A2233" i="2"/>
  <c r="D2232" i="2"/>
  <c r="A2232" i="2"/>
  <c r="D2231" i="2"/>
  <c r="A2231" i="2"/>
  <c r="D2230" i="2"/>
  <c r="F2230" i="2" s="1"/>
  <c r="A2230" i="2"/>
  <c r="D2229" i="2"/>
  <c r="B2229" i="2"/>
  <c r="A2229" i="2"/>
  <c r="D2228" i="2"/>
  <c r="B2228" i="2"/>
  <c r="A2228" i="2"/>
  <c r="D2227" i="2"/>
  <c r="B2227" i="2"/>
  <c r="A2227" i="2"/>
  <c r="D2226" i="2"/>
  <c r="B2226" i="2"/>
  <c r="A2226" i="2"/>
  <c r="D2225" i="2"/>
  <c r="B2225" i="2"/>
  <c r="A2225" i="2"/>
  <c r="D2224" i="2"/>
  <c r="B2224" i="2"/>
  <c r="A2224" i="2"/>
  <c r="D2223" i="2"/>
  <c r="B2223" i="2"/>
  <c r="A2223" i="2"/>
  <c r="D2222" i="2"/>
  <c r="B2222" i="2"/>
  <c r="A2222" i="2"/>
  <c r="D2221" i="2"/>
  <c r="A2221" i="2"/>
  <c r="D2220" i="2"/>
  <c r="A2220" i="2"/>
  <c r="D2219" i="2"/>
  <c r="B2219" i="2"/>
  <c r="A2219" i="2"/>
  <c r="D2218" i="2"/>
  <c r="B2218" i="2"/>
  <c r="A2218" i="2"/>
  <c r="D2217" i="2"/>
  <c r="B2217" i="2"/>
  <c r="A2217" i="2"/>
  <c r="D2216" i="2"/>
  <c r="B2216" i="2"/>
  <c r="A2216" i="2"/>
  <c r="D2215" i="2"/>
  <c r="B2215" i="2"/>
  <c r="A2215" i="2"/>
  <c r="D2214" i="2"/>
  <c r="A2214" i="2"/>
  <c r="D2213" i="2"/>
  <c r="A2213" i="2"/>
  <c r="D2212" i="2"/>
  <c r="A2212" i="2"/>
  <c r="D2211" i="2"/>
  <c r="B2211" i="2"/>
  <c r="A2211" i="2"/>
  <c r="D2210" i="2"/>
  <c r="B2210" i="2"/>
  <c r="A2210" i="2"/>
  <c r="D2209" i="2"/>
  <c r="B2209" i="2"/>
  <c r="A2209" i="2"/>
  <c r="D2208" i="2"/>
  <c r="B2208" i="2"/>
  <c r="A2208" i="2"/>
  <c r="D2207" i="2"/>
  <c r="B2207" i="2"/>
  <c r="A2207" i="2"/>
  <c r="D2206" i="2"/>
  <c r="A2206" i="2"/>
  <c r="D2205" i="2"/>
  <c r="A2205" i="2"/>
  <c r="D2204" i="2"/>
  <c r="A2204" i="2"/>
  <c r="D2203" i="2"/>
  <c r="B2203" i="2"/>
  <c r="A2203" i="2"/>
  <c r="D2202" i="2"/>
  <c r="A2202" i="2"/>
  <c r="D2201" i="2"/>
  <c r="A2201" i="2"/>
  <c r="D2200" i="2"/>
  <c r="A2200" i="2"/>
  <c r="D2199" i="2"/>
  <c r="B2199" i="2"/>
  <c r="A2199" i="2"/>
  <c r="D2198" i="2"/>
  <c r="B2198" i="2"/>
  <c r="A2198" i="2"/>
  <c r="D2197" i="2"/>
  <c r="B2197" i="2"/>
  <c r="A2197" i="2"/>
  <c r="D2196" i="2"/>
  <c r="B2196" i="2"/>
  <c r="A2196" i="2"/>
  <c r="D2195" i="2"/>
  <c r="A2195" i="2"/>
  <c r="D2194" i="2"/>
  <c r="A2194" i="2"/>
  <c r="D2193" i="2"/>
  <c r="A2193" i="2"/>
  <c r="D2192" i="2"/>
  <c r="B2192" i="2"/>
  <c r="A2192" i="2"/>
  <c r="D2191" i="2"/>
  <c r="A2191" i="2"/>
  <c r="D2190" i="2"/>
  <c r="A2190" i="2"/>
  <c r="D2189" i="2"/>
  <c r="A2189" i="2"/>
  <c r="D2188" i="2"/>
  <c r="B2188" i="2"/>
  <c r="A2188" i="2"/>
  <c r="D2187" i="2"/>
  <c r="B2187" i="2"/>
  <c r="A2187" i="2"/>
  <c r="D2186" i="2"/>
  <c r="B2186" i="2"/>
  <c r="A2186" i="2"/>
  <c r="D2185" i="2"/>
  <c r="B2185" i="2"/>
  <c r="A2185" i="2"/>
  <c r="D2184" i="2"/>
  <c r="A2184" i="2"/>
  <c r="D2183" i="2"/>
  <c r="A2183" i="2"/>
  <c r="D2182" i="2"/>
  <c r="A2182" i="2"/>
  <c r="D2181" i="2"/>
  <c r="B2181" i="2"/>
  <c r="A2181" i="2"/>
  <c r="D2180" i="2"/>
  <c r="B2180" i="2"/>
  <c r="A2180" i="2"/>
  <c r="D2179" i="2"/>
  <c r="B2179" i="2"/>
  <c r="A2179" i="2"/>
  <c r="D2178" i="2"/>
  <c r="B2178" i="2"/>
  <c r="A2178" i="2"/>
  <c r="D2177" i="2"/>
  <c r="B2177" i="2"/>
  <c r="A2177" i="2"/>
  <c r="D2176" i="2"/>
  <c r="B2176" i="2"/>
  <c r="A2176" i="2"/>
  <c r="D2175" i="2"/>
  <c r="B2175" i="2"/>
  <c r="A2175" i="2"/>
  <c r="D2174" i="2"/>
  <c r="B2174" i="2"/>
  <c r="A2174" i="2"/>
  <c r="D2173" i="2"/>
  <c r="B2173" i="2"/>
  <c r="A2173" i="2"/>
  <c r="D2172" i="2"/>
  <c r="B2172" i="2"/>
  <c r="A2172" i="2"/>
  <c r="D2171" i="2"/>
  <c r="B2171" i="2"/>
  <c r="A2171" i="2"/>
  <c r="D2170" i="2"/>
  <c r="B2170" i="2"/>
  <c r="A2170" i="2"/>
  <c r="D2169" i="2"/>
  <c r="A2169" i="2"/>
  <c r="D2168" i="2"/>
  <c r="A2168" i="2"/>
  <c r="D2167" i="2"/>
  <c r="A2167" i="2"/>
  <c r="D2166" i="2"/>
  <c r="F2166" i="2" s="1"/>
  <c r="B2166" i="2"/>
  <c r="A2166" i="2"/>
  <c r="D2165" i="2"/>
  <c r="B2165" i="2"/>
  <c r="A2165" i="2"/>
  <c r="E2164" i="2"/>
  <c r="A2164" i="2"/>
  <c r="E2163" i="2"/>
  <c r="B2163" i="2"/>
  <c r="A2163" i="2"/>
  <c r="D2162" i="2"/>
  <c r="A2162" i="2"/>
  <c r="D2161" i="2"/>
  <c r="A2161" i="2"/>
  <c r="D2160" i="2"/>
  <c r="A2160" i="2"/>
  <c r="D2159" i="2"/>
  <c r="B2159" i="2"/>
  <c r="A2159" i="2"/>
  <c r="D2158" i="2"/>
  <c r="B2158" i="2"/>
  <c r="A2158" i="2"/>
  <c r="D2157" i="2"/>
  <c r="B2157" i="2"/>
  <c r="A2157" i="2"/>
  <c r="E2156" i="2"/>
  <c r="A2156" i="2"/>
  <c r="D2155" i="2"/>
  <c r="B2155" i="2"/>
  <c r="B2156" i="2" s="1"/>
  <c r="A2155" i="2"/>
  <c r="D2154" i="2"/>
  <c r="A2154" i="2"/>
  <c r="D2153" i="2"/>
  <c r="A2153" i="2"/>
  <c r="D2152" i="2"/>
  <c r="A2152" i="2"/>
  <c r="D2151" i="2"/>
  <c r="B2151" i="2"/>
  <c r="A2151" i="2"/>
  <c r="D2150" i="2"/>
  <c r="B2150" i="2"/>
  <c r="A2150" i="2"/>
  <c r="D2149" i="2"/>
  <c r="B2149" i="2"/>
  <c r="A2149" i="2"/>
  <c r="D2148" i="2"/>
  <c r="B2148" i="2"/>
  <c r="A2148" i="2"/>
  <c r="D2147" i="2"/>
  <c r="B2147" i="2"/>
  <c r="A2147" i="2"/>
  <c r="D2146" i="2"/>
  <c r="B2146" i="2"/>
  <c r="A2146" i="2"/>
  <c r="D2145" i="2"/>
  <c r="B2145" i="2"/>
  <c r="A2145" i="2"/>
  <c r="D2144" i="2"/>
  <c r="B2144" i="2"/>
  <c r="A2144" i="2"/>
  <c r="D2143" i="2"/>
  <c r="A2143" i="2"/>
  <c r="D2142" i="2"/>
  <c r="A2142" i="2"/>
  <c r="D2141" i="2"/>
  <c r="A2141" i="2"/>
  <c r="D2140" i="2"/>
  <c r="B2140" i="2"/>
  <c r="A2140" i="2"/>
  <c r="D2139" i="2"/>
  <c r="B2139" i="2"/>
  <c r="A2139" i="2"/>
  <c r="D2138" i="2"/>
  <c r="B2138" i="2"/>
  <c r="A2138" i="2"/>
  <c r="D2137" i="2"/>
  <c r="B2137" i="2"/>
  <c r="A2137" i="2"/>
  <c r="D2136" i="2"/>
  <c r="B2136" i="2"/>
  <c r="A2136" i="2"/>
  <c r="D2135" i="2"/>
  <c r="B2135" i="2"/>
  <c r="A2135" i="2"/>
  <c r="D2134" i="2"/>
  <c r="B2134" i="2"/>
  <c r="A2134" i="2"/>
  <c r="D2133" i="2"/>
  <c r="B2133" i="2"/>
  <c r="A2133" i="2"/>
  <c r="D2132" i="2"/>
  <c r="B2132" i="2"/>
  <c r="A2132" i="2"/>
  <c r="D2131" i="2"/>
  <c r="A2131" i="2"/>
  <c r="D2130" i="2"/>
  <c r="A2130" i="2"/>
  <c r="D2129" i="2"/>
  <c r="A2129" i="2"/>
  <c r="D2128" i="2"/>
  <c r="B2128" i="2"/>
  <c r="A2128" i="2"/>
  <c r="D2127" i="2"/>
  <c r="B2127" i="2"/>
  <c r="A2127" i="2"/>
  <c r="D2126" i="2"/>
  <c r="A2126" i="2"/>
  <c r="D2125" i="2"/>
  <c r="A2125" i="2"/>
  <c r="D2124" i="2"/>
  <c r="A2124" i="2"/>
  <c r="D2123" i="2"/>
  <c r="B2123" i="2"/>
  <c r="A2123" i="2"/>
  <c r="D2122" i="2"/>
  <c r="B2122" i="2"/>
  <c r="A2122" i="2"/>
  <c r="D2121" i="2"/>
  <c r="B2121" i="2"/>
  <c r="A2121" i="2"/>
  <c r="D2120" i="2"/>
  <c r="B2120" i="2"/>
  <c r="A2120" i="2"/>
  <c r="D2119" i="2"/>
  <c r="B2119" i="2"/>
  <c r="A2119" i="2"/>
  <c r="D2118" i="2"/>
  <c r="B2118" i="2"/>
  <c r="A2118" i="2"/>
  <c r="D2117" i="2"/>
  <c r="B2117" i="2"/>
  <c r="A2117" i="2"/>
  <c r="D2116" i="2"/>
  <c r="B2116" i="2"/>
  <c r="A2116" i="2"/>
  <c r="D2115" i="2"/>
  <c r="A2115" i="2"/>
  <c r="D2114" i="2"/>
  <c r="A2114" i="2"/>
  <c r="D2113" i="2"/>
  <c r="A2113" i="2"/>
  <c r="D2112" i="2"/>
  <c r="B2112" i="2"/>
  <c r="A2112" i="2"/>
  <c r="D2111" i="2"/>
  <c r="B2111" i="2"/>
  <c r="A2111" i="2"/>
  <c r="D2110" i="2"/>
  <c r="B2110" i="2"/>
  <c r="A2110" i="2"/>
  <c r="D2109" i="2"/>
  <c r="B2109" i="2"/>
  <c r="A2109" i="2"/>
  <c r="D2108" i="2"/>
  <c r="A2108" i="2"/>
  <c r="D2107" i="2"/>
  <c r="A2107" i="2"/>
  <c r="D2106" i="2"/>
  <c r="A2106" i="2"/>
  <c r="D2105" i="2"/>
  <c r="B2105" i="2"/>
  <c r="A2105" i="2"/>
  <c r="D2104" i="2"/>
  <c r="B2104" i="2"/>
  <c r="A2104" i="2"/>
  <c r="E2103" i="2"/>
  <c r="A2103" i="2"/>
  <c r="E2102" i="2"/>
  <c r="A2102" i="2"/>
  <c r="D2101" i="2"/>
  <c r="B2101" i="2"/>
  <c r="B2102" i="2" s="1"/>
  <c r="B2103" i="2" s="1"/>
  <c r="A2101" i="2"/>
  <c r="D2100" i="2"/>
  <c r="B2100" i="2"/>
  <c r="A2100" i="2"/>
  <c r="D2099" i="2"/>
  <c r="B2099" i="2"/>
  <c r="A2099" i="2"/>
  <c r="D2098" i="2"/>
  <c r="B2098" i="2"/>
  <c r="A2098" i="2"/>
  <c r="D2097" i="2"/>
  <c r="B2097" i="2"/>
  <c r="A2097" i="2"/>
  <c r="D2096" i="2"/>
  <c r="B2096" i="2"/>
  <c r="A2096" i="2"/>
  <c r="D2095" i="2"/>
  <c r="B2095" i="2"/>
  <c r="A2095" i="2"/>
  <c r="D2094" i="2"/>
  <c r="A2094" i="2"/>
  <c r="D2093" i="2"/>
  <c r="A2093" i="2"/>
  <c r="D2092" i="2"/>
  <c r="A2092" i="2"/>
  <c r="D2091" i="2"/>
  <c r="B2091" i="2"/>
  <c r="A2091" i="2"/>
  <c r="D2090" i="2"/>
  <c r="B2090" i="2"/>
  <c r="A2090" i="2"/>
  <c r="D2089" i="2"/>
  <c r="B2089" i="2"/>
  <c r="A2089" i="2"/>
  <c r="D2088" i="2"/>
  <c r="B2088" i="2"/>
  <c r="A2088" i="2"/>
  <c r="D2087" i="2"/>
  <c r="B2087" i="2"/>
  <c r="A2087" i="2"/>
  <c r="D2086" i="2"/>
  <c r="B2086" i="2"/>
  <c r="A2086" i="2"/>
  <c r="D2085" i="2"/>
  <c r="B2085" i="2"/>
  <c r="A2085" i="2"/>
  <c r="D2084" i="2"/>
  <c r="B2084" i="2"/>
  <c r="A2084" i="2"/>
  <c r="D2083" i="2"/>
  <c r="B2083" i="2"/>
  <c r="A2083" i="2"/>
  <c r="E2082" i="2"/>
  <c r="A2082" i="2"/>
  <c r="D2081" i="2"/>
  <c r="A2081" i="2"/>
  <c r="D2080" i="2"/>
  <c r="A2080" i="2"/>
  <c r="D2079" i="2"/>
  <c r="B2079" i="2"/>
  <c r="A2079" i="2"/>
  <c r="D2078" i="2"/>
  <c r="B2078" i="2"/>
  <c r="A2078" i="2"/>
  <c r="D2077" i="2"/>
  <c r="B2077" i="2"/>
  <c r="A2077" i="2"/>
  <c r="D2076" i="2"/>
  <c r="A2076" i="2"/>
  <c r="D2075" i="2"/>
  <c r="A2075" i="2"/>
  <c r="D2074" i="2"/>
  <c r="A2074" i="2"/>
  <c r="D2073" i="2"/>
  <c r="B2073" i="2"/>
  <c r="A2073" i="2"/>
  <c r="D2072" i="2"/>
  <c r="B2072" i="2"/>
  <c r="A2072" i="2"/>
  <c r="D2071" i="2"/>
  <c r="B2071" i="2"/>
  <c r="A2071" i="2"/>
  <c r="D2070" i="2"/>
  <c r="B2070" i="2"/>
  <c r="A2070" i="2"/>
  <c r="D2069" i="2"/>
  <c r="B2069" i="2"/>
  <c r="A2069" i="2"/>
  <c r="D2068" i="2"/>
  <c r="B2068" i="2"/>
  <c r="A2068" i="2"/>
  <c r="D2067" i="2"/>
  <c r="A2067" i="2"/>
  <c r="D2066" i="2"/>
  <c r="A2066" i="2"/>
  <c r="D2065" i="2"/>
  <c r="A2065" i="2"/>
  <c r="D2064" i="2"/>
  <c r="B2064" i="2"/>
  <c r="A2064" i="2"/>
  <c r="D2063" i="2"/>
  <c r="B2063" i="2"/>
  <c r="A2063" i="2"/>
  <c r="D2062" i="2"/>
  <c r="B2062" i="2"/>
  <c r="A2062" i="2"/>
  <c r="D2061" i="2"/>
  <c r="A2061" i="2"/>
  <c r="D2060" i="2"/>
  <c r="A2060" i="2"/>
  <c r="D2059" i="2"/>
  <c r="A2059" i="2"/>
  <c r="E2058" i="2"/>
  <c r="A2058" i="2"/>
  <c r="D2057" i="2"/>
  <c r="A2057" i="2"/>
  <c r="D2056" i="2"/>
  <c r="F2056" i="2" s="1"/>
  <c r="A2056" i="2"/>
  <c r="D2055" i="2"/>
  <c r="B2055" i="2"/>
  <c r="A2055" i="2"/>
  <c r="D2054" i="2"/>
  <c r="B2054" i="2"/>
  <c r="A2054" i="2"/>
  <c r="D2053" i="2"/>
  <c r="B2053" i="2"/>
  <c r="A2053" i="2"/>
  <c r="E2052" i="2"/>
  <c r="A2052" i="2"/>
  <c r="D2051" i="2"/>
  <c r="A2051" i="2"/>
  <c r="D2050" i="2"/>
  <c r="A2050" i="2"/>
  <c r="D2049" i="2"/>
  <c r="B2049" i="2"/>
  <c r="A2049" i="2"/>
  <c r="D2048" i="2"/>
  <c r="B2048" i="2"/>
  <c r="A2048" i="2"/>
  <c r="D2047" i="2"/>
  <c r="F2047" i="2" s="1"/>
  <c r="B2047" i="2"/>
  <c r="A2047" i="2"/>
  <c r="D2046" i="2"/>
  <c r="B2046" i="2"/>
  <c r="A2046" i="2"/>
  <c r="D2045" i="2"/>
  <c r="B2045" i="2"/>
  <c r="A2045" i="2"/>
  <c r="D2044" i="2"/>
  <c r="B2044" i="2"/>
  <c r="A2044" i="2"/>
  <c r="D2043" i="2"/>
  <c r="B2043" i="2"/>
  <c r="A2043" i="2"/>
  <c r="D2042" i="2"/>
  <c r="A2042" i="2"/>
  <c r="D2041" i="2"/>
  <c r="A2041" i="2"/>
  <c r="D2040" i="2"/>
  <c r="A2040" i="2"/>
  <c r="D2039" i="2"/>
  <c r="B2039" i="2"/>
  <c r="A2039" i="2"/>
  <c r="D2038" i="2"/>
  <c r="B2038" i="2"/>
  <c r="A2038" i="2"/>
  <c r="D2037" i="2"/>
  <c r="B2037" i="2"/>
  <c r="A2037" i="2"/>
  <c r="D2036" i="2"/>
  <c r="A2036" i="2"/>
  <c r="D2035" i="2"/>
  <c r="A2035" i="2"/>
  <c r="D2034" i="2"/>
  <c r="A2034" i="2"/>
  <c r="D2033" i="2"/>
  <c r="B2033" i="2"/>
  <c r="A2033" i="2"/>
  <c r="D2032" i="2"/>
  <c r="B2032" i="2"/>
  <c r="A2032" i="2"/>
  <c r="D2031" i="2"/>
  <c r="B2031" i="2"/>
  <c r="A2031" i="2"/>
  <c r="D2030" i="2"/>
  <c r="B2030" i="2"/>
  <c r="A2030" i="2"/>
  <c r="D2029" i="2"/>
  <c r="B2029" i="2"/>
  <c r="A2029" i="2"/>
  <c r="D2028" i="2"/>
  <c r="B2028" i="2"/>
  <c r="A2028" i="2"/>
  <c r="D2027" i="2"/>
  <c r="B2027" i="2"/>
  <c r="A2027" i="2"/>
  <c r="D2026" i="2"/>
  <c r="B2026" i="2"/>
  <c r="A2026" i="2"/>
  <c r="D2025" i="2"/>
  <c r="B2025" i="2"/>
  <c r="A2025" i="2"/>
  <c r="D2024" i="2"/>
  <c r="A2024" i="2"/>
  <c r="D2023" i="2"/>
  <c r="A2023" i="2"/>
  <c r="D2022" i="2"/>
  <c r="B2022" i="2"/>
  <c r="A2022" i="2"/>
  <c r="D2021" i="2"/>
  <c r="A2021" i="2"/>
  <c r="D2020" i="2"/>
  <c r="A2020" i="2"/>
  <c r="D2019" i="2"/>
  <c r="A2019" i="2"/>
  <c r="D2018" i="2"/>
  <c r="B2018" i="2"/>
  <c r="A2018" i="2"/>
  <c r="D2017" i="2"/>
  <c r="B2017" i="2"/>
  <c r="A2017" i="2"/>
  <c r="D2016" i="2"/>
  <c r="B2016" i="2"/>
  <c r="A2016" i="2"/>
  <c r="D2015" i="2"/>
  <c r="B2015" i="2"/>
  <c r="A2015" i="2"/>
  <c r="D2014" i="2"/>
  <c r="B2014" i="2"/>
  <c r="A2014" i="2"/>
  <c r="D2013" i="2"/>
  <c r="B2013" i="2"/>
  <c r="A2013" i="2"/>
  <c r="D2012" i="2"/>
  <c r="B2012" i="2"/>
  <c r="A2012" i="2"/>
  <c r="D2011" i="2"/>
  <c r="B2011" i="2"/>
  <c r="A2011" i="2"/>
  <c r="D2010" i="2"/>
  <c r="B2010" i="2"/>
  <c r="A2010" i="2"/>
  <c r="D2009" i="2"/>
  <c r="B2009" i="2"/>
  <c r="A2009" i="2"/>
  <c r="D2008" i="2"/>
  <c r="B2008" i="2"/>
  <c r="A2008" i="2"/>
  <c r="D2007" i="2"/>
  <c r="B2007" i="2"/>
  <c r="A2007" i="2"/>
  <c r="D2006" i="2"/>
  <c r="B2006" i="2"/>
  <c r="A2006" i="2"/>
  <c r="D2005" i="2"/>
  <c r="B2005" i="2"/>
  <c r="A2005" i="2"/>
  <c r="D2004" i="2"/>
  <c r="B2004" i="2"/>
  <c r="A2004" i="2"/>
  <c r="D2003" i="2"/>
  <c r="B2003" i="2"/>
  <c r="A2003" i="2"/>
  <c r="D2002" i="2"/>
  <c r="B2002" i="2"/>
  <c r="A2002" i="2"/>
  <c r="D2001" i="2"/>
  <c r="A2001" i="2"/>
  <c r="D2000" i="2"/>
  <c r="A2000" i="2"/>
  <c r="D1999" i="2"/>
  <c r="A1999" i="2"/>
  <c r="D1998" i="2"/>
  <c r="B1998" i="2"/>
  <c r="A1998" i="2"/>
  <c r="D1997" i="2"/>
  <c r="B1997" i="2"/>
  <c r="A1997" i="2"/>
  <c r="D1996" i="2"/>
  <c r="B1996" i="2"/>
  <c r="A1996" i="2"/>
  <c r="D1995" i="2"/>
  <c r="B1995" i="2"/>
  <c r="A1995" i="2"/>
  <c r="D1994" i="2"/>
  <c r="B1994" i="2"/>
  <c r="A1994" i="2"/>
  <c r="D1993" i="2"/>
  <c r="B1993" i="2"/>
  <c r="A1993" i="2"/>
  <c r="D1992" i="2"/>
  <c r="B1992" i="2"/>
  <c r="A1992" i="2"/>
  <c r="D1991" i="2"/>
  <c r="B1991" i="2"/>
  <c r="A1991" i="2"/>
  <c r="D1990" i="2"/>
  <c r="B1990" i="2"/>
  <c r="A1990" i="2"/>
  <c r="D1989" i="2"/>
  <c r="B1989" i="2"/>
  <c r="A1989" i="2"/>
  <c r="D1988" i="2"/>
  <c r="B1988" i="2"/>
  <c r="A1988" i="2"/>
  <c r="D1987" i="2"/>
  <c r="B1987" i="2"/>
  <c r="A1987" i="2"/>
  <c r="D1986" i="2"/>
  <c r="B1986" i="2"/>
  <c r="A1986" i="2"/>
  <c r="D1985" i="2"/>
  <c r="B1985" i="2"/>
  <c r="A1985" i="2"/>
  <c r="D1984" i="2"/>
  <c r="A1984" i="2"/>
  <c r="D1983" i="2"/>
  <c r="A1983" i="2"/>
  <c r="D1982" i="2"/>
  <c r="A1982" i="2"/>
  <c r="D1981" i="2"/>
  <c r="B1981" i="2"/>
  <c r="A1981" i="2"/>
  <c r="D1980" i="2"/>
  <c r="B1980" i="2"/>
  <c r="A1980" i="2"/>
  <c r="D1979" i="2"/>
  <c r="B1979" i="2"/>
  <c r="A1979" i="2"/>
  <c r="D1978" i="2"/>
  <c r="A1978" i="2"/>
  <c r="D1977" i="2"/>
  <c r="A1977" i="2"/>
  <c r="D1976" i="2"/>
  <c r="A1976" i="2"/>
  <c r="D1975" i="2"/>
  <c r="B1975" i="2"/>
  <c r="A1975" i="2"/>
  <c r="D1974" i="2"/>
  <c r="B1974" i="2"/>
  <c r="A1974" i="2"/>
  <c r="D1973" i="2"/>
  <c r="B1973" i="2"/>
  <c r="A1973" i="2"/>
  <c r="D1972" i="2"/>
  <c r="B1972" i="2"/>
  <c r="A1972" i="2"/>
  <c r="D1971" i="2"/>
  <c r="B1971" i="2"/>
  <c r="A1971" i="2"/>
  <c r="D1970" i="2"/>
  <c r="B1970" i="2"/>
  <c r="A1970" i="2"/>
  <c r="D1969" i="2"/>
  <c r="B1969" i="2"/>
  <c r="A1969" i="2"/>
  <c r="D1968" i="2"/>
  <c r="B1968" i="2"/>
  <c r="A1968" i="2"/>
  <c r="D1967" i="2"/>
  <c r="B1967" i="2"/>
  <c r="A1967" i="2"/>
  <c r="D1966" i="2"/>
  <c r="B1966" i="2"/>
  <c r="A1966" i="2"/>
  <c r="D1965" i="2"/>
  <c r="B1965" i="2"/>
  <c r="A1965" i="2"/>
  <c r="D1964" i="2"/>
  <c r="B1964" i="2"/>
  <c r="A1964" i="2"/>
  <c r="D1963" i="2"/>
  <c r="B1963" i="2"/>
  <c r="A1963" i="2"/>
  <c r="D1962" i="2"/>
  <c r="B1962" i="2"/>
  <c r="A1962" i="2"/>
  <c r="D1961" i="2"/>
  <c r="B1961" i="2"/>
  <c r="A1961" i="2"/>
  <c r="D1960" i="2"/>
  <c r="B1960" i="2"/>
  <c r="A1960" i="2"/>
  <c r="D1959" i="2"/>
  <c r="B1959" i="2"/>
  <c r="A1959" i="2"/>
  <c r="D1958" i="2"/>
  <c r="B1958" i="2"/>
  <c r="A1958" i="2"/>
  <c r="D1957" i="2"/>
  <c r="B1957" i="2"/>
  <c r="A1957" i="2"/>
  <c r="D1956" i="2"/>
  <c r="B1956" i="2"/>
  <c r="A1956" i="2"/>
  <c r="D1955" i="2"/>
  <c r="B1955" i="2"/>
  <c r="A1955" i="2"/>
  <c r="D1954" i="2"/>
  <c r="B1954" i="2"/>
  <c r="A1954" i="2"/>
  <c r="D1953" i="2"/>
  <c r="B1953" i="2"/>
  <c r="A1953" i="2"/>
  <c r="D1952" i="2"/>
  <c r="B1952" i="2"/>
  <c r="A1952" i="2"/>
  <c r="D1951" i="2"/>
  <c r="B1951" i="2"/>
  <c r="A1951" i="2"/>
  <c r="D1950" i="2"/>
  <c r="B1950" i="2"/>
  <c r="A1950" i="2"/>
  <c r="D1949" i="2"/>
  <c r="B1949" i="2"/>
  <c r="A1949" i="2"/>
  <c r="D1948" i="2"/>
  <c r="B1948" i="2"/>
  <c r="A1948" i="2"/>
  <c r="D1947" i="2"/>
  <c r="B1947" i="2"/>
  <c r="A1947" i="2"/>
  <c r="D1946" i="2"/>
  <c r="B1946" i="2"/>
  <c r="A1946" i="2"/>
  <c r="D1945" i="2"/>
  <c r="F1945" i="2" s="1"/>
  <c r="B1945" i="2"/>
  <c r="A1945" i="2"/>
  <c r="D1944" i="2"/>
  <c r="B1944" i="2"/>
  <c r="A1944" i="2"/>
  <c r="D1943" i="2"/>
  <c r="B1943" i="2"/>
  <c r="A1943" i="2"/>
  <c r="D1942" i="2"/>
  <c r="B1942" i="2"/>
  <c r="A1942" i="2"/>
  <c r="D1941" i="2"/>
  <c r="B1941" i="2"/>
  <c r="A1941" i="2"/>
  <c r="D1940" i="2"/>
  <c r="B1940" i="2"/>
  <c r="A1940" i="2"/>
  <c r="D1939" i="2"/>
  <c r="B1939" i="2"/>
  <c r="A1939" i="2"/>
  <c r="D1938" i="2"/>
  <c r="B1938" i="2"/>
  <c r="A1938" i="2"/>
  <c r="D1937" i="2"/>
  <c r="B1937" i="2"/>
  <c r="A1937" i="2"/>
  <c r="D1936" i="2"/>
  <c r="B1936" i="2"/>
  <c r="A1936" i="2"/>
  <c r="D1935" i="2"/>
  <c r="A1935" i="2"/>
  <c r="D1934" i="2"/>
  <c r="A1934" i="2"/>
  <c r="D1933" i="2"/>
  <c r="A1933" i="2"/>
  <c r="D1932" i="2"/>
  <c r="B1932" i="2"/>
  <c r="A1932" i="2"/>
  <c r="D1931" i="2"/>
  <c r="B1931" i="2"/>
  <c r="A1931" i="2"/>
  <c r="D1930" i="2"/>
  <c r="B1930" i="2"/>
  <c r="A1930" i="2"/>
  <c r="D1929" i="2"/>
  <c r="B1929" i="2"/>
  <c r="A1929" i="2"/>
  <c r="D1928" i="2"/>
  <c r="B1928" i="2"/>
  <c r="A1928" i="2"/>
  <c r="D1927" i="2"/>
  <c r="B1927" i="2"/>
  <c r="A1927" i="2"/>
  <c r="D1926" i="2"/>
  <c r="B1926" i="2"/>
  <c r="A1926" i="2"/>
  <c r="D1925" i="2"/>
  <c r="B1925" i="2"/>
  <c r="A1925" i="2"/>
  <c r="D1924" i="2"/>
  <c r="B1924" i="2"/>
  <c r="A1924" i="2"/>
  <c r="D1923" i="2"/>
  <c r="B1923" i="2"/>
  <c r="A1923" i="2"/>
  <c r="D1922" i="2"/>
  <c r="B1922" i="2"/>
  <c r="A1922" i="2"/>
  <c r="D1921" i="2"/>
  <c r="B1921" i="2"/>
  <c r="A1921" i="2"/>
  <c r="D1920" i="2"/>
  <c r="B1920" i="2"/>
  <c r="A1920" i="2"/>
  <c r="D1919" i="2"/>
  <c r="B1919" i="2"/>
  <c r="A1919" i="2"/>
  <c r="D1918" i="2"/>
  <c r="B1918" i="2"/>
  <c r="A1918" i="2"/>
  <c r="D1917" i="2"/>
  <c r="B1917" i="2"/>
  <c r="A1917" i="2"/>
  <c r="D1916" i="2"/>
  <c r="B1916" i="2"/>
  <c r="A1916" i="2"/>
  <c r="D1915" i="2"/>
  <c r="B1915" i="2"/>
  <c r="A1915" i="2"/>
  <c r="D1914" i="2"/>
  <c r="B1914" i="2"/>
  <c r="A1914" i="2"/>
  <c r="D1913" i="2"/>
  <c r="B1913" i="2"/>
  <c r="A1913" i="2"/>
  <c r="D1912" i="2"/>
  <c r="B1912" i="2"/>
  <c r="A1912" i="2"/>
  <c r="D1911" i="2"/>
  <c r="B1911" i="2"/>
  <c r="A1911" i="2"/>
  <c r="D1910" i="2"/>
  <c r="B1910" i="2"/>
  <c r="A1910" i="2"/>
  <c r="D1909" i="2"/>
  <c r="B1909" i="2"/>
  <c r="A1909" i="2"/>
  <c r="D1908" i="2"/>
  <c r="B1908" i="2"/>
  <c r="A1908" i="2"/>
  <c r="D1907" i="2"/>
  <c r="B1907" i="2"/>
  <c r="A1907" i="2"/>
  <c r="D1906" i="2"/>
  <c r="B1906" i="2"/>
  <c r="A1906" i="2"/>
  <c r="D1905" i="2"/>
  <c r="B1905" i="2"/>
  <c r="A1905" i="2"/>
  <c r="D1904" i="2"/>
  <c r="B1904" i="2"/>
  <c r="A1904" i="2"/>
  <c r="D1903" i="2"/>
  <c r="B1903" i="2"/>
  <c r="A1903" i="2"/>
  <c r="D1902" i="2"/>
  <c r="B1902" i="2"/>
  <c r="A1902" i="2"/>
  <c r="D1901" i="2"/>
  <c r="B1901" i="2"/>
  <c r="A1901" i="2"/>
  <c r="D1900" i="2"/>
  <c r="B1900" i="2"/>
  <c r="A1900" i="2"/>
  <c r="D1899" i="2"/>
  <c r="B1899" i="2"/>
  <c r="A1899" i="2"/>
  <c r="D1898" i="2"/>
  <c r="A1898" i="2"/>
  <c r="D1897" i="2"/>
  <c r="A1897" i="2"/>
  <c r="D1896" i="2"/>
  <c r="A1896" i="2"/>
  <c r="D1895" i="2"/>
  <c r="B1895" i="2"/>
  <c r="A1895" i="2"/>
  <c r="D1894" i="2"/>
  <c r="B1894" i="2"/>
  <c r="A1894" i="2"/>
  <c r="D1893" i="2"/>
  <c r="B1893" i="2"/>
  <c r="A1893" i="2"/>
  <c r="D1892" i="2"/>
  <c r="B1892" i="2"/>
  <c r="A1892" i="2"/>
  <c r="D1891" i="2"/>
  <c r="B1891" i="2"/>
  <c r="A1891" i="2"/>
  <c r="D1890" i="2"/>
  <c r="B1890" i="2"/>
  <c r="A1890" i="2"/>
  <c r="D1889" i="2"/>
  <c r="B1889" i="2"/>
  <c r="A1889" i="2"/>
  <c r="D1888" i="2"/>
  <c r="B1888" i="2"/>
  <c r="A1888" i="2"/>
  <c r="D1887" i="2"/>
  <c r="B1887" i="2"/>
  <c r="A1887" i="2"/>
  <c r="D1886" i="2"/>
  <c r="B1886" i="2"/>
  <c r="A1886" i="2"/>
  <c r="D1885" i="2"/>
  <c r="B1885" i="2"/>
  <c r="A1885" i="2"/>
  <c r="D1884" i="2"/>
  <c r="B1884" i="2"/>
  <c r="A1884" i="2"/>
  <c r="D1883" i="2"/>
  <c r="B1883" i="2"/>
  <c r="A1883" i="2"/>
  <c r="D1882" i="2"/>
  <c r="B1882" i="2"/>
  <c r="A1882" i="2"/>
  <c r="D1881" i="2"/>
  <c r="B1881" i="2"/>
  <c r="A1881" i="2"/>
  <c r="D1880" i="2"/>
  <c r="B1880" i="2"/>
  <c r="A1880" i="2"/>
  <c r="D1879" i="2"/>
  <c r="B1879" i="2"/>
  <c r="A1879" i="2"/>
  <c r="D1878" i="2"/>
  <c r="B1878" i="2"/>
  <c r="A1878" i="2"/>
  <c r="D1877" i="2"/>
  <c r="B1877" i="2"/>
  <c r="A1877" i="2"/>
  <c r="D1876" i="2"/>
  <c r="B1876" i="2"/>
  <c r="A1876" i="2"/>
  <c r="D1875" i="2"/>
  <c r="B1875" i="2"/>
  <c r="A1875" i="2"/>
  <c r="D1874" i="2"/>
  <c r="B1874" i="2"/>
  <c r="A1874" i="2"/>
  <c r="D1873" i="2"/>
  <c r="B1873" i="2"/>
  <c r="A1873" i="2"/>
  <c r="D1872" i="2"/>
  <c r="B1872" i="2"/>
  <c r="A1872" i="2"/>
  <c r="D1871" i="2"/>
  <c r="B1871" i="2"/>
  <c r="A1871" i="2"/>
  <c r="D1870" i="2"/>
  <c r="B1870" i="2"/>
  <c r="A1870" i="2"/>
  <c r="D1869" i="2"/>
  <c r="B1869" i="2"/>
  <c r="A1869" i="2"/>
  <c r="D1868" i="2"/>
  <c r="B1868" i="2"/>
  <c r="A1868" i="2"/>
  <c r="D1867" i="2"/>
  <c r="B1867" i="2"/>
  <c r="A1867" i="2"/>
  <c r="D1866" i="2"/>
  <c r="B1866" i="2"/>
  <c r="A1866" i="2"/>
  <c r="D1865" i="2"/>
  <c r="B1865" i="2"/>
  <c r="A1865" i="2"/>
  <c r="D1864" i="2"/>
  <c r="B1864" i="2"/>
  <c r="A1864" i="2"/>
  <c r="D1863" i="2"/>
  <c r="B1863" i="2"/>
  <c r="A1863" i="2"/>
  <c r="D1862" i="2"/>
  <c r="A1862" i="2"/>
  <c r="D1861" i="2"/>
  <c r="A1861" i="2"/>
  <c r="D1860" i="2"/>
  <c r="A1860" i="2"/>
  <c r="D1859" i="2"/>
  <c r="B1859" i="2"/>
  <c r="A1859" i="2"/>
  <c r="D1858" i="2"/>
  <c r="B1858" i="2"/>
  <c r="A1858" i="2"/>
  <c r="D1857" i="2"/>
  <c r="B1857" i="2"/>
  <c r="A1857" i="2"/>
  <c r="D1856" i="2"/>
  <c r="B1856" i="2"/>
  <c r="A1856" i="2"/>
  <c r="D1855" i="2"/>
  <c r="B1855" i="2"/>
  <c r="A1855" i="2"/>
  <c r="D1854" i="2"/>
  <c r="B1854" i="2"/>
  <c r="A1854" i="2"/>
  <c r="D1853" i="2"/>
  <c r="B1853" i="2"/>
  <c r="A1853" i="2"/>
  <c r="D1852" i="2"/>
  <c r="B1852" i="2"/>
  <c r="A1852" i="2"/>
  <c r="D1851" i="2"/>
  <c r="B1851" i="2"/>
  <c r="A1851" i="2"/>
  <c r="D1850" i="2"/>
  <c r="B1850" i="2"/>
  <c r="A1850" i="2"/>
  <c r="D1849" i="2"/>
  <c r="B1849" i="2"/>
  <c r="A1849" i="2"/>
  <c r="D1848" i="2"/>
  <c r="B1848" i="2"/>
  <c r="A1848" i="2"/>
  <c r="D1847" i="2"/>
  <c r="B1847" i="2"/>
  <c r="A1847" i="2"/>
  <c r="D1846" i="2"/>
  <c r="B1846" i="2"/>
  <c r="A1846" i="2"/>
  <c r="D1845" i="2"/>
  <c r="B1845" i="2"/>
  <c r="A1845" i="2"/>
  <c r="D1844" i="2"/>
  <c r="B1844" i="2"/>
  <c r="A1844" i="2"/>
  <c r="D1843" i="2"/>
  <c r="B1843" i="2"/>
  <c r="A1843" i="2"/>
  <c r="D1842" i="2"/>
  <c r="B1842" i="2"/>
  <c r="A1842" i="2"/>
  <c r="D1841" i="2"/>
  <c r="B1841" i="2"/>
  <c r="A1841" i="2"/>
  <c r="D1840" i="2"/>
  <c r="B1840" i="2"/>
  <c r="A1840" i="2"/>
  <c r="D1839" i="2"/>
  <c r="B1839" i="2"/>
  <c r="A1839" i="2"/>
  <c r="D1838" i="2"/>
  <c r="B1838" i="2"/>
  <c r="A1838" i="2"/>
  <c r="D1837" i="2"/>
  <c r="B1837" i="2"/>
  <c r="A1837" i="2"/>
  <c r="D1836" i="2"/>
  <c r="B1836" i="2"/>
  <c r="A1836" i="2"/>
  <c r="D1835" i="2"/>
  <c r="B1835" i="2"/>
  <c r="A1835" i="2"/>
  <c r="D1834" i="2"/>
  <c r="B1834" i="2"/>
  <c r="A1834" i="2"/>
  <c r="D1833" i="2"/>
  <c r="B1833" i="2"/>
  <c r="A1833" i="2"/>
  <c r="D1832" i="2"/>
  <c r="B1832" i="2"/>
  <c r="A1832" i="2"/>
  <c r="D1831" i="2"/>
  <c r="B1831" i="2"/>
  <c r="A1831" i="2"/>
  <c r="D1830" i="2"/>
  <c r="B1830" i="2"/>
  <c r="A1830" i="2"/>
  <c r="D1829" i="2"/>
  <c r="B1829" i="2"/>
  <c r="A1829" i="2"/>
  <c r="D1828" i="2"/>
  <c r="B1828" i="2"/>
  <c r="A1828" i="2"/>
  <c r="D1827" i="2"/>
  <c r="B1827" i="2"/>
  <c r="A1827" i="2"/>
  <c r="D1826" i="2"/>
  <c r="A1826" i="2"/>
  <c r="D1825" i="2"/>
  <c r="A1825" i="2"/>
  <c r="D1824" i="2"/>
  <c r="A1824" i="2"/>
  <c r="D1823" i="2"/>
  <c r="B1823" i="2"/>
  <c r="A1823" i="2"/>
  <c r="D1822" i="2"/>
  <c r="B1822" i="2"/>
  <c r="A1822" i="2"/>
  <c r="D1821" i="2"/>
  <c r="B1821" i="2"/>
  <c r="A1821" i="2"/>
  <c r="D1820" i="2"/>
  <c r="B1820" i="2"/>
  <c r="A1820" i="2"/>
  <c r="D1819" i="2"/>
  <c r="A1819" i="2"/>
  <c r="D1818" i="2"/>
  <c r="A1818" i="2"/>
  <c r="D1817" i="2"/>
  <c r="A1817" i="2"/>
  <c r="D1816" i="2"/>
  <c r="B1816" i="2"/>
  <c r="A1816" i="2"/>
  <c r="D1815" i="2"/>
  <c r="A1815" i="2"/>
  <c r="D1814" i="2"/>
  <c r="A1814" i="2"/>
  <c r="D1813" i="2"/>
  <c r="A1813" i="2"/>
  <c r="E1812" i="2"/>
  <c r="A1812" i="2"/>
  <c r="D1811" i="2"/>
  <c r="A1811" i="2"/>
  <c r="D1810" i="2"/>
  <c r="A1810" i="2"/>
  <c r="D1809" i="2"/>
  <c r="A1809" i="2"/>
  <c r="D1808" i="2"/>
  <c r="B1808" i="2"/>
  <c r="A1808" i="2"/>
  <c r="D1807" i="2"/>
  <c r="B1807" i="2"/>
  <c r="A1807" i="2"/>
  <c r="D1806" i="2"/>
  <c r="A1806" i="2"/>
  <c r="D1805" i="2"/>
  <c r="A1805" i="2"/>
  <c r="D1804" i="2"/>
  <c r="A1804" i="2"/>
  <c r="D1803" i="2"/>
  <c r="B1803" i="2"/>
  <c r="A1803" i="2"/>
  <c r="D1802" i="2"/>
  <c r="B1802" i="2"/>
  <c r="A1802" i="2"/>
  <c r="D1801" i="2"/>
  <c r="A1801" i="2"/>
  <c r="D1800" i="2"/>
  <c r="A1800" i="2"/>
  <c r="D1799" i="2"/>
  <c r="A1799" i="2"/>
  <c r="D1798" i="2"/>
  <c r="B1798" i="2"/>
  <c r="A1798" i="2"/>
  <c r="D1797" i="2"/>
  <c r="B1797" i="2"/>
  <c r="A1797" i="2"/>
  <c r="D1796" i="2"/>
  <c r="B1796" i="2"/>
  <c r="A1796" i="2"/>
  <c r="D1795" i="2"/>
  <c r="B1795" i="2"/>
  <c r="A1795" i="2"/>
  <c r="D1794" i="2"/>
  <c r="B1794" i="2"/>
  <c r="A1794" i="2"/>
  <c r="D1793" i="2"/>
  <c r="B1793" i="2"/>
  <c r="A1793" i="2"/>
  <c r="D1792" i="2"/>
  <c r="B1792" i="2"/>
  <c r="A1792" i="2"/>
  <c r="D1791" i="2"/>
  <c r="B1791" i="2"/>
  <c r="A1791" i="2"/>
  <c r="D1790" i="2"/>
  <c r="B1790" i="2"/>
  <c r="A1790" i="2"/>
  <c r="D1789" i="2"/>
  <c r="B1789" i="2"/>
  <c r="A1789" i="2"/>
  <c r="D1788" i="2"/>
  <c r="B1788" i="2"/>
  <c r="A1788" i="2"/>
  <c r="D1787" i="2"/>
  <c r="B1787" i="2"/>
  <c r="A1787" i="2"/>
  <c r="D1786" i="2"/>
  <c r="B1786" i="2"/>
  <c r="A1786" i="2"/>
  <c r="D1785" i="2"/>
  <c r="B1785" i="2"/>
  <c r="A1785" i="2"/>
  <c r="D1784" i="2"/>
  <c r="B1784" i="2"/>
  <c r="A1784" i="2"/>
  <c r="D1783" i="2"/>
  <c r="A1783" i="2"/>
  <c r="D1782" i="2"/>
  <c r="A1782" i="2"/>
  <c r="D1781" i="2"/>
  <c r="A1781" i="2"/>
  <c r="D1780" i="2"/>
  <c r="A1780" i="2"/>
  <c r="D1779" i="2"/>
  <c r="A1779" i="2"/>
  <c r="D1778" i="2"/>
  <c r="A1778" i="2"/>
  <c r="D1777" i="2"/>
  <c r="A1777" i="2"/>
  <c r="D1776" i="2"/>
  <c r="A1776" i="2"/>
  <c r="D1775" i="2"/>
  <c r="B1775" i="2"/>
  <c r="A1775" i="2"/>
  <c r="D1774" i="2"/>
  <c r="B1774" i="2"/>
  <c r="A1774" i="2"/>
  <c r="D1773" i="2"/>
  <c r="B1773" i="2"/>
  <c r="A1773" i="2"/>
  <c r="D1772" i="2"/>
  <c r="B1772" i="2"/>
  <c r="A1772" i="2"/>
  <c r="D1771" i="2"/>
  <c r="B1771" i="2"/>
  <c r="A1771" i="2"/>
  <c r="D1770" i="2"/>
  <c r="B1770" i="2"/>
  <c r="A1770" i="2"/>
  <c r="D1769" i="2"/>
  <c r="B1769" i="2"/>
  <c r="A1769" i="2"/>
  <c r="D1768" i="2"/>
  <c r="B1768" i="2"/>
  <c r="A1768" i="2"/>
  <c r="D1767" i="2"/>
  <c r="B1767" i="2"/>
  <c r="A1767" i="2"/>
  <c r="D1766" i="2"/>
  <c r="B1766" i="2"/>
  <c r="A1766" i="2"/>
  <c r="D1765" i="2"/>
  <c r="B1765" i="2"/>
  <c r="A1765" i="2"/>
  <c r="D1764" i="2"/>
  <c r="B1764" i="2"/>
  <c r="A1764" i="2"/>
  <c r="D1763" i="2"/>
  <c r="B1763" i="2"/>
  <c r="A1763" i="2"/>
  <c r="D1762" i="2"/>
  <c r="B1762" i="2"/>
  <c r="A1762" i="2"/>
  <c r="D1761" i="2"/>
  <c r="B1761" i="2"/>
  <c r="A1761" i="2"/>
  <c r="D1760" i="2"/>
  <c r="B1760" i="2"/>
  <c r="A1760" i="2"/>
  <c r="D1759" i="2"/>
  <c r="B1759" i="2"/>
  <c r="A1759" i="2"/>
  <c r="D1758" i="2"/>
  <c r="B1758" i="2"/>
  <c r="A1758" i="2"/>
  <c r="D1757" i="2"/>
  <c r="A1757" i="2"/>
  <c r="D1756" i="2"/>
  <c r="A1756" i="2"/>
  <c r="D1755" i="2"/>
  <c r="A1755" i="2"/>
  <c r="D1754" i="2"/>
  <c r="A1754" i="2"/>
  <c r="D1753" i="2"/>
  <c r="A1753" i="2"/>
  <c r="D1752" i="2"/>
  <c r="A1752" i="2"/>
  <c r="D1751" i="2"/>
  <c r="A1751" i="2"/>
  <c r="D1750" i="2"/>
  <c r="A1750" i="2"/>
  <c r="D1749" i="2"/>
  <c r="B1749" i="2"/>
  <c r="A1749" i="2"/>
  <c r="D1748" i="2"/>
  <c r="B1748" i="2"/>
  <c r="A1748" i="2"/>
  <c r="D1747" i="2"/>
  <c r="B1747" i="2"/>
  <c r="A1747" i="2"/>
  <c r="D1746" i="2"/>
  <c r="B1746" i="2"/>
  <c r="A1746" i="2"/>
  <c r="D1745" i="2"/>
  <c r="B1745" i="2"/>
  <c r="A1745" i="2"/>
  <c r="D1744" i="2"/>
  <c r="B1744" i="2"/>
  <c r="A1744" i="2"/>
  <c r="D1743" i="2"/>
  <c r="B1743" i="2"/>
  <c r="A1743" i="2"/>
  <c r="D1742" i="2"/>
  <c r="B1742" i="2"/>
  <c r="A1742" i="2"/>
  <c r="D1741" i="2"/>
  <c r="B1741" i="2"/>
  <c r="A1741" i="2"/>
  <c r="D1740" i="2"/>
  <c r="B1740" i="2"/>
  <c r="A1740" i="2"/>
  <c r="D1739" i="2"/>
  <c r="B1739" i="2"/>
  <c r="A1739" i="2"/>
  <c r="D1738" i="2"/>
  <c r="B1738" i="2"/>
  <c r="A1738" i="2"/>
  <c r="D1737" i="2"/>
  <c r="B1737" i="2"/>
  <c r="A1737" i="2"/>
  <c r="D1736" i="2"/>
  <c r="B1736" i="2"/>
  <c r="A1736" i="2"/>
  <c r="D1735" i="2"/>
  <c r="B1735" i="2"/>
  <c r="A1735" i="2"/>
  <c r="D1734" i="2"/>
  <c r="B1734" i="2"/>
  <c r="A1734" i="2"/>
  <c r="D1733" i="2"/>
  <c r="B1733" i="2"/>
  <c r="A1733" i="2"/>
  <c r="D1732" i="2"/>
  <c r="A1732" i="2"/>
  <c r="D1731" i="2"/>
  <c r="A1731" i="2"/>
  <c r="D1730" i="2"/>
  <c r="B1730" i="2"/>
  <c r="A1730" i="2"/>
  <c r="D1729" i="2"/>
  <c r="B1729" i="2"/>
  <c r="A1729" i="2"/>
  <c r="D1728" i="2"/>
  <c r="B1728" i="2"/>
  <c r="A1728" i="2"/>
  <c r="D1727" i="2"/>
  <c r="B1727" i="2"/>
  <c r="A1727" i="2"/>
  <c r="D1726" i="2"/>
  <c r="A1726" i="2"/>
  <c r="D1725" i="2"/>
  <c r="B1725" i="2"/>
  <c r="A1725" i="2"/>
  <c r="D1724" i="2"/>
  <c r="B1724" i="2"/>
  <c r="A1724" i="2"/>
  <c r="D1723" i="2"/>
  <c r="B1723" i="2"/>
  <c r="A1723" i="2"/>
  <c r="D1722" i="2"/>
  <c r="B1722" i="2"/>
  <c r="A1722" i="2"/>
  <c r="D1721" i="2"/>
  <c r="B1721" i="2"/>
  <c r="A1721" i="2"/>
  <c r="D1720" i="2"/>
  <c r="B1720" i="2"/>
  <c r="A1720" i="2"/>
  <c r="D1719" i="2"/>
  <c r="B1719" i="2"/>
  <c r="A1719" i="2"/>
  <c r="D1718" i="2"/>
  <c r="B1718" i="2"/>
  <c r="A1718" i="2"/>
  <c r="D1717" i="2"/>
  <c r="B1717" i="2"/>
  <c r="A1717" i="2"/>
  <c r="D1716" i="2"/>
  <c r="B1716" i="2"/>
  <c r="A1716" i="2"/>
  <c r="D1715" i="2"/>
  <c r="B1715" i="2"/>
  <c r="A1715" i="2"/>
  <c r="D1714" i="2"/>
  <c r="B1714" i="2"/>
  <c r="A1714" i="2"/>
  <c r="D1713" i="2"/>
  <c r="B1713" i="2"/>
  <c r="A1713" i="2"/>
  <c r="D1712" i="2"/>
  <c r="B1712" i="2"/>
  <c r="A1712" i="2"/>
  <c r="D1711" i="2"/>
  <c r="B1711" i="2"/>
  <c r="A1711" i="2"/>
  <c r="D1710" i="2"/>
  <c r="B1710" i="2"/>
  <c r="A1710" i="2"/>
  <c r="D1709" i="2"/>
  <c r="B1709" i="2"/>
  <c r="A1709" i="2"/>
  <c r="D1708" i="2"/>
  <c r="B1708" i="2"/>
  <c r="A1708" i="2"/>
  <c r="D1707" i="2"/>
  <c r="B1707" i="2"/>
  <c r="A1707" i="2"/>
  <c r="D1706" i="2"/>
  <c r="B1706" i="2"/>
  <c r="A1706" i="2"/>
  <c r="D1705" i="2"/>
  <c r="B1705" i="2"/>
  <c r="A1705" i="2"/>
  <c r="D1704" i="2"/>
  <c r="B1704" i="2"/>
  <c r="A1704" i="2"/>
  <c r="D1703" i="2"/>
  <c r="B1703" i="2"/>
  <c r="A1703" i="2"/>
  <c r="D1702" i="2"/>
  <c r="B1702" i="2"/>
  <c r="A1702" i="2"/>
  <c r="D1701" i="2"/>
  <c r="B1701" i="2"/>
  <c r="A1701" i="2"/>
  <c r="D1700" i="2"/>
  <c r="B1700" i="2"/>
  <c r="A1700" i="2"/>
  <c r="D1699" i="2"/>
  <c r="B1699" i="2"/>
  <c r="A1699" i="2"/>
  <c r="D1698" i="2"/>
  <c r="B1698" i="2"/>
  <c r="A1698" i="2"/>
  <c r="D1697" i="2"/>
  <c r="B1697" i="2"/>
  <c r="A1697" i="2"/>
  <c r="D1696" i="2"/>
  <c r="A1696" i="2"/>
  <c r="D1695" i="2"/>
  <c r="A1695" i="2"/>
  <c r="D1694" i="2"/>
  <c r="B1694" i="2"/>
  <c r="A1694" i="2"/>
  <c r="D1693" i="2"/>
  <c r="A1693" i="2"/>
  <c r="D1692" i="2"/>
  <c r="A1692" i="2"/>
  <c r="D1691" i="2"/>
  <c r="A1691" i="2"/>
  <c r="D1690" i="2"/>
  <c r="B1690" i="2"/>
  <c r="A1690" i="2"/>
  <c r="D1689" i="2"/>
  <c r="B1689" i="2"/>
  <c r="A1689" i="2"/>
  <c r="D1688" i="2"/>
  <c r="B1688" i="2"/>
  <c r="A1688" i="2"/>
  <c r="D1687" i="2"/>
  <c r="B1687" i="2"/>
  <c r="A1687" i="2"/>
  <c r="D1686" i="2"/>
  <c r="B1686" i="2"/>
  <c r="A1686" i="2"/>
  <c r="D1685" i="2"/>
  <c r="B1685" i="2"/>
  <c r="A1685" i="2"/>
  <c r="D1684" i="2"/>
  <c r="B1684" i="2"/>
  <c r="A1684" i="2"/>
  <c r="D1683" i="2"/>
  <c r="B1683" i="2"/>
  <c r="A1683" i="2"/>
  <c r="D1682" i="2"/>
  <c r="B1682" i="2"/>
  <c r="A1682" i="2"/>
  <c r="D1681" i="2"/>
  <c r="B1681" i="2"/>
  <c r="A1681" i="2"/>
  <c r="D1680" i="2"/>
  <c r="B1680" i="2"/>
  <c r="A1680" i="2"/>
  <c r="D1679" i="2"/>
  <c r="A1679" i="2"/>
  <c r="D1678" i="2"/>
  <c r="A1678" i="2"/>
  <c r="D1677" i="2"/>
  <c r="A1677" i="2"/>
  <c r="D1676" i="2"/>
  <c r="B1676" i="2"/>
  <c r="A1676" i="2"/>
  <c r="D1675" i="2"/>
  <c r="B1675" i="2"/>
  <c r="A1675" i="2"/>
  <c r="D1674" i="2"/>
  <c r="B1674" i="2"/>
  <c r="A1674" i="2"/>
  <c r="D1673" i="2"/>
  <c r="B1673" i="2"/>
  <c r="A1673" i="2"/>
  <c r="D1672" i="2"/>
  <c r="B1672" i="2"/>
  <c r="A1672" i="2"/>
  <c r="D1671" i="2"/>
  <c r="B1671" i="2"/>
  <c r="A1671" i="2"/>
  <c r="D1670" i="2"/>
  <c r="B1670" i="2"/>
  <c r="A1670" i="2"/>
  <c r="D1669" i="2"/>
  <c r="B1669" i="2"/>
  <c r="A1669" i="2"/>
  <c r="D1668" i="2"/>
  <c r="B1668" i="2"/>
  <c r="A1668" i="2"/>
  <c r="D1667" i="2"/>
  <c r="B1667" i="2"/>
  <c r="A1667" i="2"/>
  <c r="D1666" i="2"/>
  <c r="A1666" i="2"/>
  <c r="D1665" i="2"/>
  <c r="A1665" i="2"/>
  <c r="D1664" i="2"/>
  <c r="A1664" i="2"/>
  <c r="D1663" i="2"/>
  <c r="B1663" i="2"/>
  <c r="A1663" i="2"/>
  <c r="D1662" i="2"/>
  <c r="B1662" i="2"/>
  <c r="A1662" i="2"/>
  <c r="D1661" i="2"/>
  <c r="B1661" i="2"/>
  <c r="A1661" i="2"/>
  <c r="D1660" i="2"/>
  <c r="B1660" i="2"/>
  <c r="A1660" i="2"/>
  <c r="D1659" i="2"/>
  <c r="B1659" i="2"/>
  <c r="A1659" i="2"/>
  <c r="D1658" i="2"/>
  <c r="B1658" i="2"/>
  <c r="A1658" i="2"/>
  <c r="D1657" i="2"/>
  <c r="B1657" i="2"/>
  <c r="A1657" i="2"/>
  <c r="D1656" i="2"/>
  <c r="B1656" i="2"/>
  <c r="A1656" i="2"/>
  <c r="D1655" i="2"/>
  <c r="B1655" i="2"/>
  <c r="A1655" i="2"/>
  <c r="D1654" i="2"/>
  <c r="A1654" i="2"/>
  <c r="D1653" i="2"/>
  <c r="A1653" i="2"/>
  <c r="D1652" i="2"/>
  <c r="A1652" i="2"/>
  <c r="D1651" i="2"/>
  <c r="B1651" i="2"/>
  <c r="A1651" i="2"/>
  <c r="D1650" i="2"/>
  <c r="B1650" i="2"/>
  <c r="A1650" i="2"/>
  <c r="D1649" i="2"/>
  <c r="B1649" i="2"/>
  <c r="A1649" i="2"/>
  <c r="D1648" i="2"/>
  <c r="B1648" i="2"/>
  <c r="A1648" i="2"/>
  <c r="D1647" i="2"/>
  <c r="B1647" i="2"/>
  <c r="A1647" i="2"/>
  <c r="D1646" i="2"/>
  <c r="B1646" i="2"/>
  <c r="A1646" i="2"/>
  <c r="D1645" i="2"/>
  <c r="B1645" i="2"/>
  <c r="A1645" i="2"/>
  <c r="E1644" i="2"/>
  <c r="A1644" i="2"/>
  <c r="D1643" i="2"/>
  <c r="A1643" i="2"/>
  <c r="D1642" i="2"/>
  <c r="A1642" i="2"/>
  <c r="D1641" i="2"/>
  <c r="A1641" i="2"/>
  <c r="D1640" i="2"/>
  <c r="B1640" i="2"/>
  <c r="A1640" i="2"/>
  <c r="D1639" i="2"/>
  <c r="B1639" i="2"/>
  <c r="A1639" i="2"/>
  <c r="D1638" i="2"/>
  <c r="B1638" i="2"/>
  <c r="A1638" i="2"/>
  <c r="D1637" i="2"/>
  <c r="B1637" i="2"/>
  <c r="A1637" i="2"/>
  <c r="D1636" i="2"/>
  <c r="A1636" i="2"/>
  <c r="D1635" i="2"/>
  <c r="A1635" i="2"/>
  <c r="D1634" i="2"/>
  <c r="A1634" i="2"/>
  <c r="D1633" i="2"/>
  <c r="B1633" i="2"/>
  <c r="A1633" i="2"/>
  <c r="D1632" i="2"/>
  <c r="B1632" i="2"/>
  <c r="A1632" i="2"/>
  <c r="D1631" i="2"/>
  <c r="B1631" i="2"/>
  <c r="A1631" i="2"/>
  <c r="D1630" i="2"/>
  <c r="B1630" i="2"/>
  <c r="A1630" i="2"/>
  <c r="D1629" i="2"/>
  <c r="B1629" i="2"/>
  <c r="A1629" i="2"/>
  <c r="D1628" i="2"/>
  <c r="B1628" i="2"/>
  <c r="A1628" i="2"/>
  <c r="D1627" i="2"/>
  <c r="B1627" i="2"/>
  <c r="A1627" i="2"/>
  <c r="D1626" i="2"/>
  <c r="B1626" i="2"/>
  <c r="A1626" i="2"/>
  <c r="D1625" i="2"/>
  <c r="B1625" i="2"/>
  <c r="A1625" i="2"/>
  <c r="D1624" i="2"/>
  <c r="B1624" i="2"/>
  <c r="A1624" i="2"/>
  <c r="D1623" i="2"/>
  <c r="B1623" i="2"/>
  <c r="A1623" i="2"/>
  <c r="D1622" i="2"/>
  <c r="B1622" i="2"/>
  <c r="A1622" i="2"/>
  <c r="D1621" i="2"/>
  <c r="B1621" i="2"/>
  <c r="A1621" i="2"/>
  <c r="D1620" i="2"/>
  <c r="B1620" i="2"/>
  <c r="A1620" i="2"/>
  <c r="D1619" i="2"/>
  <c r="B1619" i="2"/>
  <c r="A1619" i="2"/>
  <c r="D1618" i="2"/>
  <c r="B1618" i="2"/>
  <c r="A1618" i="2"/>
  <c r="D1617" i="2"/>
  <c r="B1617" i="2"/>
  <c r="A1617" i="2"/>
  <c r="D1616" i="2"/>
  <c r="A1616" i="2"/>
  <c r="D1615" i="2"/>
  <c r="A1615" i="2"/>
  <c r="D1614" i="2"/>
  <c r="A1614" i="2"/>
  <c r="D1613" i="2"/>
  <c r="B1613" i="2"/>
  <c r="A1613" i="2"/>
  <c r="D1612" i="2"/>
  <c r="B1612" i="2"/>
  <c r="A1612" i="2"/>
  <c r="D1611" i="2"/>
  <c r="B1611" i="2"/>
  <c r="A1611" i="2"/>
  <c r="D1610" i="2"/>
  <c r="B1610" i="2"/>
  <c r="A1610" i="2"/>
  <c r="D1609" i="2"/>
  <c r="B1609" i="2"/>
  <c r="A1609" i="2"/>
  <c r="D1608" i="2"/>
  <c r="B1608" i="2"/>
  <c r="A1608" i="2"/>
  <c r="D1607" i="2"/>
  <c r="B1607" i="2"/>
  <c r="A1607" i="2"/>
  <c r="D1606" i="2"/>
  <c r="B1606" i="2"/>
  <c r="A1606" i="2"/>
  <c r="D1605" i="2"/>
  <c r="B1605" i="2"/>
  <c r="A1605" i="2"/>
  <c r="D1604" i="2"/>
  <c r="B1604" i="2"/>
  <c r="A1604" i="2"/>
  <c r="D1603" i="2"/>
  <c r="B1603" i="2"/>
  <c r="A1603" i="2"/>
  <c r="D1602" i="2"/>
  <c r="B1602" i="2"/>
  <c r="A1602" i="2"/>
  <c r="D1601" i="2"/>
  <c r="B1601" i="2"/>
  <c r="A1601" i="2"/>
  <c r="D1600" i="2"/>
  <c r="A1600" i="2"/>
  <c r="D1599" i="2"/>
  <c r="A1599" i="2"/>
  <c r="D1598" i="2"/>
  <c r="A1598" i="2"/>
  <c r="D1597" i="2"/>
  <c r="B1597" i="2"/>
  <c r="A1597" i="2"/>
  <c r="D1596" i="2"/>
  <c r="B1596" i="2"/>
  <c r="A1596" i="2"/>
  <c r="D1595" i="2"/>
  <c r="B1595" i="2"/>
  <c r="A1595" i="2"/>
  <c r="D1594" i="2"/>
  <c r="B1594" i="2"/>
  <c r="A1594" i="2"/>
  <c r="D1593" i="2"/>
  <c r="B1593" i="2"/>
  <c r="A1593" i="2"/>
  <c r="D1592" i="2"/>
  <c r="B1592" i="2"/>
  <c r="A1592" i="2"/>
  <c r="D1591" i="2"/>
  <c r="B1591" i="2"/>
  <c r="A1591" i="2"/>
  <c r="D1590" i="2"/>
  <c r="B1590" i="2"/>
  <c r="A1590" i="2"/>
  <c r="D1589" i="2"/>
  <c r="B1589" i="2"/>
  <c r="A1589" i="2"/>
  <c r="D1588" i="2"/>
  <c r="B1588" i="2"/>
  <c r="A1588" i="2"/>
  <c r="D1587" i="2"/>
  <c r="A1587" i="2"/>
  <c r="D1586" i="2"/>
  <c r="A1586" i="2"/>
  <c r="D1585" i="2"/>
  <c r="A1585" i="2"/>
  <c r="D1584" i="2"/>
  <c r="B1584" i="2"/>
  <c r="A1584" i="2"/>
  <c r="D1583" i="2"/>
  <c r="B1583" i="2"/>
  <c r="A1583" i="2"/>
  <c r="D1582" i="2"/>
  <c r="B1582" i="2"/>
  <c r="A1582" i="2"/>
  <c r="D1581" i="2"/>
  <c r="B1581" i="2"/>
  <c r="A1581" i="2"/>
  <c r="D1580" i="2"/>
  <c r="A1580" i="2"/>
  <c r="D1579" i="2"/>
  <c r="A1579" i="2"/>
  <c r="D1578" i="2"/>
  <c r="A1578" i="2"/>
  <c r="D1577" i="2"/>
  <c r="B1577" i="2"/>
  <c r="A1577" i="2"/>
  <c r="D1576" i="2"/>
  <c r="B1576" i="2"/>
  <c r="A1576" i="2"/>
  <c r="D1575" i="2"/>
  <c r="B1575" i="2"/>
  <c r="A1575" i="2"/>
  <c r="D1574" i="2"/>
  <c r="B1574" i="2"/>
  <c r="A1574" i="2"/>
  <c r="D1573" i="2"/>
  <c r="B1573" i="2"/>
  <c r="A1573" i="2"/>
  <c r="E1572" i="2"/>
  <c r="A1572" i="2"/>
  <c r="D1571" i="2"/>
  <c r="A1571" i="2"/>
  <c r="D1570" i="2"/>
  <c r="A1570" i="2"/>
  <c r="D1569" i="2"/>
  <c r="A1569" i="2"/>
  <c r="D1568" i="2"/>
  <c r="B1568" i="2"/>
  <c r="A1568" i="2"/>
  <c r="D1567" i="2"/>
  <c r="B1567" i="2"/>
  <c r="A1567" i="2"/>
  <c r="D1566" i="2"/>
  <c r="B1566" i="2"/>
  <c r="A1566" i="2"/>
  <c r="D1565" i="2"/>
  <c r="B1565" i="2"/>
  <c r="A1565" i="2"/>
  <c r="D1564" i="2"/>
  <c r="B1564" i="2"/>
  <c r="A1564" i="2"/>
  <c r="D1563" i="2"/>
  <c r="B1563" i="2"/>
  <c r="A1563" i="2"/>
  <c r="D1562" i="2"/>
  <c r="A1562" i="2"/>
  <c r="D1561" i="2"/>
  <c r="A1561" i="2"/>
  <c r="D1560" i="2"/>
  <c r="A1560" i="2"/>
  <c r="D1559" i="2"/>
  <c r="B1559" i="2"/>
  <c r="A1559" i="2"/>
  <c r="D1558" i="2"/>
  <c r="B1558" i="2"/>
  <c r="A1558" i="2"/>
  <c r="D1557" i="2"/>
  <c r="B1557" i="2"/>
  <c r="A1557" i="2"/>
  <c r="D1556" i="2"/>
  <c r="B1556" i="2"/>
  <c r="A1556" i="2"/>
  <c r="D1555" i="2"/>
  <c r="A1555" i="2"/>
  <c r="D1554" i="2"/>
  <c r="A1554" i="2"/>
  <c r="D1553" i="2"/>
  <c r="A1553" i="2"/>
  <c r="D1552" i="2"/>
  <c r="B1552" i="2"/>
  <c r="A1552" i="2"/>
  <c r="D1551" i="2"/>
  <c r="B1551" i="2"/>
  <c r="A1551" i="2"/>
  <c r="D1550" i="2"/>
  <c r="B1550" i="2"/>
  <c r="A1550" i="2"/>
  <c r="D1549" i="2"/>
  <c r="A1549" i="2"/>
  <c r="D1548" i="2"/>
  <c r="A1548" i="2"/>
  <c r="D1547" i="2"/>
  <c r="A1547" i="2"/>
  <c r="D1546" i="2"/>
  <c r="B1546" i="2"/>
  <c r="A1546" i="2"/>
  <c r="D1545" i="2"/>
  <c r="B1545" i="2"/>
  <c r="A1545" i="2"/>
  <c r="D1544" i="2"/>
  <c r="B1544" i="2"/>
  <c r="A1544" i="2"/>
  <c r="D1543" i="2"/>
  <c r="B1543" i="2"/>
  <c r="A1543" i="2"/>
  <c r="D1542" i="2"/>
  <c r="B1542" i="2"/>
  <c r="A1542" i="2"/>
  <c r="D1541" i="2"/>
  <c r="A1541" i="2"/>
  <c r="D1540" i="2"/>
  <c r="A1540" i="2"/>
  <c r="D1539" i="2"/>
  <c r="A1539" i="2"/>
  <c r="D1538" i="2"/>
  <c r="B1538" i="2"/>
  <c r="A1538" i="2"/>
  <c r="D1537" i="2"/>
  <c r="B1537" i="2"/>
  <c r="A1537" i="2"/>
  <c r="D1536" i="2"/>
  <c r="B1536" i="2"/>
  <c r="A1536" i="2"/>
  <c r="D1535" i="2"/>
  <c r="B1535" i="2"/>
  <c r="A1535" i="2"/>
  <c r="A1534" i="2"/>
  <c r="E1533" i="2"/>
  <c r="A1533" i="2"/>
  <c r="D1532" i="2"/>
  <c r="A1532" i="2"/>
  <c r="D1531" i="2"/>
  <c r="A1531" i="2"/>
  <c r="D1530" i="2"/>
  <c r="B1530" i="2"/>
  <c r="A1530" i="2"/>
  <c r="D1529" i="2"/>
  <c r="B1529" i="2"/>
  <c r="A1529" i="2"/>
  <c r="D1528" i="2"/>
  <c r="B1528" i="2"/>
  <c r="A1528" i="2"/>
  <c r="D1527" i="2"/>
  <c r="A1527" i="2"/>
  <c r="D1526" i="2"/>
  <c r="A1526" i="2"/>
  <c r="D1525" i="2"/>
  <c r="A1525" i="2"/>
  <c r="D1524" i="2"/>
  <c r="B1524" i="2"/>
  <c r="A1524" i="2"/>
  <c r="D1523" i="2"/>
  <c r="B1523" i="2"/>
  <c r="A1523" i="2"/>
  <c r="D1522" i="2"/>
  <c r="B1522" i="2"/>
  <c r="A1522" i="2"/>
  <c r="D1521" i="2"/>
  <c r="B1521" i="2"/>
  <c r="A1521" i="2"/>
  <c r="D1520" i="2"/>
  <c r="B1520" i="2"/>
  <c r="A1520" i="2"/>
  <c r="D1519" i="2"/>
  <c r="A1519" i="2"/>
  <c r="D1518" i="2"/>
  <c r="A1518" i="2"/>
  <c r="D1517" i="2"/>
  <c r="A1517" i="2"/>
  <c r="D1516" i="2"/>
  <c r="B1516" i="2"/>
  <c r="A1516" i="2"/>
  <c r="D1515" i="2"/>
  <c r="B1515" i="2"/>
  <c r="A1515" i="2"/>
  <c r="D1514" i="2"/>
  <c r="B1514" i="2"/>
  <c r="A1514" i="2"/>
  <c r="D1513" i="2"/>
  <c r="B1513" i="2"/>
  <c r="A1513" i="2"/>
  <c r="D1512" i="2"/>
  <c r="B1512" i="2"/>
  <c r="A1512" i="2"/>
  <c r="D1511" i="2"/>
  <c r="B1511" i="2"/>
  <c r="A1511" i="2"/>
  <c r="D1510" i="2"/>
  <c r="A1510" i="2"/>
  <c r="D1509" i="2"/>
  <c r="A1509" i="2"/>
  <c r="D1508" i="2"/>
  <c r="A1508" i="2"/>
  <c r="D1507" i="2"/>
  <c r="B1507" i="2"/>
  <c r="A1507" i="2"/>
  <c r="D1506" i="2"/>
  <c r="B1506" i="2"/>
  <c r="A1506" i="2"/>
  <c r="D1505" i="2"/>
  <c r="B1505" i="2"/>
  <c r="A1505" i="2"/>
  <c r="D1504" i="2"/>
  <c r="B1504" i="2"/>
  <c r="A1504" i="2"/>
  <c r="D1503" i="2"/>
  <c r="B1503" i="2"/>
  <c r="A1503" i="2"/>
  <c r="D1502" i="2"/>
  <c r="B1502" i="2"/>
  <c r="A1502" i="2"/>
  <c r="D1501" i="2"/>
  <c r="B1501" i="2"/>
  <c r="A1501" i="2"/>
  <c r="D1500" i="2"/>
  <c r="B1500" i="2"/>
  <c r="A1500" i="2"/>
  <c r="D1499" i="2"/>
  <c r="B1499" i="2"/>
  <c r="A1499" i="2"/>
  <c r="D1498" i="2"/>
  <c r="B1498" i="2"/>
  <c r="A1498" i="2"/>
  <c r="D1497" i="2"/>
  <c r="B1497" i="2"/>
  <c r="A1497" i="2"/>
  <c r="D1496" i="2"/>
  <c r="B1496" i="2"/>
  <c r="A1496" i="2"/>
  <c r="D1495" i="2"/>
  <c r="B1495" i="2"/>
  <c r="A1495" i="2"/>
  <c r="D1494" i="2"/>
  <c r="B1494" i="2"/>
  <c r="A1494" i="2"/>
  <c r="D1493" i="2"/>
  <c r="A1493" i="2"/>
  <c r="D1492" i="2"/>
  <c r="A1492" i="2"/>
  <c r="D1491" i="2"/>
  <c r="A1491" i="2"/>
  <c r="D1490" i="2"/>
  <c r="B1490" i="2"/>
  <c r="A1490" i="2"/>
  <c r="D1489" i="2"/>
  <c r="B1489" i="2"/>
  <c r="A1489" i="2"/>
  <c r="D1488" i="2"/>
  <c r="B1488" i="2"/>
  <c r="A1488" i="2"/>
  <c r="D1487" i="2"/>
  <c r="B1487" i="2"/>
  <c r="A1487" i="2"/>
  <c r="D1486" i="2"/>
  <c r="B1486" i="2"/>
  <c r="A1486" i="2"/>
  <c r="D1485" i="2"/>
  <c r="B1485" i="2"/>
  <c r="A1485" i="2"/>
  <c r="D1484" i="2"/>
  <c r="A1484" i="2"/>
  <c r="D1483" i="2"/>
  <c r="A1483" i="2"/>
  <c r="D1482" i="2"/>
  <c r="A1482" i="2"/>
  <c r="D1481" i="2"/>
  <c r="B1481" i="2"/>
  <c r="A1481" i="2"/>
  <c r="D1480" i="2"/>
  <c r="B1480" i="2"/>
  <c r="A1480" i="2"/>
  <c r="D1479" i="2"/>
  <c r="B1479" i="2"/>
  <c r="A1479" i="2"/>
  <c r="D1478" i="2"/>
  <c r="B1478" i="2"/>
  <c r="A1478" i="2"/>
  <c r="D1477" i="2"/>
  <c r="B1477" i="2"/>
  <c r="A1477" i="2"/>
  <c r="D1476" i="2"/>
  <c r="B1476" i="2"/>
  <c r="A1476" i="2"/>
  <c r="D1475" i="2"/>
  <c r="B1475" i="2"/>
  <c r="A1475" i="2"/>
  <c r="D1474" i="2"/>
  <c r="B1474" i="2"/>
  <c r="A1474" i="2"/>
  <c r="D1473" i="2"/>
  <c r="B1473" i="2"/>
  <c r="A1473" i="2"/>
  <c r="D1472" i="2"/>
  <c r="B1472" i="2"/>
  <c r="A1472" i="2"/>
  <c r="D1471" i="2"/>
  <c r="B1471" i="2"/>
  <c r="A1471" i="2"/>
  <c r="D1470" i="2"/>
  <c r="B1470" i="2"/>
  <c r="A1470" i="2"/>
  <c r="D1469" i="2"/>
  <c r="B1469" i="2"/>
  <c r="A1469" i="2"/>
  <c r="D1468" i="2"/>
  <c r="B1468" i="2"/>
  <c r="A1468" i="2"/>
  <c r="D1467" i="2"/>
  <c r="B1467" i="2"/>
  <c r="A1467" i="2"/>
  <c r="D1466" i="2"/>
  <c r="B1466" i="2"/>
  <c r="A1466" i="2"/>
  <c r="D1465" i="2"/>
  <c r="B1465" i="2"/>
  <c r="A1465" i="2"/>
  <c r="D1464" i="2"/>
  <c r="B1464" i="2"/>
  <c r="A1464" i="2"/>
  <c r="D1463" i="2"/>
  <c r="A1463" i="2"/>
  <c r="D1462" i="2"/>
  <c r="A1462" i="2"/>
  <c r="D1461" i="2"/>
  <c r="A1461" i="2"/>
  <c r="D1460" i="2"/>
  <c r="B1460" i="2"/>
  <c r="A1460" i="2"/>
  <c r="E1459" i="2"/>
  <c r="B1459" i="2"/>
  <c r="A1459" i="2"/>
  <c r="D1458" i="2"/>
  <c r="A1458" i="2"/>
  <c r="D1457" i="2"/>
  <c r="A1457" i="2"/>
  <c r="D1456" i="2"/>
  <c r="A1456" i="2"/>
  <c r="D1455" i="2"/>
  <c r="B1455" i="2"/>
  <c r="A1455" i="2"/>
  <c r="D1454" i="2"/>
  <c r="B1454" i="2"/>
  <c r="A1454" i="2"/>
  <c r="D1453" i="2"/>
  <c r="B1453" i="2"/>
  <c r="A1453" i="2"/>
  <c r="D1452" i="2"/>
  <c r="B1452" i="2"/>
  <c r="A1452" i="2"/>
  <c r="D1451" i="2"/>
  <c r="B1451" i="2"/>
  <c r="A1451" i="2"/>
  <c r="D1450" i="2"/>
  <c r="B1450" i="2"/>
  <c r="A1450" i="2"/>
  <c r="D1449" i="2"/>
  <c r="B1449" i="2"/>
  <c r="A1449" i="2"/>
  <c r="D1448" i="2"/>
  <c r="B1448" i="2"/>
  <c r="A1448" i="2"/>
  <c r="D1447" i="2"/>
  <c r="B1447" i="2"/>
  <c r="A1447" i="2"/>
  <c r="E1446" i="2"/>
  <c r="A1446" i="2"/>
  <c r="E1445" i="2"/>
  <c r="A1445" i="2"/>
  <c r="D1444" i="2"/>
  <c r="A1444" i="2"/>
  <c r="D1443" i="2"/>
  <c r="A1443" i="2"/>
  <c r="D1442" i="2"/>
  <c r="B1442" i="2"/>
  <c r="A1442" i="2"/>
  <c r="D1441" i="2"/>
  <c r="A1441" i="2"/>
  <c r="D1440" i="2"/>
  <c r="A1440" i="2"/>
  <c r="D1439" i="2"/>
  <c r="A1439" i="2"/>
  <c r="D1438" i="2"/>
  <c r="B1438" i="2"/>
  <c r="A1438" i="2"/>
  <c r="D1437" i="2"/>
  <c r="B1437" i="2"/>
  <c r="A1437" i="2"/>
  <c r="D1436" i="2"/>
  <c r="B1436" i="2"/>
  <c r="A1436" i="2"/>
  <c r="D1435" i="2"/>
  <c r="B1435" i="2"/>
  <c r="A1435" i="2"/>
  <c r="D1434" i="2"/>
  <c r="B1434" i="2"/>
  <c r="A1434" i="2"/>
  <c r="D1433" i="2"/>
  <c r="B1433" i="2"/>
  <c r="A1433" i="2"/>
  <c r="D1432" i="2"/>
  <c r="B1432" i="2"/>
  <c r="A1432" i="2"/>
  <c r="D1431" i="2"/>
  <c r="B1431" i="2"/>
  <c r="A1431" i="2"/>
  <c r="D1430" i="2"/>
  <c r="B1430" i="2"/>
  <c r="A1430" i="2"/>
  <c r="D1429" i="2"/>
  <c r="B1429" i="2"/>
  <c r="A1429" i="2"/>
  <c r="D1428" i="2"/>
  <c r="B1428" i="2"/>
  <c r="A1428" i="2"/>
  <c r="D1427" i="2"/>
  <c r="B1427" i="2"/>
  <c r="A1427" i="2"/>
  <c r="D1426" i="2"/>
  <c r="B1426" i="2"/>
  <c r="A1426" i="2"/>
  <c r="D1425" i="2"/>
  <c r="B1425" i="2"/>
  <c r="A1425" i="2"/>
  <c r="D1424" i="2"/>
  <c r="B1424" i="2"/>
  <c r="A1424" i="2"/>
  <c r="D1423" i="2"/>
  <c r="B1423" i="2"/>
  <c r="A1423" i="2"/>
  <c r="D1422" i="2"/>
  <c r="A1422" i="2"/>
  <c r="D1421" i="2"/>
  <c r="A1421" i="2"/>
  <c r="D1420" i="2"/>
  <c r="A1420" i="2"/>
  <c r="D1419" i="2"/>
  <c r="A1419" i="2"/>
  <c r="D1418" i="2"/>
  <c r="A1418" i="2"/>
  <c r="D1417" i="2"/>
  <c r="B1417" i="2"/>
  <c r="A1417" i="2"/>
  <c r="D1416" i="2"/>
  <c r="A1416" i="2"/>
  <c r="D1415" i="2"/>
  <c r="A1415" i="2"/>
  <c r="D1414" i="2"/>
  <c r="A1414" i="2"/>
  <c r="D1413" i="2"/>
  <c r="B1413" i="2"/>
  <c r="A1413" i="2"/>
  <c r="D1412" i="2"/>
  <c r="B1412" i="2"/>
  <c r="A1412" i="2"/>
  <c r="D1411" i="2"/>
  <c r="B1411" i="2"/>
  <c r="A1411" i="2"/>
  <c r="D1410" i="2"/>
  <c r="A1410" i="2"/>
  <c r="D1409" i="2"/>
  <c r="A1409" i="2"/>
  <c r="D1408" i="2"/>
  <c r="A1408" i="2"/>
  <c r="D1407" i="2"/>
  <c r="A1407" i="2"/>
  <c r="D1406" i="2"/>
  <c r="A1406" i="2"/>
  <c r="D1405" i="2"/>
  <c r="A1405" i="2"/>
  <c r="D1404" i="2"/>
  <c r="B1404" i="2"/>
  <c r="A1404" i="2"/>
  <c r="D1403" i="2"/>
  <c r="B1403" i="2"/>
  <c r="A1403" i="2"/>
  <c r="D1402" i="2"/>
  <c r="B1402" i="2"/>
  <c r="A1402" i="2"/>
  <c r="D1401" i="2"/>
  <c r="B1401" i="2"/>
  <c r="A1401" i="2"/>
  <c r="D1400" i="2"/>
  <c r="B1400" i="2"/>
  <c r="A1400" i="2"/>
  <c r="D1399" i="2"/>
  <c r="B1399" i="2"/>
  <c r="A1399" i="2"/>
  <c r="D1398" i="2"/>
  <c r="B1398" i="2"/>
  <c r="A1398" i="2"/>
  <c r="D1397" i="2"/>
  <c r="A1397" i="2"/>
  <c r="D1396" i="2"/>
  <c r="A1396" i="2"/>
  <c r="D1395" i="2"/>
  <c r="A1395" i="2"/>
  <c r="D1394" i="2"/>
  <c r="B1394" i="2"/>
  <c r="A1394" i="2"/>
  <c r="D1393" i="2"/>
  <c r="B1393" i="2"/>
  <c r="A1393" i="2"/>
  <c r="D1392" i="2"/>
  <c r="B1392" i="2"/>
  <c r="A1392" i="2"/>
  <c r="D1391" i="2"/>
  <c r="B1391" i="2"/>
  <c r="A1391" i="2"/>
  <c r="D1390" i="2"/>
  <c r="B1390" i="2"/>
  <c r="A1390" i="2"/>
  <c r="D1389" i="2"/>
  <c r="A1389" i="2"/>
  <c r="D1388" i="2"/>
  <c r="A1388" i="2"/>
  <c r="D1387" i="2"/>
  <c r="A1387" i="2"/>
  <c r="D1386" i="2"/>
  <c r="B1386" i="2"/>
  <c r="A1386" i="2"/>
  <c r="D1385" i="2"/>
  <c r="B1385" i="2"/>
  <c r="A1385" i="2"/>
  <c r="D1384" i="2"/>
  <c r="B1384" i="2"/>
  <c r="A1384" i="2"/>
  <c r="D1383" i="2"/>
  <c r="B1383" i="2"/>
  <c r="A1383" i="2"/>
  <c r="D1382" i="2"/>
  <c r="B1382" i="2"/>
  <c r="A1382" i="2"/>
  <c r="D1381" i="2"/>
  <c r="B1381" i="2"/>
  <c r="A1381" i="2"/>
  <c r="D1380" i="2"/>
  <c r="B1380" i="2"/>
  <c r="A1380" i="2"/>
  <c r="D1379" i="2"/>
  <c r="B1379" i="2"/>
  <c r="A1379" i="2"/>
  <c r="D1378" i="2"/>
  <c r="B1378" i="2"/>
  <c r="A1378" i="2"/>
  <c r="D1377" i="2"/>
  <c r="B1377" i="2"/>
  <c r="A1377" i="2"/>
  <c r="D1376" i="2"/>
  <c r="B1376" i="2"/>
  <c r="A1376" i="2"/>
  <c r="D1375" i="2"/>
  <c r="B1375" i="2"/>
  <c r="A1375" i="2"/>
  <c r="D1374" i="2"/>
  <c r="B1374" i="2"/>
  <c r="A1374" i="2"/>
  <c r="D1373" i="2"/>
  <c r="B1373" i="2"/>
  <c r="A1373" i="2"/>
  <c r="D1372" i="2"/>
  <c r="B1372" i="2"/>
  <c r="A1372" i="2"/>
  <c r="D1371" i="2"/>
  <c r="B1371" i="2"/>
  <c r="A1371" i="2"/>
  <c r="D1370" i="2"/>
  <c r="B1370" i="2"/>
  <c r="A1370" i="2"/>
  <c r="D1369" i="2"/>
  <c r="B1369" i="2"/>
  <c r="A1369" i="2"/>
  <c r="D1368" i="2"/>
  <c r="B1368" i="2"/>
  <c r="A1368" i="2"/>
  <c r="D1367" i="2"/>
  <c r="B1367" i="2"/>
  <c r="A1367" i="2"/>
  <c r="D1366" i="2"/>
  <c r="B1366" i="2"/>
  <c r="A1366" i="2"/>
  <c r="D1365" i="2"/>
  <c r="B1365" i="2"/>
  <c r="A1365" i="2"/>
  <c r="D1364" i="2"/>
  <c r="A1364" i="2"/>
  <c r="D1363" i="2"/>
  <c r="A1363" i="2"/>
  <c r="D1362" i="2"/>
  <c r="A1362" i="2"/>
  <c r="D1361" i="2"/>
  <c r="B1361" i="2"/>
  <c r="A1361" i="2"/>
  <c r="D1360" i="2"/>
  <c r="B1360" i="2"/>
  <c r="A1360" i="2"/>
  <c r="D1359" i="2"/>
  <c r="B1359" i="2"/>
  <c r="A1359" i="2"/>
  <c r="D1358" i="2"/>
  <c r="B1358" i="2"/>
  <c r="A1358" i="2"/>
  <c r="D1357" i="2"/>
  <c r="A1357" i="2"/>
  <c r="D1356" i="2"/>
  <c r="A1356" i="2"/>
  <c r="D1355" i="2"/>
  <c r="A1355" i="2"/>
  <c r="D1354" i="2"/>
  <c r="B1354" i="2"/>
  <c r="A1354" i="2"/>
  <c r="D1353" i="2"/>
  <c r="B1353" i="2"/>
  <c r="A1353" i="2"/>
  <c r="D1352" i="2"/>
  <c r="B1352" i="2"/>
  <c r="A1352" i="2"/>
  <c r="D1351" i="2"/>
  <c r="B1351" i="2"/>
  <c r="A1351" i="2"/>
  <c r="D1350" i="2"/>
  <c r="B1350" i="2"/>
  <c r="A1350" i="2"/>
  <c r="D1349" i="2"/>
  <c r="B1349" i="2"/>
  <c r="A1349" i="2"/>
  <c r="D1348" i="2"/>
  <c r="A1348" i="2"/>
  <c r="D1347" i="2"/>
  <c r="F1347" i="2" s="1"/>
  <c r="A1347" i="2"/>
  <c r="D1346" i="2"/>
  <c r="A1346" i="2"/>
  <c r="D1345" i="2"/>
  <c r="B1345" i="2"/>
  <c r="A1345" i="2"/>
  <c r="D1344" i="2"/>
  <c r="B1344" i="2"/>
  <c r="A1344" i="2"/>
  <c r="D1343" i="2"/>
  <c r="A1343" i="2"/>
  <c r="D1342" i="2"/>
  <c r="B1342" i="2"/>
  <c r="A1342" i="2"/>
  <c r="D1341" i="2"/>
  <c r="B1341" i="2"/>
  <c r="A1341" i="2"/>
  <c r="D1340" i="2"/>
  <c r="B1340" i="2"/>
  <c r="A1340" i="2"/>
  <c r="D1339" i="2"/>
  <c r="B1339" i="2"/>
  <c r="A1339" i="2"/>
  <c r="D1338" i="2"/>
  <c r="B1338" i="2"/>
  <c r="A1338" i="2"/>
  <c r="D1337" i="2"/>
  <c r="B1337" i="2"/>
  <c r="A1337" i="2"/>
  <c r="D1336" i="2"/>
  <c r="B1336" i="2"/>
  <c r="A1336" i="2"/>
  <c r="D1335" i="2"/>
  <c r="B1335" i="2"/>
  <c r="A1335" i="2"/>
  <c r="D1334" i="2"/>
  <c r="B1334" i="2"/>
  <c r="A1334" i="2"/>
  <c r="D1333" i="2"/>
  <c r="B1333" i="2"/>
  <c r="A1333" i="2"/>
  <c r="D1332" i="2"/>
  <c r="B1332" i="2"/>
  <c r="A1332" i="2"/>
  <c r="D1331" i="2"/>
  <c r="B1331" i="2"/>
  <c r="A1331" i="2"/>
  <c r="D1330" i="2"/>
  <c r="B1330" i="2"/>
  <c r="A1330" i="2"/>
  <c r="D1329" i="2"/>
  <c r="B1329" i="2"/>
  <c r="A1329" i="2"/>
  <c r="D1328" i="2"/>
  <c r="B1328" i="2"/>
  <c r="A1328" i="2"/>
  <c r="D1327" i="2"/>
  <c r="B1327" i="2"/>
  <c r="A1327" i="2"/>
  <c r="D1326" i="2"/>
  <c r="B1326" i="2"/>
  <c r="A1326" i="2"/>
  <c r="D1325" i="2"/>
  <c r="B1325" i="2"/>
  <c r="A1325" i="2"/>
  <c r="D1324" i="2"/>
  <c r="B1324" i="2"/>
  <c r="A1324" i="2"/>
  <c r="D1323" i="2"/>
  <c r="B1323" i="2"/>
  <c r="A1323" i="2"/>
  <c r="D1322" i="2"/>
  <c r="B1322" i="2"/>
  <c r="A1322" i="2"/>
  <c r="D1321" i="2"/>
  <c r="B1321" i="2"/>
  <c r="A1321" i="2"/>
  <c r="D1320" i="2"/>
  <c r="B1320" i="2"/>
  <c r="A1320" i="2"/>
  <c r="D1319" i="2"/>
  <c r="B1319" i="2"/>
  <c r="A1319" i="2"/>
  <c r="D1318" i="2"/>
  <c r="B1318" i="2"/>
  <c r="A1318" i="2"/>
  <c r="D1317" i="2"/>
  <c r="B1317" i="2"/>
  <c r="A1317" i="2"/>
  <c r="D1316" i="2"/>
  <c r="B1316" i="2"/>
  <c r="A1316" i="2"/>
  <c r="D1315" i="2"/>
  <c r="B1315" i="2"/>
  <c r="A1315" i="2"/>
  <c r="D1314" i="2"/>
  <c r="B1314" i="2"/>
  <c r="A1314" i="2"/>
  <c r="D1313" i="2"/>
  <c r="B1313" i="2"/>
  <c r="A1313" i="2"/>
  <c r="D1312" i="2"/>
  <c r="B1312" i="2"/>
  <c r="A1312" i="2"/>
  <c r="D1311" i="2"/>
  <c r="B1311" i="2"/>
  <c r="A1311" i="2"/>
  <c r="D1310" i="2"/>
  <c r="B1310" i="2"/>
  <c r="A1310" i="2"/>
  <c r="D1309" i="2"/>
  <c r="B1309" i="2"/>
  <c r="A1309" i="2"/>
  <c r="D1308" i="2"/>
  <c r="B1308" i="2"/>
  <c r="A1308" i="2"/>
  <c r="D1307" i="2"/>
  <c r="B1307" i="2"/>
  <c r="A1307" i="2"/>
  <c r="D1306" i="2"/>
  <c r="B1306" i="2"/>
  <c r="A1306" i="2"/>
  <c r="D1305" i="2"/>
  <c r="B1305" i="2"/>
  <c r="A1305" i="2"/>
  <c r="D1304" i="2"/>
  <c r="B1304" i="2"/>
  <c r="A1304" i="2"/>
  <c r="D1303" i="2"/>
  <c r="B1303" i="2"/>
  <c r="A1303" i="2"/>
  <c r="D1302" i="2"/>
  <c r="B1302" i="2"/>
  <c r="A1302" i="2"/>
  <c r="D1301" i="2"/>
  <c r="B1301" i="2"/>
  <c r="A1301" i="2"/>
  <c r="D1300" i="2"/>
  <c r="B1300" i="2"/>
  <c r="A1300" i="2"/>
  <c r="D1299" i="2"/>
  <c r="B1299" i="2"/>
  <c r="A1299" i="2"/>
  <c r="D1298" i="2"/>
  <c r="B1298" i="2"/>
  <c r="A1298" i="2"/>
  <c r="D1297" i="2"/>
  <c r="B1297" i="2"/>
  <c r="A1297" i="2"/>
  <c r="D1296" i="2"/>
  <c r="B1296" i="2"/>
  <c r="A1296" i="2"/>
  <c r="D1295" i="2"/>
  <c r="B1295" i="2"/>
  <c r="A1295" i="2"/>
  <c r="D1294" i="2"/>
  <c r="A1294" i="2"/>
  <c r="D1293" i="2"/>
  <c r="A1293" i="2"/>
  <c r="D1292" i="2"/>
  <c r="A1292" i="2"/>
  <c r="D1291" i="2"/>
  <c r="A1291" i="2"/>
  <c r="D1290" i="2"/>
  <c r="A1290" i="2"/>
  <c r="D1289" i="2"/>
  <c r="A1289" i="2"/>
  <c r="D1288" i="2"/>
  <c r="A1288" i="2"/>
  <c r="D1287" i="2"/>
  <c r="B1287" i="2"/>
  <c r="A1287" i="2"/>
  <c r="D1286" i="2"/>
  <c r="B1286" i="2"/>
  <c r="A1286" i="2"/>
  <c r="D1285" i="2"/>
  <c r="A1285" i="2"/>
  <c r="D1284" i="2"/>
  <c r="A1284" i="2"/>
  <c r="D1283" i="2"/>
  <c r="B1283" i="2"/>
  <c r="A1283" i="2"/>
  <c r="D1282" i="2"/>
  <c r="B1282" i="2"/>
  <c r="A1282" i="2"/>
  <c r="D1281" i="2"/>
  <c r="B1281" i="2"/>
  <c r="A1281" i="2"/>
  <c r="D1280" i="2"/>
  <c r="B1280" i="2"/>
  <c r="A1280" i="2"/>
  <c r="D1279" i="2"/>
  <c r="B1279" i="2"/>
  <c r="A1279" i="2"/>
  <c r="D1278" i="2"/>
  <c r="B1278" i="2"/>
  <c r="A1278" i="2"/>
  <c r="D1277" i="2"/>
  <c r="B1277" i="2"/>
  <c r="A1277" i="2"/>
  <c r="D1276" i="2"/>
  <c r="B1276" i="2"/>
  <c r="A1276" i="2"/>
  <c r="D1275" i="2"/>
  <c r="B1275" i="2"/>
  <c r="A1275" i="2"/>
  <c r="D1274" i="2"/>
  <c r="B1274" i="2"/>
  <c r="A1274" i="2"/>
  <c r="D1273" i="2"/>
  <c r="B1273" i="2"/>
  <c r="A1273" i="2"/>
  <c r="D1272" i="2"/>
  <c r="B1272" i="2"/>
  <c r="A1272" i="2"/>
  <c r="D1271" i="2"/>
  <c r="B1271" i="2"/>
  <c r="A1271" i="2"/>
  <c r="D1270" i="2"/>
  <c r="B1270" i="2"/>
  <c r="A1270" i="2"/>
  <c r="D1269" i="2"/>
  <c r="B1269" i="2"/>
  <c r="A1269" i="2"/>
  <c r="D1268" i="2"/>
  <c r="B1268" i="2"/>
  <c r="A1268" i="2"/>
  <c r="D1267" i="2"/>
  <c r="B1267" i="2"/>
  <c r="A1267" i="2"/>
  <c r="D1266" i="2"/>
  <c r="B1266" i="2"/>
  <c r="A1266" i="2"/>
  <c r="D1265" i="2"/>
  <c r="B1265" i="2"/>
  <c r="A1265" i="2"/>
  <c r="D1264" i="2"/>
  <c r="B1264" i="2"/>
  <c r="A1264" i="2"/>
  <c r="D1263" i="2"/>
  <c r="B1263" i="2"/>
  <c r="A1263" i="2"/>
  <c r="D1262" i="2"/>
  <c r="B1262" i="2"/>
  <c r="A1262" i="2"/>
  <c r="D1261" i="2"/>
  <c r="B1261" i="2"/>
  <c r="A1261" i="2"/>
  <c r="D1260" i="2"/>
  <c r="B1260" i="2"/>
  <c r="A1260" i="2"/>
  <c r="D1259" i="2"/>
  <c r="B1259" i="2"/>
  <c r="A1259" i="2"/>
  <c r="D1258" i="2"/>
  <c r="B1258" i="2"/>
  <c r="A1258" i="2"/>
  <c r="D1257" i="2"/>
  <c r="B1257" i="2"/>
  <c r="A1257" i="2"/>
  <c r="D1256" i="2"/>
  <c r="B1256" i="2"/>
  <c r="A1256" i="2"/>
  <c r="D1255" i="2"/>
  <c r="B1255" i="2"/>
  <c r="A1255" i="2"/>
  <c r="D1254" i="2"/>
  <c r="B1254" i="2"/>
  <c r="A1254" i="2"/>
  <c r="D1253" i="2"/>
  <c r="B1253" i="2"/>
  <c r="A1253" i="2"/>
  <c r="D1252" i="2"/>
  <c r="B1252" i="2"/>
  <c r="A1252" i="2"/>
  <c r="D1251" i="2"/>
  <c r="B1251" i="2"/>
  <c r="A1251" i="2"/>
  <c r="D1250" i="2"/>
  <c r="B1250" i="2"/>
  <c r="A1250" i="2"/>
  <c r="D1249" i="2"/>
  <c r="B1249" i="2"/>
  <c r="A1249" i="2"/>
  <c r="D1248" i="2"/>
  <c r="B1248" i="2"/>
  <c r="A1248" i="2"/>
  <c r="D1247" i="2"/>
  <c r="B1247" i="2"/>
  <c r="A1247" i="2"/>
  <c r="D1246" i="2"/>
  <c r="B1246" i="2"/>
  <c r="A1246" i="2"/>
  <c r="D1245" i="2"/>
  <c r="B1245" i="2"/>
  <c r="A1245" i="2"/>
  <c r="D1244" i="2"/>
  <c r="B1244" i="2"/>
  <c r="A1244" i="2"/>
  <c r="D1243" i="2"/>
  <c r="B1243" i="2"/>
  <c r="A1243" i="2"/>
  <c r="D1242" i="2"/>
  <c r="B1242" i="2"/>
  <c r="A1242" i="2"/>
  <c r="D1241" i="2"/>
  <c r="B1241" i="2"/>
  <c r="A1241" i="2"/>
  <c r="D1240" i="2"/>
  <c r="B1240" i="2"/>
  <c r="A1240" i="2"/>
  <c r="D1239" i="2"/>
  <c r="B1239" i="2"/>
  <c r="A1239" i="2"/>
  <c r="D1238" i="2"/>
  <c r="B1238" i="2"/>
  <c r="A1238" i="2"/>
  <c r="D1237" i="2"/>
  <c r="B1237" i="2"/>
  <c r="A1237" i="2"/>
  <c r="D1236" i="2"/>
  <c r="B1236" i="2"/>
  <c r="A1236" i="2"/>
  <c r="D1235" i="2"/>
  <c r="B1235" i="2"/>
  <c r="A1235" i="2"/>
  <c r="D1234" i="2"/>
  <c r="A1234" i="2"/>
  <c r="D1233" i="2"/>
  <c r="A1233" i="2"/>
  <c r="D1232" i="2"/>
  <c r="B1232" i="2"/>
  <c r="B1233" i="2" s="1"/>
  <c r="A1232" i="2"/>
  <c r="D1231" i="2"/>
  <c r="A1231" i="2"/>
  <c r="D1230" i="2"/>
  <c r="A1230" i="2"/>
  <c r="D1229" i="2"/>
  <c r="A1229" i="2"/>
  <c r="D1228" i="2"/>
  <c r="B1228" i="2"/>
  <c r="A1228" i="2"/>
  <c r="D1227" i="2"/>
  <c r="B1227" i="2"/>
  <c r="A1227" i="2"/>
  <c r="D1226" i="2"/>
  <c r="F1226" i="2" s="1"/>
  <c r="A1226" i="2"/>
  <c r="D1225" i="2"/>
  <c r="A1225" i="2"/>
  <c r="D1224" i="2"/>
  <c r="A1224" i="2"/>
  <c r="D1223" i="2"/>
  <c r="B1223" i="2"/>
  <c r="A1223" i="2"/>
  <c r="D1222" i="2"/>
  <c r="B1222" i="2"/>
  <c r="A1222" i="2"/>
  <c r="D1221" i="2"/>
  <c r="B1221" i="2"/>
  <c r="A1221" i="2"/>
  <c r="D1220" i="2"/>
  <c r="B1220" i="2"/>
  <c r="A1220" i="2"/>
  <c r="D1219" i="2"/>
  <c r="B1219" i="2"/>
  <c r="A1219" i="2"/>
  <c r="D1218" i="2"/>
  <c r="B1218" i="2"/>
  <c r="A1218" i="2"/>
  <c r="D1217" i="2"/>
  <c r="B1217" i="2"/>
  <c r="A1217" i="2"/>
  <c r="D1216" i="2"/>
  <c r="B1216" i="2"/>
  <c r="A1216" i="2"/>
  <c r="D1215" i="2"/>
  <c r="B1215" i="2"/>
  <c r="A1215" i="2"/>
  <c r="D1214" i="2"/>
  <c r="B1214" i="2"/>
  <c r="A1214" i="2"/>
  <c r="D1213" i="2"/>
  <c r="B1213" i="2"/>
  <c r="A1213" i="2"/>
  <c r="D1212" i="2"/>
  <c r="B1212" i="2"/>
  <c r="A1212" i="2"/>
  <c r="D1211" i="2"/>
  <c r="B1211" i="2"/>
  <c r="A1211" i="2"/>
  <c r="D1210" i="2"/>
  <c r="B1210" i="2"/>
  <c r="A1210" i="2"/>
  <c r="D1209" i="2"/>
  <c r="B1209" i="2"/>
  <c r="A1209" i="2"/>
  <c r="D1208" i="2"/>
  <c r="B1208" i="2"/>
  <c r="A1208" i="2"/>
  <c r="D1207" i="2"/>
  <c r="B1207" i="2"/>
  <c r="A1207" i="2"/>
  <c r="D1206" i="2"/>
  <c r="B1206" i="2"/>
  <c r="A1206" i="2"/>
  <c r="D1205" i="2"/>
  <c r="B1205" i="2"/>
  <c r="A1205" i="2"/>
  <c r="D1204" i="2"/>
  <c r="B1204" i="2"/>
  <c r="A1204" i="2"/>
  <c r="D1203" i="2"/>
  <c r="B1203" i="2"/>
  <c r="A1203" i="2"/>
  <c r="D1202" i="2"/>
  <c r="B1202" i="2"/>
  <c r="A1202" i="2"/>
  <c r="D1201" i="2"/>
  <c r="B1201" i="2"/>
  <c r="A1201" i="2"/>
  <c r="D1200" i="2"/>
  <c r="B1200" i="2"/>
  <c r="A1200" i="2"/>
  <c r="D1199" i="2"/>
  <c r="B1199" i="2"/>
  <c r="A1199" i="2"/>
  <c r="D1198" i="2"/>
  <c r="B1198" i="2"/>
  <c r="A1198" i="2"/>
  <c r="D1197" i="2"/>
  <c r="B1197" i="2"/>
  <c r="A1197" i="2"/>
  <c r="D1196" i="2"/>
  <c r="B1196" i="2"/>
  <c r="A1196" i="2"/>
  <c r="D1195" i="2"/>
  <c r="B1195" i="2"/>
  <c r="A1195" i="2"/>
  <c r="D1194" i="2"/>
  <c r="B1194" i="2"/>
  <c r="A1194" i="2"/>
  <c r="D1193" i="2"/>
  <c r="B1193" i="2"/>
  <c r="A1193" i="2"/>
  <c r="D1192" i="2"/>
  <c r="B1192" i="2"/>
  <c r="A1192" i="2"/>
  <c r="D1191" i="2"/>
  <c r="B1191" i="2"/>
  <c r="A1191" i="2"/>
  <c r="D1190" i="2"/>
  <c r="B1190" i="2"/>
  <c r="A1190" i="2"/>
  <c r="D1189" i="2"/>
  <c r="B1189" i="2"/>
  <c r="A1189" i="2"/>
  <c r="D1188" i="2"/>
  <c r="B1188" i="2"/>
  <c r="A1188" i="2"/>
  <c r="D1187" i="2"/>
  <c r="B1187" i="2"/>
  <c r="A1187" i="2"/>
  <c r="D1186" i="2"/>
  <c r="B1186" i="2"/>
  <c r="A1186" i="2"/>
  <c r="D1185" i="2"/>
  <c r="B1185" i="2"/>
  <c r="A1185" i="2"/>
  <c r="D1184" i="2"/>
  <c r="B1184" i="2"/>
  <c r="A1184" i="2"/>
  <c r="D1183" i="2"/>
  <c r="B1183" i="2"/>
  <c r="A1183" i="2"/>
  <c r="D1182" i="2"/>
  <c r="B1182" i="2"/>
  <c r="A1182" i="2"/>
  <c r="D1181" i="2"/>
  <c r="B1181" i="2"/>
  <c r="A1181" i="2"/>
  <c r="D1180" i="2"/>
  <c r="B1180" i="2"/>
  <c r="A1180" i="2"/>
  <c r="D1179" i="2"/>
  <c r="B1179" i="2"/>
  <c r="A1179" i="2"/>
  <c r="D1178" i="2"/>
  <c r="B1178" i="2"/>
  <c r="A1178" i="2"/>
  <c r="D1177" i="2"/>
  <c r="B1177" i="2"/>
  <c r="A1177" i="2"/>
  <c r="D1176" i="2"/>
  <c r="B1176" i="2"/>
  <c r="A1176" i="2"/>
  <c r="D1175" i="2"/>
  <c r="B1175" i="2"/>
  <c r="A1175" i="2"/>
  <c r="D1174" i="2"/>
  <c r="B1174" i="2"/>
  <c r="A1174" i="2"/>
  <c r="D1173" i="2"/>
  <c r="B1173" i="2"/>
  <c r="A1173" i="2"/>
  <c r="D1172" i="2"/>
  <c r="B1172" i="2"/>
  <c r="A1172" i="2"/>
  <c r="D1171" i="2"/>
  <c r="A1171" i="2"/>
  <c r="D1170" i="2"/>
  <c r="A1170" i="2"/>
  <c r="D1169" i="2"/>
  <c r="A1169" i="2"/>
  <c r="D1168" i="2"/>
  <c r="B1168" i="2"/>
  <c r="A1168" i="2"/>
  <c r="D1167" i="2"/>
  <c r="B1167" i="2"/>
  <c r="A1167" i="2"/>
  <c r="D1166" i="2"/>
  <c r="B1166" i="2"/>
  <c r="A1166" i="2"/>
  <c r="D1165" i="2"/>
  <c r="B1165" i="2"/>
  <c r="A1165" i="2"/>
  <c r="D1164" i="2"/>
  <c r="B1164" i="2"/>
  <c r="A1164" i="2"/>
  <c r="D1163" i="2"/>
  <c r="B1163" i="2"/>
  <c r="A1163" i="2"/>
  <c r="E1162" i="2"/>
  <c r="B1162" i="2"/>
  <c r="A1162" i="2"/>
  <c r="D1161" i="2"/>
  <c r="A1161" i="2"/>
  <c r="D1160" i="2"/>
  <c r="A1160" i="2"/>
  <c r="D1159" i="2"/>
  <c r="A1159" i="2"/>
  <c r="D1158" i="2"/>
  <c r="B1158" i="2"/>
  <c r="A1158" i="2"/>
  <c r="D1157" i="2"/>
  <c r="B1157" i="2"/>
  <c r="A1157" i="2"/>
  <c r="D1156" i="2"/>
  <c r="B1156" i="2"/>
  <c r="A1156" i="2"/>
  <c r="E1155" i="2"/>
  <c r="A1155" i="2"/>
  <c r="D1154" i="2"/>
  <c r="A1154" i="2"/>
  <c r="D1153" i="2"/>
  <c r="A1153" i="2"/>
  <c r="D1152" i="2"/>
  <c r="A1152" i="2"/>
  <c r="D1151" i="2"/>
  <c r="B1151" i="2"/>
  <c r="A1151" i="2"/>
  <c r="D1150" i="2"/>
  <c r="B1150" i="2"/>
  <c r="A1150" i="2"/>
  <c r="D1149" i="2"/>
  <c r="B1149" i="2"/>
  <c r="A1149" i="2"/>
  <c r="D1148" i="2"/>
  <c r="B1148" i="2"/>
  <c r="A1148" i="2"/>
  <c r="D1147" i="2"/>
  <c r="B1147" i="2"/>
  <c r="A1147" i="2"/>
  <c r="D1146" i="2"/>
  <c r="B1146" i="2"/>
  <c r="A1146" i="2"/>
  <c r="D1145" i="2"/>
  <c r="B1145" i="2"/>
  <c r="A1145" i="2"/>
  <c r="D1144" i="2"/>
  <c r="B1144" i="2"/>
  <c r="A1144" i="2"/>
  <c r="D1143" i="2"/>
  <c r="B1143" i="2"/>
  <c r="A1143" i="2"/>
  <c r="D1142" i="2"/>
  <c r="A1142" i="2"/>
  <c r="D1141" i="2"/>
  <c r="A1141" i="2"/>
  <c r="D1140" i="2"/>
  <c r="A1140" i="2"/>
  <c r="D1139" i="2"/>
  <c r="B1139" i="2"/>
  <c r="A1139" i="2"/>
  <c r="D1138" i="2"/>
  <c r="B1138" i="2"/>
  <c r="A1138" i="2"/>
  <c r="D1137" i="2"/>
  <c r="B1137" i="2"/>
  <c r="A1137" i="2"/>
  <c r="D1136" i="2"/>
  <c r="B1136" i="2"/>
  <c r="A1136" i="2"/>
  <c r="D1135" i="2"/>
  <c r="B1135" i="2"/>
  <c r="A1135" i="2"/>
  <c r="D1134" i="2"/>
  <c r="B1134" i="2"/>
  <c r="A1134" i="2"/>
  <c r="D1133" i="2"/>
  <c r="B1133" i="2"/>
  <c r="A1133" i="2"/>
  <c r="D1132" i="2"/>
  <c r="A1132" i="2"/>
  <c r="D1131" i="2"/>
  <c r="A1131" i="2"/>
  <c r="D1130" i="2"/>
  <c r="A1130" i="2"/>
  <c r="D1129" i="2"/>
  <c r="B1129" i="2"/>
  <c r="A1129" i="2"/>
  <c r="D1128" i="2"/>
  <c r="B1128" i="2"/>
  <c r="A1128" i="2"/>
  <c r="D1127" i="2"/>
  <c r="B1127" i="2"/>
  <c r="A1127" i="2"/>
  <c r="D1126" i="2"/>
  <c r="A1126" i="2"/>
  <c r="D1125" i="2"/>
  <c r="A1125" i="2"/>
  <c r="D1124" i="2"/>
  <c r="A1124" i="2"/>
  <c r="D1123" i="2"/>
  <c r="B1123" i="2"/>
  <c r="A1123" i="2"/>
  <c r="D1122" i="2"/>
  <c r="B1122" i="2"/>
  <c r="A1122" i="2"/>
  <c r="D1121" i="2"/>
  <c r="B1121" i="2"/>
  <c r="A1121" i="2"/>
  <c r="D1120" i="2"/>
  <c r="B1120" i="2"/>
  <c r="A1120" i="2"/>
  <c r="D1119" i="2"/>
  <c r="A1119" i="2"/>
  <c r="D1118" i="2"/>
  <c r="A1118" i="2"/>
  <c r="D1117" i="2"/>
  <c r="A1117" i="2"/>
  <c r="D1116" i="2"/>
  <c r="B1116" i="2"/>
  <c r="A1116" i="2"/>
  <c r="D1115" i="2"/>
  <c r="B1115" i="2"/>
  <c r="A1115" i="2"/>
  <c r="D1114" i="2"/>
  <c r="B1114" i="2"/>
  <c r="A1114" i="2"/>
  <c r="D1113" i="2"/>
  <c r="B1113" i="2"/>
  <c r="A1113" i="2"/>
  <c r="D1112" i="2"/>
  <c r="B1112" i="2"/>
  <c r="A1112" i="2"/>
  <c r="D1111" i="2"/>
  <c r="B1111" i="2"/>
  <c r="A1111" i="2"/>
  <c r="D1110" i="2"/>
  <c r="B1110" i="2"/>
  <c r="A1110" i="2"/>
  <c r="D1109" i="2"/>
  <c r="B1109" i="2"/>
  <c r="A1109" i="2"/>
  <c r="D1108" i="2"/>
  <c r="B1108" i="2"/>
  <c r="A1108" i="2"/>
  <c r="D1107" i="2"/>
  <c r="B1107" i="2"/>
  <c r="A1107" i="2"/>
  <c r="D1106" i="2"/>
  <c r="B1106" i="2"/>
  <c r="A1106" i="2"/>
  <c r="D1105" i="2"/>
  <c r="B1105" i="2"/>
  <c r="A1105" i="2"/>
  <c r="D1104" i="2"/>
  <c r="B1104" i="2"/>
  <c r="A1104" i="2"/>
  <c r="D1103" i="2"/>
  <c r="A1103" i="2"/>
  <c r="D1102" i="2"/>
  <c r="A1102" i="2"/>
  <c r="D1101" i="2"/>
  <c r="A1101" i="2"/>
  <c r="D1100" i="2"/>
  <c r="B1100" i="2"/>
  <c r="A1100" i="2"/>
  <c r="D1099" i="2"/>
  <c r="B1099" i="2"/>
  <c r="A1099" i="2"/>
  <c r="D1098" i="2"/>
  <c r="A1098" i="2"/>
  <c r="D1097" i="2"/>
  <c r="A1097" i="2"/>
  <c r="D1096" i="2"/>
  <c r="A1096" i="2"/>
  <c r="D1095" i="2"/>
  <c r="B1095" i="2"/>
  <c r="A1095" i="2"/>
  <c r="D1094" i="2"/>
  <c r="A1094" i="2"/>
  <c r="D1093" i="2"/>
  <c r="A1093" i="2"/>
  <c r="D1092" i="2"/>
  <c r="A1092" i="2"/>
  <c r="D1091" i="2"/>
  <c r="B1091" i="2"/>
  <c r="A1091" i="2"/>
  <c r="D1090" i="2"/>
  <c r="B1090" i="2"/>
  <c r="A1090" i="2"/>
  <c r="D1089" i="2"/>
  <c r="A1089" i="2"/>
  <c r="D1088" i="2"/>
  <c r="F1088" i="2" s="1"/>
  <c r="A1088" i="2"/>
  <c r="D1087" i="2"/>
  <c r="A1087" i="2"/>
  <c r="D1086" i="2"/>
  <c r="B1086" i="2"/>
  <c r="A1086" i="2"/>
  <c r="D1085" i="2"/>
  <c r="B1085" i="2"/>
  <c r="A1085" i="2"/>
  <c r="D1084" i="2"/>
  <c r="B1084" i="2"/>
  <c r="A1084" i="2"/>
  <c r="D1083" i="2"/>
  <c r="B1083" i="2"/>
  <c r="A1083" i="2"/>
  <c r="D1082" i="2"/>
  <c r="A1082" i="2"/>
  <c r="D1081" i="2"/>
  <c r="A1081" i="2"/>
  <c r="D1080" i="2"/>
  <c r="A1080" i="2"/>
  <c r="E1079" i="2"/>
  <c r="A1079" i="2"/>
  <c r="D1078" i="2"/>
  <c r="B1078" i="2"/>
  <c r="B1079" i="2" s="1"/>
  <c r="A1078" i="2"/>
  <c r="D1077" i="2"/>
  <c r="A1077" i="2"/>
  <c r="D1076" i="2"/>
  <c r="A1076" i="2"/>
  <c r="D1075" i="2"/>
  <c r="A1075" i="2"/>
  <c r="D1074" i="2"/>
  <c r="B1074" i="2"/>
  <c r="A1074" i="2"/>
  <c r="D1073" i="2"/>
  <c r="B1073" i="2"/>
  <c r="A1073" i="2"/>
  <c r="E1072" i="2"/>
  <c r="A1072" i="2"/>
  <c r="D1071" i="2"/>
  <c r="B1071" i="2"/>
  <c r="B1072" i="2" s="1"/>
  <c r="A1071" i="2"/>
  <c r="D1070" i="2"/>
  <c r="A1070" i="2"/>
  <c r="D1069" i="2"/>
  <c r="A1069" i="2"/>
  <c r="D1068" i="2"/>
  <c r="B1068" i="2"/>
  <c r="A1068" i="2"/>
  <c r="D1067" i="2"/>
  <c r="B1067" i="2"/>
  <c r="A1067" i="2"/>
  <c r="D1066" i="2"/>
  <c r="B1066" i="2"/>
  <c r="A1066" i="2"/>
  <c r="D1065" i="2"/>
  <c r="B1065" i="2"/>
  <c r="A1065" i="2"/>
  <c r="D1064" i="2"/>
  <c r="B1064" i="2"/>
  <c r="A1064" i="2"/>
  <c r="D1063" i="2"/>
  <c r="B1063" i="2"/>
  <c r="A1063" i="2"/>
  <c r="D1062" i="2"/>
  <c r="B1062" i="2"/>
  <c r="A1062" i="2"/>
  <c r="D1061" i="2"/>
  <c r="B1061" i="2"/>
  <c r="A1061" i="2"/>
  <c r="D1060" i="2"/>
  <c r="A1060" i="2"/>
  <c r="D1059" i="2"/>
  <c r="B1059" i="2"/>
  <c r="A1059" i="2"/>
  <c r="D1058" i="2"/>
  <c r="A1058" i="2"/>
  <c r="D1057" i="2"/>
  <c r="A1057" i="2"/>
  <c r="D1056" i="2"/>
  <c r="B1056" i="2"/>
  <c r="A1056" i="2"/>
  <c r="D1055" i="2"/>
  <c r="B1055" i="2"/>
  <c r="A1055" i="2"/>
  <c r="D1054" i="2"/>
  <c r="B1054" i="2"/>
  <c r="A1054" i="2"/>
  <c r="D1053" i="2"/>
  <c r="B1053" i="2"/>
  <c r="A1053" i="2"/>
  <c r="D1052" i="2"/>
  <c r="B1052" i="2"/>
  <c r="A1052" i="2"/>
  <c r="D1051" i="2"/>
  <c r="B1051" i="2"/>
  <c r="A1051" i="2"/>
  <c r="D1050" i="2"/>
  <c r="B1050" i="2"/>
  <c r="A1050" i="2"/>
  <c r="D1049" i="2"/>
  <c r="B1049" i="2"/>
  <c r="A1049" i="2"/>
  <c r="D1048" i="2"/>
  <c r="B1048" i="2"/>
  <c r="A1048" i="2"/>
  <c r="D1047" i="2"/>
  <c r="B1047" i="2"/>
  <c r="A1047" i="2"/>
  <c r="D1046" i="2"/>
  <c r="A1046" i="2"/>
  <c r="D1045" i="2"/>
  <c r="A1045" i="2"/>
  <c r="D1044" i="2"/>
  <c r="A1044" i="2"/>
  <c r="D1043" i="2"/>
  <c r="B1043" i="2"/>
  <c r="A1043" i="2"/>
  <c r="D1042" i="2"/>
  <c r="B1042" i="2"/>
  <c r="A1042" i="2"/>
  <c r="D1041" i="2"/>
  <c r="A1041" i="2"/>
  <c r="D1040" i="2"/>
  <c r="A1040" i="2"/>
  <c r="D1039" i="2"/>
  <c r="A1039" i="2"/>
  <c r="D1038" i="2"/>
  <c r="B1038" i="2"/>
  <c r="A1038" i="2"/>
  <c r="D1037" i="2"/>
  <c r="B1037" i="2"/>
  <c r="A1037" i="2"/>
  <c r="D1036" i="2"/>
  <c r="B1036" i="2"/>
  <c r="A1036" i="2"/>
  <c r="D1035" i="2"/>
  <c r="B1035" i="2"/>
  <c r="A1035" i="2"/>
  <c r="D1034" i="2"/>
  <c r="B1034" i="2"/>
  <c r="A1034" i="2"/>
  <c r="D1033" i="2"/>
  <c r="B1033" i="2"/>
  <c r="A1033" i="2"/>
  <c r="D1032" i="2"/>
  <c r="B1032" i="2"/>
  <c r="A1032" i="2"/>
  <c r="D1031" i="2"/>
  <c r="B1031" i="2"/>
  <c r="A1031" i="2"/>
  <c r="D1030" i="2"/>
  <c r="B1030" i="2"/>
  <c r="A1030" i="2"/>
  <c r="D1029" i="2"/>
  <c r="B1029" i="2"/>
  <c r="A1029" i="2"/>
  <c r="D1028" i="2"/>
  <c r="B1028" i="2"/>
  <c r="A1028" i="2"/>
  <c r="D1027" i="2"/>
  <c r="B1027" i="2"/>
  <c r="A1027" i="2"/>
  <c r="D1026" i="2"/>
  <c r="B1026" i="2"/>
  <c r="A1026" i="2"/>
  <c r="D1025" i="2"/>
  <c r="B1025" i="2"/>
  <c r="A1025" i="2"/>
  <c r="D1024" i="2"/>
  <c r="B1024" i="2"/>
  <c r="A1024" i="2"/>
  <c r="D1023" i="2"/>
  <c r="B1023" i="2"/>
  <c r="A1023" i="2"/>
  <c r="D1022" i="2"/>
  <c r="B1022" i="2"/>
  <c r="A1022" i="2"/>
  <c r="E1021" i="2"/>
  <c r="B1021" i="2"/>
  <c r="A1021" i="2"/>
  <c r="E1020" i="2"/>
  <c r="B1020" i="2"/>
  <c r="A1020" i="2"/>
  <c r="E1019" i="2"/>
  <c r="B1019" i="2"/>
  <c r="A1019" i="2"/>
  <c r="E1018" i="2"/>
  <c r="B1018" i="2"/>
  <c r="A1018" i="2"/>
  <c r="E1017" i="2"/>
  <c r="B1017" i="2"/>
  <c r="A1017" i="2"/>
  <c r="E1016" i="2"/>
  <c r="B1016" i="2"/>
  <c r="A1016" i="2"/>
  <c r="E1015" i="2"/>
  <c r="A1015" i="2"/>
  <c r="D1014" i="2"/>
  <c r="A1014" i="2"/>
  <c r="D1013" i="2"/>
  <c r="A1013" i="2"/>
  <c r="D1012" i="2"/>
  <c r="B1012" i="2"/>
  <c r="A1012" i="2"/>
  <c r="D1011" i="2"/>
  <c r="B1011" i="2"/>
  <c r="A1011" i="2"/>
  <c r="D1010" i="2"/>
  <c r="B1010" i="2"/>
  <c r="A1010" i="2"/>
  <c r="D1009" i="2"/>
  <c r="B1009" i="2"/>
  <c r="A1009" i="2"/>
  <c r="D1008" i="2"/>
  <c r="B1008" i="2"/>
  <c r="A1008" i="2"/>
  <c r="D1007" i="2"/>
  <c r="B1007" i="2"/>
  <c r="A1007" i="2"/>
  <c r="D1006" i="2"/>
  <c r="B1006" i="2"/>
  <c r="A1006" i="2"/>
  <c r="D1005" i="2"/>
  <c r="B1005" i="2"/>
  <c r="A1005" i="2"/>
  <c r="D1004" i="2"/>
  <c r="B1004" i="2"/>
  <c r="A1004" i="2"/>
  <c r="D1003" i="2"/>
  <c r="B1003" i="2"/>
  <c r="A1003" i="2"/>
  <c r="D1002" i="2"/>
  <c r="B1002" i="2"/>
  <c r="A1002" i="2"/>
  <c r="D1001" i="2"/>
  <c r="B1001" i="2"/>
  <c r="A1001" i="2"/>
  <c r="D1000" i="2"/>
  <c r="B1000" i="2"/>
  <c r="A1000" i="2"/>
  <c r="D999" i="2"/>
  <c r="B999" i="2"/>
  <c r="A999" i="2"/>
  <c r="D998" i="2"/>
  <c r="B998" i="2"/>
  <c r="A998" i="2"/>
  <c r="D997" i="2"/>
  <c r="B997" i="2"/>
  <c r="A997" i="2"/>
  <c r="D996" i="2"/>
  <c r="B996" i="2"/>
  <c r="A996" i="2"/>
  <c r="D995" i="2"/>
  <c r="B995" i="2"/>
  <c r="A995" i="2"/>
  <c r="D994" i="2"/>
  <c r="B994" i="2"/>
  <c r="A994" i="2"/>
  <c r="D993" i="2"/>
  <c r="B993" i="2"/>
  <c r="A993" i="2"/>
  <c r="D992" i="2"/>
  <c r="B992" i="2"/>
  <c r="A992" i="2"/>
  <c r="D991" i="2"/>
  <c r="A991" i="2"/>
  <c r="D990" i="2"/>
  <c r="A990" i="2"/>
  <c r="D989" i="2"/>
  <c r="A989" i="2"/>
  <c r="D988" i="2"/>
  <c r="B988" i="2"/>
  <c r="A988" i="2"/>
  <c r="D987" i="2"/>
  <c r="B987" i="2"/>
  <c r="A987" i="2"/>
  <c r="D986" i="2"/>
  <c r="B986" i="2"/>
  <c r="A986" i="2"/>
  <c r="D985" i="2"/>
  <c r="B985" i="2"/>
  <c r="A985" i="2"/>
  <c r="D984" i="2"/>
  <c r="B984" i="2"/>
  <c r="A984" i="2"/>
  <c r="D983" i="2"/>
  <c r="B983" i="2"/>
  <c r="A983" i="2"/>
  <c r="D982" i="2"/>
  <c r="B982" i="2"/>
  <c r="A982" i="2"/>
  <c r="E981" i="2"/>
  <c r="A981" i="2"/>
  <c r="D980" i="2"/>
  <c r="A980" i="2"/>
  <c r="D979" i="2"/>
  <c r="A979" i="2"/>
  <c r="D978" i="2"/>
  <c r="A978" i="2"/>
  <c r="D977" i="2"/>
  <c r="B977" i="2"/>
  <c r="A977" i="2"/>
  <c r="D976" i="2"/>
  <c r="B976" i="2"/>
  <c r="A976" i="2"/>
  <c r="E975" i="2"/>
  <c r="A975" i="2"/>
  <c r="E974" i="2"/>
  <c r="A974" i="2"/>
  <c r="D973" i="2"/>
  <c r="A973" i="2"/>
  <c r="D972" i="2"/>
  <c r="A972" i="2"/>
  <c r="D971" i="2"/>
  <c r="B971" i="2"/>
  <c r="A971" i="2"/>
  <c r="D970" i="2"/>
  <c r="B970" i="2"/>
  <c r="A970" i="2"/>
  <c r="D969" i="2"/>
  <c r="B969" i="2"/>
  <c r="A969" i="2"/>
  <c r="D968" i="2"/>
  <c r="B968" i="2"/>
  <c r="A968" i="2"/>
  <c r="D967" i="2"/>
  <c r="B967" i="2"/>
  <c r="A967" i="2"/>
  <c r="D966" i="2"/>
  <c r="B966" i="2"/>
  <c r="A966" i="2"/>
  <c r="D965" i="2"/>
  <c r="A965" i="2"/>
  <c r="D964" i="2"/>
  <c r="A964" i="2"/>
  <c r="D963" i="2"/>
  <c r="A963" i="2"/>
  <c r="D962" i="2"/>
  <c r="B962" i="2"/>
  <c r="A962" i="2"/>
  <c r="D961" i="2"/>
  <c r="B961" i="2"/>
  <c r="A961" i="2"/>
  <c r="D960" i="2"/>
  <c r="B960" i="2"/>
  <c r="A960" i="2"/>
  <c r="D959" i="2"/>
  <c r="B959" i="2"/>
  <c r="A959" i="2"/>
  <c r="D958" i="2"/>
  <c r="B958" i="2"/>
  <c r="A958" i="2"/>
  <c r="D957" i="2"/>
  <c r="B957" i="2"/>
  <c r="A957" i="2"/>
  <c r="D956" i="2"/>
  <c r="B956" i="2"/>
  <c r="A956" i="2"/>
  <c r="D955" i="2"/>
  <c r="B955" i="2"/>
  <c r="A955" i="2"/>
  <c r="D954" i="2"/>
  <c r="B954" i="2"/>
  <c r="A954" i="2"/>
  <c r="D953" i="2"/>
  <c r="B953" i="2"/>
  <c r="A953" i="2"/>
  <c r="D952" i="2"/>
  <c r="A952" i="2"/>
  <c r="D951" i="2"/>
  <c r="A951" i="2"/>
  <c r="D950" i="2"/>
  <c r="A950" i="2"/>
  <c r="D949" i="2"/>
  <c r="A949" i="2"/>
  <c r="D948" i="2"/>
  <c r="A948" i="2"/>
  <c r="D947" i="2"/>
  <c r="A947" i="2"/>
  <c r="D946" i="2"/>
  <c r="B946" i="2"/>
  <c r="A946" i="2"/>
  <c r="D945" i="2"/>
  <c r="B945" i="2"/>
  <c r="A945" i="2"/>
  <c r="D944" i="2"/>
  <c r="B944" i="2"/>
  <c r="A944" i="2"/>
  <c r="D943" i="2"/>
  <c r="B943" i="2"/>
  <c r="A943" i="2"/>
  <c r="D942" i="2"/>
  <c r="B942" i="2"/>
  <c r="A942" i="2"/>
  <c r="D941" i="2"/>
  <c r="B941" i="2"/>
  <c r="A941" i="2"/>
  <c r="D940" i="2"/>
  <c r="B940" i="2"/>
  <c r="A940" i="2"/>
  <c r="D939" i="2"/>
  <c r="B939" i="2"/>
  <c r="A939" i="2"/>
  <c r="D938" i="2"/>
  <c r="B938" i="2"/>
  <c r="A938" i="2"/>
  <c r="D937" i="2"/>
  <c r="B937" i="2"/>
  <c r="A937" i="2"/>
  <c r="D936" i="2"/>
  <c r="B936" i="2"/>
  <c r="A936" i="2"/>
  <c r="D935" i="2"/>
  <c r="B935" i="2"/>
  <c r="A935" i="2"/>
  <c r="D934" i="2"/>
  <c r="B934" i="2"/>
  <c r="A934" i="2"/>
  <c r="D933" i="2"/>
  <c r="B933" i="2"/>
  <c r="A933" i="2"/>
  <c r="D932" i="2"/>
  <c r="B932" i="2"/>
  <c r="A932" i="2"/>
  <c r="D931" i="2"/>
  <c r="A931" i="2"/>
  <c r="D930" i="2"/>
  <c r="A930" i="2"/>
  <c r="D929" i="2"/>
  <c r="A929" i="2"/>
  <c r="D928" i="2"/>
  <c r="A928" i="2"/>
  <c r="D927" i="2"/>
  <c r="A927" i="2"/>
  <c r="D926" i="2"/>
  <c r="A926" i="2"/>
  <c r="D925" i="2"/>
  <c r="B925" i="2"/>
  <c r="A925" i="2"/>
  <c r="D924" i="2"/>
  <c r="B924" i="2"/>
  <c r="A924" i="2"/>
  <c r="D923" i="2"/>
  <c r="B923" i="2"/>
  <c r="A923" i="2"/>
  <c r="D922" i="2"/>
  <c r="B922" i="2"/>
  <c r="A922" i="2"/>
  <c r="D921" i="2"/>
  <c r="B921" i="2"/>
  <c r="A921" i="2"/>
  <c r="D920" i="2"/>
  <c r="B920" i="2"/>
  <c r="A920" i="2"/>
  <c r="D919" i="2"/>
  <c r="B919" i="2"/>
  <c r="A919" i="2"/>
  <c r="D918" i="2"/>
  <c r="B918" i="2"/>
  <c r="A918" i="2"/>
  <c r="D917" i="2"/>
  <c r="B917" i="2"/>
  <c r="A917" i="2"/>
  <c r="D916" i="2"/>
  <c r="B916" i="2"/>
  <c r="A916" i="2"/>
  <c r="D915" i="2"/>
  <c r="B915" i="2"/>
  <c r="A915" i="2"/>
  <c r="D914" i="2"/>
  <c r="B914" i="2"/>
  <c r="A914" i="2"/>
  <c r="D913" i="2"/>
  <c r="B913" i="2"/>
  <c r="A913" i="2"/>
  <c r="D912" i="2"/>
  <c r="B912" i="2"/>
  <c r="A912" i="2"/>
  <c r="D911" i="2"/>
  <c r="B911" i="2"/>
  <c r="A911" i="2"/>
  <c r="D910" i="2"/>
  <c r="A910" i="2"/>
  <c r="D909" i="2"/>
  <c r="A909" i="2"/>
  <c r="D908" i="2"/>
  <c r="A908" i="2"/>
  <c r="D907" i="2"/>
  <c r="A907" i="2"/>
  <c r="D906" i="2"/>
  <c r="A906" i="2"/>
  <c r="D905" i="2"/>
  <c r="A905" i="2"/>
  <c r="D904" i="2"/>
  <c r="B904" i="2"/>
  <c r="A904" i="2"/>
  <c r="D903" i="2"/>
  <c r="B903" i="2"/>
  <c r="A903" i="2"/>
  <c r="D902" i="2"/>
  <c r="B902" i="2"/>
  <c r="A902" i="2"/>
  <c r="D901" i="2"/>
  <c r="B901" i="2"/>
  <c r="A901" i="2"/>
  <c r="D900" i="2"/>
  <c r="B900" i="2"/>
  <c r="A900" i="2"/>
  <c r="D899" i="2"/>
  <c r="B899" i="2"/>
  <c r="A899" i="2"/>
  <c r="D898" i="2"/>
  <c r="B898" i="2"/>
  <c r="A898" i="2"/>
  <c r="D897" i="2"/>
  <c r="B897" i="2"/>
  <c r="A897" i="2"/>
  <c r="D896" i="2"/>
  <c r="B896" i="2"/>
  <c r="A896" i="2"/>
  <c r="D895" i="2"/>
  <c r="B895" i="2"/>
  <c r="A895" i="2"/>
  <c r="D894" i="2"/>
  <c r="B894" i="2"/>
  <c r="A894" i="2"/>
  <c r="D893" i="2"/>
  <c r="B893" i="2"/>
  <c r="A893" i="2"/>
  <c r="D892" i="2"/>
  <c r="B892" i="2"/>
  <c r="A892" i="2"/>
  <c r="D891" i="2"/>
  <c r="B891" i="2"/>
  <c r="A891" i="2"/>
  <c r="D890" i="2"/>
  <c r="B890" i="2"/>
  <c r="A890" i="2"/>
  <c r="E889" i="2"/>
  <c r="A889" i="2"/>
  <c r="D888" i="2"/>
  <c r="A888" i="2"/>
  <c r="D887" i="2"/>
  <c r="A887" i="2"/>
  <c r="D886" i="2"/>
  <c r="B886" i="2"/>
  <c r="A886" i="2"/>
  <c r="D885" i="2"/>
  <c r="A885" i="2"/>
  <c r="D884" i="2"/>
  <c r="A884" i="2"/>
  <c r="D883" i="2"/>
  <c r="A883" i="2"/>
  <c r="D882" i="2"/>
  <c r="B882" i="2"/>
  <c r="A882" i="2"/>
  <c r="D881" i="2"/>
  <c r="B881" i="2"/>
  <c r="A881" i="2"/>
  <c r="D880" i="2"/>
  <c r="B880" i="2"/>
  <c r="A880" i="2"/>
  <c r="D879" i="2"/>
  <c r="B879" i="2"/>
  <c r="A879" i="2"/>
  <c r="D878" i="2"/>
  <c r="B878" i="2"/>
  <c r="A878" i="2"/>
  <c r="D877" i="2"/>
  <c r="B877" i="2"/>
  <c r="A877" i="2"/>
  <c r="D876" i="2"/>
  <c r="B876" i="2"/>
  <c r="A876" i="2"/>
  <c r="D875" i="2"/>
  <c r="B875" i="2"/>
  <c r="A875" i="2"/>
  <c r="D874" i="2"/>
  <c r="B874" i="2"/>
  <c r="A874" i="2"/>
  <c r="D873" i="2"/>
  <c r="B873" i="2"/>
  <c r="A873" i="2"/>
  <c r="D872" i="2"/>
  <c r="B872" i="2"/>
  <c r="A872" i="2"/>
  <c r="D871" i="2"/>
  <c r="B871" i="2"/>
  <c r="A871" i="2"/>
  <c r="D870" i="2"/>
  <c r="B870" i="2"/>
  <c r="A870" i="2"/>
  <c r="D869" i="2"/>
  <c r="B869" i="2"/>
  <c r="A869" i="2"/>
  <c r="D868" i="2"/>
  <c r="B868" i="2"/>
  <c r="A868" i="2"/>
  <c r="D867" i="2"/>
  <c r="B867" i="2"/>
  <c r="A867" i="2"/>
  <c r="D866" i="2"/>
  <c r="B866" i="2"/>
  <c r="A866" i="2"/>
  <c r="D865" i="2"/>
  <c r="B865" i="2"/>
  <c r="A865" i="2"/>
  <c r="D864" i="2"/>
  <c r="B864" i="2"/>
  <c r="A864" i="2"/>
  <c r="D863" i="2"/>
  <c r="B863" i="2"/>
  <c r="A863" i="2"/>
  <c r="D862" i="2"/>
  <c r="B862" i="2"/>
  <c r="A862" i="2"/>
  <c r="D861" i="2"/>
  <c r="B861" i="2"/>
  <c r="A861" i="2"/>
  <c r="D860" i="2"/>
  <c r="B860" i="2"/>
  <c r="A860" i="2"/>
  <c r="D859" i="2"/>
  <c r="B859" i="2"/>
  <c r="A859" i="2"/>
  <c r="D858" i="2"/>
  <c r="B858" i="2"/>
  <c r="A858" i="2"/>
  <c r="D857" i="2"/>
  <c r="B857" i="2"/>
  <c r="A857" i="2"/>
  <c r="D856" i="2"/>
  <c r="B856" i="2"/>
  <c r="A856" i="2"/>
  <c r="D855" i="2"/>
  <c r="B855" i="2"/>
  <c r="A855" i="2"/>
  <c r="D854" i="2"/>
  <c r="B854" i="2"/>
  <c r="A854" i="2"/>
  <c r="D853" i="2"/>
  <c r="B853" i="2"/>
  <c r="A853" i="2"/>
  <c r="D852" i="2"/>
  <c r="A852" i="2"/>
  <c r="D851" i="2"/>
  <c r="A851" i="2"/>
  <c r="D850" i="2"/>
  <c r="B850" i="2"/>
  <c r="A850" i="2"/>
  <c r="D849" i="2"/>
  <c r="A849" i="2"/>
  <c r="D848" i="2"/>
  <c r="A848" i="2"/>
  <c r="D847" i="2"/>
  <c r="A847" i="2"/>
  <c r="D846" i="2"/>
  <c r="B846" i="2"/>
  <c r="A846" i="2"/>
  <c r="D845" i="2"/>
  <c r="B845" i="2"/>
  <c r="A845" i="2"/>
  <c r="D844" i="2"/>
  <c r="B844" i="2"/>
  <c r="A844" i="2"/>
  <c r="D843" i="2"/>
  <c r="B843" i="2"/>
  <c r="A843" i="2"/>
  <c r="D842" i="2"/>
  <c r="B842" i="2"/>
  <c r="A842" i="2"/>
  <c r="D841" i="2"/>
  <c r="B841" i="2"/>
  <c r="A841" i="2"/>
  <c r="D840" i="2"/>
  <c r="B840" i="2"/>
  <c r="A840" i="2"/>
  <c r="D839" i="2"/>
  <c r="B839" i="2"/>
  <c r="A839" i="2"/>
  <c r="D838" i="2"/>
  <c r="B838" i="2"/>
  <c r="A838" i="2"/>
  <c r="D837" i="2"/>
  <c r="B837" i="2"/>
  <c r="A837" i="2"/>
  <c r="D836" i="2"/>
  <c r="B836" i="2"/>
  <c r="A836" i="2"/>
  <c r="D835" i="2"/>
  <c r="B835" i="2"/>
  <c r="A835" i="2"/>
  <c r="D834" i="2"/>
  <c r="B834" i="2"/>
  <c r="A834" i="2"/>
  <c r="D833" i="2"/>
  <c r="B833" i="2"/>
  <c r="A833" i="2"/>
  <c r="D832" i="2"/>
  <c r="B832" i="2"/>
  <c r="A832" i="2"/>
  <c r="D831" i="2"/>
  <c r="B831" i="2"/>
  <c r="A831" i="2"/>
  <c r="D830" i="2"/>
  <c r="B830" i="2"/>
  <c r="A830" i="2"/>
  <c r="D829" i="2"/>
  <c r="B829" i="2"/>
  <c r="A829" i="2"/>
  <c r="D828" i="2"/>
  <c r="B828" i="2"/>
  <c r="A828" i="2"/>
  <c r="D827" i="2"/>
  <c r="B827" i="2"/>
  <c r="A827" i="2"/>
  <c r="D826" i="2"/>
  <c r="B826" i="2"/>
  <c r="A826" i="2"/>
  <c r="D825" i="2"/>
  <c r="B825" i="2"/>
  <c r="A825" i="2"/>
  <c r="D824" i="2"/>
  <c r="B824" i="2"/>
  <c r="A824" i="2"/>
  <c r="D823" i="2"/>
  <c r="B823" i="2"/>
  <c r="A823" i="2"/>
  <c r="D822" i="2"/>
  <c r="B822" i="2"/>
  <c r="A822" i="2"/>
  <c r="D821" i="2"/>
  <c r="B821" i="2"/>
  <c r="A821" i="2"/>
  <c r="D820" i="2"/>
  <c r="B820" i="2"/>
  <c r="A820" i="2"/>
  <c r="D819" i="2"/>
  <c r="B819" i="2"/>
  <c r="A819" i="2"/>
  <c r="D818" i="2"/>
  <c r="B818" i="2"/>
  <c r="A818" i="2"/>
  <c r="D817" i="2"/>
  <c r="B817" i="2"/>
  <c r="A817" i="2"/>
  <c r="D816" i="2"/>
  <c r="A816" i="2"/>
  <c r="D815" i="2"/>
  <c r="A815" i="2"/>
  <c r="D814" i="2"/>
  <c r="B814" i="2"/>
  <c r="A814" i="2"/>
  <c r="D813" i="2"/>
  <c r="A813" i="2"/>
  <c r="D812" i="2"/>
  <c r="A812" i="2"/>
  <c r="D811" i="2"/>
  <c r="A811" i="2"/>
  <c r="D810" i="2"/>
  <c r="B810" i="2"/>
  <c r="A810" i="2"/>
  <c r="D809" i="2"/>
  <c r="B809" i="2"/>
  <c r="A809" i="2"/>
  <c r="D808" i="2"/>
  <c r="B808" i="2"/>
  <c r="A808" i="2"/>
  <c r="D807" i="2"/>
  <c r="B807" i="2"/>
  <c r="A807" i="2"/>
  <c r="D806" i="2"/>
  <c r="B806" i="2"/>
  <c r="A806" i="2"/>
  <c r="D805" i="2"/>
  <c r="B805" i="2"/>
  <c r="A805" i="2"/>
  <c r="D804" i="2"/>
  <c r="B804" i="2"/>
  <c r="A804" i="2"/>
  <c r="D803" i="2"/>
  <c r="B803" i="2"/>
  <c r="A803" i="2"/>
  <c r="D802" i="2"/>
  <c r="B802" i="2"/>
  <c r="A802" i="2"/>
  <c r="D801" i="2"/>
  <c r="B801" i="2"/>
  <c r="A801" i="2"/>
  <c r="D800" i="2"/>
  <c r="B800" i="2"/>
  <c r="A800" i="2"/>
  <c r="D799" i="2"/>
  <c r="B799" i="2"/>
  <c r="A799" i="2"/>
  <c r="D798" i="2"/>
  <c r="B798" i="2"/>
  <c r="A798" i="2"/>
  <c r="D797" i="2"/>
  <c r="B797" i="2"/>
  <c r="A797" i="2"/>
  <c r="D796" i="2"/>
  <c r="B796" i="2"/>
  <c r="A796" i="2"/>
  <c r="D795" i="2"/>
  <c r="B795" i="2"/>
  <c r="A795" i="2"/>
  <c r="D794" i="2"/>
  <c r="B794" i="2"/>
  <c r="A794" i="2"/>
  <c r="D793" i="2"/>
  <c r="B793" i="2"/>
  <c r="A793" i="2"/>
  <c r="D792" i="2"/>
  <c r="B792" i="2"/>
  <c r="A792" i="2"/>
  <c r="D791" i="2"/>
  <c r="B791" i="2"/>
  <c r="A791" i="2"/>
  <c r="D790" i="2"/>
  <c r="B790" i="2"/>
  <c r="A790" i="2"/>
  <c r="D789" i="2"/>
  <c r="B789" i="2"/>
  <c r="A789" i="2"/>
  <c r="D788" i="2"/>
  <c r="B788" i="2"/>
  <c r="A788" i="2"/>
  <c r="D787" i="2"/>
  <c r="B787" i="2"/>
  <c r="A787" i="2"/>
  <c r="D786" i="2"/>
  <c r="B786" i="2"/>
  <c r="A786" i="2"/>
  <c r="D785" i="2"/>
  <c r="B785" i="2"/>
  <c r="A785" i="2"/>
  <c r="D784" i="2"/>
  <c r="B784" i="2"/>
  <c r="A784" i="2"/>
  <c r="D783" i="2"/>
  <c r="B783" i="2"/>
  <c r="A783" i="2"/>
  <c r="D782" i="2"/>
  <c r="B782" i="2"/>
  <c r="A782" i="2"/>
  <c r="D781" i="2"/>
  <c r="B781" i="2"/>
  <c r="A781" i="2"/>
  <c r="D780" i="2"/>
  <c r="A780" i="2"/>
  <c r="D779" i="2"/>
  <c r="F779" i="2" s="1"/>
  <c r="A779" i="2"/>
  <c r="D778" i="2"/>
  <c r="A778" i="2"/>
  <c r="D777" i="2"/>
  <c r="B777" i="2"/>
  <c r="A777" i="2"/>
  <c r="D776" i="2"/>
  <c r="B776" i="2"/>
  <c r="A776" i="2"/>
  <c r="D775" i="2"/>
  <c r="B775" i="2"/>
  <c r="A775" i="2"/>
  <c r="D774" i="2"/>
  <c r="B774" i="2"/>
  <c r="A774" i="2"/>
  <c r="D773" i="2"/>
  <c r="B773" i="2"/>
  <c r="A773" i="2"/>
  <c r="D772" i="2"/>
  <c r="B772" i="2"/>
  <c r="A772" i="2"/>
  <c r="D771" i="2"/>
  <c r="B771" i="2"/>
  <c r="A771" i="2"/>
  <c r="D770" i="2"/>
  <c r="B770" i="2"/>
  <c r="A770" i="2"/>
  <c r="D769" i="2"/>
  <c r="A769" i="2"/>
  <c r="D768" i="2"/>
  <c r="A768" i="2"/>
  <c r="D767" i="2"/>
  <c r="A767" i="2"/>
  <c r="D766" i="2"/>
  <c r="A766" i="2"/>
  <c r="D765" i="2"/>
  <c r="A765" i="2"/>
  <c r="D764" i="2"/>
  <c r="A764" i="2"/>
  <c r="D763" i="2"/>
  <c r="B763" i="2"/>
  <c r="A763" i="2"/>
  <c r="D762" i="2"/>
  <c r="B762" i="2"/>
  <c r="A762" i="2"/>
  <c r="D761" i="2"/>
  <c r="B761" i="2"/>
  <c r="A761" i="2"/>
  <c r="D760" i="2"/>
  <c r="B760" i="2"/>
  <c r="A760" i="2"/>
  <c r="D759" i="2"/>
  <c r="B759" i="2"/>
  <c r="A759" i="2"/>
  <c r="D758" i="2"/>
  <c r="B758" i="2"/>
  <c r="A758" i="2"/>
  <c r="D757" i="2"/>
  <c r="B757" i="2"/>
  <c r="A757" i="2"/>
  <c r="D756" i="2"/>
  <c r="B756" i="2"/>
  <c r="A756" i="2"/>
  <c r="D755" i="2"/>
  <c r="A755" i="2"/>
  <c r="D754" i="2"/>
  <c r="A754" i="2"/>
  <c r="D753" i="2"/>
  <c r="A753" i="2"/>
  <c r="D752" i="2"/>
  <c r="B752" i="2"/>
  <c r="A752" i="2"/>
  <c r="D751" i="2"/>
  <c r="B751" i="2"/>
  <c r="A751" i="2"/>
  <c r="D750" i="2"/>
  <c r="B750" i="2"/>
  <c r="A750" i="2"/>
  <c r="D749" i="2"/>
  <c r="B749" i="2"/>
  <c r="A749" i="2"/>
  <c r="D748" i="2"/>
  <c r="B748" i="2"/>
  <c r="A748" i="2"/>
  <c r="D747" i="2"/>
  <c r="B747" i="2"/>
  <c r="A747" i="2"/>
  <c r="D746" i="2"/>
  <c r="B746" i="2"/>
  <c r="A746" i="2"/>
  <c r="D745" i="2"/>
  <c r="B745" i="2"/>
  <c r="A745" i="2"/>
  <c r="D744" i="2"/>
  <c r="B744" i="2"/>
  <c r="A744" i="2"/>
  <c r="D743" i="2"/>
  <c r="A743" i="2"/>
  <c r="D742" i="2"/>
  <c r="A742" i="2"/>
  <c r="D741" i="2"/>
  <c r="A741" i="2"/>
  <c r="D740" i="2"/>
  <c r="B740" i="2"/>
  <c r="A740" i="2"/>
  <c r="D739" i="2"/>
  <c r="B739" i="2"/>
  <c r="A739" i="2"/>
  <c r="D738" i="2"/>
  <c r="B738" i="2"/>
  <c r="A738" i="2"/>
  <c r="D737" i="2"/>
  <c r="B737" i="2"/>
  <c r="A737" i="2"/>
  <c r="D736" i="2"/>
  <c r="B736" i="2"/>
  <c r="A736" i="2"/>
  <c r="D735" i="2"/>
  <c r="B735" i="2"/>
  <c r="A735" i="2"/>
  <c r="D734" i="2"/>
  <c r="B734" i="2"/>
  <c r="A734" i="2"/>
  <c r="D733" i="2"/>
  <c r="B733" i="2"/>
  <c r="A733" i="2"/>
  <c r="D732" i="2"/>
  <c r="A732" i="2"/>
  <c r="D731" i="2"/>
  <c r="A731" i="2"/>
  <c r="D730" i="2"/>
  <c r="A730" i="2"/>
  <c r="D729" i="2"/>
  <c r="B729" i="2"/>
  <c r="A729" i="2"/>
  <c r="D728" i="2"/>
  <c r="B728" i="2"/>
  <c r="A728" i="2"/>
  <c r="D727" i="2"/>
  <c r="B727" i="2"/>
  <c r="A727" i="2"/>
  <c r="D726" i="2"/>
  <c r="B726" i="2"/>
  <c r="A726" i="2"/>
  <c r="D725" i="2"/>
  <c r="B725" i="2"/>
  <c r="A725" i="2"/>
  <c r="D724" i="2"/>
  <c r="B724" i="2"/>
  <c r="A724" i="2"/>
  <c r="D723" i="2"/>
  <c r="A723" i="2"/>
  <c r="D722" i="2"/>
  <c r="A722" i="2"/>
  <c r="D721" i="2"/>
  <c r="A721" i="2"/>
  <c r="D720" i="2"/>
  <c r="B720" i="2"/>
  <c r="A720" i="2"/>
  <c r="D719" i="2"/>
  <c r="B719" i="2"/>
  <c r="A719" i="2"/>
  <c r="D718" i="2"/>
  <c r="B718" i="2"/>
  <c r="A718" i="2"/>
  <c r="D717" i="2"/>
  <c r="B717" i="2"/>
  <c r="A717" i="2"/>
  <c r="D716" i="2"/>
  <c r="B716" i="2"/>
  <c r="A716" i="2"/>
  <c r="D715" i="2"/>
  <c r="B715" i="2"/>
  <c r="A715" i="2"/>
  <c r="D714" i="2"/>
  <c r="B714" i="2"/>
  <c r="A714" i="2"/>
  <c r="D713" i="2"/>
  <c r="B713" i="2"/>
  <c r="A713" i="2"/>
  <c r="D712" i="2"/>
  <c r="A712" i="2"/>
  <c r="D711" i="2"/>
  <c r="A711" i="2"/>
  <c r="D710" i="2"/>
  <c r="A710" i="2"/>
  <c r="D709" i="2"/>
  <c r="B709" i="2"/>
  <c r="A709" i="2"/>
  <c r="D708" i="2"/>
  <c r="B708" i="2"/>
  <c r="A708" i="2"/>
  <c r="D707" i="2"/>
  <c r="B707" i="2"/>
  <c r="A707" i="2"/>
  <c r="D706" i="2"/>
  <c r="B706" i="2"/>
  <c r="A706" i="2"/>
  <c r="D705" i="2"/>
  <c r="B705" i="2"/>
  <c r="A705" i="2"/>
  <c r="D704" i="2"/>
  <c r="B704" i="2"/>
  <c r="A704" i="2"/>
  <c r="D703" i="2"/>
  <c r="B703" i="2"/>
  <c r="A703" i="2"/>
  <c r="D702" i="2"/>
  <c r="A702" i="2"/>
  <c r="D701" i="2"/>
  <c r="A701" i="2"/>
  <c r="D700" i="2"/>
  <c r="A700" i="2"/>
  <c r="D699" i="2"/>
  <c r="B699" i="2"/>
  <c r="A699" i="2"/>
  <c r="D698" i="2"/>
  <c r="B698" i="2"/>
  <c r="A698" i="2"/>
  <c r="D697" i="2"/>
  <c r="B697" i="2"/>
  <c r="A697" i="2"/>
  <c r="E696" i="2"/>
  <c r="A696" i="2"/>
  <c r="D695" i="2"/>
  <c r="A695" i="2"/>
  <c r="D694" i="2"/>
  <c r="A694" i="2"/>
  <c r="D693" i="2"/>
  <c r="B693" i="2"/>
  <c r="A693" i="2"/>
  <c r="D692" i="2"/>
  <c r="B692" i="2"/>
  <c r="A692" i="2"/>
  <c r="D691" i="2"/>
  <c r="A691" i="2"/>
  <c r="D690" i="2"/>
  <c r="A690" i="2"/>
  <c r="D689" i="2"/>
  <c r="A689" i="2"/>
  <c r="D688" i="2"/>
  <c r="B688" i="2"/>
  <c r="A688" i="2"/>
  <c r="D687" i="2"/>
  <c r="B687" i="2"/>
  <c r="A687" i="2"/>
  <c r="D686" i="2"/>
  <c r="A686" i="2"/>
  <c r="D685" i="2"/>
  <c r="A685" i="2"/>
  <c r="D684" i="2"/>
  <c r="A684" i="2"/>
  <c r="D683" i="2"/>
  <c r="B683" i="2"/>
  <c r="A683" i="2"/>
  <c r="D682" i="2"/>
  <c r="A682" i="2"/>
  <c r="D681" i="2"/>
  <c r="A681" i="2"/>
  <c r="D680" i="2"/>
  <c r="B680" i="2"/>
  <c r="A680" i="2"/>
  <c r="D679" i="2"/>
  <c r="B679" i="2"/>
  <c r="A679" i="2"/>
  <c r="D678" i="2"/>
  <c r="B678" i="2"/>
  <c r="A678" i="2"/>
  <c r="D677" i="2"/>
  <c r="B677" i="2"/>
  <c r="A677" i="2"/>
  <c r="D676" i="2"/>
  <c r="B676" i="2"/>
  <c r="A676" i="2"/>
  <c r="D675" i="2"/>
  <c r="B675" i="2"/>
  <c r="A675" i="2"/>
  <c r="D674" i="2"/>
  <c r="B674" i="2"/>
  <c r="A674" i="2"/>
  <c r="D673" i="2"/>
  <c r="B673" i="2"/>
  <c r="A673" i="2"/>
  <c r="D672" i="2"/>
  <c r="B672" i="2"/>
  <c r="A672" i="2"/>
  <c r="D671" i="2"/>
  <c r="B671" i="2"/>
  <c r="A671" i="2"/>
  <c r="D670" i="2"/>
  <c r="B670" i="2"/>
  <c r="A670" i="2"/>
  <c r="D669" i="2"/>
  <c r="B669" i="2"/>
  <c r="A669" i="2"/>
  <c r="D668" i="2"/>
  <c r="B668" i="2"/>
  <c r="A668" i="2"/>
  <c r="D667" i="2"/>
  <c r="B667" i="2"/>
  <c r="A667" i="2"/>
  <c r="D666" i="2"/>
  <c r="A666" i="2"/>
  <c r="D665" i="2"/>
  <c r="A665" i="2"/>
  <c r="D664" i="2"/>
  <c r="B664" i="2"/>
  <c r="A664" i="2"/>
  <c r="D663" i="2"/>
  <c r="B663" i="2"/>
  <c r="A663" i="2"/>
  <c r="D662" i="2"/>
  <c r="B662" i="2"/>
  <c r="A662" i="2"/>
  <c r="D661" i="2"/>
  <c r="B661" i="2"/>
  <c r="A661" i="2"/>
  <c r="D660" i="2"/>
  <c r="B660" i="2"/>
  <c r="A660" i="2"/>
  <c r="D659" i="2"/>
  <c r="B659" i="2"/>
  <c r="A659" i="2"/>
  <c r="D658" i="2"/>
  <c r="B658" i="2"/>
  <c r="A658" i="2"/>
  <c r="D657" i="2"/>
  <c r="B657" i="2"/>
  <c r="A657" i="2"/>
  <c r="D656" i="2"/>
  <c r="B656" i="2"/>
  <c r="A656" i="2"/>
  <c r="D655" i="2"/>
  <c r="B655" i="2"/>
  <c r="A655" i="2"/>
  <c r="D654" i="2"/>
  <c r="B654" i="2"/>
  <c r="A654" i="2"/>
  <c r="D653" i="2"/>
  <c r="B653" i="2"/>
  <c r="A653" i="2"/>
  <c r="D652" i="2"/>
  <c r="B652" i="2"/>
  <c r="A652" i="2"/>
  <c r="D651" i="2"/>
  <c r="B651" i="2"/>
  <c r="A651" i="2"/>
  <c r="D650" i="2"/>
  <c r="A650" i="2"/>
  <c r="D649" i="2"/>
  <c r="A649" i="2"/>
  <c r="D648" i="2"/>
  <c r="A648" i="2"/>
  <c r="D647" i="2"/>
  <c r="B647" i="2"/>
  <c r="A647" i="2"/>
  <c r="D646" i="2"/>
  <c r="B646" i="2"/>
  <c r="A646" i="2"/>
  <c r="D645" i="2"/>
  <c r="B645" i="2"/>
  <c r="A645" i="2"/>
  <c r="D644" i="2"/>
  <c r="B644" i="2"/>
  <c r="A644" i="2"/>
  <c r="D643" i="2"/>
  <c r="A643" i="2"/>
  <c r="D642" i="2"/>
  <c r="A642" i="2"/>
  <c r="D641" i="2"/>
  <c r="A641" i="2"/>
  <c r="D640" i="2"/>
  <c r="B640" i="2"/>
  <c r="A640" i="2"/>
  <c r="D639" i="2"/>
  <c r="B639" i="2"/>
  <c r="A639" i="2"/>
  <c r="D638" i="2"/>
  <c r="B638" i="2"/>
  <c r="A638" i="2"/>
  <c r="D637" i="2"/>
  <c r="B637" i="2"/>
  <c r="A637" i="2"/>
  <c r="D636" i="2"/>
  <c r="B636" i="2"/>
  <c r="A636" i="2"/>
  <c r="D635" i="2"/>
  <c r="B635" i="2"/>
  <c r="A635" i="2"/>
  <c r="D634" i="2"/>
  <c r="B634" i="2"/>
  <c r="A634" i="2"/>
  <c r="D633" i="2"/>
  <c r="B633" i="2"/>
  <c r="A633" i="2"/>
  <c r="D632" i="2"/>
  <c r="B632" i="2"/>
  <c r="A632" i="2"/>
  <c r="D631" i="2"/>
  <c r="B631" i="2"/>
  <c r="A631" i="2"/>
  <c r="D630" i="2"/>
  <c r="B630" i="2"/>
  <c r="A630" i="2"/>
  <c r="D629" i="2"/>
  <c r="B629" i="2"/>
  <c r="A629" i="2"/>
  <c r="D628" i="2"/>
  <c r="B628" i="2"/>
  <c r="A628" i="2"/>
  <c r="D627" i="2"/>
  <c r="B627" i="2"/>
  <c r="A627" i="2"/>
  <c r="D626" i="2"/>
  <c r="B626" i="2"/>
  <c r="A626" i="2"/>
  <c r="D625" i="2"/>
  <c r="B625" i="2"/>
  <c r="A625" i="2"/>
  <c r="D624" i="2"/>
  <c r="B624" i="2"/>
  <c r="A624" i="2"/>
  <c r="D623" i="2"/>
  <c r="B623" i="2"/>
  <c r="A623" i="2"/>
  <c r="D622" i="2"/>
  <c r="B622" i="2"/>
  <c r="A622" i="2"/>
  <c r="D621" i="2"/>
  <c r="B621" i="2"/>
  <c r="A621" i="2"/>
  <c r="D620" i="2"/>
  <c r="B620" i="2"/>
  <c r="A620" i="2"/>
  <c r="D619" i="2"/>
  <c r="B619" i="2"/>
  <c r="A619" i="2"/>
  <c r="D618" i="2"/>
  <c r="B618" i="2"/>
  <c r="A618" i="2"/>
  <c r="D617" i="2"/>
  <c r="B617" i="2"/>
  <c r="A617" i="2"/>
  <c r="D616" i="2"/>
  <c r="B616" i="2"/>
  <c r="A616" i="2"/>
  <c r="D615" i="2"/>
  <c r="B615" i="2"/>
  <c r="A615" i="2"/>
  <c r="D614" i="2"/>
  <c r="B614" i="2"/>
  <c r="A614" i="2"/>
  <c r="D613" i="2"/>
  <c r="B613" i="2"/>
  <c r="A613" i="2"/>
  <c r="D612" i="2"/>
  <c r="B612" i="2"/>
  <c r="A612" i="2"/>
  <c r="D611" i="2"/>
  <c r="B611" i="2"/>
  <c r="A611" i="2"/>
  <c r="D610" i="2"/>
  <c r="B610" i="2"/>
  <c r="A610" i="2"/>
  <c r="D609" i="2"/>
  <c r="B609" i="2"/>
  <c r="A609" i="2"/>
  <c r="D608" i="2"/>
  <c r="B608" i="2"/>
  <c r="A608" i="2"/>
  <c r="D607" i="2"/>
  <c r="B607" i="2"/>
  <c r="A607" i="2"/>
  <c r="D606" i="2"/>
  <c r="B606" i="2"/>
  <c r="A606" i="2"/>
  <c r="D605" i="2"/>
  <c r="B605" i="2"/>
  <c r="A605" i="2"/>
  <c r="D604" i="2"/>
  <c r="B604" i="2"/>
  <c r="A604" i="2"/>
  <c r="D603" i="2"/>
  <c r="B603" i="2"/>
  <c r="A603" i="2"/>
  <c r="D602" i="2"/>
  <c r="B602" i="2"/>
  <c r="A602" i="2"/>
  <c r="D601" i="2"/>
  <c r="B601" i="2"/>
  <c r="A601" i="2"/>
  <c r="D600" i="2"/>
  <c r="B600" i="2"/>
  <c r="A600" i="2"/>
  <c r="D599" i="2"/>
  <c r="B599" i="2"/>
  <c r="A599" i="2"/>
  <c r="D598" i="2"/>
  <c r="B598" i="2"/>
  <c r="A598" i="2"/>
  <c r="D597" i="2"/>
  <c r="B597" i="2"/>
  <c r="A597" i="2"/>
  <c r="D596" i="2"/>
  <c r="B596" i="2"/>
  <c r="A596" i="2"/>
  <c r="D595" i="2"/>
  <c r="B595" i="2"/>
  <c r="A595" i="2"/>
  <c r="D594" i="2"/>
  <c r="B594" i="2"/>
  <c r="A594" i="2"/>
  <c r="D593" i="2"/>
  <c r="B593" i="2"/>
  <c r="A593" i="2"/>
  <c r="D592" i="2"/>
  <c r="B592" i="2"/>
  <c r="A592" i="2"/>
  <c r="D591" i="2"/>
  <c r="B591" i="2"/>
  <c r="A591" i="2"/>
  <c r="D590" i="2"/>
  <c r="B590" i="2"/>
  <c r="A590" i="2"/>
  <c r="D589" i="2"/>
  <c r="B589" i="2"/>
  <c r="A589" i="2"/>
  <c r="D588" i="2"/>
  <c r="B588" i="2"/>
  <c r="A588" i="2"/>
  <c r="D587" i="2"/>
  <c r="B587" i="2"/>
  <c r="A587" i="2"/>
  <c r="D586" i="2"/>
  <c r="B586" i="2"/>
  <c r="A586" i="2"/>
  <c r="D585" i="2"/>
  <c r="B585" i="2"/>
  <c r="A585" i="2"/>
  <c r="D584" i="2"/>
  <c r="B584" i="2"/>
  <c r="A584" i="2"/>
  <c r="D583" i="2"/>
  <c r="B583" i="2"/>
  <c r="A583" i="2"/>
  <c r="D582" i="2"/>
  <c r="B582" i="2"/>
  <c r="A582" i="2"/>
  <c r="D581" i="2"/>
  <c r="B581" i="2"/>
  <c r="A581" i="2"/>
  <c r="D580" i="2"/>
  <c r="B580" i="2"/>
  <c r="A580" i="2"/>
  <c r="D579" i="2"/>
  <c r="B579" i="2"/>
  <c r="A579" i="2"/>
  <c r="D578" i="2"/>
  <c r="B578" i="2"/>
  <c r="A578" i="2"/>
  <c r="D577" i="2"/>
  <c r="B577" i="2"/>
  <c r="A577" i="2"/>
  <c r="D576" i="2"/>
  <c r="B576" i="2"/>
  <c r="A576" i="2"/>
  <c r="D575" i="2"/>
  <c r="B575" i="2"/>
  <c r="A575" i="2"/>
  <c r="D574" i="2"/>
  <c r="B574" i="2"/>
  <c r="A574" i="2"/>
  <c r="D573" i="2"/>
  <c r="B573" i="2"/>
  <c r="A573" i="2"/>
  <c r="D572" i="2"/>
  <c r="B572" i="2"/>
  <c r="A572" i="2"/>
  <c r="D571" i="2"/>
  <c r="B571" i="2"/>
  <c r="A571" i="2"/>
  <c r="D570" i="2"/>
  <c r="B570" i="2"/>
  <c r="A570" i="2"/>
  <c r="D569" i="2"/>
  <c r="B569" i="2"/>
  <c r="A569" i="2"/>
  <c r="D568" i="2"/>
  <c r="B568" i="2"/>
  <c r="A568" i="2"/>
  <c r="D567" i="2"/>
  <c r="B567" i="2"/>
  <c r="A567" i="2"/>
  <c r="D566" i="2"/>
  <c r="B566" i="2"/>
  <c r="A566" i="2"/>
  <c r="D565" i="2"/>
  <c r="B565" i="2"/>
  <c r="A565" i="2"/>
  <c r="D564" i="2"/>
  <c r="B564" i="2"/>
  <c r="A564" i="2"/>
  <c r="D563" i="2"/>
  <c r="B563" i="2"/>
  <c r="A563" i="2"/>
  <c r="D562" i="2"/>
  <c r="B562" i="2"/>
  <c r="A562" i="2"/>
  <c r="D561" i="2"/>
  <c r="B561" i="2"/>
  <c r="A561" i="2"/>
  <c r="D560" i="2"/>
  <c r="B560" i="2"/>
  <c r="A560" i="2"/>
  <c r="D559" i="2"/>
  <c r="B559" i="2"/>
  <c r="A559" i="2"/>
  <c r="D558" i="2"/>
  <c r="B558" i="2"/>
  <c r="A558" i="2"/>
  <c r="D557" i="2"/>
  <c r="B557" i="2"/>
  <c r="A557" i="2"/>
  <c r="D556" i="2"/>
  <c r="B556" i="2"/>
  <c r="A556" i="2"/>
  <c r="D555" i="2"/>
  <c r="B555" i="2"/>
  <c r="A555" i="2"/>
  <c r="D554" i="2"/>
  <c r="B554" i="2"/>
  <c r="A554" i="2"/>
  <c r="D553" i="2"/>
  <c r="B553" i="2"/>
  <c r="A553" i="2"/>
  <c r="D552" i="2"/>
  <c r="B552" i="2"/>
  <c r="A552" i="2"/>
  <c r="D551" i="2"/>
  <c r="B551" i="2"/>
  <c r="A551" i="2"/>
  <c r="D550" i="2"/>
  <c r="B550" i="2"/>
  <c r="A550" i="2"/>
  <c r="D549" i="2"/>
  <c r="B549" i="2"/>
  <c r="A549" i="2"/>
  <c r="D548" i="2"/>
  <c r="B548" i="2"/>
  <c r="A548" i="2"/>
  <c r="D547" i="2"/>
  <c r="B547" i="2"/>
  <c r="A547" i="2"/>
  <c r="D546" i="2"/>
  <c r="B546" i="2"/>
  <c r="A546" i="2"/>
  <c r="D545" i="2"/>
  <c r="B545" i="2"/>
  <c r="A545" i="2"/>
  <c r="D544" i="2"/>
  <c r="B544" i="2"/>
  <c r="A544" i="2"/>
  <c r="D543" i="2"/>
  <c r="B543" i="2"/>
  <c r="A543" i="2"/>
  <c r="D542" i="2"/>
  <c r="B542" i="2"/>
  <c r="A542" i="2"/>
  <c r="D541" i="2"/>
  <c r="B541" i="2"/>
  <c r="A541" i="2"/>
  <c r="D540" i="2"/>
  <c r="B540" i="2"/>
  <c r="A540" i="2"/>
  <c r="D539" i="2"/>
  <c r="B539" i="2"/>
  <c r="A539" i="2"/>
  <c r="D538" i="2"/>
  <c r="B538" i="2"/>
  <c r="A538" i="2"/>
  <c r="D537" i="2"/>
  <c r="B537" i="2"/>
  <c r="A537" i="2"/>
  <c r="D536" i="2"/>
  <c r="B536" i="2"/>
  <c r="A536" i="2"/>
  <c r="D535" i="2"/>
  <c r="B535" i="2"/>
  <c r="A535" i="2"/>
  <c r="D534" i="2"/>
  <c r="B534" i="2"/>
  <c r="A534" i="2"/>
  <c r="D533" i="2"/>
  <c r="B533" i="2"/>
  <c r="A533" i="2"/>
  <c r="D532" i="2"/>
  <c r="B532" i="2"/>
  <c r="A532" i="2"/>
  <c r="D531" i="2"/>
  <c r="B531" i="2"/>
  <c r="A531" i="2"/>
  <c r="D530" i="2"/>
  <c r="B530" i="2"/>
  <c r="A530" i="2"/>
  <c r="D529" i="2"/>
  <c r="B529" i="2"/>
  <c r="A529" i="2"/>
  <c r="D528" i="2"/>
  <c r="B528" i="2"/>
  <c r="A528" i="2"/>
  <c r="D527" i="2"/>
  <c r="B527" i="2"/>
  <c r="A527" i="2"/>
  <c r="D526" i="2"/>
  <c r="B526" i="2"/>
  <c r="A526" i="2"/>
  <c r="D525" i="2"/>
  <c r="B525" i="2"/>
  <c r="A525" i="2"/>
  <c r="D524" i="2"/>
  <c r="B524" i="2"/>
  <c r="A524" i="2"/>
  <c r="D523" i="2"/>
  <c r="B523" i="2"/>
  <c r="A523" i="2"/>
  <c r="D522" i="2"/>
  <c r="B522" i="2"/>
  <c r="A522" i="2"/>
  <c r="D521" i="2"/>
  <c r="B521" i="2"/>
  <c r="A521" i="2"/>
  <c r="D520" i="2"/>
  <c r="B520" i="2"/>
  <c r="A520" i="2"/>
  <c r="D519" i="2"/>
  <c r="B519" i="2"/>
  <c r="A519" i="2"/>
  <c r="D518" i="2"/>
  <c r="B518" i="2"/>
  <c r="A518" i="2"/>
  <c r="D517" i="2"/>
  <c r="B517" i="2"/>
  <c r="A517" i="2"/>
  <c r="D516" i="2"/>
  <c r="B516" i="2"/>
  <c r="A516" i="2"/>
  <c r="D515" i="2"/>
  <c r="B515" i="2"/>
  <c r="A515" i="2"/>
  <c r="D514" i="2"/>
  <c r="B514" i="2"/>
  <c r="A514" i="2"/>
  <c r="D513" i="2"/>
  <c r="B513" i="2"/>
  <c r="A513" i="2"/>
  <c r="D512" i="2"/>
  <c r="B512" i="2"/>
  <c r="A512" i="2"/>
  <c r="D511" i="2"/>
  <c r="B511" i="2"/>
  <c r="A511" i="2"/>
  <c r="D510" i="2"/>
  <c r="B510" i="2"/>
  <c r="A510" i="2"/>
  <c r="D509" i="2"/>
  <c r="B509" i="2"/>
  <c r="A509" i="2"/>
  <c r="D508" i="2"/>
  <c r="B508" i="2"/>
  <c r="A508" i="2"/>
  <c r="D507" i="2"/>
  <c r="B507" i="2"/>
  <c r="A507" i="2"/>
  <c r="D506" i="2"/>
  <c r="B506" i="2"/>
  <c r="A506" i="2"/>
  <c r="D505" i="2"/>
  <c r="B505" i="2"/>
  <c r="A505" i="2"/>
  <c r="D504" i="2"/>
  <c r="B504" i="2"/>
  <c r="A504" i="2"/>
  <c r="D503" i="2"/>
  <c r="B503" i="2"/>
  <c r="A503" i="2"/>
  <c r="D502" i="2"/>
  <c r="B502" i="2"/>
  <c r="A502" i="2"/>
  <c r="D501" i="2"/>
  <c r="B501" i="2"/>
  <c r="A501" i="2"/>
  <c r="D500" i="2"/>
  <c r="B500" i="2"/>
  <c r="A500" i="2"/>
  <c r="D499" i="2"/>
  <c r="B499" i="2"/>
  <c r="A499" i="2"/>
  <c r="D498" i="2"/>
  <c r="B498" i="2"/>
  <c r="A498" i="2"/>
  <c r="D497" i="2"/>
  <c r="B497" i="2"/>
  <c r="A497" i="2"/>
  <c r="D496" i="2"/>
  <c r="B496" i="2"/>
  <c r="A496" i="2"/>
  <c r="D495" i="2"/>
  <c r="B495" i="2"/>
  <c r="A495" i="2"/>
  <c r="D494" i="2"/>
  <c r="B494" i="2"/>
  <c r="A494" i="2"/>
  <c r="D493" i="2"/>
  <c r="A493" i="2"/>
  <c r="D492" i="2"/>
  <c r="A492" i="2"/>
  <c r="D491" i="2"/>
  <c r="A491" i="2"/>
  <c r="D490" i="2"/>
  <c r="A490" i="2"/>
  <c r="D489" i="2"/>
  <c r="A489" i="2"/>
  <c r="D488" i="2"/>
  <c r="A488" i="2"/>
  <c r="D487" i="2"/>
  <c r="A487" i="2"/>
  <c r="D486" i="2"/>
  <c r="B486" i="2"/>
  <c r="A486" i="2"/>
  <c r="D485" i="2"/>
  <c r="B485" i="2"/>
  <c r="A485" i="2"/>
  <c r="D484" i="2"/>
  <c r="B484" i="2"/>
  <c r="A484" i="2"/>
  <c r="D483" i="2"/>
  <c r="B483" i="2"/>
  <c r="A483" i="2"/>
  <c r="D482" i="2"/>
  <c r="B482" i="2"/>
  <c r="A482" i="2"/>
  <c r="D481" i="2"/>
  <c r="B481" i="2"/>
  <c r="A481" i="2"/>
  <c r="D480" i="2"/>
  <c r="B480" i="2"/>
  <c r="A480" i="2"/>
  <c r="D479" i="2"/>
  <c r="B479" i="2"/>
  <c r="A479" i="2"/>
  <c r="D478" i="2"/>
  <c r="B478" i="2"/>
  <c r="A478" i="2"/>
  <c r="D477" i="2"/>
  <c r="B477" i="2"/>
  <c r="A477" i="2"/>
  <c r="D476" i="2"/>
  <c r="B476" i="2"/>
  <c r="A476" i="2"/>
  <c r="D475" i="2"/>
  <c r="B475" i="2"/>
  <c r="A475" i="2"/>
  <c r="D474" i="2"/>
  <c r="B474" i="2"/>
  <c r="A474" i="2"/>
  <c r="D473" i="2"/>
  <c r="B473" i="2"/>
  <c r="A473" i="2"/>
  <c r="D472" i="2"/>
  <c r="B472" i="2"/>
  <c r="A472" i="2"/>
  <c r="D471" i="2"/>
  <c r="B471" i="2"/>
  <c r="A471" i="2"/>
  <c r="D470" i="2"/>
  <c r="B470" i="2"/>
  <c r="A470" i="2"/>
  <c r="D469" i="2"/>
  <c r="B469" i="2"/>
  <c r="A469" i="2"/>
  <c r="D468" i="2"/>
  <c r="B468" i="2"/>
  <c r="A468" i="2"/>
  <c r="D467" i="2"/>
  <c r="B467" i="2"/>
  <c r="A467" i="2"/>
  <c r="D466" i="2"/>
  <c r="B466" i="2"/>
  <c r="A466" i="2"/>
  <c r="D465" i="2"/>
  <c r="A465" i="2"/>
  <c r="D464" i="2"/>
  <c r="A464" i="2"/>
  <c r="D463" i="2"/>
  <c r="A463" i="2"/>
  <c r="D462" i="2"/>
  <c r="A462" i="2"/>
  <c r="D461" i="2"/>
  <c r="A461" i="2"/>
  <c r="D460" i="2"/>
  <c r="A460" i="2"/>
  <c r="D459" i="2"/>
  <c r="B459" i="2"/>
  <c r="A459" i="2"/>
  <c r="D458" i="2"/>
  <c r="B458" i="2"/>
  <c r="A458" i="2"/>
  <c r="D457" i="2"/>
  <c r="B457" i="2"/>
  <c r="A457" i="2"/>
  <c r="D456" i="2"/>
  <c r="B456" i="2"/>
  <c r="A456" i="2"/>
  <c r="D455" i="2"/>
  <c r="B455" i="2"/>
  <c r="A455" i="2"/>
  <c r="D454" i="2"/>
  <c r="B454" i="2"/>
  <c r="A454" i="2"/>
  <c r="D453" i="2"/>
  <c r="B453" i="2"/>
  <c r="A453" i="2"/>
  <c r="D452" i="2"/>
  <c r="B452" i="2"/>
  <c r="A452" i="2"/>
  <c r="D451" i="2"/>
  <c r="B451" i="2"/>
  <c r="A451" i="2"/>
  <c r="D450" i="2"/>
  <c r="B450" i="2"/>
  <c r="A450" i="2"/>
  <c r="D449" i="2"/>
  <c r="B449" i="2"/>
  <c r="A449" i="2"/>
  <c r="D448" i="2"/>
  <c r="B448" i="2"/>
  <c r="A448" i="2"/>
  <c r="D447" i="2"/>
  <c r="A447" i="2"/>
  <c r="D446" i="2"/>
  <c r="A446" i="2"/>
  <c r="D445" i="2"/>
  <c r="A445" i="2"/>
  <c r="D444" i="2"/>
  <c r="B444" i="2"/>
  <c r="A444" i="2"/>
  <c r="D443" i="2"/>
  <c r="B443" i="2"/>
  <c r="A443" i="2"/>
  <c r="D442" i="2"/>
  <c r="B442" i="2"/>
  <c r="A442" i="2"/>
  <c r="D441" i="2"/>
  <c r="B441" i="2"/>
  <c r="A441" i="2"/>
  <c r="D440" i="2"/>
  <c r="B440" i="2"/>
  <c r="A440" i="2"/>
  <c r="D439" i="2"/>
  <c r="B439" i="2"/>
  <c r="A439" i="2"/>
  <c r="D438" i="2"/>
  <c r="B438" i="2"/>
  <c r="A438" i="2"/>
  <c r="D437" i="2"/>
  <c r="B437" i="2"/>
  <c r="A437" i="2"/>
  <c r="D436" i="2"/>
  <c r="B436" i="2"/>
  <c r="A436" i="2"/>
  <c r="D435" i="2"/>
  <c r="B435" i="2"/>
  <c r="A435" i="2"/>
  <c r="D434" i="2"/>
  <c r="A434" i="2"/>
  <c r="D433" i="2"/>
  <c r="A433" i="2"/>
  <c r="D432" i="2"/>
  <c r="A432" i="2"/>
  <c r="D431" i="2"/>
  <c r="B431" i="2"/>
  <c r="A431" i="2"/>
  <c r="D430" i="2"/>
  <c r="B430" i="2"/>
  <c r="A430" i="2"/>
  <c r="D429" i="2"/>
  <c r="B429" i="2"/>
  <c r="A429" i="2"/>
  <c r="D428" i="2"/>
  <c r="B428" i="2"/>
  <c r="A428" i="2"/>
  <c r="D427" i="2"/>
  <c r="B427" i="2"/>
  <c r="A427" i="2"/>
  <c r="D426" i="2"/>
  <c r="B426" i="2"/>
  <c r="A426" i="2"/>
  <c r="D425" i="2"/>
  <c r="B425" i="2"/>
  <c r="A425" i="2"/>
  <c r="D424" i="2"/>
  <c r="B424" i="2"/>
  <c r="A424" i="2"/>
  <c r="D423" i="2"/>
  <c r="B423" i="2"/>
  <c r="A423" i="2"/>
  <c r="D422" i="2"/>
  <c r="B422" i="2"/>
  <c r="A422" i="2"/>
  <c r="D421" i="2"/>
  <c r="A421" i="2"/>
  <c r="D420" i="2"/>
  <c r="A420" i="2"/>
  <c r="D419" i="2"/>
  <c r="A419" i="2"/>
  <c r="D418" i="2"/>
  <c r="B418" i="2"/>
  <c r="A418" i="2"/>
  <c r="D417" i="2"/>
  <c r="B417" i="2"/>
  <c r="A417" i="2"/>
  <c r="D416" i="2"/>
  <c r="B416" i="2"/>
  <c r="A416" i="2"/>
  <c r="D415" i="2"/>
  <c r="B415" i="2"/>
  <c r="A415" i="2"/>
  <c r="D414" i="2"/>
  <c r="B414" i="2"/>
  <c r="A414" i="2"/>
  <c r="D413" i="2"/>
  <c r="B413" i="2"/>
  <c r="A413" i="2"/>
  <c r="D412" i="2"/>
  <c r="B412" i="2"/>
  <c r="A412" i="2"/>
  <c r="D411" i="2"/>
  <c r="B411" i="2"/>
  <c r="A411" i="2"/>
  <c r="D410" i="2"/>
  <c r="A410" i="2"/>
  <c r="D409" i="2"/>
  <c r="A409" i="2"/>
  <c r="E408" i="2"/>
  <c r="A408" i="2"/>
  <c r="D407" i="2"/>
  <c r="A407" i="2"/>
  <c r="D406" i="2"/>
  <c r="A406" i="2"/>
  <c r="D405" i="2"/>
  <c r="A405" i="2"/>
  <c r="D404" i="2"/>
  <c r="B404" i="2"/>
  <c r="A404" i="2"/>
  <c r="D403" i="2"/>
  <c r="B403" i="2"/>
  <c r="A403" i="2"/>
  <c r="D402" i="2"/>
  <c r="B402" i="2"/>
  <c r="A402" i="2"/>
  <c r="E401" i="2"/>
  <c r="A401" i="2"/>
  <c r="D400" i="2"/>
  <c r="A400" i="2"/>
  <c r="D399" i="2"/>
  <c r="A399" i="2"/>
  <c r="D398" i="2"/>
  <c r="A398" i="2"/>
  <c r="D397" i="2"/>
  <c r="B397" i="2"/>
  <c r="A397" i="2"/>
  <c r="D396" i="2"/>
  <c r="B396" i="2"/>
  <c r="A396" i="2"/>
  <c r="D395" i="2"/>
  <c r="B395" i="2"/>
  <c r="A395" i="2"/>
  <c r="D394" i="2"/>
  <c r="B394" i="2"/>
  <c r="A394" i="2"/>
  <c r="D393" i="2"/>
  <c r="A393" i="2"/>
  <c r="D392" i="2"/>
  <c r="A392" i="2"/>
  <c r="D391" i="2"/>
  <c r="B391" i="2"/>
  <c r="A391" i="2"/>
  <c r="D390" i="2"/>
  <c r="A390" i="2"/>
  <c r="D389" i="2"/>
  <c r="A389" i="2"/>
  <c r="D388" i="2"/>
  <c r="A388" i="2"/>
  <c r="D387" i="2"/>
  <c r="B387" i="2"/>
  <c r="A387" i="2"/>
  <c r="D386" i="2"/>
  <c r="B386" i="2"/>
  <c r="A386" i="2"/>
  <c r="D385" i="2"/>
  <c r="B385" i="2"/>
  <c r="A385" i="2"/>
  <c r="D384" i="2"/>
  <c r="A384" i="2"/>
  <c r="D383" i="2"/>
  <c r="A383" i="2"/>
  <c r="D382" i="2"/>
  <c r="A382" i="2"/>
  <c r="D381" i="2"/>
  <c r="B381" i="2"/>
  <c r="A381" i="2"/>
  <c r="D380" i="2"/>
  <c r="B380" i="2"/>
  <c r="A380" i="2"/>
  <c r="D379" i="2"/>
  <c r="B379" i="2"/>
  <c r="A379" i="2"/>
  <c r="D378" i="2"/>
  <c r="B378" i="2"/>
  <c r="A378" i="2"/>
  <c r="D377" i="2"/>
  <c r="B377" i="2"/>
  <c r="A377" i="2"/>
  <c r="D376" i="2"/>
  <c r="B376" i="2"/>
  <c r="A376" i="2"/>
  <c r="D375" i="2"/>
  <c r="A375" i="2"/>
  <c r="D374" i="2"/>
  <c r="A374" i="2"/>
  <c r="D373" i="2"/>
  <c r="A373" i="2"/>
  <c r="D372" i="2"/>
  <c r="B372" i="2"/>
  <c r="A372" i="2"/>
  <c r="D371" i="2"/>
  <c r="B371" i="2"/>
  <c r="A371" i="2"/>
  <c r="D370" i="2"/>
  <c r="B370" i="2"/>
  <c r="A370" i="2"/>
  <c r="D369" i="2"/>
  <c r="B369" i="2"/>
  <c r="A369" i="2"/>
  <c r="D368" i="2"/>
  <c r="B368" i="2"/>
  <c r="A368" i="2"/>
  <c r="D367" i="2"/>
  <c r="B367" i="2"/>
  <c r="A367" i="2"/>
  <c r="A366" i="2"/>
  <c r="D365" i="2"/>
  <c r="A365" i="2"/>
  <c r="D364" i="2"/>
  <c r="A364" i="2"/>
  <c r="E363" i="2"/>
  <c r="A363" i="2"/>
  <c r="D362" i="2"/>
  <c r="A362" i="2"/>
  <c r="D361" i="2"/>
  <c r="A361" i="2"/>
  <c r="D360" i="2"/>
  <c r="A360" i="2"/>
  <c r="D359" i="2"/>
  <c r="B359" i="2"/>
  <c r="A359" i="2"/>
  <c r="D358" i="2"/>
  <c r="B358" i="2"/>
  <c r="A358" i="2"/>
  <c r="D357" i="2"/>
  <c r="A357" i="2"/>
  <c r="D356" i="2"/>
  <c r="A356" i="2"/>
  <c r="D355" i="2"/>
  <c r="A355" i="2"/>
  <c r="D354" i="2"/>
  <c r="B354" i="2"/>
  <c r="A354" i="2"/>
  <c r="D353" i="2"/>
  <c r="B353" i="2"/>
  <c r="A353" i="2"/>
  <c r="D352" i="2"/>
  <c r="B352" i="2"/>
  <c r="A352" i="2"/>
  <c r="D351" i="2"/>
  <c r="B351" i="2"/>
  <c r="A351" i="2"/>
  <c r="D350" i="2"/>
  <c r="A350" i="2"/>
  <c r="D349" i="2"/>
  <c r="A349" i="2"/>
  <c r="D348" i="2"/>
  <c r="A348" i="2"/>
  <c r="D347" i="2"/>
  <c r="B347" i="2"/>
  <c r="A347" i="2"/>
  <c r="D346" i="2"/>
  <c r="B346" i="2"/>
  <c r="A346" i="2"/>
  <c r="D345" i="2"/>
  <c r="B345" i="2"/>
  <c r="A345" i="2"/>
  <c r="D344" i="2"/>
  <c r="B344" i="2"/>
  <c r="A344" i="2"/>
  <c r="D343" i="2"/>
  <c r="B343" i="2"/>
  <c r="A343" i="2"/>
  <c r="D342" i="2"/>
  <c r="B342" i="2"/>
  <c r="A342" i="2"/>
  <c r="D341" i="2"/>
  <c r="B341" i="2"/>
  <c r="A341" i="2"/>
  <c r="D340" i="2"/>
  <c r="B340" i="2"/>
  <c r="A340" i="2"/>
  <c r="D339" i="2"/>
  <c r="B339" i="2"/>
  <c r="A339" i="2"/>
  <c r="D338" i="2"/>
  <c r="B338" i="2"/>
  <c r="A338" i="2"/>
  <c r="D337" i="2"/>
  <c r="B337" i="2"/>
  <c r="A337" i="2"/>
  <c r="D336" i="2"/>
  <c r="B336" i="2"/>
  <c r="A336" i="2"/>
  <c r="D335" i="2"/>
  <c r="B335" i="2"/>
  <c r="A335" i="2"/>
  <c r="D334" i="2"/>
  <c r="B334" i="2"/>
  <c r="A334" i="2"/>
  <c r="D333" i="2"/>
  <c r="A333" i="2"/>
  <c r="D332" i="2"/>
  <c r="A332" i="2"/>
  <c r="D331" i="2"/>
  <c r="A331" i="2"/>
  <c r="D330" i="2"/>
  <c r="A330" i="2"/>
  <c r="D329" i="2"/>
  <c r="A329" i="2"/>
  <c r="D328" i="2"/>
  <c r="A328" i="2"/>
  <c r="D327" i="2"/>
  <c r="B327" i="2"/>
  <c r="A327" i="2"/>
  <c r="D326" i="2"/>
  <c r="B326" i="2"/>
  <c r="A326" i="2"/>
  <c r="D325" i="2"/>
  <c r="B325" i="2"/>
  <c r="A325" i="2"/>
  <c r="D324" i="2"/>
  <c r="B324" i="2"/>
  <c r="A324" i="2"/>
  <c r="D323" i="2"/>
  <c r="B323" i="2"/>
  <c r="A323" i="2"/>
  <c r="D322" i="2"/>
  <c r="B322" i="2"/>
  <c r="A322" i="2"/>
  <c r="D321" i="2"/>
  <c r="B321" i="2"/>
  <c r="A321" i="2"/>
  <c r="D320" i="2"/>
  <c r="B320" i="2"/>
  <c r="A320" i="2"/>
  <c r="D319" i="2"/>
  <c r="B319" i="2"/>
  <c r="A319" i="2"/>
  <c r="D318" i="2"/>
  <c r="B318" i="2"/>
  <c r="A318" i="2"/>
  <c r="D317" i="2"/>
  <c r="B317" i="2"/>
  <c r="A317" i="2"/>
  <c r="D316" i="2"/>
  <c r="B316" i="2"/>
  <c r="A316" i="2"/>
  <c r="D315" i="2"/>
  <c r="B315" i="2"/>
  <c r="A315" i="2"/>
  <c r="D314" i="2"/>
  <c r="B314" i="2"/>
  <c r="A314" i="2"/>
  <c r="D313" i="2"/>
  <c r="A313" i="2"/>
  <c r="D312" i="2"/>
  <c r="A312" i="2"/>
  <c r="D311" i="2"/>
  <c r="A311" i="2"/>
  <c r="D310" i="2"/>
  <c r="B310" i="2"/>
  <c r="A310" i="2"/>
  <c r="D309" i="2"/>
  <c r="B309" i="2"/>
  <c r="A309" i="2"/>
  <c r="D308" i="2"/>
  <c r="B308" i="2"/>
  <c r="A308" i="2"/>
  <c r="D307" i="2"/>
  <c r="B307" i="2"/>
  <c r="A307" i="2"/>
  <c r="D306" i="2"/>
  <c r="B306" i="2"/>
  <c r="A306" i="2"/>
  <c r="D305" i="2"/>
  <c r="B305" i="2"/>
  <c r="A305" i="2"/>
  <c r="E304" i="2"/>
  <c r="A304" i="2"/>
  <c r="D303" i="2"/>
  <c r="A303" i="2"/>
  <c r="D302" i="2"/>
  <c r="A302" i="2"/>
  <c r="D301" i="2"/>
  <c r="B301" i="2"/>
  <c r="A301" i="2"/>
  <c r="D300" i="2"/>
  <c r="B300" i="2"/>
  <c r="A300" i="2"/>
  <c r="D299" i="2"/>
  <c r="B299" i="2"/>
  <c r="A299" i="2"/>
  <c r="D298" i="2"/>
  <c r="B298" i="2"/>
  <c r="A298" i="2"/>
  <c r="D297" i="2"/>
  <c r="B297" i="2"/>
  <c r="A297" i="2"/>
  <c r="D296" i="2"/>
  <c r="B296" i="2"/>
  <c r="A296" i="2"/>
  <c r="D295" i="2"/>
  <c r="B295" i="2"/>
  <c r="A295" i="2"/>
  <c r="D294" i="2"/>
  <c r="A294" i="2"/>
  <c r="D293" i="2"/>
  <c r="A293" i="2"/>
  <c r="D292" i="2"/>
  <c r="A292" i="2"/>
  <c r="D291" i="2"/>
  <c r="B291" i="2"/>
  <c r="A291" i="2"/>
  <c r="D290" i="2"/>
  <c r="B290" i="2"/>
  <c r="A290" i="2"/>
  <c r="D289" i="2"/>
  <c r="B289" i="2"/>
  <c r="A289" i="2"/>
  <c r="D288" i="2"/>
  <c r="B288" i="2"/>
  <c r="A288" i="2"/>
  <c r="D287" i="2"/>
  <c r="A287" i="2"/>
  <c r="D286" i="2"/>
  <c r="A286" i="2"/>
  <c r="D285" i="2"/>
  <c r="A285" i="2"/>
  <c r="D284" i="2"/>
  <c r="B284" i="2"/>
  <c r="A284" i="2"/>
  <c r="D283" i="2"/>
  <c r="B283" i="2"/>
  <c r="A283" i="2"/>
  <c r="D282" i="2"/>
  <c r="B282" i="2"/>
  <c r="A282" i="2"/>
  <c r="D281" i="2"/>
  <c r="B281" i="2"/>
  <c r="A281" i="2"/>
  <c r="D280" i="2"/>
  <c r="B280" i="2"/>
  <c r="A280" i="2"/>
  <c r="D279" i="2"/>
  <c r="B279" i="2"/>
  <c r="A279" i="2"/>
  <c r="D278" i="2"/>
  <c r="A278" i="2"/>
  <c r="D277" i="2"/>
  <c r="B277" i="2"/>
  <c r="A277" i="2"/>
  <c r="D276" i="2"/>
  <c r="B276" i="2"/>
  <c r="A276" i="2"/>
  <c r="D275" i="2"/>
  <c r="B275" i="2"/>
  <c r="A275" i="2"/>
  <c r="D274" i="2"/>
  <c r="B274" i="2"/>
  <c r="A274" i="2"/>
  <c r="D273" i="2"/>
  <c r="B273" i="2"/>
  <c r="A273" i="2"/>
  <c r="D272" i="2"/>
  <c r="B272" i="2"/>
  <c r="A272" i="2"/>
  <c r="D271" i="2"/>
  <c r="B271" i="2"/>
  <c r="A271" i="2"/>
  <c r="D270" i="2"/>
  <c r="B270" i="2"/>
  <c r="A270" i="2"/>
  <c r="D269" i="2"/>
  <c r="B269" i="2"/>
  <c r="A269" i="2"/>
  <c r="D268" i="2"/>
  <c r="B268" i="2"/>
  <c r="A268" i="2"/>
  <c r="D267" i="2"/>
  <c r="B267" i="2"/>
  <c r="A267" i="2"/>
  <c r="D266" i="2"/>
  <c r="B266" i="2"/>
  <c r="A266" i="2"/>
  <c r="D265" i="2"/>
  <c r="B265" i="2"/>
  <c r="A265" i="2"/>
  <c r="D264" i="2"/>
  <c r="B264" i="2"/>
  <c r="A264" i="2"/>
  <c r="D263" i="2"/>
  <c r="B263" i="2"/>
  <c r="A263" i="2"/>
  <c r="D262" i="2"/>
  <c r="A262" i="2"/>
  <c r="D261" i="2"/>
  <c r="A261" i="2"/>
  <c r="D260" i="2"/>
  <c r="B260" i="2"/>
  <c r="A260" i="2"/>
  <c r="D259" i="2"/>
  <c r="A259" i="2"/>
  <c r="D258" i="2"/>
  <c r="A258" i="2"/>
  <c r="D257" i="2"/>
  <c r="A257" i="2"/>
  <c r="D256" i="2"/>
  <c r="A256" i="2"/>
  <c r="D255" i="2"/>
  <c r="A255" i="2"/>
  <c r="D254" i="2"/>
  <c r="A254" i="2"/>
  <c r="D253" i="2"/>
  <c r="A253" i="2"/>
  <c r="D252" i="2"/>
  <c r="A252" i="2"/>
  <c r="D251" i="2"/>
  <c r="A251" i="2"/>
  <c r="D250" i="2"/>
  <c r="B250" i="2"/>
  <c r="A250" i="2"/>
  <c r="D249" i="2"/>
  <c r="B249" i="2"/>
  <c r="A249" i="2"/>
  <c r="D248" i="2"/>
  <c r="B248" i="2"/>
  <c r="A248" i="2"/>
  <c r="D247" i="2"/>
  <c r="B247" i="2"/>
  <c r="A247" i="2"/>
  <c r="D246" i="2"/>
  <c r="B246" i="2"/>
  <c r="A246" i="2"/>
  <c r="D245" i="2"/>
  <c r="B245" i="2"/>
  <c r="A245" i="2"/>
  <c r="D244" i="2"/>
  <c r="B244" i="2"/>
  <c r="A244" i="2"/>
  <c r="D243" i="2"/>
  <c r="B243" i="2"/>
  <c r="A243" i="2"/>
  <c r="D242" i="2"/>
  <c r="B242" i="2"/>
  <c r="A242" i="2"/>
  <c r="D241" i="2"/>
  <c r="B241" i="2"/>
  <c r="A241" i="2"/>
  <c r="D240" i="2"/>
  <c r="B240" i="2"/>
  <c r="A240" i="2"/>
  <c r="D239" i="2"/>
  <c r="B239" i="2"/>
  <c r="A239" i="2"/>
  <c r="D238" i="2"/>
  <c r="B238" i="2"/>
  <c r="A238" i="2"/>
  <c r="D237" i="2"/>
  <c r="B237" i="2"/>
  <c r="A237" i="2"/>
  <c r="D236" i="2"/>
  <c r="B236" i="2"/>
  <c r="A236" i="2"/>
  <c r="D235" i="2"/>
  <c r="B235" i="2"/>
  <c r="A235" i="2"/>
  <c r="D234" i="2"/>
  <c r="B234" i="2"/>
  <c r="A234" i="2"/>
  <c r="D233" i="2"/>
  <c r="B233" i="2"/>
  <c r="A233" i="2"/>
  <c r="D232" i="2"/>
  <c r="B232" i="2"/>
  <c r="A232" i="2"/>
  <c r="D231" i="2"/>
  <c r="B231" i="2"/>
  <c r="A231" i="2"/>
  <c r="D230" i="2"/>
  <c r="B230" i="2"/>
  <c r="A230" i="2"/>
  <c r="D229" i="2"/>
  <c r="B229" i="2"/>
  <c r="A229" i="2"/>
  <c r="D228" i="2"/>
  <c r="B228" i="2"/>
  <c r="A228" i="2"/>
  <c r="D227" i="2"/>
  <c r="B227" i="2"/>
  <c r="A227" i="2"/>
  <c r="D226" i="2"/>
  <c r="B226" i="2"/>
  <c r="A226" i="2"/>
  <c r="D225" i="2"/>
  <c r="B225" i="2"/>
  <c r="A225" i="2"/>
  <c r="D224" i="2"/>
  <c r="B224" i="2"/>
  <c r="A224" i="2"/>
  <c r="D223" i="2"/>
  <c r="B223" i="2"/>
  <c r="A223" i="2"/>
  <c r="D222" i="2"/>
  <c r="B222" i="2"/>
  <c r="A222" i="2"/>
  <c r="D221" i="2"/>
  <c r="B221" i="2"/>
  <c r="A221" i="2"/>
  <c r="D220" i="2"/>
  <c r="B220" i="2"/>
  <c r="A220" i="2"/>
  <c r="D219" i="2"/>
  <c r="B219" i="2"/>
  <c r="A219" i="2"/>
  <c r="D218" i="2"/>
  <c r="B218" i="2"/>
  <c r="A218" i="2"/>
  <c r="D217" i="2"/>
  <c r="B217" i="2"/>
  <c r="A217" i="2"/>
  <c r="D216" i="2"/>
  <c r="B216" i="2"/>
  <c r="A216" i="2"/>
  <c r="D215" i="2"/>
  <c r="B215" i="2"/>
  <c r="A215" i="2"/>
  <c r="D214" i="2"/>
  <c r="B214" i="2"/>
  <c r="A214" i="2"/>
  <c r="D213" i="2"/>
  <c r="B213" i="2"/>
  <c r="A213" i="2"/>
  <c r="D212" i="2"/>
  <c r="B212" i="2"/>
  <c r="A212" i="2"/>
  <c r="D211" i="2"/>
  <c r="B211" i="2"/>
  <c r="A211" i="2"/>
  <c r="D210" i="2"/>
  <c r="B210" i="2"/>
  <c r="A210" i="2"/>
  <c r="D209" i="2"/>
  <c r="B209" i="2"/>
  <c r="A209" i="2"/>
  <c r="D208" i="2"/>
  <c r="B208" i="2"/>
  <c r="A208" i="2"/>
  <c r="D207" i="2"/>
  <c r="B207" i="2"/>
  <c r="A207" i="2"/>
  <c r="D206" i="2"/>
  <c r="B206" i="2"/>
  <c r="A206" i="2"/>
  <c r="D205" i="2"/>
  <c r="B205" i="2"/>
  <c r="A205" i="2"/>
  <c r="D204" i="2"/>
  <c r="B204" i="2"/>
  <c r="A204" i="2"/>
  <c r="D203" i="2"/>
  <c r="B203" i="2"/>
  <c r="A203" i="2"/>
  <c r="D202" i="2"/>
  <c r="B202" i="2"/>
  <c r="A202" i="2"/>
  <c r="D201" i="2"/>
  <c r="B201" i="2"/>
  <c r="A201" i="2"/>
  <c r="D200" i="2"/>
  <c r="B200" i="2"/>
  <c r="A200" i="2"/>
  <c r="D199" i="2"/>
  <c r="B199" i="2"/>
  <c r="A199" i="2"/>
  <c r="D198" i="2"/>
  <c r="B198" i="2"/>
  <c r="A198" i="2"/>
  <c r="D197" i="2"/>
  <c r="B197" i="2"/>
  <c r="A197" i="2"/>
  <c r="D196" i="2"/>
  <c r="B196" i="2"/>
  <c r="A196" i="2"/>
  <c r="D195" i="2"/>
  <c r="B195" i="2"/>
  <c r="A195" i="2"/>
  <c r="D194" i="2"/>
  <c r="B194" i="2"/>
  <c r="A194" i="2"/>
  <c r="D193" i="2"/>
  <c r="B193" i="2"/>
  <c r="A193" i="2"/>
  <c r="D192" i="2"/>
  <c r="B192" i="2"/>
  <c r="A192" i="2"/>
  <c r="D191" i="2"/>
  <c r="B191" i="2"/>
  <c r="A191" i="2"/>
  <c r="D190" i="2"/>
  <c r="B190" i="2"/>
  <c r="A190" i="2"/>
  <c r="D189" i="2"/>
  <c r="B189" i="2"/>
  <c r="A189" i="2"/>
  <c r="D188" i="2"/>
  <c r="B188" i="2"/>
  <c r="A188" i="2"/>
  <c r="D187" i="2"/>
  <c r="B187" i="2"/>
  <c r="A187" i="2"/>
  <c r="D186" i="2"/>
  <c r="B186" i="2"/>
  <c r="A186" i="2"/>
  <c r="D185" i="2"/>
  <c r="A185" i="2"/>
  <c r="D184" i="2"/>
  <c r="A184" i="2"/>
  <c r="D183" i="2"/>
  <c r="A183" i="2"/>
  <c r="D182" i="2"/>
  <c r="B182" i="2"/>
  <c r="A182" i="2"/>
  <c r="D181" i="2"/>
  <c r="B181" i="2"/>
  <c r="A181" i="2"/>
  <c r="D180" i="2"/>
  <c r="B180" i="2"/>
  <c r="A180" i="2"/>
  <c r="D179" i="2"/>
  <c r="B179" i="2"/>
  <c r="A179" i="2"/>
  <c r="D178" i="2"/>
  <c r="B178" i="2"/>
  <c r="A178" i="2"/>
  <c r="D177" i="2"/>
  <c r="B177" i="2"/>
  <c r="A177" i="2"/>
  <c r="D176" i="2"/>
  <c r="B176" i="2"/>
  <c r="A176" i="2"/>
  <c r="D175" i="2"/>
  <c r="B175" i="2"/>
  <c r="A175" i="2"/>
  <c r="D174" i="2"/>
  <c r="B174" i="2"/>
  <c r="A174" i="2"/>
  <c r="D173" i="2"/>
  <c r="B173" i="2"/>
  <c r="A173" i="2"/>
  <c r="E172" i="2"/>
  <c r="A172" i="2"/>
  <c r="D171" i="2"/>
  <c r="B171" i="2"/>
  <c r="B172" i="2" s="1"/>
  <c r="A171" i="2"/>
  <c r="D170" i="2"/>
  <c r="A170" i="2"/>
  <c r="D169" i="2"/>
  <c r="A169" i="2"/>
  <c r="D168" i="2"/>
  <c r="A168" i="2"/>
  <c r="D167" i="2"/>
  <c r="B167" i="2"/>
  <c r="A167" i="2"/>
  <c r="D166" i="2"/>
  <c r="B166" i="2"/>
  <c r="A166" i="2"/>
  <c r="D165" i="2"/>
  <c r="B165" i="2"/>
  <c r="A165" i="2"/>
  <c r="D164" i="2"/>
  <c r="B164" i="2"/>
  <c r="A164" i="2"/>
  <c r="D163" i="2"/>
  <c r="B163" i="2"/>
  <c r="A163" i="2"/>
  <c r="D162" i="2"/>
  <c r="B162" i="2"/>
  <c r="A162" i="2"/>
  <c r="D161" i="2"/>
  <c r="B161" i="2"/>
  <c r="A161" i="2"/>
  <c r="D160" i="2"/>
  <c r="B160" i="2"/>
  <c r="A160" i="2"/>
  <c r="D159" i="2"/>
  <c r="B159" i="2"/>
  <c r="A159" i="2"/>
  <c r="D158" i="2"/>
  <c r="B158" i="2"/>
  <c r="A158" i="2"/>
  <c r="D157" i="2"/>
  <c r="B157" i="2"/>
  <c r="A157" i="2"/>
  <c r="D156" i="2"/>
  <c r="B156" i="2"/>
  <c r="A156" i="2"/>
  <c r="D155" i="2"/>
  <c r="B155" i="2"/>
  <c r="A155" i="2"/>
  <c r="D154" i="2"/>
  <c r="B154" i="2"/>
  <c r="A154" i="2"/>
  <c r="D153" i="2"/>
  <c r="B153" i="2"/>
  <c r="A153" i="2"/>
  <c r="D152" i="2"/>
  <c r="B152" i="2"/>
  <c r="A152" i="2"/>
  <c r="D151" i="2"/>
  <c r="B151" i="2"/>
  <c r="A151" i="2"/>
  <c r="D150" i="2"/>
  <c r="B150" i="2"/>
  <c r="A150" i="2"/>
  <c r="D149" i="2"/>
  <c r="B149" i="2"/>
  <c r="A149" i="2"/>
  <c r="D148" i="2"/>
  <c r="B148" i="2"/>
  <c r="A148" i="2"/>
  <c r="D147" i="2"/>
  <c r="B147" i="2"/>
  <c r="A147" i="2"/>
  <c r="D146" i="2"/>
  <c r="B146" i="2"/>
  <c r="A146" i="2"/>
  <c r="D145" i="2"/>
  <c r="B145" i="2"/>
  <c r="A145" i="2"/>
  <c r="D144" i="2"/>
  <c r="B144" i="2"/>
  <c r="A144" i="2"/>
  <c r="D143" i="2"/>
  <c r="B143" i="2"/>
  <c r="A143" i="2"/>
  <c r="D142" i="2"/>
  <c r="B142" i="2"/>
  <c r="A142" i="2"/>
  <c r="E141" i="2"/>
  <c r="A141" i="2"/>
  <c r="D140" i="2"/>
  <c r="B140" i="2"/>
  <c r="B141" i="2" s="1"/>
  <c r="A140" i="2"/>
  <c r="D139" i="2"/>
  <c r="B139" i="2"/>
  <c r="A139" i="2"/>
  <c r="D138" i="2"/>
  <c r="A138" i="2"/>
  <c r="D137" i="2"/>
  <c r="A137" i="2"/>
  <c r="D136" i="2"/>
  <c r="A136" i="2"/>
  <c r="D135" i="2"/>
  <c r="B135" i="2"/>
  <c r="A135" i="2"/>
  <c r="D134" i="2"/>
  <c r="B134" i="2"/>
  <c r="A134" i="2"/>
  <c r="D133" i="2"/>
  <c r="B133" i="2"/>
  <c r="A133" i="2"/>
  <c r="D132" i="2"/>
  <c r="B132" i="2"/>
  <c r="A132" i="2"/>
  <c r="D131" i="2"/>
  <c r="B131" i="2"/>
  <c r="A131" i="2"/>
  <c r="D130" i="2"/>
  <c r="B130" i="2"/>
  <c r="A130" i="2"/>
  <c r="D129" i="2"/>
  <c r="B129" i="2"/>
  <c r="A129" i="2"/>
  <c r="D128" i="2"/>
  <c r="B128" i="2"/>
  <c r="A128" i="2"/>
  <c r="D127" i="2"/>
  <c r="B127" i="2"/>
  <c r="A127" i="2"/>
  <c r="D126" i="2"/>
  <c r="B126" i="2"/>
  <c r="A126" i="2"/>
  <c r="D125" i="2"/>
  <c r="B125" i="2"/>
  <c r="A125" i="2"/>
  <c r="D124" i="2"/>
  <c r="B124" i="2"/>
  <c r="A124" i="2"/>
  <c r="D123" i="2"/>
  <c r="B123" i="2"/>
  <c r="A123" i="2"/>
  <c r="D122" i="2"/>
  <c r="B122" i="2"/>
  <c r="A122" i="2"/>
  <c r="D121" i="2"/>
  <c r="B121" i="2"/>
  <c r="A121" i="2"/>
  <c r="D120" i="2"/>
  <c r="B120" i="2"/>
  <c r="A120" i="2"/>
  <c r="D119" i="2"/>
  <c r="B119" i="2"/>
  <c r="A119" i="2"/>
  <c r="D118" i="2"/>
  <c r="B118" i="2"/>
  <c r="A118" i="2"/>
  <c r="D117" i="2"/>
  <c r="B117" i="2"/>
  <c r="A117" i="2"/>
  <c r="D116" i="2"/>
  <c r="B116" i="2"/>
  <c r="A116" i="2"/>
  <c r="D115" i="2"/>
  <c r="B115" i="2"/>
  <c r="A115" i="2"/>
  <c r="D114" i="2"/>
  <c r="A114" i="2"/>
  <c r="D113" i="2"/>
  <c r="B113" i="2"/>
  <c r="A113" i="2"/>
  <c r="D112" i="2"/>
  <c r="B112" i="2"/>
  <c r="A112" i="2"/>
  <c r="D111" i="2"/>
  <c r="B111" i="2"/>
  <c r="A111" i="2"/>
  <c r="D110" i="2"/>
  <c r="B110" i="2"/>
  <c r="A110" i="2"/>
  <c r="D109" i="2"/>
  <c r="B109" i="2"/>
  <c r="A109" i="2"/>
  <c r="D108" i="2"/>
  <c r="B108" i="2"/>
  <c r="A108" i="2"/>
  <c r="D107" i="2"/>
  <c r="B107" i="2"/>
  <c r="A107" i="2"/>
  <c r="D106" i="2"/>
  <c r="B106" i="2"/>
  <c r="A106" i="2"/>
  <c r="D105" i="2"/>
  <c r="B105" i="2"/>
  <c r="A105" i="2"/>
  <c r="D104" i="2"/>
  <c r="B104" i="2"/>
  <c r="A104" i="2"/>
  <c r="D103" i="2"/>
  <c r="B103" i="2"/>
  <c r="A103" i="2"/>
  <c r="D102" i="2"/>
  <c r="B102" i="2"/>
  <c r="A102" i="2"/>
  <c r="D101" i="2"/>
  <c r="B101" i="2"/>
  <c r="A101" i="2"/>
  <c r="D100" i="2"/>
  <c r="B100" i="2"/>
  <c r="A100" i="2"/>
  <c r="D99" i="2"/>
  <c r="B99" i="2"/>
  <c r="A99" i="2"/>
  <c r="D98" i="2"/>
  <c r="B98" i="2"/>
  <c r="A98" i="2"/>
  <c r="D97" i="2"/>
  <c r="B97" i="2"/>
  <c r="A97" i="2"/>
  <c r="D96" i="2"/>
  <c r="B96" i="2"/>
  <c r="A96" i="2"/>
  <c r="D95" i="2"/>
  <c r="B95" i="2"/>
  <c r="A95" i="2"/>
  <c r="E94" i="2"/>
  <c r="A94" i="2"/>
  <c r="D93" i="2"/>
  <c r="B93" i="2"/>
  <c r="B94" i="2" s="1"/>
  <c r="A93" i="2"/>
  <c r="D92" i="2"/>
  <c r="B92" i="2"/>
  <c r="A92" i="2"/>
  <c r="D91" i="2"/>
  <c r="A91" i="2"/>
  <c r="D90" i="2"/>
  <c r="A90" i="2"/>
  <c r="D89" i="2"/>
  <c r="A89" i="2"/>
  <c r="D88" i="2"/>
  <c r="B88" i="2"/>
  <c r="A88" i="2"/>
  <c r="D87" i="2"/>
  <c r="B87" i="2"/>
  <c r="A87" i="2"/>
  <c r="D86" i="2"/>
  <c r="A86" i="2"/>
  <c r="D85" i="2"/>
  <c r="A85" i="2"/>
  <c r="D84" i="2"/>
  <c r="A84" i="2"/>
  <c r="D83" i="2"/>
  <c r="B83" i="2"/>
  <c r="A83" i="2"/>
  <c r="D82" i="2"/>
  <c r="B82" i="2"/>
  <c r="A82" i="2"/>
  <c r="D81" i="2"/>
  <c r="B81" i="2"/>
  <c r="A81" i="2"/>
  <c r="D80" i="2"/>
  <c r="B80" i="2"/>
  <c r="A80" i="2"/>
  <c r="D79" i="2"/>
  <c r="B79" i="2"/>
  <c r="A79" i="2"/>
  <c r="D78" i="2"/>
  <c r="A78" i="2"/>
  <c r="D77" i="2"/>
  <c r="A77" i="2"/>
  <c r="D76" i="2"/>
  <c r="A76" i="2"/>
  <c r="D75" i="2"/>
  <c r="B75" i="2"/>
  <c r="A75" i="2"/>
  <c r="D74" i="2"/>
  <c r="B74" i="2"/>
  <c r="A74" i="2"/>
  <c r="D73" i="2"/>
  <c r="A73" i="2"/>
  <c r="D72" i="2"/>
  <c r="A72" i="2"/>
  <c r="D71" i="2"/>
  <c r="A71" i="2"/>
  <c r="D70" i="2"/>
  <c r="B70" i="2"/>
  <c r="A70" i="2"/>
  <c r="D69" i="2"/>
  <c r="B69" i="2"/>
  <c r="A69" i="2"/>
  <c r="D68" i="2"/>
  <c r="B68" i="2"/>
  <c r="A68" i="2"/>
  <c r="D67" i="2"/>
  <c r="B67" i="2"/>
  <c r="A67" i="2"/>
  <c r="D66" i="2"/>
  <c r="B66" i="2"/>
  <c r="A66" i="2"/>
  <c r="D65" i="2"/>
  <c r="B65" i="2"/>
  <c r="A65" i="2"/>
  <c r="D64" i="2"/>
  <c r="B64" i="2"/>
  <c r="A64" i="2"/>
  <c r="D63" i="2"/>
  <c r="B63" i="2"/>
  <c r="A63" i="2"/>
  <c r="D62" i="2"/>
  <c r="B62" i="2"/>
  <c r="A62" i="2"/>
  <c r="D61" i="2"/>
  <c r="B61" i="2"/>
  <c r="A61" i="2"/>
  <c r="D60" i="2"/>
  <c r="A60" i="2"/>
  <c r="D59" i="2"/>
  <c r="A59" i="2"/>
  <c r="D58" i="2"/>
  <c r="A58" i="2"/>
  <c r="D57" i="2"/>
  <c r="A57" i="2"/>
  <c r="D56" i="2"/>
  <c r="A56" i="2"/>
  <c r="D55" i="2"/>
  <c r="A55" i="2"/>
  <c r="D54" i="2"/>
  <c r="B54" i="2"/>
  <c r="A54" i="2"/>
  <c r="D53" i="2"/>
  <c r="B53" i="2"/>
  <c r="A53" i="2"/>
  <c r="D52" i="2"/>
  <c r="B52" i="2"/>
  <c r="A52" i="2"/>
  <c r="D51" i="2"/>
  <c r="B51" i="2"/>
  <c r="A51" i="2"/>
  <c r="D50" i="2"/>
  <c r="B50" i="2"/>
  <c r="A50" i="2"/>
  <c r="D49" i="2"/>
  <c r="B49" i="2"/>
  <c r="A49" i="2"/>
  <c r="D48" i="2"/>
  <c r="B48" i="2"/>
  <c r="A48" i="2"/>
  <c r="D47" i="2"/>
  <c r="B47" i="2"/>
  <c r="A47" i="2"/>
  <c r="D46" i="2"/>
  <c r="B46" i="2"/>
  <c r="A46" i="2"/>
  <c r="D45" i="2"/>
  <c r="A45" i="2"/>
  <c r="D44" i="2"/>
  <c r="A44" i="2"/>
  <c r="D43" i="2"/>
  <c r="A43" i="2"/>
  <c r="D42" i="2"/>
  <c r="B42" i="2"/>
  <c r="A42" i="2"/>
  <c r="D41" i="2"/>
  <c r="B41" i="2"/>
  <c r="A41" i="2"/>
  <c r="D40" i="2"/>
  <c r="B40" i="2"/>
  <c r="A40" i="2"/>
  <c r="D39" i="2"/>
  <c r="B39" i="2"/>
  <c r="A39" i="2"/>
  <c r="D38" i="2"/>
  <c r="A38" i="2"/>
  <c r="D37" i="2"/>
  <c r="A37" i="2"/>
  <c r="D36" i="2"/>
  <c r="A36" i="2"/>
  <c r="D35" i="2"/>
  <c r="B35" i="2"/>
  <c r="A35" i="2"/>
  <c r="D34" i="2"/>
  <c r="B34" i="2"/>
  <c r="A34" i="2"/>
  <c r="D33" i="2"/>
  <c r="B33" i="2"/>
  <c r="A33" i="2"/>
  <c r="D32" i="2"/>
  <c r="B32" i="2"/>
  <c r="A32" i="2"/>
  <c r="D31" i="2"/>
  <c r="B31" i="2"/>
  <c r="A31" i="2"/>
  <c r="D30" i="2"/>
  <c r="B30" i="2"/>
  <c r="A30" i="2"/>
  <c r="D29" i="2"/>
  <c r="B29" i="2"/>
  <c r="A29" i="2"/>
  <c r="D28" i="2"/>
  <c r="B28" i="2"/>
  <c r="A28" i="2"/>
  <c r="D27" i="2"/>
  <c r="A27" i="2"/>
  <c r="D26" i="2"/>
  <c r="A26" i="2"/>
  <c r="D25" i="2"/>
  <c r="A25" i="2"/>
  <c r="D24" i="2"/>
  <c r="B24" i="2"/>
  <c r="A24" i="2"/>
  <c r="D23" i="2"/>
  <c r="B23" i="2"/>
  <c r="A23" i="2"/>
  <c r="D22" i="2"/>
  <c r="B22" i="2"/>
  <c r="A22" i="2"/>
  <c r="D21" i="2"/>
  <c r="B21" i="2"/>
  <c r="A21" i="2"/>
  <c r="D20" i="2"/>
  <c r="B20" i="2"/>
  <c r="A20" i="2"/>
  <c r="D19" i="2"/>
  <c r="B19" i="2"/>
  <c r="A19" i="2"/>
  <c r="D18" i="2"/>
  <c r="B18" i="2"/>
  <c r="A18" i="2"/>
  <c r="D17" i="2"/>
  <c r="B17" i="2"/>
  <c r="A17" i="2"/>
  <c r="D16" i="2"/>
  <c r="B16" i="2"/>
  <c r="A16" i="2"/>
  <c r="D15" i="2"/>
  <c r="B15" i="2"/>
  <c r="A15" i="2"/>
  <c r="D14" i="2"/>
  <c r="B14" i="2"/>
  <c r="A14" i="2"/>
  <c r="D13" i="2"/>
  <c r="B13" i="2"/>
  <c r="A13" i="2"/>
  <c r="D12" i="2"/>
  <c r="B12" i="2"/>
  <c r="A12" i="2"/>
  <c r="D11" i="2"/>
  <c r="B11" i="2"/>
  <c r="A11" i="2"/>
  <c r="D10" i="2"/>
  <c r="B10" i="2"/>
  <c r="A10" i="2"/>
  <c r="D9" i="2"/>
  <c r="B9" i="2"/>
  <c r="A9" i="2"/>
  <c r="D8" i="2"/>
  <c r="B8" i="2"/>
  <c r="A8" i="2"/>
  <c r="D7" i="2"/>
  <c r="B7" i="2"/>
  <c r="A7" i="2"/>
  <c r="D6" i="2"/>
  <c r="B6" i="2"/>
  <c r="A6" i="2"/>
  <c r="D5" i="2"/>
  <c r="F5" i="2" s="1"/>
  <c r="A5" i="2"/>
  <c r="E1088" i="2" l="1"/>
  <c r="E1347" i="2"/>
  <c r="E779" i="2"/>
  <c r="E2047" i="2"/>
  <c r="E2056" i="2"/>
  <c r="E2166" i="2"/>
  <c r="E1091" i="2"/>
  <c r="F1091" i="2"/>
  <c r="E1110" i="2"/>
  <c r="F1110" i="2"/>
  <c r="E1119" i="2"/>
  <c r="F1119" i="2"/>
  <c r="E1125" i="2"/>
  <c r="F1125" i="2"/>
  <c r="E1128" i="2"/>
  <c r="F1128" i="2"/>
  <c r="E1137" i="2"/>
  <c r="F1137" i="2"/>
  <c r="E1140" i="2"/>
  <c r="F1140" i="2"/>
  <c r="E1146" i="2"/>
  <c r="F1146" i="2"/>
  <c r="E1158" i="2"/>
  <c r="F1158" i="2"/>
  <c r="E1167" i="2"/>
  <c r="F1167" i="2"/>
  <c r="E1176" i="2"/>
  <c r="F1176" i="2"/>
  <c r="E1184" i="2"/>
  <c r="F1184" i="2"/>
  <c r="E1192" i="2"/>
  <c r="F1192" i="2"/>
  <c r="E1200" i="2"/>
  <c r="F1200" i="2"/>
  <c r="E1208" i="2"/>
  <c r="F1208" i="2"/>
  <c r="E1216" i="2"/>
  <c r="F1216" i="2"/>
  <c r="E929" i="2"/>
  <c r="F929" i="2"/>
  <c r="E943" i="2"/>
  <c r="F943" i="2"/>
  <c r="E970" i="2"/>
  <c r="F970" i="2"/>
  <c r="E995" i="2"/>
  <c r="F995" i="2"/>
  <c r="E1028" i="2"/>
  <c r="F1028" i="2"/>
  <c r="E711" i="2"/>
  <c r="F711" i="2"/>
  <c r="E732" i="2"/>
  <c r="F732" i="2"/>
  <c r="E740" i="2"/>
  <c r="F740" i="2"/>
  <c r="E749" i="2"/>
  <c r="F749" i="2"/>
  <c r="E758" i="2"/>
  <c r="F758" i="2"/>
  <c r="E782" i="2"/>
  <c r="F782" i="2"/>
  <c r="E790" i="2"/>
  <c r="F790" i="2"/>
  <c r="E798" i="2"/>
  <c r="F798" i="2"/>
  <c r="E806" i="2"/>
  <c r="F806" i="2"/>
  <c r="E812" i="2"/>
  <c r="F812" i="2"/>
  <c r="E821" i="2"/>
  <c r="F821" i="2"/>
  <c r="E829" i="2"/>
  <c r="F829" i="2"/>
  <c r="E837" i="2"/>
  <c r="F837" i="2"/>
  <c r="E845" i="2"/>
  <c r="F845" i="2"/>
  <c r="E852" i="2"/>
  <c r="F852" i="2"/>
  <c r="E860" i="2"/>
  <c r="F860" i="2"/>
  <c r="E868" i="2"/>
  <c r="F868" i="2"/>
  <c r="E876" i="2"/>
  <c r="F876" i="2"/>
  <c r="E885" i="2"/>
  <c r="F885" i="2"/>
  <c r="E894" i="2"/>
  <c r="F894" i="2"/>
  <c r="E902" i="2"/>
  <c r="F902" i="2"/>
  <c r="E905" i="2"/>
  <c r="F905" i="2"/>
  <c r="E909" i="2"/>
  <c r="F909" i="2"/>
  <c r="E912" i="2"/>
  <c r="F912" i="2"/>
  <c r="F920" i="2"/>
  <c r="E920" i="2"/>
  <c r="E30" i="2"/>
  <c r="F30" i="2"/>
  <c r="E72" i="2"/>
  <c r="F72" i="2"/>
  <c r="E116" i="2"/>
  <c r="F116" i="2"/>
  <c r="E144" i="2"/>
  <c r="F144" i="2"/>
  <c r="E183" i="2"/>
  <c r="F183" i="2"/>
  <c r="E237" i="2"/>
  <c r="F237" i="2"/>
  <c r="E270" i="2"/>
  <c r="F270" i="2"/>
  <c r="E290" i="2"/>
  <c r="F290" i="2"/>
  <c r="E308" i="2"/>
  <c r="F308" i="2"/>
  <c r="E328" i="2"/>
  <c r="F328" i="2"/>
  <c r="E343" i="2"/>
  <c r="F343" i="2"/>
  <c r="E352" i="2"/>
  <c r="F352" i="2"/>
  <c r="E362" i="2"/>
  <c r="F362" i="2"/>
  <c r="E369" i="2"/>
  <c r="F369" i="2"/>
  <c r="E387" i="2"/>
  <c r="F387" i="2"/>
  <c r="E121" i="2"/>
  <c r="F121" i="2"/>
  <c r="E57" i="2"/>
  <c r="F57" i="2"/>
  <c r="E75" i="2"/>
  <c r="F75" i="2"/>
  <c r="E113" i="2"/>
  <c r="F113" i="2"/>
  <c r="E197" i="2"/>
  <c r="F197" i="2"/>
  <c r="E229" i="2"/>
  <c r="F229" i="2"/>
  <c r="E281" i="2"/>
  <c r="F281" i="2"/>
  <c r="E311" i="2"/>
  <c r="F311" i="2"/>
  <c r="E325" i="2"/>
  <c r="F325" i="2"/>
  <c r="E378" i="2"/>
  <c r="F378" i="2"/>
  <c r="E1085" i="2"/>
  <c r="F1085" i="2"/>
  <c r="E27" i="2"/>
  <c r="F27" i="2"/>
  <c r="E45" i="2"/>
  <c r="F45" i="2"/>
  <c r="E63" i="2"/>
  <c r="F63" i="2"/>
  <c r="E91" i="2"/>
  <c r="F91" i="2"/>
  <c r="E110" i="2"/>
  <c r="F110" i="2"/>
  <c r="E138" i="2"/>
  <c r="F138" i="2"/>
  <c r="E168" i="2"/>
  <c r="F168" i="2"/>
  <c r="E202" i="2"/>
  <c r="F202" i="2"/>
  <c r="E218" i="2"/>
  <c r="F218" i="2"/>
  <c r="E234" i="2"/>
  <c r="F234" i="2"/>
  <c r="E258" i="2"/>
  <c r="F258" i="2"/>
  <c r="E278" i="2"/>
  <c r="F278" i="2"/>
  <c r="E293" i="2"/>
  <c r="F293" i="2"/>
  <c r="E340" i="2"/>
  <c r="F340" i="2"/>
  <c r="E375" i="2"/>
  <c r="F375" i="2"/>
  <c r="E403" i="2"/>
  <c r="F403" i="2"/>
  <c r="E439" i="2"/>
  <c r="F439" i="2"/>
  <c r="E482" i="2"/>
  <c r="F482" i="2"/>
  <c r="E492" i="2"/>
  <c r="F492" i="2"/>
  <c r="E527" i="2"/>
  <c r="F527" i="2"/>
  <c r="E559" i="2"/>
  <c r="F559" i="2"/>
  <c r="E575" i="2"/>
  <c r="F575" i="2"/>
  <c r="E599" i="2"/>
  <c r="F599" i="2"/>
  <c r="E639" i="2"/>
  <c r="F639" i="2"/>
  <c r="E671" i="2"/>
  <c r="F671" i="2"/>
  <c r="E686" i="2"/>
  <c r="F686" i="2"/>
  <c r="E705" i="2"/>
  <c r="F705" i="2"/>
  <c r="E714" i="2"/>
  <c r="F714" i="2"/>
  <c r="E776" i="2"/>
  <c r="F776" i="2"/>
  <c r="E21" i="2"/>
  <c r="F21" i="2"/>
  <c r="E39" i="2"/>
  <c r="F39" i="2"/>
  <c r="E97" i="2"/>
  <c r="F97" i="2"/>
  <c r="E124" i="2"/>
  <c r="F124" i="2"/>
  <c r="E152" i="2"/>
  <c r="F152" i="2"/>
  <c r="E189" i="2"/>
  <c r="F189" i="2"/>
  <c r="E221" i="2"/>
  <c r="F221" i="2"/>
  <c r="E245" i="2"/>
  <c r="F245" i="2"/>
  <c r="E299" i="2"/>
  <c r="F299" i="2"/>
  <c r="E335" i="2"/>
  <c r="F335" i="2"/>
  <c r="E355" i="2"/>
  <c r="F355" i="2"/>
  <c r="E925" i="2"/>
  <c r="F925" i="2"/>
  <c r="E935" i="2"/>
  <c r="F935" i="2"/>
  <c r="E953" i="2"/>
  <c r="F953" i="2"/>
  <c r="E961" i="2"/>
  <c r="F961" i="2"/>
  <c r="E986" i="2"/>
  <c r="F986" i="2"/>
  <c r="E989" i="2"/>
  <c r="F989" i="2"/>
  <c r="E1003" i="2"/>
  <c r="F1003" i="2"/>
  <c r="E1011" i="2"/>
  <c r="F1011" i="2"/>
  <c r="E213" i="2"/>
  <c r="F213" i="2"/>
  <c r="E262" i="2"/>
  <c r="F262" i="2"/>
  <c r="E302" i="2"/>
  <c r="F302" i="2"/>
  <c r="E317" i="2"/>
  <c r="F317" i="2"/>
  <c r="E332" i="2"/>
  <c r="F332" i="2"/>
  <c r="E349" i="2"/>
  <c r="F349" i="2"/>
  <c r="E1036" i="2"/>
  <c r="F1036" i="2"/>
  <c r="E1039" i="2"/>
  <c r="F1039" i="2"/>
  <c r="E1046" i="2"/>
  <c r="F1046" i="2"/>
  <c r="E1054" i="2"/>
  <c r="F1054" i="2"/>
  <c r="E1057" i="2"/>
  <c r="F1057" i="2"/>
  <c r="E1063" i="2"/>
  <c r="F1063" i="2"/>
  <c r="E1075" i="2"/>
  <c r="F1075" i="2"/>
  <c r="E10" i="2"/>
  <c r="F10" i="2"/>
  <c r="E18" i="2"/>
  <c r="F18" i="2"/>
  <c r="E35" i="2"/>
  <c r="F35" i="2"/>
  <c r="E53" i="2"/>
  <c r="F53" i="2"/>
  <c r="E81" i="2"/>
  <c r="F81" i="2"/>
  <c r="E84" i="2"/>
  <c r="F84" i="2"/>
  <c r="E102" i="2"/>
  <c r="F102" i="2"/>
  <c r="E129" i="2"/>
  <c r="F129" i="2"/>
  <c r="E149" i="2"/>
  <c r="F149" i="2"/>
  <c r="E165" i="2"/>
  <c r="F165" i="2"/>
  <c r="E186" i="2"/>
  <c r="F186" i="2"/>
  <c r="E226" i="2"/>
  <c r="F226" i="2"/>
  <c r="E242" i="2"/>
  <c r="F242" i="2"/>
  <c r="E254" i="2"/>
  <c r="F254" i="2"/>
  <c r="E275" i="2"/>
  <c r="F275" i="2"/>
  <c r="E305" i="2"/>
  <c r="F305" i="2"/>
  <c r="E322" i="2"/>
  <c r="F322" i="2"/>
  <c r="E384" i="2"/>
  <c r="F384" i="2"/>
  <c r="E413" i="2"/>
  <c r="F413" i="2"/>
  <c r="E430" i="2"/>
  <c r="F430" i="2"/>
  <c r="E456" i="2"/>
  <c r="F456" i="2"/>
  <c r="E474" i="2"/>
  <c r="F474" i="2"/>
  <c r="E488" i="2"/>
  <c r="F488" i="2"/>
  <c r="E503" i="2"/>
  <c r="F503" i="2"/>
  <c r="E519" i="2"/>
  <c r="F519" i="2"/>
  <c r="E543" i="2"/>
  <c r="F543" i="2"/>
  <c r="E583" i="2"/>
  <c r="F583" i="2"/>
  <c r="E615" i="2"/>
  <c r="F615" i="2"/>
  <c r="E631" i="2"/>
  <c r="F631" i="2"/>
  <c r="E657" i="2"/>
  <c r="F657" i="2"/>
  <c r="E689" i="2"/>
  <c r="F689" i="2"/>
  <c r="E723" i="2"/>
  <c r="F723" i="2"/>
  <c r="E13" i="2"/>
  <c r="F13" i="2"/>
  <c r="E48" i="2"/>
  <c r="F48" i="2"/>
  <c r="E66" i="2"/>
  <c r="F66" i="2"/>
  <c r="E105" i="2"/>
  <c r="F105" i="2"/>
  <c r="E132" i="2"/>
  <c r="F132" i="2"/>
  <c r="E160" i="2"/>
  <c r="F160" i="2"/>
  <c r="E180" i="2"/>
  <c r="F180" i="2"/>
  <c r="E205" i="2"/>
  <c r="F205" i="2"/>
  <c r="E1317" i="2"/>
  <c r="F1317" i="2"/>
  <c r="E1325" i="2"/>
  <c r="F1325" i="2"/>
  <c r="E1333" i="2"/>
  <c r="F1333" i="2"/>
  <c r="E1341" i="2"/>
  <c r="F1341" i="2"/>
  <c r="E1344" i="2"/>
  <c r="F1344" i="2"/>
  <c r="E157" i="2"/>
  <c r="F157" i="2"/>
  <c r="E177" i="2"/>
  <c r="F177" i="2"/>
  <c r="E194" i="2"/>
  <c r="F194" i="2"/>
  <c r="E210" i="2"/>
  <c r="F210" i="2"/>
  <c r="E250" i="2"/>
  <c r="F250" i="2"/>
  <c r="E267" i="2"/>
  <c r="F267" i="2"/>
  <c r="E287" i="2"/>
  <c r="F287" i="2"/>
  <c r="E296" i="2"/>
  <c r="F296" i="2"/>
  <c r="E314" i="2"/>
  <c r="F314" i="2"/>
  <c r="E358" i="2"/>
  <c r="F358" i="2"/>
  <c r="E400" i="2"/>
  <c r="F400" i="2"/>
  <c r="E422" i="2"/>
  <c r="F422" i="2"/>
  <c r="E448" i="2"/>
  <c r="F448" i="2"/>
  <c r="E466" i="2"/>
  <c r="F466" i="2"/>
  <c r="E495" i="2"/>
  <c r="F495" i="2"/>
  <c r="E511" i="2"/>
  <c r="F511" i="2"/>
  <c r="E535" i="2"/>
  <c r="F535" i="2"/>
  <c r="E551" i="2"/>
  <c r="F551" i="2"/>
  <c r="E567" i="2"/>
  <c r="F567" i="2"/>
  <c r="E591" i="2"/>
  <c r="F591" i="2"/>
  <c r="E607" i="2"/>
  <c r="F607" i="2"/>
  <c r="E623" i="2"/>
  <c r="F623" i="2"/>
  <c r="E679" i="2"/>
  <c r="F679" i="2"/>
  <c r="E980" i="2"/>
  <c r="F980" i="2"/>
  <c r="E983" i="2"/>
  <c r="F983" i="2"/>
  <c r="E992" i="2"/>
  <c r="F992" i="2"/>
  <c r="E1000" i="2"/>
  <c r="F1000" i="2"/>
  <c r="E1008" i="2"/>
  <c r="F1008" i="2"/>
  <c r="E1014" i="2"/>
  <c r="F1014" i="2"/>
  <c r="E1231" i="2"/>
  <c r="F1231" i="2"/>
  <c r="E1237" i="2"/>
  <c r="F1237" i="2"/>
  <c r="E1245" i="2"/>
  <c r="F1245" i="2"/>
  <c r="E1253" i="2"/>
  <c r="F1253" i="2"/>
  <c r="E1261" i="2"/>
  <c r="F1261" i="2"/>
  <c r="E1269" i="2"/>
  <c r="F1269" i="2"/>
  <c r="E1277" i="2"/>
  <c r="F1277" i="2"/>
  <c r="E1289" i="2"/>
  <c r="F1289" i="2"/>
  <c r="E1293" i="2"/>
  <c r="F1293" i="2"/>
  <c r="E1296" i="2"/>
  <c r="F1296" i="2"/>
  <c r="E1304" i="2"/>
  <c r="F1304" i="2"/>
  <c r="F1312" i="2"/>
  <c r="E1312" i="2"/>
  <c r="E2161" i="2"/>
  <c r="F2161" i="2"/>
  <c r="E394" i="2"/>
  <c r="F394" i="2"/>
  <c r="E419" i="2"/>
  <c r="F419" i="2"/>
  <c r="E445" i="2"/>
  <c r="F445" i="2"/>
  <c r="E459" i="2"/>
  <c r="F459" i="2"/>
  <c r="E469" i="2"/>
  <c r="F469" i="2"/>
  <c r="E485" i="2"/>
  <c r="F485" i="2"/>
  <c r="E514" i="2"/>
  <c r="F514" i="2"/>
  <c r="E522" i="2"/>
  <c r="F522" i="2"/>
  <c r="E538" i="2"/>
  <c r="F538" i="2"/>
  <c r="E554" i="2"/>
  <c r="F554" i="2"/>
  <c r="E570" i="2"/>
  <c r="F570" i="2"/>
  <c r="E586" i="2"/>
  <c r="F586" i="2"/>
  <c r="E594" i="2"/>
  <c r="F594" i="2"/>
  <c r="E610" i="2"/>
  <c r="F610" i="2"/>
  <c r="E626" i="2"/>
  <c r="F626" i="2"/>
  <c r="E643" i="2"/>
  <c r="F643" i="2"/>
  <c r="E649" i="2"/>
  <c r="F649" i="2"/>
  <c r="E660" i="2"/>
  <c r="F660" i="2"/>
  <c r="E666" i="2"/>
  <c r="F666" i="2"/>
  <c r="E717" i="2"/>
  <c r="F717" i="2"/>
  <c r="E726" i="2"/>
  <c r="F726" i="2"/>
  <c r="E752" i="2"/>
  <c r="F752" i="2"/>
  <c r="E761" i="2"/>
  <c r="F761" i="2"/>
  <c r="E768" i="2"/>
  <c r="F768" i="2"/>
  <c r="E793" i="2"/>
  <c r="F793" i="2"/>
  <c r="E816" i="2"/>
  <c r="F816" i="2"/>
  <c r="E16" i="2"/>
  <c r="F16" i="2"/>
  <c r="E42" i="2"/>
  <c r="F42" i="2"/>
  <c r="E69" i="2"/>
  <c r="F69" i="2"/>
  <c r="E88" i="2"/>
  <c r="F88" i="2"/>
  <c r="E100" i="2"/>
  <c r="F100" i="2"/>
  <c r="E119" i="2"/>
  <c r="F119" i="2"/>
  <c r="E135" i="2"/>
  <c r="F135" i="2"/>
  <c r="E147" i="2"/>
  <c r="F147" i="2"/>
  <c r="E155" i="2"/>
  <c r="F155" i="2"/>
  <c r="E169" i="2"/>
  <c r="F169" i="2"/>
  <c r="E192" i="2"/>
  <c r="F192" i="2"/>
  <c r="E208" i="2"/>
  <c r="F208" i="2"/>
  <c r="E224" i="2"/>
  <c r="F224" i="2"/>
  <c r="E232" i="2"/>
  <c r="F232" i="2"/>
  <c r="E248" i="2"/>
  <c r="F248" i="2"/>
  <c r="E251" i="2"/>
  <c r="F251" i="2"/>
  <c r="E259" i="2"/>
  <c r="F259" i="2"/>
  <c r="E265" i="2"/>
  <c r="F265" i="2"/>
  <c r="E273" i="2"/>
  <c r="F273" i="2"/>
  <c r="E294" i="2"/>
  <c r="F294" i="2"/>
  <c r="E320" i="2"/>
  <c r="F320" i="2"/>
  <c r="E338" i="2"/>
  <c r="F338" i="2"/>
  <c r="E346" i="2"/>
  <c r="F346" i="2"/>
  <c r="E372" i="2"/>
  <c r="F372" i="2"/>
  <c r="E381" i="2"/>
  <c r="F381" i="2"/>
  <c r="E391" i="2"/>
  <c r="F391" i="2"/>
  <c r="E397" i="2"/>
  <c r="F397" i="2"/>
  <c r="E411" i="2"/>
  <c r="F411" i="2"/>
  <c r="E437" i="2"/>
  <c r="F437" i="2"/>
  <c r="E472" i="2"/>
  <c r="F472" i="2"/>
  <c r="E489" i="2"/>
  <c r="F489" i="2"/>
  <c r="E501" i="2"/>
  <c r="F501" i="2"/>
  <c r="E517" i="2"/>
  <c r="F517" i="2"/>
  <c r="E525" i="2"/>
  <c r="F525" i="2"/>
  <c r="E549" i="2"/>
  <c r="F549" i="2"/>
  <c r="E557" i="2"/>
  <c r="F557" i="2"/>
  <c r="E581" i="2"/>
  <c r="F581" i="2"/>
  <c r="E597" i="2"/>
  <c r="F597" i="2"/>
  <c r="E605" i="2"/>
  <c r="F605" i="2"/>
  <c r="E621" i="2"/>
  <c r="F621" i="2"/>
  <c r="E637" i="2"/>
  <c r="F637" i="2"/>
  <c r="E646" i="2"/>
  <c r="F646" i="2"/>
  <c r="E669" i="2"/>
  <c r="F669" i="2"/>
  <c r="E683" i="2"/>
  <c r="F683" i="2"/>
  <c r="E690" i="2"/>
  <c r="F690" i="2"/>
  <c r="E712" i="2"/>
  <c r="F712" i="2"/>
  <c r="E720" i="2"/>
  <c r="F720" i="2"/>
  <c r="E738" i="2"/>
  <c r="F738" i="2"/>
  <c r="E747" i="2"/>
  <c r="F747" i="2"/>
  <c r="E774" i="2"/>
  <c r="F774" i="2"/>
  <c r="E788" i="2"/>
  <c r="F788" i="2"/>
  <c r="E804" i="2"/>
  <c r="F804" i="2"/>
  <c r="E819" i="2"/>
  <c r="F819" i="2"/>
  <c r="E835" i="2"/>
  <c r="F835" i="2"/>
  <c r="E866" i="2"/>
  <c r="F866" i="2"/>
  <c r="E882" i="2"/>
  <c r="F882" i="2"/>
  <c r="E892" i="2"/>
  <c r="F892" i="2"/>
  <c r="E906" i="2"/>
  <c r="F906" i="2"/>
  <c r="E918" i="2"/>
  <c r="F918" i="2"/>
  <c r="E926" i="2"/>
  <c r="F926" i="2"/>
  <c r="E933" i="2"/>
  <c r="F933" i="2"/>
  <c r="E968" i="2"/>
  <c r="F968" i="2"/>
  <c r="E993" i="2"/>
  <c r="F993" i="2"/>
  <c r="E1009" i="2"/>
  <c r="F1009" i="2"/>
  <c r="E11" i="2"/>
  <c r="F11" i="2"/>
  <c r="E19" i="2"/>
  <c r="F19" i="2"/>
  <c r="E46" i="2"/>
  <c r="F46" i="2"/>
  <c r="E58" i="2"/>
  <c r="F58" i="2"/>
  <c r="E73" i="2"/>
  <c r="F73" i="2"/>
  <c r="E82" i="2"/>
  <c r="F82" i="2"/>
  <c r="E95" i="2"/>
  <c r="F95" i="2"/>
  <c r="E111" i="2"/>
  <c r="F111" i="2"/>
  <c r="E122" i="2"/>
  <c r="F122" i="2"/>
  <c r="E130" i="2"/>
  <c r="F130" i="2"/>
  <c r="E142" i="2"/>
  <c r="F142" i="2"/>
  <c r="E150" i="2"/>
  <c r="F150" i="2"/>
  <c r="E166" i="2"/>
  <c r="F166" i="2"/>
  <c r="E178" i="2"/>
  <c r="F178" i="2"/>
  <c r="E184" i="2"/>
  <c r="F184" i="2"/>
  <c r="E187" i="2"/>
  <c r="F187" i="2"/>
  <c r="E195" i="2"/>
  <c r="F195" i="2"/>
  <c r="E203" i="2"/>
  <c r="F203" i="2"/>
  <c r="E211" i="2"/>
  <c r="F211" i="2"/>
  <c r="E219" i="2"/>
  <c r="F219" i="2"/>
  <c r="E227" i="2"/>
  <c r="F227" i="2"/>
  <c r="E235" i="2"/>
  <c r="F235" i="2"/>
  <c r="E243" i="2"/>
  <c r="F243" i="2"/>
  <c r="E268" i="2"/>
  <c r="F268" i="2"/>
  <c r="E276" i="2"/>
  <c r="F276" i="2"/>
  <c r="E279" i="2"/>
  <c r="F279" i="2"/>
  <c r="E288" i="2"/>
  <c r="F288" i="2"/>
  <c r="E297" i="2"/>
  <c r="F297" i="2"/>
  <c r="E303" i="2"/>
  <c r="F303" i="2"/>
  <c r="E306" i="2"/>
  <c r="F306" i="2"/>
  <c r="E312" i="2"/>
  <c r="F312" i="2"/>
  <c r="E315" i="2"/>
  <c r="F315" i="2"/>
  <c r="E323" i="2"/>
  <c r="F323" i="2"/>
  <c r="E329" i="2"/>
  <c r="F329" i="2"/>
  <c r="E333" i="2"/>
  <c r="F333" i="2"/>
  <c r="E341" i="2"/>
  <c r="F341" i="2"/>
  <c r="E350" i="2"/>
  <c r="F350" i="2"/>
  <c r="E356" i="2"/>
  <c r="F356" i="2"/>
  <c r="E359" i="2"/>
  <c r="F359" i="2"/>
  <c r="E423" i="2"/>
  <c r="F423" i="2"/>
  <c r="E440" i="2"/>
  <c r="F440" i="2"/>
  <c r="E446" i="2"/>
  <c r="F446" i="2"/>
  <c r="E460" i="2"/>
  <c r="F460" i="2"/>
  <c r="E467" i="2"/>
  <c r="F467" i="2"/>
  <c r="E475" i="2"/>
  <c r="F475" i="2"/>
  <c r="E504" i="2"/>
  <c r="F504" i="2"/>
  <c r="E520" i="2"/>
  <c r="F520" i="2"/>
  <c r="E536" i="2"/>
  <c r="F536" i="2"/>
  <c r="E552" i="2"/>
  <c r="F552" i="2"/>
  <c r="E568" i="2"/>
  <c r="F568" i="2"/>
  <c r="E592" i="2"/>
  <c r="F592" i="2"/>
  <c r="E600" i="2"/>
  <c r="F600" i="2"/>
  <c r="E616" i="2"/>
  <c r="F616" i="2"/>
  <c r="E632" i="2"/>
  <c r="F632" i="2"/>
  <c r="E650" i="2"/>
  <c r="F650" i="2"/>
  <c r="E680" i="2"/>
  <c r="F680" i="2"/>
  <c r="E697" i="2"/>
  <c r="F697" i="2"/>
  <c r="E706" i="2"/>
  <c r="F706" i="2"/>
  <c r="E733" i="2"/>
  <c r="F733" i="2"/>
  <c r="E750" i="2"/>
  <c r="F750" i="2"/>
  <c r="E759" i="2"/>
  <c r="F759" i="2"/>
  <c r="E769" i="2"/>
  <c r="F769" i="2"/>
  <c r="E777" i="2"/>
  <c r="F777" i="2"/>
  <c r="E791" i="2"/>
  <c r="F791" i="2"/>
  <c r="E799" i="2"/>
  <c r="F799" i="2"/>
  <c r="E807" i="2"/>
  <c r="F807" i="2"/>
  <c r="E830" i="2"/>
  <c r="F830" i="2"/>
  <c r="E838" i="2"/>
  <c r="F838" i="2"/>
  <c r="E846" i="2"/>
  <c r="F846" i="2"/>
  <c r="E853" i="2"/>
  <c r="F853" i="2"/>
  <c r="E861" i="2"/>
  <c r="F861" i="2"/>
  <c r="E869" i="2"/>
  <c r="F869" i="2"/>
  <c r="E877" i="2"/>
  <c r="F877" i="2"/>
  <c r="E886" i="2"/>
  <c r="F886" i="2"/>
  <c r="E895" i="2"/>
  <c r="F895" i="2"/>
  <c r="E903" i="2"/>
  <c r="F903" i="2"/>
  <c r="E913" i="2"/>
  <c r="F913" i="2"/>
  <c r="E936" i="2"/>
  <c r="F936" i="2"/>
  <c r="E944" i="2"/>
  <c r="F944" i="2"/>
  <c r="E947" i="2"/>
  <c r="F947" i="2"/>
  <c r="E951" i="2"/>
  <c r="F951" i="2"/>
  <c r="E954" i="2"/>
  <c r="F954" i="2"/>
  <c r="E962" i="2"/>
  <c r="F962" i="2"/>
  <c r="E971" i="2"/>
  <c r="F971" i="2"/>
  <c r="E1476" i="2"/>
  <c r="F1476" i="2"/>
  <c r="E1494" i="2"/>
  <c r="F1494" i="2"/>
  <c r="E1511" i="2"/>
  <c r="F1511" i="2"/>
  <c r="E1526" i="2"/>
  <c r="F1526" i="2"/>
  <c r="E1538" i="2"/>
  <c r="F1538" i="2"/>
  <c r="E1554" i="2"/>
  <c r="F1554" i="2"/>
  <c r="E1560" i="2"/>
  <c r="F1560" i="2"/>
  <c r="E1569" i="2"/>
  <c r="F1569" i="2"/>
  <c r="E1596" i="2"/>
  <c r="F1596" i="2"/>
  <c r="E1613" i="2"/>
  <c r="F1613" i="2"/>
  <c r="E1630" i="2"/>
  <c r="F1630" i="2"/>
  <c r="E1651" i="2"/>
  <c r="F1651" i="2"/>
  <c r="E1660" i="2"/>
  <c r="F1660" i="2"/>
  <c r="E1686" i="2"/>
  <c r="F1686" i="2"/>
  <c r="E1701" i="2"/>
  <c r="F1701" i="2"/>
  <c r="E1709" i="2"/>
  <c r="F1709" i="2"/>
  <c r="E1717" i="2"/>
  <c r="F1717" i="2"/>
  <c r="E1725" i="2"/>
  <c r="F1725" i="2"/>
  <c r="E1731" i="2"/>
  <c r="F1731" i="2"/>
  <c r="E1734" i="2"/>
  <c r="F1734" i="2"/>
  <c r="E1742" i="2"/>
  <c r="F1742" i="2"/>
  <c r="E1758" i="2"/>
  <c r="F1758" i="2"/>
  <c r="E1766" i="2"/>
  <c r="F1766" i="2"/>
  <c r="E1774" i="2"/>
  <c r="F1774" i="2"/>
  <c r="E1790" i="2"/>
  <c r="F1790" i="2"/>
  <c r="E1798" i="2"/>
  <c r="F1798" i="2"/>
  <c r="E1805" i="2"/>
  <c r="F1805" i="2"/>
  <c r="E1808" i="2"/>
  <c r="F1808" i="2"/>
  <c r="E1822" i="2"/>
  <c r="F1822" i="2"/>
  <c r="E1839" i="2"/>
  <c r="F1839" i="2"/>
  <c r="E1847" i="2"/>
  <c r="F1847" i="2"/>
  <c r="E1864" i="2"/>
  <c r="F1864" i="2"/>
  <c r="E1880" i="2"/>
  <c r="F1880" i="2"/>
  <c r="E1905" i="2"/>
  <c r="F1905" i="2"/>
  <c r="E1913" i="2"/>
  <c r="F1913" i="2"/>
  <c r="E1938" i="2"/>
  <c r="F1938" i="2"/>
  <c r="E1951" i="2"/>
  <c r="F1951" i="2"/>
  <c r="E1967" i="2"/>
  <c r="F1967" i="2"/>
  <c r="E1993" i="2"/>
  <c r="F1993" i="2"/>
  <c r="E2002" i="2"/>
  <c r="F2002" i="2"/>
  <c r="E2025" i="2"/>
  <c r="F2025" i="2"/>
  <c r="E2043" i="2"/>
  <c r="F2043" i="2"/>
  <c r="E2048" i="2"/>
  <c r="F2048" i="2"/>
  <c r="E2073" i="2"/>
  <c r="F2073" i="2"/>
  <c r="E2083" i="2"/>
  <c r="F2083" i="2"/>
  <c r="E2116" i="2"/>
  <c r="F2116" i="2"/>
  <c r="E2143" i="2"/>
  <c r="F2143" i="2"/>
  <c r="E6" i="2"/>
  <c r="F6" i="2"/>
  <c r="E22" i="2"/>
  <c r="F22" i="2"/>
  <c r="E31" i="2"/>
  <c r="F31" i="2"/>
  <c r="E40" i="2"/>
  <c r="F40" i="2"/>
  <c r="E49" i="2"/>
  <c r="F49" i="2"/>
  <c r="E89" i="2"/>
  <c r="F89" i="2"/>
  <c r="E106" i="2"/>
  <c r="F106" i="2"/>
  <c r="E153" i="2"/>
  <c r="F153" i="2"/>
  <c r="E1024" i="2"/>
  <c r="F1024" i="2"/>
  <c r="E1032" i="2"/>
  <c r="F1032" i="2"/>
  <c r="E1041" i="2"/>
  <c r="F1041" i="2"/>
  <c r="E1044" i="2"/>
  <c r="F1044" i="2"/>
  <c r="E1050" i="2"/>
  <c r="F1050" i="2"/>
  <c r="E1067" i="2"/>
  <c r="F1067" i="2"/>
  <c r="E1077" i="2"/>
  <c r="F1077" i="2"/>
  <c r="E1093" i="2"/>
  <c r="F1093" i="2"/>
  <c r="E1106" i="2"/>
  <c r="F1106" i="2"/>
  <c r="E1114" i="2"/>
  <c r="F1114" i="2"/>
  <c r="E1117" i="2"/>
  <c r="F1117" i="2"/>
  <c r="E1123" i="2"/>
  <c r="F1123" i="2"/>
  <c r="E1133" i="2"/>
  <c r="F1133" i="2"/>
  <c r="E1142" i="2"/>
  <c r="F1142" i="2"/>
  <c r="E1150" i="2"/>
  <c r="F1150" i="2"/>
  <c r="E1160" i="2"/>
  <c r="F1160" i="2"/>
  <c r="E1163" i="2"/>
  <c r="F1163" i="2"/>
  <c r="E1172" i="2"/>
  <c r="F1172" i="2"/>
  <c r="E1180" i="2"/>
  <c r="F1180" i="2"/>
  <c r="E1188" i="2"/>
  <c r="F1188" i="2"/>
  <c r="E1196" i="2"/>
  <c r="F1196" i="2"/>
  <c r="E1204" i="2"/>
  <c r="F1204" i="2"/>
  <c r="E1212" i="2"/>
  <c r="F1212" i="2"/>
  <c r="E1220" i="2"/>
  <c r="F1220" i="2"/>
  <c r="E1226" i="2"/>
  <c r="E1229" i="2"/>
  <c r="F1229" i="2"/>
  <c r="E1241" i="2"/>
  <c r="F1241" i="2"/>
  <c r="E1249" i="2"/>
  <c r="F1249" i="2"/>
  <c r="E1257" i="2"/>
  <c r="F1257" i="2"/>
  <c r="E1265" i="2"/>
  <c r="F1265" i="2"/>
  <c r="E1273" i="2"/>
  <c r="F1273" i="2"/>
  <c r="E1281" i="2"/>
  <c r="F1281" i="2"/>
  <c r="E1284" i="2"/>
  <c r="F1284" i="2"/>
  <c r="E1287" i="2"/>
  <c r="F1287" i="2"/>
  <c r="E1291" i="2"/>
  <c r="F1291" i="2"/>
  <c r="E1300" i="2"/>
  <c r="F1300" i="2"/>
  <c r="E1308" i="2"/>
  <c r="F1308" i="2"/>
  <c r="E1313" i="2"/>
  <c r="F1313" i="2"/>
  <c r="E1321" i="2"/>
  <c r="F1321" i="2"/>
  <c r="E1329" i="2"/>
  <c r="F1329" i="2"/>
  <c r="E1337" i="2"/>
  <c r="F1337" i="2"/>
  <c r="E1354" i="2"/>
  <c r="F1354" i="2"/>
  <c r="E1372" i="2"/>
  <c r="F1372" i="2"/>
  <c r="E1380" i="2"/>
  <c r="F1380" i="2"/>
  <c r="E1398" i="2"/>
  <c r="F1398" i="2"/>
  <c r="E1407" i="2"/>
  <c r="F1407" i="2"/>
  <c r="E1417" i="2"/>
  <c r="F1417" i="2"/>
  <c r="E1421" i="2"/>
  <c r="F1421" i="2"/>
  <c r="E1424" i="2"/>
  <c r="F1424" i="2"/>
  <c r="E1432" i="2"/>
  <c r="F1432" i="2"/>
  <c r="E1441" i="2"/>
  <c r="F1441" i="2"/>
  <c r="E1453" i="2"/>
  <c r="F1453" i="2"/>
  <c r="E1456" i="2"/>
  <c r="F1456" i="2"/>
  <c r="E1463" i="2"/>
  <c r="F1463" i="2"/>
  <c r="E1471" i="2"/>
  <c r="F1471" i="2"/>
  <c r="E1479" i="2"/>
  <c r="F1479" i="2"/>
  <c r="E1482" i="2"/>
  <c r="F1482" i="2"/>
  <c r="E1488" i="2"/>
  <c r="F1488" i="2"/>
  <c r="E1491" i="2"/>
  <c r="F1491" i="2"/>
  <c r="E1497" i="2"/>
  <c r="F1497" i="2"/>
  <c r="E1505" i="2"/>
  <c r="F1505" i="2"/>
  <c r="E1508" i="2"/>
  <c r="F1508" i="2"/>
  <c r="E1514" i="2"/>
  <c r="F1514" i="2"/>
  <c r="E1517" i="2"/>
  <c r="F1517" i="2"/>
  <c r="E1523" i="2"/>
  <c r="F1523" i="2"/>
  <c r="E1542" i="2"/>
  <c r="F1542" i="2"/>
  <c r="E1551" i="2"/>
  <c r="F1551" i="2"/>
  <c r="E1573" i="2"/>
  <c r="F1573" i="2"/>
  <c r="E1579" i="2"/>
  <c r="F1579" i="2"/>
  <c r="E1582" i="2"/>
  <c r="F1582" i="2"/>
  <c r="E1585" i="2"/>
  <c r="F1585" i="2"/>
  <c r="E1591" i="2"/>
  <c r="F1591" i="2"/>
  <c r="E1600" i="2"/>
  <c r="F1600" i="2"/>
  <c r="E1608" i="2"/>
  <c r="F1608" i="2"/>
  <c r="E1617" i="2"/>
  <c r="F1617" i="2"/>
  <c r="E1625" i="2"/>
  <c r="F1625" i="2"/>
  <c r="E1633" i="2"/>
  <c r="F1633" i="2"/>
  <c r="E1643" i="2"/>
  <c r="F1643" i="2"/>
  <c r="E1646" i="2"/>
  <c r="F1646" i="2"/>
  <c r="E1655" i="2"/>
  <c r="F1655" i="2"/>
  <c r="E1663" i="2"/>
  <c r="F1663" i="2"/>
  <c r="E1672" i="2"/>
  <c r="F1672" i="2"/>
  <c r="E1678" i="2"/>
  <c r="F1678" i="2"/>
  <c r="E1681" i="2"/>
  <c r="F1681" i="2"/>
  <c r="E1689" i="2"/>
  <c r="F1689" i="2"/>
  <c r="E1696" i="2"/>
  <c r="F1696" i="2"/>
  <c r="E1704" i="2"/>
  <c r="F1704" i="2"/>
  <c r="E1712" i="2"/>
  <c r="F1712" i="2"/>
  <c r="E1720" i="2"/>
  <c r="F1720" i="2"/>
  <c r="E1737" i="2"/>
  <c r="F1737" i="2"/>
  <c r="E1745" i="2"/>
  <c r="F1745" i="2"/>
  <c r="E1751" i="2"/>
  <c r="F1751" i="2"/>
  <c r="E1755" i="2"/>
  <c r="F1755" i="2"/>
  <c r="E1761" i="2"/>
  <c r="F1761" i="2"/>
  <c r="E1769" i="2"/>
  <c r="F1769" i="2"/>
  <c r="E1778" i="2"/>
  <c r="F1778" i="2"/>
  <c r="E1782" i="2"/>
  <c r="F1782" i="2"/>
  <c r="E1785" i="2"/>
  <c r="F1785" i="2"/>
  <c r="E1793" i="2"/>
  <c r="F1793" i="2"/>
  <c r="E1802" i="2"/>
  <c r="F1802" i="2"/>
  <c r="E1816" i="2"/>
  <c r="F1816" i="2"/>
  <c r="E1826" i="2"/>
  <c r="F1826" i="2"/>
  <c r="E1834" i="2"/>
  <c r="F1834" i="2"/>
  <c r="E1842" i="2"/>
  <c r="F1842" i="2"/>
  <c r="E1850" i="2"/>
  <c r="F1850" i="2"/>
  <c r="E1858" i="2"/>
  <c r="F1858" i="2"/>
  <c r="E1867" i="2"/>
  <c r="F1867" i="2"/>
  <c r="E1875" i="2"/>
  <c r="F1875" i="2"/>
  <c r="E1883" i="2"/>
  <c r="F1883" i="2"/>
  <c r="E1891" i="2"/>
  <c r="F1891" i="2"/>
  <c r="E1897" i="2"/>
  <c r="F1897" i="2"/>
  <c r="E1900" i="2"/>
  <c r="F1900" i="2"/>
  <c r="E1908" i="2"/>
  <c r="F1908" i="2"/>
  <c r="E1916" i="2"/>
  <c r="F1916" i="2"/>
  <c r="E1924" i="2"/>
  <c r="F1924" i="2"/>
  <c r="E1932" i="2"/>
  <c r="F1932" i="2"/>
  <c r="E1941" i="2"/>
  <c r="F1941" i="2"/>
  <c r="E1946" i="2"/>
  <c r="F1946" i="2"/>
  <c r="E1954" i="2"/>
  <c r="F1954" i="2"/>
  <c r="E1962" i="2"/>
  <c r="F1962" i="2"/>
  <c r="E1970" i="2"/>
  <c r="F1970" i="2"/>
  <c r="E1979" i="2"/>
  <c r="F1979" i="2"/>
  <c r="E1982" i="2"/>
  <c r="F1982" i="2"/>
  <c r="E1988" i="2"/>
  <c r="F1988" i="2"/>
  <c r="E1996" i="2"/>
  <c r="F1996" i="2"/>
  <c r="E1999" i="2"/>
  <c r="F1999" i="2"/>
  <c r="E2005" i="2"/>
  <c r="F2005" i="2"/>
  <c r="E2013" i="2"/>
  <c r="F2013" i="2"/>
  <c r="E2022" i="2"/>
  <c r="F2022" i="2"/>
  <c r="E2028" i="2"/>
  <c r="F2028" i="2"/>
  <c r="E2037" i="2"/>
  <c r="F2037" i="2"/>
  <c r="E2040" i="2"/>
  <c r="F2040" i="2"/>
  <c r="E2046" i="2"/>
  <c r="F2046" i="2"/>
  <c r="E2068" i="2"/>
  <c r="F2068" i="2"/>
  <c r="E2077" i="2"/>
  <c r="F2077" i="2"/>
  <c r="E2080" i="2"/>
  <c r="F2080" i="2"/>
  <c r="E2086" i="2"/>
  <c r="F2086" i="2"/>
  <c r="E2095" i="2"/>
  <c r="F2095" i="2"/>
  <c r="E2107" i="2"/>
  <c r="F2107" i="2"/>
  <c r="E2110" i="2"/>
  <c r="F2110" i="2"/>
  <c r="E2113" i="2"/>
  <c r="F2113" i="2"/>
  <c r="E2119" i="2"/>
  <c r="F2119" i="2"/>
  <c r="E2125" i="2"/>
  <c r="F2125" i="2"/>
  <c r="E2128" i="2"/>
  <c r="F2128" i="2"/>
  <c r="E2137" i="2"/>
  <c r="F2137" i="2"/>
  <c r="E2146" i="2"/>
  <c r="F2146" i="2"/>
  <c r="E2155" i="2"/>
  <c r="F2155" i="2"/>
  <c r="E2158" i="2"/>
  <c r="F2158" i="2"/>
  <c r="E2176" i="2"/>
  <c r="F2176" i="2"/>
  <c r="E2185" i="2"/>
  <c r="F2185" i="2"/>
  <c r="E416" i="2"/>
  <c r="F416" i="2"/>
  <c r="E434" i="2"/>
  <c r="F434" i="2"/>
  <c r="E451" i="2"/>
  <c r="F451" i="2"/>
  <c r="E463" i="2"/>
  <c r="F463" i="2"/>
  <c r="E477" i="2"/>
  <c r="F477" i="2"/>
  <c r="E498" i="2"/>
  <c r="F498" i="2"/>
  <c r="E530" i="2"/>
  <c r="F530" i="2"/>
  <c r="E546" i="2"/>
  <c r="F546" i="2"/>
  <c r="E562" i="2"/>
  <c r="F562" i="2"/>
  <c r="E578" i="2"/>
  <c r="F578" i="2"/>
  <c r="E602" i="2"/>
  <c r="F602" i="2"/>
  <c r="E618" i="2"/>
  <c r="F618" i="2"/>
  <c r="E634" i="2"/>
  <c r="F634" i="2"/>
  <c r="E652" i="2"/>
  <c r="F652" i="2"/>
  <c r="E674" i="2"/>
  <c r="F674" i="2"/>
  <c r="E699" i="2"/>
  <c r="F699" i="2"/>
  <c r="E708" i="2"/>
  <c r="F708" i="2"/>
  <c r="E735" i="2"/>
  <c r="F735" i="2"/>
  <c r="E744" i="2"/>
  <c r="F744" i="2"/>
  <c r="E764" i="2"/>
  <c r="F764" i="2"/>
  <c r="E771" i="2"/>
  <c r="F771" i="2"/>
  <c r="E785" i="2"/>
  <c r="F785" i="2"/>
  <c r="E801" i="2"/>
  <c r="F801" i="2"/>
  <c r="E809" i="2"/>
  <c r="F809" i="2"/>
  <c r="E824" i="2"/>
  <c r="F824" i="2"/>
  <c r="E832" i="2"/>
  <c r="F832" i="2"/>
  <c r="E840" i="2"/>
  <c r="F840" i="2"/>
  <c r="E849" i="2"/>
  <c r="F849" i="2"/>
  <c r="E855" i="2"/>
  <c r="F855" i="2"/>
  <c r="E863" i="2"/>
  <c r="F863" i="2"/>
  <c r="E871" i="2"/>
  <c r="F871" i="2"/>
  <c r="E879" i="2"/>
  <c r="F879" i="2"/>
  <c r="E897" i="2"/>
  <c r="F897" i="2"/>
  <c r="E946" i="2"/>
  <c r="F946" i="2"/>
  <c r="E956" i="2"/>
  <c r="F956" i="2"/>
  <c r="E1006" i="2"/>
  <c r="F1006" i="2"/>
  <c r="E8" i="2"/>
  <c r="F8" i="2"/>
  <c r="E33" i="2"/>
  <c r="F33" i="2"/>
  <c r="E51" i="2"/>
  <c r="F51" i="2"/>
  <c r="E79" i="2"/>
  <c r="F79" i="2"/>
  <c r="E428" i="2"/>
  <c r="F428" i="2"/>
  <c r="E454" i="2"/>
  <c r="F454" i="2"/>
  <c r="E480" i="2"/>
  <c r="F480" i="2"/>
  <c r="E493" i="2"/>
  <c r="F493" i="2"/>
  <c r="E509" i="2"/>
  <c r="F509" i="2"/>
  <c r="E533" i="2"/>
  <c r="F533" i="2"/>
  <c r="E541" i="2"/>
  <c r="F541" i="2"/>
  <c r="E565" i="2"/>
  <c r="F565" i="2"/>
  <c r="E573" i="2"/>
  <c r="F573" i="2"/>
  <c r="E589" i="2"/>
  <c r="F589" i="2"/>
  <c r="E613" i="2"/>
  <c r="F613" i="2"/>
  <c r="E629" i="2"/>
  <c r="F629" i="2"/>
  <c r="E655" i="2"/>
  <c r="F655" i="2"/>
  <c r="E663" i="2"/>
  <c r="F663" i="2"/>
  <c r="E677" i="2"/>
  <c r="F677" i="2"/>
  <c r="E693" i="2"/>
  <c r="F693" i="2"/>
  <c r="E703" i="2"/>
  <c r="F703" i="2"/>
  <c r="E729" i="2"/>
  <c r="F729" i="2"/>
  <c r="E741" i="2"/>
  <c r="F741" i="2"/>
  <c r="E756" i="2"/>
  <c r="F756" i="2"/>
  <c r="E780" i="2"/>
  <c r="F780" i="2"/>
  <c r="E796" i="2"/>
  <c r="F796" i="2"/>
  <c r="E813" i="2"/>
  <c r="F813" i="2"/>
  <c r="E827" i="2"/>
  <c r="F827" i="2"/>
  <c r="E843" i="2"/>
  <c r="F843" i="2"/>
  <c r="E858" i="2"/>
  <c r="F858" i="2"/>
  <c r="E874" i="2"/>
  <c r="F874" i="2"/>
  <c r="E900" i="2"/>
  <c r="F900" i="2"/>
  <c r="E910" i="2"/>
  <c r="F910" i="2"/>
  <c r="E923" i="2"/>
  <c r="F923" i="2"/>
  <c r="E930" i="2"/>
  <c r="F930" i="2"/>
  <c r="E941" i="2"/>
  <c r="F941" i="2"/>
  <c r="E959" i="2"/>
  <c r="F959" i="2"/>
  <c r="E984" i="2"/>
  <c r="F984" i="2"/>
  <c r="E990" i="2"/>
  <c r="F990" i="2"/>
  <c r="E1001" i="2"/>
  <c r="F1001" i="2"/>
  <c r="E28" i="2"/>
  <c r="F28" i="2"/>
  <c r="E54" i="2"/>
  <c r="F54" i="2"/>
  <c r="E64" i="2"/>
  <c r="F64" i="2"/>
  <c r="E76" i="2"/>
  <c r="F76" i="2"/>
  <c r="E92" i="2"/>
  <c r="F92" i="2"/>
  <c r="E103" i="2"/>
  <c r="F103" i="2"/>
  <c r="E114" i="2"/>
  <c r="F114" i="2"/>
  <c r="E139" i="2"/>
  <c r="F139" i="2"/>
  <c r="E158" i="2"/>
  <c r="F158" i="2"/>
  <c r="E367" i="2"/>
  <c r="F367" i="2"/>
  <c r="E376" i="2"/>
  <c r="F376" i="2"/>
  <c r="E385" i="2"/>
  <c r="F385" i="2"/>
  <c r="E388" i="2"/>
  <c r="F388" i="2"/>
  <c r="E404" i="2"/>
  <c r="F404" i="2"/>
  <c r="E414" i="2"/>
  <c r="F414" i="2"/>
  <c r="E420" i="2"/>
  <c r="F420" i="2"/>
  <c r="E431" i="2"/>
  <c r="F431" i="2"/>
  <c r="E449" i="2"/>
  <c r="F449" i="2"/>
  <c r="E457" i="2"/>
  <c r="F457" i="2"/>
  <c r="E464" i="2"/>
  <c r="F464" i="2"/>
  <c r="E483" i="2"/>
  <c r="F483" i="2"/>
  <c r="E496" i="2"/>
  <c r="F496" i="2"/>
  <c r="E512" i="2"/>
  <c r="F512" i="2"/>
  <c r="E528" i="2"/>
  <c r="F528" i="2"/>
  <c r="E544" i="2"/>
  <c r="F544" i="2"/>
  <c r="E560" i="2"/>
  <c r="F560" i="2"/>
  <c r="E576" i="2"/>
  <c r="F576" i="2"/>
  <c r="E584" i="2"/>
  <c r="F584" i="2"/>
  <c r="E608" i="2"/>
  <c r="F608" i="2"/>
  <c r="E624" i="2"/>
  <c r="F624" i="2"/>
  <c r="E640" i="2"/>
  <c r="F640" i="2"/>
  <c r="E658" i="2"/>
  <c r="F658" i="2"/>
  <c r="E672" i="2"/>
  <c r="F672" i="2"/>
  <c r="E687" i="2"/>
  <c r="F687" i="2"/>
  <c r="E700" i="2"/>
  <c r="F700" i="2"/>
  <c r="E715" i="2"/>
  <c r="F715" i="2"/>
  <c r="E724" i="2"/>
  <c r="F724" i="2"/>
  <c r="E753" i="2"/>
  <c r="F753" i="2"/>
  <c r="E765" i="2"/>
  <c r="F765" i="2"/>
  <c r="E783" i="2"/>
  <c r="F783" i="2"/>
  <c r="E822" i="2"/>
  <c r="F822" i="2"/>
  <c r="E1029" i="2"/>
  <c r="F1029" i="2"/>
  <c r="E1037" i="2"/>
  <c r="F1037" i="2"/>
  <c r="E1047" i="2"/>
  <c r="F1047" i="2"/>
  <c r="E1055" i="2"/>
  <c r="F1055" i="2"/>
  <c r="E1064" i="2"/>
  <c r="F1064" i="2"/>
  <c r="E1070" i="2"/>
  <c r="F1070" i="2"/>
  <c r="E1073" i="2"/>
  <c r="F1073" i="2"/>
  <c r="E1080" i="2"/>
  <c r="F1080" i="2"/>
  <c r="E1086" i="2"/>
  <c r="F1086" i="2"/>
  <c r="E1096" i="2"/>
  <c r="F1096" i="2"/>
  <c r="E1103" i="2"/>
  <c r="F1103" i="2"/>
  <c r="E1111" i="2"/>
  <c r="F1111" i="2"/>
  <c r="E1120" i="2"/>
  <c r="F1120" i="2"/>
  <c r="E1129" i="2"/>
  <c r="F1129" i="2"/>
  <c r="E1138" i="2"/>
  <c r="F1138" i="2"/>
  <c r="E1147" i="2"/>
  <c r="F1147" i="2"/>
  <c r="E1153" i="2"/>
  <c r="F1153" i="2"/>
  <c r="E1168" i="2"/>
  <c r="F1168" i="2"/>
  <c r="E1177" i="2"/>
  <c r="F1177" i="2"/>
  <c r="E1185" i="2"/>
  <c r="F1185" i="2"/>
  <c r="E1193" i="2"/>
  <c r="F1193" i="2"/>
  <c r="E1201" i="2"/>
  <c r="F1201" i="2"/>
  <c r="E1209" i="2"/>
  <c r="F1209" i="2"/>
  <c r="E1217" i="2"/>
  <c r="F1217" i="2"/>
  <c r="E1232" i="2"/>
  <c r="F1232" i="2"/>
  <c r="E1246" i="2"/>
  <c r="F1246" i="2"/>
  <c r="E1254" i="2"/>
  <c r="F1254" i="2"/>
  <c r="E1270" i="2"/>
  <c r="F1270" i="2"/>
  <c r="E1305" i="2"/>
  <c r="F1305" i="2"/>
  <c r="E1318" i="2"/>
  <c r="F1318" i="2"/>
  <c r="E1334" i="2"/>
  <c r="F1334" i="2"/>
  <c r="E1342" i="2"/>
  <c r="F1342" i="2"/>
  <c r="E1351" i="2"/>
  <c r="F1351" i="2"/>
  <c r="E1360" i="2"/>
  <c r="F1360" i="2"/>
  <c r="E1369" i="2"/>
  <c r="F1369" i="2"/>
  <c r="E1377" i="2"/>
  <c r="F1377" i="2"/>
  <c r="E1385" i="2"/>
  <c r="F1385" i="2"/>
  <c r="E1394" i="2"/>
  <c r="F1394" i="2"/>
  <c r="E1403" i="2"/>
  <c r="F1403" i="2"/>
  <c r="E1413" i="2"/>
  <c r="F1413" i="2"/>
  <c r="E1429" i="2"/>
  <c r="F1429" i="2"/>
  <c r="E1437" i="2"/>
  <c r="F1437" i="2"/>
  <c r="E1444" i="2"/>
  <c r="F1444" i="2"/>
  <c r="E1450" i="2"/>
  <c r="F1450" i="2"/>
  <c r="E1468" i="2"/>
  <c r="F1468" i="2"/>
  <c r="E1485" i="2"/>
  <c r="F1485" i="2"/>
  <c r="E1502" i="2"/>
  <c r="F1502" i="2"/>
  <c r="E1520" i="2"/>
  <c r="F1520" i="2"/>
  <c r="E1529" i="2"/>
  <c r="F1529" i="2"/>
  <c r="E1557" i="2"/>
  <c r="F1557" i="2"/>
  <c r="E1566" i="2"/>
  <c r="F1566" i="2"/>
  <c r="E1588" i="2"/>
  <c r="F1588" i="2"/>
  <c r="E1605" i="2"/>
  <c r="F1605" i="2"/>
  <c r="E1622" i="2"/>
  <c r="F1622" i="2"/>
  <c r="E1639" i="2"/>
  <c r="F1639" i="2"/>
  <c r="E1669" i="2"/>
  <c r="F1669" i="2"/>
  <c r="E1692" i="2"/>
  <c r="F1692" i="2"/>
  <c r="E1728" i="2"/>
  <c r="F1728" i="2"/>
  <c r="E1364" i="2"/>
  <c r="F1364" i="2"/>
  <c r="E1389" i="2"/>
  <c r="F1389" i="2"/>
  <c r="E321" i="2"/>
  <c r="F321" i="2"/>
  <c r="E339" i="2"/>
  <c r="F339" i="2"/>
  <c r="E347" i="2"/>
  <c r="F347" i="2"/>
  <c r="E360" i="2"/>
  <c r="F360" i="2"/>
  <c r="E389" i="2"/>
  <c r="F389" i="2"/>
  <c r="E405" i="2"/>
  <c r="F405" i="2"/>
  <c r="E412" i="2"/>
  <c r="F412" i="2"/>
  <c r="E432" i="2"/>
  <c r="F432" i="2"/>
  <c r="E438" i="2"/>
  <c r="F438" i="2"/>
  <c r="E455" i="2"/>
  <c r="F455" i="2"/>
  <c r="E465" i="2"/>
  <c r="F465" i="2"/>
  <c r="E481" i="2"/>
  <c r="F481" i="2"/>
  <c r="E494" i="2"/>
  <c r="F494" i="2"/>
  <c r="E510" i="2"/>
  <c r="F510" i="2"/>
  <c r="E518" i="2"/>
  <c r="F518" i="2"/>
  <c r="E526" i="2"/>
  <c r="F526" i="2"/>
  <c r="E534" i="2"/>
  <c r="F534" i="2"/>
  <c r="E542" i="2"/>
  <c r="F542" i="2"/>
  <c r="E558" i="2"/>
  <c r="F558" i="2"/>
  <c r="E566" i="2"/>
  <c r="F566" i="2"/>
  <c r="E574" i="2"/>
  <c r="F574" i="2"/>
  <c r="E582" i="2"/>
  <c r="F582" i="2"/>
  <c r="E590" i="2"/>
  <c r="F590" i="2"/>
  <c r="E598" i="2"/>
  <c r="F598" i="2"/>
  <c r="E606" i="2"/>
  <c r="F606" i="2"/>
  <c r="E614" i="2"/>
  <c r="F614" i="2"/>
  <c r="E622" i="2"/>
  <c r="F622" i="2"/>
  <c r="E630" i="2"/>
  <c r="F630" i="2"/>
  <c r="E638" i="2"/>
  <c r="F638" i="2"/>
  <c r="E641" i="2"/>
  <c r="F641" i="2"/>
  <c r="E647" i="2"/>
  <c r="F647" i="2"/>
  <c r="E656" i="2"/>
  <c r="F656" i="2"/>
  <c r="E664" i="2"/>
  <c r="F664" i="2"/>
  <c r="E670" i="2"/>
  <c r="F670" i="2"/>
  <c r="E678" i="2"/>
  <c r="F678" i="2"/>
  <c r="E681" i="2"/>
  <c r="F681" i="2"/>
  <c r="E701" i="2"/>
  <c r="F701" i="2"/>
  <c r="E704" i="2"/>
  <c r="F704" i="2"/>
  <c r="E713" i="2"/>
  <c r="F713" i="2"/>
  <c r="E739" i="2"/>
  <c r="F739" i="2"/>
  <c r="E748" i="2"/>
  <c r="F748" i="2"/>
  <c r="E754" i="2"/>
  <c r="F754" i="2"/>
  <c r="E757" i="2"/>
  <c r="F757" i="2"/>
  <c r="E766" i="2"/>
  <c r="F766" i="2"/>
  <c r="E775" i="2"/>
  <c r="F775" i="2"/>
  <c r="E778" i="2"/>
  <c r="F778" i="2"/>
  <c r="E781" i="2"/>
  <c r="F781" i="2"/>
  <c r="E789" i="2"/>
  <c r="F789" i="2"/>
  <c r="E797" i="2"/>
  <c r="F797" i="2"/>
  <c r="E805" i="2"/>
  <c r="F805" i="2"/>
  <c r="E814" i="2"/>
  <c r="F814" i="2"/>
  <c r="E820" i="2"/>
  <c r="F820" i="2"/>
  <c r="E828" i="2"/>
  <c r="F828" i="2"/>
  <c r="E836" i="2"/>
  <c r="F836" i="2"/>
  <c r="E844" i="2"/>
  <c r="F844" i="2"/>
  <c r="E847" i="2"/>
  <c r="F847" i="2"/>
  <c r="E859" i="2"/>
  <c r="F859" i="2"/>
  <c r="E867" i="2"/>
  <c r="F867" i="2"/>
  <c r="E875" i="2"/>
  <c r="F875" i="2"/>
  <c r="E887" i="2"/>
  <c r="F887" i="2"/>
  <c r="E893" i="2"/>
  <c r="F893" i="2"/>
  <c r="E901" i="2"/>
  <c r="F901" i="2"/>
  <c r="E911" i="2"/>
  <c r="F911" i="2"/>
  <c r="E919" i="2"/>
  <c r="F919" i="2"/>
  <c r="E924" i="2"/>
  <c r="F924" i="2"/>
  <c r="E934" i="2"/>
  <c r="F934" i="2"/>
  <c r="E942" i="2"/>
  <c r="F942" i="2"/>
  <c r="E948" i="2"/>
  <c r="F948" i="2"/>
  <c r="E952" i="2"/>
  <c r="F952" i="2"/>
  <c r="E960" i="2"/>
  <c r="F960" i="2"/>
  <c r="E963" i="2"/>
  <c r="F963" i="2"/>
  <c r="E969" i="2"/>
  <c r="F969" i="2"/>
  <c r="E972" i="2"/>
  <c r="F972" i="2"/>
  <c r="F979" i="2"/>
  <c r="E979" i="2"/>
  <c r="E978" i="2"/>
  <c r="F978" i="2"/>
  <c r="E987" i="2"/>
  <c r="F987" i="2"/>
  <c r="E996" i="2"/>
  <c r="F996" i="2"/>
  <c r="E1004" i="2"/>
  <c r="F1004" i="2"/>
  <c r="E1012" i="2"/>
  <c r="F1012" i="2"/>
  <c r="E1238" i="2"/>
  <c r="F1238" i="2"/>
  <c r="E1262" i="2"/>
  <c r="F1262" i="2"/>
  <c r="E1278" i="2"/>
  <c r="F1278" i="2"/>
  <c r="E1297" i="2"/>
  <c r="F1297" i="2"/>
  <c r="E1326" i="2"/>
  <c r="F1326" i="2"/>
  <c r="E1345" i="2"/>
  <c r="F1345" i="2"/>
  <c r="E1831" i="2"/>
  <c r="F1831" i="2"/>
  <c r="E1855" i="2"/>
  <c r="F1855" i="2"/>
  <c r="E1861" i="2"/>
  <c r="F1861" i="2"/>
  <c r="E1872" i="2"/>
  <c r="F1872" i="2"/>
  <c r="E1888" i="2"/>
  <c r="F1888" i="2"/>
  <c r="E1921" i="2"/>
  <c r="F1921" i="2"/>
  <c r="E1929" i="2"/>
  <c r="F1929" i="2"/>
  <c r="E1959" i="2"/>
  <c r="F1959" i="2"/>
  <c r="E1975" i="2"/>
  <c r="F1975" i="2"/>
  <c r="E1985" i="2"/>
  <c r="F1985" i="2"/>
  <c r="E2010" i="2"/>
  <c r="F2010" i="2"/>
  <c r="E2018" i="2"/>
  <c r="F2018" i="2"/>
  <c r="E2033" i="2"/>
  <c r="F2033" i="2"/>
  <c r="E2064" i="2"/>
  <c r="F2064" i="2"/>
  <c r="E2091" i="2"/>
  <c r="F2091" i="2"/>
  <c r="E2100" i="2"/>
  <c r="F2100" i="2"/>
  <c r="E2134" i="2"/>
  <c r="F2134" i="2"/>
  <c r="E2151" i="2"/>
  <c r="F2151" i="2"/>
  <c r="E14" i="2"/>
  <c r="F14" i="2"/>
  <c r="E25" i="2"/>
  <c r="F25" i="2"/>
  <c r="E37" i="2"/>
  <c r="F37" i="2"/>
  <c r="E43" i="2"/>
  <c r="F43" i="2"/>
  <c r="E67" i="2"/>
  <c r="F67" i="2"/>
  <c r="E86" i="2"/>
  <c r="F86" i="2"/>
  <c r="E98" i="2"/>
  <c r="F98" i="2"/>
  <c r="E117" i="2"/>
  <c r="F117" i="2"/>
  <c r="E125" i="2"/>
  <c r="F125" i="2"/>
  <c r="E133" i="2"/>
  <c r="F133" i="2"/>
  <c r="E136" i="2"/>
  <c r="F136" i="2"/>
  <c r="E145" i="2"/>
  <c r="F145" i="2"/>
  <c r="E161" i="2"/>
  <c r="F161" i="2"/>
  <c r="E170" i="2"/>
  <c r="F170" i="2"/>
  <c r="E173" i="2"/>
  <c r="F173" i="2"/>
  <c r="E181" i="2"/>
  <c r="F181" i="2"/>
  <c r="E190" i="2"/>
  <c r="F190" i="2"/>
  <c r="E198" i="2"/>
  <c r="F198" i="2"/>
  <c r="E206" i="2"/>
  <c r="F206" i="2"/>
  <c r="E214" i="2"/>
  <c r="F214" i="2"/>
  <c r="E222" i="2"/>
  <c r="F222" i="2"/>
  <c r="E230" i="2"/>
  <c r="F230" i="2"/>
  <c r="E238" i="2"/>
  <c r="F238" i="2"/>
  <c r="E246" i="2"/>
  <c r="F246" i="2"/>
  <c r="E252" i="2"/>
  <c r="F252" i="2"/>
  <c r="E256" i="2"/>
  <c r="F256" i="2"/>
  <c r="E263" i="2"/>
  <c r="F263" i="2"/>
  <c r="E271" i="2"/>
  <c r="F271" i="2"/>
  <c r="E282" i="2"/>
  <c r="F282" i="2"/>
  <c r="E285" i="2"/>
  <c r="F285" i="2"/>
  <c r="E291" i="2"/>
  <c r="F291" i="2"/>
  <c r="E300" i="2"/>
  <c r="F300" i="2"/>
  <c r="E309" i="2"/>
  <c r="F309" i="2"/>
  <c r="E318" i="2"/>
  <c r="F318" i="2"/>
  <c r="E326" i="2"/>
  <c r="F326" i="2"/>
  <c r="E336" i="2"/>
  <c r="F336" i="2"/>
  <c r="E344" i="2"/>
  <c r="F344" i="2"/>
  <c r="E353" i="2"/>
  <c r="F353" i="2"/>
  <c r="E370" i="2"/>
  <c r="F370" i="2"/>
  <c r="E373" i="2"/>
  <c r="F373" i="2"/>
  <c r="E379" i="2"/>
  <c r="F379" i="2"/>
  <c r="E382" i="2"/>
  <c r="F382" i="2"/>
  <c r="E392" i="2"/>
  <c r="F392" i="2"/>
  <c r="E395" i="2"/>
  <c r="F395" i="2"/>
  <c r="E398" i="2"/>
  <c r="F398" i="2"/>
  <c r="E417" i="2"/>
  <c r="F417" i="2"/>
  <c r="E426" i="2"/>
  <c r="F426" i="2"/>
  <c r="E435" i="2"/>
  <c r="F435" i="2"/>
  <c r="E443" i="2"/>
  <c r="F443" i="2"/>
  <c r="E452" i="2"/>
  <c r="F452" i="2"/>
  <c r="E470" i="2"/>
  <c r="F470" i="2"/>
  <c r="E478" i="2"/>
  <c r="F478" i="2"/>
  <c r="E486" i="2"/>
  <c r="F486" i="2"/>
  <c r="E490" i="2"/>
  <c r="F490" i="2"/>
  <c r="E499" i="2"/>
  <c r="F499" i="2"/>
  <c r="E507" i="2"/>
  <c r="F507" i="2"/>
  <c r="E515" i="2"/>
  <c r="F515" i="2"/>
  <c r="E523" i="2"/>
  <c r="F523" i="2"/>
  <c r="E531" i="2"/>
  <c r="F531" i="2"/>
  <c r="E539" i="2"/>
  <c r="F539" i="2"/>
  <c r="E547" i="2"/>
  <c r="F547" i="2"/>
  <c r="E555" i="2"/>
  <c r="F555" i="2"/>
  <c r="E563" i="2"/>
  <c r="F563" i="2"/>
  <c r="E571" i="2"/>
  <c r="F571" i="2"/>
  <c r="E579" i="2"/>
  <c r="F579" i="2"/>
  <c r="E587" i="2"/>
  <c r="F587" i="2"/>
  <c r="E595" i="2"/>
  <c r="F595" i="2"/>
  <c r="E603" i="2"/>
  <c r="F603" i="2"/>
  <c r="E611" i="2"/>
  <c r="F611" i="2"/>
  <c r="E619" i="2"/>
  <c r="F619" i="2"/>
  <c r="E627" i="2"/>
  <c r="F627" i="2"/>
  <c r="E635" i="2"/>
  <c r="F635" i="2"/>
  <c r="E644" i="2"/>
  <c r="F644" i="2"/>
  <c r="E653" i="2"/>
  <c r="F653" i="2"/>
  <c r="E661" i="2"/>
  <c r="F661" i="2"/>
  <c r="E667" i="2"/>
  <c r="F667" i="2"/>
  <c r="E675" i="2"/>
  <c r="F675" i="2"/>
  <c r="E684" i="2"/>
  <c r="F684" i="2"/>
  <c r="E691" i="2"/>
  <c r="F691" i="2"/>
  <c r="E694" i="2"/>
  <c r="F694" i="2"/>
  <c r="E709" i="2"/>
  <c r="F709" i="2"/>
  <c r="E718" i="2"/>
  <c r="F718" i="2"/>
  <c r="E721" i="2"/>
  <c r="F721" i="2"/>
  <c r="E727" i="2"/>
  <c r="F727" i="2"/>
  <c r="E730" i="2"/>
  <c r="F730" i="2"/>
  <c r="E736" i="2"/>
  <c r="F736" i="2"/>
  <c r="E742" i="2"/>
  <c r="F742" i="2"/>
  <c r="E745" i="2"/>
  <c r="F745" i="2"/>
  <c r="E762" i="2"/>
  <c r="F762" i="2"/>
  <c r="E772" i="2"/>
  <c r="F772" i="2"/>
  <c r="E786" i="2"/>
  <c r="F786" i="2"/>
  <c r="E794" i="2"/>
  <c r="F794" i="2"/>
  <c r="E802" i="2"/>
  <c r="F802" i="2"/>
  <c r="E810" i="2"/>
  <c r="F810" i="2"/>
  <c r="E817" i="2"/>
  <c r="F817" i="2"/>
  <c r="E825" i="2"/>
  <c r="F825" i="2"/>
  <c r="E833" i="2"/>
  <c r="F833" i="2"/>
  <c r="E841" i="2"/>
  <c r="F841" i="2"/>
  <c r="E850" i="2"/>
  <c r="F850" i="2"/>
  <c r="E856" i="2"/>
  <c r="F856" i="2"/>
  <c r="E864" i="2"/>
  <c r="F864" i="2"/>
  <c r="E872" i="2"/>
  <c r="F872" i="2"/>
  <c r="E880" i="2"/>
  <c r="F880" i="2"/>
  <c r="E883" i="2"/>
  <c r="F883" i="2"/>
  <c r="E890" i="2"/>
  <c r="F890" i="2"/>
  <c r="E898" i="2"/>
  <c r="F898" i="2"/>
  <c r="E907" i="2"/>
  <c r="F907" i="2"/>
  <c r="E916" i="2"/>
  <c r="F916" i="2"/>
  <c r="E921" i="2"/>
  <c r="F921" i="2"/>
  <c r="E927" i="2"/>
  <c r="F927" i="2"/>
  <c r="E931" i="2"/>
  <c r="F931" i="2"/>
  <c r="E939" i="2"/>
  <c r="F939" i="2"/>
  <c r="E957" i="2"/>
  <c r="F957" i="2"/>
  <c r="E966" i="2"/>
  <c r="F966" i="2"/>
  <c r="E982" i="2"/>
  <c r="F982" i="2"/>
  <c r="E991" i="2"/>
  <c r="F991" i="2"/>
  <c r="E999" i="2"/>
  <c r="F999" i="2"/>
  <c r="E1007" i="2"/>
  <c r="F1007" i="2"/>
  <c r="E1548" i="2"/>
  <c r="F1548" i="2"/>
  <c r="E9" i="2"/>
  <c r="F9" i="2"/>
  <c r="E17" i="2"/>
  <c r="F17" i="2"/>
  <c r="E34" i="2"/>
  <c r="F34" i="2"/>
  <c r="E52" i="2"/>
  <c r="F52" i="2"/>
  <c r="E55" i="2"/>
  <c r="F55" i="2"/>
  <c r="E59" i="2"/>
  <c r="F59" i="2"/>
  <c r="E62" i="2"/>
  <c r="F62" i="2"/>
  <c r="E70" i="2"/>
  <c r="F70" i="2"/>
  <c r="E77" i="2"/>
  <c r="F77" i="2"/>
  <c r="E80" i="2"/>
  <c r="F80" i="2"/>
  <c r="E101" i="2"/>
  <c r="F101" i="2"/>
  <c r="E109" i="2"/>
  <c r="F109" i="2"/>
  <c r="E120" i="2"/>
  <c r="F120" i="2"/>
  <c r="E128" i="2"/>
  <c r="F128" i="2"/>
  <c r="E148" i="2"/>
  <c r="F148" i="2"/>
  <c r="E156" i="2"/>
  <c r="F156" i="2"/>
  <c r="E164" i="2"/>
  <c r="F164" i="2"/>
  <c r="E176" i="2"/>
  <c r="F176" i="2"/>
  <c r="E185" i="2"/>
  <c r="F185" i="2"/>
  <c r="E193" i="2"/>
  <c r="F193" i="2"/>
  <c r="E201" i="2"/>
  <c r="F201" i="2"/>
  <c r="E209" i="2"/>
  <c r="F209" i="2"/>
  <c r="E217" i="2"/>
  <c r="F217" i="2"/>
  <c r="E225" i="2"/>
  <c r="F225" i="2"/>
  <c r="E233" i="2"/>
  <c r="F233" i="2"/>
  <c r="E241" i="2"/>
  <c r="F241" i="2"/>
  <c r="E249" i="2"/>
  <c r="F249" i="2"/>
  <c r="E260" i="2"/>
  <c r="F260" i="2"/>
  <c r="E266" i="2"/>
  <c r="F266" i="2"/>
  <c r="E274" i="2"/>
  <c r="F274" i="2"/>
  <c r="E295" i="2"/>
  <c r="F295" i="2"/>
  <c r="E313" i="2"/>
  <c r="F313" i="2"/>
  <c r="E330" i="2"/>
  <c r="F330" i="2"/>
  <c r="E357" i="2"/>
  <c r="F357" i="2"/>
  <c r="E364" i="2"/>
  <c r="F364" i="2"/>
  <c r="E402" i="2"/>
  <c r="F402" i="2"/>
  <c r="E409" i="2"/>
  <c r="F409" i="2"/>
  <c r="E421" i="2"/>
  <c r="F421" i="2"/>
  <c r="E429" i="2"/>
  <c r="F429" i="2"/>
  <c r="E447" i="2"/>
  <c r="F447" i="2"/>
  <c r="E461" i="2"/>
  <c r="F461" i="2"/>
  <c r="E473" i="2"/>
  <c r="F473" i="2"/>
  <c r="E502" i="2"/>
  <c r="F502" i="2"/>
  <c r="E550" i="2"/>
  <c r="F550" i="2"/>
  <c r="E12" i="2"/>
  <c r="F12" i="2"/>
  <c r="E20" i="2"/>
  <c r="F20" i="2"/>
  <c r="E26" i="2"/>
  <c r="F26" i="2"/>
  <c r="E29" i="2"/>
  <c r="F29" i="2"/>
  <c r="E38" i="2"/>
  <c r="F38" i="2"/>
  <c r="E44" i="2"/>
  <c r="F44" i="2"/>
  <c r="E47" i="2"/>
  <c r="F47" i="2"/>
  <c r="E65" i="2"/>
  <c r="F65" i="2"/>
  <c r="E74" i="2"/>
  <c r="F74" i="2"/>
  <c r="E83" i="2"/>
  <c r="F83" i="2"/>
  <c r="E90" i="2"/>
  <c r="F90" i="2"/>
  <c r="E93" i="2"/>
  <c r="F93" i="2"/>
  <c r="E96" i="2"/>
  <c r="F96" i="2"/>
  <c r="E104" i="2"/>
  <c r="F104" i="2"/>
  <c r="E112" i="2"/>
  <c r="F112" i="2"/>
  <c r="E115" i="2"/>
  <c r="F115" i="2"/>
  <c r="E123" i="2"/>
  <c r="F123" i="2"/>
  <c r="E131" i="2"/>
  <c r="F131" i="2"/>
  <c r="E137" i="2"/>
  <c r="F137" i="2"/>
  <c r="E140" i="2"/>
  <c r="F140" i="2"/>
  <c r="E143" i="2"/>
  <c r="F143" i="2"/>
  <c r="E151" i="2"/>
  <c r="F151" i="2"/>
  <c r="E159" i="2"/>
  <c r="F159" i="2"/>
  <c r="E167" i="2"/>
  <c r="F167" i="2"/>
  <c r="E179" i="2"/>
  <c r="F179" i="2"/>
  <c r="E188" i="2"/>
  <c r="F188" i="2"/>
  <c r="E196" i="2"/>
  <c r="F196" i="2"/>
  <c r="E204" i="2"/>
  <c r="F204" i="2"/>
  <c r="E212" i="2"/>
  <c r="F212" i="2"/>
  <c r="E220" i="2"/>
  <c r="F220" i="2"/>
  <c r="E228" i="2"/>
  <c r="F228" i="2"/>
  <c r="E236" i="2"/>
  <c r="F236" i="2"/>
  <c r="E244" i="2"/>
  <c r="F244" i="2"/>
  <c r="E253" i="2"/>
  <c r="F253" i="2"/>
  <c r="E257" i="2"/>
  <c r="F257" i="2"/>
  <c r="E269" i="2"/>
  <c r="F269" i="2"/>
  <c r="E277" i="2"/>
  <c r="F277" i="2"/>
  <c r="E280" i="2"/>
  <c r="F280" i="2"/>
  <c r="E286" i="2"/>
  <c r="F286" i="2"/>
  <c r="E289" i="2"/>
  <c r="F289" i="2"/>
  <c r="E292" i="2"/>
  <c r="F292" i="2"/>
  <c r="E298" i="2"/>
  <c r="F298" i="2"/>
  <c r="E307" i="2"/>
  <c r="F307" i="2"/>
  <c r="E1025" i="2"/>
  <c r="F1025" i="2"/>
  <c r="E1033" i="2"/>
  <c r="F1033" i="2"/>
  <c r="E1042" i="2"/>
  <c r="F1042" i="2"/>
  <c r="E1051" i="2"/>
  <c r="F1051" i="2"/>
  <c r="E1060" i="2"/>
  <c r="F1060" i="2"/>
  <c r="E1068" i="2"/>
  <c r="F1068" i="2"/>
  <c r="E1078" i="2"/>
  <c r="F1078" i="2"/>
  <c r="E1082" i="2"/>
  <c r="F1082" i="2"/>
  <c r="E1098" i="2"/>
  <c r="F1098" i="2"/>
  <c r="E1101" i="2"/>
  <c r="F1101" i="2"/>
  <c r="E1107" i="2"/>
  <c r="F1107" i="2"/>
  <c r="E1115" i="2"/>
  <c r="F1115" i="2"/>
  <c r="E1131" i="2"/>
  <c r="F1131" i="2"/>
  <c r="E1134" i="2"/>
  <c r="F1134" i="2"/>
  <c r="E1143" i="2"/>
  <c r="F1143" i="2"/>
  <c r="E1151" i="2"/>
  <c r="F1151" i="2"/>
  <c r="E1164" i="2"/>
  <c r="F1164" i="2"/>
  <c r="E1170" i="2"/>
  <c r="F1170" i="2"/>
  <c r="E1173" i="2"/>
  <c r="F1173" i="2"/>
  <c r="E1181" i="2"/>
  <c r="F1181" i="2"/>
  <c r="E1189" i="2"/>
  <c r="F1189" i="2"/>
  <c r="E1197" i="2"/>
  <c r="F1197" i="2"/>
  <c r="E1205" i="2"/>
  <c r="F1205" i="2"/>
  <c r="E1213" i="2"/>
  <c r="F1213" i="2"/>
  <c r="E1221" i="2"/>
  <c r="F1221" i="2"/>
  <c r="E1224" i="2"/>
  <c r="F1224" i="2"/>
  <c r="E1227" i="2"/>
  <c r="F1227" i="2"/>
  <c r="E1234" i="2"/>
  <c r="F1234" i="2"/>
  <c r="E1242" i="2"/>
  <c r="F1242" i="2"/>
  <c r="E1250" i="2"/>
  <c r="F1250" i="2"/>
  <c r="E1258" i="2"/>
  <c r="F1258" i="2"/>
  <c r="E1266" i="2"/>
  <c r="F1266" i="2"/>
  <c r="E1274" i="2"/>
  <c r="F1274" i="2"/>
  <c r="E1282" i="2"/>
  <c r="F1282" i="2"/>
  <c r="E1301" i="2"/>
  <c r="F1301" i="2"/>
  <c r="E1309" i="2"/>
  <c r="F1309" i="2"/>
  <c r="E1314" i="2"/>
  <c r="F1314" i="2"/>
  <c r="E1322" i="2"/>
  <c r="F1322" i="2"/>
  <c r="E1330" i="2"/>
  <c r="F1330" i="2"/>
  <c r="E1338" i="2"/>
  <c r="F1338" i="2"/>
  <c r="E1365" i="2"/>
  <c r="F1365" i="2"/>
  <c r="E1373" i="2"/>
  <c r="F1373" i="2"/>
  <c r="E1381" i="2"/>
  <c r="F1381" i="2"/>
  <c r="E1390" i="2"/>
  <c r="F1390" i="2"/>
  <c r="E1396" i="2"/>
  <c r="F1396" i="2"/>
  <c r="E1399" i="2"/>
  <c r="F1399" i="2"/>
  <c r="E1415" i="2"/>
  <c r="F1415" i="2"/>
  <c r="E1425" i="2"/>
  <c r="F1425" i="2"/>
  <c r="E1433" i="2"/>
  <c r="F1433" i="2"/>
  <c r="E1442" i="2"/>
  <c r="F1442" i="2"/>
  <c r="E1454" i="2"/>
  <c r="F1454" i="2"/>
  <c r="E1464" i="2"/>
  <c r="F1464" i="2"/>
  <c r="E1472" i="2"/>
  <c r="F1472" i="2"/>
  <c r="E1480" i="2"/>
  <c r="F1480" i="2"/>
  <c r="E1489" i="2"/>
  <c r="F1489" i="2"/>
  <c r="E1498" i="2"/>
  <c r="F1498" i="2"/>
  <c r="E1506" i="2"/>
  <c r="F1506" i="2"/>
  <c r="E1515" i="2"/>
  <c r="F1515" i="2"/>
  <c r="E1524" i="2"/>
  <c r="F1524" i="2"/>
  <c r="E1534" i="2"/>
  <c r="F1534" i="2"/>
  <c r="E1540" i="2"/>
  <c r="F1540" i="2"/>
  <c r="E1543" i="2"/>
  <c r="F1543" i="2"/>
  <c r="E1552" i="2"/>
  <c r="F1552" i="2"/>
  <c r="E1562" i="2"/>
  <c r="F1562" i="2"/>
  <c r="E1571" i="2"/>
  <c r="F1571" i="2"/>
  <c r="E1574" i="2"/>
  <c r="F1574" i="2"/>
  <c r="E1583" i="2"/>
  <c r="F1583" i="2"/>
  <c r="E1592" i="2"/>
  <c r="F1592" i="2"/>
  <c r="E1601" i="2"/>
  <c r="F1601" i="2"/>
  <c r="E1609" i="2"/>
  <c r="F1609" i="2"/>
  <c r="E1615" i="2"/>
  <c r="F1615" i="2"/>
  <c r="E1618" i="2"/>
  <c r="F1618" i="2"/>
  <c r="E1626" i="2"/>
  <c r="F1626" i="2"/>
  <c r="E1647" i="2"/>
  <c r="F1647" i="2"/>
  <c r="E1653" i="2"/>
  <c r="F1653" i="2"/>
  <c r="E1656" i="2"/>
  <c r="F1656" i="2"/>
  <c r="E1673" i="2"/>
  <c r="F1673" i="2"/>
  <c r="E1682" i="2"/>
  <c r="F1682" i="2"/>
  <c r="E1690" i="2"/>
  <c r="F1690" i="2"/>
  <c r="E1697" i="2"/>
  <c r="F1697" i="2"/>
  <c r="E1705" i="2"/>
  <c r="F1705" i="2"/>
  <c r="E1713" i="2"/>
  <c r="F1713" i="2"/>
  <c r="E1721" i="2"/>
  <c r="F1721" i="2"/>
  <c r="E1738" i="2"/>
  <c r="F1738" i="2"/>
  <c r="E1746" i="2"/>
  <c r="F1746" i="2"/>
  <c r="E1762" i="2"/>
  <c r="F1762" i="2"/>
  <c r="E1770" i="2"/>
  <c r="F1770" i="2"/>
  <c r="E1786" i="2"/>
  <c r="F1786" i="2"/>
  <c r="E1794" i="2"/>
  <c r="F1794" i="2"/>
  <c r="E1800" i="2"/>
  <c r="F1800" i="2"/>
  <c r="E1803" i="2"/>
  <c r="F1803" i="2"/>
  <c r="E1810" i="2"/>
  <c r="F1810" i="2"/>
  <c r="E1814" i="2"/>
  <c r="F1814" i="2"/>
  <c r="E1827" i="2"/>
  <c r="F1827" i="2"/>
  <c r="E1835" i="2"/>
  <c r="F1835" i="2"/>
  <c r="E1843" i="2"/>
  <c r="F1843" i="2"/>
  <c r="E1851" i="2"/>
  <c r="F1851" i="2"/>
  <c r="E1859" i="2"/>
  <c r="F1859" i="2"/>
  <c r="E1868" i="2"/>
  <c r="F1868" i="2"/>
  <c r="E1876" i="2"/>
  <c r="F1876" i="2"/>
  <c r="E1884" i="2"/>
  <c r="F1884" i="2"/>
  <c r="E1892" i="2"/>
  <c r="F1892" i="2"/>
  <c r="E1901" i="2"/>
  <c r="F1901" i="2"/>
  <c r="E1909" i="2"/>
  <c r="F1909" i="2"/>
  <c r="E1917" i="2"/>
  <c r="F1917" i="2"/>
  <c r="E1925" i="2"/>
  <c r="F1925" i="2"/>
  <c r="E1942" i="2"/>
  <c r="F1942" i="2"/>
  <c r="E1947" i="2"/>
  <c r="F1947" i="2"/>
  <c r="E1955" i="2"/>
  <c r="F1955" i="2"/>
  <c r="E1963" i="2"/>
  <c r="F1963" i="2"/>
  <c r="E1971" i="2"/>
  <c r="F1971" i="2"/>
  <c r="E1977" i="2"/>
  <c r="F1977" i="2"/>
  <c r="E1980" i="2"/>
  <c r="F1980" i="2"/>
  <c r="E1989" i="2"/>
  <c r="F1989" i="2"/>
  <c r="E1997" i="2"/>
  <c r="F1997" i="2"/>
  <c r="E2006" i="2"/>
  <c r="F2006" i="2"/>
  <c r="E2014" i="2"/>
  <c r="F2014" i="2"/>
  <c r="E2020" i="2"/>
  <c r="F2020" i="2"/>
  <c r="E2029" i="2"/>
  <c r="F2029" i="2"/>
  <c r="E2035" i="2"/>
  <c r="F2035" i="2"/>
  <c r="E2038" i="2"/>
  <c r="F2038" i="2"/>
  <c r="E2053" i="2"/>
  <c r="F2053" i="2"/>
  <c r="E2066" i="2"/>
  <c r="F2066" i="2"/>
  <c r="E2069" i="2"/>
  <c r="F2069" i="2"/>
  <c r="E2075" i="2"/>
  <c r="F2075" i="2"/>
  <c r="E2078" i="2"/>
  <c r="F2078" i="2"/>
  <c r="E2087" i="2"/>
  <c r="F2087" i="2"/>
  <c r="E2093" i="2"/>
  <c r="F2093" i="2"/>
  <c r="E2096" i="2"/>
  <c r="F2096" i="2"/>
  <c r="E2111" i="2"/>
  <c r="F2111" i="2"/>
  <c r="E2120" i="2"/>
  <c r="F2120" i="2"/>
  <c r="E2138" i="2"/>
  <c r="F2138" i="2"/>
  <c r="E2141" i="2"/>
  <c r="F2141" i="2"/>
  <c r="E2147" i="2"/>
  <c r="F2147" i="2"/>
  <c r="E2153" i="2"/>
  <c r="F2153" i="2"/>
  <c r="E2159" i="2"/>
  <c r="F2159" i="2"/>
  <c r="E2169" i="2"/>
  <c r="F2169" i="2"/>
  <c r="E2177" i="2"/>
  <c r="F2177" i="2"/>
  <c r="E2183" i="2"/>
  <c r="F2183" i="2"/>
  <c r="E2186" i="2"/>
  <c r="F2186" i="2"/>
  <c r="E2189" i="2"/>
  <c r="F2189" i="2"/>
  <c r="E2196" i="2"/>
  <c r="F2196" i="2"/>
  <c r="E2206" i="2"/>
  <c r="F2206" i="2"/>
  <c r="E2215" i="2"/>
  <c r="F2215" i="2"/>
  <c r="E1350" i="2"/>
  <c r="F1350" i="2"/>
  <c r="E1356" i="2"/>
  <c r="F1356" i="2"/>
  <c r="E1359" i="2"/>
  <c r="F1359" i="2"/>
  <c r="E1362" i="2"/>
  <c r="F1362" i="2"/>
  <c r="E1368" i="2"/>
  <c r="F1368" i="2"/>
  <c r="E1376" i="2"/>
  <c r="F1376" i="2"/>
  <c r="E1384" i="2"/>
  <c r="F1384" i="2"/>
  <c r="E1387" i="2"/>
  <c r="F1387" i="2"/>
  <c r="E1393" i="2"/>
  <c r="F1393" i="2"/>
  <c r="E1402" i="2"/>
  <c r="F1402" i="2"/>
  <c r="E1405" i="2"/>
  <c r="F1405" i="2"/>
  <c r="E1409" i="2"/>
  <c r="F1409" i="2"/>
  <c r="E1412" i="2"/>
  <c r="F1412" i="2"/>
  <c r="E1419" i="2"/>
  <c r="F1419" i="2"/>
  <c r="E1428" i="2"/>
  <c r="F1428" i="2"/>
  <c r="E1436" i="2"/>
  <c r="F1436" i="2"/>
  <c r="E1439" i="2"/>
  <c r="F1439" i="2"/>
  <c r="E1449" i="2"/>
  <c r="F1449" i="2"/>
  <c r="E1458" i="2"/>
  <c r="F1458" i="2"/>
  <c r="E1461" i="2"/>
  <c r="F1461" i="2"/>
  <c r="E1467" i="2"/>
  <c r="F1467" i="2"/>
  <c r="E1475" i="2"/>
  <c r="F1475" i="2"/>
  <c r="E1484" i="2"/>
  <c r="F1484" i="2"/>
  <c r="E1493" i="2"/>
  <c r="F1493" i="2"/>
  <c r="E1501" i="2"/>
  <c r="F1501" i="2"/>
  <c r="E1510" i="2"/>
  <c r="F1510" i="2"/>
  <c r="E1519" i="2"/>
  <c r="F1519" i="2"/>
  <c r="E1528" i="2"/>
  <c r="F1528" i="2"/>
  <c r="E1531" i="2"/>
  <c r="F1531" i="2"/>
  <c r="E1537" i="2"/>
  <c r="F1537" i="2"/>
  <c r="E1546" i="2"/>
  <c r="F1546" i="2"/>
  <c r="E1556" i="2"/>
  <c r="F1556" i="2"/>
  <c r="E1565" i="2"/>
  <c r="F1565" i="2"/>
  <c r="E1577" i="2"/>
  <c r="F1577" i="2"/>
  <c r="E1587" i="2"/>
  <c r="F1587" i="2"/>
  <c r="E1595" i="2"/>
  <c r="F1595" i="2"/>
  <c r="E1598" i="2"/>
  <c r="F1598" i="2"/>
  <c r="E1604" i="2"/>
  <c r="F1604" i="2"/>
  <c r="E1612" i="2"/>
  <c r="F1612" i="2"/>
  <c r="E1621" i="2"/>
  <c r="F1621" i="2"/>
  <c r="E1629" i="2"/>
  <c r="F1629" i="2"/>
  <c r="E1635" i="2"/>
  <c r="F1635" i="2"/>
  <c r="E1638" i="2"/>
  <c r="F1638" i="2"/>
  <c r="E1641" i="2"/>
  <c r="F1641" i="2"/>
  <c r="E1650" i="2"/>
  <c r="F1650" i="2"/>
  <c r="E1659" i="2"/>
  <c r="F1659" i="2"/>
  <c r="E1665" i="2"/>
  <c r="F1665" i="2"/>
  <c r="E1668" i="2"/>
  <c r="F1668" i="2"/>
  <c r="E1676" i="2"/>
  <c r="F1676" i="2"/>
  <c r="E1685" i="2"/>
  <c r="F1685" i="2"/>
  <c r="E1694" i="2"/>
  <c r="F1694" i="2"/>
  <c r="E1700" i="2"/>
  <c r="F1700" i="2"/>
  <c r="E1708" i="2"/>
  <c r="F1708" i="2"/>
  <c r="E1716" i="2"/>
  <c r="F1716" i="2"/>
  <c r="E1724" i="2"/>
  <c r="F1724" i="2"/>
  <c r="E1727" i="2"/>
  <c r="F1727" i="2"/>
  <c r="E1733" i="2"/>
  <c r="F1733" i="2"/>
  <c r="E1741" i="2"/>
  <c r="F1741" i="2"/>
  <c r="E1749" i="2"/>
  <c r="F1749" i="2"/>
  <c r="E1753" i="2"/>
  <c r="F1753" i="2"/>
  <c r="E1757" i="2"/>
  <c r="F1757" i="2"/>
  <c r="E1765" i="2"/>
  <c r="F1765" i="2"/>
  <c r="E1773" i="2"/>
  <c r="F1773" i="2"/>
  <c r="E1776" i="2"/>
  <c r="F1776" i="2"/>
  <c r="E1780" i="2"/>
  <c r="F1780" i="2"/>
  <c r="E1789" i="2"/>
  <c r="F1789" i="2"/>
  <c r="E1797" i="2"/>
  <c r="F1797" i="2"/>
  <c r="E1807" i="2"/>
  <c r="F1807" i="2"/>
  <c r="E1818" i="2"/>
  <c r="F1818" i="2"/>
  <c r="E1821" i="2"/>
  <c r="F1821" i="2"/>
  <c r="E1824" i="2"/>
  <c r="F1824" i="2"/>
  <c r="E1830" i="2"/>
  <c r="F1830" i="2"/>
  <c r="E1838" i="2"/>
  <c r="F1838" i="2"/>
  <c r="E1846" i="2"/>
  <c r="F1846" i="2"/>
  <c r="E1854" i="2"/>
  <c r="F1854" i="2"/>
  <c r="E1863" i="2"/>
  <c r="F1863" i="2"/>
  <c r="E1871" i="2"/>
  <c r="F1871" i="2"/>
  <c r="E1879" i="2"/>
  <c r="F1879" i="2"/>
  <c r="E1887" i="2"/>
  <c r="F1887" i="2"/>
  <c r="E1895" i="2"/>
  <c r="F1895" i="2"/>
  <c r="E1904" i="2"/>
  <c r="F1904" i="2"/>
  <c r="E1912" i="2"/>
  <c r="F1912" i="2"/>
  <c r="E1920" i="2"/>
  <c r="F1920" i="2"/>
  <c r="E1928" i="2"/>
  <c r="F1928" i="2"/>
  <c r="E1934" i="2"/>
  <c r="F1934" i="2"/>
  <c r="E1937" i="2"/>
  <c r="F1937" i="2"/>
  <c r="E1950" i="2"/>
  <c r="F1950" i="2"/>
  <c r="E1958" i="2"/>
  <c r="F1958" i="2"/>
  <c r="E1966" i="2"/>
  <c r="F1966" i="2"/>
  <c r="E1974" i="2"/>
  <c r="F1974" i="2"/>
  <c r="E1984" i="2"/>
  <c r="F1984" i="2"/>
  <c r="E1992" i="2"/>
  <c r="F1992" i="2"/>
  <c r="E2001" i="2"/>
  <c r="F2001" i="2"/>
  <c r="E2009" i="2"/>
  <c r="F2009" i="2"/>
  <c r="E2017" i="2"/>
  <c r="F2017" i="2"/>
  <c r="E2024" i="2"/>
  <c r="F2024" i="2"/>
  <c r="E2032" i="2"/>
  <c r="F2032" i="2"/>
  <c r="E2042" i="2"/>
  <c r="F2042" i="2"/>
  <c r="E2050" i="2"/>
  <c r="F2050" i="2"/>
  <c r="E2060" i="2"/>
  <c r="F2060" i="2"/>
  <c r="E2063" i="2"/>
  <c r="F2063" i="2"/>
  <c r="E2072" i="2"/>
  <c r="F2072" i="2"/>
  <c r="E2090" i="2"/>
  <c r="F2090" i="2"/>
  <c r="E2099" i="2"/>
  <c r="F2099" i="2"/>
  <c r="E2105" i="2"/>
  <c r="F2105" i="2"/>
  <c r="E2115" i="2"/>
  <c r="F2115" i="2"/>
  <c r="E2123" i="2"/>
  <c r="F2123" i="2"/>
  <c r="E2130" i="2"/>
  <c r="F2130" i="2"/>
  <c r="E2133" i="2"/>
  <c r="F2133" i="2"/>
  <c r="E1023" i="2"/>
  <c r="F1023" i="2"/>
  <c r="E1031" i="2"/>
  <c r="F1031" i="2"/>
  <c r="E1049" i="2"/>
  <c r="F1049" i="2"/>
  <c r="E1066" i="2"/>
  <c r="F1066" i="2"/>
  <c r="E1069" i="2"/>
  <c r="F1069" i="2"/>
  <c r="E1095" i="2"/>
  <c r="F1095" i="2"/>
  <c r="E1102" i="2"/>
  <c r="F1102" i="2"/>
  <c r="E1105" i="2"/>
  <c r="F1105" i="2"/>
  <c r="E1113" i="2"/>
  <c r="F1113" i="2"/>
  <c r="E1122" i="2"/>
  <c r="F1122" i="2"/>
  <c r="E1132" i="2"/>
  <c r="F1132" i="2"/>
  <c r="E1149" i="2"/>
  <c r="F1149" i="2"/>
  <c r="E1152" i="2"/>
  <c r="F1152" i="2"/>
  <c r="E1171" i="2"/>
  <c r="F1171" i="2"/>
  <c r="E1179" i="2"/>
  <c r="F1179" i="2"/>
  <c r="E1187" i="2"/>
  <c r="F1187" i="2"/>
  <c r="E1195" i="2"/>
  <c r="F1195" i="2"/>
  <c r="E1203" i="2"/>
  <c r="F1203" i="2"/>
  <c r="E1211" i="2"/>
  <c r="F1211" i="2"/>
  <c r="E1219" i="2"/>
  <c r="F1219" i="2"/>
  <c r="E1225" i="2"/>
  <c r="F1225" i="2"/>
  <c r="E1240" i="2"/>
  <c r="F1240" i="2"/>
  <c r="E1248" i="2"/>
  <c r="F1248" i="2"/>
  <c r="E1256" i="2"/>
  <c r="F1256" i="2"/>
  <c r="E1264" i="2"/>
  <c r="F1264" i="2"/>
  <c r="E1272" i="2"/>
  <c r="F1272" i="2"/>
  <c r="E1280" i="2"/>
  <c r="F1280" i="2"/>
  <c r="E1286" i="2"/>
  <c r="F1286" i="2"/>
  <c r="E1299" i="2"/>
  <c r="F1299" i="2"/>
  <c r="E1307" i="2"/>
  <c r="F1307" i="2"/>
  <c r="E1320" i="2"/>
  <c r="F1320" i="2"/>
  <c r="E1328" i="2"/>
  <c r="F1328" i="2"/>
  <c r="E1336" i="2"/>
  <c r="F1336" i="2"/>
  <c r="E1353" i="2"/>
  <c r="F1353" i="2"/>
  <c r="E1371" i="2"/>
  <c r="F1371" i="2"/>
  <c r="E1379" i="2"/>
  <c r="F1379" i="2"/>
  <c r="E1397" i="2"/>
  <c r="F1397" i="2"/>
  <c r="E1416" i="2"/>
  <c r="F1416" i="2"/>
  <c r="E1423" i="2"/>
  <c r="F1423" i="2"/>
  <c r="E1431" i="2"/>
  <c r="F1431" i="2"/>
  <c r="E1443" i="2"/>
  <c r="F1443" i="2"/>
  <c r="E1452" i="2"/>
  <c r="F1452" i="2"/>
  <c r="E1470" i="2"/>
  <c r="F1470" i="2"/>
  <c r="E1478" i="2"/>
  <c r="F1478" i="2"/>
  <c r="E1487" i="2"/>
  <c r="F1487" i="2"/>
  <c r="E1496" i="2"/>
  <c r="F1496" i="2"/>
  <c r="E1504" i="2"/>
  <c r="F1504" i="2"/>
  <c r="E1513" i="2"/>
  <c r="F1513" i="2"/>
  <c r="E1522" i="2"/>
  <c r="F1522" i="2"/>
  <c r="E1525" i="2"/>
  <c r="F1525" i="2"/>
  <c r="E1541" i="2"/>
  <c r="F1541" i="2"/>
  <c r="E1550" i="2"/>
  <c r="F1550" i="2"/>
  <c r="E1553" i="2"/>
  <c r="F1553" i="2"/>
  <c r="E1559" i="2"/>
  <c r="F1559" i="2"/>
  <c r="E1568" i="2"/>
  <c r="F1568" i="2"/>
  <c r="E1581" i="2"/>
  <c r="F1581" i="2"/>
  <c r="E1590" i="2"/>
  <c r="F1590" i="2"/>
  <c r="E1607" i="2"/>
  <c r="F1607" i="2"/>
  <c r="E1616" i="2"/>
  <c r="F1616" i="2"/>
  <c r="E1624" i="2"/>
  <c r="F1624" i="2"/>
  <c r="E1632" i="2"/>
  <c r="F1632" i="2"/>
  <c r="E1645" i="2"/>
  <c r="F1645" i="2"/>
  <c r="E1654" i="2"/>
  <c r="F1654" i="2"/>
  <c r="E1662" i="2"/>
  <c r="F1662" i="2"/>
  <c r="E1671" i="2"/>
  <c r="F1671" i="2"/>
  <c r="E1680" i="2"/>
  <c r="F1680" i="2"/>
  <c r="E1688" i="2"/>
  <c r="F1688" i="2"/>
  <c r="E1691" i="2"/>
  <c r="F1691" i="2"/>
  <c r="E1703" i="2"/>
  <c r="F1703" i="2"/>
  <c r="E1711" i="2"/>
  <c r="F1711" i="2"/>
  <c r="E1719" i="2"/>
  <c r="F1719" i="2"/>
  <c r="E1730" i="2"/>
  <c r="F1730" i="2"/>
  <c r="E1736" i="2"/>
  <c r="F1736" i="2"/>
  <c r="E1744" i="2"/>
  <c r="F1744" i="2"/>
  <c r="E1760" i="2"/>
  <c r="F1760" i="2"/>
  <c r="E1768" i="2"/>
  <c r="F1768" i="2"/>
  <c r="E1784" i="2"/>
  <c r="F1784" i="2"/>
  <c r="E1792" i="2"/>
  <c r="F1792" i="2"/>
  <c r="E1801" i="2"/>
  <c r="F1801" i="2"/>
  <c r="E1804" i="2"/>
  <c r="F1804" i="2"/>
  <c r="E1811" i="2"/>
  <c r="F1811" i="2"/>
  <c r="E1815" i="2"/>
  <c r="F1815" i="2"/>
  <c r="E1833" i="2"/>
  <c r="F1833" i="2"/>
  <c r="E1841" i="2"/>
  <c r="F1841" i="2"/>
  <c r="E1849" i="2"/>
  <c r="F1849" i="2"/>
  <c r="E1857" i="2"/>
  <c r="F1857" i="2"/>
  <c r="E1860" i="2"/>
  <c r="F1860" i="2"/>
  <c r="E1866" i="2"/>
  <c r="F1866" i="2"/>
  <c r="E1874" i="2"/>
  <c r="F1874" i="2"/>
  <c r="E1882" i="2"/>
  <c r="F1882" i="2"/>
  <c r="E1890" i="2"/>
  <c r="F1890" i="2"/>
  <c r="E1899" i="2"/>
  <c r="F1899" i="2"/>
  <c r="E1907" i="2"/>
  <c r="F1907" i="2"/>
  <c r="E1915" i="2"/>
  <c r="F1915" i="2"/>
  <c r="E1923" i="2"/>
  <c r="F1923" i="2"/>
  <c r="E1931" i="2"/>
  <c r="F1931" i="2"/>
  <c r="E1940" i="2"/>
  <c r="F1940" i="2"/>
  <c r="E1945" i="2"/>
  <c r="E1953" i="2"/>
  <c r="F1953" i="2"/>
  <c r="E1961" i="2"/>
  <c r="F1961" i="2"/>
  <c r="E1969" i="2"/>
  <c r="F1969" i="2"/>
  <c r="E1978" i="2"/>
  <c r="F1978" i="2"/>
  <c r="E1987" i="2"/>
  <c r="F1987" i="2"/>
  <c r="E1995" i="2"/>
  <c r="F1995" i="2"/>
  <c r="E2004" i="2"/>
  <c r="F2004" i="2"/>
  <c r="E2012" i="2"/>
  <c r="F2012" i="2"/>
  <c r="E2021" i="2"/>
  <c r="F2021" i="2"/>
  <c r="E2027" i="2"/>
  <c r="F2027" i="2"/>
  <c r="E2036" i="2"/>
  <c r="F2036" i="2"/>
  <c r="E2045" i="2"/>
  <c r="F2045" i="2"/>
  <c r="E2067" i="2"/>
  <c r="F2067" i="2"/>
  <c r="E2076" i="2"/>
  <c r="F2076" i="2"/>
  <c r="E2085" i="2"/>
  <c r="F2085" i="2"/>
  <c r="E2094" i="2"/>
  <c r="F2094" i="2"/>
  <c r="E2109" i="2"/>
  <c r="F2109" i="2"/>
  <c r="E2118" i="2"/>
  <c r="F2118" i="2"/>
  <c r="E2127" i="2"/>
  <c r="F2127" i="2"/>
  <c r="E2136" i="2"/>
  <c r="F2136" i="2"/>
  <c r="E2142" i="2"/>
  <c r="F2142" i="2"/>
  <c r="E2145" i="2"/>
  <c r="F2145" i="2"/>
  <c r="E2154" i="2"/>
  <c r="F2154" i="2"/>
  <c r="E2157" i="2"/>
  <c r="F2157" i="2"/>
  <c r="E2160" i="2"/>
  <c r="F2160" i="2"/>
  <c r="E2175" i="2"/>
  <c r="F2175" i="2"/>
  <c r="E2184" i="2"/>
  <c r="F2184" i="2"/>
  <c r="E2190" i="2"/>
  <c r="F2190" i="2"/>
  <c r="E407" i="2"/>
  <c r="F407" i="2"/>
  <c r="E425" i="2"/>
  <c r="F425" i="2"/>
  <c r="E442" i="2"/>
  <c r="F442" i="2"/>
  <c r="E506" i="2"/>
  <c r="F506" i="2"/>
  <c r="E915" i="2"/>
  <c r="F915" i="2"/>
  <c r="E938" i="2"/>
  <c r="F938" i="2"/>
  <c r="E950" i="2"/>
  <c r="F950" i="2"/>
  <c r="E965" i="2"/>
  <c r="F965" i="2"/>
  <c r="E977" i="2"/>
  <c r="F977" i="2"/>
  <c r="E998" i="2"/>
  <c r="F998" i="2"/>
  <c r="E24" i="2"/>
  <c r="F24" i="2"/>
  <c r="E36" i="2"/>
  <c r="F36" i="2"/>
  <c r="E61" i="2"/>
  <c r="F61" i="2"/>
  <c r="E85" i="2"/>
  <c r="F85" i="2"/>
  <c r="E108" i="2"/>
  <c r="F108" i="2"/>
  <c r="E127" i="2"/>
  <c r="F127" i="2"/>
  <c r="E163" i="2"/>
  <c r="F163" i="2"/>
  <c r="E175" i="2"/>
  <c r="F175" i="2"/>
  <c r="E200" i="2"/>
  <c r="F200" i="2"/>
  <c r="E216" i="2"/>
  <c r="F216" i="2"/>
  <c r="E240" i="2"/>
  <c r="F240" i="2"/>
  <c r="E255" i="2"/>
  <c r="F255" i="2"/>
  <c r="E284" i="2"/>
  <c r="F284" i="2"/>
  <c r="E1026" i="2"/>
  <c r="F1026" i="2"/>
  <c r="E1034" i="2"/>
  <c r="F1034" i="2"/>
  <c r="E1040" i="2"/>
  <c r="F1040" i="2"/>
  <c r="E1043" i="2"/>
  <c r="F1043" i="2"/>
  <c r="E1052" i="2"/>
  <c r="F1052" i="2"/>
  <c r="E1058" i="2"/>
  <c r="F1058" i="2"/>
  <c r="E1061" i="2"/>
  <c r="F1061" i="2"/>
  <c r="E1076" i="2"/>
  <c r="F1076" i="2"/>
  <c r="E1083" i="2"/>
  <c r="F1083" i="2"/>
  <c r="E1089" i="2"/>
  <c r="F1089" i="2"/>
  <c r="E1092" i="2"/>
  <c r="F1092" i="2"/>
  <c r="E1099" i="2"/>
  <c r="F1099" i="2"/>
  <c r="E1108" i="2"/>
  <c r="F1108" i="2"/>
  <c r="E1116" i="2"/>
  <c r="F1116" i="2"/>
  <c r="E1126" i="2"/>
  <c r="F1126" i="2"/>
  <c r="E1135" i="2"/>
  <c r="F1135" i="2"/>
  <c r="E1141" i="2"/>
  <c r="F1141" i="2"/>
  <c r="E1144" i="2"/>
  <c r="F1144" i="2"/>
  <c r="E1156" i="2"/>
  <c r="F1156" i="2"/>
  <c r="E1159" i="2"/>
  <c r="F1159" i="2"/>
  <c r="E1165" i="2"/>
  <c r="F1165" i="2"/>
  <c r="E1174" i="2"/>
  <c r="F1174" i="2"/>
  <c r="E1182" i="2"/>
  <c r="F1182" i="2"/>
  <c r="E1190" i="2"/>
  <c r="F1190" i="2"/>
  <c r="E1198" i="2"/>
  <c r="F1198" i="2"/>
  <c r="E1206" i="2"/>
  <c r="F1206" i="2"/>
  <c r="E1214" i="2"/>
  <c r="F1214" i="2"/>
  <c r="E1222" i="2"/>
  <c r="F1222" i="2"/>
  <c r="E1228" i="2"/>
  <c r="F1228" i="2"/>
  <c r="E1235" i="2"/>
  <c r="F1235" i="2"/>
  <c r="E1243" i="2"/>
  <c r="F1243" i="2"/>
  <c r="E1251" i="2"/>
  <c r="F1251" i="2"/>
  <c r="E1259" i="2"/>
  <c r="F1259" i="2"/>
  <c r="E1267" i="2"/>
  <c r="F1267" i="2"/>
  <c r="E1275" i="2"/>
  <c r="F1275" i="2"/>
  <c r="E1283" i="2"/>
  <c r="F1283" i="2"/>
  <c r="E1290" i="2"/>
  <c r="F1290" i="2"/>
  <c r="E1294" i="2"/>
  <c r="F1294" i="2"/>
  <c r="E1302" i="2"/>
  <c r="F1302" i="2"/>
  <c r="E1310" i="2"/>
  <c r="F1310" i="2"/>
  <c r="E1315" i="2"/>
  <c r="F1315" i="2"/>
  <c r="E1323" i="2"/>
  <c r="F1323" i="2"/>
  <c r="E1331" i="2"/>
  <c r="F1331" i="2"/>
  <c r="E1339" i="2"/>
  <c r="F1339" i="2"/>
  <c r="E1348" i="2"/>
  <c r="F1348" i="2"/>
  <c r="E1357" i="2"/>
  <c r="F1357" i="2"/>
  <c r="E1363" i="2"/>
  <c r="F1363" i="2"/>
  <c r="E1366" i="2"/>
  <c r="F1366" i="2"/>
  <c r="E1374" i="2"/>
  <c r="F1374" i="2"/>
  <c r="E1382" i="2"/>
  <c r="F1382" i="2"/>
  <c r="E1388" i="2"/>
  <c r="F1388" i="2"/>
  <c r="E1391" i="2"/>
  <c r="F1391" i="2"/>
  <c r="E1400" i="2"/>
  <c r="F1400" i="2"/>
  <c r="E1406" i="2"/>
  <c r="F1406" i="2"/>
  <c r="E1410" i="2"/>
  <c r="F1410" i="2"/>
  <c r="E1420" i="2"/>
  <c r="F1420" i="2"/>
  <c r="E1426" i="2"/>
  <c r="F1426" i="2"/>
  <c r="E1434" i="2"/>
  <c r="F1434" i="2"/>
  <c r="E1440" i="2"/>
  <c r="F1440" i="2"/>
  <c r="E1447" i="2"/>
  <c r="F1447" i="2"/>
  <c r="E1455" i="2"/>
  <c r="F1455" i="2"/>
  <c r="E1462" i="2"/>
  <c r="F1462" i="2"/>
  <c r="E1465" i="2"/>
  <c r="F1465" i="2"/>
  <c r="E1473" i="2"/>
  <c r="F1473" i="2"/>
  <c r="E1481" i="2"/>
  <c r="F1481" i="2"/>
  <c r="E1490" i="2"/>
  <c r="F1490" i="2"/>
  <c r="E1499" i="2"/>
  <c r="F1499" i="2"/>
  <c r="E1507" i="2"/>
  <c r="F1507" i="2"/>
  <c r="E1516" i="2"/>
  <c r="F1516" i="2"/>
  <c r="E1532" i="2"/>
  <c r="F1532" i="2"/>
  <c r="E1535" i="2"/>
  <c r="F1535" i="2"/>
  <c r="E1544" i="2"/>
  <c r="F1544" i="2"/>
  <c r="E1547" i="2"/>
  <c r="F1547" i="2"/>
  <c r="E1563" i="2"/>
  <c r="F1563" i="2"/>
  <c r="E1575" i="2"/>
  <c r="F1575" i="2"/>
  <c r="E1578" i="2"/>
  <c r="F1578" i="2"/>
  <c r="E1584" i="2"/>
  <c r="F1584" i="2"/>
  <c r="E1593" i="2"/>
  <c r="F1593" i="2"/>
  <c r="E1599" i="2"/>
  <c r="F1599" i="2"/>
  <c r="E1602" i="2"/>
  <c r="F1602" i="2"/>
  <c r="E1610" i="2"/>
  <c r="F1610" i="2"/>
  <c r="E1619" i="2"/>
  <c r="F1619" i="2"/>
  <c r="E1627" i="2"/>
  <c r="F1627" i="2"/>
  <c r="E1636" i="2"/>
  <c r="F1636" i="2"/>
  <c r="E1642" i="2"/>
  <c r="F1642" i="2"/>
  <c r="E1648" i="2"/>
  <c r="F1648" i="2"/>
  <c r="E1657" i="2"/>
  <c r="F1657" i="2"/>
  <c r="E1666" i="2"/>
  <c r="F1666" i="2"/>
  <c r="E1674" i="2"/>
  <c r="F1674" i="2"/>
  <c r="E1677" i="2"/>
  <c r="F1677" i="2"/>
  <c r="E1683" i="2"/>
  <c r="F1683" i="2"/>
  <c r="E1695" i="2"/>
  <c r="F1695" i="2"/>
  <c r="E1698" i="2"/>
  <c r="F1698" i="2"/>
  <c r="E1706" i="2"/>
  <c r="F1706" i="2"/>
  <c r="E1714" i="2"/>
  <c r="F1714" i="2"/>
  <c r="E1722" i="2"/>
  <c r="F1722" i="2"/>
  <c r="E1739" i="2"/>
  <c r="F1739" i="2"/>
  <c r="E1747" i="2"/>
  <c r="F1747" i="2"/>
  <c r="E1750" i="2"/>
  <c r="F1750" i="2"/>
  <c r="E1754" i="2"/>
  <c r="F1754" i="2"/>
  <c r="E1763" i="2"/>
  <c r="F1763" i="2"/>
  <c r="E1771" i="2"/>
  <c r="F1771" i="2"/>
  <c r="E1777" i="2"/>
  <c r="F1777" i="2"/>
  <c r="E1781" i="2"/>
  <c r="F1781" i="2"/>
  <c r="E1787" i="2"/>
  <c r="F1787" i="2"/>
  <c r="E1795" i="2"/>
  <c r="F1795" i="2"/>
  <c r="E1819" i="2"/>
  <c r="F1819" i="2"/>
  <c r="E1825" i="2"/>
  <c r="F1825" i="2"/>
  <c r="E1828" i="2"/>
  <c r="F1828" i="2"/>
  <c r="E1836" i="2"/>
  <c r="F1836" i="2"/>
  <c r="E1844" i="2"/>
  <c r="F1844" i="2"/>
  <c r="E1852" i="2"/>
  <c r="F1852" i="2"/>
  <c r="E1869" i="2"/>
  <c r="F1869" i="2"/>
  <c r="E1877" i="2"/>
  <c r="F1877" i="2"/>
  <c r="E1885" i="2"/>
  <c r="F1885" i="2"/>
  <c r="E1893" i="2"/>
  <c r="F1893" i="2"/>
  <c r="E1896" i="2"/>
  <c r="F1896" i="2"/>
  <c r="E1902" i="2"/>
  <c r="F1902" i="2"/>
  <c r="E1910" i="2"/>
  <c r="F1910" i="2"/>
  <c r="E1918" i="2"/>
  <c r="F1918" i="2"/>
  <c r="E1926" i="2"/>
  <c r="F1926" i="2"/>
  <c r="E1935" i="2"/>
  <c r="F1935" i="2"/>
  <c r="E1943" i="2"/>
  <c r="F1943" i="2"/>
  <c r="E1948" i="2"/>
  <c r="F1948" i="2"/>
  <c r="E1956" i="2"/>
  <c r="F1956" i="2"/>
  <c r="E1964" i="2"/>
  <c r="F1964" i="2"/>
  <c r="E1972" i="2"/>
  <c r="F1972" i="2"/>
  <c r="E1981" i="2"/>
  <c r="F1981" i="2"/>
  <c r="E1990" i="2"/>
  <c r="F1990" i="2"/>
  <c r="E1998" i="2"/>
  <c r="F1998" i="2"/>
  <c r="E2007" i="2"/>
  <c r="F2007" i="2"/>
  <c r="E2015" i="2"/>
  <c r="F2015" i="2"/>
  <c r="E2030" i="2"/>
  <c r="F2030" i="2"/>
  <c r="E2039" i="2"/>
  <c r="F2039" i="2"/>
  <c r="E2051" i="2"/>
  <c r="F2051" i="2"/>
  <c r="E2054" i="2"/>
  <c r="F2054" i="2"/>
  <c r="E2057" i="2"/>
  <c r="F2057" i="2"/>
  <c r="E2061" i="2"/>
  <c r="F2061" i="2"/>
  <c r="E2070" i="2"/>
  <c r="F2070" i="2"/>
  <c r="E2079" i="2"/>
  <c r="F2079" i="2"/>
  <c r="E2088" i="2"/>
  <c r="F2088" i="2"/>
  <c r="E2097" i="2"/>
  <c r="F2097" i="2"/>
  <c r="E2106" i="2"/>
  <c r="F2106" i="2"/>
  <c r="E2112" i="2"/>
  <c r="F2112" i="2"/>
  <c r="E2121" i="2"/>
  <c r="F2121" i="2"/>
  <c r="E2124" i="2"/>
  <c r="F2124" i="2"/>
  <c r="E2131" i="2"/>
  <c r="F2131" i="2"/>
  <c r="E2139" i="2"/>
  <c r="F2139" i="2"/>
  <c r="E2148" i="2"/>
  <c r="F2148" i="2"/>
  <c r="E2170" i="2"/>
  <c r="F2170" i="2"/>
  <c r="E2221" i="2"/>
  <c r="F2221" i="2"/>
  <c r="E2229" i="2"/>
  <c r="F2229" i="2"/>
  <c r="E2242" i="2"/>
  <c r="F2242" i="2"/>
  <c r="E2245" i="2"/>
  <c r="F2245" i="2"/>
  <c r="E2252" i="2"/>
  <c r="F2252" i="2"/>
  <c r="E2264" i="2"/>
  <c r="F2264" i="2"/>
  <c r="E2270" i="2"/>
  <c r="F2270" i="2"/>
  <c r="E2277" i="2"/>
  <c r="F2277" i="2"/>
  <c r="E2280" i="2"/>
  <c r="F2280" i="2"/>
  <c r="E2287" i="2"/>
  <c r="F2287" i="2"/>
  <c r="E2290" i="2"/>
  <c r="F2290" i="2"/>
  <c r="E2300" i="2"/>
  <c r="F2300" i="2"/>
  <c r="E2303" i="2"/>
  <c r="F2303" i="2"/>
  <c r="E2150" i="2"/>
  <c r="F2150" i="2"/>
  <c r="E2172" i="2"/>
  <c r="F2172" i="2"/>
  <c r="E2180" i="2"/>
  <c r="F2180" i="2"/>
  <c r="E2193" i="2"/>
  <c r="F2193" i="2"/>
  <c r="E2199" i="2"/>
  <c r="F2199" i="2"/>
  <c r="E2209" i="2"/>
  <c r="F2209" i="2"/>
  <c r="E2212" i="2"/>
  <c r="F2212" i="2"/>
  <c r="E2218" i="2"/>
  <c r="F2218" i="2"/>
  <c r="E2224" i="2"/>
  <c r="F2224" i="2"/>
  <c r="E2236" i="2"/>
  <c r="F2236" i="2"/>
  <c r="E2239" i="2"/>
  <c r="F2239" i="2"/>
  <c r="E2249" i="2"/>
  <c r="F2249" i="2"/>
  <c r="E2255" i="2"/>
  <c r="E2261" i="2"/>
  <c r="E2274" i="2"/>
  <c r="F2274" i="2"/>
  <c r="E2284" i="2"/>
  <c r="F2284" i="2"/>
  <c r="E2294" i="2"/>
  <c r="F2294" i="2"/>
  <c r="E2203" i="2"/>
  <c r="F2203" i="2"/>
  <c r="E2227" i="2"/>
  <c r="F2227" i="2"/>
  <c r="E2233" i="2"/>
  <c r="F2233" i="2"/>
  <c r="E2243" i="2"/>
  <c r="F2243" i="2"/>
  <c r="E2246" i="2"/>
  <c r="F2246" i="2"/>
  <c r="E2253" i="2"/>
  <c r="F2253" i="2"/>
  <c r="E2268" i="2"/>
  <c r="F2268" i="2"/>
  <c r="E2271" i="2"/>
  <c r="F2271" i="2"/>
  <c r="E2278" i="2"/>
  <c r="F2278" i="2"/>
  <c r="E2281" i="2"/>
  <c r="F2281" i="2"/>
  <c r="E2288" i="2"/>
  <c r="F2288" i="2"/>
  <c r="E2291" i="2"/>
  <c r="F2291" i="2"/>
  <c r="E2298" i="2"/>
  <c r="F2298" i="2"/>
  <c r="E2178" i="2"/>
  <c r="F2178" i="2"/>
  <c r="E2187" i="2"/>
  <c r="F2187" i="2"/>
  <c r="E2194" i="2"/>
  <c r="F2194" i="2"/>
  <c r="E2197" i="2"/>
  <c r="F2197" i="2"/>
  <c r="E2200" i="2"/>
  <c r="F2200" i="2"/>
  <c r="E2207" i="2"/>
  <c r="F2207" i="2"/>
  <c r="E2213" i="2"/>
  <c r="F2213" i="2"/>
  <c r="E2216" i="2"/>
  <c r="F2216" i="2"/>
  <c r="E2222" i="2"/>
  <c r="F2222" i="2"/>
  <c r="E2230" i="2"/>
  <c r="E2237" i="2"/>
  <c r="F2237" i="2"/>
  <c r="E2256" i="2"/>
  <c r="F2256" i="2"/>
  <c r="E2259" i="2"/>
  <c r="E2262" i="2"/>
  <c r="F2262" i="2"/>
  <c r="E2265" i="2"/>
  <c r="F2265" i="2"/>
  <c r="E2295" i="2"/>
  <c r="F2295" i="2"/>
  <c r="E2301" i="2"/>
  <c r="F2301" i="2"/>
  <c r="E2167" i="2"/>
  <c r="F2167" i="2"/>
  <c r="E2173" i="2"/>
  <c r="F2173" i="2"/>
  <c r="E2181" i="2"/>
  <c r="F2181" i="2"/>
  <c r="E2191" i="2"/>
  <c r="F2191" i="2"/>
  <c r="E2204" i="2"/>
  <c r="F2204" i="2"/>
  <c r="E2210" i="2"/>
  <c r="F2210" i="2"/>
  <c r="E2219" i="2"/>
  <c r="F2219" i="2"/>
  <c r="E2225" i="2"/>
  <c r="F2225" i="2"/>
  <c r="E2240" i="2"/>
  <c r="F2240" i="2"/>
  <c r="E2247" i="2"/>
  <c r="F2247" i="2"/>
  <c r="E2250" i="2"/>
  <c r="F2250" i="2"/>
  <c r="E2272" i="2"/>
  <c r="F2272" i="2"/>
  <c r="E2275" i="2"/>
  <c r="F2275" i="2"/>
  <c r="E2282" i="2"/>
  <c r="F2282" i="2"/>
  <c r="E2285" i="2"/>
  <c r="F2285" i="2"/>
  <c r="E2292" i="2"/>
  <c r="F2292" i="2"/>
  <c r="E2195" i="2"/>
  <c r="F2195" i="2"/>
  <c r="E2201" i="2"/>
  <c r="F2201" i="2"/>
  <c r="E2214" i="2"/>
  <c r="F2214" i="2"/>
  <c r="E2228" i="2"/>
  <c r="F2228" i="2"/>
  <c r="E2231" i="2"/>
  <c r="F2231" i="2"/>
  <c r="E2234" i="2"/>
  <c r="F2234" i="2"/>
  <c r="E2244" i="2"/>
  <c r="F2244" i="2"/>
  <c r="E2254" i="2"/>
  <c r="F2254" i="2"/>
  <c r="E2257" i="2"/>
  <c r="F2257" i="2"/>
  <c r="E2263" i="2"/>
  <c r="F2263" i="2"/>
  <c r="E2266" i="2"/>
  <c r="F2266" i="2"/>
  <c r="E2269" i="2"/>
  <c r="F2269" i="2"/>
  <c r="E2279" i="2"/>
  <c r="F2279" i="2"/>
  <c r="E2289" i="2"/>
  <c r="F2289" i="2"/>
  <c r="E2296" i="2"/>
  <c r="F2296" i="2"/>
  <c r="E2299" i="2"/>
  <c r="F2299" i="2"/>
  <c r="E1013" i="2"/>
  <c r="F1013" i="2"/>
  <c r="E2208" i="2"/>
  <c r="F2208" i="2"/>
  <c r="E2217" i="2"/>
  <c r="F2217" i="2"/>
  <c r="E2220" i="2"/>
  <c r="F2220" i="2"/>
  <c r="E2223" i="2"/>
  <c r="F2223" i="2"/>
  <c r="E2238" i="2"/>
  <c r="F2238" i="2"/>
  <c r="E2241" i="2"/>
  <c r="F2241" i="2"/>
  <c r="E2248" i="2"/>
  <c r="F2248" i="2"/>
  <c r="E2251" i="2"/>
  <c r="F2251" i="2"/>
  <c r="E2260" i="2"/>
  <c r="F2260" i="2"/>
  <c r="E2273" i="2"/>
  <c r="F2273" i="2"/>
  <c r="E2276" i="2"/>
  <c r="F2276" i="2"/>
  <c r="E2283" i="2"/>
  <c r="F2283" i="2"/>
  <c r="E2286" i="2"/>
  <c r="F2286" i="2"/>
  <c r="E2293" i="2"/>
  <c r="F2293" i="2"/>
  <c r="E2302" i="2"/>
  <c r="F2302" i="2"/>
  <c r="E316" i="2"/>
  <c r="F316" i="2"/>
  <c r="E324" i="2"/>
  <c r="F324" i="2"/>
  <c r="E334" i="2"/>
  <c r="F334" i="2"/>
  <c r="E342" i="2"/>
  <c r="F342" i="2"/>
  <c r="E351" i="2"/>
  <c r="F351" i="2"/>
  <c r="E368" i="2"/>
  <c r="F368" i="2"/>
  <c r="E374" i="2"/>
  <c r="F374" i="2"/>
  <c r="E377" i="2"/>
  <c r="F377" i="2"/>
  <c r="E383" i="2"/>
  <c r="F383" i="2"/>
  <c r="E386" i="2"/>
  <c r="F386" i="2"/>
  <c r="E393" i="2"/>
  <c r="F393" i="2"/>
  <c r="E399" i="2"/>
  <c r="F399" i="2"/>
  <c r="E415" i="2"/>
  <c r="F415" i="2"/>
  <c r="E424" i="2"/>
  <c r="F424" i="2"/>
  <c r="E441" i="2"/>
  <c r="F441" i="2"/>
  <c r="E450" i="2"/>
  <c r="F450" i="2"/>
  <c r="E458" i="2"/>
  <c r="F458" i="2"/>
  <c r="E468" i="2"/>
  <c r="F468" i="2"/>
  <c r="E476" i="2"/>
  <c r="F476" i="2"/>
  <c r="E484" i="2"/>
  <c r="F484" i="2"/>
  <c r="E487" i="2"/>
  <c r="F487" i="2"/>
  <c r="E491" i="2"/>
  <c r="F491" i="2"/>
  <c r="E497" i="2"/>
  <c r="F497" i="2"/>
  <c r="E505" i="2"/>
  <c r="F505" i="2"/>
  <c r="E513" i="2"/>
  <c r="F513" i="2"/>
  <c r="E521" i="2"/>
  <c r="F521" i="2"/>
  <c r="E529" i="2"/>
  <c r="F529" i="2"/>
  <c r="E537" i="2"/>
  <c r="F537" i="2"/>
  <c r="E545" i="2"/>
  <c r="F545" i="2"/>
  <c r="E553" i="2"/>
  <c r="F553" i="2"/>
  <c r="E561" i="2"/>
  <c r="F561" i="2"/>
  <c r="E569" i="2"/>
  <c r="F569" i="2"/>
  <c r="E577" i="2"/>
  <c r="F577" i="2"/>
  <c r="E585" i="2"/>
  <c r="F585" i="2"/>
  <c r="E593" i="2"/>
  <c r="F593" i="2"/>
  <c r="E601" i="2"/>
  <c r="F601" i="2"/>
  <c r="E609" i="2"/>
  <c r="F609" i="2"/>
  <c r="E617" i="2"/>
  <c r="F617" i="2"/>
  <c r="E625" i="2"/>
  <c r="F625" i="2"/>
  <c r="E633" i="2"/>
  <c r="F633" i="2"/>
  <c r="E651" i="2"/>
  <c r="F651" i="2"/>
  <c r="E659" i="2"/>
  <c r="F659" i="2"/>
  <c r="E673" i="2"/>
  <c r="F673" i="2"/>
  <c r="E685" i="2"/>
  <c r="F685" i="2"/>
  <c r="E688" i="2"/>
  <c r="F688" i="2"/>
  <c r="E695" i="2"/>
  <c r="F695" i="2"/>
  <c r="E698" i="2"/>
  <c r="F698" i="2"/>
  <c r="E707" i="2"/>
  <c r="F707" i="2"/>
  <c r="E710" i="2"/>
  <c r="F710" i="2"/>
  <c r="E716" i="2"/>
  <c r="F716" i="2"/>
  <c r="E722" i="2"/>
  <c r="F722" i="2"/>
  <c r="E725" i="2"/>
  <c r="F725" i="2"/>
  <c r="E731" i="2"/>
  <c r="F731" i="2"/>
  <c r="E734" i="2"/>
  <c r="F734" i="2"/>
  <c r="E743" i="2"/>
  <c r="F743" i="2"/>
  <c r="E751" i="2"/>
  <c r="F751" i="2"/>
  <c r="E760" i="2"/>
  <c r="F760" i="2"/>
  <c r="E770" i="2"/>
  <c r="F770" i="2"/>
  <c r="E784" i="2"/>
  <c r="F784" i="2"/>
  <c r="E792" i="2"/>
  <c r="F792" i="2"/>
  <c r="E800" i="2"/>
  <c r="F800" i="2"/>
  <c r="E808" i="2"/>
  <c r="F808" i="2"/>
  <c r="E811" i="2"/>
  <c r="F811" i="2"/>
  <c r="E823" i="2"/>
  <c r="F823" i="2"/>
  <c r="E831" i="2"/>
  <c r="F831" i="2"/>
  <c r="E839" i="2"/>
  <c r="F839" i="2"/>
  <c r="E851" i="2"/>
  <c r="F851" i="2"/>
  <c r="E854" i="2"/>
  <c r="F854" i="2"/>
  <c r="E862" i="2"/>
  <c r="F862" i="2"/>
  <c r="E870" i="2"/>
  <c r="F870" i="2"/>
  <c r="E878" i="2"/>
  <c r="F878" i="2"/>
  <c r="E884" i="2"/>
  <c r="F884" i="2"/>
  <c r="E896" i="2"/>
  <c r="F896" i="2"/>
  <c r="E904" i="2"/>
  <c r="F904" i="2"/>
  <c r="E908" i="2"/>
  <c r="F908" i="2"/>
  <c r="E914" i="2"/>
  <c r="F914" i="2"/>
  <c r="E928" i="2"/>
  <c r="F928" i="2"/>
  <c r="E937" i="2"/>
  <c r="F937" i="2"/>
  <c r="E945" i="2"/>
  <c r="F945" i="2"/>
  <c r="E955" i="2"/>
  <c r="F955" i="2"/>
  <c r="E976" i="2"/>
  <c r="F976" i="2"/>
  <c r="E985" i="2"/>
  <c r="F985" i="2"/>
  <c r="E994" i="2"/>
  <c r="F994" i="2"/>
  <c r="E1002" i="2"/>
  <c r="F1002" i="2"/>
  <c r="E1010" i="2"/>
  <c r="F1010" i="2"/>
  <c r="E1027" i="2"/>
  <c r="F1027" i="2"/>
  <c r="E1035" i="2"/>
  <c r="F1035" i="2"/>
  <c r="E1053" i="2"/>
  <c r="F1053" i="2"/>
  <c r="E1059" i="2"/>
  <c r="F1059" i="2"/>
  <c r="E1062" i="2"/>
  <c r="F1062" i="2"/>
  <c r="E1081" i="2"/>
  <c r="F1081" i="2"/>
  <c r="E1084" i="2"/>
  <c r="F1084" i="2"/>
  <c r="E1087" i="2"/>
  <c r="F1087" i="2"/>
  <c r="E1090" i="2"/>
  <c r="F1090" i="2"/>
  <c r="E1097" i="2"/>
  <c r="F1097" i="2"/>
  <c r="E1100" i="2"/>
  <c r="F1100" i="2"/>
  <c r="E1109" i="2"/>
  <c r="F1109" i="2"/>
  <c r="E1127" i="2"/>
  <c r="F1127" i="2"/>
  <c r="E1130" i="2"/>
  <c r="F1130" i="2"/>
  <c r="E1136" i="2"/>
  <c r="F1136" i="2"/>
  <c r="E1145" i="2"/>
  <c r="F1145" i="2"/>
  <c r="E1154" i="2"/>
  <c r="F1154" i="2"/>
  <c r="E1157" i="2"/>
  <c r="F1157" i="2"/>
  <c r="E1166" i="2"/>
  <c r="F1166" i="2"/>
  <c r="E1169" i="2"/>
  <c r="F1169" i="2"/>
  <c r="E1175" i="2"/>
  <c r="F1175" i="2"/>
  <c r="E1183" i="2"/>
  <c r="F1183" i="2"/>
  <c r="E1191" i="2"/>
  <c r="F1191" i="2"/>
  <c r="E1199" i="2"/>
  <c r="F1199" i="2"/>
  <c r="E1207" i="2"/>
  <c r="F1207" i="2"/>
  <c r="E1215" i="2"/>
  <c r="F1215" i="2"/>
  <c r="E1223" i="2"/>
  <c r="F1223" i="2"/>
  <c r="E1233" i="2"/>
  <c r="F1233" i="2"/>
  <c r="E1236" i="2"/>
  <c r="F1236" i="2"/>
  <c r="E1244" i="2"/>
  <c r="F1244" i="2"/>
  <c r="E1252" i="2"/>
  <c r="F1252" i="2"/>
  <c r="E1260" i="2"/>
  <c r="F1260" i="2"/>
  <c r="E1268" i="2"/>
  <c r="F1268" i="2"/>
  <c r="E1276" i="2"/>
  <c r="F1276" i="2"/>
  <c r="E1295" i="2"/>
  <c r="F1295" i="2"/>
  <c r="E1303" i="2"/>
  <c r="F1303" i="2"/>
  <c r="E1311" i="2"/>
  <c r="F1311" i="2"/>
  <c r="E1316" i="2"/>
  <c r="F1316" i="2"/>
  <c r="E1324" i="2"/>
  <c r="F1324" i="2"/>
  <c r="E1332" i="2"/>
  <c r="F1332" i="2"/>
  <c r="E1340" i="2"/>
  <c r="F1340" i="2"/>
  <c r="E1343" i="2"/>
  <c r="F1343" i="2"/>
  <c r="E1346" i="2"/>
  <c r="F1346" i="2"/>
  <c r="E1349" i="2"/>
  <c r="F1349" i="2"/>
  <c r="E1358" i="2"/>
  <c r="F1358" i="2"/>
  <c r="E1367" i="2"/>
  <c r="F1367" i="2"/>
  <c r="E1375" i="2"/>
  <c r="F1375" i="2"/>
  <c r="E1383" i="2"/>
  <c r="F1383" i="2"/>
  <c r="E1392" i="2"/>
  <c r="F1392" i="2"/>
  <c r="E1395" i="2"/>
  <c r="F1395" i="2"/>
  <c r="E1401" i="2"/>
  <c r="F1401" i="2"/>
  <c r="E1411" i="2"/>
  <c r="F1411" i="2"/>
  <c r="E1414" i="2"/>
  <c r="F1414" i="2"/>
  <c r="E1427" i="2"/>
  <c r="F1427" i="2"/>
  <c r="E1435" i="2"/>
  <c r="F1435" i="2"/>
  <c r="E1448" i="2"/>
  <c r="F1448" i="2"/>
  <c r="E1466" i="2"/>
  <c r="F1466" i="2"/>
  <c r="E1474" i="2"/>
  <c r="F1474" i="2"/>
  <c r="E1500" i="2"/>
  <c r="F1500" i="2"/>
  <c r="E1527" i="2"/>
  <c r="F1527" i="2"/>
  <c r="E1536" i="2"/>
  <c r="F1536" i="2"/>
  <c r="E1539" i="2"/>
  <c r="F1539" i="2"/>
  <c r="E1545" i="2"/>
  <c r="F1545" i="2"/>
  <c r="E1555" i="2"/>
  <c r="F1555" i="2"/>
  <c r="E1561" i="2"/>
  <c r="F1561" i="2"/>
  <c r="E1564" i="2"/>
  <c r="F1564" i="2"/>
  <c r="E1570" i="2"/>
  <c r="F1570" i="2"/>
  <c r="E1576" i="2"/>
  <c r="F1576" i="2"/>
  <c r="E1594" i="2"/>
  <c r="F1594" i="2"/>
  <c r="E1603" i="2"/>
  <c r="F1603" i="2"/>
  <c r="E1611" i="2"/>
  <c r="F1611" i="2"/>
  <c r="E1614" i="2"/>
  <c r="F1614" i="2"/>
  <c r="E1620" i="2"/>
  <c r="F1620" i="2"/>
  <c r="E1628" i="2"/>
  <c r="F1628" i="2"/>
  <c r="E1637" i="2"/>
  <c r="F1637" i="2"/>
  <c r="E1649" i="2"/>
  <c r="F1649" i="2"/>
  <c r="E1652" i="2"/>
  <c r="F1652" i="2"/>
  <c r="E1658" i="2"/>
  <c r="F1658" i="2"/>
  <c r="E1667" i="2"/>
  <c r="F1667" i="2"/>
  <c r="E1675" i="2"/>
  <c r="F1675" i="2"/>
  <c r="E1684" i="2"/>
  <c r="F1684" i="2"/>
  <c r="E1693" i="2"/>
  <c r="F1693" i="2"/>
  <c r="E1699" i="2"/>
  <c r="F1699" i="2"/>
  <c r="E1707" i="2"/>
  <c r="F1707" i="2"/>
  <c r="E1715" i="2"/>
  <c r="F1715" i="2"/>
  <c r="E1723" i="2"/>
  <c r="F1723" i="2"/>
  <c r="E1726" i="2"/>
  <c r="F1726" i="2"/>
  <c r="E1732" i="2"/>
  <c r="F1732" i="2"/>
  <c r="E1740" i="2"/>
  <c r="F1740" i="2"/>
  <c r="E1748" i="2"/>
  <c r="F1748" i="2"/>
  <c r="E1764" i="2"/>
  <c r="F1764" i="2"/>
  <c r="E1772" i="2"/>
  <c r="F1772" i="2"/>
  <c r="E1788" i="2"/>
  <c r="F1788" i="2"/>
  <c r="E1796" i="2"/>
  <c r="F1796" i="2"/>
  <c r="E1799" i="2"/>
  <c r="F1799" i="2"/>
  <c r="E1806" i="2"/>
  <c r="F1806" i="2"/>
  <c r="E1809" i="2"/>
  <c r="F1809" i="2"/>
  <c r="E1813" i="2"/>
  <c r="F1813" i="2"/>
  <c r="E1820" i="2"/>
  <c r="F1820" i="2"/>
  <c r="E1829" i="2"/>
  <c r="F1829" i="2"/>
  <c r="E1837" i="2"/>
  <c r="F1837" i="2"/>
  <c r="E1845" i="2"/>
  <c r="F1845" i="2"/>
  <c r="E1853" i="2"/>
  <c r="F1853" i="2"/>
  <c r="E1862" i="2"/>
  <c r="F1862" i="2"/>
  <c r="E1870" i="2"/>
  <c r="F1870" i="2"/>
  <c r="E1878" i="2"/>
  <c r="F1878" i="2"/>
  <c r="E1886" i="2"/>
  <c r="F1886" i="2"/>
  <c r="E1894" i="2"/>
  <c r="F1894" i="2"/>
  <c r="E1903" i="2"/>
  <c r="F1903" i="2"/>
  <c r="E1911" i="2"/>
  <c r="F1911" i="2"/>
  <c r="E1919" i="2"/>
  <c r="F1919" i="2"/>
  <c r="E1927" i="2"/>
  <c r="F1927" i="2"/>
  <c r="E1936" i="2"/>
  <c r="F1936" i="2"/>
  <c r="E1944" i="2"/>
  <c r="F1944" i="2"/>
  <c r="E1949" i="2"/>
  <c r="F1949" i="2"/>
  <c r="E1957" i="2"/>
  <c r="F1957" i="2"/>
  <c r="E1965" i="2"/>
  <c r="F1965" i="2"/>
  <c r="E1973" i="2"/>
  <c r="F1973" i="2"/>
  <c r="E1976" i="2"/>
  <c r="F1976" i="2"/>
  <c r="E1991" i="2"/>
  <c r="F1991" i="2"/>
  <c r="E2008" i="2"/>
  <c r="F2008" i="2"/>
  <c r="E2016" i="2"/>
  <c r="F2016" i="2"/>
  <c r="E2019" i="2"/>
  <c r="F2019" i="2"/>
  <c r="E2031" i="2"/>
  <c r="F2031" i="2"/>
  <c r="E2034" i="2"/>
  <c r="F2034" i="2"/>
  <c r="E2055" i="2"/>
  <c r="F2055" i="2"/>
  <c r="E2062" i="2"/>
  <c r="F2062" i="2"/>
  <c r="E2065" i="2"/>
  <c r="F2065" i="2"/>
  <c r="E2071" i="2"/>
  <c r="F2071" i="2"/>
  <c r="E2074" i="2"/>
  <c r="F2074" i="2"/>
  <c r="E2089" i="2"/>
  <c r="F2089" i="2"/>
  <c r="E2092" i="2"/>
  <c r="F2092" i="2"/>
  <c r="E2098" i="2"/>
  <c r="F2098" i="2"/>
  <c r="E2104" i="2"/>
  <c r="F2104" i="2"/>
  <c r="E2122" i="2"/>
  <c r="F2122" i="2"/>
  <c r="E2132" i="2"/>
  <c r="F2132" i="2"/>
  <c r="E2140" i="2"/>
  <c r="F2140" i="2"/>
  <c r="E2149" i="2"/>
  <c r="F2149" i="2"/>
  <c r="E2152" i="2"/>
  <c r="F2152" i="2"/>
  <c r="E2162" i="2"/>
  <c r="F2162" i="2"/>
  <c r="E2165" i="2"/>
  <c r="F2165" i="2"/>
  <c r="E2168" i="2"/>
  <c r="F2168" i="2"/>
  <c r="E2171" i="2"/>
  <c r="F2171" i="2"/>
  <c r="E2179" i="2"/>
  <c r="F2179" i="2"/>
  <c r="E2182" i="2"/>
  <c r="F2182" i="2"/>
  <c r="E2188" i="2"/>
  <c r="F2188" i="2"/>
  <c r="E2198" i="2"/>
  <c r="F2198" i="2"/>
  <c r="E2205" i="2"/>
  <c r="F2205" i="2"/>
  <c r="E7" i="2"/>
  <c r="F7" i="2"/>
  <c r="E15" i="2"/>
  <c r="F15" i="2"/>
  <c r="E23" i="2"/>
  <c r="F23" i="2"/>
  <c r="E32" i="2"/>
  <c r="F32" i="2"/>
  <c r="E41" i="2"/>
  <c r="F41" i="2"/>
  <c r="E50" i="2"/>
  <c r="F50" i="2"/>
  <c r="E56" i="2"/>
  <c r="F56" i="2"/>
  <c r="E60" i="2"/>
  <c r="F60" i="2"/>
  <c r="E68" i="2"/>
  <c r="F68" i="2"/>
  <c r="E71" i="2"/>
  <c r="F71" i="2"/>
  <c r="E78" i="2"/>
  <c r="F78" i="2"/>
  <c r="E87" i="2"/>
  <c r="F87" i="2"/>
  <c r="E99" i="2"/>
  <c r="F99" i="2"/>
  <c r="E107" i="2"/>
  <c r="F107" i="2"/>
  <c r="E118" i="2"/>
  <c r="F118" i="2"/>
  <c r="E126" i="2"/>
  <c r="F126" i="2"/>
  <c r="E134" i="2"/>
  <c r="F134" i="2"/>
  <c r="E146" i="2"/>
  <c r="F146" i="2"/>
  <c r="E154" i="2"/>
  <c r="F154" i="2"/>
  <c r="E162" i="2"/>
  <c r="F162" i="2"/>
  <c r="E171" i="2"/>
  <c r="F171" i="2"/>
  <c r="E174" i="2"/>
  <c r="F174" i="2"/>
  <c r="E182" i="2"/>
  <c r="F182" i="2"/>
  <c r="E191" i="2"/>
  <c r="F191" i="2"/>
  <c r="E199" i="2"/>
  <c r="F199" i="2"/>
  <c r="E207" i="2"/>
  <c r="F207" i="2"/>
  <c r="E215" i="2"/>
  <c r="F215" i="2"/>
  <c r="E223" i="2"/>
  <c r="F223" i="2"/>
  <c r="E231" i="2"/>
  <c r="F231" i="2"/>
  <c r="E239" i="2"/>
  <c r="F239" i="2"/>
  <c r="E247" i="2"/>
  <c r="F247" i="2"/>
  <c r="E261" i="2"/>
  <c r="F261" i="2"/>
  <c r="E264" i="2"/>
  <c r="F264" i="2"/>
  <c r="E272" i="2"/>
  <c r="F272" i="2"/>
  <c r="E283" i="2"/>
  <c r="F283" i="2"/>
  <c r="E301" i="2"/>
  <c r="F301" i="2"/>
  <c r="E310" i="2"/>
  <c r="F310" i="2"/>
  <c r="E319" i="2"/>
  <c r="F319" i="2"/>
  <c r="E327" i="2"/>
  <c r="F327" i="2"/>
  <c r="E331" i="2"/>
  <c r="F331" i="2"/>
  <c r="E337" i="2"/>
  <c r="F337" i="2"/>
  <c r="E345" i="2"/>
  <c r="F345" i="2"/>
  <c r="E348" i="2"/>
  <c r="F348" i="2"/>
  <c r="E354" i="2"/>
  <c r="F354" i="2"/>
  <c r="E361" i="2"/>
  <c r="F361" i="2"/>
  <c r="E365" i="2"/>
  <c r="F365" i="2"/>
  <c r="E371" i="2"/>
  <c r="F371" i="2"/>
  <c r="E380" i="2"/>
  <c r="F380" i="2"/>
  <c r="E390" i="2"/>
  <c r="F390" i="2"/>
  <c r="E396" i="2"/>
  <c r="F396" i="2"/>
  <c r="E406" i="2"/>
  <c r="F406" i="2"/>
  <c r="E410" i="2"/>
  <c r="F410" i="2"/>
  <c r="E418" i="2"/>
  <c r="F418" i="2"/>
  <c r="E427" i="2"/>
  <c r="F427" i="2"/>
  <c r="E433" i="2"/>
  <c r="F433" i="2"/>
  <c r="E436" i="2"/>
  <c r="F436" i="2"/>
  <c r="E444" i="2"/>
  <c r="F444" i="2"/>
  <c r="E453" i="2"/>
  <c r="F453" i="2"/>
  <c r="E462" i="2"/>
  <c r="F462" i="2"/>
  <c r="E471" i="2"/>
  <c r="F471" i="2"/>
  <c r="E479" i="2"/>
  <c r="F479" i="2"/>
  <c r="E500" i="2"/>
  <c r="F500" i="2"/>
  <c r="E508" i="2"/>
  <c r="F508" i="2"/>
  <c r="E516" i="2"/>
  <c r="F516" i="2"/>
  <c r="E524" i="2"/>
  <c r="F524" i="2"/>
  <c r="E532" i="2"/>
  <c r="F532" i="2"/>
  <c r="E540" i="2"/>
  <c r="F540" i="2"/>
  <c r="E548" i="2"/>
  <c r="F548" i="2"/>
  <c r="E556" i="2"/>
  <c r="F556" i="2"/>
  <c r="E564" i="2"/>
  <c r="F564" i="2"/>
  <c r="E572" i="2"/>
  <c r="F572" i="2"/>
  <c r="E580" i="2"/>
  <c r="F580" i="2"/>
  <c r="E588" i="2"/>
  <c r="F588" i="2"/>
  <c r="E596" i="2"/>
  <c r="F596" i="2"/>
  <c r="E604" i="2"/>
  <c r="F604" i="2"/>
  <c r="E612" i="2"/>
  <c r="F612" i="2"/>
  <c r="E620" i="2"/>
  <c r="F620" i="2"/>
  <c r="E628" i="2"/>
  <c r="F628" i="2"/>
  <c r="E636" i="2"/>
  <c r="F636" i="2"/>
  <c r="E642" i="2"/>
  <c r="F642" i="2"/>
  <c r="E645" i="2"/>
  <c r="F645" i="2"/>
  <c r="E648" i="2"/>
  <c r="F648" i="2"/>
  <c r="E654" i="2"/>
  <c r="F654" i="2"/>
  <c r="E662" i="2"/>
  <c r="F662" i="2"/>
  <c r="E665" i="2"/>
  <c r="F665" i="2"/>
  <c r="E668" i="2"/>
  <c r="F668" i="2"/>
  <c r="E676" i="2"/>
  <c r="F676" i="2"/>
  <c r="E682" i="2"/>
  <c r="F682" i="2"/>
  <c r="E692" i="2"/>
  <c r="F692" i="2"/>
  <c r="E702" i="2"/>
  <c r="F702" i="2"/>
  <c r="E719" i="2"/>
  <c r="F719" i="2"/>
  <c r="E728" i="2"/>
  <c r="F728" i="2"/>
  <c r="E737" i="2"/>
  <c r="F737" i="2"/>
  <c r="E746" i="2"/>
  <c r="F746" i="2"/>
  <c r="E755" i="2"/>
  <c r="F755" i="2"/>
  <c r="E763" i="2"/>
  <c r="F763" i="2"/>
  <c r="E767" i="2"/>
  <c r="F767" i="2"/>
  <c r="E773" i="2"/>
  <c r="F773" i="2"/>
  <c r="E787" i="2"/>
  <c r="F787" i="2"/>
  <c r="E795" i="2"/>
  <c r="F795" i="2"/>
  <c r="E803" i="2"/>
  <c r="F803" i="2"/>
  <c r="E815" i="2"/>
  <c r="F815" i="2"/>
  <c r="E818" i="2"/>
  <c r="F818" i="2"/>
  <c r="E826" i="2"/>
  <c r="F826" i="2"/>
  <c r="E834" i="2"/>
  <c r="F834" i="2"/>
  <c r="E842" i="2"/>
  <c r="F842" i="2"/>
  <c r="E848" i="2"/>
  <c r="F848" i="2"/>
  <c r="E857" i="2"/>
  <c r="F857" i="2"/>
  <c r="E865" i="2"/>
  <c r="F865" i="2"/>
  <c r="E873" i="2"/>
  <c r="F873" i="2"/>
  <c r="E881" i="2"/>
  <c r="F881" i="2"/>
  <c r="E888" i="2"/>
  <c r="F888" i="2"/>
  <c r="E891" i="2"/>
  <c r="F891" i="2"/>
  <c r="E899" i="2"/>
  <c r="F899" i="2"/>
  <c r="E917" i="2"/>
  <c r="F917" i="2"/>
  <c r="E922" i="2"/>
  <c r="F922" i="2"/>
  <c r="E932" i="2"/>
  <c r="F932" i="2"/>
  <c r="E940" i="2"/>
  <c r="F940" i="2"/>
  <c r="E949" i="2"/>
  <c r="F949" i="2"/>
  <c r="E958" i="2"/>
  <c r="F958" i="2"/>
  <c r="E964" i="2"/>
  <c r="F964" i="2"/>
  <c r="E967" i="2"/>
  <c r="F967" i="2"/>
  <c r="E973" i="2"/>
  <c r="F973" i="2"/>
  <c r="E988" i="2"/>
  <c r="F988" i="2"/>
  <c r="E997" i="2"/>
  <c r="F997" i="2"/>
  <c r="E1005" i="2"/>
  <c r="F1005" i="2"/>
  <c r="E1022" i="2"/>
  <c r="F1022" i="2"/>
  <c r="E1030" i="2"/>
  <c r="F1030" i="2"/>
  <c r="E1038" i="2"/>
  <c r="F1038" i="2"/>
  <c r="E1045" i="2"/>
  <c r="F1045" i="2"/>
  <c r="E1048" i="2"/>
  <c r="F1048" i="2"/>
  <c r="E1056" i="2"/>
  <c r="F1056" i="2"/>
  <c r="E1065" i="2"/>
  <c r="F1065" i="2"/>
  <c r="E1071" i="2"/>
  <c r="F1071" i="2"/>
  <c r="E1074" i="2"/>
  <c r="F1074" i="2"/>
  <c r="E1094" i="2"/>
  <c r="F1094" i="2"/>
  <c r="E1104" i="2"/>
  <c r="F1104" i="2"/>
  <c r="E1112" i="2"/>
  <c r="F1112" i="2"/>
  <c r="E1118" i="2"/>
  <c r="F1118" i="2"/>
  <c r="E1121" i="2"/>
  <c r="F1121" i="2"/>
  <c r="E1124" i="2"/>
  <c r="F1124" i="2"/>
  <c r="E1139" i="2"/>
  <c r="F1139" i="2"/>
  <c r="E1148" i="2"/>
  <c r="F1148" i="2"/>
  <c r="E1161" i="2"/>
  <c r="F1161" i="2"/>
  <c r="E1178" i="2"/>
  <c r="F1178" i="2"/>
  <c r="E1186" i="2"/>
  <c r="F1186" i="2"/>
  <c r="E1194" i="2"/>
  <c r="F1194" i="2"/>
  <c r="E1202" i="2"/>
  <c r="F1202" i="2"/>
  <c r="E1210" i="2"/>
  <c r="F1210" i="2"/>
  <c r="E1218" i="2"/>
  <c r="F1218" i="2"/>
  <c r="E1230" i="2"/>
  <c r="F1230" i="2"/>
  <c r="E1239" i="2"/>
  <c r="F1239" i="2"/>
  <c r="E1247" i="2"/>
  <c r="F1247" i="2"/>
  <c r="E1255" i="2"/>
  <c r="F1255" i="2"/>
  <c r="E1263" i="2"/>
  <c r="F1263" i="2"/>
  <c r="E1271" i="2"/>
  <c r="F1271" i="2"/>
  <c r="E1279" i="2"/>
  <c r="F1279" i="2"/>
  <c r="E1285" i="2"/>
  <c r="F1285" i="2"/>
  <c r="E1288" i="2"/>
  <c r="F1288" i="2"/>
  <c r="E1292" i="2"/>
  <c r="F1292" i="2"/>
  <c r="E1298" i="2"/>
  <c r="F1298" i="2"/>
  <c r="E1306" i="2"/>
  <c r="F1306" i="2"/>
  <c r="E1319" i="2"/>
  <c r="F1319" i="2"/>
  <c r="E1327" i="2"/>
  <c r="F1327" i="2"/>
  <c r="E1335" i="2"/>
  <c r="F1335" i="2"/>
  <c r="E1352" i="2"/>
  <c r="F1352" i="2"/>
  <c r="E1355" i="2"/>
  <c r="F1355" i="2"/>
  <c r="E1361" i="2"/>
  <c r="F1361" i="2"/>
  <c r="E1370" i="2"/>
  <c r="F1370" i="2"/>
  <c r="E1378" i="2"/>
  <c r="F1378" i="2"/>
  <c r="E1386" i="2"/>
  <c r="F1386" i="2"/>
  <c r="E1404" i="2"/>
  <c r="F1404" i="2"/>
  <c r="E1408" i="2"/>
  <c r="F1408" i="2"/>
  <c r="E1418" i="2"/>
  <c r="F1418" i="2"/>
  <c r="E1422" i="2"/>
  <c r="F1422" i="2"/>
  <c r="E1430" i="2"/>
  <c r="F1430" i="2"/>
  <c r="E1438" i="2"/>
  <c r="F1438" i="2"/>
  <c r="E1451" i="2"/>
  <c r="F1451" i="2"/>
  <c r="E1457" i="2"/>
  <c r="F1457" i="2"/>
  <c r="E1460" i="2"/>
  <c r="F1460" i="2"/>
  <c r="E1469" i="2"/>
  <c r="F1469" i="2"/>
  <c r="E1477" i="2"/>
  <c r="F1477" i="2"/>
  <c r="E1483" i="2"/>
  <c r="F1483" i="2"/>
  <c r="E1486" i="2"/>
  <c r="F1486" i="2"/>
  <c r="E1492" i="2"/>
  <c r="F1492" i="2"/>
  <c r="E1495" i="2"/>
  <c r="F1495" i="2"/>
  <c r="E1503" i="2"/>
  <c r="F1503" i="2"/>
  <c r="E1509" i="2"/>
  <c r="F1509" i="2"/>
  <c r="E1512" i="2"/>
  <c r="F1512" i="2"/>
  <c r="E1518" i="2"/>
  <c r="F1518" i="2"/>
  <c r="E1521" i="2"/>
  <c r="F1521" i="2"/>
  <c r="E1530" i="2"/>
  <c r="F1530" i="2"/>
  <c r="E1549" i="2"/>
  <c r="F1549" i="2"/>
  <c r="E1558" i="2"/>
  <c r="F1558" i="2"/>
  <c r="E1567" i="2"/>
  <c r="F1567" i="2"/>
  <c r="E1580" i="2"/>
  <c r="F1580" i="2"/>
  <c r="E1586" i="2"/>
  <c r="F1586" i="2"/>
  <c r="E1589" i="2"/>
  <c r="F1589" i="2"/>
  <c r="E1597" i="2"/>
  <c r="F1597" i="2"/>
  <c r="E1606" i="2"/>
  <c r="F1606" i="2"/>
  <c r="E1623" i="2"/>
  <c r="F1623" i="2"/>
  <c r="E1631" i="2"/>
  <c r="F1631" i="2"/>
  <c r="E1634" i="2"/>
  <c r="F1634" i="2"/>
  <c r="E1640" i="2"/>
  <c r="F1640" i="2"/>
  <c r="E1661" i="2"/>
  <c r="F1661" i="2"/>
  <c r="E1664" i="2"/>
  <c r="F1664" i="2"/>
  <c r="E1670" i="2"/>
  <c r="F1670" i="2"/>
  <c r="E1679" i="2"/>
  <c r="F1679" i="2"/>
  <c r="E1687" i="2"/>
  <c r="F1687" i="2"/>
  <c r="E1702" i="2"/>
  <c r="F1702" i="2"/>
  <c r="E1710" i="2"/>
  <c r="F1710" i="2"/>
  <c r="E1718" i="2"/>
  <c r="F1718" i="2"/>
  <c r="E1729" i="2"/>
  <c r="F1729" i="2"/>
  <c r="E1735" i="2"/>
  <c r="F1735" i="2"/>
  <c r="E1743" i="2"/>
  <c r="F1743" i="2"/>
  <c r="E1752" i="2"/>
  <c r="F1752" i="2"/>
  <c r="E1756" i="2"/>
  <c r="F1756" i="2"/>
  <c r="E1759" i="2"/>
  <c r="F1759" i="2"/>
  <c r="E1767" i="2"/>
  <c r="F1767" i="2"/>
  <c r="E1775" i="2"/>
  <c r="F1775" i="2"/>
  <c r="E1779" i="2"/>
  <c r="F1779" i="2"/>
  <c r="E1783" i="2"/>
  <c r="F1783" i="2"/>
  <c r="E1791" i="2"/>
  <c r="F1791" i="2"/>
  <c r="E1817" i="2"/>
  <c r="F1817" i="2"/>
  <c r="E1823" i="2"/>
  <c r="F1823" i="2"/>
  <c r="E1832" i="2"/>
  <c r="F1832" i="2"/>
  <c r="E1840" i="2"/>
  <c r="F1840" i="2"/>
  <c r="E1848" i="2"/>
  <c r="F1848" i="2"/>
  <c r="E1856" i="2"/>
  <c r="F1856" i="2"/>
  <c r="E1865" i="2"/>
  <c r="F1865" i="2"/>
  <c r="E1873" i="2"/>
  <c r="F1873" i="2"/>
  <c r="E1881" i="2"/>
  <c r="F1881" i="2"/>
  <c r="E1889" i="2"/>
  <c r="F1889" i="2"/>
  <c r="E1898" i="2"/>
  <c r="F1898" i="2"/>
  <c r="E1906" i="2"/>
  <c r="F1906" i="2"/>
  <c r="E1914" i="2"/>
  <c r="F1914" i="2"/>
  <c r="E1922" i="2"/>
  <c r="F1922" i="2"/>
  <c r="E1930" i="2"/>
  <c r="F1930" i="2"/>
  <c r="E1933" i="2"/>
  <c r="F1933" i="2"/>
  <c r="E1939" i="2"/>
  <c r="F1939" i="2"/>
  <c r="E1952" i="2"/>
  <c r="F1952" i="2"/>
  <c r="E1960" i="2"/>
  <c r="F1960" i="2"/>
  <c r="E1968" i="2"/>
  <c r="F1968" i="2"/>
  <c r="E1983" i="2"/>
  <c r="F1983" i="2"/>
  <c r="E1986" i="2"/>
  <c r="F1986" i="2"/>
  <c r="E1994" i="2"/>
  <c r="F1994" i="2"/>
  <c r="E2000" i="2"/>
  <c r="F2000" i="2"/>
  <c r="E2003" i="2"/>
  <c r="F2003" i="2"/>
  <c r="E2011" i="2"/>
  <c r="F2011" i="2"/>
  <c r="E2023" i="2"/>
  <c r="F2023" i="2"/>
  <c r="E2026" i="2"/>
  <c r="F2026" i="2"/>
  <c r="E2041" i="2"/>
  <c r="F2041" i="2"/>
  <c r="E2044" i="2"/>
  <c r="F2044" i="2"/>
  <c r="E2049" i="2"/>
  <c r="F2049" i="2"/>
  <c r="E2059" i="2"/>
  <c r="F2059" i="2"/>
  <c r="E2081" i="2"/>
  <c r="F2081" i="2"/>
  <c r="E2084" i="2"/>
  <c r="F2084" i="2"/>
  <c r="E2101" i="2"/>
  <c r="F2101" i="2"/>
  <c r="E2108" i="2"/>
  <c r="F2108" i="2"/>
  <c r="E2114" i="2"/>
  <c r="F2114" i="2"/>
  <c r="E2117" i="2"/>
  <c r="F2117" i="2"/>
  <c r="E2126" i="2"/>
  <c r="F2126" i="2"/>
  <c r="E2129" i="2"/>
  <c r="F2129" i="2"/>
  <c r="E2135" i="2"/>
  <c r="F2135" i="2"/>
  <c r="E2144" i="2"/>
  <c r="F2144" i="2"/>
  <c r="E2174" i="2"/>
  <c r="F2174" i="2"/>
  <c r="E2192" i="2"/>
  <c r="F2192" i="2"/>
  <c r="E2202" i="2"/>
  <c r="F2202" i="2"/>
  <c r="E2211" i="2"/>
  <c r="F2211" i="2"/>
  <c r="E2226" i="2"/>
  <c r="F2226" i="2"/>
  <c r="E2232" i="2"/>
  <c r="F2232" i="2"/>
  <c r="E2235" i="2"/>
  <c r="F2235" i="2"/>
  <c r="E2258" i="2"/>
  <c r="F2258" i="2"/>
  <c r="E2297" i="2"/>
  <c r="F2297" i="2"/>
  <c r="A2" i="3" a="1"/>
  <c r="C199" i="3" s="1"/>
  <c r="E5" i="2"/>
  <c r="C207" i="3"/>
  <c r="C211" i="3"/>
  <c r="C215" i="3"/>
  <c r="C219" i="3"/>
  <c r="C223" i="3"/>
  <c r="C227" i="3"/>
  <c r="C231" i="3"/>
  <c r="C235" i="3"/>
  <c r="C239" i="3"/>
  <c r="C243" i="3"/>
  <c r="C310" i="3"/>
  <c r="C314" i="3"/>
  <c r="C318" i="3"/>
  <c r="C322" i="3"/>
  <c r="C326" i="3"/>
  <c r="C330" i="3"/>
  <c r="C361" i="3"/>
  <c r="C365" i="3"/>
  <c r="C369" i="3"/>
  <c r="C380" i="3"/>
  <c r="C384" i="3"/>
  <c r="C388" i="3"/>
  <c r="C392" i="3"/>
  <c r="C395" i="3"/>
  <c r="C399" i="3"/>
  <c r="C422" i="3"/>
  <c r="C426" i="3"/>
  <c r="C468" i="3"/>
  <c r="C472" i="3"/>
  <c r="C515" i="3"/>
  <c r="C519" i="3"/>
  <c r="C523" i="3"/>
  <c r="C527" i="3"/>
  <c r="C531" i="3"/>
  <c r="C535" i="3"/>
  <c r="C539" i="3"/>
  <c r="C543" i="3"/>
  <c r="C547" i="3"/>
  <c r="C551" i="3"/>
  <c r="C555" i="3"/>
  <c r="C559" i="3"/>
  <c r="C570" i="3"/>
  <c r="C574" i="3"/>
  <c r="C578" i="3"/>
  <c r="C589" i="3"/>
  <c r="C593" i="3"/>
  <c r="C597" i="3"/>
  <c r="C601" i="3"/>
  <c r="C605" i="3"/>
  <c r="C608" i="3"/>
  <c r="C612" i="3"/>
  <c r="C616" i="3"/>
  <c r="C620" i="3"/>
  <c r="C635" i="3"/>
  <c r="C642" i="3"/>
  <c r="C649" i="3"/>
  <c r="C653" i="3"/>
  <c r="C700" i="3"/>
  <c r="C704" i="3"/>
  <c r="C708" i="3"/>
  <c r="C712" i="3"/>
  <c r="C716" i="3"/>
  <c r="C720" i="3"/>
  <c r="C731" i="3"/>
  <c r="C735" i="3"/>
  <c r="C739" i="3"/>
  <c r="C785" i="3"/>
  <c r="C789" i="3"/>
  <c r="C793" i="3"/>
  <c r="C797" i="3"/>
  <c r="C801" i="3"/>
  <c r="C805" i="3"/>
  <c r="C247" i="3"/>
  <c r="C251" i="3"/>
  <c r="C255" i="3"/>
  <c r="C259" i="3"/>
  <c r="C263" i="3"/>
  <c r="C267" i="3"/>
  <c r="C271" i="3"/>
  <c r="C275" i="3"/>
  <c r="C279" i="3"/>
  <c r="C283" i="3"/>
  <c r="C287" i="3"/>
  <c r="C291" i="3"/>
  <c r="C295" i="3"/>
  <c r="C299" i="3"/>
  <c r="C303" i="3"/>
  <c r="C307" i="3"/>
  <c r="C334" i="3"/>
  <c r="C338" i="3"/>
  <c r="C342" i="3"/>
  <c r="C346" i="3"/>
  <c r="C350" i="3"/>
  <c r="C354" i="3"/>
  <c r="C373" i="3"/>
  <c r="C377" i="3"/>
  <c r="C403" i="3"/>
  <c r="C407" i="3"/>
  <c r="C411" i="3"/>
  <c r="C415" i="3"/>
  <c r="C419" i="3"/>
  <c r="C430" i="3"/>
  <c r="C433" i="3"/>
  <c r="C437" i="3"/>
  <c r="C441" i="3"/>
  <c r="C445" i="3"/>
  <c r="C449" i="3"/>
  <c r="C453" i="3"/>
  <c r="C457" i="3"/>
  <c r="C461" i="3"/>
  <c r="C465" i="3"/>
  <c r="C476" i="3"/>
  <c r="C480" i="3"/>
  <c r="C484" i="3"/>
  <c r="C488" i="3"/>
  <c r="C492" i="3"/>
  <c r="C496" i="3"/>
  <c r="C500" i="3"/>
  <c r="C504" i="3"/>
  <c r="C508" i="3"/>
  <c r="C512" i="3"/>
  <c r="C563" i="3"/>
  <c r="C567" i="3"/>
  <c r="C582" i="3"/>
  <c r="C586" i="3"/>
  <c r="C624" i="3"/>
  <c r="C628" i="3"/>
  <c r="C639" i="3"/>
  <c r="C657" i="3"/>
  <c r="C661" i="3"/>
  <c r="C665" i="3"/>
  <c r="C669" i="3"/>
  <c r="C673" i="3"/>
  <c r="C677" i="3"/>
  <c r="C681" i="3"/>
  <c r="C685" i="3"/>
  <c r="C689" i="3"/>
  <c r="C693" i="3"/>
  <c r="C724" i="3"/>
  <c r="C728" i="3"/>
  <c r="C743" i="3"/>
  <c r="C747" i="3"/>
  <c r="C751" i="3"/>
  <c r="C755" i="3"/>
  <c r="C759" i="3"/>
  <c r="C763" i="3"/>
  <c r="C770" i="3"/>
  <c r="C774" i="3"/>
  <c r="C778" i="3"/>
  <c r="C782" i="3"/>
  <c r="C809" i="3"/>
  <c r="C813" i="3"/>
  <c r="C817" i="3"/>
  <c r="C821" i="3"/>
  <c r="C208" i="3"/>
  <c r="C212" i="3"/>
  <c r="C216" i="3"/>
  <c r="C220" i="3"/>
  <c r="C224" i="3"/>
  <c r="C228" i="3"/>
  <c r="C232" i="3"/>
  <c r="C236" i="3"/>
  <c r="C240" i="3"/>
  <c r="C311" i="3"/>
  <c r="C315" i="3"/>
  <c r="C319" i="3"/>
  <c r="C323" i="3"/>
  <c r="C327" i="3"/>
  <c r="C331" i="3"/>
  <c r="C358" i="3"/>
  <c r="C362" i="3"/>
  <c r="C366" i="3"/>
  <c r="C370" i="3"/>
  <c r="C381" i="3"/>
  <c r="C385" i="3"/>
  <c r="C389" i="3"/>
  <c r="C393" i="3"/>
  <c r="C396" i="3"/>
  <c r="C400" i="3"/>
  <c r="C423" i="3"/>
  <c r="C427" i="3"/>
  <c r="C469" i="3"/>
  <c r="C516" i="3"/>
  <c r="C520" i="3"/>
  <c r="C524" i="3"/>
  <c r="C528" i="3"/>
  <c r="C532" i="3"/>
  <c r="C536" i="3"/>
  <c r="C540" i="3"/>
  <c r="C544" i="3"/>
  <c r="C548" i="3"/>
  <c r="C552" i="3"/>
  <c r="C556" i="3"/>
  <c r="C560" i="3"/>
  <c r="C571" i="3"/>
  <c r="C575" i="3"/>
  <c r="C579" i="3"/>
  <c r="C590" i="3"/>
  <c r="C594" i="3"/>
  <c r="C598" i="3"/>
  <c r="C602" i="3"/>
  <c r="C609" i="3"/>
  <c r="C613" i="3"/>
  <c r="C617" i="3"/>
  <c r="C621" i="3"/>
  <c r="C632" i="3"/>
  <c r="C636" i="3"/>
  <c r="C643" i="3"/>
  <c r="C646" i="3"/>
  <c r="C650" i="3"/>
  <c r="C654" i="3"/>
  <c r="C697" i="3"/>
  <c r="C701" i="3"/>
  <c r="C705" i="3"/>
  <c r="C709" i="3"/>
  <c r="C713" i="3"/>
  <c r="C717" i="3"/>
  <c r="C721" i="3"/>
  <c r="C732" i="3"/>
  <c r="C736" i="3"/>
  <c r="C740" i="3"/>
  <c r="C767" i="3"/>
  <c r="C786" i="3"/>
  <c r="C790" i="3"/>
  <c r="C794" i="3"/>
  <c r="C798" i="3"/>
  <c r="C802" i="3"/>
  <c r="C806" i="3"/>
  <c r="C244" i="3"/>
  <c r="C248" i="3"/>
  <c r="C252" i="3"/>
  <c r="C256" i="3"/>
  <c r="C260" i="3"/>
  <c r="C264" i="3"/>
  <c r="C268" i="3"/>
  <c r="C272" i="3"/>
  <c r="C276" i="3"/>
  <c r="C280" i="3"/>
  <c r="C284" i="3"/>
  <c r="C288" i="3"/>
  <c r="C292" i="3"/>
  <c r="C296" i="3"/>
  <c r="C300" i="3"/>
  <c r="C304" i="3"/>
  <c r="C308" i="3"/>
  <c r="C335" i="3"/>
  <c r="C339" i="3"/>
  <c r="C343" i="3"/>
  <c r="C347" i="3"/>
  <c r="C351" i="3"/>
  <c r="C355" i="3"/>
  <c r="C374" i="3"/>
  <c r="C404" i="3"/>
  <c r="C408" i="3"/>
  <c r="C412" i="3"/>
  <c r="C416" i="3"/>
  <c r="C434" i="3"/>
  <c r="C438" i="3"/>
  <c r="C442" i="3"/>
  <c r="C446" i="3"/>
  <c r="C450" i="3"/>
  <c r="C454" i="3"/>
  <c r="C458" i="3"/>
  <c r="C462" i="3"/>
  <c r="C473" i="3"/>
  <c r="C477" i="3"/>
  <c r="C481" i="3"/>
  <c r="C485" i="3"/>
  <c r="C489" i="3"/>
  <c r="C493" i="3"/>
  <c r="C497" i="3"/>
  <c r="C501" i="3"/>
  <c r="C505" i="3"/>
  <c r="C509" i="3"/>
  <c r="C513" i="3"/>
  <c r="C564" i="3"/>
  <c r="C568" i="3"/>
  <c r="C583" i="3"/>
  <c r="C587" i="3"/>
  <c r="C606" i="3"/>
  <c r="C625" i="3"/>
  <c r="C629" i="3"/>
  <c r="C640" i="3"/>
  <c r="C658" i="3"/>
  <c r="C662" i="3"/>
  <c r="C666" i="3"/>
  <c r="C670" i="3"/>
  <c r="C674" i="3"/>
  <c r="C678" i="3"/>
  <c r="C682" i="3"/>
  <c r="C686" i="3"/>
  <c r="C690" i="3"/>
  <c r="C694" i="3"/>
  <c r="C725" i="3"/>
  <c r="C729" i="3"/>
  <c r="C744" i="3"/>
  <c r="C748" i="3"/>
  <c r="C752" i="3"/>
  <c r="C756" i="3"/>
  <c r="C760" i="3"/>
  <c r="C764" i="3"/>
  <c r="C771" i="3"/>
  <c r="C775" i="3"/>
  <c r="C779" i="3"/>
  <c r="C810" i="3"/>
  <c r="C814" i="3"/>
  <c r="C818" i="3"/>
  <c r="C822" i="3"/>
  <c r="C209" i="3"/>
  <c r="C213" i="3"/>
  <c r="C217" i="3"/>
  <c r="C221" i="3"/>
  <c r="C225" i="3"/>
  <c r="C229" i="3"/>
  <c r="C233" i="3"/>
  <c r="C237" i="3"/>
  <c r="C241" i="3"/>
  <c r="C312" i="3"/>
  <c r="C316" i="3"/>
  <c r="C320" i="3"/>
  <c r="C324" i="3"/>
  <c r="C328" i="3"/>
  <c r="C332" i="3"/>
  <c r="C359" i="3"/>
  <c r="C363" i="3"/>
  <c r="C367" i="3"/>
  <c r="C371" i="3"/>
  <c r="C378" i="3"/>
  <c r="C382" i="3"/>
  <c r="C386" i="3"/>
  <c r="C390" i="3"/>
  <c r="C394" i="3"/>
  <c r="C397" i="3"/>
  <c r="C401" i="3"/>
  <c r="C420" i="3"/>
  <c r="C424" i="3"/>
  <c r="C428" i="3"/>
  <c r="C466" i="3"/>
  <c r="C470" i="3"/>
  <c r="C517" i="3"/>
  <c r="C521" i="3"/>
  <c r="C525" i="3"/>
  <c r="C529" i="3"/>
  <c r="C533" i="3"/>
  <c r="C537" i="3"/>
  <c r="C541" i="3"/>
  <c r="C545" i="3"/>
  <c r="C549" i="3"/>
  <c r="C553" i="3"/>
  <c r="C557" i="3"/>
  <c r="C572" i="3"/>
  <c r="C576" i="3"/>
  <c r="C591" i="3"/>
  <c r="C595" i="3"/>
  <c r="C599" i="3"/>
  <c r="C603" i="3"/>
  <c r="C610" i="3"/>
  <c r="C614" i="3"/>
  <c r="C618" i="3"/>
  <c r="C633" i="3"/>
  <c r="C637" i="3"/>
  <c r="C647" i="3"/>
  <c r="C651" i="3"/>
  <c r="C655" i="3"/>
  <c r="C698" i="3"/>
  <c r="C702" i="3"/>
  <c r="C706" i="3"/>
  <c r="C710" i="3"/>
  <c r="C714" i="3"/>
  <c r="C718" i="3"/>
  <c r="C722" i="3"/>
  <c r="C733" i="3"/>
  <c r="C737" i="3"/>
  <c r="C741" i="3"/>
  <c r="C768" i="3"/>
  <c r="C783" i="3"/>
  <c r="C787" i="3"/>
  <c r="C791" i="3"/>
  <c r="C795" i="3"/>
  <c r="C799" i="3"/>
  <c r="C803" i="3"/>
  <c r="C807" i="3"/>
  <c r="C198" i="3"/>
  <c r="C206" i="3"/>
  <c r="C210" i="3"/>
  <c r="C214" i="3"/>
  <c r="C218" i="3"/>
  <c r="C222" i="3"/>
  <c r="C226" i="3"/>
  <c r="C230" i="3"/>
  <c r="C234" i="3"/>
  <c r="C238" i="3"/>
  <c r="C242" i="3"/>
  <c r="C313" i="3"/>
  <c r="C317" i="3"/>
  <c r="C321" i="3"/>
  <c r="C325" i="3"/>
  <c r="C329" i="3"/>
  <c r="C333" i="3"/>
  <c r="C360" i="3"/>
  <c r="C364" i="3"/>
  <c r="C368" i="3"/>
  <c r="C379" i="3"/>
  <c r="C383" i="3"/>
  <c r="C387" i="3"/>
  <c r="C391" i="3"/>
  <c r="C398" i="3"/>
  <c r="C421" i="3"/>
  <c r="C425" i="3"/>
  <c r="C467" i="3"/>
  <c r="C471" i="3"/>
  <c r="C514" i="3"/>
  <c r="C518" i="3"/>
  <c r="C522" i="3"/>
  <c r="C526" i="3"/>
  <c r="C530" i="3"/>
  <c r="C534" i="3"/>
  <c r="C538" i="3"/>
  <c r="C542" i="3"/>
  <c r="C546" i="3"/>
  <c r="C550" i="3"/>
  <c r="C554" i="3"/>
  <c r="C558" i="3"/>
  <c r="C573" i="3"/>
  <c r="C577" i="3"/>
  <c r="C592" i="3"/>
  <c r="C596" i="3"/>
  <c r="C600" i="3"/>
  <c r="C604" i="3"/>
  <c r="C611" i="3"/>
  <c r="C615" i="3"/>
  <c r="C619" i="3"/>
  <c r="C634" i="3"/>
  <c r="C648" i="3"/>
  <c r="C652" i="3"/>
  <c r="C656" i="3"/>
  <c r="C699" i="3"/>
  <c r="C703" i="3"/>
  <c r="C707" i="3"/>
  <c r="C711" i="3"/>
  <c r="C715" i="3"/>
  <c r="C719" i="3"/>
  <c r="C734" i="3"/>
  <c r="C738" i="3"/>
  <c r="C742" i="3"/>
  <c r="C769" i="3"/>
  <c r="C784" i="3"/>
  <c r="C788" i="3"/>
  <c r="C792" i="3"/>
  <c r="C796" i="3"/>
  <c r="C800" i="3"/>
  <c r="C804" i="3"/>
  <c r="C808" i="3"/>
  <c r="C340" i="3"/>
  <c r="C345" i="3"/>
  <c r="C356" i="3"/>
  <c r="C409" i="3"/>
  <c r="C414" i="3"/>
  <c r="C432" i="3"/>
  <c r="C443" i="3"/>
  <c r="C448" i="3"/>
  <c r="C459" i="3"/>
  <c r="C464" i="3"/>
  <c r="C562" i="3"/>
  <c r="C581" i="3"/>
  <c r="C623" i="3"/>
  <c r="C726" i="3"/>
  <c r="C863" i="3"/>
  <c r="C867" i="3"/>
  <c r="C871" i="3"/>
  <c r="C875" i="3"/>
  <c r="C879" i="3"/>
  <c r="C883" i="3"/>
  <c r="C887" i="3"/>
  <c r="C891" i="3"/>
  <c r="C895" i="3"/>
  <c r="C899" i="3"/>
  <c r="C903" i="3"/>
  <c r="C907" i="3"/>
  <c r="C911" i="3"/>
  <c r="C915" i="3"/>
  <c r="C919" i="3"/>
  <c r="C923" i="3"/>
  <c r="C927" i="3"/>
  <c r="C931" i="3"/>
  <c r="C935" i="3"/>
  <c r="C939" i="3"/>
  <c r="C943" i="3"/>
  <c r="C947" i="3"/>
  <c r="C951" i="3"/>
  <c r="C955" i="3"/>
  <c r="C959" i="3"/>
  <c r="C963" i="3"/>
  <c r="C967" i="3"/>
  <c r="C245" i="3"/>
  <c r="C266" i="3"/>
  <c r="C298" i="3"/>
  <c r="C491" i="3"/>
  <c r="C638" i="3"/>
  <c r="C668" i="3"/>
  <c r="C695" i="3"/>
  <c r="C765" i="3"/>
  <c r="C816" i="3"/>
  <c r="C842" i="3"/>
  <c r="C675" i="3"/>
  <c r="C772" i="3"/>
  <c r="C835" i="3"/>
  <c r="C855" i="3"/>
  <c r="C253" i="3"/>
  <c r="C258" i="3"/>
  <c r="C269" i="3"/>
  <c r="C274" i="3"/>
  <c r="C285" i="3"/>
  <c r="C290" i="3"/>
  <c r="C301" i="3"/>
  <c r="C306" i="3"/>
  <c r="C376" i="3"/>
  <c r="C478" i="3"/>
  <c r="C483" i="3"/>
  <c r="C494" i="3"/>
  <c r="C499" i="3"/>
  <c r="C510" i="3"/>
  <c r="C641" i="3"/>
  <c r="C660" i="3"/>
  <c r="C671" i="3"/>
  <c r="C676" i="3"/>
  <c r="C687" i="3"/>
  <c r="C692" i="3"/>
  <c r="C746" i="3"/>
  <c r="C757" i="3"/>
  <c r="C762" i="3"/>
  <c r="C773" i="3"/>
  <c r="C819" i="3"/>
  <c r="C824" i="3"/>
  <c r="C828" i="3"/>
  <c r="C832" i="3"/>
  <c r="C836" i="3"/>
  <c r="C840" i="3"/>
  <c r="C844" i="3"/>
  <c r="C848" i="3"/>
  <c r="C852" i="3"/>
  <c r="C856" i="3"/>
  <c r="C250" i="3"/>
  <c r="C277" i="3"/>
  <c r="C293" i="3"/>
  <c r="C486" i="3"/>
  <c r="C507" i="3"/>
  <c r="C663" i="3"/>
  <c r="C684" i="3"/>
  <c r="C749" i="3"/>
  <c r="C776" i="3"/>
  <c r="C826" i="3"/>
  <c r="C846" i="3"/>
  <c r="C745" i="3"/>
  <c r="C761" i="3"/>
  <c r="C812" i="3"/>
  <c r="C839" i="3"/>
  <c r="C859" i="3"/>
  <c r="C336" i="3"/>
  <c r="C341" i="3"/>
  <c r="C352" i="3"/>
  <c r="C357" i="3"/>
  <c r="C405" i="3"/>
  <c r="C410" i="3"/>
  <c r="C439" i="3"/>
  <c r="C444" i="3"/>
  <c r="C455" i="3"/>
  <c r="C460" i="3"/>
  <c r="C569" i="3"/>
  <c r="C588" i="3"/>
  <c r="C630" i="3"/>
  <c r="C727" i="3"/>
  <c r="C860" i="3"/>
  <c r="C864" i="3"/>
  <c r="C868" i="3"/>
  <c r="C872" i="3"/>
  <c r="C876" i="3"/>
  <c r="C880" i="3"/>
  <c r="C884" i="3"/>
  <c r="C888" i="3"/>
  <c r="C892" i="3"/>
  <c r="C896" i="3"/>
  <c r="C900" i="3"/>
  <c r="C904" i="3"/>
  <c r="C908" i="3"/>
  <c r="C912" i="3"/>
  <c r="C916" i="3"/>
  <c r="C920" i="3"/>
  <c r="C924" i="3"/>
  <c r="C928" i="3"/>
  <c r="C932" i="3"/>
  <c r="C936" i="3"/>
  <c r="C940" i="3"/>
  <c r="C944" i="3"/>
  <c r="C948" i="3"/>
  <c r="C952" i="3"/>
  <c r="C956" i="3"/>
  <c r="C960" i="3"/>
  <c r="C964" i="3"/>
  <c r="C968" i="3"/>
  <c r="C644" i="3"/>
  <c r="C811" i="3"/>
  <c r="C838" i="3"/>
  <c r="C854" i="3"/>
  <c r="C827" i="3"/>
  <c r="C851" i="3"/>
  <c r="C249" i="3"/>
  <c r="C254" i="3"/>
  <c r="C265" i="3"/>
  <c r="C270" i="3"/>
  <c r="C281" i="3"/>
  <c r="C286" i="3"/>
  <c r="C297" i="3"/>
  <c r="C302" i="3"/>
  <c r="C372" i="3"/>
  <c r="C429" i="3"/>
  <c r="C474" i="3"/>
  <c r="C479" i="3"/>
  <c r="C490" i="3"/>
  <c r="C495" i="3"/>
  <c r="C506" i="3"/>
  <c r="C511" i="3"/>
  <c r="C667" i="3"/>
  <c r="C672" i="3"/>
  <c r="C683" i="3"/>
  <c r="C688" i="3"/>
  <c r="C753" i="3"/>
  <c r="C758" i="3"/>
  <c r="C780" i="3"/>
  <c r="C815" i="3"/>
  <c r="C820" i="3"/>
  <c r="C825" i="3"/>
  <c r="C829" i="3"/>
  <c r="C833" i="3"/>
  <c r="C837" i="3"/>
  <c r="C841" i="3"/>
  <c r="C845" i="3"/>
  <c r="C849" i="3"/>
  <c r="C853" i="3"/>
  <c r="C857" i="3"/>
  <c r="C261" i="3"/>
  <c r="C282" i="3"/>
  <c r="C309" i="3"/>
  <c r="C475" i="3"/>
  <c r="C679" i="3"/>
  <c r="C754" i="3"/>
  <c r="C830" i="3"/>
  <c r="C850" i="3"/>
  <c r="C680" i="3"/>
  <c r="C777" i="3"/>
  <c r="C843" i="3"/>
  <c r="C337" i="3"/>
  <c r="C348" i="3"/>
  <c r="C353" i="3"/>
  <c r="C406" i="3"/>
  <c r="C417" i="3"/>
  <c r="C435" i="3"/>
  <c r="C440" i="3"/>
  <c r="C451" i="3"/>
  <c r="C456" i="3"/>
  <c r="C565" i="3"/>
  <c r="C584" i="3"/>
  <c r="C626" i="3"/>
  <c r="C631" i="3"/>
  <c r="C723" i="3"/>
  <c r="C861" i="3"/>
  <c r="C865" i="3"/>
  <c r="C869" i="3"/>
  <c r="C873" i="3"/>
  <c r="C877" i="3"/>
  <c r="C881" i="3"/>
  <c r="C885" i="3"/>
  <c r="C889" i="3"/>
  <c r="C893" i="3"/>
  <c r="C897" i="3"/>
  <c r="C901" i="3"/>
  <c r="C905" i="3"/>
  <c r="C909" i="3"/>
  <c r="C913" i="3"/>
  <c r="C917" i="3"/>
  <c r="C921" i="3"/>
  <c r="C925" i="3"/>
  <c r="C929" i="3"/>
  <c r="C933" i="3"/>
  <c r="C937" i="3"/>
  <c r="C941" i="3"/>
  <c r="C945" i="3"/>
  <c r="C949" i="3"/>
  <c r="C953" i="3"/>
  <c r="C957" i="3"/>
  <c r="C961" i="3"/>
  <c r="C965" i="3"/>
  <c r="C969" i="3"/>
  <c r="C502" i="3"/>
  <c r="C781" i="3"/>
  <c r="C834" i="3"/>
  <c r="C858" i="3"/>
  <c r="C691" i="3"/>
  <c r="C831" i="3"/>
  <c r="C344" i="3"/>
  <c r="C349" i="3"/>
  <c r="C402" i="3"/>
  <c r="C413" i="3"/>
  <c r="C418" i="3"/>
  <c r="C431" i="3"/>
  <c r="C436" i="3"/>
  <c r="C447" i="3"/>
  <c r="C452" i="3"/>
  <c r="C463" i="3"/>
  <c r="C561" i="3"/>
  <c r="C566" i="3"/>
  <c r="C580" i="3"/>
  <c r="C585" i="3"/>
  <c r="C607" i="3"/>
  <c r="C622" i="3"/>
  <c r="C627" i="3"/>
  <c r="C730" i="3"/>
  <c r="C862" i="3"/>
  <c r="C866" i="3"/>
  <c r="C870" i="3"/>
  <c r="C874" i="3"/>
  <c r="C878" i="3"/>
  <c r="C882" i="3"/>
  <c r="C886" i="3"/>
  <c r="C890" i="3"/>
  <c r="C894" i="3"/>
  <c r="C898" i="3"/>
  <c r="C902" i="3"/>
  <c r="C906" i="3"/>
  <c r="C910" i="3"/>
  <c r="C914" i="3"/>
  <c r="C918" i="3"/>
  <c r="C922" i="3"/>
  <c r="C926" i="3"/>
  <c r="C930" i="3"/>
  <c r="C934" i="3"/>
  <c r="C938" i="3"/>
  <c r="C942" i="3"/>
  <c r="C946" i="3"/>
  <c r="C950" i="3"/>
  <c r="C954" i="3"/>
  <c r="C958" i="3"/>
  <c r="C962" i="3"/>
  <c r="C966" i="3"/>
  <c r="C970" i="3"/>
  <c r="C246" i="3"/>
  <c r="C257" i="3"/>
  <c r="C262" i="3"/>
  <c r="C273" i="3"/>
  <c r="C278" i="3"/>
  <c r="C289" i="3"/>
  <c r="C294" i="3"/>
  <c r="C305" i="3"/>
  <c r="C375" i="3"/>
  <c r="C482" i="3"/>
  <c r="C487" i="3"/>
  <c r="C498" i="3"/>
  <c r="C503" i="3"/>
  <c r="C645" i="3"/>
  <c r="C659" i="3"/>
  <c r="C664" i="3"/>
  <c r="C696" i="3"/>
  <c r="C750" i="3"/>
  <c r="C766" i="3"/>
  <c r="C823" i="3"/>
  <c r="C847" i="3"/>
  <c r="B197" i="3" l="1"/>
  <c r="C202" i="3"/>
  <c r="C201" i="3"/>
  <c r="C200" i="3"/>
  <c r="C204" i="3"/>
  <c r="C205" i="3"/>
  <c r="C203" i="3"/>
  <c r="B204" i="3"/>
  <c r="B205" i="3"/>
  <c r="B202" i="3"/>
  <c r="B203" i="3"/>
  <c r="B200" i="3"/>
  <c r="A2" i="3"/>
  <c r="B199" i="3"/>
  <c r="B198" i="3"/>
  <c r="C197" i="3"/>
  <c r="B195" i="3"/>
  <c r="B196" i="3"/>
  <c r="C196" i="3"/>
  <c r="C195" i="3"/>
  <c r="B194" i="3"/>
  <c r="C194" i="3"/>
  <c r="B192" i="3"/>
  <c r="B193" i="3"/>
  <c r="C193" i="3"/>
  <c r="C192" i="3"/>
  <c r="B191" i="3"/>
  <c r="C23" i="3"/>
  <c r="C88" i="3"/>
  <c r="F88" i="3" s="1"/>
  <c r="I88" i="3" s="1"/>
  <c r="L88" i="3" s="1"/>
  <c r="O88" i="3" s="1"/>
  <c r="R88" i="3" s="1"/>
  <c r="U88" i="3" s="1"/>
  <c r="X88" i="3" s="1"/>
  <c r="AA88" i="3" s="1"/>
  <c r="C41" i="3"/>
  <c r="C10" i="3"/>
  <c r="F10" i="3" s="1"/>
  <c r="I10" i="3" s="1"/>
  <c r="L10" i="3" s="1"/>
  <c r="C154" i="3"/>
  <c r="C44" i="3"/>
  <c r="F44" i="3" s="1"/>
  <c r="G44" i="3" s="1" a="1"/>
  <c r="G44" i="3" s="1"/>
  <c r="C142" i="3"/>
  <c r="C181" i="3"/>
  <c r="C37" i="3"/>
  <c r="B180" i="3"/>
  <c r="B144" i="3"/>
  <c r="B159" i="3"/>
  <c r="B101" i="3"/>
  <c r="B78" i="3"/>
  <c r="B57" i="3"/>
  <c r="B63" i="3"/>
  <c r="B7" i="3"/>
  <c r="C96" i="3"/>
  <c r="C18" i="3"/>
  <c r="F18" i="3" s="1"/>
  <c r="I18" i="3" s="1"/>
  <c r="J18" i="3" s="1" a="1"/>
  <c r="J18" i="3" s="1"/>
  <c r="C92" i="3"/>
  <c r="E92" i="3" s="1" a="1"/>
  <c r="E92" i="3" s="1"/>
  <c r="C173" i="3"/>
  <c r="B176" i="3"/>
  <c r="B175" i="3"/>
  <c r="B97" i="3"/>
  <c r="B74" i="3"/>
  <c r="B47" i="3"/>
  <c r="B11" i="3"/>
  <c r="C6" i="3"/>
  <c r="F6" i="3" s="1"/>
  <c r="C191" i="3"/>
  <c r="C31" i="3"/>
  <c r="C49" i="3"/>
  <c r="C59" i="3"/>
  <c r="F59" i="3" s="1"/>
  <c r="H59" i="3" s="1" a="1"/>
  <c r="H59" i="3" s="1"/>
  <c r="C134" i="3"/>
  <c r="B10" i="3"/>
  <c r="B116" i="3"/>
  <c r="B72" i="3"/>
  <c r="C32" i="3"/>
  <c r="F32" i="3" s="1"/>
  <c r="G32" i="3" s="1" a="1"/>
  <c r="G32" i="3" s="1"/>
  <c r="C177" i="3"/>
  <c r="C36" i="3"/>
  <c r="B184" i="3"/>
  <c r="B113" i="3"/>
  <c r="B90" i="3"/>
  <c r="C87" i="3"/>
  <c r="C152" i="3"/>
  <c r="E152" i="3" s="1" a="1"/>
  <c r="E152" i="3" s="1"/>
  <c r="C97" i="3"/>
  <c r="C26" i="3"/>
  <c r="F26" i="3" s="1"/>
  <c r="H26" i="3" s="1" a="1"/>
  <c r="H26" i="3" s="1"/>
  <c r="C67" i="3"/>
  <c r="C100" i="3"/>
  <c r="C86" i="3"/>
  <c r="C165" i="3"/>
  <c r="B14" i="3"/>
  <c r="B158" i="3"/>
  <c r="B143" i="3"/>
  <c r="B112" i="3"/>
  <c r="B109" i="3"/>
  <c r="B70" i="3"/>
  <c r="B68" i="3"/>
  <c r="B75" i="3"/>
  <c r="B15" i="3"/>
  <c r="C160" i="3"/>
  <c r="E160" i="3" s="1" a="1"/>
  <c r="E160" i="3" s="1"/>
  <c r="C74" i="3"/>
  <c r="C108" i="3"/>
  <c r="C117" i="3"/>
  <c r="B18" i="3"/>
  <c r="B123" i="3"/>
  <c r="B100" i="3"/>
  <c r="B64" i="3"/>
  <c r="B12" i="3"/>
  <c r="B162" i="3"/>
  <c r="C95" i="3"/>
  <c r="C105" i="3"/>
  <c r="C75" i="3"/>
  <c r="F75" i="3" s="1"/>
  <c r="G75" i="3" s="1" a="1"/>
  <c r="G75" i="3" s="1"/>
  <c r="C78" i="3"/>
  <c r="B154" i="3"/>
  <c r="B108" i="3"/>
  <c r="B46" i="3"/>
  <c r="B59" i="3"/>
  <c r="C189" i="3"/>
  <c r="F189" i="3" s="1"/>
  <c r="H189" i="3" s="1" a="1"/>
  <c r="H189" i="3" s="1"/>
  <c r="C33" i="3"/>
  <c r="C150" i="3"/>
  <c r="B183" i="3"/>
  <c r="B61" i="3"/>
  <c r="C151" i="3"/>
  <c r="C115" i="3"/>
  <c r="F115" i="3" s="1"/>
  <c r="G115" i="3" s="1" a="1"/>
  <c r="G115" i="3" s="1"/>
  <c r="C113" i="3"/>
  <c r="C82" i="3"/>
  <c r="C156" i="3"/>
  <c r="C70" i="3"/>
  <c r="C109" i="3"/>
  <c r="B170" i="3"/>
  <c r="B150" i="3"/>
  <c r="B163" i="3"/>
  <c r="B107" i="3"/>
  <c r="B96" i="3"/>
  <c r="B42" i="3"/>
  <c r="B40" i="3"/>
  <c r="B43" i="3"/>
  <c r="B16" i="3"/>
  <c r="C159" i="3"/>
  <c r="E159" i="3" s="1" a="1"/>
  <c r="E159" i="3" s="1"/>
  <c r="C139" i="3"/>
  <c r="F139" i="3" s="1"/>
  <c r="G139" i="3" s="1" a="1"/>
  <c r="G139" i="3" s="1"/>
  <c r="C161" i="3"/>
  <c r="C90" i="3"/>
  <c r="F90" i="3" s="1"/>
  <c r="I90" i="3" s="1"/>
  <c r="J90" i="3" s="1" a="1"/>
  <c r="J90" i="3" s="1"/>
  <c r="C3" i="3"/>
  <c r="C164" i="3"/>
  <c r="C22" i="3"/>
  <c r="C101" i="3"/>
  <c r="B166" i="3"/>
  <c r="B149" i="3"/>
  <c r="B139" i="3"/>
  <c r="B128" i="3"/>
  <c r="B103" i="3"/>
  <c r="B117" i="3"/>
  <c r="B39" i="3"/>
  <c r="B55" i="3"/>
  <c r="B67" i="3"/>
  <c r="C45" i="3"/>
  <c r="F45" i="3" s="1"/>
  <c r="B79" i="3"/>
  <c r="B95" i="3"/>
  <c r="C146" i="3"/>
  <c r="F146" i="3" s="1"/>
  <c r="B37" i="3"/>
  <c r="B38" i="3"/>
  <c r="B65" i="3"/>
  <c r="B99" i="3"/>
  <c r="B122" i="3"/>
  <c r="B126" i="3"/>
  <c r="B145" i="3"/>
  <c r="B185" i="3"/>
  <c r="C53" i="3"/>
  <c r="C14" i="3"/>
  <c r="C172" i="3"/>
  <c r="C28" i="3"/>
  <c r="E28" i="3" s="1" a="1"/>
  <c r="E28" i="3" s="1"/>
  <c r="C138" i="3"/>
  <c r="F138" i="3" s="1"/>
  <c r="I138" i="3" s="1"/>
  <c r="L138" i="3" s="1"/>
  <c r="O138" i="3" s="1"/>
  <c r="R138" i="3" s="1"/>
  <c r="U138" i="3" s="1"/>
  <c r="X138" i="3" s="1"/>
  <c r="AA138" i="3" s="1"/>
  <c r="C169" i="3"/>
  <c r="C163" i="3"/>
  <c r="F163" i="3" s="1"/>
  <c r="H163" i="3" s="1" a="1"/>
  <c r="H163" i="3" s="1"/>
  <c r="C24" i="3"/>
  <c r="B189" i="3"/>
  <c r="B188" i="3"/>
  <c r="C39" i="3"/>
  <c r="F39" i="3" s="1"/>
  <c r="G39" i="3" s="1" a="1"/>
  <c r="G39" i="3" s="1"/>
  <c r="C103" i="3"/>
  <c r="F103" i="3" s="1"/>
  <c r="G103" i="3" s="1" a="1"/>
  <c r="G103" i="3" s="1"/>
  <c r="C167" i="3"/>
  <c r="F167" i="3" s="1"/>
  <c r="G167" i="3" s="1" a="1"/>
  <c r="G167" i="3" s="1"/>
  <c r="C40" i="3"/>
  <c r="F40" i="3" s="1"/>
  <c r="C104" i="3"/>
  <c r="F104" i="3" s="1"/>
  <c r="I104" i="3" s="1"/>
  <c r="J104" i="3" s="1" a="1"/>
  <c r="J104" i="3" s="1"/>
  <c r="C168" i="3"/>
  <c r="F168" i="3" s="1"/>
  <c r="I168" i="3" s="1"/>
  <c r="C179" i="3"/>
  <c r="F179" i="3" s="1"/>
  <c r="H179" i="3" s="1" a="1"/>
  <c r="H179" i="3" s="1"/>
  <c r="C57" i="3"/>
  <c r="F57" i="3" s="1"/>
  <c r="G57" i="3" s="1" a="1"/>
  <c r="G57" i="3" s="1"/>
  <c r="C121" i="3"/>
  <c r="F121" i="3" s="1"/>
  <c r="G121" i="3" s="1" a="1"/>
  <c r="G121" i="3" s="1"/>
  <c r="C185" i="3"/>
  <c r="F185" i="3" s="1"/>
  <c r="G185" i="3" s="1" a="1"/>
  <c r="G185" i="3" s="1"/>
  <c r="C34" i="3"/>
  <c r="F34" i="3" s="1"/>
  <c r="I34" i="3" s="1"/>
  <c r="L34" i="3" s="1"/>
  <c r="O34" i="3" s="1"/>
  <c r="R34" i="3" s="1"/>
  <c r="U34" i="3" s="1"/>
  <c r="X34" i="3" s="1"/>
  <c r="AA34" i="3" s="1"/>
  <c r="C98" i="3"/>
  <c r="F98" i="3" s="1"/>
  <c r="I98" i="3" s="1"/>
  <c r="L98" i="3" s="1"/>
  <c r="O98" i="3" s="1"/>
  <c r="R98" i="3" s="1"/>
  <c r="U98" i="3" s="1"/>
  <c r="X98" i="3" s="1"/>
  <c r="AA98" i="3" s="1"/>
  <c r="C162" i="3"/>
  <c r="F162" i="3" s="1"/>
  <c r="I162" i="3" s="1"/>
  <c r="K162" i="3" s="1" a="1"/>
  <c r="K162" i="3" s="1"/>
  <c r="C91" i="3"/>
  <c r="C11" i="3"/>
  <c r="F11" i="3" s="1"/>
  <c r="G11" i="3" s="1" a="1"/>
  <c r="G11" i="3" s="1"/>
  <c r="C52" i="3"/>
  <c r="F52" i="3" s="1"/>
  <c r="H52" i="3" s="1" a="1"/>
  <c r="H52" i="3" s="1"/>
  <c r="C116" i="3"/>
  <c r="F116" i="3" s="1"/>
  <c r="G116" i="3" s="1" a="1"/>
  <c r="G116" i="3" s="1"/>
  <c r="C180" i="3"/>
  <c r="E180" i="3" s="1" a="1"/>
  <c r="E180" i="3" s="1"/>
  <c r="C126" i="3"/>
  <c r="E126" i="3" s="1" a="1"/>
  <c r="E126" i="3" s="1"/>
  <c r="C62" i="3"/>
  <c r="F62" i="3" s="1"/>
  <c r="C157" i="3"/>
  <c r="E157" i="3" s="1" a="1"/>
  <c r="E157" i="3" s="1"/>
  <c r="C93" i="3"/>
  <c r="E93" i="3" s="1" a="1"/>
  <c r="E93" i="3" s="1"/>
  <c r="C29" i="3"/>
  <c r="B24" i="3"/>
  <c r="B181" i="3"/>
  <c r="B172" i="3"/>
  <c r="B146" i="3"/>
  <c r="B161" i="3"/>
  <c r="B141" i="3"/>
  <c r="B147" i="3"/>
  <c r="B137" i="3"/>
  <c r="B104" i="3"/>
  <c r="B118" i="3"/>
  <c r="B93" i="3"/>
  <c r="B92" i="3"/>
  <c r="B91" i="3"/>
  <c r="B66" i="3"/>
  <c r="B98" i="3"/>
  <c r="B53" i="3"/>
  <c r="B60" i="3"/>
  <c r="B35" i="3"/>
  <c r="B80" i="3"/>
  <c r="B33" i="3"/>
  <c r="B41" i="3"/>
  <c r="B19" i="3"/>
  <c r="B5" i="3"/>
  <c r="C187" i="3"/>
  <c r="F187" i="3" s="1"/>
  <c r="H187" i="3" s="1" a="1"/>
  <c r="H187" i="3" s="1"/>
  <c r="C119" i="3"/>
  <c r="F119" i="3" s="1"/>
  <c r="G119" i="3" s="1" a="1"/>
  <c r="G119" i="3" s="1"/>
  <c r="C183" i="3"/>
  <c r="F183" i="3" s="1"/>
  <c r="G183" i="3" s="1" a="1"/>
  <c r="G183" i="3" s="1"/>
  <c r="C56" i="3"/>
  <c r="F56" i="3" s="1"/>
  <c r="G56" i="3" s="1" a="1"/>
  <c r="G56" i="3" s="1"/>
  <c r="C184" i="3"/>
  <c r="F184" i="3" s="1"/>
  <c r="I184" i="3" s="1"/>
  <c r="L184" i="3" s="1"/>
  <c r="C137" i="3"/>
  <c r="F137" i="3" s="1"/>
  <c r="G137" i="3" s="1" a="1"/>
  <c r="G137" i="3" s="1"/>
  <c r="C50" i="3"/>
  <c r="F50" i="3" s="1"/>
  <c r="I50" i="3" s="1"/>
  <c r="J50" i="3" s="1" a="1"/>
  <c r="J50" i="3" s="1"/>
  <c r="C178" i="3"/>
  <c r="F178" i="3" s="1"/>
  <c r="I178" i="3" s="1"/>
  <c r="L178" i="3" s="1"/>
  <c r="C4" i="3"/>
  <c r="E4" i="3" s="1" a="1"/>
  <c r="E4" i="3" s="1"/>
  <c r="C174" i="3"/>
  <c r="E174" i="3" s="1" a="1"/>
  <c r="E174" i="3" s="1"/>
  <c r="C46" i="3"/>
  <c r="E46" i="3" s="1" a="1"/>
  <c r="E46" i="3" s="1"/>
  <c r="C77" i="3"/>
  <c r="D77" i="3" s="1" a="1"/>
  <c r="D77" i="3" s="1"/>
  <c r="B20" i="3"/>
  <c r="B173" i="3"/>
  <c r="B156" i="3"/>
  <c r="B138" i="3"/>
  <c r="B119" i="3"/>
  <c r="B85" i="3"/>
  <c r="B58" i="3"/>
  <c r="B45" i="3"/>
  <c r="B27" i="3"/>
  <c r="B25" i="3"/>
  <c r="B9" i="3"/>
  <c r="C89" i="3"/>
  <c r="F89" i="3" s="1"/>
  <c r="G89" i="3" s="1" a="1"/>
  <c r="G89" i="3" s="1"/>
  <c r="C130" i="3"/>
  <c r="E130" i="3" s="1" a="1"/>
  <c r="E130" i="3" s="1"/>
  <c r="C84" i="3"/>
  <c r="C30" i="3"/>
  <c r="E30" i="3" s="1" a="1"/>
  <c r="E30" i="3" s="1"/>
  <c r="C125" i="3"/>
  <c r="D125" i="3" s="1" a="1"/>
  <c r="D125" i="3" s="1"/>
  <c r="B174" i="3"/>
  <c r="B179" i="3"/>
  <c r="B130" i="3"/>
  <c r="B136" i="3"/>
  <c r="B69" i="3"/>
  <c r="B22" i="3"/>
  <c r="B8" i="3"/>
  <c r="C80" i="3"/>
  <c r="F80" i="3" s="1"/>
  <c r="G80" i="3" s="1" a="1"/>
  <c r="G80" i="3" s="1"/>
  <c r="B82" i="3"/>
  <c r="B50" i="3"/>
  <c r="B124" i="3"/>
  <c r="B127" i="3"/>
  <c r="B165" i="3"/>
  <c r="C61" i="3"/>
  <c r="D61" i="3" s="1" a="1"/>
  <c r="D61" i="3" s="1"/>
  <c r="C94" i="3"/>
  <c r="E94" i="3" s="1" a="1"/>
  <c r="E94" i="3" s="1"/>
  <c r="C20" i="3"/>
  <c r="D20" i="3" s="1" a="1"/>
  <c r="D20" i="3" s="1"/>
  <c r="C66" i="3"/>
  <c r="F66" i="3" s="1"/>
  <c r="H66" i="3" s="1" a="1"/>
  <c r="H66" i="3" s="1"/>
  <c r="C25" i="3"/>
  <c r="F25" i="3" s="1"/>
  <c r="G25" i="3" s="1" a="1"/>
  <c r="G25" i="3" s="1"/>
  <c r="C8" i="3"/>
  <c r="F8" i="3" s="1"/>
  <c r="G8" i="3" s="1" a="1"/>
  <c r="G8" i="3" s="1"/>
  <c r="B4" i="3"/>
  <c r="B28" i="3"/>
  <c r="B21" i="3"/>
  <c r="B26" i="3"/>
  <c r="B23" i="3"/>
  <c r="B48" i="3"/>
  <c r="B94" i="3"/>
  <c r="B73" i="3"/>
  <c r="B54" i="3"/>
  <c r="B102" i="3"/>
  <c r="B155" i="3"/>
  <c r="B81" i="3"/>
  <c r="B106" i="3"/>
  <c r="B115" i="3"/>
  <c r="B125" i="3"/>
  <c r="B134" i="3"/>
  <c r="B131" i="3"/>
  <c r="B152" i="3"/>
  <c r="B157" i="3"/>
  <c r="B167" i="3"/>
  <c r="B169" i="3"/>
  <c r="B178" i="3"/>
  <c r="B51" i="3"/>
  <c r="C5" i="3"/>
  <c r="E5" i="3" s="1" a="1"/>
  <c r="E5" i="3" s="1"/>
  <c r="C69" i="3"/>
  <c r="D69" i="3" s="1" a="1"/>
  <c r="D69" i="3" s="1"/>
  <c r="C133" i="3"/>
  <c r="C38" i="3"/>
  <c r="F38" i="3" s="1"/>
  <c r="C102" i="3"/>
  <c r="E102" i="3" s="1" a="1"/>
  <c r="E102" i="3" s="1"/>
  <c r="C166" i="3"/>
  <c r="E166" i="3" s="1" a="1"/>
  <c r="E166" i="3" s="1"/>
  <c r="C140" i="3"/>
  <c r="E140" i="3" s="1" a="1"/>
  <c r="E140" i="3" s="1"/>
  <c r="C76" i="3"/>
  <c r="E76" i="3" s="1" a="1"/>
  <c r="E76" i="3" s="1"/>
  <c r="C12" i="3"/>
  <c r="D12" i="3" s="1" a="1"/>
  <c r="D12" i="3" s="1"/>
  <c r="C155" i="3"/>
  <c r="F155" i="3" s="1"/>
  <c r="C186" i="3"/>
  <c r="F186" i="3" s="1"/>
  <c r="I186" i="3" s="1"/>
  <c r="L186" i="3" s="1"/>
  <c r="O186" i="3" s="1"/>
  <c r="R186" i="3" s="1"/>
  <c r="U186" i="3" s="1"/>
  <c r="X186" i="3" s="1"/>
  <c r="AA186" i="3" s="1"/>
  <c r="C122" i="3"/>
  <c r="F122" i="3" s="1"/>
  <c r="H122" i="3" s="1" a="1"/>
  <c r="H122" i="3" s="1"/>
  <c r="C58" i="3"/>
  <c r="F58" i="3" s="1"/>
  <c r="I58" i="3" s="1"/>
  <c r="L58" i="3" s="1"/>
  <c r="C123" i="3"/>
  <c r="F123" i="3" s="1"/>
  <c r="C145" i="3"/>
  <c r="F145" i="3" s="1"/>
  <c r="H145" i="3" s="1" a="1"/>
  <c r="H145" i="3" s="1"/>
  <c r="C81" i="3"/>
  <c r="F81" i="3" s="1"/>
  <c r="H81" i="3" s="1" a="1"/>
  <c r="H81" i="3" s="1"/>
  <c r="C17" i="3"/>
  <c r="F17" i="3" s="1"/>
  <c r="H17" i="3" s="1" a="1"/>
  <c r="H17" i="3" s="1"/>
  <c r="C51" i="3"/>
  <c r="F51" i="3" s="1"/>
  <c r="G51" i="3" s="1" a="1"/>
  <c r="G51" i="3" s="1"/>
  <c r="C128" i="3"/>
  <c r="F128" i="3" s="1"/>
  <c r="C64" i="3"/>
  <c r="F64" i="3" s="1"/>
  <c r="G64" i="3" s="1" a="1"/>
  <c r="G64" i="3" s="1"/>
  <c r="C43" i="3"/>
  <c r="F43" i="3" s="1"/>
  <c r="H43" i="3" s="1" a="1"/>
  <c r="H43" i="3" s="1"/>
  <c r="C127" i="3"/>
  <c r="F127" i="3" s="1"/>
  <c r="G127" i="3" s="1" a="1"/>
  <c r="G127" i="3" s="1"/>
  <c r="C63" i="3"/>
  <c r="F63" i="3" s="1"/>
  <c r="G63" i="3" s="1" a="1"/>
  <c r="G63" i="3" s="1"/>
  <c r="C16" i="3"/>
  <c r="F16" i="3" s="1"/>
  <c r="H16" i="3" s="1" a="1"/>
  <c r="H16" i="3" s="1"/>
  <c r="B3" i="3"/>
  <c r="B44" i="3"/>
  <c r="B86" i="3"/>
  <c r="B111" i="3"/>
  <c r="B148" i="3"/>
  <c r="B6" i="3"/>
  <c r="C158" i="3"/>
  <c r="D158" i="3" s="1" a="1"/>
  <c r="D158" i="3" s="1"/>
  <c r="C171" i="3"/>
  <c r="E171" i="3" s="1" a="1"/>
  <c r="E171" i="3" s="1"/>
  <c r="C147" i="3"/>
  <c r="F147" i="3" s="1"/>
  <c r="C83" i="3"/>
  <c r="F83" i="3" s="1"/>
  <c r="G83" i="3" s="1" a="1"/>
  <c r="G83" i="3" s="1"/>
  <c r="C135" i="3"/>
  <c r="F135" i="3" s="1"/>
  <c r="G135" i="3" s="1" a="1"/>
  <c r="G135" i="3" s="1"/>
  <c r="B121" i="3"/>
  <c r="B171" i="3"/>
  <c r="C132" i="3"/>
  <c r="E132" i="3" s="1" a="1"/>
  <c r="E132" i="3" s="1"/>
  <c r="C114" i="3"/>
  <c r="F114" i="3" s="1"/>
  <c r="H114" i="3" s="1" a="1"/>
  <c r="H114" i="3" s="1"/>
  <c r="C9" i="3"/>
  <c r="F9" i="3" s="1"/>
  <c r="I9" i="3" s="1"/>
  <c r="L9" i="3" s="1"/>
  <c r="O9" i="3" s="1"/>
  <c r="R9" i="3" s="1"/>
  <c r="U9" i="3" s="1"/>
  <c r="X9" i="3" s="1"/>
  <c r="AA9" i="3" s="1"/>
  <c r="C55" i="3"/>
  <c r="F55" i="3" s="1"/>
  <c r="G55" i="3" s="1" a="1"/>
  <c r="G55" i="3" s="1"/>
  <c r="C144" i="3"/>
  <c r="F144" i="3" s="1"/>
  <c r="H144" i="3" s="1" a="1"/>
  <c r="H144" i="3" s="1"/>
  <c r="C143" i="3"/>
  <c r="F143" i="3" s="1"/>
  <c r="G143" i="3" s="1" a="1"/>
  <c r="G143" i="3" s="1"/>
  <c r="C79" i="3"/>
  <c r="F79" i="3" s="1"/>
  <c r="G79" i="3" s="1" a="1"/>
  <c r="G79" i="3" s="1"/>
  <c r="C15" i="3"/>
  <c r="F15" i="3" s="1"/>
  <c r="I15" i="3" s="1"/>
  <c r="B71" i="3"/>
  <c r="B76" i="3"/>
  <c r="B105" i="3"/>
  <c r="B120" i="3"/>
  <c r="B153" i="3"/>
  <c r="C148" i="3"/>
  <c r="F148" i="3" s="1"/>
  <c r="C27" i="3"/>
  <c r="F27" i="3" s="1"/>
  <c r="G27" i="3" s="1" a="1"/>
  <c r="G27" i="3" s="1"/>
  <c r="C153" i="3"/>
  <c r="F153" i="3" s="1"/>
  <c r="G153" i="3" s="1" a="1"/>
  <c r="G153" i="3" s="1"/>
  <c r="C136" i="3"/>
  <c r="F136" i="3" s="1"/>
  <c r="I136" i="3" s="1"/>
  <c r="J136" i="3" s="1" a="1"/>
  <c r="J136" i="3" s="1"/>
  <c r="C72" i="3"/>
  <c r="F72" i="3" s="1"/>
  <c r="G72" i="3" s="1" a="1"/>
  <c r="G72" i="3" s="1"/>
  <c r="C71" i="3"/>
  <c r="F71" i="3" s="1"/>
  <c r="G71" i="3" s="1" a="1"/>
  <c r="G71" i="3" s="1"/>
  <c r="C7" i="3"/>
  <c r="F7" i="3" s="1"/>
  <c r="G7" i="3" s="1" a="1"/>
  <c r="G7" i="3" s="1"/>
  <c r="B32" i="3"/>
  <c r="B30" i="3"/>
  <c r="B52" i="3"/>
  <c r="B77" i="3"/>
  <c r="B84" i="3"/>
  <c r="B110" i="3"/>
  <c r="B129" i="3"/>
  <c r="B135" i="3"/>
  <c r="B164" i="3"/>
  <c r="B182" i="3"/>
  <c r="C13" i="3"/>
  <c r="D13" i="3" s="1" a="1"/>
  <c r="D13" i="3" s="1"/>
  <c r="C141" i="3"/>
  <c r="E141" i="3" s="1" a="1"/>
  <c r="E141" i="3" s="1"/>
  <c r="C110" i="3"/>
  <c r="F110" i="3" s="1"/>
  <c r="C68" i="3"/>
  <c r="D68" i="3" s="1" a="1"/>
  <c r="D68" i="3" s="1"/>
  <c r="C131" i="3"/>
  <c r="F131" i="3" s="1"/>
  <c r="H131" i="3" s="1" a="1"/>
  <c r="H131" i="3" s="1"/>
  <c r="C99" i="3"/>
  <c r="F99" i="3" s="1"/>
  <c r="G99" i="3" s="1" a="1"/>
  <c r="G99" i="3" s="1"/>
  <c r="C73" i="3"/>
  <c r="F73" i="3" s="1"/>
  <c r="G73" i="3" s="1" a="1"/>
  <c r="G73" i="3" s="1"/>
  <c r="C120" i="3"/>
  <c r="F120" i="3" s="1"/>
  <c r="I120" i="3" s="1"/>
  <c r="L120" i="3" s="1"/>
  <c r="N120" i="3" s="1" a="1"/>
  <c r="N120" i="3" s="1"/>
  <c r="B17" i="3"/>
  <c r="B13" i="3"/>
  <c r="B36" i="3"/>
  <c r="B29" i="3"/>
  <c r="B34" i="3"/>
  <c r="B31" i="3"/>
  <c r="B56" i="3"/>
  <c r="B49" i="3"/>
  <c r="B83" i="3"/>
  <c r="B62" i="3"/>
  <c r="B87" i="3"/>
  <c r="B88" i="3"/>
  <c r="B89" i="3"/>
  <c r="B114" i="3"/>
  <c r="B132" i="3"/>
  <c r="B133" i="3"/>
  <c r="B140" i="3"/>
  <c r="B151" i="3"/>
  <c r="B160" i="3"/>
  <c r="B142" i="3"/>
  <c r="B168" i="3"/>
  <c r="B177" i="3"/>
  <c r="B186" i="3"/>
  <c r="C21" i="3"/>
  <c r="E21" i="3" s="1" a="1"/>
  <c r="E21" i="3" s="1"/>
  <c r="C85" i="3"/>
  <c r="D85" i="3" s="1" a="1"/>
  <c r="D85" i="3" s="1"/>
  <c r="C149" i="3"/>
  <c r="E149" i="3" s="1" a="1"/>
  <c r="E149" i="3" s="1"/>
  <c r="C54" i="3"/>
  <c r="E54" i="3" s="1" a="1"/>
  <c r="E54" i="3" s="1"/>
  <c r="C118" i="3"/>
  <c r="E118" i="3" s="1" a="1"/>
  <c r="E118" i="3" s="1"/>
  <c r="C182" i="3"/>
  <c r="F182" i="3" s="1"/>
  <c r="C124" i="3"/>
  <c r="E124" i="3" s="1" a="1"/>
  <c r="E124" i="3" s="1"/>
  <c r="C60" i="3"/>
  <c r="E60" i="3" s="1" a="1"/>
  <c r="E60" i="3" s="1"/>
  <c r="C19" i="3"/>
  <c r="F19" i="3" s="1"/>
  <c r="G19" i="3" s="1" a="1"/>
  <c r="G19" i="3" s="1"/>
  <c r="C107" i="3"/>
  <c r="F107" i="3" s="1"/>
  <c r="C170" i="3"/>
  <c r="F170" i="3" s="1"/>
  <c r="I170" i="3" s="1"/>
  <c r="K170" i="3" s="1" a="1"/>
  <c r="K170" i="3" s="1"/>
  <c r="C106" i="3"/>
  <c r="D106" i="3" s="1" a="1"/>
  <c r="D106" i="3" s="1"/>
  <c r="C42" i="3"/>
  <c r="F42" i="3" s="1"/>
  <c r="I42" i="3" s="1"/>
  <c r="L42" i="3" s="1"/>
  <c r="N42" i="3" s="1" a="1"/>
  <c r="N42" i="3" s="1"/>
  <c r="C35" i="3"/>
  <c r="F35" i="3" s="1"/>
  <c r="G35" i="3" s="1" a="1"/>
  <c r="G35" i="3" s="1"/>
  <c r="C129" i="3"/>
  <c r="F129" i="3" s="1"/>
  <c r="G129" i="3" s="1" a="1"/>
  <c r="G129" i="3" s="1"/>
  <c r="C65" i="3"/>
  <c r="F65" i="3" s="1"/>
  <c r="H65" i="3" s="1" a="1"/>
  <c r="H65" i="3" s="1"/>
  <c r="C176" i="3"/>
  <c r="F176" i="3" s="1"/>
  <c r="H176" i="3" s="1" a="1"/>
  <c r="H176" i="3" s="1"/>
  <c r="C112" i="3"/>
  <c r="F112" i="3" s="1"/>
  <c r="I112" i="3" s="1"/>
  <c r="L112" i="3" s="1"/>
  <c r="C48" i="3"/>
  <c r="F48" i="3" s="1"/>
  <c r="C175" i="3"/>
  <c r="F175" i="3" s="1"/>
  <c r="G175" i="3" s="1" a="1"/>
  <c r="G175" i="3" s="1"/>
  <c r="C111" i="3"/>
  <c r="F111" i="3" s="1"/>
  <c r="I111" i="3" s="1"/>
  <c r="L111" i="3" s="1"/>
  <c r="C47" i="3"/>
  <c r="F47" i="3" s="1"/>
  <c r="G47" i="3" s="1" a="1"/>
  <c r="G47" i="3" s="1"/>
  <c r="B187" i="3"/>
  <c r="F664" i="3"/>
  <c r="E664" i="3" a="1"/>
  <c r="E664" i="3" s="1"/>
  <c r="D664" i="3" a="1"/>
  <c r="D664" i="3" s="1"/>
  <c r="E305" i="3" a="1"/>
  <c r="E305" i="3" s="1"/>
  <c r="D305" i="3" a="1"/>
  <c r="D305" i="3" s="1"/>
  <c r="F305" i="3"/>
  <c r="D970" i="3" a="1"/>
  <c r="D970" i="3" s="1"/>
  <c r="F970" i="3"/>
  <c r="E970" i="3" a="1"/>
  <c r="E970" i="3" s="1"/>
  <c r="E938" i="3" a="1"/>
  <c r="E938" i="3" s="1"/>
  <c r="D938" i="3" a="1"/>
  <c r="D938" i="3" s="1"/>
  <c r="F938" i="3"/>
  <c r="E906" i="3" a="1"/>
  <c r="E906" i="3" s="1"/>
  <c r="D906" i="3" a="1"/>
  <c r="D906" i="3" s="1"/>
  <c r="F906" i="3"/>
  <c r="E874" i="3" a="1"/>
  <c r="E874" i="3" s="1"/>
  <c r="D874" i="3" a="1"/>
  <c r="D874" i="3" s="1"/>
  <c r="F874" i="3"/>
  <c r="D585" i="3" a="1"/>
  <c r="D585" i="3" s="1"/>
  <c r="F585" i="3"/>
  <c r="E585" i="3" a="1"/>
  <c r="E585" i="3" s="1"/>
  <c r="D431" i="3" a="1"/>
  <c r="D431" i="3" s="1"/>
  <c r="E431" i="3" a="1"/>
  <c r="E431" i="3" s="1"/>
  <c r="F431" i="3"/>
  <c r="F858" i="3"/>
  <c r="E858" i="3" a="1"/>
  <c r="E858" i="3" s="1"/>
  <c r="D858" i="3" a="1"/>
  <c r="D858" i="3" s="1"/>
  <c r="D953" i="3" a="1"/>
  <c r="D953" i="3" s="1"/>
  <c r="F953" i="3"/>
  <c r="E953" i="3" a="1"/>
  <c r="E953" i="3" s="1"/>
  <c r="E921" i="3" a="1"/>
  <c r="E921" i="3" s="1"/>
  <c r="D921" i="3" a="1"/>
  <c r="D921" i="3" s="1"/>
  <c r="F921" i="3"/>
  <c r="E889" i="3" a="1"/>
  <c r="E889" i="3" s="1"/>
  <c r="F889" i="3"/>
  <c r="D889" i="3" a="1"/>
  <c r="D889" i="3" s="1"/>
  <c r="D723" i="3" a="1"/>
  <c r="D723" i="3" s="1"/>
  <c r="F723" i="3"/>
  <c r="E723" i="3" a="1"/>
  <c r="E723" i="3" s="1"/>
  <c r="F435" i="3"/>
  <c r="E435" i="3" a="1"/>
  <c r="E435" i="3" s="1"/>
  <c r="D435" i="3" a="1"/>
  <c r="D435" i="3" s="1"/>
  <c r="F680" i="3"/>
  <c r="E680" i="3" a="1"/>
  <c r="E680" i="3" s="1"/>
  <c r="D680" i="3" a="1"/>
  <c r="D680" i="3" s="1"/>
  <c r="D261" i="3" a="1"/>
  <c r="D261" i="3" s="1"/>
  <c r="E261" i="3" a="1"/>
  <c r="E261" i="3" s="1"/>
  <c r="F261" i="3"/>
  <c r="D829" i="3" a="1"/>
  <c r="D829" i="3" s="1"/>
  <c r="E829" i="3" a="1"/>
  <c r="E829" i="3" s="1"/>
  <c r="F829" i="3"/>
  <c r="D683" i="3" a="1"/>
  <c r="D683" i="3" s="1"/>
  <c r="F683" i="3"/>
  <c r="E683" i="3" a="1"/>
  <c r="E683" i="3" s="1"/>
  <c r="F474" i="3"/>
  <c r="E474" i="3" a="1"/>
  <c r="E474" i="3" s="1"/>
  <c r="D474" i="3" a="1"/>
  <c r="D474" i="3" s="1"/>
  <c r="E265" i="3" a="1"/>
  <c r="E265" i="3" s="1"/>
  <c r="D265" i="3" a="1"/>
  <c r="D265" i="3" s="1"/>
  <c r="F265" i="3"/>
  <c r="D644" i="3" a="1"/>
  <c r="D644" i="3" s="1"/>
  <c r="E644" i="3" a="1"/>
  <c r="E644" i="3" s="1"/>
  <c r="F644" i="3"/>
  <c r="E940" i="3" a="1"/>
  <c r="E940" i="3" s="1"/>
  <c r="D940" i="3" a="1"/>
  <c r="D940" i="3" s="1"/>
  <c r="F940" i="3"/>
  <c r="E908" i="3" a="1"/>
  <c r="E908" i="3" s="1"/>
  <c r="D908" i="3" a="1"/>
  <c r="D908" i="3" s="1"/>
  <c r="F908" i="3"/>
  <c r="E876" i="3" a="1"/>
  <c r="E876" i="3" s="1"/>
  <c r="F876" i="3"/>
  <c r="D876" i="3" a="1"/>
  <c r="D876" i="3" s="1"/>
  <c r="E569" i="3" a="1"/>
  <c r="E569" i="3" s="1"/>
  <c r="F569" i="3"/>
  <c r="D569" i="3" a="1"/>
  <c r="D569" i="3" s="1"/>
  <c r="F352" i="3"/>
  <c r="D352" i="3" a="1"/>
  <c r="D352" i="3" s="1"/>
  <c r="E352" i="3" a="1"/>
  <c r="E352" i="3" s="1"/>
  <c r="D846" i="3" a="1"/>
  <c r="D846" i="3" s="1"/>
  <c r="F846" i="3"/>
  <c r="E846" i="3" a="1"/>
  <c r="E846" i="3" s="1"/>
  <c r="F293" i="3"/>
  <c r="D293" i="3" a="1"/>
  <c r="D293" i="3" s="1"/>
  <c r="E293" i="3" a="1"/>
  <c r="E293" i="3" s="1"/>
  <c r="E836" i="3" a="1"/>
  <c r="E836" i="3" s="1"/>
  <c r="D836" i="3" a="1"/>
  <c r="D836" i="3" s="1"/>
  <c r="F836" i="3"/>
  <c r="E746" i="3" a="1"/>
  <c r="E746" i="3" s="1"/>
  <c r="F746" i="3"/>
  <c r="D746" i="3" a="1"/>
  <c r="D746" i="3" s="1"/>
  <c r="D499" i="3" a="1"/>
  <c r="D499" i="3" s="1"/>
  <c r="E499" i="3" a="1"/>
  <c r="E499" i="3" s="1"/>
  <c r="F499" i="3"/>
  <c r="D285" i="3" a="1"/>
  <c r="D285" i="3" s="1"/>
  <c r="E285" i="3" a="1"/>
  <c r="E285" i="3" s="1"/>
  <c r="F285" i="3"/>
  <c r="D675" i="3" a="1"/>
  <c r="D675" i="3" s="1"/>
  <c r="E675" i="3" a="1"/>
  <c r="E675" i="3" s="1"/>
  <c r="F675" i="3"/>
  <c r="E298" i="3" a="1"/>
  <c r="E298" i="3" s="1"/>
  <c r="D298" i="3" a="1"/>
  <c r="D298" i="3" s="1"/>
  <c r="F298" i="3"/>
  <c r="F947" i="3"/>
  <c r="D947" i="3" a="1"/>
  <c r="D947" i="3" s="1"/>
  <c r="E947" i="3" a="1"/>
  <c r="E947" i="3" s="1"/>
  <c r="E915" i="3" a="1"/>
  <c r="E915" i="3" s="1"/>
  <c r="D915" i="3" a="1"/>
  <c r="D915" i="3" s="1"/>
  <c r="F915" i="3"/>
  <c r="E883" i="3" a="1"/>
  <c r="E883" i="3" s="1"/>
  <c r="F883" i="3"/>
  <c r="D883" i="3" a="1"/>
  <c r="D883" i="3" s="1"/>
  <c r="E581" i="3" a="1"/>
  <c r="E581" i="3" s="1"/>
  <c r="D581" i="3" a="1"/>
  <c r="D581" i="3" s="1"/>
  <c r="F581" i="3"/>
  <c r="E409" i="3" a="1"/>
  <c r="E409" i="3" s="1"/>
  <c r="D409" i="3" a="1"/>
  <c r="D409" i="3" s="1"/>
  <c r="F409" i="3"/>
  <c r="D792" i="3" a="1"/>
  <c r="D792" i="3" s="1"/>
  <c r="F792" i="3"/>
  <c r="E792" i="3" a="1"/>
  <c r="E792" i="3" s="1"/>
  <c r="D715" i="3" a="1"/>
  <c r="D715" i="3" s="1"/>
  <c r="E715" i="3" a="1"/>
  <c r="E715" i="3" s="1"/>
  <c r="F715" i="3"/>
  <c r="D634" i="3" a="1"/>
  <c r="D634" i="3" s="1"/>
  <c r="E634" i="3" a="1"/>
  <c r="E634" i="3" s="1"/>
  <c r="F634" i="3"/>
  <c r="E577" i="3" a="1"/>
  <c r="E577" i="3" s="1"/>
  <c r="F577" i="3"/>
  <c r="D577" i="3" a="1"/>
  <c r="D577" i="3" s="1"/>
  <c r="D534" i="3" a="1"/>
  <c r="D534" i="3" s="1"/>
  <c r="E534" i="3" a="1"/>
  <c r="E534" i="3" s="1"/>
  <c r="F534" i="3"/>
  <c r="F425" i="3"/>
  <c r="E425" i="3" a="1"/>
  <c r="E425" i="3" s="1"/>
  <c r="D425" i="3" a="1"/>
  <c r="D425" i="3" s="1"/>
  <c r="D364" i="3" a="1"/>
  <c r="D364" i="3" s="1"/>
  <c r="E364" i="3" a="1"/>
  <c r="E364" i="3" s="1"/>
  <c r="F364" i="3"/>
  <c r="E242" i="3" a="1"/>
  <c r="E242" i="3" s="1"/>
  <c r="D242" i="3" a="1"/>
  <c r="D242" i="3" s="1"/>
  <c r="F242" i="3"/>
  <c r="E210" i="3" a="1"/>
  <c r="E210" i="3" s="1"/>
  <c r="D210" i="3" a="1"/>
  <c r="D210" i="3" s="1"/>
  <c r="F210" i="3"/>
  <c r="F795" i="3"/>
  <c r="D795" i="3" a="1"/>
  <c r="D795" i="3" s="1"/>
  <c r="E795" i="3" a="1"/>
  <c r="E795" i="3" s="1"/>
  <c r="E722" i="3" a="1"/>
  <c r="E722" i="3" s="1"/>
  <c r="D722" i="3" a="1"/>
  <c r="D722" i="3" s="1"/>
  <c r="F722" i="3"/>
  <c r="D651" i="3" a="1"/>
  <c r="D651" i="3" s="1"/>
  <c r="F651" i="3"/>
  <c r="E651" i="3" a="1"/>
  <c r="E651" i="3" s="1"/>
  <c r="F599" i="3"/>
  <c r="E599" i="3" a="1"/>
  <c r="E599" i="3" s="1"/>
  <c r="D599" i="3" a="1"/>
  <c r="D599" i="3" s="1"/>
  <c r="E545" i="3" a="1"/>
  <c r="E545" i="3" s="1"/>
  <c r="F545" i="3"/>
  <c r="D545" i="3" a="1"/>
  <c r="D545" i="3" s="1"/>
  <c r="E470" i="3" a="1"/>
  <c r="E470" i="3" s="1"/>
  <c r="D470" i="3" a="1"/>
  <c r="D470" i="3" s="1"/>
  <c r="F470" i="3"/>
  <c r="F390" i="3"/>
  <c r="D390" i="3" a="1"/>
  <c r="D390" i="3" s="1"/>
  <c r="E390" i="3" a="1"/>
  <c r="E390" i="3" s="1"/>
  <c r="D332" i="3" a="1"/>
  <c r="D332" i="3" s="1"/>
  <c r="E332" i="3" a="1"/>
  <c r="E332" i="3" s="1"/>
  <c r="F332" i="3"/>
  <c r="D233" i="3" a="1"/>
  <c r="D233" i="3" s="1"/>
  <c r="F233" i="3"/>
  <c r="E233" i="3" a="1"/>
  <c r="E233" i="3" s="1"/>
  <c r="F201" i="3"/>
  <c r="D201" i="3" a="1"/>
  <c r="D201" i="3" s="1"/>
  <c r="E201" i="3" a="1"/>
  <c r="E201" i="3" s="1"/>
  <c r="F775" i="3"/>
  <c r="D775" i="3" a="1"/>
  <c r="D775" i="3" s="1"/>
  <c r="E775" i="3" a="1"/>
  <c r="E775" i="3" s="1"/>
  <c r="F729" i="3"/>
  <c r="E729" i="3" a="1"/>
  <c r="E729" i="3" s="1"/>
  <c r="D729" i="3" a="1"/>
  <c r="D729" i="3" s="1"/>
  <c r="F670" i="3"/>
  <c r="D670" i="3" a="1"/>
  <c r="D670" i="3" s="1"/>
  <c r="E670" i="3" a="1"/>
  <c r="E670" i="3" s="1"/>
  <c r="D587" i="3" a="1"/>
  <c r="D587" i="3" s="1"/>
  <c r="F587" i="3"/>
  <c r="E587" i="3" a="1"/>
  <c r="E587" i="3" s="1"/>
  <c r="E497" i="3" a="1"/>
  <c r="E497" i="3" s="1"/>
  <c r="F497" i="3"/>
  <c r="D497" i="3" a="1"/>
  <c r="D497" i="3" s="1"/>
  <c r="E458" i="3" a="1"/>
  <c r="E458" i="3" s="1"/>
  <c r="D458" i="3" a="1"/>
  <c r="D458" i="3" s="1"/>
  <c r="F458" i="3"/>
  <c r="F412" i="3"/>
  <c r="D412" i="3" a="1"/>
  <c r="D412" i="3" s="1"/>
  <c r="E412" i="3" a="1"/>
  <c r="E412" i="3" s="1"/>
  <c r="D339" i="3" a="1"/>
  <c r="D339" i="3" s="1"/>
  <c r="E339" i="3" a="1"/>
  <c r="E339" i="3" s="1"/>
  <c r="F339" i="3"/>
  <c r="E284" i="3" a="1"/>
  <c r="E284" i="3" s="1"/>
  <c r="F284" i="3"/>
  <c r="D284" i="3" a="1"/>
  <c r="D284" i="3" s="1"/>
  <c r="F252" i="3"/>
  <c r="E252" i="3" a="1"/>
  <c r="E252" i="3" s="1"/>
  <c r="D252" i="3" a="1"/>
  <c r="D252" i="3" s="1"/>
  <c r="D786" i="3" a="1"/>
  <c r="D786" i="3" s="1"/>
  <c r="F786" i="3"/>
  <c r="E786" i="3" a="1"/>
  <c r="E786" i="3" s="1"/>
  <c r="F709" i="3"/>
  <c r="D709" i="3" a="1"/>
  <c r="D709" i="3" s="1"/>
  <c r="E709" i="3" a="1"/>
  <c r="E709" i="3" s="1"/>
  <c r="D636" i="3" a="1"/>
  <c r="D636" i="3" s="1"/>
  <c r="E636" i="3" a="1"/>
  <c r="E636" i="3" s="1"/>
  <c r="F636" i="3"/>
  <c r="D594" i="3" a="1"/>
  <c r="D594" i="3" s="1"/>
  <c r="F594" i="3"/>
  <c r="E594" i="3" a="1"/>
  <c r="E594" i="3" s="1"/>
  <c r="D548" i="3" a="1"/>
  <c r="D548" i="3" s="1"/>
  <c r="E548" i="3" a="1"/>
  <c r="E548" i="3" s="1"/>
  <c r="F548" i="3"/>
  <c r="D516" i="3" a="1"/>
  <c r="D516" i="3" s="1"/>
  <c r="E516" i="3" a="1"/>
  <c r="E516" i="3" s="1"/>
  <c r="F516" i="3"/>
  <c r="E385" i="3" a="1"/>
  <c r="E385" i="3" s="1"/>
  <c r="F385" i="3"/>
  <c r="D385" i="3" a="1"/>
  <c r="D385" i="3" s="1"/>
  <c r="F323" i="3"/>
  <c r="D323" i="3" a="1"/>
  <c r="D323" i="3" s="1"/>
  <c r="E323" i="3" a="1"/>
  <c r="E323" i="3" s="1"/>
  <c r="D224" i="3" a="1"/>
  <c r="D224" i="3" s="1"/>
  <c r="E224" i="3" a="1"/>
  <c r="E224" i="3" s="1"/>
  <c r="F224" i="3"/>
  <c r="F192" i="3"/>
  <c r="E192" i="3" a="1"/>
  <c r="E192" i="3" s="1"/>
  <c r="D192" i="3" a="1"/>
  <c r="D192" i="3" s="1"/>
  <c r="E770" i="3" a="1"/>
  <c r="E770" i="3" s="1"/>
  <c r="D770" i="3" a="1"/>
  <c r="D770" i="3" s="1"/>
  <c r="F770" i="3"/>
  <c r="D724" i="3" a="1"/>
  <c r="D724" i="3" s="1"/>
  <c r="F724" i="3"/>
  <c r="E724" i="3" a="1"/>
  <c r="E724" i="3" s="1"/>
  <c r="D665" i="3" a="1"/>
  <c r="D665" i="3" s="1"/>
  <c r="E665" i="3" a="1"/>
  <c r="E665" i="3" s="1"/>
  <c r="F665" i="3"/>
  <c r="F659" i="3"/>
  <c r="E659" i="3" a="1"/>
  <c r="E659" i="3" s="1"/>
  <c r="D659" i="3" a="1"/>
  <c r="D659" i="3" s="1"/>
  <c r="E294" i="3" a="1"/>
  <c r="E294" i="3" s="1"/>
  <c r="D294" i="3" a="1"/>
  <c r="D294" i="3" s="1"/>
  <c r="F294" i="3"/>
  <c r="D966" i="3" a="1"/>
  <c r="D966" i="3" s="1"/>
  <c r="E966" i="3" a="1"/>
  <c r="E966" i="3" s="1"/>
  <c r="F966" i="3"/>
  <c r="E934" i="3" a="1"/>
  <c r="E934" i="3" s="1"/>
  <c r="D934" i="3" a="1"/>
  <c r="D934" i="3" s="1"/>
  <c r="F934" i="3"/>
  <c r="E902" i="3" a="1"/>
  <c r="E902" i="3" s="1"/>
  <c r="D902" i="3" a="1"/>
  <c r="D902" i="3" s="1"/>
  <c r="F902" i="3"/>
  <c r="D870" i="3" a="1"/>
  <c r="D870" i="3" s="1"/>
  <c r="E870" i="3" a="1"/>
  <c r="E870" i="3" s="1"/>
  <c r="F870" i="3"/>
  <c r="E580" i="3" a="1"/>
  <c r="E580" i="3" s="1"/>
  <c r="D580" i="3" a="1"/>
  <c r="D580" i="3" s="1"/>
  <c r="F580" i="3"/>
  <c r="F418" i="3"/>
  <c r="E418" i="3" a="1"/>
  <c r="E418" i="3" s="1"/>
  <c r="D418" i="3" a="1"/>
  <c r="D418" i="3" s="1"/>
  <c r="D834" i="3" a="1"/>
  <c r="D834" i="3" s="1"/>
  <c r="E834" i="3" a="1"/>
  <c r="E834" i="3" s="1"/>
  <c r="F834" i="3"/>
  <c r="D949" i="3" a="1"/>
  <c r="D949" i="3" s="1"/>
  <c r="E949" i="3" a="1"/>
  <c r="E949" i="3" s="1"/>
  <c r="F949" i="3"/>
  <c r="E917" i="3" a="1"/>
  <c r="E917" i="3" s="1"/>
  <c r="D917" i="3" a="1"/>
  <c r="D917" i="3" s="1"/>
  <c r="F917" i="3"/>
  <c r="E885" i="3" a="1"/>
  <c r="E885" i="3" s="1"/>
  <c r="F885" i="3"/>
  <c r="D885" i="3" a="1"/>
  <c r="D885" i="3" s="1"/>
  <c r="F631" i="3"/>
  <c r="D631" i="3" a="1"/>
  <c r="D631" i="3" s="1"/>
  <c r="E631" i="3" a="1"/>
  <c r="E631" i="3" s="1"/>
  <c r="F417" i="3"/>
  <c r="D417" i="3" a="1"/>
  <c r="D417" i="3" s="1"/>
  <c r="E417" i="3" a="1"/>
  <c r="E417" i="3" s="1"/>
  <c r="F850" i="3"/>
  <c r="D850" i="3" a="1"/>
  <c r="D850" i="3" s="1"/>
  <c r="E850" i="3" a="1"/>
  <c r="E850" i="3" s="1"/>
  <c r="F857" i="3"/>
  <c r="D857" i="3" a="1"/>
  <c r="D857" i="3" s="1"/>
  <c r="E857" i="3" a="1"/>
  <c r="E857" i="3" s="1"/>
  <c r="F825" i="3"/>
  <c r="D825" i="3" a="1"/>
  <c r="D825" i="3" s="1"/>
  <c r="E825" i="3" a="1"/>
  <c r="E825" i="3" s="1"/>
  <c r="F672" i="3"/>
  <c r="D672" i="3" a="1"/>
  <c r="D672" i="3" s="1"/>
  <c r="E672" i="3" a="1"/>
  <c r="E672" i="3" s="1"/>
  <c r="F429" i="3"/>
  <c r="E429" i="3" a="1"/>
  <c r="E429" i="3" s="1"/>
  <c r="D429" i="3" a="1"/>
  <c r="D429" i="3" s="1"/>
  <c r="F254" i="3"/>
  <c r="D254" i="3" a="1"/>
  <c r="D254" i="3" s="1"/>
  <c r="E254" i="3" a="1"/>
  <c r="E254" i="3" s="1"/>
  <c r="E968" i="3" a="1"/>
  <c r="E968" i="3" s="1"/>
  <c r="D968" i="3" a="1"/>
  <c r="D968" i="3" s="1"/>
  <c r="F968" i="3"/>
  <c r="E936" i="3" a="1"/>
  <c r="E936" i="3" s="1"/>
  <c r="F936" i="3"/>
  <c r="D936" i="3" a="1"/>
  <c r="D936" i="3" s="1"/>
  <c r="E904" i="3" a="1"/>
  <c r="E904" i="3" s="1"/>
  <c r="D904" i="3" a="1"/>
  <c r="D904" i="3" s="1"/>
  <c r="F904" i="3"/>
  <c r="E872" i="3" a="1"/>
  <c r="E872" i="3" s="1"/>
  <c r="F872" i="3"/>
  <c r="D872" i="3" a="1"/>
  <c r="D872" i="3" s="1"/>
  <c r="D460" i="3" a="1"/>
  <c r="D460" i="3" s="1"/>
  <c r="E460" i="3" a="1"/>
  <c r="E460" i="3" s="1"/>
  <c r="F460" i="3"/>
  <c r="D341" i="3" a="1"/>
  <c r="D341" i="3" s="1"/>
  <c r="E341" i="3" a="1"/>
  <c r="E341" i="3" s="1"/>
  <c r="F341" i="3"/>
  <c r="F826" i="3"/>
  <c r="E826" i="3" a="1"/>
  <c r="E826" i="3" s="1"/>
  <c r="D826" i="3" a="1"/>
  <c r="D826" i="3" s="1"/>
  <c r="D277" i="3" a="1"/>
  <c r="D277" i="3" s="1"/>
  <c r="F277" i="3"/>
  <c r="E277" i="3" a="1"/>
  <c r="E277" i="3" s="1"/>
  <c r="E832" i="3" a="1"/>
  <c r="E832" i="3" s="1"/>
  <c r="D832" i="3" a="1"/>
  <c r="D832" i="3" s="1"/>
  <c r="F832" i="3"/>
  <c r="F692" i="3"/>
  <c r="E692" i="3" a="1"/>
  <c r="E692" i="3" s="1"/>
  <c r="D692" i="3" a="1"/>
  <c r="D692" i="3" s="1"/>
  <c r="E494" i="3" a="1"/>
  <c r="E494" i="3" s="1"/>
  <c r="D494" i="3" a="1"/>
  <c r="D494" i="3" s="1"/>
  <c r="F494" i="3"/>
  <c r="F274" i="3"/>
  <c r="E274" i="3" a="1"/>
  <c r="E274" i="3" s="1"/>
  <c r="D274" i="3" a="1"/>
  <c r="D274" i="3" s="1"/>
  <c r="D842" i="3" a="1"/>
  <c r="D842" i="3" s="1"/>
  <c r="F842" i="3"/>
  <c r="E842" i="3" a="1"/>
  <c r="E842" i="3" s="1"/>
  <c r="E266" i="3" a="1"/>
  <c r="E266" i="3" s="1"/>
  <c r="F266" i="3"/>
  <c r="D266" i="3" a="1"/>
  <c r="D266" i="3" s="1"/>
  <c r="E943" i="3" a="1"/>
  <c r="E943" i="3" s="1"/>
  <c r="D943" i="3" a="1"/>
  <c r="D943" i="3" s="1"/>
  <c r="F943" i="3"/>
  <c r="E911" i="3" a="1"/>
  <c r="E911" i="3" s="1"/>
  <c r="D911" i="3" a="1"/>
  <c r="D911" i="3" s="1"/>
  <c r="F911" i="3"/>
  <c r="E879" i="3" a="1"/>
  <c r="E879" i="3" s="1"/>
  <c r="D879" i="3" a="1"/>
  <c r="D879" i="3" s="1"/>
  <c r="F879" i="3"/>
  <c r="D562" i="3" a="1"/>
  <c r="D562" i="3" s="1"/>
  <c r="E562" i="3" a="1"/>
  <c r="E562" i="3" s="1"/>
  <c r="F562" i="3"/>
  <c r="D356" i="3" a="1"/>
  <c r="D356" i="3" s="1"/>
  <c r="E356" i="3" a="1"/>
  <c r="E356" i="3" s="1"/>
  <c r="F356" i="3"/>
  <c r="D788" i="3" a="1"/>
  <c r="D788" i="3" s="1"/>
  <c r="E788" i="3" a="1"/>
  <c r="E788" i="3" s="1"/>
  <c r="F788" i="3"/>
  <c r="D711" i="3" a="1"/>
  <c r="D711" i="3" s="1"/>
  <c r="E711" i="3" a="1"/>
  <c r="E711" i="3" s="1"/>
  <c r="F711" i="3"/>
  <c r="D619" i="3" a="1"/>
  <c r="D619" i="3" s="1"/>
  <c r="F619" i="3"/>
  <c r="E619" i="3" a="1"/>
  <c r="E619" i="3" s="1"/>
  <c r="D573" i="3" a="1"/>
  <c r="D573" i="3" s="1"/>
  <c r="E573" i="3" a="1"/>
  <c r="E573" i="3" s="1"/>
  <c r="F573" i="3"/>
  <c r="D530" i="3" a="1"/>
  <c r="D530" i="3" s="1"/>
  <c r="F530" i="3"/>
  <c r="E530" i="3" a="1"/>
  <c r="E530" i="3" s="1"/>
  <c r="F421" i="3"/>
  <c r="D421" i="3" a="1"/>
  <c r="D421" i="3" s="1"/>
  <c r="E421" i="3" a="1"/>
  <c r="E421" i="3" s="1"/>
  <c r="D360" i="3" a="1"/>
  <c r="D360" i="3" s="1"/>
  <c r="E360" i="3" a="1"/>
  <c r="E360" i="3" s="1"/>
  <c r="F360" i="3"/>
  <c r="D238" i="3" a="1"/>
  <c r="D238" i="3" s="1"/>
  <c r="E238" i="3" a="1"/>
  <c r="E238" i="3" s="1"/>
  <c r="F238" i="3"/>
  <c r="E206" i="3" a="1"/>
  <c r="E206" i="3" s="1"/>
  <c r="D206" i="3" a="1"/>
  <c r="D206" i="3" s="1"/>
  <c r="F206" i="3"/>
  <c r="F791" i="3"/>
  <c r="E791" i="3" a="1"/>
  <c r="E791" i="3" s="1"/>
  <c r="D791" i="3" a="1"/>
  <c r="D791" i="3" s="1"/>
  <c r="E718" i="3" a="1"/>
  <c r="E718" i="3" s="1"/>
  <c r="D718" i="3" a="1"/>
  <c r="D718" i="3" s="1"/>
  <c r="F718" i="3"/>
  <c r="F647" i="3"/>
  <c r="D647" i="3" a="1"/>
  <c r="D647" i="3" s="1"/>
  <c r="E647" i="3" a="1"/>
  <c r="E647" i="3" s="1"/>
  <c r="F595" i="3"/>
  <c r="D595" i="3" a="1"/>
  <c r="D595" i="3" s="1"/>
  <c r="E595" i="3" a="1"/>
  <c r="E595" i="3" s="1"/>
  <c r="D541" i="3" a="1"/>
  <c r="D541" i="3" s="1"/>
  <c r="E541" i="3" a="1"/>
  <c r="E541" i="3" s="1"/>
  <c r="F541" i="3"/>
  <c r="F466" i="3"/>
  <c r="E466" i="3" a="1"/>
  <c r="E466" i="3" s="1"/>
  <c r="D466" i="3" a="1"/>
  <c r="D466" i="3" s="1"/>
  <c r="E386" i="3" a="1"/>
  <c r="E386" i="3" s="1"/>
  <c r="F386" i="3"/>
  <c r="D386" i="3" a="1"/>
  <c r="D386" i="3" s="1"/>
  <c r="D328" i="3" a="1"/>
  <c r="D328" i="3" s="1"/>
  <c r="F328" i="3"/>
  <c r="E328" i="3" a="1"/>
  <c r="E328" i="3" s="1"/>
  <c r="D229" i="3" a="1"/>
  <c r="D229" i="3" s="1"/>
  <c r="F229" i="3"/>
  <c r="E229" i="3" a="1"/>
  <c r="E229" i="3" s="1"/>
  <c r="F197" i="3"/>
  <c r="E197" i="3" a="1"/>
  <c r="E197" i="3" s="1"/>
  <c r="D197" i="3" a="1"/>
  <c r="D197" i="3" s="1"/>
  <c r="D771" i="3" a="1"/>
  <c r="D771" i="3" s="1"/>
  <c r="E771" i="3" a="1"/>
  <c r="E771" i="3" s="1"/>
  <c r="F771" i="3"/>
  <c r="E725" i="3" a="1"/>
  <c r="E725" i="3" s="1"/>
  <c r="F725" i="3"/>
  <c r="D725" i="3" a="1"/>
  <c r="D725" i="3" s="1"/>
  <c r="D666" i="3" a="1"/>
  <c r="D666" i="3" s="1"/>
  <c r="E666" i="3" a="1"/>
  <c r="E666" i="3" s="1"/>
  <c r="F666" i="3"/>
  <c r="F583" i="3"/>
  <c r="D583" i="3" a="1"/>
  <c r="D583" i="3" s="1"/>
  <c r="E583" i="3" a="1"/>
  <c r="E583" i="3" s="1"/>
  <c r="F493" i="3"/>
  <c r="D493" i="3" a="1"/>
  <c r="D493" i="3" s="1"/>
  <c r="E493" i="3" a="1"/>
  <c r="E493" i="3" s="1"/>
  <c r="E454" i="3" a="1"/>
  <c r="E454" i="3" s="1"/>
  <c r="D454" i="3" a="1"/>
  <c r="D454" i="3" s="1"/>
  <c r="F454" i="3"/>
  <c r="E408" i="3" a="1"/>
  <c r="E408" i="3" s="1"/>
  <c r="D408" i="3" a="1"/>
  <c r="D408" i="3" s="1"/>
  <c r="F408" i="3"/>
  <c r="D335" i="3" a="1"/>
  <c r="D335" i="3" s="1"/>
  <c r="E335" i="3" a="1"/>
  <c r="E335" i="3" s="1"/>
  <c r="F335" i="3"/>
  <c r="E280" i="3" a="1"/>
  <c r="E280" i="3" s="1"/>
  <c r="D280" i="3" a="1"/>
  <c r="D280" i="3" s="1"/>
  <c r="F280" i="3"/>
  <c r="D248" i="3" a="1"/>
  <c r="D248" i="3" s="1"/>
  <c r="E248" i="3" a="1"/>
  <c r="E248" i="3" s="1"/>
  <c r="F248" i="3"/>
  <c r="D767" i="3" a="1"/>
  <c r="D767" i="3" s="1"/>
  <c r="F767" i="3"/>
  <c r="E767" i="3" a="1"/>
  <c r="E767" i="3" s="1"/>
  <c r="F705" i="3"/>
  <c r="D705" i="3" a="1"/>
  <c r="D705" i="3" s="1"/>
  <c r="E705" i="3" a="1"/>
  <c r="E705" i="3" s="1"/>
  <c r="D632" i="3" a="1"/>
  <c r="D632" i="3" s="1"/>
  <c r="E632" i="3" a="1"/>
  <c r="E632" i="3" s="1"/>
  <c r="F632" i="3"/>
  <c r="E590" i="3" a="1"/>
  <c r="E590" i="3" s="1"/>
  <c r="D590" i="3" a="1"/>
  <c r="D590" i="3" s="1"/>
  <c r="F590" i="3"/>
  <c r="F544" i="3"/>
  <c r="E544" i="3" a="1"/>
  <c r="E544" i="3" s="1"/>
  <c r="D544" i="3" a="1"/>
  <c r="D544" i="3" s="1"/>
  <c r="F469" i="3"/>
  <c r="D469" i="3" a="1"/>
  <c r="D469" i="3" s="1"/>
  <c r="E469" i="3" a="1"/>
  <c r="E469" i="3" s="1"/>
  <c r="F381" i="3"/>
  <c r="E381" i="3" a="1"/>
  <c r="E381" i="3" s="1"/>
  <c r="D381" i="3" a="1"/>
  <c r="D381" i="3" s="1"/>
  <c r="D319" i="3" a="1"/>
  <c r="D319" i="3" s="1"/>
  <c r="F319" i="3"/>
  <c r="E319" i="3" a="1"/>
  <c r="E319" i="3" s="1"/>
  <c r="D220" i="3" a="1"/>
  <c r="D220" i="3" s="1"/>
  <c r="E220" i="3" a="1"/>
  <c r="E220" i="3" s="1"/>
  <c r="F220" i="3"/>
  <c r="D821" i="3" a="1"/>
  <c r="D821" i="3" s="1"/>
  <c r="E821" i="3" a="1"/>
  <c r="E821" i="3" s="1"/>
  <c r="F821" i="3"/>
  <c r="F847" i="3"/>
  <c r="D847" i="3" a="1"/>
  <c r="D847" i="3" s="1"/>
  <c r="E847" i="3" a="1"/>
  <c r="E847" i="3" s="1"/>
  <c r="D503" i="3" a="1"/>
  <c r="D503" i="3" s="1"/>
  <c r="F503" i="3"/>
  <c r="E503" i="3" a="1"/>
  <c r="E503" i="3" s="1"/>
  <c r="D278" i="3" a="1"/>
  <c r="D278" i="3" s="1"/>
  <c r="F278" i="3"/>
  <c r="E278" i="3" a="1"/>
  <c r="E278" i="3" s="1"/>
  <c r="D958" i="3" a="1"/>
  <c r="D958" i="3" s="1"/>
  <c r="E958" i="3" a="1"/>
  <c r="E958" i="3" s="1"/>
  <c r="F958" i="3"/>
  <c r="E926" i="3" a="1"/>
  <c r="E926" i="3" s="1"/>
  <c r="D926" i="3" a="1"/>
  <c r="D926" i="3" s="1"/>
  <c r="F926" i="3"/>
  <c r="E894" i="3" a="1"/>
  <c r="E894" i="3" s="1"/>
  <c r="D894" i="3" a="1"/>
  <c r="D894" i="3" s="1"/>
  <c r="F894" i="3"/>
  <c r="D862" i="3" a="1"/>
  <c r="D862" i="3" s="1"/>
  <c r="F862" i="3"/>
  <c r="E862" i="3" a="1"/>
  <c r="E862" i="3" s="1"/>
  <c r="E561" i="3" a="1"/>
  <c r="E561" i="3" s="1"/>
  <c r="D561" i="3" a="1"/>
  <c r="D561" i="3" s="1"/>
  <c r="F561" i="3"/>
  <c r="D402" i="3" a="1"/>
  <c r="D402" i="3" s="1"/>
  <c r="F402" i="3"/>
  <c r="E402" i="3" a="1"/>
  <c r="E402" i="3" s="1"/>
  <c r="E502" i="3" a="1"/>
  <c r="E502" i="3" s="1"/>
  <c r="F502" i="3"/>
  <c r="D502" i="3" a="1"/>
  <c r="D502" i="3" s="1"/>
  <c r="E941" i="3" a="1"/>
  <c r="E941" i="3" s="1"/>
  <c r="D941" i="3" a="1"/>
  <c r="D941" i="3" s="1"/>
  <c r="F941" i="3"/>
  <c r="E909" i="3" a="1"/>
  <c r="E909" i="3" s="1"/>
  <c r="D909" i="3" a="1"/>
  <c r="D909" i="3" s="1"/>
  <c r="F909" i="3"/>
  <c r="E877" i="3" a="1"/>
  <c r="E877" i="3" s="1"/>
  <c r="D877" i="3" a="1"/>
  <c r="D877" i="3" s="1"/>
  <c r="F877" i="3"/>
  <c r="F584" i="3"/>
  <c r="D584" i="3" a="1"/>
  <c r="D584" i="3" s="1"/>
  <c r="E584" i="3" a="1"/>
  <c r="E584" i="3" s="1"/>
  <c r="F353" i="3"/>
  <c r="D353" i="3" a="1"/>
  <c r="D353" i="3" s="1"/>
  <c r="E353" i="3" a="1"/>
  <c r="E353" i="3" s="1"/>
  <c r="E754" i="3" a="1"/>
  <c r="E754" i="3" s="1"/>
  <c r="D754" i="3" a="1"/>
  <c r="D754" i="3" s="1"/>
  <c r="F754" i="3"/>
  <c r="D849" i="3" a="1"/>
  <c r="D849" i="3" s="1"/>
  <c r="E849" i="3" a="1"/>
  <c r="E849" i="3" s="1"/>
  <c r="F849" i="3"/>
  <c r="E815" i="3" a="1"/>
  <c r="E815" i="3" s="1"/>
  <c r="D815" i="3" a="1"/>
  <c r="D815" i="3" s="1"/>
  <c r="F815" i="3"/>
  <c r="E511" i="3" a="1"/>
  <c r="E511" i="3" s="1"/>
  <c r="F511" i="3"/>
  <c r="D511" i="3" a="1"/>
  <c r="D511" i="3" s="1"/>
  <c r="E302" i="3" a="1"/>
  <c r="E302" i="3" s="1"/>
  <c r="F302" i="3"/>
  <c r="D302" i="3" a="1"/>
  <c r="D302" i="3" s="1"/>
  <c r="F851" i="3"/>
  <c r="D851" i="3" a="1"/>
  <c r="D851" i="3" s="1"/>
  <c r="E851" i="3" a="1"/>
  <c r="E851" i="3" s="1"/>
  <c r="E960" i="3" a="1"/>
  <c r="E960" i="3" s="1"/>
  <c r="F960" i="3"/>
  <c r="D960" i="3" a="1"/>
  <c r="D960" i="3" s="1"/>
  <c r="E928" i="3" a="1"/>
  <c r="E928" i="3" s="1"/>
  <c r="D928" i="3" a="1"/>
  <c r="D928" i="3" s="1"/>
  <c r="F928" i="3"/>
  <c r="E896" i="3" a="1"/>
  <c r="E896" i="3" s="1"/>
  <c r="D896" i="3" a="1"/>
  <c r="D896" i="3" s="1"/>
  <c r="F896" i="3"/>
  <c r="E864" i="3" a="1"/>
  <c r="E864" i="3" s="1"/>
  <c r="D864" i="3" a="1"/>
  <c r="D864" i="3" s="1"/>
  <c r="F864" i="3"/>
  <c r="D444" i="3" a="1"/>
  <c r="D444" i="3" s="1"/>
  <c r="F444" i="3"/>
  <c r="E444" i="3" a="1"/>
  <c r="E444" i="3" s="1"/>
  <c r="F859" i="3"/>
  <c r="E859" i="3" a="1"/>
  <c r="E859" i="3" s="1"/>
  <c r="D859" i="3" a="1"/>
  <c r="D859" i="3" s="1"/>
  <c r="E749" i="3" a="1"/>
  <c r="E749" i="3" s="1"/>
  <c r="D749" i="3" a="1"/>
  <c r="D749" i="3" s="1"/>
  <c r="F749" i="3"/>
  <c r="D856" i="3" a="1"/>
  <c r="D856" i="3" s="1"/>
  <c r="E856" i="3" a="1"/>
  <c r="E856" i="3" s="1"/>
  <c r="F856" i="3"/>
  <c r="D824" i="3" a="1"/>
  <c r="D824" i="3" s="1"/>
  <c r="E824" i="3" a="1"/>
  <c r="E824" i="3" s="1"/>
  <c r="F824" i="3"/>
  <c r="F676" i="3"/>
  <c r="E676" i="3" a="1"/>
  <c r="E676" i="3" s="1"/>
  <c r="D676" i="3" a="1"/>
  <c r="D676" i="3" s="1"/>
  <c r="E478" i="3" a="1"/>
  <c r="E478" i="3" s="1"/>
  <c r="D478" i="3" a="1"/>
  <c r="D478" i="3" s="1"/>
  <c r="F478" i="3"/>
  <c r="F258" i="3"/>
  <c r="E258" i="3" a="1"/>
  <c r="E258" i="3" s="1"/>
  <c r="D258" i="3" a="1"/>
  <c r="D258" i="3" s="1"/>
  <c r="F765" i="3"/>
  <c r="D765" i="3" a="1"/>
  <c r="D765" i="3" s="1"/>
  <c r="E765" i="3" a="1"/>
  <c r="E765" i="3" s="1"/>
  <c r="F967" i="3"/>
  <c r="E967" i="3" a="1"/>
  <c r="E967" i="3" s="1"/>
  <c r="D967" i="3" a="1"/>
  <c r="D967" i="3" s="1"/>
  <c r="E935" i="3" a="1"/>
  <c r="E935" i="3" s="1"/>
  <c r="D935" i="3" a="1"/>
  <c r="D935" i="3" s="1"/>
  <c r="F935" i="3"/>
  <c r="E903" i="3" a="1"/>
  <c r="E903" i="3" s="1"/>
  <c r="D903" i="3" a="1"/>
  <c r="D903" i="3" s="1"/>
  <c r="F903" i="3"/>
  <c r="E871" i="3" a="1"/>
  <c r="E871" i="3" s="1"/>
  <c r="D871" i="3" a="1"/>
  <c r="D871" i="3" s="1"/>
  <c r="F871" i="3"/>
  <c r="D459" i="3" a="1"/>
  <c r="D459" i="3" s="1"/>
  <c r="F459" i="3"/>
  <c r="E459" i="3" a="1"/>
  <c r="E459" i="3" s="1"/>
  <c r="F340" i="3"/>
  <c r="D340" i="3" a="1"/>
  <c r="D340" i="3" s="1"/>
  <c r="E340" i="3" a="1"/>
  <c r="E340" i="3" s="1"/>
  <c r="F769" i="3"/>
  <c r="D769" i="3" a="1"/>
  <c r="D769" i="3" s="1"/>
  <c r="E769" i="3" a="1"/>
  <c r="E769" i="3" s="1"/>
  <c r="D703" i="3" a="1"/>
  <c r="D703" i="3" s="1"/>
  <c r="F703" i="3"/>
  <c r="E703" i="3" a="1"/>
  <c r="E703" i="3" s="1"/>
  <c r="E611" i="3" a="1"/>
  <c r="E611" i="3" s="1"/>
  <c r="D611" i="3" a="1"/>
  <c r="D611" i="3" s="1"/>
  <c r="F611" i="3"/>
  <c r="D554" i="3" a="1"/>
  <c r="D554" i="3" s="1"/>
  <c r="E554" i="3" a="1"/>
  <c r="E554" i="3" s="1"/>
  <c r="F554" i="3"/>
  <c r="E522" i="3" a="1"/>
  <c r="E522" i="3" s="1"/>
  <c r="F522" i="3"/>
  <c r="D522" i="3" a="1"/>
  <c r="D522" i="3" s="1"/>
  <c r="E391" i="3" a="1"/>
  <c r="E391" i="3" s="1"/>
  <c r="F391" i="3"/>
  <c r="D391" i="3" a="1"/>
  <c r="D391" i="3" s="1"/>
  <c r="E329" i="3" a="1"/>
  <c r="E329" i="3" s="1"/>
  <c r="D329" i="3" a="1"/>
  <c r="D329" i="3" s="1"/>
  <c r="F329" i="3"/>
  <c r="D230" i="3" a="1"/>
  <c r="D230" i="3" s="1"/>
  <c r="F230" i="3"/>
  <c r="E230" i="3" a="1"/>
  <c r="E230" i="3" s="1"/>
  <c r="E198" i="3" a="1"/>
  <c r="E198" i="3" s="1"/>
  <c r="F198" i="3"/>
  <c r="D198" i="3" a="1"/>
  <c r="D198" i="3" s="1"/>
  <c r="F783" i="3"/>
  <c r="E783" i="3" a="1"/>
  <c r="E783" i="3" s="1"/>
  <c r="D783" i="3" a="1"/>
  <c r="D783" i="3" s="1"/>
  <c r="E710" i="3" a="1"/>
  <c r="E710" i="3" s="1"/>
  <c r="F710" i="3"/>
  <c r="D710" i="3" a="1"/>
  <c r="D710" i="3" s="1"/>
  <c r="F633" i="3"/>
  <c r="D633" i="3" a="1"/>
  <c r="D633" i="3" s="1"/>
  <c r="E633" i="3" a="1"/>
  <c r="E633" i="3" s="1"/>
  <c r="F576" i="3"/>
  <c r="E576" i="3" a="1"/>
  <c r="E576" i="3" s="1"/>
  <c r="D576" i="3" a="1"/>
  <c r="D576" i="3" s="1"/>
  <c r="E533" i="3" a="1"/>
  <c r="E533" i="3" s="1"/>
  <c r="F533" i="3"/>
  <c r="D533" i="3" a="1"/>
  <c r="D533" i="3" s="1"/>
  <c r="E424" i="3" a="1"/>
  <c r="E424" i="3" s="1"/>
  <c r="F424" i="3"/>
  <c r="D424" i="3" a="1"/>
  <c r="D424" i="3" s="1"/>
  <c r="F378" i="3"/>
  <c r="D378" i="3" a="1"/>
  <c r="D378" i="3" s="1"/>
  <c r="E378" i="3" a="1"/>
  <c r="E378" i="3" s="1"/>
  <c r="D320" i="3" a="1"/>
  <c r="D320" i="3" s="1"/>
  <c r="E320" i="3" a="1"/>
  <c r="E320" i="3" s="1"/>
  <c r="F320" i="3"/>
  <c r="F221" i="3"/>
  <c r="D221" i="3" a="1"/>
  <c r="D221" i="3" s="1"/>
  <c r="E221" i="3" a="1"/>
  <c r="E221" i="3" s="1"/>
  <c r="E822" i="3" a="1"/>
  <c r="E822" i="3" s="1"/>
  <c r="F822" i="3"/>
  <c r="D822" i="3" a="1"/>
  <c r="D822" i="3" s="1"/>
  <c r="E760" i="3" a="1"/>
  <c r="E760" i="3" s="1"/>
  <c r="D760" i="3" a="1"/>
  <c r="D760" i="3" s="1"/>
  <c r="F760" i="3"/>
  <c r="E690" i="3" a="1"/>
  <c r="E690" i="3" s="1"/>
  <c r="D690" i="3" a="1"/>
  <c r="D690" i="3" s="1"/>
  <c r="F690" i="3"/>
  <c r="D658" i="3" a="1"/>
  <c r="D658" i="3" s="1"/>
  <c r="E658" i="3" a="1"/>
  <c r="E658" i="3" s="1"/>
  <c r="F658" i="3"/>
  <c r="E564" i="3" a="1"/>
  <c r="E564" i="3" s="1"/>
  <c r="D564" i="3" a="1"/>
  <c r="D564" i="3" s="1"/>
  <c r="F564" i="3"/>
  <c r="F485" i="3"/>
  <c r="D485" i="3" a="1"/>
  <c r="D485" i="3" s="1"/>
  <c r="E485" i="3" a="1"/>
  <c r="E485" i="3" s="1"/>
  <c r="E446" i="3" a="1"/>
  <c r="E446" i="3" s="1"/>
  <c r="D446" i="3" a="1"/>
  <c r="D446" i="3" s="1"/>
  <c r="F446" i="3"/>
  <c r="F374" i="3"/>
  <c r="E374" i="3" a="1"/>
  <c r="E374" i="3" s="1"/>
  <c r="D374" i="3" a="1"/>
  <c r="D374" i="3" s="1"/>
  <c r="E304" i="3" a="1"/>
  <c r="E304" i="3" s="1"/>
  <c r="F304" i="3"/>
  <c r="D304" i="3" a="1"/>
  <c r="D304" i="3" s="1"/>
  <c r="F272" i="3"/>
  <c r="E272" i="3" a="1"/>
  <c r="E272" i="3" s="1"/>
  <c r="D272" i="3" a="1"/>
  <c r="D272" i="3" s="1"/>
  <c r="D806" i="3" a="1"/>
  <c r="D806" i="3" s="1"/>
  <c r="E806" i="3" a="1"/>
  <c r="E806" i="3" s="1"/>
  <c r="F806" i="3"/>
  <c r="E736" i="3" a="1"/>
  <c r="E736" i="3" s="1"/>
  <c r="F736" i="3"/>
  <c r="D736" i="3" a="1"/>
  <c r="D736" i="3" s="1"/>
  <c r="F697" i="3"/>
  <c r="D697" i="3" a="1"/>
  <c r="D697" i="3" s="1"/>
  <c r="E697" i="3" a="1"/>
  <c r="E697" i="3" s="1"/>
  <c r="E617" i="3" a="1"/>
  <c r="E617" i="3" s="1"/>
  <c r="D617" i="3" a="1"/>
  <c r="D617" i="3" s="1"/>
  <c r="F617" i="3"/>
  <c r="D575" i="3" a="1"/>
  <c r="D575" i="3" s="1"/>
  <c r="F575" i="3"/>
  <c r="E575" i="3" a="1"/>
  <c r="E575" i="3" s="1"/>
  <c r="E536" i="3" a="1"/>
  <c r="E536" i="3" s="1"/>
  <c r="D536" i="3" a="1"/>
  <c r="D536" i="3" s="1"/>
  <c r="F536" i="3"/>
  <c r="E423" i="3" a="1"/>
  <c r="E423" i="3" s="1"/>
  <c r="F423" i="3"/>
  <c r="D423" i="3" a="1"/>
  <c r="D423" i="3" s="1"/>
  <c r="D366" i="3" a="1"/>
  <c r="D366" i="3" s="1"/>
  <c r="E366" i="3" a="1"/>
  <c r="E366" i="3" s="1"/>
  <c r="F366" i="3"/>
  <c r="F311" i="3"/>
  <c r="D311" i="3" a="1"/>
  <c r="D311" i="3" s="1"/>
  <c r="E311" i="3" a="1"/>
  <c r="E311" i="3" s="1"/>
  <c r="D212" i="3" a="1"/>
  <c r="D212" i="3" s="1"/>
  <c r="E212" i="3" a="1"/>
  <c r="E212" i="3" s="1"/>
  <c r="F212" i="3"/>
  <c r="F813" i="3"/>
  <c r="E813" i="3" a="1"/>
  <c r="E813" i="3" s="1"/>
  <c r="D813" i="3" a="1"/>
  <c r="D813" i="3" s="1"/>
  <c r="D755" i="3" a="1"/>
  <c r="D755" i="3" s="1"/>
  <c r="F755" i="3"/>
  <c r="E755" i="3" a="1"/>
  <c r="E755" i="3" s="1"/>
  <c r="D685" i="3" a="1"/>
  <c r="D685" i="3" s="1"/>
  <c r="E685" i="3" a="1"/>
  <c r="E685" i="3" s="1"/>
  <c r="F685" i="3"/>
  <c r="F639" i="3"/>
  <c r="E639" i="3" a="1"/>
  <c r="E639" i="3" s="1"/>
  <c r="D639" i="3" a="1"/>
  <c r="D639" i="3" s="1"/>
  <c r="E766" i="3" a="1"/>
  <c r="E766" i="3" s="1"/>
  <c r="D766" i="3" a="1"/>
  <c r="D766" i="3" s="1"/>
  <c r="F766" i="3"/>
  <c r="D487" i="3" a="1"/>
  <c r="D487" i="3" s="1"/>
  <c r="E487" i="3" a="1"/>
  <c r="E487" i="3" s="1"/>
  <c r="F487" i="3"/>
  <c r="E262" i="3" a="1"/>
  <c r="E262" i="3" s="1"/>
  <c r="D262" i="3" a="1"/>
  <c r="D262" i="3" s="1"/>
  <c r="F262" i="3"/>
  <c r="D950" i="3" a="1"/>
  <c r="D950" i="3" s="1"/>
  <c r="F950" i="3"/>
  <c r="E950" i="3" a="1"/>
  <c r="E950" i="3" s="1"/>
  <c r="E918" i="3" a="1"/>
  <c r="E918" i="3" s="1"/>
  <c r="F918" i="3"/>
  <c r="D918" i="3" a="1"/>
  <c r="D918" i="3" s="1"/>
  <c r="E886" i="3" a="1"/>
  <c r="E886" i="3" s="1"/>
  <c r="D886" i="3" a="1"/>
  <c r="D886" i="3" s="1"/>
  <c r="F886" i="3"/>
  <c r="D627" i="3" a="1"/>
  <c r="D627" i="3" s="1"/>
  <c r="F627" i="3"/>
  <c r="E627" i="3" a="1"/>
  <c r="E627" i="3" s="1"/>
  <c r="F452" i="3"/>
  <c r="D452" i="3" a="1"/>
  <c r="D452" i="3" s="1"/>
  <c r="E452" i="3" a="1"/>
  <c r="E452" i="3" s="1"/>
  <c r="E344" i="3" a="1"/>
  <c r="E344" i="3" s="1"/>
  <c r="F344" i="3"/>
  <c r="D344" i="3" a="1"/>
  <c r="D344" i="3" s="1"/>
  <c r="E750" i="3" a="1"/>
  <c r="E750" i="3" s="1"/>
  <c r="D750" i="3" a="1"/>
  <c r="D750" i="3" s="1"/>
  <c r="F750" i="3"/>
  <c r="F482" i="3"/>
  <c r="E482" i="3" a="1"/>
  <c r="E482" i="3" s="1"/>
  <c r="D482" i="3" a="1"/>
  <c r="D482" i="3" s="1"/>
  <c r="F257" i="3"/>
  <c r="D257" i="3" a="1"/>
  <c r="D257" i="3" s="1"/>
  <c r="E257" i="3" a="1"/>
  <c r="E257" i="3" s="1"/>
  <c r="F696" i="3"/>
  <c r="E696" i="3" a="1"/>
  <c r="E696" i="3" s="1"/>
  <c r="D696" i="3" a="1"/>
  <c r="D696" i="3" s="1"/>
  <c r="F375" i="3"/>
  <c r="E375" i="3" a="1"/>
  <c r="E375" i="3" s="1"/>
  <c r="D375" i="3" a="1"/>
  <c r="D375" i="3" s="1"/>
  <c r="D246" i="3" a="1"/>
  <c r="D246" i="3" s="1"/>
  <c r="F246" i="3"/>
  <c r="E246" i="3" a="1"/>
  <c r="E246" i="3" s="1"/>
  <c r="E942" i="3" a="1"/>
  <c r="E942" i="3" s="1"/>
  <c r="D942" i="3" a="1"/>
  <c r="D942" i="3" s="1"/>
  <c r="F942" i="3"/>
  <c r="E910" i="3" a="1"/>
  <c r="E910" i="3" s="1"/>
  <c r="D910" i="3" a="1"/>
  <c r="D910" i="3" s="1"/>
  <c r="F910" i="3"/>
  <c r="E878" i="3" a="1"/>
  <c r="E878" i="3" s="1"/>
  <c r="D878" i="3" a="1"/>
  <c r="D878" i="3" s="1"/>
  <c r="F878" i="3"/>
  <c r="F607" i="3"/>
  <c r="E607" i="3" a="1"/>
  <c r="E607" i="3" s="1"/>
  <c r="D607" i="3" a="1"/>
  <c r="D607" i="3" s="1"/>
  <c r="E436" i="3" a="1"/>
  <c r="E436" i="3" s="1"/>
  <c r="D436" i="3" a="1"/>
  <c r="D436" i="3" s="1"/>
  <c r="F436" i="3"/>
  <c r="D691" i="3" a="1"/>
  <c r="D691" i="3" s="1"/>
  <c r="E691" i="3" a="1"/>
  <c r="E691" i="3" s="1"/>
  <c r="F691" i="3"/>
  <c r="D957" i="3" a="1"/>
  <c r="D957" i="3" s="1"/>
  <c r="E957" i="3" a="1"/>
  <c r="E957" i="3" s="1"/>
  <c r="F957" i="3"/>
  <c r="E925" i="3" a="1"/>
  <c r="E925" i="3" s="1"/>
  <c r="D925" i="3" a="1"/>
  <c r="D925" i="3" s="1"/>
  <c r="F925" i="3"/>
  <c r="E893" i="3" a="1"/>
  <c r="E893" i="3" s="1"/>
  <c r="D893" i="3" a="1"/>
  <c r="D893" i="3" s="1"/>
  <c r="F893" i="3"/>
  <c r="F861" i="3"/>
  <c r="E861" i="3" a="1"/>
  <c r="E861" i="3" s="1"/>
  <c r="D861" i="3" a="1"/>
  <c r="D861" i="3" s="1"/>
  <c r="F440" i="3"/>
  <c r="E440" i="3" a="1"/>
  <c r="E440" i="3" s="1"/>
  <c r="D440" i="3" a="1"/>
  <c r="D440" i="3" s="1"/>
  <c r="D777" i="3" a="1"/>
  <c r="D777" i="3" s="1"/>
  <c r="F777" i="3"/>
  <c r="E777" i="3" a="1"/>
  <c r="E777" i="3" s="1"/>
  <c r="D282" i="3" a="1"/>
  <c r="D282" i="3" s="1"/>
  <c r="F282" i="3"/>
  <c r="E282" i="3" a="1"/>
  <c r="E282" i="3" s="1"/>
  <c r="D833" i="3" a="1"/>
  <c r="D833" i="3" s="1"/>
  <c r="E833" i="3" a="1"/>
  <c r="E833" i="3" s="1"/>
  <c r="F833" i="3"/>
  <c r="F688" i="3"/>
  <c r="D688" i="3" a="1"/>
  <c r="D688" i="3" s="1"/>
  <c r="E688" i="3" a="1"/>
  <c r="E688" i="3" s="1"/>
  <c r="D479" i="3" a="1"/>
  <c r="D479" i="3" s="1"/>
  <c r="E479" i="3" a="1"/>
  <c r="E479" i="3" s="1"/>
  <c r="F479" i="3"/>
  <c r="D270" i="3" a="1"/>
  <c r="D270" i="3" s="1"/>
  <c r="E270" i="3" a="1"/>
  <c r="E270" i="3" s="1"/>
  <c r="F270" i="3"/>
  <c r="E811" i="3" a="1"/>
  <c r="E811" i="3" s="1"/>
  <c r="F811" i="3"/>
  <c r="D811" i="3" a="1"/>
  <c r="D811" i="3" s="1"/>
  <c r="E944" i="3" a="1"/>
  <c r="E944" i="3" s="1"/>
  <c r="F944" i="3"/>
  <c r="D944" i="3" a="1"/>
  <c r="D944" i="3" s="1"/>
  <c r="E912" i="3" a="1"/>
  <c r="E912" i="3" s="1"/>
  <c r="D912" i="3" a="1"/>
  <c r="D912" i="3" s="1"/>
  <c r="F912" i="3"/>
  <c r="E880" i="3" a="1"/>
  <c r="E880" i="3" s="1"/>
  <c r="F880" i="3"/>
  <c r="D880" i="3" a="1"/>
  <c r="D880" i="3" s="1"/>
  <c r="E588" i="3" a="1"/>
  <c r="E588" i="3" s="1"/>
  <c r="D588" i="3" a="1"/>
  <c r="D588" i="3" s="1"/>
  <c r="F588" i="3"/>
  <c r="F357" i="3"/>
  <c r="D357" i="3" a="1"/>
  <c r="D357" i="3" s="1"/>
  <c r="E357" i="3" a="1"/>
  <c r="E357" i="3" s="1"/>
  <c r="E745" i="3" a="1"/>
  <c r="E745" i="3" s="1"/>
  <c r="F745" i="3"/>
  <c r="D745" i="3" a="1"/>
  <c r="D745" i="3" s="1"/>
  <c r="E486" i="3" a="1"/>
  <c r="E486" i="3" s="1"/>
  <c r="D486" i="3" a="1"/>
  <c r="D486" i="3" s="1"/>
  <c r="F486" i="3"/>
  <c r="E840" i="3" a="1"/>
  <c r="E840" i="3" s="1"/>
  <c r="D840" i="3" a="1"/>
  <c r="D840" i="3" s="1"/>
  <c r="F840" i="3"/>
  <c r="E757" i="3" a="1"/>
  <c r="E757" i="3" s="1"/>
  <c r="F757" i="3"/>
  <c r="D757" i="3" a="1"/>
  <c r="D757" i="3" s="1"/>
  <c r="E510" i="3" a="1"/>
  <c r="E510" i="3" s="1"/>
  <c r="F510" i="3"/>
  <c r="D510" i="3" a="1"/>
  <c r="D510" i="3" s="1"/>
  <c r="E290" i="3" a="1"/>
  <c r="E290" i="3" s="1"/>
  <c r="F290" i="3"/>
  <c r="D290" i="3" a="1"/>
  <c r="D290" i="3" s="1"/>
  <c r="E772" i="3" a="1"/>
  <c r="E772" i="3" s="1"/>
  <c r="F772" i="3"/>
  <c r="D772" i="3" a="1"/>
  <c r="D772" i="3" s="1"/>
  <c r="E491" i="3" a="1"/>
  <c r="E491" i="3" s="1"/>
  <c r="F491" i="3"/>
  <c r="D491" i="3" a="1"/>
  <c r="D491" i="3" s="1"/>
  <c r="F951" i="3"/>
  <c r="E951" i="3" a="1"/>
  <c r="E951" i="3" s="1"/>
  <c r="D951" i="3" a="1"/>
  <c r="D951" i="3" s="1"/>
  <c r="E919" i="3" a="1"/>
  <c r="E919" i="3" s="1"/>
  <c r="F919" i="3"/>
  <c r="D919" i="3" a="1"/>
  <c r="D919" i="3" s="1"/>
  <c r="E887" i="3" a="1"/>
  <c r="E887" i="3" s="1"/>
  <c r="D887" i="3" a="1"/>
  <c r="D887" i="3" s="1"/>
  <c r="F887" i="3"/>
  <c r="F623" i="3"/>
  <c r="E623" i="3" a="1"/>
  <c r="E623" i="3" s="1"/>
  <c r="D623" i="3" a="1"/>
  <c r="D623" i="3" s="1"/>
  <c r="E414" i="3" a="1"/>
  <c r="E414" i="3" s="1"/>
  <c r="F414" i="3"/>
  <c r="D414" i="3" a="1"/>
  <c r="D414" i="3" s="1"/>
  <c r="E796" i="3" a="1"/>
  <c r="E796" i="3" s="1"/>
  <c r="F796" i="3"/>
  <c r="D796" i="3" a="1"/>
  <c r="D796" i="3" s="1"/>
  <c r="D719" i="3" a="1"/>
  <c r="D719" i="3" s="1"/>
  <c r="F719" i="3"/>
  <c r="E719" i="3" a="1"/>
  <c r="E719" i="3" s="1"/>
  <c r="F648" i="3"/>
  <c r="E648" i="3" a="1"/>
  <c r="E648" i="3" s="1"/>
  <c r="D648" i="3" a="1"/>
  <c r="D648" i="3" s="1"/>
  <c r="E592" i="3" a="1"/>
  <c r="E592" i="3" s="1"/>
  <c r="F592" i="3"/>
  <c r="D592" i="3" a="1"/>
  <c r="D592" i="3" s="1"/>
  <c r="E538" i="3" a="1"/>
  <c r="E538" i="3" s="1"/>
  <c r="F538" i="3"/>
  <c r="D538" i="3" a="1"/>
  <c r="D538" i="3" s="1"/>
  <c r="D467" i="3" a="1"/>
  <c r="D467" i="3" s="1"/>
  <c r="E467" i="3" a="1"/>
  <c r="E467" i="3" s="1"/>
  <c r="F467" i="3"/>
  <c r="F368" i="3"/>
  <c r="E368" i="3" a="1"/>
  <c r="E368" i="3" s="1"/>
  <c r="D368" i="3" a="1"/>
  <c r="D368" i="3" s="1"/>
  <c r="D313" i="3" a="1"/>
  <c r="D313" i="3" s="1"/>
  <c r="E313" i="3" a="1"/>
  <c r="E313" i="3" s="1"/>
  <c r="F313" i="3"/>
  <c r="E214" i="3" a="1"/>
  <c r="E214" i="3" s="1"/>
  <c r="F214" i="3"/>
  <c r="D214" i="3" a="1"/>
  <c r="D214" i="3" s="1"/>
  <c r="F799" i="3"/>
  <c r="E799" i="3" a="1"/>
  <c r="E799" i="3" s="1"/>
  <c r="D799" i="3" a="1"/>
  <c r="D799" i="3" s="1"/>
  <c r="E733" i="3" a="1"/>
  <c r="E733" i="3" s="1"/>
  <c r="D733" i="3" a="1"/>
  <c r="D733" i="3" s="1"/>
  <c r="F733" i="3"/>
  <c r="F655" i="3"/>
  <c r="E655" i="3" a="1"/>
  <c r="E655" i="3" s="1"/>
  <c r="D655" i="3" a="1"/>
  <c r="D655" i="3" s="1"/>
  <c r="F603" i="3"/>
  <c r="D603" i="3" a="1"/>
  <c r="D603" i="3" s="1"/>
  <c r="E603" i="3" a="1"/>
  <c r="E603" i="3" s="1"/>
  <c r="E549" i="3" a="1"/>
  <c r="E549" i="3" s="1"/>
  <c r="F549" i="3"/>
  <c r="D549" i="3" a="1"/>
  <c r="D549" i="3" s="1"/>
  <c r="F517" i="3"/>
  <c r="D517" i="3" a="1"/>
  <c r="D517" i="3" s="1"/>
  <c r="E517" i="3" a="1"/>
  <c r="E517" i="3" s="1"/>
  <c r="D394" i="3" a="1"/>
  <c r="D394" i="3" s="1"/>
  <c r="F394" i="3"/>
  <c r="E394" i="3" a="1"/>
  <c r="E394" i="3" s="1"/>
  <c r="F359" i="3"/>
  <c r="D359" i="3" a="1"/>
  <c r="D359" i="3" s="1"/>
  <c r="E359" i="3" a="1"/>
  <c r="E359" i="3" s="1"/>
  <c r="D237" i="3" a="1"/>
  <c r="D237" i="3" s="1"/>
  <c r="F237" i="3"/>
  <c r="E237" i="3" a="1"/>
  <c r="E237" i="3" s="1"/>
  <c r="F205" i="3"/>
  <c r="D205" i="3" a="1"/>
  <c r="D205" i="3" s="1"/>
  <c r="E205" i="3" a="1"/>
  <c r="E205" i="3" s="1"/>
  <c r="F779" i="3"/>
  <c r="E779" i="3" a="1"/>
  <c r="E779" i="3" s="1"/>
  <c r="D779" i="3" a="1"/>
  <c r="D779" i="3" s="1"/>
  <c r="F744" i="3"/>
  <c r="E744" i="3" a="1"/>
  <c r="E744" i="3" s="1"/>
  <c r="D744" i="3" a="1"/>
  <c r="D744" i="3" s="1"/>
  <c r="F674" i="3"/>
  <c r="E674" i="3" a="1"/>
  <c r="E674" i="3" s="1"/>
  <c r="D674" i="3" a="1"/>
  <c r="D674" i="3" s="1"/>
  <c r="E606" i="3" a="1"/>
  <c r="E606" i="3" s="1"/>
  <c r="D606" i="3" a="1"/>
  <c r="D606" i="3" s="1"/>
  <c r="F606" i="3"/>
  <c r="E501" i="3" a="1"/>
  <c r="E501" i="3" s="1"/>
  <c r="D501" i="3" a="1"/>
  <c r="D501" i="3" s="1"/>
  <c r="F501" i="3"/>
  <c r="E462" i="3" a="1"/>
  <c r="E462" i="3" s="1"/>
  <c r="D462" i="3" a="1"/>
  <c r="D462" i="3" s="1"/>
  <c r="F462" i="3"/>
  <c r="F416" i="3"/>
  <c r="D416" i="3" a="1"/>
  <c r="D416" i="3" s="1"/>
  <c r="E416" i="3" a="1"/>
  <c r="E416" i="3" s="1"/>
  <c r="F343" i="3"/>
  <c r="D343" i="3" a="1"/>
  <c r="D343" i="3" s="1"/>
  <c r="E343" i="3" a="1"/>
  <c r="E343" i="3" s="1"/>
  <c r="E288" i="3" a="1"/>
  <c r="E288" i="3" s="1"/>
  <c r="D288" i="3" a="1"/>
  <c r="D288" i="3" s="1"/>
  <c r="F288" i="3"/>
  <c r="F256" i="3"/>
  <c r="D256" i="3" a="1"/>
  <c r="D256" i="3" s="1"/>
  <c r="E256" i="3" a="1"/>
  <c r="E256" i="3" s="1"/>
  <c r="E790" i="3" a="1"/>
  <c r="E790" i="3" s="1"/>
  <c r="F790" i="3"/>
  <c r="D790" i="3" a="1"/>
  <c r="D790" i="3" s="1"/>
  <c r="D713" i="3" a="1"/>
  <c r="D713" i="3" s="1"/>
  <c r="E713" i="3" a="1"/>
  <c r="E713" i="3" s="1"/>
  <c r="F713" i="3"/>
  <c r="F643" i="3"/>
  <c r="D643" i="3" a="1"/>
  <c r="D643" i="3" s="1"/>
  <c r="E643" i="3" a="1"/>
  <c r="E643" i="3" s="1"/>
  <c r="E598" i="3" a="1"/>
  <c r="E598" i="3" s="1"/>
  <c r="D598" i="3" a="1"/>
  <c r="D598" i="3" s="1"/>
  <c r="F598" i="3"/>
  <c r="E552" i="3" a="1"/>
  <c r="E552" i="3" s="1"/>
  <c r="D552" i="3" a="1"/>
  <c r="D552" i="3" s="1"/>
  <c r="F552" i="3"/>
  <c r="D520" i="3" a="1"/>
  <c r="D520" i="3" s="1"/>
  <c r="F520" i="3"/>
  <c r="E520" i="3" a="1"/>
  <c r="E520" i="3" s="1"/>
  <c r="E389" i="3" a="1"/>
  <c r="E389" i="3" s="1"/>
  <c r="F389" i="3"/>
  <c r="D389" i="3" a="1"/>
  <c r="D389" i="3" s="1"/>
  <c r="F327" i="3"/>
  <c r="E327" i="3" a="1"/>
  <c r="E327" i="3" s="1"/>
  <c r="D327" i="3" a="1"/>
  <c r="D327" i="3" s="1"/>
  <c r="E228" i="3" a="1"/>
  <c r="E228" i="3" s="1"/>
  <c r="F228" i="3"/>
  <c r="D228" i="3" a="1"/>
  <c r="D228" i="3" s="1"/>
  <c r="F196" i="3"/>
  <c r="D196" i="3" a="1"/>
  <c r="D196" i="3" s="1"/>
  <c r="E196" i="3" a="1"/>
  <c r="E196" i="3" s="1"/>
  <c r="E774" i="3" a="1"/>
  <c r="E774" i="3" s="1"/>
  <c r="F774" i="3"/>
  <c r="D774" i="3" a="1"/>
  <c r="D774" i="3" s="1"/>
  <c r="E728" i="3" a="1"/>
  <c r="E728" i="3" s="1"/>
  <c r="F728" i="3"/>
  <c r="D728" i="3" a="1"/>
  <c r="D728" i="3" s="1"/>
  <c r="D669" i="3" a="1"/>
  <c r="D669" i="3" s="1"/>
  <c r="E669" i="3" a="1"/>
  <c r="E669" i="3" s="1"/>
  <c r="F669" i="3"/>
  <c r="E567" i="3" a="1"/>
  <c r="E567" i="3" s="1"/>
  <c r="F567" i="3"/>
  <c r="D567" i="3" a="1"/>
  <c r="D567" i="3" s="1"/>
  <c r="E488" i="3" a="1"/>
  <c r="E488" i="3" s="1"/>
  <c r="D488" i="3" a="1"/>
  <c r="D488" i="3" s="1"/>
  <c r="F488" i="3"/>
  <c r="F449" i="3"/>
  <c r="D449" i="3" a="1"/>
  <c r="D449" i="3" s="1"/>
  <c r="E449" i="3" a="1"/>
  <c r="E449" i="3" s="1"/>
  <c r="F411" i="3"/>
  <c r="D411" i="3" a="1"/>
  <c r="D411" i="3" s="1"/>
  <c r="E411" i="3" a="1"/>
  <c r="E411" i="3" s="1"/>
  <c r="F342" i="3"/>
  <c r="D342" i="3" a="1"/>
  <c r="D342" i="3" s="1"/>
  <c r="E342" i="3" a="1"/>
  <c r="E342" i="3" s="1"/>
  <c r="F287" i="3"/>
  <c r="E287" i="3" a="1"/>
  <c r="E287" i="3" s="1"/>
  <c r="D287" i="3" a="1"/>
  <c r="D287" i="3" s="1"/>
  <c r="D255" i="3" a="1"/>
  <c r="D255" i="3" s="1"/>
  <c r="F255" i="3"/>
  <c r="E255" i="3" a="1"/>
  <c r="E255" i="3" s="1"/>
  <c r="D785" i="3" a="1"/>
  <c r="D785" i="3" s="1"/>
  <c r="E785" i="3" a="1"/>
  <c r="E785" i="3" s="1"/>
  <c r="F785" i="3"/>
  <c r="D704" i="3" a="1"/>
  <c r="D704" i="3" s="1"/>
  <c r="F704" i="3"/>
  <c r="E704" i="3" a="1"/>
  <c r="E704" i="3" s="1"/>
  <c r="D612" i="3" a="1"/>
  <c r="D612" i="3" s="1"/>
  <c r="F612" i="3"/>
  <c r="E612" i="3" a="1"/>
  <c r="E612" i="3" s="1"/>
  <c r="E574" i="3" a="1"/>
  <c r="E574" i="3" s="1"/>
  <c r="D574" i="3" a="1"/>
  <c r="D574" i="3" s="1"/>
  <c r="F574" i="3"/>
  <c r="D535" i="3" a="1"/>
  <c r="D535" i="3" s="1"/>
  <c r="F535" i="3"/>
  <c r="E535" i="3" a="1"/>
  <c r="E535" i="3" s="1"/>
  <c r="D426" i="3" a="1"/>
  <c r="D426" i="3" s="1"/>
  <c r="E426" i="3" a="1"/>
  <c r="E426" i="3" s="1"/>
  <c r="F426" i="3"/>
  <c r="F369" i="3"/>
  <c r="D369" i="3" a="1"/>
  <c r="D369" i="3" s="1"/>
  <c r="E369" i="3" a="1"/>
  <c r="E369" i="3" s="1"/>
  <c r="F310" i="3"/>
  <c r="D310" i="3" a="1"/>
  <c r="D310" i="3" s="1"/>
  <c r="E310" i="3" a="1"/>
  <c r="E310" i="3" s="1"/>
  <c r="D215" i="3" a="1"/>
  <c r="D215" i="3" s="1"/>
  <c r="F215" i="3"/>
  <c r="E215" i="3" a="1"/>
  <c r="E215" i="3" s="1"/>
  <c r="D763" i="3" a="1"/>
  <c r="D763" i="3" s="1"/>
  <c r="F763" i="3"/>
  <c r="E763" i="3" a="1"/>
  <c r="E763" i="3" s="1"/>
  <c r="F693" i="3"/>
  <c r="D693" i="3" a="1"/>
  <c r="D693" i="3" s="1"/>
  <c r="E693" i="3" a="1"/>
  <c r="E693" i="3" s="1"/>
  <c r="E661" i="3" a="1"/>
  <c r="E661" i="3" s="1"/>
  <c r="D661" i="3" a="1"/>
  <c r="D661" i="3" s="1"/>
  <c r="F661" i="3"/>
  <c r="D563" i="3" a="1"/>
  <c r="D563" i="3" s="1"/>
  <c r="E563" i="3" a="1"/>
  <c r="E563" i="3" s="1"/>
  <c r="F563" i="3"/>
  <c r="D484" i="3" a="1"/>
  <c r="D484" i="3" s="1"/>
  <c r="F484" i="3"/>
  <c r="E484" i="3" a="1"/>
  <c r="E484" i="3" s="1"/>
  <c r="F445" i="3"/>
  <c r="E445" i="3" a="1"/>
  <c r="E445" i="3" s="1"/>
  <c r="D445" i="3" a="1"/>
  <c r="D445" i="3" s="1"/>
  <c r="D407" i="3" a="1"/>
  <c r="D407" i="3" s="1"/>
  <c r="E407" i="3" a="1"/>
  <c r="E407" i="3" s="1"/>
  <c r="F407" i="3"/>
  <c r="F338" i="3"/>
  <c r="D338" i="3" a="1"/>
  <c r="D338" i="3" s="1"/>
  <c r="E338" i="3" a="1"/>
  <c r="E338" i="3" s="1"/>
  <c r="F283" i="3"/>
  <c r="D283" i="3" a="1"/>
  <c r="D283" i="3" s="1"/>
  <c r="E283" i="3" a="1"/>
  <c r="E283" i="3" s="1"/>
  <c r="F251" i="3"/>
  <c r="D251" i="3" a="1"/>
  <c r="D251" i="3" s="1"/>
  <c r="E251" i="3" a="1"/>
  <c r="E251" i="3" s="1"/>
  <c r="E739" i="3" a="1"/>
  <c r="E739" i="3" s="1"/>
  <c r="F739" i="3"/>
  <c r="D739" i="3" a="1"/>
  <c r="D739" i="3" s="1"/>
  <c r="E700" i="3" a="1"/>
  <c r="E700" i="3" s="1"/>
  <c r="F700" i="3"/>
  <c r="D700" i="3" a="1"/>
  <c r="D700" i="3" s="1"/>
  <c r="E608" i="3" a="1"/>
  <c r="E608" i="3" s="1"/>
  <c r="D608" i="3" a="1"/>
  <c r="D608" i="3" s="1"/>
  <c r="F608" i="3"/>
  <c r="F570" i="3"/>
  <c r="E570" i="3" a="1"/>
  <c r="E570" i="3" s="1"/>
  <c r="D570" i="3" a="1"/>
  <c r="D570" i="3" s="1"/>
  <c r="D531" i="3" a="1"/>
  <c r="D531" i="3" s="1"/>
  <c r="F531" i="3"/>
  <c r="E531" i="3" a="1"/>
  <c r="E531" i="3" s="1"/>
  <c r="E422" i="3" a="1"/>
  <c r="E422" i="3" s="1"/>
  <c r="F422" i="3"/>
  <c r="D422" i="3" a="1"/>
  <c r="D422" i="3" s="1"/>
  <c r="E365" i="3" a="1"/>
  <c r="E365" i="3" s="1"/>
  <c r="D365" i="3" a="1"/>
  <c r="D365" i="3" s="1"/>
  <c r="F365" i="3"/>
  <c r="E243" i="3" a="1"/>
  <c r="E243" i="3" s="1"/>
  <c r="F243" i="3"/>
  <c r="D243" i="3" a="1"/>
  <c r="D243" i="3" s="1"/>
  <c r="D211" i="3" a="1"/>
  <c r="D211" i="3" s="1"/>
  <c r="E211" i="3" a="1"/>
  <c r="E211" i="3" s="1"/>
  <c r="F211" i="3"/>
  <c r="C190" i="3"/>
  <c r="F190" i="3" s="1"/>
  <c r="B190" i="3"/>
  <c r="F645" i="3"/>
  <c r="E645" i="3" a="1"/>
  <c r="E645" i="3" s="1"/>
  <c r="D645" i="3" a="1"/>
  <c r="D645" i="3" s="1"/>
  <c r="F289" i="3"/>
  <c r="D289" i="3" a="1"/>
  <c r="D289" i="3" s="1"/>
  <c r="E289" i="3" a="1"/>
  <c r="E289" i="3" s="1"/>
  <c r="D962" i="3" a="1"/>
  <c r="D962" i="3" s="1"/>
  <c r="F962" i="3"/>
  <c r="E962" i="3" a="1"/>
  <c r="E962" i="3" s="1"/>
  <c r="E930" i="3" a="1"/>
  <c r="E930" i="3" s="1"/>
  <c r="D930" i="3" a="1"/>
  <c r="D930" i="3" s="1"/>
  <c r="F930" i="3"/>
  <c r="E898" i="3" a="1"/>
  <c r="E898" i="3" s="1"/>
  <c r="D898" i="3" a="1"/>
  <c r="D898" i="3" s="1"/>
  <c r="F898" i="3"/>
  <c r="E866" i="3" a="1"/>
  <c r="E866" i="3" s="1"/>
  <c r="D866" i="3" a="1"/>
  <c r="D866" i="3" s="1"/>
  <c r="F866" i="3"/>
  <c r="E566" i="3" a="1"/>
  <c r="E566" i="3" s="1"/>
  <c r="F566" i="3"/>
  <c r="D566" i="3" a="1"/>
  <c r="D566" i="3" s="1"/>
  <c r="F413" i="3"/>
  <c r="E413" i="3" a="1"/>
  <c r="E413" i="3" s="1"/>
  <c r="D413" i="3" a="1"/>
  <c r="D413" i="3" s="1"/>
  <c r="D781" i="3" a="1"/>
  <c r="D781" i="3" s="1"/>
  <c r="F781" i="3"/>
  <c r="E781" i="3" a="1"/>
  <c r="E781" i="3" s="1"/>
  <c r="E945" i="3" a="1"/>
  <c r="E945" i="3" s="1"/>
  <c r="F945" i="3"/>
  <c r="D945" i="3" a="1"/>
  <c r="D945" i="3" s="1"/>
  <c r="E913" i="3" a="1"/>
  <c r="E913" i="3" s="1"/>
  <c r="F913" i="3"/>
  <c r="D913" i="3" a="1"/>
  <c r="D913" i="3" s="1"/>
  <c r="E881" i="3" a="1"/>
  <c r="E881" i="3" s="1"/>
  <c r="F881" i="3"/>
  <c r="D881" i="3" a="1"/>
  <c r="D881" i="3" s="1"/>
  <c r="E626" i="3" a="1"/>
  <c r="E626" i="3" s="1"/>
  <c r="F626" i="3"/>
  <c r="D626" i="3" a="1"/>
  <c r="D626" i="3" s="1"/>
  <c r="E406" i="3" a="1"/>
  <c r="E406" i="3" s="1"/>
  <c r="D406" i="3" a="1"/>
  <c r="D406" i="3" s="1"/>
  <c r="F406" i="3"/>
  <c r="D830" i="3" a="1"/>
  <c r="D830" i="3" s="1"/>
  <c r="E830" i="3" a="1"/>
  <c r="E830" i="3" s="1"/>
  <c r="F830" i="3"/>
  <c r="F853" i="3"/>
  <c r="E853" i="3" a="1"/>
  <c r="E853" i="3" s="1"/>
  <c r="D853" i="3" a="1"/>
  <c r="D853" i="3" s="1"/>
  <c r="D820" i="3" a="1"/>
  <c r="D820" i="3" s="1"/>
  <c r="E820" i="3" a="1"/>
  <c r="E820" i="3" s="1"/>
  <c r="F820" i="3"/>
  <c r="D667" i="3" a="1"/>
  <c r="D667" i="3" s="1"/>
  <c r="F667" i="3"/>
  <c r="E667" i="3" a="1"/>
  <c r="E667" i="3" s="1"/>
  <c r="D372" i="3" a="1"/>
  <c r="D372" i="3" s="1"/>
  <c r="E372" i="3" a="1"/>
  <c r="E372" i="3" s="1"/>
  <c r="F372" i="3"/>
  <c r="E249" i="3" a="1"/>
  <c r="E249" i="3" s="1"/>
  <c r="D249" i="3" a="1"/>
  <c r="D249" i="3" s="1"/>
  <c r="F249" i="3"/>
  <c r="E964" i="3" a="1"/>
  <c r="E964" i="3" s="1"/>
  <c r="D964" i="3" a="1"/>
  <c r="D964" i="3" s="1"/>
  <c r="F964" i="3"/>
  <c r="E932" i="3" a="1"/>
  <c r="E932" i="3" s="1"/>
  <c r="F932" i="3"/>
  <c r="D932" i="3" a="1"/>
  <c r="D932" i="3" s="1"/>
  <c r="E900" i="3" a="1"/>
  <c r="E900" i="3" s="1"/>
  <c r="F900" i="3"/>
  <c r="D900" i="3" a="1"/>
  <c r="D900" i="3" s="1"/>
  <c r="E868" i="3" a="1"/>
  <c r="E868" i="3" s="1"/>
  <c r="F868" i="3"/>
  <c r="D868" i="3" a="1"/>
  <c r="D868" i="3" s="1"/>
  <c r="E455" i="3" a="1"/>
  <c r="E455" i="3" s="1"/>
  <c r="D455" i="3" a="1"/>
  <c r="D455" i="3" s="1"/>
  <c r="F455" i="3"/>
  <c r="E336" i="3" a="1"/>
  <c r="E336" i="3" s="1"/>
  <c r="D336" i="3" a="1"/>
  <c r="D336" i="3" s="1"/>
  <c r="F336" i="3"/>
  <c r="D776" i="3" a="1"/>
  <c r="D776" i="3" s="1"/>
  <c r="E776" i="3" a="1"/>
  <c r="E776" i="3" s="1"/>
  <c r="F776" i="3"/>
  <c r="D250" i="3" a="1"/>
  <c r="D250" i="3" s="1"/>
  <c r="E250" i="3" a="1"/>
  <c r="E250" i="3" s="1"/>
  <c r="F250" i="3"/>
  <c r="E828" i="3" a="1"/>
  <c r="E828" i="3" s="1"/>
  <c r="F828" i="3"/>
  <c r="D828" i="3" a="1"/>
  <c r="D828" i="3" s="1"/>
  <c r="D687" i="3" a="1"/>
  <c r="D687" i="3" s="1"/>
  <c r="F687" i="3"/>
  <c r="E687" i="3" a="1"/>
  <c r="E687" i="3" s="1"/>
  <c r="D483" i="3" a="1"/>
  <c r="D483" i="3" s="1"/>
  <c r="E483" i="3" a="1"/>
  <c r="E483" i="3" s="1"/>
  <c r="F483" i="3"/>
  <c r="E269" i="3" a="1"/>
  <c r="E269" i="3" s="1"/>
  <c r="F269" i="3"/>
  <c r="D269" i="3" a="1"/>
  <c r="D269" i="3" s="1"/>
  <c r="D816" i="3" a="1"/>
  <c r="D816" i="3" s="1"/>
  <c r="E816" i="3" a="1"/>
  <c r="E816" i="3" s="1"/>
  <c r="F816" i="3"/>
  <c r="E245" i="3" a="1"/>
  <c r="E245" i="3" s="1"/>
  <c r="D245" i="3" a="1"/>
  <c r="D245" i="3" s="1"/>
  <c r="F245" i="3"/>
  <c r="E939" i="3" a="1"/>
  <c r="E939" i="3" s="1"/>
  <c r="D939" i="3" a="1"/>
  <c r="D939" i="3" s="1"/>
  <c r="F939" i="3"/>
  <c r="E907" i="3" a="1"/>
  <c r="E907" i="3" s="1"/>
  <c r="D907" i="3" a="1"/>
  <c r="D907" i="3" s="1"/>
  <c r="F907" i="3"/>
  <c r="E875" i="3" a="1"/>
  <c r="E875" i="3" s="1"/>
  <c r="D875" i="3" a="1"/>
  <c r="D875" i="3" s="1"/>
  <c r="F875" i="3"/>
  <c r="D464" i="3" a="1"/>
  <c r="D464" i="3" s="1"/>
  <c r="E464" i="3" a="1"/>
  <c r="E464" i="3" s="1"/>
  <c r="F464" i="3"/>
  <c r="D345" i="3" a="1"/>
  <c r="D345" i="3" s="1"/>
  <c r="E345" i="3" a="1"/>
  <c r="E345" i="3" s="1"/>
  <c r="F345" i="3"/>
  <c r="E784" i="3" a="1"/>
  <c r="E784" i="3" s="1"/>
  <c r="F784" i="3"/>
  <c r="D784" i="3" a="1"/>
  <c r="D784" i="3" s="1"/>
  <c r="E707" i="3" a="1"/>
  <c r="E707" i="3" s="1"/>
  <c r="F707" i="3"/>
  <c r="D707" i="3" a="1"/>
  <c r="D707" i="3" s="1"/>
  <c r="F615" i="3"/>
  <c r="E615" i="3" a="1"/>
  <c r="E615" i="3" s="1"/>
  <c r="D615" i="3" a="1"/>
  <c r="D615" i="3" s="1"/>
  <c r="E558" i="3" a="1"/>
  <c r="E558" i="3" s="1"/>
  <c r="F558" i="3"/>
  <c r="D558" i="3" a="1"/>
  <c r="D558" i="3" s="1"/>
  <c r="E526" i="3" a="1"/>
  <c r="E526" i="3" s="1"/>
  <c r="F526" i="3"/>
  <c r="D526" i="3" a="1"/>
  <c r="D526" i="3" s="1"/>
  <c r="E398" i="3" a="1"/>
  <c r="E398" i="3" s="1"/>
  <c r="F398" i="3"/>
  <c r="D398" i="3" a="1"/>
  <c r="D398" i="3" s="1"/>
  <c r="D333" i="3" a="1"/>
  <c r="D333" i="3" s="1"/>
  <c r="E333" i="3" a="1"/>
  <c r="E333" i="3" s="1"/>
  <c r="F333" i="3"/>
  <c r="E234" i="3" a="1"/>
  <c r="E234" i="3" s="1"/>
  <c r="F234" i="3"/>
  <c r="D234" i="3" a="1"/>
  <c r="D234" i="3" s="1"/>
  <c r="E202" i="3" a="1"/>
  <c r="E202" i="3" s="1"/>
  <c r="F202" i="3"/>
  <c r="D202" i="3" a="1"/>
  <c r="D202" i="3" s="1"/>
  <c r="F787" i="3"/>
  <c r="E787" i="3" a="1"/>
  <c r="E787" i="3" s="1"/>
  <c r="D787" i="3" a="1"/>
  <c r="D787" i="3" s="1"/>
  <c r="E714" i="3" a="1"/>
  <c r="E714" i="3" s="1"/>
  <c r="F714" i="3"/>
  <c r="D714" i="3" a="1"/>
  <c r="D714" i="3" s="1"/>
  <c r="F637" i="3"/>
  <c r="E637" i="3" a="1"/>
  <c r="E637" i="3" s="1"/>
  <c r="D637" i="3" a="1"/>
  <c r="D637" i="3" s="1"/>
  <c r="F591" i="3"/>
  <c r="D591" i="3" a="1"/>
  <c r="D591" i="3" s="1"/>
  <c r="E591" i="3" a="1"/>
  <c r="E591" i="3" s="1"/>
  <c r="F537" i="3"/>
  <c r="D537" i="3" a="1"/>
  <c r="D537" i="3" s="1"/>
  <c r="E537" i="3" a="1"/>
  <c r="E537" i="3" s="1"/>
  <c r="F428" i="3"/>
  <c r="D428" i="3" a="1"/>
  <c r="D428" i="3" s="1"/>
  <c r="E428" i="3" a="1"/>
  <c r="E428" i="3" s="1"/>
  <c r="E382" i="3" a="1"/>
  <c r="E382" i="3" s="1"/>
  <c r="D382" i="3" a="1"/>
  <c r="D382" i="3" s="1"/>
  <c r="F382" i="3"/>
  <c r="D324" i="3" a="1"/>
  <c r="D324" i="3" s="1"/>
  <c r="F324" i="3"/>
  <c r="E324" i="3" a="1"/>
  <c r="E324" i="3" s="1"/>
  <c r="D225" i="3" a="1"/>
  <c r="D225" i="3" s="1"/>
  <c r="F225" i="3"/>
  <c r="E225" i="3" a="1"/>
  <c r="E225" i="3" s="1"/>
  <c r="F193" i="3"/>
  <c r="E193" i="3" a="1"/>
  <c r="E193" i="3" s="1"/>
  <c r="D193" i="3" a="1"/>
  <c r="D193" i="3" s="1"/>
  <c r="D764" i="3" a="1"/>
  <c r="D764" i="3" s="1"/>
  <c r="F764" i="3"/>
  <c r="E764" i="3" a="1"/>
  <c r="E764" i="3" s="1"/>
  <c r="E694" i="3" a="1"/>
  <c r="E694" i="3" s="1"/>
  <c r="F694" i="3"/>
  <c r="D694" i="3" a="1"/>
  <c r="D694" i="3" s="1"/>
  <c r="D662" i="3" a="1"/>
  <c r="D662" i="3" s="1"/>
  <c r="F662" i="3"/>
  <c r="E662" i="3" a="1"/>
  <c r="E662" i="3" s="1"/>
  <c r="F568" i="3"/>
  <c r="D568" i="3" a="1"/>
  <c r="D568" i="3" s="1"/>
  <c r="E568" i="3" a="1"/>
  <c r="E568" i="3" s="1"/>
  <c r="E489" i="3" a="1"/>
  <c r="E489" i="3" s="1"/>
  <c r="D489" i="3" a="1"/>
  <c r="D489" i="3" s="1"/>
  <c r="F489" i="3"/>
  <c r="E450" i="3" a="1"/>
  <c r="E450" i="3" s="1"/>
  <c r="F450" i="3"/>
  <c r="D450" i="3" a="1"/>
  <c r="D450" i="3" s="1"/>
  <c r="D404" i="3" a="1"/>
  <c r="D404" i="3" s="1"/>
  <c r="F404" i="3"/>
  <c r="E404" i="3" a="1"/>
  <c r="E404" i="3" s="1"/>
  <c r="E308" i="3" a="1"/>
  <c r="E308" i="3" s="1"/>
  <c r="F308" i="3"/>
  <c r="D308" i="3" a="1"/>
  <c r="D308" i="3" s="1"/>
  <c r="D276" i="3" a="1"/>
  <c r="D276" i="3" s="1"/>
  <c r="F276" i="3"/>
  <c r="E276" i="3" a="1"/>
  <c r="E276" i="3" s="1"/>
  <c r="F244" i="3"/>
  <c r="E244" i="3" a="1"/>
  <c r="E244" i="3" s="1"/>
  <c r="D244" i="3" a="1"/>
  <c r="D244" i="3" s="1"/>
  <c r="E740" i="3" a="1"/>
  <c r="E740" i="3" s="1"/>
  <c r="F740" i="3"/>
  <c r="D740" i="3" a="1"/>
  <c r="D740" i="3" s="1"/>
  <c r="F701" i="3"/>
  <c r="D701" i="3" a="1"/>
  <c r="D701" i="3" s="1"/>
  <c r="E701" i="3" a="1"/>
  <c r="E701" i="3" s="1"/>
  <c r="D621" i="3" a="1"/>
  <c r="D621" i="3" s="1"/>
  <c r="E621" i="3" a="1"/>
  <c r="E621" i="3" s="1"/>
  <c r="F621" i="3"/>
  <c r="F579" i="3"/>
  <c r="E579" i="3" a="1"/>
  <c r="E579" i="3" s="1"/>
  <c r="D579" i="3" a="1"/>
  <c r="D579" i="3" s="1"/>
  <c r="F540" i="3"/>
  <c r="D540" i="3" a="1"/>
  <c r="D540" i="3" s="1"/>
  <c r="E540" i="3" a="1"/>
  <c r="E540" i="3" s="1"/>
  <c r="D427" i="3" a="1"/>
  <c r="D427" i="3" s="1"/>
  <c r="F427" i="3"/>
  <c r="E427" i="3" a="1"/>
  <c r="E427" i="3" s="1"/>
  <c r="D370" i="3" a="1"/>
  <c r="D370" i="3" s="1"/>
  <c r="F370" i="3"/>
  <c r="E370" i="3" a="1"/>
  <c r="E370" i="3" s="1"/>
  <c r="D315" i="3" a="1"/>
  <c r="D315" i="3" s="1"/>
  <c r="F315" i="3"/>
  <c r="E315" i="3" a="1"/>
  <c r="E315" i="3" s="1"/>
  <c r="D216" i="3" a="1"/>
  <c r="D216" i="3" s="1"/>
  <c r="F216" i="3"/>
  <c r="E216" i="3" a="1"/>
  <c r="E216" i="3" s="1"/>
  <c r="F817" i="3"/>
  <c r="E817" i="3" a="1"/>
  <c r="E817" i="3" s="1"/>
  <c r="D817" i="3" a="1"/>
  <c r="D817" i="3" s="1"/>
  <c r="D759" i="3" a="1"/>
  <c r="D759" i="3" s="1"/>
  <c r="F759" i="3"/>
  <c r="E759" i="3" a="1"/>
  <c r="E759" i="3" s="1"/>
  <c r="F689" i="3"/>
  <c r="D689" i="3" a="1"/>
  <c r="D689" i="3" s="1"/>
  <c r="E689" i="3" a="1"/>
  <c r="E689" i="3" s="1"/>
  <c r="E657" i="3" a="1"/>
  <c r="E657" i="3" s="1"/>
  <c r="D657" i="3" a="1"/>
  <c r="D657" i="3" s="1"/>
  <c r="F657" i="3"/>
  <c r="D512" i="3" a="1"/>
  <c r="D512" i="3" s="1"/>
  <c r="E512" i="3" a="1"/>
  <c r="E512" i="3" s="1"/>
  <c r="F512" i="3"/>
  <c r="F480" i="3"/>
  <c r="D480" i="3" a="1"/>
  <c r="D480" i="3" s="1"/>
  <c r="E480" i="3" a="1"/>
  <c r="E480" i="3" s="1"/>
  <c r="D441" i="3" a="1"/>
  <c r="D441" i="3" s="1"/>
  <c r="F441" i="3"/>
  <c r="E441" i="3" a="1"/>
  <c r="E441" i="3" s="1"/>
  <c r="F403" i="3"/>
  <c r="D403" i="3" a="1"/>
  <c r="D403" i="3" s="1"/>
  <c r="E403" i="3" a="1"/>
  <c r="E403" i="3" s="1"/>
  <c r="F334" i="3"/>
  <c r="E334" i="3" a="1"/>
  <c r="E334" i="3" s="1"/>
  <c r="D334" i="3" a="1"/>
  <c r="D334" i="3" s="1"/>
  <c r="F279" i="3"/>
  <c r="E279" i="3" a="1"/>
  <c r="E279" i="3" s="1"/>
  <c r="D279" i="3" a="1"/>
  <c r="D279" i="3" s="1"/>
  <c r="F247" i="3"/>
  <c r="E247" i="3" a="1"/>
  <c r="E247" i="3" s="1"/>
  <c r="D247" i="3" a="1"/>
  <c r="D247" i="3" s="1"/>
  <c r="D735" i="3" a="1"/>
  <c r="D735" i="3" s="1"/>
  <c r="E735" i="3" a="1"/>
  <c r="E735" i="3" s="1"/>
  <c r="F735" i="3"/>
  <c r="E653" i="3" a="1"/>
  <c r="E653" i="3" s="1"/>
  <c r="D653" i="3" a="1"/>
  <c r="D653" i="3" s="1"/>
  <c r="F653" i="3"/>
  <c r="D605" i="3" a="1"/>
  <c r="D605" i="3" s="1"/>
  <c r="E605" i="3" a="1"/>
  <c r="E605" i="3" s="1"/>
  <c r="F605" i="3"/>
  <c r="E559" i="3" a="1"/>
  <c r="E559" i="3" s="1"/>
  <c r="F559" i="3"/>
  <c r="D559" i="3" a="1"/>
  <c r="D559" i="3" s="1"/>
  <c r="D527" i="3" a="1"/>
  <c r="D527" i="3" s="1"/>
  <c r="E527" i="3" a="1"/>
  <c r="E527" i="3" s="1"/>
  <c r="F527" i="3"/>
  <c r="D399" i="3" a="1"/>
  <c r="D399" i="3" s="1"/>
  <c r="E399" i="3" a="1"/>
  <c r="E399" i="3" s="1"/>
  <c r="F399" i="3"/>
  <c r="D361" i="3" a="1"/>
  <c r="D361" i="3" s="1"/>
  <c r="E361" i="3" a="1"/>
  <c r="E361" i="3" s="1"/>
  <c r="F361" i="3"/>
  <c r="F239" i="3"/>
  <c r="D239" i="3" a="1"/>
  <c r="D239" i="3" s="1"/>
  <c r="E239" i="3" a="1"/>
  <c r="E239" i="3" s="1"/>
  <c r="D207" i="3" a="1"/>
  <c r="D207" i="3" s="1"/>
  <c r="E207" i="3" a="1"/>
  <c r="E207" i="3" s="1"/>
  <c r="F207" i="3"/>
  <c r="D508" i="3" a="1"/>
  <c r="D508" i="3" s="1"/>
  <c r="F508" i="3"/>
  <c r="E508" i="3" a="1"/>
  <c r="E508" i="3" s="1"/>
  <c r="D476" i="3" a="1"/>
  <c r="D476" i="3" s="1"/>
  <c r="E476" i="3" a="1"/>
  <c r="E476" i="3" s="1"/>
  <c r="F476" i="3"/>
  <c r="F437" i="3"/>
  <c r="E437" i="3" a="1"/>
  <c r="E437" i="3" s="1"/>
  <c r="D437" i="3" a="1"/>
  <c r="D437" i="3" s="1"/>
  <c r="F377" i="3"/>
  <c r="E377" i="3" a="1"/>
  <c r="E377" i="3" s="1"/>
  <c r="D377" i="3" a="1"/>
  <c r="D377" i="3" s="1"/>
  <c r="F307" i="3"/>
  <c r="E307" i="3" a="1"/>
  <c r="E307" i="3" s="1"/>
  <c r="D307" i="3" a="1"/>
  <c r="D307" i="3" s="1"/>
  <c r="E275" i="3" a="1"/>
  <c r="E275" i="3" s="1"/>
  <c r="F275" i="3"/>
  <c r="D275" i="3" a="1"/>
  <c r="D275" i="3" s="1"/>
  <c r="D805" i="3" a="1"/>
  <c r="D805" i="3" s="1"/>
  <c r="F805" i="3"/>
  <c r="E805" i="3" a="1"/>
  <c r="E805" i="3" s="1"/>
  <c r="D731" i="3" a="1"/>
  <c r="D731" i="3" s="1"/>
  <c r="E731" i="3" a="1"/>
  <c r="E731" i="3" s="1"/>
  <c r="F731" i="3"/>
  <c r="F649" i="3"/>
  <c r="D649" i="3" a="1"/>
  <c r="D649" i="3" s="1"/>
  <c r="E649" i="3" a="1"/>
  <c r="E649" i="3" s="1"/>
  <c r="F601" i="3"/>
  <c r="D601" i="3" a="1"/>
  <c r="D601" i="3" s="1"/>
  <c r="E601" i="3" a="1"/>
  <c r="E601" i="3" s="1"/>
  <c r="F555" i="3"/>
  <c r="E555" i="3" a="1"/>
  <c r="E555" i="3" s="1"/>
  <c r="D555" i="3" a="1"/>
  <c r="D555" i="3" s="1"/>
  <c r="E523" i="3" a="1"/>
  <c r="E523" i="3" s="1"/>
  <c r="D523" i="3" a="1"/>
  <c r="D523" i="3" s="1"/>
  <c r="F523" i="3"/>
  <c r="E395" i="3" a="1"/>
  <c r="E395" i="3" s="1"/>
  <c r="D395" i="3" a="1"/>
  <c r="D395" i="3" s="1"/>
  <c r="F395" i="3"/>
  <c r="F330" i="3"/>
  <c r="D330" i="3" a="1"/>
  <c r="D330" i="3" s="1"/>
  <c r="E330" i="3" a="1"/>
  <c r="E330" i="3" s="1"/>
  <c r="F235" i="3"/>
  <c r="D235" i="3" a="1"/>
  <c r="D235" i="3" s="1"/>
  <c r="E235" i="3" a="1"/>
  <c r="E235" i="3" s="1"/>
  <c r="D203" i="3" a="1"/>
  <c r="D203" i="3" s="1"/>
  <c r="E203" i="3" a="1"/>
  <c r="E203" i="3" s="1"/>
  <c r="F203" i="3"/>
  <c r="C188" i="3"/>
  <c r="F188" i="3" s="1"/>
  <c r="D823" i="3" a="1"/>
  <c r="D823" i="3" s="1"/>
  <c r="F823" i="3"/>
  <c r="E823" i="3" a="1"/>
  <c r="E823" i="3" s="1"/>
  <c r="F498" i="3"/>
  <c r="D498" i="3" a="1"/>
  <c r="D498" i="3" s="1"/>
  <c r="E498" i="3" a="1"/>
  <c r="E498" i="3" s="1"/>
  <c r="E273" i="3" a="1"/>
  <c r="E273" i="3" s="1"/>
  <c r="F273" i="3"/>
  <c r="D273" i="3" a="1"/>
  <c r="D273" i="3" s="1"/>
  <c r="D954" i="3" a="1"/>
  <c r="D954" i="3" s="1"/>
  <c r="F954" i="3"/>
  <c r="E954" i="3" a="1"/>
  <c r="E954" i="3" s="1"/>
  <c r="E922" i="3" a="1"/>
  <c r="E922" i="3" s="1"/>
  <c r="D922" i="3" a="1"/>
  <c r="D922" i="3" s="1"/>
  <c r="F922" i="3"/>
  <c r="E890" i="3" a="1"/>
  <c r="E890" i="3" s="1"/>
  <c r="D890" i="3" a="1"/>
  <c r="D890" i="3" s="1"/>
  <c r="F890" i="3"/>
  <c r="E730" i="3" a="1"/>
  <c r="E730" i="3" s="1"/>
  <c r="D730" i="3" a="1"/>
  <c r="D730" i="3" s="1"/>
  <c r="F730" i="3"/>
  <c r="E463" i="3" a="1"/>
  <c r="E463" i="3" s="1"/>
  <c r="D463" i="3" a="1"/>
  <c r="D463" i="3" s="1"/>
  <c r="F463" i="3"/>
  <c r="E349" i="3" a="1"/>
  <c r="E349" i="3" s="1"/>
  <c r="F349" i="3"/>
  <c r="D349" i="3" a="1"/>
  <c r="D349" i="3" s="1"/>
  <c r="D969" i="3" a="1"/>
  <c r="D969" i="3" s="1"/>
  <c r="E969" i="3" a="1"/>
  <c r="E969" i="3" s="1"/>
  <c r="F969" i="3"/>
  <c r="E937" i="3" a="1"/>
  <c r="E937" i="3" s="1"/>
  <c r="F937" i="3"/>
  <c r="D937" i="3" a="1"/>
  <c r="D937" i="3" s="1"/>
  <c r="E905" i="3" a="1"/>
  <c r="E905" i="3" s="1"/>
  <c r="F905" i="3"/>
  <c r="D905" i="3" a="1"/>
  <c r="D905" i="3" s="1"/>
  <c r="E873" i="3" a="1"/>
  <c r="E873" i="3" s="1"/>
  <c r="F873" i="3"/>
  <c r="D873" i="3" a="1"/>
  <c r="D873" i="3" s="1"/>
  <c r="D565" i="3" a="1"/>
  <c r="D565" i="3" s="1"/>
  <c r="F565" i="3"/>
  <c r="E565" i="3" a="1"/>
  <c r="E565" i="3" s="1"/>
  <c r="D348" i="3" a="1"/>
  <c r="D348" i="3" s="1"/>
  <c r="F348" i="3"/>
  <c r="E348" i="3" a="1"/>
  <c r="E348" i="3" s="1"/>
  <c r="D679" i="3" a="1"/>
  <c r="D679" i="3" s="1"/>
  <c r="F679" i="3"/>
  <c r="E679" i="3" a="1"/>
  <c r="E679" i="3" s="1"/>
  <c r="D845" i="3" a="1"/>
  <c r="D845" i="3" s="1"/>
  <c r="F845" i="3"/>
  <c r="E845" i="3" a="1"/>
  <c r="E845" i="3" s="1"/>
  <c r="D780" i="3" a="1"/>
  <c r="D780" i="3" s="1"/>
  <c r="E780" i="3" a="1"/>
  <c r="E780" i="3" s="1"/>
  <c r="F780" i="3"/>
  <c r="E506" i="3" a="1"/>
  <c r="E506" i="3" s="1"/>
  <c r="F506" i="3"/>
  <c r="D506" i="3" a="1"/>
  <c r="D506" i="3" s="1"/>
  <c r="F297" i="3"/>
  <c r="D297" i="3" a="1"/>
  <c r="D297" i="3" s="1"/>
  <c r="E297" i="3" a="1"/>
  <c r="E297" i="3" s="1"/>
  <c r="F827" i="3"/>
  <c r="D827" i="3" a="1"/>
  <c r="D827" i="3" s="1"/>
  <c r="E827" i="3" a="1"/>
  <c r="E827" i="3" s="1"/>
  <c r="E956" i="3" a="1"/>
  <c r="E956" i="3" s="1"/>
  <c r="F956" i="3"/>
  <c r="D956" i="3" a="1"/>
  <c r="D956" i="3" s="1"/>
  <c r="E924" i="3" a="1"/>
  <c r="E924" i="3" s="1"/>
  <c r="F924" i="3"/>
  <c r="D924" i="3" a="1"/>
  <c r="D924" i="3" s="1"/>
  <c r="E892" i="3" a="1"/>
  <c r="E892" i="3" s="1"/>
  <c r="F892" i="3"/>
  <c r="D892" i="3" a="1"/>
  <c r="D892" i="3" s="1"/>
  <c r="D860" i="3" a="1"/>
  <c r="D860" i="3" s="1"/>
  <c r="E860" i="3" a="1"/>
  <c r="E860" i="3" s="1"/>
  <c r="F860" i="3"/>
  <c r="D439" i="3" a="1"/>
  <c r="D439" i="3" s="1"/>
  <c r="F439" i="3"/>
  <c r="E439" i="3" a="1"/>
  <c r="E439" i="3" s="1"/>
  <c r="F839" i="3"/>
  <c r="E839" i="3" a="1"/>
  <c r="E839" i="3" s="1"/>
  <c r="D839" i="3" a="1"/>
  <c r="D839" i="3" s="1"/>
  <c r="E684" i="3" a="1"/>
  <c r="E684" i="3" s="1"/>
  <c r="D684" i="3" a="1"/>
  <c r="D684" i="3" s="1"/>
  <c r="F684" i="3"/>
  <c r="E852" i="3" a="1"/>
  <c r="E852" i="3" s="1"/>
  <c r="D852" i="3" a="1"/>
  <c r="D852" i="3" s="1"/>
  <c r="F852" i="3"/>
  <c r="F819" i="3"/>
  <c r="E819" i="3" a="1"/>
  <c r="E819" i="3" s="1"/>
  <c r="D819" i="3" a="1"/>
  <c r="D819" i="3" s="1"/>
  <c r="D671" i="3" a="1"/>
  <c r="D671" i="3" s="1"/>
  <c r="E671" i="3" a="1"/>
  <c r="E671" i="3" s="1"/>
  <c r="F671" i="3"/>
  <c r="E376" i="3" a="1"/>
  <c r="E376" i="3" s="1"/>
  <c r="F376" i="3"/>
  <c r="D376" i="3" a="1"/>
  <c r="D376" i="3" s="1"/>
  <c r="D253" i="3" a="1"/>
  <c r="D253" i="3" s="1"/>
  <c r="E253" i="3" a="1"/>
  <c r="E253" i="3" s="1"/>
  <c r="F253" i="3"/>
  <c r="D695" i="3" a="1"/>
  <c r="D695" i="3" s="1"/>
  <c r="E695" i="3" a="1"/>
  <c r="E695" i="3" s="1"/>
  <c r="F695" i="3"/>
  <c r="F963" i="3"/>
  <c r="E963" i="3" a="1"/>
  <c r="E963" i="3" s="1"/>
  <c r="D963" i="3" a="1"/>
  <c r="D963" i="3" s="1"/>
  <c r="E931" i="3" a="1"/>
  <c r="E931" i="3" s="1"/>
  <c r="F931" i="3"/>
  <c r="D931" i="3" a="1"/>
  <c r="D931" i="3" s="1"/>
  <c r="E899" i="3" a="1"/>
  <c r="E899" i="3" s="1"/>
  <c r="F899" i="3"/>
  <c r="D899" i="3" a="1"/>
  <c r="D899" i="3" s="1"/>
  <c r="F867" i="3"/>
  <c r="E867" i="3" a="1"/>
  <c r="E867" i="3" s="1"/>
  <c r="D867" i="3" a="1"/>
  <c r="D867" i="3" s="1"/>
  <c r="E448" i="3" a="1"/>
  <c r="E448" i="3" s="1"/>
  <c r="D448" i="3" a="1"/>
  <c r="D448" i="3" s="1"/>
  <c r="F448" i="3"/>
  <c r="D808" i="3" a="1"/>
  <c r="D808" i="3" s="1"/>
  <c r="F808" i="3"/>
  <c r="E808" i="3" a="1"/>
  <c r="E808" i="3" s="1"/>
  <c r="E742" i="3" a="1"/>
  <c r="E742" i="3" s="1"/>
  <c r="D742" i="3" a="1"/>
  <c r="D742" i="3" s="1"/>
  <c r="F742" i="3"/>
  <c r="D699" i="3" a="1"/>
  <c r="D699" i="3" s="1"/>
  <c r="F699" i="3"/>
  <c r="E699" i="3" a="1"/>
  <c r="E699" i="3" s="1"/>
  <c r="F604" i="3"/>
  <c r="E604" i="3" a="1"/>
  <c r="E604" i="3" s="1"/>
  <c r="D604" i="3" a="1"/>
  <c r="D604" i="3" s="1"/>
  <c r="E550" i="3" a="1"/>
  <c r="E550" i="3" s="1"/>
  <c r="D550" i="3" a="1"/>
  <c r="D550" i="3" s="1"/>
  <c r="F550" i="3"/>
  <c r="E518" i="3" a="1"/>
  <c r="E518" i="3" s="1"/>
  <c r="D518" i="3" a="1"/>
  <c r="D518" i="3" s="1"/>
  <c r="F518" i="3"/>
  <c r="F387" i="3"/>
  <c r="D387" i="3" a="1"/>
  <c r="D387" i="3" s="1"/>
  <c r="E387" i="3" a="1"/>
  <c r="E387" i="3" s="1"/>
  <c r="E325" i="3" a="1"/>
  <c r="E325" i="3" s="1"/>
  <c r="D325" i="3" a="1"/>
  <c r="D325" i="3" s="1"/>
  <c r="F325" i="3"/>
  <c r="D226" i="3" a="1"/>
  <c r="D226" i="3" s="1"/>
  <c r="E226" i="3" a="1"/>
  <c r="E226" i="3" s="1"/>
  <c r="F226" i="3"/>
  <c r="E194" i="3" a="1"/>
  <c r="E194" i="3" s="1"/>
  <c r="D194" i="3" a="1"/>
  <c r="D194" i="3" s="1"/>
  <c r="F194" i="3"/>
  <c r="D768" i="3" a="1"/>
  <c r="D768" i="3" s="1"/>
  <c r="F768" i="3"/>
  <c r="E768" i="3" a="1"/>
  <c r="E768" i="3" s="1"/>
  <c r="E706" i="3" a="1"/>
  <c r="E706" i="3" s="1"/>
  <c r="D706" i="3" a="1"/>
  <c r="D706" i="3" s="1"/>
  <c r="F706" i="3"/>
  <c r="E618" i="3" a="1"/>
  <c r="E618" i="3" s="1"/>
  <c r="F618" i="3"/>
  <c r="D618" i="3" a="1"/>
  <c r="D618" i="3" s="1"/>
  <c r="E572" i="3" a="1"/>
  <c r="E572" i="3" s="1"/>
  <c r="D572" i="3" a="1"/>
  <c r="D572" i="3" s="1"/>
  <c r="F572" i="3"/>
  <c r="D529" i="3" a="1"/>
  <c r="D529" i="3" s="1"/>
  <c r="F529" i="3"/>
  <c r="E529" i="3" a="1"/>
  <c r="E529" i="3" s="1"/>
  <c r="E420" i="3" a="1"/>
  <c r="E420" i="3" s="1"/>
  <c r="D420" i="3" a="1"/>
  <c r="D420" i="3" s="1"/>
  <c r="F420" i="3"/>
  <c r="F371" i="3"/>
  <c r="D371" i="3" a="1"/>
  <c r="D371" i="3" s="1"/>
  <c r="E371" i="3" a="1"/>
  <c r="E371" i="3" s="1"/>
  <c r="D316" i="3" a="1"/>
  <c r="D316" i="3" s="1"/>
  <c r="E316" i="3" a="1"/>
  <c r="E316" i="3" s="1"/>
  <c r="F316" i="3"/>
  <c r="D217" i="3" a="1"/>
  <c r="D217" i="3" s="1"/>
  <c r="F217" i="3"/>
  <c r="E217" i="3" a="1"/>
  <c r="E217" i="3" s="1"/>
  <c r="D818" i="3" a="1"/>
  <c r="D818" i="3" s="1"/>
  <c r="F818" i="3"/>
  <c r="E818" i="3" a="1"/>
  <c r="E818" i="3" s="1"/>
  <c r="D756" i="3" a="1"/>
  <c r="D756" i="3" s="1"/>
  <c r="E756" i="3" a="1"/>
  <c r="E756" i="3" s="1"/>
  <c r="F756" i="3"/>
  <c r="F686" i="3"/>
  <c r="E686" i="3" a="1"/>
  <c r="E686" i="3" s="1"/>
  <c r="D686" i="3" a="1"/>
  <c r="D686" i="3" s="1"/>
  <c r="D640" i="3" a="1"/>
  <c r="D640" i="3" s="1"/>
  <c r="F640" i="3"/>
  <c r="E640" i="3" a="1"/>
  <c r="E640" i="3" s="1"/>
  <c r="E513" i="3" a="1"/>
  <c r="E513" i="3" s="1"/>
  <c r="F513" i="3"/>
  <c r="D513" i="3" a="1"/>
  <c r="D513" i="3" s="1"/>
  <c r="F481" i="3"/>
  <c r="E481" i="3" a="1"/>
  <c r="E481" i="3" s="1"/>
  <c r="D481" i="3" a="1"/>
  <c r="D481" i="3" s="1"/>
  <c r="E442" i="3" a="1"/>
  <c r="E442" i="3" s="1"/>
  <c r="D442" i="3" a="1"/>
  <c r="D442" i="3" s="1"/>
  <c r="F442" i="3"/>
  <c r="F355" i="3"/>
  <c r="E355" i="3" a="1"/>
  <c r="E355" i="3" s="1"/>
  <c r="D355" i="3" a="1"/>
  <c r="D355" i="3" s="1"/>
  <c r="F300" i="3"/>
  <c r="D300" i="3" a="1"/>
  <c r="D300" i="3" s="1"/>
  <c r="E300" i="3" a="1"/>
  <c r="E300" i="3" s="1"/>
  <c r="D268" i="3" a="1"/>
  <c r="D268" i="3" s="1"/>
  <c r="F268" i="3"/>
  <c r="E268" i="3" a="1"/>
  <c r="E268" i="3" s="1"/>
  <c r="E802" i="3" a="1"/>
  <c r="E802" i="3" s="1"/>
  <c r="F802" i="3"/>
  <c r="D802" i="3" a="1"/>
  <c r="D802" i="3" s="1"/>
  <c r="D732" i="3" a="1"/>
  <c r="D732" i="3" s="1"/>
  <c r="F732" i="3"/>
  <c r="E732" i="3" a="1"/>
  <c r="E732" i="3" s="1"/>
  <c r="D654" i="3" a="1"/>
  <c r="D654" i="3" s="1"/>
  <c r="F654" i="3"/>
  <c r="E654" i="3" a="1"/>
  <c r="E654" i="3" s="1"/>
  <c r="E613" i="3" a="1"/>
  <c r="E613" i="3" s="1"/>
  <c r="F613" i="3"/>
  <c r="D613" i="3" a="1"/>
  <c r="D613" i="3" s="1"/>
  <c r="D571" i="3" a="1"/>
  <c r="D571" i="3" s="1"/>
  <c r="E571" i="3" a="1"/>
  <c r="E571" i="3" s="1"/>
  <c r="F571" i="3"/>
  <c r="D532" i="3" a="1"/>
  <c r="D532" i="3" s="1"/>
  <c r="F532" i="3"/>
  <c r="E532" i="3" a="1"/>
  <c r="E532" i="3" s="1"/>
  <c r="E400" i="3" a="1"/>
  <c r="E400" i="3" s="1"/>
  <c r="F400" i="3"/>
  <c r="D400" i="3" a="1"/>
  <c r="D400" i="3" s="1"/>
  <c r="D362" i="3" a="1"/>
  <c r="D362" i="3" s="1"/>
  <c r="E362" i="3" a="1"/>
  <c r="E362" i="3" s="1"/>
  <c r="F362" i="3"/>
  <c r="E240" i="3" a="1"/>
  <c r="E240" i="3" s="1"/>
  <c r="F240" i="3"/>
  <c r="D240" i="3" a="1"/>
  <c r="D240" i="3" s="1"/>
  <c r="F208" i="3"/>
  <c r="E208" i="3" a="1"/>
  <c r="E208" i="3" s="1"/>
  <c r="D208" i="3" a="1"/>
  <c r="D208" i="3" s="1"/>
  <c r="D809" i="3" a="1"/>
  <c r="D809" i="3" s="1"/>
  <c r="F809" i="3"/>
  <c r="E809" i="3" a="1"/>
  <c r="E809" i="3" s="1"/>
  <c r="D751" i="3" a="1"/>
  <c r="D751" i="3" s="1"/>
  <c r="E751" i="3" a="1"/>
  <c r="E751" i="3" s="1"/>
  <c r="F751" i="3"/>
  <c r="D681" i="3" a="1"/>
  <c r="D681" i="3" s="1"/>
  <c r="E681" i="3" a="1"/>
  <c r="E681" i="3" s="1"/>
  <c r="F681" i="3"/>
  <c r="F628" i="3"/>
  <c r="E628" i="3" a="1"/>
  <c r="E628" i="3" s="1"/>
  <c r="D628" i="3" a="1"/>
  <c r="D628" i="3" s="1"/>
  <c r="D504" i="3" a="1"/>
  <c r="D504" i="3" s="1"/>
  <c r="F504" i="3"/>
  <c r="E504" i="3" a="1"/>
  <c r="E504" i="3" s="1"/>
  <c r="E465" i="3" a="1"/>
  <c r="E465" i="3" s="1"/>
  <c r="D465" i="3" a="1"/>
  <c r="D465" i="3" s="1"/>
  <c r="F465" i="3"/>
  <c r="E433" i="3" a="1"/>
  <c r="E433" i="3" s="1"/>
  <c r="F433" i="3"/>
  <c r="D433" i="3" a="1"/>
  <c r="D433" i="3" s="1"/>
  <c r="F373" i="3"/>
  <c r="E373" i="3" a="1"/>
  <c r="E373" i="3" s="1"/>
  <c r="D373" i="3" a="1"/>
  <c r="D373" i="3" s="1"/>
  <c r="E303" i="3" a="1"/>
  <c r="E303" i="3" s="1"/>
  <c r="F303" i="3"/>
  <c r="D303" i="3" a="1"/>
  <c r="D303" i="3" s="1"/>
  <c r="D271" i="3" a="1"/>
  <c r="D271" i="3" s="1"/>
  <c r="E271" i="3" a="1"/>
  <c r="E271" i="3" s="1"/>
  <c r="F271" i="3"/>
  <c r="D801" i="3" a="1"/>
  <c r="D801" i="3" s="1"/>
  <c r="E801" i="3" a="1"/>
  <c r="E801" i="3" s="1"/>
  <c r="F801" i="3"/>
  <c r="E720" i="3" a="1"/>
  <c r="E720" i="3" s="1"/>
  <c r="F720" i="3"/>
  <c r="D720" i="3" a="1"/>
  <c r="D720" i="3" s="1"/>
  <c r="D642" i="3" a="1"/>
  <c r="D642" i="3" s="1"/>
  <c r="E642" i="3" a="1"/>
  <c r="E642" i="3" s="1"/>
  <c r="F642" i="3"/>
  <c r="D597" i="3" a="1"/>
  <c r="D597" i="3" s="1"/>
  <c r="E597" i="3" a="1"/>
  <c r="E597" i="3" s="1"/>
  <c r="F597" i="3"/>
  <c r="E551" i="3" a="1"/>
  <c r="E551" i="3" s="1"/>
  <c r="D551" i="3" a="1"/>
  <c r="D551" i="3" s="1"/>
  <c r="F551" i="3"/>
  <c r="D519" i="3" a="1"/>
  <c r="D519" i="3" s="1"/>
  <c r="E519" i="3" a="1"/>
  <c r="E519" i="3" s="1"/>
  <c r="F519" i="3"/>
  <c r="E392" i="3" a="1"/>
  <c r="E392" i="3" s="1"/>
  <c r="F392" i="3"/>
  <c r="D392" i="3" a="1"/>
  <c r="D392" i="3" s="1"/>
  <c r="F326" i="3"/>
  <c r="E326" i="3" a="1"/>
  <c r="E326" i="3" s="1"/>
  <c r="D326" i="3" a="1"/>
  <c r="D326" i="3" s="1"/>
  <c r="F231" i="3"/>
  <c r="E231" i="3" a="1"/>
  <c r="E231" i="3" s="1"/>
  <c r="D231" i="3" a="1"/>
  <c r="D231" i="3" s="1"/>
  <c r="F199" i="3"/>
  <c r="D199" i="3" a="1"/>
  <c r="D199" i="3" s="1"/>
  <c r="E199" i="3" a="1"/>
  <c r="E199" i="3" s="1"/>
  <c r="D965" i="3" a="1"/>
  <c r="D965" i="3" s="1"/>
  <c r="F965" i="3"/>
  <c r="E965" i="3" a="1"/>
  <c r="E965" i="3" s="1"/>
  <c r="E933" i="3" a="1"/>
  <c r="E933" i="3" s="1"/>
  <c r="F933" i="3"/>
  <c r="D933" i="3" a="1"/>
  <c r="D933" i="3" s="1"/>
  <c r="E901" i="3" a="1"/>
  <c r="E901" i="3" s="1"/>
  <c r="F901" i="3"/>
  <c r="D901" i="3" a="1"/>
  <c r="D901" i="3" s="1"/>
  <c r="E869" i="3" a="1"/>
  <c r="E869" i="3" s="1"/>
  <c r="D869" i="3" a="1"/>
  <c r="D869" i="3" s="1"/>
  <c r="F869" i="3"/>
  <c r="D456" i="3" a="1"/>
  <c r="D456" i="3" s="1"/>
  <c r="E456" i="3" a="1"/>
  <c r="E456" i="3" s="1"/>
  <c r="F456" i="3"/>
  <c r="E337" i="3" a="1"/>
  <c r="E337" i="3" s="1"/>
  <c r="D337" i="3" a="1"/>
  <c r="D337" i="3" s="1"/>
  <c r="F337" i="3"/>
  <c r="D475" i="3" a="1"/>
  <c r="D475" i="3" s="1"/>
  <c r="F475" i="3"/>
  <c r="E475" i="3" a="1"/>
  <c r="E475" i="3" s="1"/>
  <c r="D841" i="3" a="1"/>
  <c r="D841" i="3" s="1"/>
  <c r="F841" i="3"/>
  <c r="E841" i="3" a="1"/>
  <c r="E841" i="3" s="1"/>
  <c r="E758" i="3" a="1"/>
  <c r="E758" i="3" s="1"/>
  <c r="D758" i="3" a="1"/>
  <c r="D758" i="3" s="1"/>
  <c r="F758" i="3"/>
  <c r="D495" i="3" a="1"/>
  <c r="D495" i="3" s="1"/>
  <c r="E495" i="3" a="1"/>
  <c r="E495" i="3" s="1"/>
  <c r="F495" i="3"/>
  <c r="E286" i="3" a="1"/>
  <c r="E286" i="3" s="1"/>
  <c r="D286" i="3" a="1"/>
  <c r="D286" i="3" s="1"/>
  <c r="F286" i="3"/>
  <c r="D854" i="3" a="1"/>
  <c r="D854" i="3" s="1"/>
  <c r="E854" i="3" a="1"/>
  <c r="E854" i="3" s="1"/>
  <c r="F854" i="3"/>
  <c r="E952" i="3" a="1"/>
  <c r="E952" i="3" s="1"/>
  <c r="D952" i="3" a="1"/>
  <c r="D952" i="3" s="1"/>
  <c r="F952" i="3"/>
  <c r="E920" i="3" a="1"/>
  <c r="E920" i="3" s="1"/>
  <c r="F920" i="3"/>
  <c r="D920" i="3" a="1"/>
  <c r="D920" i="3" s="1"/>
  <c r="E888" i="3" a="1"/>
  <c r="E888" i="3" s="1"/>
  <c r="F888" i="3"/>
  <c r="D888" i="3" a="1"/>
  <c r="D888" i="3" s="1"/>
  <c r="D727" i="3" a="1"/>
  <c r="D727" i="3" s="1"/>
  <c r="F727" i="3"/>
  <c r="E727" i="3" a="1"/>
  <c r="E727" i="3" s="1"/>
  <c r="F410" i="3"/>
  <c r="D410" i="3" a="1"/>
  <c r="D410" i="3" s="1"/>
  <c r="E410" i="3" a="1"/>
  <c r="E410" i="3" s="1"/>
  <c r="E812" i="3" a="1"/>
  <c r="E812" i="3" s="1"/>
  <c r="F812" i="3"/>
  <c r="D812" i="3" a="1"/>
  <c r="D812" i="3" s="1"/>
  <c r="D663" i="3" a="1"/>
  <c r="D663" i="3" s="1"/>
  <c r="F663" i="3"/>
  <c r="E663" i="3" a="1"/>
  <c r="E663" i="3" s="1"/>
  <c r="E848" i="3" a="1"/>
  <c r="E848" i="3" s="1"/>
  <c r="D848" i="3" a="1"/>
  <c r="D848" i="3" s="1"/>
  <c r="F848" i="3"/>
  <c r="D773" i="3" a="1"/>
  <c r="D773" i="3" s="1"/>
  <c r="F773" i="3"/>
  <c r="E773" i="3" a="1"/>
  <c r="E773" i="3" s="1"/>
  <c r="D660" i="3" a="1"/>
  <c r="D660" i="3" s="1"/>
  <c r="F660" i="3"/>
  <c r="E660" i="3" a="1"/>
  <c r="E660" i="3" s="1"/>
  <c r="D306" i="3" a="1"/>
  <c r="D306" i="3" s="1"/>
  <c r="F306" i="3"/>
  <c r="E306" i="3" a="1"/>
  <c r="E306" i="3" s="1"/>
  <c r="F855" i="3"/>
  <c r="E855" i="3" a="1"/>
  <c r="E855" i="3" s="1"/>
  <c r="D855" i="3" a="1"/>
  <c r="D855" i="3" s="1"/>
  <c r="D668" i="3" a="1"/>
  <c r="D668" i="3" s="1"/>
  <c r="E668" i="3" a="1"/>
  <c r="E668" i="3" s="1"/>
  <c r="F668" i="3"/>
  <c r="F959" i="3"/>
  <c r="E959" i="3" a="1"/>
  <c r="E959" i="3" s="1"/>
  <c r="D959" i="3" a="1"/>
  <c r="D959" i="3" s="1"/>
  <c r="E927" i="3" a="1"/>
  <c r="E927" i="3" s="1"/>
  <c r="D927" i="3" a="1"/>
  <c r="D927" i="3" s="1"/>
  <c r="F927" i="3"/>
  <c r="E895" i="3" a="1"/>
  <c r="E895" i="3" s="1"/>
  <c r="D895" i="3" a="1"/>
  <c r="D895" i="3" s="1"/>
  <c r="F895" i="3"/>
  <c r="F863" i="3"/>
  <c r="D863" i="3" a="1"/>
  <c r="D863" i="3" s="1"/>
  <c r="E863" i="3" a="1"/>
  <c r="E863" i="3" s="1"/>
  <c r="D443" i="3" a="1"/>
  <c r="D443" i="3" s="1"/>
  <c r="E443" i="3" a="1"/>
  <c r="E443" i="3" s="1"/>
  <c r="F443" i="3"/>
  <c r="E804" i="3" a="1"/>
  <c r="E804" i="3" s="1"/>
  <c r="D804" i="3" a="1"/>
  <c r="D804" i="3" s="1"/>
  <c r="F804" i="3"/>
  <c r="E738" i="3" a="1"/>
  <c r="E738" i="3" s="1"/>
  <c r="F738" i="3"/>
  <c r="D738" i="3" a="1"/>
  <c r="D738" i="3" s="1"/>
  <c r="E656" i="3" a="1"/>
  <c r="E656" i="3" s="1"/>
  <c r="D656" i="3" a="1"/>
  <c r="D656" i="3" s="1"/>
  <c r="F656" i="3"/>
  <c r="E600" i="3" a="1"/>
  <c r="E600" i="3" s="1"/>
  <c r="D600" i="3" a="1"/>
  <c r="D600" i="3" s="1"/>
  <c r="F600" i="3"/>
  <c r="D546" i="3" a="1"/>
  <c r="D546" i="3" s="1"/>
  <c r="E546" i="3" a="1"/>
  <c r="E546" i="3" s="1"/>
  <c r="F546" i="3"/>
  <c r="E514" i="3" a="1"/>
  <c r="E514" i="3" s="1"/>
  <c r="F514" i="3"/>
  <c r="D514" i="3" a="1"/>
  <c r="D514" i="3" s="1"/>
  <c r="F383" i="3"/>
  <c r="D383" i="3" a="1"/>
  <c r="D383" i="3" s="1"/>
  <c r="E383" i="3" a="1"/>
  <c r="E383" i="3" s="1"/>
  <c r="F321" i="3"/>
  <c r="D321" i="3" a="1"/>
  <c r="D321" i="3" s="1"/>
  <c r="E321" i="3" a="1"/>
  <c r="E321" i="3" s="1"/>
  <c r="D222" i="3" a="1"/>
  <c r="D222" i="3" s="1"/>
  <c r="F222" i="3"/>
  <c r="E222" i="3" a="1"/>
  <c r="E222" i="3" s="1"/>
  <c r="D807" i="3" a="1"/>
  <c r="D807" i="3" s="1"/>
  <c r="E807" i="3" a="1"/>
  <c r="E807" i="3" s="1"/>
  <c r="F807" i="3"/>
  <c r="E741" i="3" a="1"/>
  <c r="E741" i="3" s="1"/>
  <c r="F741" i="3"/>
  <c r="D741" i="3" a="1"/>
  <c r="D741" i="3" s="1"/>
  <c r="E702" i="3" a="1"/>
  <c r="E702" i="3" s="1"/>
  <c r="F702" i="3"/>
  <c r="D702" i="3" a="1"/>
  <c r="D702" i="3" s="1"/>
  <c r="D614" i="3" a="1"/>
  <c r="D614" i="3" s="1"/>
  <c r="E614" i="3" a="1"/>
  <c r="E614" i="3" s="1"/>
  <c r="F614" i="3"/>
  <c r="F557" i="3"/>
  <c r="E557" i="3" a="1"/>
  <c r="E557" i="3" s="1"/>
  <c r="D557" i="3" a="1"/>
  <c r="D557" i="3" s="1"/>
  <c r="E525" i="3" a="1"/>
  <c r="E525" i="3" s="1"/>
  <c r="F525" i="3"/>
  <c r="D525" i="3" a="1"/>
  <c r="D525" i="3" s="1"/>
  <c r="D401" i="3" a="1"/>
  <c r="D401" i="3" s="1"/>
  <c r="E401" i="3" a="1"/>
  <c r="E401" i="3" s="1"/>
  <c r="F401" i="3"/>
  <c r="F367" i="3"/>
  <c r="D367" i="3" a="1"/>
  <c r="D367" i="3" s="1"/>
  <c r="E367" i="3" a="1"/>
  <c r="E367" i="3" s="1"/>
  <c r="D312" i="3" a="1"/>
  <c r="D312" i="3" s="1"/>
  <c r="E312" i="3" a="1"/>
  <c r="E312" i="3" s="1"/>
  <c r="F312" i="3"/>
  <c r="F213" i="3"/>
  <c r="E213" i="3" a="1"/>
  <c r="E213" i="3" s="1"/>
  <c r="D213" i="3" a="1"/>
  <c r="D213" i="3" s="1"/>
  <c r="D814" i="3" a="1"/>
  <c r="D814" i="3" s="1"/>
  <c r="E814" i="3" a="1"/>
  <c r="E814" i="3" s="1"/>
  <c r="F814" i="3"/>
  <c r="D752" i="3" a="1"/>
  <c r="D752" i="3" s="1"/>
  <c r="E752" i="3" a="1"/>
  <c r="E752" i="3" s="1"/>
  <c r="F752" i="3"/>
  <c r="D682" i="3" a="1"/>
  <c r="D682" i="3" s="1"/>
  <c r="F682" i="3"/>
  <c r="E682" i="3" a="1"/>
  <c r="E682" i="3" s="1"/>
  <c r="F629" i="3"/>
  <c r="D629" i="3" a="1"/>
  <c r="D629" i="3" s="1"/>
  <c r="E629" i="3" a="1"/>
  <c r="E629" i="3" s="1"/>
  <c r="D509" i="3" a="1"/>
  <c r="D509" i="3" s="1"/>
  <c r="F509" i="3"/>
  <c r="E509" i="3" a="1"/>
  <c r="E509" i="3" s="1"/>
  <c r="F477" i="3"/>
  <c r="E477" i="3" a="1"/>
  <c r="E477" i="3" s="1"/>
  <c r="D477" i="3" a="1"/>
  <c r="D477" i="3" s="1"/>
  <c r="E438" i="3" a="1"/>
  <c r="E438" i="3" s="1"/>
  <c r="D438" i="3" a="1"/>
  <c r="D438" i="3" s="1"/>
  <c r="F438" i="3"/>
  <c r="F351" i="3"/>
  <c r="E351" i="3" a="1"/>
  <c r="E351" i="3" s="1"/>
  <c r="D351" i="3" a="1"/>
  <c r="D351" i="3" s="1"/>
  <c r="F296" i="3"/>
  <c r="E296" i="3" a="1"/>
  <c r="E296" i="3" s="1"/>
  <c r="D296" i="3" a="1"/>
  <c r="D296" i="3" s="1"/>
  <c r="D264" i="3" a="1"/>
  <c r="D264" i="3" s="1"/>
  <c r="F264" i="3"/>
  <c r="E264" i="3" a="1"/>
  <c r="E264" i="3" s="1"/>
  <c r="D798" i="3" a="1"/>
  <c r="D798" i="3" s="1"/>
  <c r="F798" i="3"/>
  <c r="E798" i="3" a="1"/>
  <c r="E798" i="3" s="1"/>
  <c r="E721" i="3" a="1"/>
  <c r="E721" i="3" s="1"/>
  <c r="D721" i="3" a="1"/>
  <c r="D721" i="3" s="1"/>
  <c r="F721" i="3"/>
  <c r="F650" i="3"/>
  <c r="D650" i="3" a="1"/>
  <c r="D650" i="3" s="1"/>
  <c r="E650" i="3" a="1"/>
  <c r="E650" i="3" s="1"/>
  <c r="D609" i="3" a="1"/>
  <c r="D609" i="3" s="1"/>
  <c r="E609" i="3" a="1"/>
  <c r="E609" i="3" s="1"/>
  <c r="F609" i="3"/>
  <c r="E560" i="3" a="1"/>
  <c r="E560" i="3" s="1"/>
  <c r="D560" i="3" a="1"/>
  <c r="D560" i="3" s="1"/>
  <c r="F560" i="3"/>
  <c r="D528" i="3" a="1"/>
  <c r="D528" i="3" s="1"/>
  <c r="E528" i="3" a="1"/>
  <c r="E528" i="3" s="1"/>
  <c r="F528" i="3"/>
  <c r="D396" i="3" a="1"/>
  <c r="D396" i="3" s="1"/>
  <c r="F396" i="3"/>
  <c r="E396" i="3" a="1"/>
  <c r="E396" i="3" s="1"/>
  <c r="D358" i="3" a="1"/>
  <c r="D358" i="3" s="1"/>
  <c r="E358" i="3" a="1"/>
  <c r="E358" i="3" s="1"/>
  <c r="F358" i="3"/>
  <c r="E236" i="3" a="1"/>
  <c r="E236" i="3" s="1"/>
  <c r="F236" i="3"/>
  <c r="D236" i="3" a="1"/>
  <c r="D236" i="3" s="1"/>
  <c r="F204" i="3"/>
  <c r="E204" i="3" a="1"/>
  <c r="E204" i="3" s="1"/>
  <c r="D204" i="3" a="1"/>
  <c r="D204" i="3" s="1"/>
  <c r="D782" i="3" a="1"/>
  <c r="D782" i="3" s="1"/>
  <c r="E782" i="3" a="1"/>
  <c r="E782" i="3" s="1"/>
  <c r="F782" i="3"/>
  <c r="F747" i="3"/>
  <c r="D747" i="3" a="1"/>
  <c r="D747" i="3" s="1"/>
  <c r="E747" i="3" a="1"/>
  <c r="E747" i="3" s="1"/>
  <c r="D677" i="3" a="1"/>
  <c r="D677" i="3" s="1"/>
  <c r="E677" i="3" a="1"/>
  <c r="E677" i="3" s="1"/>
  <c r="F677" i="3"/>
  <c r="E624" i="3" a="1"/>
  <c r="E624" i="3" s="1"/>
  <c r="D624" i="3" a="1"/>
  <c r="D624" i="3" s="1"/>
  <c r="F624" i="3"/>
  <c r="E500" i="3" a="1"/>
  <c r="E500" i="3" s="1"/>
  <c r="D500" i="3" a="1"/>
  <c r="D500" i="3" s="1"/>
  <c r="F500" i="3"/>
  <c r="F461" i="3"/>
  <c r="D461" i="3" a="1"/>
  <c r="D461" i="3" s="1"/>
  <c r="E461" i="3" a="1"/>
  <c r="E461" i="3" s="1"/>
  <c r="E430" i="3" a="1"/>
  <c r="E430" i="3" s="1"/>
  <c r="D430" i="3" a="1"/>
  <c r="D430" i="3" s="1"/>
  <c r="F430" i="3"/>
  <c r="D354" i="3" a="1"/>
  <c r="D354" i="3" s="1"/>
  <c r="F354" i="3"/>
  <c r="E354" i="3" a="1"/>
  <c r="E354" i="3" s="1"/>
  <c r="F299" i="3"/>
  <c r="D299" i="3" a="1"/>
  <c r="D299" i="3" s="1"/>
  <c r="E299" i="3" a="1"/>
  <c r="E299" i="3" s="1"/>
  <c r="F267" i="3"/>
  <c r="E267" i="3" a="1"/>
  <c r="E267" i="3" s="1"/>
  <c r="D267" i="3" a="1"/>
  <c r="D267" i="3" s="1"/>
  <c r="D797" i="3" a="1"/>
  <c r="D797" i="3" s="1"/>
  <c r="F797" i="3"/>
  <c r="E797" i="3" a="1"/>
  <c r="E797" i="3" s="1"/>
  <c r="F716" i="3"/>
  <c r="D716" i="3" a="1"/>
  <c r="D716" i="3" s="1"/>
  <c r="E716" i="3" a="1"/>
  <c r="E716" i="3" s="1"/>
  <c r="F635" i="3"/>
  <c r="E635" i="3" a="1"/>
  <c r="E635" i="3" s="1"/>
  <c r="D635" i="3" a="1"/>
  <c r="D635" i="3" s="1"/>
  <c r="E593" i="3" a="1"/>
  <c r="E593" i="3" s="1"/>
  <c r="D593" i="3" a="1"/>
  <c r="D593" i="3" s="1"/>
  <c r="F593" i="3"/>
  <c r="F547" i="3"/>
  <c r="D547" i="3" a="1"/>
  <c r="D547" i="3" s="1"/>
  <c r="E547" i="3" a="1"/>
  <c r="E547" i="3" s="1"/>
  <c r="D515" i="3" a="1"/>
  <c r="D515" i="3" s="1"/>
  <c r="E515" i="3" a="1"/>
  <c r="E515" i="3" s="1"/>
  <c r="F515" i="3"/>
  <c r="D388" i="3" a="1"/>
  <c r="D388" i="3" s="1"/>
  <c r="E388" i="3" a="1"/>
  <c r="E388" i="3" s="1"/>
  <c r="F388" i="3"/>
  <c r="D322" i="3" a="1"/>
  <c r="D322" i="3" s="1"/>
  <c r="F322" i="3"/>
  <c r="E322" i="3" a="1"/>
  <c r="E322" i="3" s="1"/>
  <c r="F227" i="3"/>
  <c r="E227" i="3" a="1"/>
  <c r="E227" i="3" s="1"/>
  <c r="D227" i="3" a="1"/>
  <c r="D227" i="3" s="1"/>
  <c r="D195" i="3" a="1"/>
  <c r="D195" i="3" s="1"/>
  <c r="E195" i="3" a="1"/>
  <c r="E195" i="3" s="1"/>
  <c r="F195" i="3"/>
  <c r="E946" i="3" a="1"/>
  <c r="E946" i="3" s="1"/>
  <c r="F946" i="3"/>
  <c r="D946" i="3" a="1"/>
  <c r="D946" i="3" s="1"/>
  <c r="E914" i="3" a="1"/>
  <c r="E914" i="3" s="1"/>
  <c r="D914" i="3" a="1"/>
  <c r="D914" i="3" s="1"/>
  <c r="F914" i="3"/>
  <c r="E882" i="3" a="1"/>
  <c r="E882" i="3" s="1"/>
  <c r="D882" i="3" a="1"/>
  <c r="D882" i="3" s="1"/>
  <c r="F882" i="3"/>
  <c r="E622" i="3" a="1"/>
  <c r="E622" i="3" s="1"/>
  <c r="D622" i="3" a="1"/>
  <c r="D622" i="3" s="1"/>
  <c r="F622" i="3"/>
  <c r="D447" i="3" a="1"/>
  <c r="D447" i="3" s="1"/>
  <c r="F447" i="3"/>
  <c r="E447" i="3" a="1"/>
  <c r="E447" i="3" s="1"/>
  <c r="F831" i="3"/>
  <c r="D831" i="3" a="1"/>
  <c r="D831" i="3" s="1"/>
  <c r="E831" i="3" a="1"/>
  <c r="E831" i="3" s="1"/>
  <c r="D961" i="3" a="1"/>
  <c r="D961" i="3" s="1"/>
  <c r="E961" i="3" a="1"/>
  <c r="E961" i="3" s="1"/>
  <c r="F961" i="3"/>
  <c r="E929" i="3" a="1"/>
  <c r="E929" i="3" s="1"/>
  <c r="F929" i="3"/>
  <c r="D929" i="3" a="1"/>
  <c r="D929" i="3" s="1"/>
  <c r="E897" i="3" a="1"/>
  <c r="E897" i="3" s="1"/>
  <c r="F897" i="3"/>
  <c r="D897" i="3" a="1"/>
  <c r="D897" i="3" s="1"/>
  <c r="F865" i="3"/>
  <c r="D865" i="3" a="1"/>
  <c r="D865" i="3" s="1"/>
  <c r="E865" i="3" a="1"/>
  <c r="E865" i="3" s="1"/>
  <c r="D451" i="3" a="1"/>
  <c r="D451" i="3" s="1"/>
  <c r="E451" i="3" a="1"/>
  <c r="E451" i="3" s="1"/>
  <c r="F451" i="3"/>
  <c r="F843" i="3"/>
  <c r="D843" i="3" a="1"/>
  <c r="D843" i="3" s="1"/>
  <c r="E843" i="3" a="1"/>
  <c r="E843" i="3" s="1"/>
  <c r="E309" i="3" a="1"/>
  <c r="E309" i="3" s="1"/>
  <c r="D309" i="3" a="1"/>
  <c r="D309" i="3" s="1"/>
  <c r="F309" i="3"/>
  <c r="D837" i="3" a="1"/>
  <c r="D837" i="3" s="1"/>
  <c r="E837" i="3" a="1"/>
  <c r="E837" i="3" s="1"/>
  <c r="F837" i="3"/>
  <c r="E753" i="3" a="1"/>
  <c r="E753" i="3" s="1"/>
  <c r="F753" i="3"/>
  <c r="D753" i="3" a="1"/>
  <c r="D753" i="3" s="1"/>
  <c r="F490" i="3"/>
  <c r="E490" i="3" a="1"/>
  <c r="E490" i="3" s="1"/>
  <c r="D490" i="3" a="1"/>
  <c r="D490" i="3" s="1"/>
  <c r="D281" i="3" a="1"/>
  <c r="D281" i="3" s="1"/>
  <c r="E281" i="3" a="1"/>
  <c r="E281" i="3" s="1"/>
  <c r="F281" i="3"/>
  <c r="D838" i="3" a="1"/>
  <c r="D838" i="3" s="1"/>
  <c r="F838" i="3"/>
  <c r="E838" i="3" a="1"/>
  <c r="E838" i="3" s="1"/>
  <c r="E948" i="3" a="1"/>
  <c r="E948" i="3" s="1"/>
  <c r="D948" i="3" a="1"/>
  <c r="D948" i="3" s="1"/>
  <c r="F948" i="3"/>
  <c r="E916" i="3" a="1"/>
  <c r="E916" i="3" s="1"/>
  <c r="F916" i="3"/>
  <c r="D916" i="3" a="1"/>
  <c r="D916" i="3" s="1"/>
  <c r="E884" i="3" a="1"/>
  <c r="E884" i="3" s="1"/>
  <c r="F884" i="3"/>
  <c r="D884" i="3" a="1"/>
  <c r="D884" i="3" s="1"/>
  <c r="D630" i="3" a="1"/>
  <c r="D630" i="3" s="1"/>
  <c r="F630" i="3"/>
  <c r="E630" i="3" a="1"/>
  <c r="E630" i="3" s="1"/>
  <c r="F405" i="3"/>
  <c r="D405" i="3" a="1"/>
  <c r="D405" i="3" s="1"/>
  <c r="E405" i="3" a="1"/>
  <c r="E405" i="3" s="1"/>
  <c r="F761" i="3"/>
  <c r="D761" i="3" a="1"/>
  <c r="D761" i="3" s="1"/>
  <c r="E761" i="3" a="1"/>
  <c r="E761" i="3" s="1"/>
  <c r="D507" i="3" a="1"/>
  <c r="D507" i="3" s="1"/>
  <c r="F507" i="3"/>
  <c r="E507" i="3" a="1"/>
  <c r="E507" i="3" s="1"/>
  <c r="E844" i="3" a="1"/>
  <c r="E844" i="3" s="1"/>
  <c r="D844" i="3" a="1"/>
  <c r="D844" i="3" s="1"/>
  <c r="F844" i="3"/>
  <c r="E762" i="3" a="1"/>
  <c r="E762" i="3" s="1"/>
  <c r="F762" i="3"/>
  <c r="D762" i="3" a="1"/>
  <c r="D762" i="3" s="1"/>
  <c r="F641" i="3"/>
  <c r="E641" i="3" a="1"/>
  <c r="E641" i="3" s="1"/>
  <c r="D641" i="3" a="1"/>
  <c r="D641" i="3" s="1"/>
  <c r="F301" i="3"/>
  <c r="D301" i="3" a="1"/>
  <c r="D301" i="3" s="1"/>
  <c r="E301" i="3" a="1"/>
  <c r="E301" i="3" s="1"/>
  <c r="F835" i="3"/>
  <c r="D835" i="3" a="1"/>
  <c r="D835" i="3" s="1"/>
  <c r="E835" i="3" a="1"/>
  <c r="E835" i="3" s="1"/>
  <c r="E638" i="3" a="1"/>
  <c r="E638" i="3" s="1"/>
  <c r="F638" i="3"/>
  <c r="D638" i="3" a="1"/>
  <c r="D638" i="3" s="1"/>
  <c r="F955" i="3"/>
  <c r="D955" i="3" a="1"/>
  <c r="D955" i="3" s="1"/>
  <c r="E955" i="3" a="1"/>
  <c r="E955" i="3" s="1"/>
  <c r="E923" i="3" a="1"/>
  <c r="E923" i="3" s="1"/>
  <c r="F923" i="3"/>
  <c r="D923" i="3" a="1"/>
  <c r="D923" i="3" s="1"/>
  <c r="E891" i="3" a="1"/>
  <c r="E891" i="3" s="1"/>
  <c r="F891" i="3"/>
  <c r="D891" i="3" a="1"/>
  <c r="D891" i="3" s="1"/>
  <c r="E726" i="3" a="1"/>
  <c r="E726" i="3" s="1"/>
  <c r="F726" i="3"/>
  <c r="D726" i="3" a="1"/>
  <c r="D726" i="3" s="1"/>
  <c r="F432" i="3"/>
  <c r="D432" i="3" a="1"/>
  <c r="D432" i="3" s="1"/>
  <c r="E432" i="3" a="1"/>
  <c r="E432" i="3" s="1"/>
  <c r="D800" i="3" a="1"/>
  <c r="D800" i="3" s="1"/>
  <c r="E800" i="3" a="1"/>
  <c r="E800" i="3" s="1"/>
  <c r="F800" i="3"/>
  <c r="E734" i="3" a="1"/>
  <c r="E734" i="3" s="1"/>
  <c r="D734" i="3" a="1"/>
  <c r="D734" i="3" s="1"/>
  <c r="F734" i="3"/>
  <c r="E652" i="3" a="1"/>
  <c r="E652" i="3" s="1"/>
  <c r="D652" i="3" a="1"/>
  <c r="D652" i="3" s="1"/>
  <c r="F652" i="3"/>
  <c r="E596" i="3" a="1"/>
  <c r="E596" i="3" s="1"/>
  <c r="D596" i="3" a="1"/>
  <c r="D596" i="3" s="1"/>
  <c r="F596" i="3"/>
  <c r="E542" i="3" a="1"/>
  <c r="E542" i="3" s="1"/>
  <c r="D542" i="3" a="1"/>
  <c r="D542" i="3" s="1"/>
  <c r="F542" i="3"/>
  <c r="D471" i="3" a="1"/>
  <c r="D471" i="3" s="1"/>
  <c r="E471" i="3" a="1"/>
  <c r="E471" i="3" s="1"/>
  <c r="F471" i="3"/>
  <c r="F379" i="3"/>
  <c r="E379" i="3" a="1"/>
  <c r="E379" i="3" s="1"/>
  <c r="D379" i="3" a="1"/>
  <c r="D379" i="3" s="1"/>
  <c r="E317" i="3" a="1"/>
  <c r="E317" i="3" s="1"/>
  <c r="D317" i="3" a="1"/>
  <c r="D317" i="3" s="1"/>
  <c r="F317" i="3"/>
  <c r="D218" i="3" a="1"/>
  <c r="D218" i="3" s="1"/>
  <c r="F218" i="3"/>
  <c r="E218" i="3" a="1"/>
  <c r="E218" i="3" s="1"/>
  <c r="E803" i="3" a="1"/>
  <c r="E803" i="3" s="1"/>
  <c r="D803" i="3" a="1"/>
  <c r="D803" i="3" s="1"/>
  <c r="F803" i="3"/>
  <c r="E737" i="3" a="1"/>
  <c r="E737" i="3" s="1"/>
  <c r="F737" i="3"/>
  <c r="D737" i="3" a="1"/>
  <c r="D737" i="3" s="1"/>
  <c r="E698" i="3" a="1"/>
  <c r="E698" i="3" s="1"/>
  <c r="F698" i="3"/>
  <c r="D698" i="3" a="1"/>
  <c r="D698" i="3" s="1"/>
  <c r="F610" i="3"/>
  <c r="D610" i="3" a="1"/>
  <c r="D610" i="3" s="1"/>
  <c r="E610" i="3" a="1"/>
  <c r="E610" i="3" s="1"/>
  <c r="E553" i="3" a="1"/>
  <c r="E553" i="3" s="1"/>
  <c r="F553" i="3"/>
  <c r="D553" i="3" a="1"/>
  <c r="D553" i="3" s="1"/>
  <c r="D521" i="3" a="1"/>
  <c r="D521" i="3" s="1"/>
  <c r="E521" i="3" a="1"/>
  <c r="E521" i="3" s="1"/>
  <c r="F521" i="3"/>
  <c r="E397" i="3" a="1"/>
  <c r="E397" i="3" s="1"/>
  <c r="D397" i="3" a="1"/>
  <c r="D397" i="3" s="1"/>
  <c r="F397" i="3"/>
  <c r="D363" i="3" a="1"/>
  <c r="D363" i="3" s="1"/>
  <c r="E363" i="3" a="1"/>
  <c r="E363" i="3" s="1"/>
  <c r="F363" i="3"/>
  <c r="D241" i="3" a="1"/>
  <c r="D241" i="3" s="1"/>
  <c r="E241" i="3" a="1"/>
  <c r="E241" i="3" s="1"/>
  <c r="F241" i="3"/>
  <c r="F209" i="3"/>
  <c r="E209" i="3" a="1"/>
  <c r="E209" i="3" s="1"/>
  <c r="D209" i="3" a="1"/>
  <c r="D209" i="3" s="1"/>
  <c r="E810" i="3" a="1"/>
  <c r="E810" i="3" s="1"/>
  <c r="F810" i="3"/>
  <c r="D810" i="3" a="1"/>
  <c r="D810" i="3" s="1"/>
  <c r="F748" i="3"/>
  <c r="E748" i="3" a="1"/>
  <c r="E748" i="3" s="1"/>
  <c r="D748" i="3" a="1"/>
  <c r="D748" i="3" s="1"/>
  <c r="F678" i="3"/>
  <c r="E678" i="3" a="1"/>
  <c r="E678" i="3" s="1"/>
  <c r="D678" i="3" a="1"/>
  <c r="D678" i="3" s="1"/>
  <c r="E625" i="3" a="1"/>
  <c r="E625" i="3" s="1"/>
  <c r="F625" i="3"/>
  <c r="D625" i="3" a="1"/>
  <c r="D625" i="3" s="1"/>
  <c r="F505" i="3"/>
  <c r="E505" i="3" a="1"/>
  <c r="E505" i="3" s="1"/>
  <c r="D505" i="3" a="1"/>
  <c r="D505" i="3" s="1"/>
  <c r="F473" i="3"/>
  <c r="D473" i="3" a="1"/>
  <c r="D473" i="3" s="1"/>
  <c r="E473" i="3" a="1"/>
  <c r="E473" i="3" s="1"/>
  <c r="E434" i="3" a="1"/>
  <c r="E434" i="3" s="1"/>
  <c r="D434" i="3" a="1"/>
  <c r="D434" i="3" s="1"/>
  <c r="F434" i="3"/>
  <c r="F347" i="3"/>
  <c r="E347" i="3" a="1"/>
  <c r="E347" i="3" s="1"/>
  <c r="D347" i="3" a="1"/>
  <c r="D347" i="3" s="1"/>
  <c r="F292" i="3"/>
  <c r="D292" i="3" a="1"/>
  <c r="D292" i="3" s="1"/>
  <c r="E292" i="3" a="1"/>
  <c r="E292" i="3" s="1"/>
  <c r="D260" i="3" a="1"/>
  <c r="D260" i="3" s="1"/>
  <c r="F260" i="3"/>
  <c r="E260" i="3" a="1"/>
  <c r="E260" i="3" s="1"/>
  <c r="F794" i="3"/>
  <c r="D794" i="3" a="1"/>
  <c r="D794" i="3" s="1"/>
  <c r="E794" i="3" a="1"/>
  <c r="E794" i="3" s="1"/>
  <c r="F717" i="3"/>
  <c r="D717" i="3" a="1"/>
  <c r="D717" i="3" s="1"/>
  <c r="E717" i="3" a="1"/>
  <c r="E717" i="3" s="1"/>
  <c r="D646" i="3" a="1"/>
  <c r="D646" i="3" s="1"/>
  <c r="E646" i="3" a="1"/>
  <c r="E646" i="3" s="1"/>
  <c r="F646" i="3"/>
  <c r="E602" i="3" a="1"/>
  <c r="E602" i="3" s="1"/>
  <c r="D602" i="3" a="1"/>
  <c r="D602" i="3" s="1"/>
  <c r="F602" i="3"/>
  <c r="D556" i="3" a="1"/>
  <c r="D556" i="3" s="1"/>
  <c r="E556" i="3" a="1"/>
  <c r="E556" i="3" s="1"/>
  <c r="F556" i="3"/>
  <c r="D524" i="3" a="1"/>
  <c r="D524" i="3" s="1"/>
  <c r="F524" i="3"/>
  <c r="E524" i="3" a="1"/>
  <c r="E524" i="3" s="1"/>
  <c r="F393" i="3"/>
  <c r="D393" i="3" a="1"/>
  <c r="D393" i="3" s="1"/>
  <c r="E393" i="3" a="1"/>
  <c r="E393" i="3" s="1"/>
  <c r="D331" i="3" a="1"/>
  <c r="D331" i="3" s="1"/>
  <c r="E331" i="3" a="1"/>
  <c r="E331" i="3" s="1"/>
  <c r="F331" i="3"/>
  <c r="D232" i="3" a="1"/>
  <c r="D232" i="3" s="1"/>
  <c r="F232" i="3"/>
  <c r="E232" i="3" a="1"/>
  <c r="E232" i="3" s="1"/>
  <c r="D200" i="3" a="1"/>
  <c r="D200" i="3" s="1"/>
  <c r="E200" i="3" a="1"/>
  <c r="E200" i="3" s="1"/>
  <c r="F200" i="3"/>
  <c r="F778" i="3"/>
  <c r="E778" i="3" a="1"/>
  <c r="E778" i="3" s="1"/>
  <c r="D778" i="3" a="1"/>
  <c r="D778" i="3" s="1"/>
  <c r="D743" i="3" a="1"/>
  <c r="D743" i="3" s="1"/>
  <c r="E743" i="3" a="1"/>
  <c r="E743" i="3" s="1"/>
  <c r="F743" i="3"/>
  <c r="D673" i="3" a="1"/>
  <c r="D673" i="3" s="1"/>
  <c r="F673" i="3"/>
  <c r="E673" i="3" a="1"/>
  <c r="E673" i="3" s="1"/>
  <c r="E586" i="3" a="1"/>
  <c r="E586" i="3" s="1"/>
  <c r="F586" i="3"/>
  <c r="D586" i="3" a="1"/>
  <c r="D586" i="3" s="1"/>
  <c r="E496" i="3" a="1"/>
  <c r="E496" i="3" s="1"/>
  <c r="F496" i="3"/>
  <c r="D496" i="3" a="1"/>
  <c r="D496" i="3" s="1"/>
  <c r="F457" i="3"/>
  <c r="D457" i="3" a="1"/>
  <c r="D457" i="3" s="1"/>
  <c r="E457" i="3" a="1"/>
  <c r="E457" i="3" s="1"/>
  <c r="D419" i="3" a="1"/>
  <c r="D419" i="3" s="1"/>
  <c r="E419" i="3" a="1"/>
  <c r="E419" i="3" s="1"/>
  <c r="F419" i="3"/>
  <c r="D350" i="3" a="1"/>
  <c r="D350" i="3" s="1"/>
  <c r="E350" i="3" a="1"/>
  <c r="E350" i="3" s="1"/>
  <c r="F350" i="3"/>
  <c r="F295" i="3"/>
  <c r="D295" i="3" a="1"/>
  <c r="D295" i="3" s="1"/>
  <c r="E295" i="3" a="1"/>
  <c r="E295" i="3" s="1"/>
  <c r="F263" i="3"/>
  <c r="D263" i="3" a="1"/>
  <c r="D263" i="3" s="1"/>
  <c r="E263" i="3" a="1"/>
  <c r="E263" i="3" s="1"/>
  <c r="D793" i="3" a="1"/>
  <c r="D793" i="3" s="1"/>
  <c r="F793" i="3"/>
  <c r="E793" i="3" a="1"/>
  <c r="E793" i="3" s="1"/>
  <c r="E712" i="3" a="1"/>
  <c r="E712" i="3" s="1"/>
  <c r="D712" i="3" a="1"/>
  <c r="D712" i="3" s="1"/>
  <c r="F712" i="3"/>
  <c r="E620" i="3" a="1"/>
  <c r="E620" i="3" s="1"/>
  <c r="D620" i="3" a="1"/>
  <c r="D620" i="3" s="1"/>
  <c r="F620" i="3"/>
  <c r="E589" i="3" a="1"/>
  <c r="E589" i="3" s="1"/>
  <c r="D589" i="3" a="1"/>
  <c r="D589" i="3" s="1"/>
  <c r="F589" i="3"/>
  <c r="E543" i="3" a="1"/>
  <c r="E543" i="3" s="1"/>
  <c r="D543" i="3" a="1"/>
  <c r="D543" i="3" s="1"/>
  <c r="F543" i="3"/>
  <c r="D472" i="3" a="1"/>
  <c r="D472" i="3" s="1"/>
  <c r="F472" i="3"/>
  <c r="E472" i="3" a="1"/>
  <c r="E472" i="3" s="1"/>
  <c r="D384" i="3" a="1"/>
  <c r="D384" i="3" s="1"/>
  <c r="F384" i="3"/>
  <c r="E384" i="3" a="1"/>
  <c r="E384" i="3" s="1"/>
  <c r="D318" i="3" a="1"/>
  <c r="D318" i="3" s="1"/>
  <c r="E318" i="3" a="1"/>
  <c r="E318" i="3" s="1"/>
  <c r="F318" i="3"/>
  <c r="F223" i="3"/>
  <c r="E223" i="3" a="1"/>
  <c r="E223" i="3" s="1"/>
  <c r="D223" i="3" a="1"/>
  <c r="D223" i="3" s="1"/>
  <c r="D191" i="3" a="1"/>
  <c r="D191" i="3" s="1"/>
  <c r="E191" i="3" a="1"/>
  <c r="E191" i="3" s="1"/>
  <c r="F191" i="3"/>
  <c r="D582" i="3" a="1"/>
  <c r="D582" i="3" s="1"/>
  <c r="E582" i="3" a="1"/>
  <c r="E582" i="3" s="1"/>
  <c r="F582" i="3"/>
  <c r="E492" i="3" a="1"/>
  <c r="E492" i="3" s="1"/>
  <c r="D492" i="3" a="1"/>
  <c r="D492" i="3" s="1"/>
  <c r="F492" i="3"/>
  <c r="F453" i="3"/>
  <c r="D453" i="3" a="1"/>
  <c r="D453" i="3" s="1"/>
  <c r="E453" i="3" a="1"/>
  <c r="E453" i="3" s="1"/>
  <c r="D415" i="3" a="1"/>
  <c r="D415" i="3" s="1"/>
  <c r="F415" i="3"/>
  <c r="E415" i="3" a="1"/>
  <c r="E415" i="3" s="1"/>
  <c r="D346" i="3" a="1"/>
  <c r="D346" i="3" s="1"/>
  <c r="E346" i="3" a="1"/>
  <c r="E346" i="3" s="1"/>
  <c r="F346" i="3"/>
  <c r="F291" i="3"/>
  <c r="E291" i="3" a="1"/>
  <c r="E291" i="3" s="1"/>
  <c r="D291" i="3" a="1"/>
  <c r="D291" i="3" s="1"/>
  <c r="D259" i="3" a="1"/>
  <c r="D259" i="3" s="1"/>
  <c r="F259" i="3"/>
  <c r="E259" i="3" a="1"/>
  <c r="E259" i="3" s="1"/>
  <c r="D789" i="3" a="1"/>
  <c r="D789" i="3" s="1"/>
  <c r="F789" i="3"/>
  <c r="E789" i="3" a="1"/>
  <c r="E789" i="3" s="1"/>
  <c r="D708" i="3" a="1"/>
  <c r="D708" i="3" s="1"/>
  <c r="F708" i="3"/>
  <c r="E708" i="3" a="1"/>
  <c r="E708" i="3" s="1"/>
  <c r="E616" i="3" a="1"/>
  <c r="E616" i="3" s="1"/>
  <c r="F616" i="3"/>
  <c r="D616" i="3" a="1"/>
  <c r="D616" i="3" s="1"/>
  <c r="E578" i="3" a="1"/>
  <c r="E578" i="3" s="1"/>
  <c r="F578" i="3"/>
  <c r="D578" i="3" a="1"/>
  <c r="D578" i="3" s="1"/>
  <c r="D539" i="3" a="1"/>
  <c r="D539" i="3" s="1"/>
  <c r="E539" i="3" a="1"/>
  <c r="E539" i="3" s="1"/>
  <c r="F539" i="3"/>
  <c r="D468" i="3" a="1"/>
  <c r="D468" i="3" s="1"/>
  <c r="E468" i="3" a="1"/>
  <c r="E468" i="3" s="1"/>
  <c r="F468" i="3"/>
  <c r="E380" i="3" a="1"/>
  <c r="E380" i="3" s="1"/>
  <c r="D380" i="3" a="1"/>
  <c r="D380" i="3" s="1"/>
  <c r="F380" i="3"/>
  <c r="D314" i="3" a="1"/>
  <c r="D314" i="3" s="1"/>
  <c r="E314" i="3" a="1"/>
  <c r="E314" i="3" s="1"/>
  <c r="F314" i="3"/>
  <c r="F219" i="3"/>
  <c r="D219" i="3" a="1"/>
  <c r="D219" i="3" s="1"/>
  <c r="E219" i="3" a="1"/>
  <c r="E219" i="3" s="1"/>
  <c r="E189" i="3" a="1"/>
  <c r="E189" i="3" s="1"/>
  <c r="E187" i="3" a="1"/>
  <c r="E187" i="3" s="1"/>
  <c r="E38" i="3" a="1"/>
  <c r="E38" i="3" s="1"/>
  <c r="D38" i="3" a="1"/>
  <c r="D38" i="3" s="1"/>
  <c r="E29" i="3" a="1"/>
  <c r="E29" i="3" s="1"/>
  <c r="D29" i="3" a="1"/>
  <c r="D29" i="3" s="1"/>
  <c r="F29" i="3"/>
  <c r="D157" i="3" a="1"/>
  <c r="D157" i="3" s="1"/>
  <c r="D174" i="3" a="1"/>
  <c r="D174" i="3" s="1"/>
  <c r="F174" i="3"/>
  <c r="E67" i="3" a="1"/>
  <c r="E67" i="3" s="1"/>
  <c r="D67" i="3" a="1"/>
  <c r="D67" i="3" s="1"/>
  <c r="F67" i="3"/>
  <c r="E146" i="3" a="1"/>
  <c r="E146" i="3" s="1"/>
  <c r="D146" i="3" a="1"/>
  <c r="D146" i="3" s="1"/>
  <c r="E82" i="3" a="1"/>
  <c r="E82" i="3" s="1"/>
  <c r="D82" i="3" a="1"/>
  <c r="D82" i="3" s="1"/>
  <c r="F82" i="3"/>
  <c r="E18" i="3" a="1"/>
  <c r="E18" i="3" s="1"/>
  <c r="D18" i="3" a="1"/>
  <c r="D18" i="3" s="1"/>
  <c r="E163" i="3" a="1"/>
  <c r="E163" i="3" s="1"/>
  <c r="D163" i="3" a="1"/>
  <c r="D163" i="3" s="1"/>
  <c r="E96" i="3" a="1"/>
  <c r="E96" i="3" s="1"/>
  <c r="D96" i="3" a="1"/>
  <c r="D96" i="3" s="1"/>
  <c r="F96" i="3"/>
  <c r="E32" i="3" a="1"/>
  <c r="E32" i="3" s="1"/>
  <c r="D32" i="3" a="1"/>
  <c r="D32" i="3" s="1"/>
  <c r="E37" i="3" a="1"/>
  <c r="E37" i="3" s="1"/>
  <c r="D37" i="3" a="1"/>
  <c r="D37" i="3" s="1"/>
  <c r="F37" i="3"/>
  <c r="E101" i="3" a="1"/>
  <c r="E101" i="3" s="1"/>
  <c r="D101" i="3" a="1"/>
  <c r="D101" i="3" s="1"/>
  <c r="F101" i="3"/>
  <c r="E165" i="3" a="1"/>
  <c r="E165" i="3" s="1"/>
  <c r="D165" i="3" a="1"/>
  <c r="D165" i="3" s="1"/>
  <c r="F165" i="3"/>
  <c r="E109" i="3" a="1"/>
  <c r="E109" i="3" s="1"/>
  <c r="D109" i="3" a="1"/>
  <c r="D109" i="3" s="1"/>
  <c r="F109" i="3"/>
  <c r="E173" i="3" a="1"/>
  <c r="E173" i="3" s="1"/>
  <c r="D173" i="3" a="1"/>
  <c r="D173" i="3" s="1"/>
  <c r="F173" i="3"/>
  <c r="E62" i="3" a="1"/>
  <c r="E62" i="3" s="1"/>
  <c r="D159" i="3" a="1"/>
  <c r="D159" i="3" s="1"/>
  <c r="F159" i="3"/>
  <c r="E53" i="3" a="1"/>
  <c r="E53" i="3" s="1"/>
  <c r="D53" i="3" a="1"/>
  <c r="D53" i="3" s="1"/>
  <c r="F53" i="3"/>
  <c r="E117" i="3" a="1"/>
  <c r="E117" i="3" s="1"/>
  <c r="D117" i="3" a="1"/>
  <c r="D117" i="3" s="1"/>
  <c r="F117" i="3"/>
  <c r="E181" i="3" a="1"/>
  <c r="E181" i="3" s="1"/>
  <c r="D181" i="3" a="1"/>
  <c r="D181" i="3" s="1"/>
  <c r="F181" i="3"/>
  <c r="E70" i="3" a="1"/>
  <c r="E70" i="3" s="1"/>
  <c r="D70" i="3" a="1"/>
  <c r="D70" i="3" s="1"/>
  <c r="F70" i="3"/>
  <c r="E134" i="3" a="1"/>
  <c r="E134" i="3" s="1"/>
  <c r="D134" i="3" a="1"/>
  <c r="D134" i="3" s="1"/>
  <c r="F134" i="3"/>
  <c r="E172" i="3" a="1"/>
  <c r="E172" i="3" s="1"/>
  <c r="D172" i="3" a="1"/>
  <c r="D172" i="3" s="1"/>
  <c r="F172" i="3"/>
  <c r="E108" i="3" a="1"/>
  <c r="E108" i="3" s="1"/>
  <c r="D108" i="3" a="1"/>
  <c r="D108" i="3" s="1"/>
  <c r="F108" i="3"/>
  <c r="E3" i="3" a="1"/>
  <c r="E3" i="3" s="1"/>
  <c r="D3" i="3" a="1"/>
  <c r="D3" i="3" s="1"/>
  <c r="F3" i="3"/>
  <c r="E14" i="3" a="1"/>
  <c r="E14" i="3" s="1"/>
  <c r="D14" i="3" a="1"/>
  <c r="D14" i="3" s="1"/>
  <c r="F14" i="3"/>
  <c r="E78" i="3" a="1"/>
  <c r="E78" i="3" s="1"/>
  <c r="D78" i="3" a="1"/>
  <c r="D78" i="3" s="1"/>
  <c r="F78" i="3"/>
  <c r="E142" i="3" a="1"/>
  <c r="E142" i="3" s="1"/>
  <c r="D142" i="3" a="1"/>
  <c r="D142" i="3" s="1"/>
  <c r="F142" i="3"/>
  <c r="E164" i="3" a="1"/>
  <c r="E164" i="3" s="1"/>
  <c r="D164" i="3" a="1"/>
  <c r="D164" i="3" s="1"/>
  <c r="F164" i="3"/>
  <c r="E100" i="3" a="1"/>
  <c r="E100" i="3" s="1"/>
  <c r="D100" i="3" a="1"/>
  <c r="D100" i="3" s="1"/>
  <c r="F100" i="3"/>
  <c r="E36" i="3" a="1"/>
  <c r="E36" i="3" s="1"/>
  <c r="D36" i="3" a="1"/>
  <c r="D36" i="3" s="1"/>
  <c r="F36" i="3"/>
  <c r="E177" i="3" a="1"/>
  <c r="E177" i="3" s="1"/>
  <c r="D177" i="3" a="1"/>
  <c r="D177" i="3" s="1"/>
  <c r="F177" i="3"/>
  <c r="E113" i="3" a="1"/>
  <c r="E113" i="3" s="1"/>
  <c r="D113" i="3" a="1"/>
  <c r="D113" i="3" s="1"/>
  <c r="F113" i="3"/>
  <c r="E49" i="3" a="1"/>
  <c r="E49" i="3" s="1"/>
  <c r="D49" i="3" a="1"/>
  <c r="D49" i="3" s="1"/>
  <c r="F49" i="3"/>
  <c r="E133" i="3" a="1"/>
  <c r="E133" i="3" s="1"/>
  <c r="D133" i="3" a="1"/>
  <c r="D133" i="3" s="1"/>
  <c r="F133" i="3"/>
  <c r="E22" i="3" a="1"/>
  <c r="E22" i="3" s="1"/>
  <c r="D22" i="3" a="1"/>
  <c r="D22" i="3" s="1"/>
  <c r="F22" i="3"/>
  <c r="E86" i="3" a="1"/>
  <c r="E86" i="3" s="1"/>
  <c r="D86" i="3" a="1"/>
  <c r="D86" i="3" s="1"/>
  <c r="F86" i="3"/>
  <c r="E150" i="3" a="1"/>
  <c r="E150" i="3" s="1"/>
  <c r="D150" i="3" a="1"/>
  <c r="D150" i="3" s="1"/>
  <c r="F150" i="3"/>
  <c r="E156" i="3" a="1"/>
  <c r="E156" i="3" s="1"/>
  <c r="D156" i="3" a="1"/>
  <c r="D156" i="3" s="1"/>
  <c r="F156" i="3"/>
  <c r="E77" i="3" a="1"/>
  <c r="E77" i="3" s="1"/>
  <c r="E95" i="3" a="1"/>
  <c r="E95" i="3" s="1"/>
  <c r="D95" i="3" a="1"/>
  <c r="D95" i="3" s="1"/>
  <c r="E31" i="3" a="1"/>
  <c r="E31" i="3" s="1"/>
  <c r="D31" i="3" a="1"/>
  <c r="D31" i="3" s="1"/>
  <c r="D28" i="3" a="1"/>
  <c r="D28" i="3" s="1"/>
  <c r="E59" i="3" a="1"/>
  <c r="E59" i="3" s="1"/>
  <c r="D59" i="3" a="1"/>
  <c r="D59" i="3" s="1"/>
  <c r="D74" i="3" a="1"/>
  <c r="D74" i="3" s="1"/>
  <c r="E74" i="3" a="1"/>
  <c r="E74" i="3" s="1"/>
  <c r="E169" i="3" a="1"/>
  <c r="E169" i="3" s="1"/>
  <c r="D169" i="3" a="1"/>
  <c r="D169" i="3" s="1"/>
  <c r="E105" i="3" a="1"/>
  <c r="E105" i="3" s="1"/>
  <c r="D105" i="3" a="1"/>
  <c r="D105" i="3" s="1"/>
  <c r="E41" i="3" a="1"/>
  <c r="E41" i="3" s="1"/>
  <c r="D41" i="3" a="1"/>
  <c r="D41" i="3" s="1"/>
  <c r="E88" i="3" a="1"/>
  <c r="E88" i="3" s="1"/>
  <c r="D88" i="3" a="1"/>
  <c r="D88" i="3" s="1"/>
  <c r="E24" i="3" a="1"/>
  <c r="E24" i="3" s="1"/>
  <c r="D24" i="3" a="1"/>
  <c r="D24" i="3" s="1"/>
  <c r="E151" i="3" a="1"/>
  <c r="E151" i="3" s="1"/>
  <c r="D151" i="3" a="1"/>
  <c r="D151" i="3" s="1"/>
  <c r="E87" i="3" a="1"/>
  <c r="E87" i="3" s="1"/>
  <c r="D87" i="3" a="1"/>
  <c r="D87" i="3" s="1"/>
  <c r="E23" i="3" a="1"/>
  <c r="E23" i="3" s="1"/>
  <c r="D23" i="3" a="1"/>
  <c r="D23" i="3" s="1"/>
  <c r="D21" i="3" a="1"/>
  <c r="D21" i="3" s="1"/>
  <c r="E84" i="3" a="1"/>
  <c r="E84" i="3" s="1"/>
  <c r="D84" i="3" a="1"/>
  <c r="D84" i="3" s="1"/>
  <c r="E161" i="3" a="1"/>
  <c r="E161" i="3" s="1"/>
  <c r="D161" i="3" a="1"/>
  <c r="D161" i="3" s="1"/>
  <c r="E97" i="3" a="1"/>
  <c r="E97" i="3" s="1"/>
  <c r="D97" i="3" a="1"/>
  <c r="D97" i="3" s="1"/>
  <c r="D33" i="3" a="1"/>
  <c r="D33" i="3" s="1"/>
  <c r="E33" i="3" a="1"/>
  <c r="E33" i="3" s="1"/>
  <c r="E80" i="3" a="1"/>
  <c r="E80" i="3" s="1"/>
  <c r="D25" i="3" a="1"/>
  <c r="D25" i="3" s="1"/>
  <c r="D136" i="3" a="1"/>
  <c r="D136" i="3" s="1"/>
  <c r="E8" i="3" a="1"/>
  <c r="E8" i="3" s="1"/>
  <c r="F24" i="3"/>
  <c r="F28" i="3"/>
  <c r="E50" i="3" a="1"/>
  <c r="E50" i="3" s="1"/>
  <c r="D50" i="3" a="1"/>
  <c r="D50" i="3" s="1"/>
  <c r="D128" i="3" a="1"/>
  <c r="D128" i="3" s="1"/>
  <c r="F84" i="3"/>
  <c r="D137" i="3" a="1"/>
  <c r="D137" i="3" s="1"/>
  <c r="D56" i="3" a="1"/>
  <c r="D56" i="3" s="1"/>
  <c r="E56" i="3" a="1"/>
  <c r="E56" i="3" s="1"/>
  <c r="D183" i="3" a="1"/>
  <c r="D183" i="3" s="1"/>
  <c r="E119" i="3" a="1"/>
  <c r="E119" i="3" s="1"/>
  <c r="D119" i="3" a="1"/>
  <c r="D119" i="3" s="1"/>
  <c r="F30" i="3"/>
  <c r="D116" i="3" a="1"/>
  <c r="D116" i="3" s="1"/>
  <c r="E52" i="3" a="1"/>
  <c r="E52" i="3" s="1"/>
  <c r="D52" i="3" a="1"/>
  <c r="D52" i="3" s="1"/>
  <c r="F74" i="3"/>
  <c r="E91" i="3" a="1"/>
  <c r="E91" i="3" s="1"/>
  <c r="D91" i="3" a="1"/>
  <c r="D91" i="3" s="1"/>
  <c r="E162" i="3" a="1"/>
  <c r="E162" i="3" s="1"/>
  <c r="D162" i="3" a="1"/>
  <c r="D162" i="3" s="1"/>
  <c r="E98" i="3" a="1"/>
  <c r="E98" i="3" s="1"/>
  <c r="D98" i="3" a="1"/>
  <c r="D98" i="3" s="1"/>
  <c r="F91" i="3"/>
  <c r="F169" i="3"/>
  <c r="F105" i="3"/>
  <c r="F41" i="3"/>
  <c r="F95" i="3"/>
  <c r="F31" i="3"/>
  <c r="F4" i="3"/>
  <c r="E44" i="3" a="1"/>
  <c r="E44" i="3" s="1"/>
  <c r="D44" i="3" a="1"/>
  <c r="D44" i="3" s="1"/>
  <c r="E11" i="3" a="1"/>
  <c r="E11" i="3" s="1"/>
  <c r="D11" i="3" a="1"/>
  <c r="D11" i="3" s="1"/>
  <c r="E75" i="3" a="1"/>
  <c r="E75" i="3" s="1"/>
  <c r="D75" i="3" a="1"/>
  <c r="D75" i="3" s="1"/>
  <c r="E154" i="3" a="1"/>
  <c r="E154" i="3" s="1"/>
  <c r="D154" i="3" a="1"/>
  <c r="D154" i="3" s="1"/>
  <c r="E90" i="3" a="1"/>
  <c r="E90" i="3" s="1"/>
  <c r="D90" i="3" a="1"/>
  <c r="D90" i="3" s="1"/>
  <c r="E26" i="3" a="1"/>
  <c r="E26" i="3" s="1"/>
  <c r="D26" i="3" a="1"/>
  <c r="D26" i="3" s="1"/>
  <c r="E185" i="3" a="1"/>
  <c r="E185" i="3" s="1"/>
  <c r="D185" i="3" a="1"/>
  <c r="D185" i="3" s="1"/>
  <c r="E121" i="3" a="1"/>
  <c r="E121" i="3" s="1"/>
  <c r="D121" i="3" a="1"/>
  <c r="D121" i="3" s="1"/>
  <c r="E57" i="3" a="1"/>
  <c r="E57" i="3" s="1"/>
  <c r="D57" i="3" a="1"/>
  <c r="D57" i="3" s="1"/>
  <c r="F154" i="3"/>
  <c r="E179" i="3" a="1"/>
  <c r="E179" i="3" s="1"/>
  <c r="D179" i="3" a="1"/>
  <c r="D179" i="3" s="1"/>
  <c r="E168" i="3" a="1"/>
  <c r="E168" i="3" s="1"/>
  <c r="D168" i="3" a="1"/>
  <c r="D168" i="3" s="1"/>
  <c r="E104" i="3" a="1"/>
  <c r="E104" i="3" s="1"/>
  <c r="E40" i="3" a="1"/>
  <c r="E40" i="3" s="1"/>
  <c r="D40" i="3" a="1"/>
  <c r="D40" i="3" s="1"/>
  <c r="D103" i="3" a="1"/>
  <c r="D103" i="3" s="1"/>
  <c r="D39" i="3" a="1"/>
  <c r="D39" i="3" s="1"/>
  <c r="E39" i="3" a="1"/>
  <c r="E39" i="3" s="1"/>
  <c r="F161" i="3"/>
  <c r="F97" i="3"/>
  <c r="F33" i="3"/>
  <c r="F151" i="3"/>
  <c r="F87" i="3"/>
  <c r="F23" i="3"/>
  <c r="C2" i="3"/>
  <c r="B2" i="3"/>
  <c r="F130" i="3" l="1"/>
  <c r="E12" i="3" a="1"/>
  <c r="E12" i="3" s="1"/>
  <c r="E55" i="3" a="1"/>
  <c r="E55" i="3" s="1"/>
  <c r="E128" i="3" a="1"/>
  <c r="E128" i="3" s="1"/>
  <c r="D186" i="3" a="1"/>
  <c r="D186" i="3" s="1"/>
  <c r="D104" i="3" a="1"/>
  <c r="D104" i="3" s="1"/>
  <c r="D4" i="3" a="1"/>
  <c r="D4" i="3" s="1"/>
  <c r="D80" i="3" a="1"/>
  <c r="D80" i="3" s="1"/>
  <c r="D143" i="3" a="1"/>
  <c r="D143" i="3" s="1"/>
  <c r="E143" i="3" a="1"/>
  <c r="E143" i="3" s="1"/>
  <c r="D124" i="3" a="1"/>
  <c r="D124" i="3" s="1"/>
  <c r="D130" i="3" a="1"/>
  <c r="D130" i="3" s="1"/>
  <c r="F54" i="3"/>
  <c r="D54" i="3" a="1"/>
  <c r="D54" i="3" s="1"/>
  <c r="F94" i="3"/>
  <c r="I94" i="3" s="1"/>
  <c r="D94" i="3" a="1"/>
  <c r="D94" i="3" s="1"/>
  <c r="E61" i="3" a="1"/>
  <c r="E61" i="3" s="1"/>
  <c r="E137" i="3" a="1"/>
  <c r="E137" i="3" s="1"/>
  <c r="E186" i="3" a="1"/>
  <c r="E186" i="3" s="1"/>
  <c r="D102" i="3" a="1"/>
  <c r="D102" i="3" s="1"/>
  <c r="D187" i="3" a="1"/>
  <c r="D187" i="3" s="1"/>
  <c r="D9" i="3" a="1"/>
  <c r="D9" i="3" s="1"/>
  <c r="D122" i="3" a="1"/>
  <c r="D122" i="3" s="1"/>
  <c r="E175" i="3" a="1"/>
  <c r="E175" i="3" s="1"/>
  <c r="D30" i="3" a="1"/>
  <c r="D30" i="3" s="1"/>
  <c r="D147" i="3" a="1"/>
  <c r="D147" i="3" s="1"/>
  <c r="D55" i="3" a="1"/>
  <c r="D55" i="3" s="1"/>
  <c r="E147" i="3" a="1"/>
  <c r="E147" i="3" s="1"/>
  <c r="G186" i="3" a="1"/>
  <c r="G186" i="3" s="1"/>
  <c r="G187" i="3" a="1"/>
  <c r="G187" i="3" s="1"/>
  <c r="M186" i="3" a="1"/>
  <c r="M186" i="3" s="1"/>
  <c r="H186" i="3" a="1"/>
  <c r="H186" i="3" s="1"/>
  <c r="J186" i="3" a="1"/>
  <c r="J186" i="3" s="1"/>
  <c r="I187" i="3"/>
  <c r="K187" i="3" s="1" a="1"/>
  <c r="K187" i="3" s="1"/>
  <c r="N186" i="3" a="1"/>
  <c r="N186" i="3" s="1"/>
  <c r="K186" i="3" a="1"/>
  <c r="K186" i="3" s="1"/>
  <c r="H143" i="3" a="1"/>
  <c r="H143" i="3" s="1"/>
  <c r="I32" i="3"/>
  <c r="J32" i="3" s="1" a="1"/>
  <c r="J32" i="3" s="1"/>
  <c r="H32" i="3" a="1"/>
  <c r="H32" i="3" s="1"/>
  <c r="F69" i="3"/>
  <c r="I69" i="3" s="1"/>
  <c r="D178" i="3" a="1"/>
  <c r="D178" i="3" s="1"/>
  <c r="E69" i="3" a="1"/>
  <c r="E69" i="3" s="1"/>
  <c r="E89" i="3" a="1"/>
  <c r="E89" i="3" s="1"/>
  <c r="E155" i="3" a="1"/>
  <c r="E155" i="3" s="1"/>
  <c r="F93" i="3"/>
  <c r="I93" i="3" s="1"/>
  <c r="D155" i="3" a="1"/>
  <c r="D155" i="3" s="1"/>
  <c r="D51" i="3" a="1"/>
  <c r="D51" i="3" s="1"/>
  <c r="D93" i="3" a="1"/>
  <c r="D93" i="3" s="1"/>
  <c r="D83" i="3" a="1"/>
  <c r="D83" i="3" s="1"/>
  <c r="D89" i="3" a="1"/>
  <c r="D89" i="3" s="1"/>
  <c r="E51" i="3" a="1"/>
  <c r="E51" i="3" s="1"/>
  <c r="E43" i="3" a="1"/>
  <c r="E43" i="3" s="1"/>
  <c r="E178" i="3" a="1"/>
  <c r="E178" i="3" s="1"/>
  <c r="D76" i="3" a="1"/>
  <c r="D76" i="3" s="1"/>
  <c r="E106" i="3" a="1"/>
  <c r="E106" i="3" s="1"/>
  <c r="D131" i="3" a="1"/>
  <c r="D131" i="3" s="1"/>
  <c r="E136" i="3" a="1"/>
  <c r="E136" i="3" s="1"/>
  <c r="E47" i="3" a="1"/>
  <c r="E47" i="3" s="1"/>
  <c r="E81" i="3" a="1"/>
  <c r="E81" i="3" s="1"/>
  <c r="F61" i="3"/>
  <c r="I61" i="3" s="1"/>
  <c r="D110" i="3" a="1"/>
  <c r="D110" i="3" s="1"/>
  <c r="F106" i="3"/>
  <c r="H106" i="3" s="1" a="1"/>
  <c r="H106" i="3" s="1"/>
  <c r="F68" i="3"/>
  <c r="G68" i="3" s="1" a="1"/>
  <c r="G68" i="3" s="1"/>
  <c r="D175" i="3" a="1"/>
  <c r="D175" i="3" s="1"/>
  <c r="D43" i="3" a="1"/>
  <c r="D43" i="3" s="1"/>
  <c r="E25" i="3" a="1"/>
  <c r="E25" i="3" s="1"/>
  <c r="E110" i="3" a="1"/>
  <c r="E110" i="3" s="1"/>
  <c r="F76" i="3"/>
  <c r="G76" i="3" s="1" a="1"/>
  <c r="G76" i="3" s="1"/>
  <c r="E131" i="3" a="1"/>
  <c r="E131" i="3" s="1"/>
  <c r="F149" i="3"/>
  <c r="G149" i="3" s="1" a="1"/>
  <c r="G149" i="3" s="1"/>
  <c r="E183" i="3" a="1"/>
  <c r="E183" i="3" s="1"/>
  <c r="D81" i="3" a="1"/>
  <c r="D81" i="3" s="1"/>
  <c r="E83" i="3" a="1"/>
  <c r="E83" i="3" s="1"/>
  <c r="D58" i="3" a="1"/>
  <c r="D58" i="3" s="1"/>
  <c r="D111" i="3" a="1"/>
  <c r="D111" i="3" s="1"/>
  <c r="D35" i="3" a="1"/>
  <c r="D35" i="3" s="1"/>
  <c r="E35" i="3" a="1"/>
  <c r="E35" i="3" s="1"/>
  <c r="E9" i="3" a="1"/>
  <c r="E9" i="3" s="1"/>
  <c r="D71" i="3" a="1"/>
  <c r="D71" i="3" s="1"/>
  <c r="D47" i="3" a="1"/>
  <c r="D47" i="3" s="1"/>
  <c r="D182" i="3" a="1"/>
  <c r="D182" i="3" s="1"/>
  <c r="E182" i="3" a="1"/>
  <c r="E182" i="3" s="1"/>
  <c r="E7" i="3" a="1"/>
  <c r="E7" i="3" s="1"/>
  <c r="D7" i="3" a="1"/>
  <c r="D7" i="3" s="1"/>
  <c r="E99" i="3" a="1"/>
  <c r="E99" i="3" s="1"/>
  <c r="F124" i="3"/>
  <c r="G124" i="3" s="1" a="1"/>
  <c r="G124" i="3" s="1"/>
  <c r="D99" i="3" a="1"/>
  <c r="D99" i="3" s="1"/>
  <c r="D8" i="3" a="1"/>
  <c r="D8" i="3" s="1"/>
  <c r="I57" i="3"/>
  <c r="L57" i="3" s="1"/>
  <c r="O57" i="3" s="1"/>
  <c r="R57" i="3" s="1"/>
  <c r="U57" i="3" s="1"/>
  <c r="X57" i="3" s="1"/>
  <c r="AA57" i="3" s="1"/>
  <c r="G52" i="3" a="1"/>
  <c r="G52" i="3" s="1"/>
  <c r="E111" i="3" a="1"/>
  <c r="E111" i="3" s="1"/>
  <c r="E10" i="3" a="1"/>
  <c r="E10" i="3" s="1"/>
  <c r="E68" i="3" a="1"/>
  <c r="E68" i="3" s="1"/>
  <c r="D72" i="3" a="1"/>
  <c r="D72" i="3" s="1"/>
  <c r="E114" i="3" a="1"/>
  <c r="E114" i="3" s="1"/>
  <c r="E42" i="3" a="1"/>
  <c r="E42" i="3" s="1"/>
  <c r="E72" i="3" a="1"/>
  <c r="E72" i="3" s="1"/>
  <c r="O184" i="3"/>
  <c r="R184" i="3" s="1"/>
  <c r="U184" i="3" s="1"/>
  <c r="X184" i="3" s="1"/>
  <c r="AA184" i="3" s="1"/>
  <c r="M10" i="3" a="1"/>
  <c r="M10" i="3" s="1"/>
  <c r="O111" i="3"/>
  <c r="R111" i="3" s="1"/>
  <c r="U111" i="3" s="1"/>
  <c r="X111" i="3" s="1"/>
  <c r="AA111" i="3" s="1"/>
  <c r="M58" i="3" a="1"/>
  <c r="M58" i="3" s="1"/>
  <c r="O112" i="3"/>
  <c r="R112" i="3" s="1"/>
  <c r="U112" i="3" s="1"/>
  <c r="X112" i="3" s="1"/>
  <c r="AA112" i="3" s="1"/>
  <c r="O178" i="3"/>
  <c r="R178" i="3" s="1"/>
  <c r="U178" i="3" s="1"/>
  <c r="X178" i="3" s="1"/>
  <c r="AA178" i="3" s="1"/>
  <c r="H83" i="3" a="1"/>
  <c r="H83" i="3" s="1"/>
  <c r="I83" i="3"/>
  <c r="L83" i="3" s="1"/>
  <c r="N83" i="3" s="1" a="1"/>
  <c r="N83" i="3" s="1"/>
  <c r="T5" i="1"/>
  <c r="T12" i="1"/>
  <c r="T20" i="1"/>
  <c r="T28" i="1"/>
  <c r="T36" i="1"/>
  <c r="T44" i="1"/>
  <c r="T52" i="1"/>
  <c r="T60" i="1"/>
  <c r="T68" i="1"/>
  <c r="T76" i="1"/>
  <c r="T84" i="1"/>
  <c r="T92" i="1"/>
  <c r="T100" i="1"/>
  <c r="T108" i="1"/>
  <c r="T116" i="1"/>
  <c r="T124" i="1"/>
  <c r="T132" i="1"/>
  <c r="T140" i="1"/>
  <c r="T148" i="1"/>
  <c r="T156" i="1"/>
  <c r="T164" i="1"/>
  <c r="T172" i="1"/>
  <c r="T180" i="1"/>
  <c r="T147" i="1"/>
  <c r="T13" i="1"/>
  <c r="T21" i="1"/>
  <c r="T29" i="1"/>
  <c r="T37" i="1"/>
  <c r="T45" i="1"/>
  <c r="T53" i="1"/>
  <c r="T61" i="1"/>
  <c r="T69" i="1"/>
  <c r="T77" i="1"/>
  <c r="T85" i="1"/>
  <c r="T93" i="1"/>
  <c r="T101" i="1"/>
  <c r="T109" i="1"/>
  <c r="T117" i="1"/>
  <c r="T125" i="1"/>
  <c r="T133" i="1"/>
  <c r="T141" i="1"/>
  <c r="T149" i="1"/>
  <c r="T157" i="1"/>
  <c r="T165" i="1"/>
  <c r="T173" i="1"/>
  <c r="T181" i="1"/>
  <c r="T86" i="1"/>
  <c r="T110" i="1"/>
  <c r="T126" i="1"/>
  <c r="T142" i="1"/>
  <c r="T158" i="1"/>
  <c r="T174" i="1"/>
  <c r="T129" i="1"/>
  <c r="T161" i="1"/>
  <c r="T155" i="1"/>
  <c r="T6" i="1"/>
  <c r="T14" i="1"/>
  <c r="T22" i="1"/>
  <c r="T30" i="1"/>
  <c r="T38" i="1"/>
  <c r="T46" i="1"/>
  <c r="T54" i="1"/>
  <c r="T62" i="1"/>
  <c r="T70" i="1"/>
  <c r="T78" i="1"/>
  <c r="T94" i="1"/>
  <c r="T102" i="1"/>
  <c r="T118" i="1"/>
  <c r="T134" i="1"/>
  <c r="T150" i="1"/>
  <c r="T166" i="1"/>
  <c r="T182" i="1"/>
  <c r="T137" i="1"/>
  <c r="T171" i="1"/>
  <c r="T7" i="1"/>
  <c r="T15" i="1"/>
  <c r="T23" i="1"/>
  <c r="T31" i="1"/>
  <c r="T39" i="1"/>
  <c r="T47" i="1"/>
  <c r="T55" i="1"/>
  <c r="T63" i="1"/>
  <c r="T71" i="1"/>
  <c r="T79" i="1"/>
  <c r="T87" i="1"/>
  <c r="T95" i="1"/>
  <c r="T103" i="1"/>
  <c r="T111" i="1"/>
  <c r="T119" i="1"/>
  <c r="T127" i="1"/>
  <c r="T135" i="1"/>
  <c r="T143" i="1"/>
  <c r="T151" i="1"/>
  <c r="T159" i="1"/>
  <c r="T167" i="1"/>
  <c r="T175" i="1"/>
  <c r="T183" i="1"/>
  <c r="T17" i="1"/>
  <c r="T25" i="1"/>
  <c r="T41" i="1"/>
  <c r="T57" i="1"/>
  <c r="T73" i="1"/>
  <c r="T89" i="1"/>
  <c r="T105" i="1"/>
  <c r="T121" i="1"/>
  <c r="T153" i="1"/>
  <c r="T177" i="1"/>
  <c r="T8" i="1"/>
  <c r="T16" i="1"/>
  <c r="T24" i="1"/>
  <c r="T32" i="1"/>
  <c r="T40" i="1"/>
  <c r="T48" i="1"/>
  <c r="T56" i="1"/>
  <c r="T64" i="1"/>
  <c r="T72" i="1"/>
  <c r="T80" i="1"/>
  <c r="T88" i="1"/>
  <c r="T96" i="1"/>
  <c r="T104" i="1"/>
  <c r="T112" i="1"/>
  <c r="T120" i="1"/>
  <c r="T128" i="1"/>
  <c r="T136" i="1"/>
  <c r="T144" i="1"/>
  <c r="T152" i="1"/>
  <c r="T160" i="1"/>
  <c r="T168" i="1"/>
  <c r="T176" i="1"/>
  <c r="T9" i="1"/>
  <c r="T33" i="1"/>
  <c r="T49" i="1"/>
  <c r="T65" i="1"/>
  <c r="T81" i="1"/>
  <c r="T97" i="1"/>
  <c r="T113" i="1"/>
  <c r="T145" i="1"/>
  <c r="T169" i="1"/>
  <c r="T10" i="1"/>
  <c r="T18" i="1"/>
  <c r="T26" i="1"/>
  <c r="T34" i="1"/>
  <c r="T42" i="1"/>
  <c r="T50" i="1"/>
  <c r="T58" i="1"/>
  <c r="T66" i="1"/>
  <c r="T74" i="1"/>
  <c r="T82" i="1"/>
  <c r="T90" i="1"/>
  <c r="T98" i="1"/>
  <c r="T106" i="1"/>
  <c r="T114" i="1"/>
  <c r="T122" i="1"/>
  <c r="T130" i="1"/>
  <c r="T138" i="1"/>
  <c r="T146" i="1"/>
  <c r="T154" i="1"/>
  <c r="T162" i="1"/>
  <c r="T170" i="1"/>
  <c r="T178" i="1"/>
  <c r="T11" i="1"/>
  <c r="T19" i="1"/>
  <c r="T35" i="1"/>
  <c r="T43" i="1"/>
  <c r="T51" i="1"/>
  <c r="T59" i="1"/>
  <c r="T75" i="1"/>
  <c r="T91" i="1"/>
  <c r="T107" i="1"/>
  <c r="T123" i="1"/>
  <c r="T139" i="1"/>
  <c r="T179" i="1"/>
  <c r="T27" i="1"/>
  <c r="T67" i="1"/>
  <c r="T83" i="1"/>
  <c r="T99" i="1"/>
  <c r="T115" i="1"/>
  <c r="T131" i="1"/>
  <c r="T163" i="1"/>
  <c r="H35" i="3" a="1"/>
  <c r="H35" i="3" s="1"/>
  <c r="G88" i="3" a="1"/>
  <c r="G88" i="3" s="1"/>
  <c r="D129" i="3" a="1"/>
  <c r="D129" i="3" s="1"/>
  <c r="E129" i="3" a="1"/>
  <c r="E129" i="3" s="1"/>
  <c r="J42" i="3" a="1"/>
  <c r="J42" i="3" s="1"/>
  <c r="I55" i="3"/>
  <c r="L55" i="3" s="1"/>
  <c r="O55" i="3" s="1"/>
  <c r="R55" i="3" s="1"/>
  <c r="U55" i="3" s="1"/>
  <c r="X55" i="3" s="1"/>
  <c r="AA55" i="3" s="1"/>
  <c r="H72" i="3" a="1"/>
  <c r="H72" i="3" s="1"/>
  <c r="H42" i="3" a="1"/>
  <c r="H42" i="3" s="1"/>
  <c r="F92" i="3"/>
  <c r="G92" i="3" s="1" a="1"/>
  <c r="G92" i="3" s="1"/>
  <c r="D45" i="3" a="1"/>
  <c r="D45" i="3" s="1"/>
  <c r="D6" i="3" a="1"/>
  <c r="D6" i="3" s="1"/>
  <c r="D92" i="3" a="1"/>
  <c r="D92" i="3" s="1"/>
  <c r="E6" i="3" a="1"/>
  <c r="E6" i="3" s="1"/>
  <c r="F152" i="3"/>
  <c r="H152" i="3" s="1" a="1"/>
  <c r="H152" i="3" s="1"/>
  <c r="G163" i="3" a="1"/>
  <c r="G163" i="3" s="1"/>
  <c r="I163" i="3"/>
  <c r="L163" i="3" s="1"/>
  <c r="H57" i="3" a="1"/>
  <c r="H57" i="3" s="1"/>
  <c r="H7" i="3" a="1"/>
  <c r="H7" i="3" s="1"/>
  <c r="I52" i="3"/>
  <c r="L52" i="3" s="1"/>
  <c r="O52" i="3" s="1"/>
  <c r="R52" i="3" s="1"/>
  <c r="U52" i="3" s="1"/>
  <c r="X52" i="3" s="1"/>
  <c r="AA52" i="3" s="1"/>
  <c r="I143" i="3"/>
  <c r="L143" i="3" s="1"/>
  <c r="O143" i="3" s="1"/>
  <c r="R143" i="3" s="1"/>
  <c r="U143" i="3" s="1"/>
  <c r="X143" i="3" s="1"/>
  <c r="AA143" i="3" s="1"/>
  <c r="G81" i="3" a="1"/>
  <c r="G81" i="3" s="1"/>
  <c r="E116" i="3" a="1"/>
  <c r="E116" i="3" s="1"/>
  <c r="E73" i="3" a="1"/>
  <c r="E73" i="3" s="1"/>
  <c r="F46" i="3"/>
  <c r="G46" i="3" s="1" a="1"/>
  <c r="G46" i="3" s="1"/>
  <c r="E158" i="3" a="1"/>
  <c r="E158" i="3" s="1"/>
  <c r="D46" i="3" a="1"/>
  <c r="D46" i="3" s="1"/>
  <c r="F102" i="3"/>
  <c r="E58" i="3" a="1"/>
  <c r="E58" i="3" s="1"/>
  <c r="F13" i="3"/>
  <c r="I13" i="3" s="1"/>
  <c r="O58" i="3"/>
  <c r="R58" i="3" s="1"/>
  <c r="U58" i="3" s="1"/>
  <c r="X58" i="3" s="1"/>
  <c r="AA58" i="3" s="1"/>
  <c r="H88" i="3" a="1"/>
  <c r="H88" i="3" s="1"/>
  <c r="H183" i="3" a="1"/>
  <c r="H183" i="3" s="1"/>
  <c r="J58" i="3" a="1"/>
  <c r="J58" i="3" s="1"/>
  <c r="I43" i="3"/>
  <c r="J43" i="3" s="1" a="1"/>
  <c r="J43" i="3" s="1"/>
  <c r="I79" i="3"/>
  <c r="L79" i="3" s="1"/>
  <c r="O79" i="3" s="1"/>
  <c r="R79" i="3" s="1"/>
  <c r="U79" i="3" s="1"/>
  <c r="X79" i="3" s="1"/>
  <c r="AA79" i="3" s="1"/>
  <c r="I80" i="3"/>
  <c r="J80" i="3" s="1" a="1"/>
  <c r="J80" i="3" s="1"/>
  <c r="G43" i="3" a="1"/>
  <c r="G43" i="3" s="1"/>
  <c r="K58" i="3" a="1"/>
  <c r="K58" i="3" s="1"/>
  <c r="I183" i="3"/>
  <c r="K183" i="3" s="1" a="1"/>
  <c r="K183" i="3" s="1"/>
  <c r="N58" i="3" a="1"/>
  <c r="N58" i="3" s="1"/>
  <c r="H58" i="3" a="1"/>
  <c r="H58" i="3" s="1"/>
  <c r="G58" i="3" a="1"/>
  <c r="G58" i="3" s="1"/>
  <c r="L18" i="3"/>
  <c r="N18" i="3" s="1" a="1"/>
  <c r="N18" i="3" s="1"/>
  <c r="D167" i="3" a="1"/>
  <c r="D167" i="3" s="1"/>
  <c r="F85" i="3"/>
  <c r="I85" i="3" s="1"/>
  <c r="D139" i="3" a="1"/>
  <c r="D139" i="3" s="1"/>
  <c r="E13" i="3" a="1"/>
  <c r="E13" i="3" s="1"/>
  <c r="E45" i="3" a="1"/>
  <c r="E45" i="3" s="1"/>
  <c r="E107" i="3" a="1"/>
  <c r="E107" i="3" s="1"/>
  <c r="E139" i="3" a="1"/>
  <c r="E139" i="3" s="1"/>
  <c r="D107" i="3" a="1"/>
  <c r="D107" i="3" s="1"/>
  <c r="D27" i="3" a="1"/>
  <c r="D27" i="3" s="1"/>
  <c r="E34" i="3" a="1"/>
  <c r="E34" i="3" s="1"/>
  <c r="E27" i="3" a="1"/>
  <c r="E27" i="3" s="1"/>
  <c r="E138" i="3" a="1"/>
  <c r="E138" i="3" s="1"/>
  <c r="E167" i="3" a="1"/>
  <c r="E167" i="3" s="1"/>
  <c r="F126" i="3"/>
  <c r="G126" i="3" s="1" a="1"/>
  <c r="G126" i="3" s="1"/>
  <c r="D34" i="3" a="1"/>
  <c r="D34" i="3" s="1"/>
  <c r="F158" i="3"/>
  <c r="G158" i="3" s="1" a="1"/>
  <c r="G158" i="3" s="1"/>
  <c r="E85" i="3" a="1"/>
  <c r="E85" i="3" s="1"/>
  <c r="D138" i="3" a="1"/>
  <c r="D138" i="3" s="1"/>
  <c r="F132" i="3"/>
  <c r="G132" i="3" s="1" a="1"/>
  <c r="G132" i="3" s="1"/>
  <c r="E112" i="3" a="1"/>
  <c r="E112" i="3" s="1"/>
  <c r="D126" i="3" a="1"/>
  <c r="D126" i="3" s="1"/>
  <c r="D132" i="3" a="1"/>
  <c r="D132" i="3" s="1"/>
  <c r="K138" i="3" a="1"/>
  <c r="K138" i="3" s="1"/>
  <c r="I167" i="3"/>
  <c r="L167" i="3" s="1"/>
  <c r="O167" i="3" s="1"/>
  <c r="R167" i="3" s="1"/>
  <c r="U167" i="3" s="1"/>
  <c r="X167" i="3" s="1"/>
  <c r="AA167" i="3" s="1"/>
  <c r="H138" i="3" a="1"/>
  <c r="H138" i="3" s="1"/>
  <c r="I115" i="3"/>
  <c r="L115" i="3" s="1"/>
  <c r="K34" i="3" a="1"/>
  <c r="K34" i="3" s="1"/>
  <c r="H167" i="3" a="1"/>
  <c r="H167" i="3" s="1"/>
  <c r="M138" i="3" a="1"/>
  <c r="M138" i="3" s="1"/>
  <c r="H27" i="3" a="1"/>
  <c r="H27" i="3" s="1"/>
  <c r="I139" i="3"/>
  <c r="L139" i="3" s="1"/>
  <c r="F21" i="3"/>
  <c r="G21" i="3" s="1" a="1"/>
  <c r="G21" i="3" s="1"/>
  <c r="F160" i="3"/>
  <c r="G160" i="3" s="1" a="1"/>
  <c r="G160" i="3" s="1"/>
  <c r="H103" i="3" a="1"/>
  <c r="H103" i="3" s="1"/>
  <c r="H185" i="3" a="1"/>
  <c r="H185" i="3" s="1"/>
  <c r="D120" i="3" a="1"/>
  <c r="D120" i="3" s="1"/>
  <c r="F20" i="3"/>
  <c r="G20" i="3" s="1" a="1"/>
  <c r="G20" i="3" s="1"/>
  <c r="D115" i="3" a="1"/>
  <c r="D115" i="3" s="1"/>
  <c r="E120" i="3" a="1"/>
  <c r="E120" i="3" s="1"/>
  <c r="E115" i="3" a="1"/>
  <c r="E115" i="3" s="1"/>
  <c r="E125" i="3" a="1"/>
  <c r="E125" i="3" s="1"/>
  <c r="F180" i="3"/>
  <c r="G180" i="3" s="1" a="1"/>
  <c r="G180" i="3" s="1"/>
  <c r="D160" i="3" a="1"/>
  <c r="D160" i="3" s="1"/>
  <c r="F125" i="3"/>
  <c r="I125" i="3" s="1"/>
  <c r="D112" i="3" a="1"/>
  <c r="D112" i="3" s="1"/>
  <c r="D15" i="3" a="1"/>
  <c r="D15" i="3" s="1"/>
  <c r="D152" i="3" a="1"/>
  <c r="D152" i="3" s="1"/>
  <c r="D180" i="3" a="1"/>
  <c r="D180" i="3" s="1"/>
  <c r="I99" i="3"/>
  <c r="J99" i="3" s="1" a="1"/>
  <c r="J99" i="3" s="1"/>
  <c r="I72" i="3"/>
  <c r="L72" i="3" s="1"/>
  <c r="I185" i="3"/>
  <c r="L185" i="3" s="1"/>
  <c r="O185" i="3" s="1"/>
  <c r="R185" i="3" s="1"/>
  <c r="U185" i="3" s="1"/>
  <c r="X185" i="3" s="1"/>
  <c r="AA185" i="3" s="1"/>
  <c r="E19" i="3" a="1"/>
  <c r="E19" i="3" s="1"/>
  <c r="E15" i="3" a="1"/>
  <c r="E15" i="3" s="1"/>
  <c r="H80" i="3" a="1"/>
  <c r="H80" i="3" s="1"/>
  <c r="E103" i="3" a="1"/>
  <c r="E103" i="3" s="1"/>
  <c r="E176" i="3" a="1"/>
  <c r="E176" i="3" s="1"/>
  <c r="E20" i="3" a="1"/>
  <c r="E20" i="3" s="1"/>
  <c r="D10" i="3" a="1"/>
  <c r="D10" i="3" s="1"/>
  <c r="F77" i="3"/>
  <c r="H115" i="3" a="1"/>
  <c r="H115" i="3" s="1"/>
  <c r="H55" i="3" a="1"/>
  <c r="H55" i="3" s="1"/>
  <c r="I56" i="3"/>
  <c r="L56" i="3" s="1"/>
  <c r="O56" i="3" s="1"/>
  <c r="R56" i="3" s="1"/>
  <c r="U56" i="3" s="1"/>
  <c r="X56" i="3" s="1"/>
  <c r="AA56" i="3" s="1"/>
  <c r="I103" i="3"/>
  <c r="J103" i="3" s="1" a="1"/>
  <c r="J103" i="3" s="1"/>
  <c r="H56" i="3" a="1"/>
  <c r="H56" i="3" s="1"/>
  <c r="H139" i="3" a="1"/>
  <c r="H139" i="3" s="1"/>
  <c r="G34" i="3" a="1"/>
  <c r="G34" i="3" s="1"/>
  <c r="M34" i="3" a="1"/>
  <c r="M34" i="3" s="1"/>
  <c r="J138" i="3" a="1"/>
  <c r="J138" i="3" s="1"/>
  <c r="N138" i="3" a="1"/>
  <c r="N138" i="3" s="1"/>
  <c r="G138" i="3" a="1"/>
  <c r="G138" i="3" s="1"/>
  <c r="N34" i="3" a="1"/>
  <c r="N34" i="3" s="1"/>
  <c r="H34" i="3" a="1"/>
  <c r="H34" i="3" s="1"/>
  <c r="H25" i="3" a="1"/>
  <c r="H25" i="3" s="1"/>
  <c r="J34" i="3" a="1"/>
  <c r="J34" i="3" s="1"/>
  <c r="I59" i="3"/>
  <c r="L59" i="3" s="1"/>
  <c r="O59" i="3" s="1"/>
  <c r="R59" i="3" s="1"/>
  <c r="U59" i="3" s="1"/>
  <c r="X59" i="3" s="1"/>
  <c r="AA59" i="3" s="1"/>
  <c r="G59" i="3" a="1"/>
  <c r="G59" i="3" s="1"/>
  <c r="H51" i="3" a="1"/>
  <c r="H51" i="3" s="1"/>
  <c r="I81" i="3"/>
  <c r="L81" i="3" s="1"/>
  <c r="I27" i="3"/>
  <c r="L27" i="3" s="1"/>
  <c r="K10" i="3" a="1"/>
  <c r="K10" i="3" s="1"/>
  <c r="N10" i="3" a="1"/>
  <c r="N10" i="3" s="1"/>
  <c r="H90" i="3" a="1"/>
  <c r="H90" i="3" s="1"/>
  <c r="L162" i="3"/>
  <c r="M162" i="3" s="1" a="1"/>
  <c r="M162" i="3" s="1"/>
  <c r="O10" i="3"/>
  <c r="R10" i="3" s="1"/>
  <c r="U10" i="3" s="1"/>
  <c r="X10" i="3" s="1"/>
  <c r="AA10" i="3" s="1"/>
  <c r="H162" i="3" a="1"/>
  <c r="H162" i="3" s="1"/>
  <c r="I146" i="3"/>
  <c r="G146" i="3" a="1"/>
  <c r="G146" i="3" s="1"/>
  <c r="D17" i="3" a="1"/>
  <c r="D17" i="3" s="1"/>
  <c r="D149" i="3" a="1"/>
  <c r="D149" i="3" s="1"/>
  <c r="F5" i="3"/>
  <c r="I5" i="3" s="1"/>
  <c r="H8" i="3" a="1"/>
  <c r="H8" i="3" s="1"/>
  <c r="D5" i="3" a="1"/>
  <c r="D5" i="3" s="1"/>
  <c r="J170" i="3" a="1"/>
  <c r="J170" i="3" s="1"/>
  <c r="D170" i="3" a="1"/>
  <c r="D170" i="3" s="1"/>
  <c r="E17" i="3" a="1"/>
  <c r="E17" i="3" s="1"/>
  <c r="E170" i="3" a="1"/>
  <c r="E170" i="3" s="1"/>
  <c r="D153" i="3" a="1"/>
  <c r="D153" i="3" s="1"/>
  <c r="F171" i="3"/>
  <c r="I171" i="3" s="1"/>
  <c r="E153" i="3" a="1"/>
  <c r="E153" i="3" s="1"/>
  <c r="F141" i="3"/>
  <c r="G141" i="3" s="1" a="1"/>
  <c r="G141" i="3" s="1"/>
  <c r="D48" i="3" a="1"/>
  <c r="D48" i="3" s="1"/>
  <c r="F12" i="3"/>
  <c r="I12" i="3" s="1"/>
  <c r="D16" i="3" a="1"/>
  <c r="D16" i="3" s="1"/>
  <c r="D171" i="3" a="1"/>
  <c r="D171" i="3" s="1"/>
  <c r="D141" i="3" a="1"/>
  <c r="D141" i="3" s="1"/>
  <c r="E48" i="3" a="1"/>
  <c r="E48" i="3" s="1"/>
  <c r="E16" i="3" a="1"/>
  <c r="E16" i="3" s="1"/>
  <c r="F157" i="3"/>
  <c r="H157" i="3" s="1" a="1"/>
  <c r="H157" i="3" s="1"/>
  <c r="D114" i="3" a="1"/>
  <c r="D114" i="3" s="1"/>
  <c r="I75" i="3"/>
  <c r="L75" i="3" s="1"/>
  <c r="H50" i="3" a="1"/>
  <c r="H50" i="3" s="1"/>
  <c r="I8" i="3"/>
  <c r="L8" i="3" s="1"/>
  <c r="G170" i="3" a="1"/>
  <c r="G170" i="3" s="1"/>
  <c r="G50" i="3" a="1"/>
  <c r="G50" i="3" s="1"/>
  <c r="L170" i="3"/>
  <c r="O170" i="3" s="1"/>
  <c r="R170" i="3" s="1"/>
  <c r="U170" i="3" s="1"/>
  <c r="X170" i="3" s="1"/>
  <c r="AA170" i="3" s="1"/>
  <c r="G168" i="3" a="1"/>
  <c r="G168" i="3" s="1"/>
  <c r="H168" i="3" a="1"/>
  <c r="H168" i="3" s="1"/>
  <c r="H170" i="3" a="1"/>
  <c r="H170" i="3" s="1"/>
  <c r="H75" i="3" a="1"/>
  <c r="H75" i="3" s="1"/>
  <c r="I121" i="3"/>
  <c r="L121" i="3" s="1"/>
  <c r="O121" i="3" s="1"/>
  <c r="R121" i="3" s="1"/>
  <c r="U121" i="3" s="1"/>
  <c r="X121" i="3" s="1"/>
  <c r="AA121" i="3" s="1"/>
  <c r="G144" i="3" a="1"/>
  <c r="G144" i="3" s="1"/>
  <c r="G122" i="3" a="1"/>
  <c r="G122" i="3" s="1"/>
  <c r="H121" i="3" a="1"/>
  <c r="H121" i="3" s="1"/>
  <c r="I122" i="3"/>
  <c r="K122" i="3" s="1" a="1"/>
  <c r="K122" i="3" s="1"/>
  <c r="I116" i="3"/>
  <c r="L116" i="3" s="1"/>
  <c r="I119" i="3"/>
  <c r="L119" i="3" s="1"/>
  <c r="H116" i="3" a="1"/>
  <c r="H116" i="3" s="1"/>
  <c r="I35" i="3"/>
  <c r="L35" i="3" s="1"/>
  <c r="O35" i="3" s="1"/>
  <c r="R35" i="3" s="1"/>
  <c r="U35" i="3" s="1"/>
  <c r="X35" i="3" s="1"/>
  <c r="AA35" i="3" s="1"/>
  <c r="H119" i="3" a="1"/>
  <c r="H119" i="3" s="1"/>
  <c r="I39" i="3"/>
  <c r="L39" i="3" s="1"/>
  <c r="H64" i="3" a="1"/>
  <c r="H64" i="3" s="1"/>
  <c r="H39" i="3" a="1"/>
  <c r="H39" i="3" s="1"/>
  <c r="H47" i="3" a="1"/>
  <c r="H47" i="3" s="1"/>
  <c r="G189" i="3" a="1"/>
  <c r="G189" i="3" s="1"/>
  <c r="I189" i="3"/>
  <c r="L189" i="3" s="1"/>
  <c r="H44" i="3" a="1"/>
  <c r="H44" i="3" s="1"/>
  <c r="O120" i="3"/>
  <c r="R120" i="3" s="1"/>
  <c r="U120" i="3" s="1"/>
  <c r="X120" i="3" s="1"/>
  <c r="AA120" i="3" s="1"/>
  <c r="G26" i="3" a="1"/>
  <c r="G26" i="3" s="1"/>
  <c r="I44" i="3"/>
  <c r="L44" i="3" s="1"/>
  <c r="O44" i="3" s="1"/>
  <c r="R44" i="3" s="1"/>
  <c r="U44" i="3" s="1"/>
  <c r="X44" i="3" s="1"/>
  <c r="AA44" i="3" s="1"/>
  <c r="I26" i="3"/>
  <c r="K26" i="3" s="1" a="1"/>
  <c r="K26" i="3" s="1"/>
  <c r="D176" i="3" a="1"/>
  <c r="D176" i="3" s="1"/>
  <c r="D19" i="3" a="1"/>
  <c r="D19" i="3" s="1"/>
  <c r="D145" i="3" a="1"/>
  <c r="D145" i="3" s="1"/>
  <c r="D148" i="3" a="1"/>
  <c r="D148" i="3" s="1"/>
  <c r="I145" i="3"/>
  <c r="L145" i="3" s="1"/>
  <c r="G104" i="3" a="1"/>
  <c r="G104" i="3" s="1"/>
  <c r="N98" i="3" a="1"/>
  <c r="N98" i="3" s="1"/>
  <c r="E145" i="3" a="1"/>
  <c r="E145" i="3" s="1"/>
  <c r="E148" i="3" a="1"/>
  <c r="E148" i="3" s="1"/>
  <c r="D62" i="3" a="1"/>
  <c r="D62" i="3" s="1"/>
  <c r="G145" i="3" a="1"/>
  <c r="G145" i="3" s="1"/>
  <c r="F140" i="3"/>
  <c r="H140" i="3" s="1" a="1"/>
  <c r="H140" i="3" s="1"/>
  <c r="N184" i="3" a="1"/>
  <c r="N184" i="3" s="1"/>
  <c r="G98" i="3" a="1"/>
  <c r="G98" i="3" s="1"/>
  <c r="D140" i="3" a="1"/>
  <c r="D140" i="3" s="1"/>
  <c r="M120" i="3" a="1"/>
  <c r="M120" i="3" s="1"/>
  <c r="D63" i="3" a="1"/>
  <c r="D63" i="3" s="1"/>
  <c r="E63" i="3" a="1"/>
  <c r="E63" i="3" s="1"/>
  <c r="H98" i="3" a="1"/>
  <c r="H98" i="3" s="1"/>
  <c r="G136" i="3" a="1"/>
  <c r="G136" i="3" s="1"/>
  <c r="H9" i="3" a="1"/>
  <c r="H9" i="3" s="1"/>
  <c r="I176" i="3"/>
  <c r="K176" i="3" s="1" a="1"/>
  <c r="K176" i="3" s="1"/>
  <c r="M9" i="3" a="1"/>
  <c r="M9" i="3" s="1"/>
  <c r="G9" i="3" a="1"/>
  <c r="G9" i="3" s="1"/>
  <c r="I51" i="3"/>
  <c r="L51" i="3" s="1"/>
  <c r="O51" i="3" s="1"/>
  <c r="R51" i="3" s="1"/>
  <c r="U51" i="3" s="1"/>
  <c r="X51" i="3" s="1"/>
  <c r="AA51" i="3" s="1"/>
  <c r="H175" i="3" a="1"/>
  <c r="H175" i="3" s="1"/>
  <c r="H136" i="3" a="1"/>
  <c r="H136" i="3" s="1"/>
  <c r="K9" i="3" a="1"/>
  <c r="K9" i="3" s="1"/>
  <c r="J9" i="3" a="1"/>
  <c r="J9" i="3" s="1"/>
  <c r="H99" i="3" a="1"/>
  <c r="H99" i="3" s="1"/>
  <c r="I175" i="3"/>
  <c r="J175" i="3" s="1" a="1"/>
  <c r="J175" i="3" s="1"/>
  <c r="H184" i="3" a="1"/>
  <c r="H184" i="3" s="1"/>
  <c r="N9" i="3" a="1"/>
  <c r="N9" i="3" s="1"/>
  <c r="G40" i="3" a="1"/>
  <c r="G40" i="3" s="1"/>
  <c r="H40" i="3" a="1"/>
  <c r="H40" i="3" s="1"/>
  <c r="I40" i="3"/>
  <c r="D65" i="3" a="1"/>
  <c r="D65" i="3" s="1"/>
  <c r="J98" i="3" a="1"/>
  <c r="J98" i="3" s="1"/>
  <c r="G184" i="3" a="1"/>
  <c r="G184" i="3" s="1"/>
  <c r="H79" i="3" a="1"/>
  <c r="H79" i="3" s="1"/>
  <c r="K184" i="3" a="1"/>
  <c r="K184" i="3" s="1"/>
  <c r="F166" i="3"/>
  <c r="G166" i="3" s="1" a="1"/>
  <c r="G166" i="3" s="1"/>
  <c r="M98" i="3" a="1"/>
  <c r="M98" i="3" s="1"/>
  <c r="F60" i="3"/>
  <c r="I60" i="3" s="1"/>
  <c r="E65" i="3" a="1"/>
  <c r="E65" i="3" s="1"/>
  <c r="D184" i="3" a="1"/>
  <c r="D184" i="3" s="1"/>
  <c r="E184" i="3" a="1"/>
  <c r="E184" i="3" s="1"/>
  <c r="D60" i="3" a="1"/>
  <c r="D60" i="3" s="1"/>
  <c r="D123" i="3" a="1"/>
  <c r="D123" i="3" s="1"/>
  <c r="D79" i="3" a="1"/>
  <c r="D79" i="3" s="1"/>
  <c r="D66" i="3" a="1"/>
  <c r="D66" i="3" s="1"/>
  <c r="D166" i="3" a="1"/>
  <c r="D166" i="3" s="1"/>
  <c r="M184" i="3" a="1"/>
  <c r="M184" i="3" s="1"/>
  <c r="J184" i="3" a="1"/>
  <c r="J184" i="3" s="1"/>
  <c r="D127" i="3" a="1"/>
  <c r="D127" i="3" s="1"/>
  <c r="E123" i="3" a="1"/>
  <c r="E123" i="3" s="1"/>
  <c r="E79" i="3" a="1"/>
  <c r="E79" i="3" s="1"/>
  <c r="E66" i="3" a="1"/>
  <c r="E66" i="3" s="1"/>
  <c r="K98" i="3" a="1"/>
  <c r="K98" i="3" s="1"/>
  <c r="D189" i="3" a="1"/>
  <c r="D189" i="3" s="1"/>
  <c r="E127" i="3" a="1"/>
  <c r="E127" i="3" s="1"/>
  <c r="D73" i="3" a="1"/>
  <c r="D73" i="3" s="1"/>
  <c r="G66" i="3" a="1"/>
  <c r="G66" i="3" s="1"/>
  <c r="K18" i="3" a="1"/>
  <c r="K18" i="3" s="1"/>
  <c r="I66" i="3"/>
  <c r="K66" i="3" s="1" a="1"/>
  <c r="K66" i="3" s="1"/>
  <c r="G18" i="3" a="1"/>
  <c r="G18" i="3" s="1"/>
  <c r="I63" i="3"/>
  <c r="J63" i="3" s="1" a="1"/>
  <c r="J63" i="3" s="1"/>
  <c r="K120" i="3" a="1"/>
  <c r="K120" i="3" s="1"/>
  <c r="L90" i="3"/>
  <c r="N90" i="3" s="1" a="1"/>
  <c r="N90" i="3" s="1"/>
  <c r="H146" i="3" a="1"/>
  <c r="H146" i="3" s="1"/>
  <c r="H10" i="3" a="1"/>
  <c r="H10" i="3" s="1"/>
  <c r="H15" i="3" a="1"/>
  <c r="H15" i="3" s="1"/>
  <c r="G162" i="3" a="1"/>
  <c r="G162" i="3" s="1"/>
  <c r="G15" i="3" a="1"/>
  <c r="G15" i="3" s="1"/>
  <c r="H120" i="3" a="1"/>
  <c r="H120" i="3" s="1"/>
  <c r="G10" i="3" a="1"/>
  <c r="G10" i="3" s="1"/>
  <c r="J10" i="3" a="1"/>
  <c r="J10" i="3" s="1"/>
  <c r="I25" i="3"/>
  <c r="L25" i="3" s="1"/>
  <c r="H137" i="3" a="1"/>
  <c r="H137" i="3" s="1"/>
  <c r="J162" i="3" a="1"/>
  <c r="J162" i="3" s="1"/>
  <c r="J120" i="3" a="1"/>
  <c r="J120" i="3" s="1"/>
  <c r="L104" i="3"/>
  <c r="O104" i="3" s="1"/>
  <c r="R104" i="3" s="1"/>
  <c r="U104" i="3" s="1"/>
  <c r="X104" i="3" s="1"/>
  <c r="AA104" i="3" s="1"/>
  <c r="K104" i="3" a="1"/>
  <c r="K104" i="3" s="1"/>
  <c r="K90" i="3" a="1"/>
  <c r="K90" i="3" s="1"/>
  <c r="I137" i="3"/>
  <c r="H104" i="3" a="1"/>
  <c r="H104" i="3" s="1"/>
  <c r="I19" i="3"/>
  <c r="L19" i="3" s="1"/>
  <c r="M19" i="3" s="1" a="1"/>
  <c r="M19" i="3" s="1"/>
  <c r="H19" i="3" a="1"/>
  <c r="H19" i="3" s="1"/>
  <c r="G176" i="3" a="1"/>
  <c r="G176" i="3" s="1"/>
  <c r="G90" i="3" a="1"/>
  <c r="G90" i="3" s="1"/>
  <c r="L15" i="3"/>
  <c r="J15" i="3" a="1"/>
  <c r="J15" i="3" s="1"/>
  <c r="K15" i="3" a="1"/>
  <c r="K15" i="3" s="1"/>
  <c r="H63" i="3" a="1"/>
  <c r="H63" i="3" s="1"/>
  <c r="G120" i="3" a="1"/>
  <c r="G120" i="3" s="1"/>
  <c r="K136" i="3" a="1"/>
  <c r="K136" i="3" s="1"/>
  <c r="H123" i="3" a="1"/>
  <c r="H123" i="3" s="1"/>
  <c r="G123" i="3" a="1"/>
  <c r="G123" i="3" s="1"/>
  <c r="I123" i="3"/>
  <c r="J123" i="3" s="1" a="1"/>
  <c r="J123" i="3" s="1"/>
  <c r="G131" i="3" a="1"/>
  <c r="G131" i="3" s="1"/>
  <c r="H135" i="3" a="1"/>
  <c r="H135" i="3" s="1"/>
  <c r="E71" i="3" a="1"/>
  <c r="E71" i="3" s="1"/>
  <c r="E122" i="3" a="1"/>
  <c r="E122" i="3" s="1"/>
  <c r="I144" i="3"/>
  <c r="L144" i="3" s="1"/>
  <c r="D64" i="3" a="1"/>
  <c r="D64" i="3" s="1"/>
  <c r="D135" i="3" a="1"/>
  <c r="D135" i="3" s="1"/>
  <c r="D144" i="3" a="1"/>
  <c r="D144" i="3" s="1"/>
  <c r="F118" i="3"/>
  <c r="G118" i="3" s="1" a="1"/>
  <c r="G118" i="3" s="1"/>
  <c r="G42" i="3" a="1"/>
  <c r="G42" i="3" s="1"/>
  <c r="I71" i="3"/>
  <c r="L71" i="3" s="1"/>
  <c r="M71" i="3" s="1" a="1"/>
  <c r="M71" i="3" s="1"/>
  <c r="D188" i="3" a="1"/>
  <c r="D188" i="3" s="1"/>
  <c r="H127" i="3" a="1"/>
  <c r="H127" i="3" s="1"/>
  <c r="E64" i="3" a="1"/>
  <c r="E64" i="3" s="1"/>
  <c r="E135" i="3" a="1"/>
  <c r="E135" i="3" s="1"/>
  <c r="E144" i="3" a="1"/>
  <c r="E144" i="3" s="1"/>
  <c r="M42" i="3" a="1"/>
  <c r="M42" i="3" s="1"/>
  <c r="D118" i="3" a="1"/>
  <c r="D118" i="3" s="1"/>
  <c r="K42" i="3" a="1"/>
  <c r="K42" i="3" s="1"/>
  <c r="I135" i="3"/>
  <c r="H18" i="3" a="1"/>
  <c r="H18" i="3" s="1"/>
  <c r="I131" i="3"/>
  <c r="H71" i="3" a="1"/>
  <c r="H71" i="3" s="1"/>
  <c r="E188" i="3" a="1"/>
  <c r="E188" i="3" s="1"/>
  <c r="I64" i="3"/>
  <c r="J64" i="3" s="1" a="1"/>
  <c r="J64" i="3" s="1"/>
  <c r="D42" i="3" a="1"/>
  <c r="D42" i="3" s="1"/>
  <c r="O42" i="3"/>
  <c r="R42" i="3" s="1"/>
  <c r="U42" i="3" s="1"/>
  <c r="X42" i="3" s="1"/>
  <c r="AA42" i="3" s="1"/>
  <c r="I7" i="3"/>
  <c r="L7" i="3" s="1"/>
  <c r="I127" i="3"/>
  <c r="G17" i="3" a="1"/>
  <c r="G17" i="3" s="1"/>
  <c r="I179" i="3"/>
  <c r="K179" i="3" s="1" a="1"/>
  <c r="K179" i="3" s="1"/>
  <c r="I114" i="3"/>
  <c r="K114" i="3" s="1" a="1"/>
  <c r="K114" i="3" s="1"/>
  <c r="I153" i="3"/>
  <c r="L153" i="3" s="1"/>
  <c r="O153" i="3" s="1"/>
  <c r="R153" i="3" s="1"/>
  <c r="U153" i="3" s="1"/>
  <c r="X153" i="3" s="1"/>
  <c r="AA153" i="3" s="1"/>
  <c r="H11" i="3" a="1"/>
  <c r="H11" i="3" s="1"/>
  <c r="H153" i="3" a="1"/>
  <c r="H153" i="3" s="1"/>
  <c r="H178" i="3" a="1"/>
  <c r="H178" i="3" s="1"/>
  <c r="I16" i="3"/>
  <c r="L16" i="3" s="1"/>
  <c r="O16" i="3" s="1"/>
  <c r="R16" i="3" s="1"/>
  <c r="U16" i="3" s="1"/>
  <c r="X16" i="3" s="1"/>
  <c r="AA16" i="3" s="1"/>
  <c r="M178" i="3" a="1"/>
  <c r="M178" i="3" s="1"/>
  <c r="I11" i="3"/>
  <c r="L11" i="3" s="1"/>
  <c r="O11" i="3" s="1"/>
  <c r="R11" i="3" s="1"/>
  <c r="U11" i="3" s="1"/>
  <c r="X11" i="3" s="1"/>
  <c r="AA11" i="3" s="1"/>
  <c r="I129" i="3"/>
  <c r="L129" i="3" s="1"/>
  <c r="O129" i="3" s="1"/>
  <c r="R129" i="3" s="1"/>
  <c r="U129" i="3" s="1"/>
  <c r="X129" i="3" s="1"/>
  <c r="AA129" i="3" s="1"/>
  <c r="G16" i="3" a="1"/>
  <c r="G16" i="3" s="1"/>
  <c r="H112" i="3" a="1"/>
  <c r="H112" i="3" s="1"/>
  <c r="K178" i="3" a="1"/>
  <c r="K178" i="3" s="1"/>
  <c r="H89" i="3" a="1"/>
  <c r="H89" i="3" s="1"/>
  <c r="I73" i="3"/>
  <c r="G112" i="3" a="1"/>
  <c r="G112" i="3" s="1"/>
  <c r="H129" i="3" a="1"/>
  <c r="H129" i="3" s="1"/>
  <c r="N178" i="3" a="1"/>
  <c r="N178" i="3" s="1"/>
  <c r="I89" i="3"/>
  <c r="L89" i="3" s="1"/>
  <c r="M89" i="3" s="1" a="1"/>
  <c r="M89" i="3" s="1"/>
  <c r="J178" i="3" a="1"/>
  <c r="J178" i="3" s="1"/>
  <c r="G179" i="3" a="1"/>
  <c r="G179" i="3" s="1"/>
  <c r="G114" i="3" a="1"/>
  <c r="G114" i="3" s="1"/>
  <c r="G178" i="3" a="1"/>
  <c r="G178" i="3" s="1"/>
  <c r="I17" i="3"/>
  <c r="L17" i="3" s="1"/>
  <c r="O17" i="3" s="1"/>
  <c r="R17" i="3" s="1"/>
  <c r="U17" i="3" s="1"/>
  <c r="X17" i="3" s="1"/>
  <c r="AA17" i="3" s="1"/>
  <c r="I47" i="3"/>
  <c r="H73" i="3" a="1"/>
  <c r="H73" i="3" s="1"/>
  <c r="G48" i="3" a="1"/>
  <c r="G48" i="3" s="1"/>
  <c r="H48" i="3" a="1"/>
  <c r="H48" i="3" s="1"/>
  <c r="I48" i="3"/>
  <c r="L48" i="3" s="1"/>
  <c r="G65" i="3" a="1"/>
  <c r="G65" i="3" s="1"/>
  <c r="I65" i="3"/>
  <c r="G111" i="3" a="1"/>
  <c r="G111" i="3" s="1"/>
  <c r="H111" i="3" a="1"/>
  <c r="H111" i="3" s="1"/>
  <c r="G190" i="3" a="1"/>
  <c r="G190" i="3" s="1"/>
  <c r="I190" i="3"/>
  <c r="H190" i="3" a="1"/>
  <c r="H190" i="3" s="1"/>
  <c r="I578" i="3"/>
  <c r="H578" i="3" a="1"/>
  <c r="H578" i="3" s="1"/>
  <c r="G578" i="3" a="1"/>
  <c r="G578" i="3" s="1"/>
  <c r="G291" i="3" a="1"/>
  <c r="G291" i="3" s="1"/>
  <c r="I291" i="3"/>
  <c r="H291" i="3" a="1"/>
  <c r="H291" i="3" s="1"/>
  <c r="G191" i="3" a="1"/>
  <c r="G191" i="3" s="1"/>
  <c r="I191" i="3"/>
  <c r="H191" i="3" a="1"/>
  <c r="H191" i="3" s="1"/>
  <c r="H712" i="3" a="1"/>
  <c r="H712" i="3" s="1"/>
  <c r="I712" i="3"/>
  <c r="G712" i="3" a="1"/>
  <c r="G712" i="3" s="1"/>
  <c r="I263" i="3"/>
  <c r="G263" i="3" a="1"/>
  <c r="G263" i="3" s="1"/>
  <c r="H263" i="3" a="1"/>
  <c r="H263" i="3" s="1"/>
  <c r="I232" i="3"/>
  <c r="G232" i="3" a="1"/>
  <c r="G232" i="3" s="1"/>
  <c r="H232" i="3" a="1"/>
  <c r="H232" i="3" s="1"/>
  <c r="H473" i="3" a="1"/>
  <c r="H473" i="3" s="1"/>
  <c r="I473" i="3"/>
  <c r="G473" i="3" a="1"/>
  <c r="G473" i="3" s="1"/>
  <c r="I553" i="3"/>
  <c r="H553" i="3" a="1"/>
  <c r="H553" i="3" s="1"/>
  <c r="G553" i="3" a="1"/>
  <c r="G553" i="3" s="1"/>
  <c r="I652" i="3"/>
  <c r="G652" i="3" a="1"/>
  <c r="G652" i="3" s="1"/>
  <c r="H652" i="3" a="1"/>
  <c r="H652" i="3" s="1"/>
  <c r="H891" i="3" a="1"/>
  <c r="H891" i="3" s="1"/>
  <c r="G891" i="3" a="1"/>
  <c r="G891" i="3" s="1"/>
  <c r="I891" i="3"/>
  <c r="H301" i="3" a="1"/>
  <c r="H301" i="3" s="1"/>
  <c r="I301" i="3"/>
  <c r="G301" i="3" a="1"/>
  <c r="G301" i="3" s="1"/>
  <c r="I838" i="3"/>
  <c r="G838" i="3" a="1"/>
  <c r="G838" i="3" s="1"/>
  <c r="H838" i="3" a="1"/>
  <c r="H838" i="3" s="1"/>
  <c r="H961" i="3" a="1"/>
  <c r="H961" i="3" s="1"/>
  <c r="I961" i="3"/>
  <c r="G961" i="3" a="1"/>
  <c r="G961" i="3" s="1"/>
  <c r="G299" i="3" a="1"/>
  <c r="G299" i="3" s="1"/>
  <c r="H299" i="3" a="1"/>
  <c r="H299" i="3" s="1"/>
  <c r="I299" i="3"/>
  <c r="I677" i="3"/>
  <c r="H677" i="3" a="1"/>
  <c r="H677" i="3" s="1"/>
  <c r="G677" i="3" a="1"/>
  <c r="G677" i="3" s="1"/>
  <c r="I560" i="3"/>
  <c r="H560" i="3" a="1"/>
  <c r="H560" i="3" s="1"/>
  <c r="G560" i="3" a="1"/>
  <c r="G560" i="3" s="1"/>
  <c r="G650" i="3" a="1"/>
  <c r="G650" i="3" s="1"/>
  <c r="I650" i="3"/>
  <c r="H650" i="3" a="1"/>
  <c r="H650" i="3" s="1"/>
  <c r="G264" i="3" a="1"/>
  <c r="G264" i="3" s="1"/>
  <c r="H264" i="3" a="1"/>
  <c r="H264" i="3" s="1"/>
  <c r="I264" i="3"/>
  <c r="H438" i="3" a="1"/>
  <c r="H438" i="3" s="1"/>
  <c r="I438" i="3"/>
  <c r="G438" i="3" a="1"/>
  <c r="G438" i="3" s="1"/>
  <c r="G312" i="3" a="1"/>
  <c r="G312" i="3" s="1"/>
  <c r="H312" i="3" a="1"/>
  <c r="H312" i="3" s="1"/>
  <c r="I312" i="3"/>
  <c r="G807" i="3" a="1"/>
  <c r="G807" i="3" s="1"/>
  <c r="H807" i="3" a="1"/>
  <c r="H807" i="3" s="1"/>
  <c r="I807" i="3"/>
  <c r="H321" i="3" a="1"/>
  <c r="H321" i="3" s="1"/>
  <c r="G321" i="3" a="1"/>
  <c r="G321" i="3" s="1"/>
  <c r="I321" i="3"/>
  <c r="G663" i="3" a="1"/>
  <c r="G663" i="3" s="1"/>
  <c r="H663" i="3" a="1"/>
  <c r="H663" i="3" s="1"/>
  <c r="I663" i="3"/>
  <c r="H901" i="3" a="1"/>
  <c r="H901" i="3" s="1"/>
  <c r="I901" i="3"/>
  <c r="G901" i="3" a="1"/>
  <c r="G901" i="3" s="1"/>
  <c r="G326" i="3" a="1"/>
  <c r="G326" i="3" s="1"/>
  <c r="H326" i="3" a="1"/>
  <c r="H326" i="3" s="1"/>
  <c r="I326" i="3"/>
  <c r="I433" i="3"/>
  <c r="H433" i="3" a="1"/>
  <c r="H433" i="3" s="1"/>
  <c r="G433" i="3" a="1"/>
  <c r="G433" i="3" s="1"/>
  <c r="I240" i="3"/>
  <c r="H240" i="3" a="1"/>
  <c r="H240" i="3" s="1"/>
  <c r="G240" i="3" a="1"/>
  <c r="G240" i="3" s="1"/>
  <c r="I802" i="3"/>
  <c r="G802" i="3" a="1"/>
  <c r="G802" i="3" s="1"/>
  <c r="H802" i="3" a="1"/>
  <c r="H802" i="3" s="1"/>
  <c r="G481" i="3" a="1"/>
  <c r="G481" i="3" s="1"/>
  <c r="H481" i="3" a="1"/>
  <c r="H481" i="3" s="1"/>
  <c r="I481" i="3"/>
  <c r="G371" i="3" a="1"/>
  <c r="G371" i="3" s="1"/>
  <c r="I371" i="3"/>
  <c r="H371" i="3" a="1"/>
  <c r="H371" i="3" s="1"/>
  <c r="H899" i="3" a="1"/>
  <c r="H899" i="3" s="1"/>
  <c r="I899" i="3"/>
  <c r="G899" i="3" a="1"/>
  <c r="G899" i="3" s="1"/>
  <c r="I695" i="3"/>
  <c r="G695" i="3" a="1"/>
  <c r="G695" i="3" s="1"/>
  <c r="H695" i="3" a="1"/>
  <c r="H695" i="3" s="1"/>
  <c r="I780" i="3"/>
  <c r="G780" i="3" a="1"/>
  <c r="G780" i="3" s="1"/>
  <c r="H780" i="3" a="1"/>
  <c r="H780" i="3" s="1"/>
  <c r="H873" i="3" a="1"/>
  <c r="H873" i="3" s="1"/>
  <c r="I873" i="3"/>
  <c r="G873" i="3" a="1"/>
  <c r="G873" i="3" s="1"/>
  <c r="I969" i="3"/>
  <c r="H969" i="3" a="1"/>
  <c r="H969" i="3" s="1"/>
  <c r="G969" i="3" a="1"/>
  <c r="G969" i="3" s="1"/>
  <c r="G395" i="3" a="1"/>
  <c r="G395" i="3" s="1"/>
  <c r="I395" i="3"/>
  <c r="H395" i="3" a="1"/>
  <c r="H395" i="3" s="1"/>
  <c r="H555" i="3" a="1"/>
  <c r="H555" i="3" s="1"/>
  <c r="G555" i="3" a="1"/>
  <c r="G555" i="3" s="1"/>
  <c r="I555" i="3"/>
  <c r="H437" i="3" a="1"/>
  <c r="H437" i="3" s="1"/>
  <c r="I437" i="3"/>
  <c r="G437" i="3" a="1"/>
  <c r="G437" i="3" s="1"/>
  <c r="I399" i="3"/>
  <c r="G399" i="3" a="1"/>
  <c r="G399" i="3" s="1"/>
  <c r="H399" i="3" a="1"/>
  <c r="H399" i="3" s="1"/>
  <c r="G244" i="3" a="1"/>
  <c r="G244" i="3" s="1"/>
  <c r="H244" i="3" a="1"/>
  <c r="H244" i="3" s="1"/>
  <c r="I244" i="3"/>
  <c r="H404" i="3" a="1"/>
  <c r="H404" i="3" s="1"/>
  <c r="G404" i="3" a="1"/>
  <c r="G404" i="3" s="1"/>
  <c r="I404" i="3"/>
  <c r="G225" i="3" a="1"/>
  <c r="G225" i="3" s="1"/>
  <c r="H225" i="3" a="1"/>
  <c r="H225" i="3" s="1"/>
  <c r="I225" i="3"/>
  <c r="H591" i="3" a="1"/>
  <c r="H591" i="3" s="1"/>
  <c r="I591" i="3"/>
  <c r="G591" i="3" a="1"/>
  <c r="G591" i="3" s="1"/>
  <c r="I333" i="3"/>
  <c r="G333" i="3" a="1"/>
  <c r="G333" i="3" s="1"/>
  <c r="H333" i="3" a="1"/>
  <c r="H333" i="3" s="1"/>
  <c r="G707" i="3" a="1"/>
  <c r="G707" i="3" s="1"/>
  <c r="I707" i="3"/>
  <c r="H707" i="3" a="1"/>
  <c r="H707" i="3" s="1"/>
  <c r="H464" i="3" a="1"/>
  <c r="H464" i="3" s="1"/>
  <c r="I464" i="3"/>
  <c r="G464" i="3" a="1"/>
  <c r="G464" i="3" s="1"/>
  <c r="G406" i="3" a="1"/>
  <c r="G406" i="3" s="1"/>
  <c r="I406" i="3"/>
  <c r="H406" i="3" a="1"/>
  <c r="H406" i="3" s="1"/>
  <c r="I781" i="3"/>
  <c r="G781" i="3" a="1"/>
  <c r="G781" i="3" s="1"/>
  <c r="H781" i="3" a="1"/>
  <c r="H781" i="3" s="1"/>
  <c r="H866" i="3" a="1"/>
  <c r="H866" i="3" s="1"/>
  <c r="G866" i="3" a="1"/>
  <c r="G866" i="3" s="1"/>
  <c r="I866" i="3"/>
  <c r="G338" i="3" a="1"/>
  <c r="G338" i="3" s="1"/>
  <c r="I338" i="3"/>
  <c r="H338" i="3" a="1"/>
  <c r="H338" i="3" s="1"/>
  <c r="G484" i="3" a="1"/>
  <c r="G484" i="3" s="1"/>
  <c r="I484" i="3"/>
  <c r="H484" i="3" a="1"/>
  <c r="H484" i="3" s="1"/>
  <c r="H488" i="3" a="1"/>
  <c r="H488" i="3" s="1"/>
  <c r="I488" i="3"/>
  <c r="G488" i="3" a="1"/>
  <c r="G488" i="3" s="1"/>
  <c r="G288" i="3" a="1"/>
  <c r="G288" i="3" s="1"/>
  <c r="I288" i="3"/>
  <c r="H288" i="3" a="1"/>
  <c r="H288" i="3" s="1"/>
  <c r="G416" i="3" a="1"/>
  <c r="G416" i="3" s="1"/>
  <c r="I416" i="3"/>
  <c r="H416" i="3" a="1"/>
  <c r="H416" i="3" s="1"/>
  <c r="G799" i="3" a="1"/>
  <c r="G799" i="3" s="1"/>
  <c r="I799" i="3"/>
  <c r="H799" i="3" a="1"/>
  <c r="H799" i="3" s="1"/>
  <c r="G757" i="3" a="1"/>
  <c r="G757" i="3" s="1"/>
  <c r="I757" i="3"/>
  <c r="H757" i="3" a="1"/>
  <c r="H757" i="3" s="1"/>
  <c r="G944" i="3" a="1"/>
  <c r="G944" i="3" s="1"/>
  <c r="H944" i="3" a="1"/>
  <c r="H944" i="3" s="1"/>
  <c r="I944" i="3"/>
  <c r="G479" i="3" a="1"/>
  <c r="G479" i="3" s="1"/>
  <c r="H479" i="3" a="1"/>
  <c r="H479" i="3" s="1"/>
  <c r="I479" i="3"/>
  <c r="G925" i="3" a="1"/>
  <c r="G925" i="3" s="1"/>
  <c r="H925" i="3" a="1"/>
  <c r="H925" i="3" s="1"/>
  <c r="I925" i="3"/>
  <c r="H696" i="3" a="1"/>
  <c r="H696" i="3" s="1"/>
  <c r="G696" i="3" a="1"/>
  <c r="G696" i="3" s="1"/>
  <c r="I696" i="3"/>
  <c r="H685" i="3" a="1"/>
  <c r="H685" i="3" s="1"/>
  <c r="G685" i="3" a="1"/>
  <c r="G685" i="3" s="1"/>
  <c r="I685" i="3"/>
  <c r="I813" i="3"/>
  <c r="H813" i="3" a="1"/>
  <c r="H813" i="3" s="1"/>
  <c r="G813" i="3" a="1"/>
  <c r="G813" i="3" s="1"/>
  <c r="I697" i="3"/>
  <c r="G697" i="3" a="1"/>
  <c r="G697" i="3" s="1"/>
  <c r="H697" i="3" a="1"/>
  <c r="H697" i="3" s="1"/>
  <c r="H446" i="3" a="1"/>
  <c r="H446" i="3" s="1"/>
  <c r="G446" i="3" a="1"/>
  <c r="G446" i="3" s="1"/>
  <c r="I446" i="3"/>
  <c r="G320" i="3" a="1"/>
  <c r="G320" i="3" s="1"/>
  <c r="H320" i="3" a="1"/>
  <c r="H320" i="3" s="1"/>
  <c r="I320" i="3"/>
  <c r="H676" i="3" a="1"/>
  <c r="H676" i="3" s="1"/>
  <c r="I676" i="3"/>
  <c r="G676" i="3" a="1"/>
  <c r="G676" i="3" s="1"/>
  <c r="I864" i="3"/>
  <c r="H864" i="3" a="1"/>
  <c r="H864" i="3" s="1"/>
  <c r="G864" i="3" a="1"/>
  <c r="G864" i="3" s="1"/>
  <c r="H302" i="3" a="1"/>
  <c r="H302" i="3" s="1"/>
  <c r="G302" i="3" a="1"/>
  <c r="G302" i="3" s="1"/>
  <c r="I302" i="3"/>
  <c r="G849" i="3" a="1"/>
  <c r="G849" i="3" s="1"/>
  <c r="H849" i="3" a="1"/>
  <c r="H849" i="3" s="1"/>
  <c r="I849" i="3"/>
  <c r="H353" i="3" a="1"/>
  <c r="H353" i="3" s="1"/>
  <c r="I353" i="3"/>
  <c r="G353" i="3" a="1"/>
  <c r="G353" i="3" s="1"/>
  <c r="I632" i="3"/>
  <c r="G632" i="3" a="1"/>
  <c r="G632" i="3" s="1"/>
  <c r="H632" i="3" a="1"/>
  <c r="H632" i="3" s="1"/>
  <c r="H238" i="3" a="1"/>
  <c r="H238" i="3" s="1"/>
  <c r="I238" i="3"/>
  <c r="G238" i="3" a="1"/>
  <c r="G238" i="3" s="1"/>
  <c r="I421" i="3"/>
  <c r="H421" i="3" a="1"/>
  <c r="H421" i="3" s="1"/>
  <c r="G421" i="3" a="1"/>
  <c r="G421" i="3" s="1"/>
  <c r="G619" i="3" a="1"/>
  <c r="G619" i="3" s="1"/>
  <c r="I619" i="3"/>
  <c r="H619" i="3" a="1"/>
  <c r="H619" i="3" s="1"/>
  <c r="G356" i="3" a="1"/>
  <c r="G356" i="3" s="1"/>
  <c r="H356" i="3" a="1"/>
  <c r="H356" i="3" s="1"/>
  <c r="I356" i="3"/>
  <c r="I266" i="3"/>
  <c r="G266" i="3" a="1"/>
  <c r="G266" i="3" s="1"/>
  <c r="H266" i="3" a="1"/>
  <c r="H266" i="3" s="1"/>
  <c r="G494" i="3" a="1"/>
  <c r="G494" i="3" s="1"/>
  <c r="H494" i="3" a="1"/>
  <c r="H494" i="3" s="1"/>
  <c r="I494" i="3"/>
  <c r="G904" i="3" a="1"/>
  <c r="G904" i="3" s="1"/>
  <c r="H904" i="3" a="1"/>
  <c r="H904" i="3" s="1"/>
  <c r="I904" i="3"/>
  <c r="H631" i="3" a="1"/>
  <c r="H631" i="3" s="1"/>
  <c r="G631" i="3" a="1"/>
  <c r="G631" i="3" s="1"/>
  <c r="I631" i="3"/>
  <c r="H580" i="3" a="1"/>
  <c r="H580" i="3" s="1"/>
  <c r="G580" i="3" a="1"/>
  <c r="G580" i="3" s="1"/>
  <c r="I580" i="3"/>
  <c r="G192" i="3" a="1"/>
  <c r="G192" i="3" s="1"/>
  <c r="H192" i="3" a="1"/>
  <c r="H192" i="3" s="1"/>
  <c r="I192" i="3"/>
  <c r="G385" i="3" a="1"/>
  <c r="G385" i="3" s="1"/>
  <c r="H385" i="3" a="1"/>
  <c r="H385" i="3" s="1"/>
  <c r="I385" i="3"/>
  <c r="H709" i="3" a="1"/>
  <c r="H709" i="3" s="1"/>
  <c r="G709" i="3" a="1"/>
  <c r="G709" i="3" s="1"/>
  <c r="I709" i="3"/>
  <c r="I284" i="3"/>
  <c r="H284" i="3" a="1"/>
  <c r="H284" i="3" s="1"/>
  <c r="G284" i="3" a="1"/>
  <c r="G284" i="3" s="1"/>
  <c r="I458" i="3"/>
  <c r="G458" i="3" a="1"/>
  <c r="G458" i="3" s="1"/>
  <c r="H458" i="3" a="1"/>
  <c r="H458" i="3" s="1"/>
  <c r="G332" i="3" a="1"/>
  <c r="G332" i="3" s="1"/>
  <c r="I332" i="3"/>
  <c r="H332" i="3" a="1"/>
  <c r="H332" i="3" s="1"/>
  <c r="H651" i="3" a="1"/>
  <c r="H651" i="3" s="1"/>
  <c r="I651" i="3"/>
  <c r="G651" i="3" a="1"/>
  <c r="G651" i="3" s="1"/>
  <c r="G210" i="3" a="1"/>
  <c r="G210" i="3" s="1"/>
  <c r="H210" i="3" a="1"/>
  <c r="H210" i="3" s="1"/>
  <c r="I210" i="3"/>
  <c r="I577" i="3"/>
  <c r="G577" i="3" a="1"/>
  <c r="G577" i="3" s="1"/>
  <c r="H577" i="3" a="1"/>
  <c r="H577" i="3" s="1"/>
  <c r="I285" i="3"/>
  <c r="H285" i="3" a="1"/>
  <c r="H285" i="3" s="1"/>
  <c r="G285" i="3" a="1"/>
  <c r="G285" i="3" s="1"/>
  <c r="I846" i="3"/>
  <c r="H846" i="3" a="1"/>
  <c r="H846" i="3" s="1"/>
  <c r="G846" i="3" a="1"/>
  <c r="G846" i="3" s="1"/>
  <c r="H261" i="3" a="1"/>
  <c r="H261" i="3" s="1"/>
  <c r="I261" i="3"/>
  <c r="G261" i="3" a="1"/>
  <c r="G261" i="3" s="1"/>
  <c r="I435" i="3"/>
  <c r="H435" i="3" a="1"/>
  <c r="H435" i="3" s="1"/>
  <c r="G435" i="3" a="1"/>
  <c r="G435" i="3" s="1"/>
  <c r="G431" i="3" a="1"/>
  <c r="G431" i="3" s="1"/>
  <c r="I431" i="3"/>
  <c r="H431" i="3" a="1"/>
  <c r="H431" i="3" s="1"/>
  <c r="I970" i="3"/>
  <c r="H970" i="3" a="1"/>
  <c r="H970" i="3" s="1"/>
  <c r="G970" i="3" a="1"/>
  <c r="G970" i="3" s="1"/>
  <c r="I468" i="3"/>
  <c r="G468" i="3" a="1"/>
  <c r="G468" i="3" s="1"/>
  <c r="H468" i="3" a="1"/>
  <c r="H468" i="3" s="1"/>
  <c r="G789" i="3" a="1"/>
  <c r="G789" i="3" s="1"/>
  <c r="H789" i="3" a="1"/>
  <c r="H789" i="3" s="1"/>
  <c r="I789" i="3"/>
  <c r="I346" i="3"/>
  <c r="G346" i="3" a="1"/>
  <c r="G346" i="3" s="1"/>
  <c r="H346" i="3" a="1"/>
  <c r="H346" i="3" s="1"/>
  <c r="I453" i="3"/>
  <c r="G453" i="3" a="1"/>
  <c r="G453" i="3" s="1"/>
  <c r="H453" i="3" a="1"/>
  <c r="H453" i="3" s="1"/>
  <c r="G586" i="3" a="1"/>
  <c r="G586" i="3" s="1"/>
  <c r="I586" i="3"/>
  <c r="H586" i="3" a="1"/>
  <c r="H586" i="3" s="1"/>
  <c r="H524" i="3" a="1"/>
  <c r="H524" i="3" s="1"/>
  <c r="I524" i="3"/>
  <c r="G524" i="3" a="1"/>
  <c r="G524" i="3" s="1"/>
  <c r="G646" i="3" a="1"/>
  <c r="G646" i="3" s="1"/>
  <c r="I646" i="3"/>
  <c r="H646" i="3" a="1"/>
  <c r="H646" i="3" s="1"/>
  <c r="G794" i="3" a="1"/>
  <c r="G794" i="3" s="1"/>
  <c r="H794" i="3" a="1"/>
  <c r="H794" i="3" s="1"/>
  <c r="I794" i="3"/>
  <c r="H678" i="3" a="1"/>
  <c r="H678" i="3" s="1"/>
  <c r="I678" i="3"/>
  <c r="G678" i="3" a="1"/>
  <c r="G678" i="3" s="1"/>
  <c r="G397" i="3" a="1"/>
  <c r="G397" i="3" s="1"/>
  <c r="I397" i="3"/>
  <c r="H397" i="3" a="1"/>
  <c r="H397" i="3" s="1"/>
  <c r="G737" i="3" a="1"/>
  <c r="G737" i="3" s="1"/>
  <c r="I737" i="3"/>
  <c r="H737" i="3" a="1"/>
  <c r="H737" i="3" s="1"/>
  <c r="H317" i="3" a="1"/>
  <c r="H317" i="3" s="1"/>
  <c r="I317" i="3"/>
  <c r="G317" i="3" a="1"/>
  <c r="G317" i="3" s="1"/>
  <c r="I638" i="3"/>
  <c r="G638" i="3" a="1"/>
  <c r="G638" i="3" s="1"/>
  <c r="H638" i="3" a="1"/>
  <c r="H638" i="3" s="1"/>
  <c r="H753" i="3" a="1"/>
  <c r="H753" i="3" s="1"/>
  <c r="G753" i="3" a="1"/>
  <c r="G753" i="3" s="1"/>
  <c r="I753" i="3"/>
  <c r="G865" i="3" a="1"/>
  <c r="G865" i="3" s="1"/>
  <c r="H865" i="3" a="1"/>
  <c r="H865" i="3" s="1"/>
  <c r="I865" i="3"/>
  <c r="G622" i="3" a="1"/>
  <c r="G622" i="3" s="1"/>
  <c r="I622" i="3"/>
  <c r="H622" i="3" a="1"/>
  <c r="H622" i="3" s="1"/>
  <c r="H515" i="3" a="1"/>
  <c r="H515" i="3" s="1"/>
  <c r="I515" i="3"/>
  <c r="G515" i="3" a="1"/>
  <c r="G515" i="3" s="1"/>
  <c r="H797" i="3" a="1"/>
  <c r="H797" i="3" s="1"/>
  <c r="G797" i="3" a="1"/>
  <c r="G797" i="3" s="1"/>
  <c r="I797" i="3"/>
  <c r="I461" i="3"/>
  <c r="G461" i="3" a="1"/>
  <c r="G461" i="3" s="1"/>
  <c r="H461" i="3" a="1"/>
  <c r="H461" i="3" s="1"/>
  <c r="H721" i="3" a="1"/>
  <c r="H721" i="3" s="1"/>
  <c r="G721" i="3" a="1"/>
  <c r="G721" i="3" s="1"/>
  <c r="I721" i="3"/>
  <c r="H738" i="3" a="1"/>
  <c r="H738" i="3" s="1"/>
  <c r="G738" i="3" a="1"/>
  <c r="G738" i="3" s="1"/>
  <c r="I738" i="3"/>
  <c r="I727" i="3"/>
  <c r="G727" i="3" a="1"/>
  <c r="G727" i="3" s="1"/>
  <c r="H727" i="3" a="1"/>
  <c r="H727" i="3" s="1"/>
  <c r="G952" i="3" a="1"/>
  <c r="G952" i="3" s="1"/>
  <c r="H952" i="3" a="1"/>
  <c r="H952" i="3" s="1"/>
  <c r="I952" i="3"/>
  <c r="G841" i="3" a="1"/>
  <c r="G841" i="3" s="1"/>
  <c r="H841" i="3" a="1"/>
  <c r="H841" i="3" s="1"/>
  <c r="I841" i="3"/>
  <c r="H456" i="3" a="1"/>
  <c r="H456" i="3" s="1"/>
  <c r="G456" i="3" a="1"/>
  <c r="G456" i="3" s="1"/>
  <c r="I456" i="3"/>
  <c r="H720" i="3" a="1"/>
  <c r="H720" i="3" s="1"/>
  <c r="G720" i="3" a="1"/>
  <c r="G720" i="3" s="1"/>
  <c r="I720" i="3"/>
  <c r="I532" i="3"/>
  <c r="H532" i="3" a="1"/>
  <c r="H532" i="3" s="1"/>
  <c r="G532" i="3" a="1"/>
  <c r="G532" i="3" s="1"/>
  <c r="H686" i="3" a="1"/>
  <c r="H686" i="3" s="1"/>
  <c r="G686" i="3" a="1"/>
  <c r="G686" i="3" s="1"/>
  <c r="I686" i="3"/>
  <c r="G217" i="3" a="1"/>
  <c r="G217" i="3" s="1"/>
  <c r="H217" i="3" a="1"/>
  <c r="H217" i="3" s="1"/>
  <c r="I217" i="3"/>
  <c r="G420" i="3" a="1"/>
  <c r="G420" i="3" s="1"/>
  <c r="I420" i="3"/>
  <c r="H420" i="3" a="1"/>
  <c r="H420" i="3" s="1"/>
  <c r="H768" i="3" a="1"/>
  <c r="H768" i="3" s="1"/>
  <c r="I768" i="3"/>
  <c r="G768" i="3" a="1"/>
  <c r="G768" i="3" s="1"/>
  <c r="H325" i="3" a="1"/>
  <c r="H325" i="3" s="1"/>
  <c r="G325" i="3" a="1"/>
  <c r="G325" i="3" s="1"/>
  <c r="I325" i="3"/>
  <c r="I699" i="3"/>
  <c r="G699" i="3" a="1"/>
  <c r="G699" i="3" s="1"/>
  <c r="H699" i="3" a="1"/>
  <c r="H699" i="3" s="1"/>
  <c r="H448" i="3" a="1"/>
  <c r="H448" i="3" s="1"/>
  <c r="G448" i="3" a="1"/>
  <c r="G448" i="3" s="1"/>
  <c r="I448" i="3"/>
  <c r="I671" i="3"/>
  <c r="H671" i="3" a="1"/>
  <c r="H671" i="3" s="1"/>
  <c r="G671" i="3" a="1"/>
  <c r="G671" i="3" s="1"/>
  <c r="G439" i="3" a="1"/>
  <c r="G439" i="3" s="1"/>
  <c r="I439" i="3"/>
  <c r="H439" i="3" a="1"/>
  <c r="H439" i="3" s="1"/>
  <c r="H827" i="3" a="1"/>
  <c r="H827" i="3" s="1"/>
  <c r="I827" i="3"/>
  <c r="G827" i="3" a="1"/>
  <c r="G827" i="3" s="1"/>
  <c r="G730" i="3" a="1"/>
  <c r="G730" i="3" s="1"/>
  <c r="I730" i="3"/>
  <c r="H730" i="3" a="1"/>
  <c r="H730" i="3" s="1"/>
  <c r="G476" i="3" a="1"/>
  <c r="G476" i="3" s="1"/>
  <c r="H476" i="3" a="1"/>
  <c r="H476" i="3" s="1"/>
  <c r="I476" i="3"/>
  <c r="I605" i="3"/>
  <c r="G605" i="3" a="1"/>
  <c r="G605" i="3" s="1"/>
  <c r="H605" i="3" a="1"/>
  <c r="H605" i="3" s="1"/>
  <c r="I540" i="3"/>
  <c r="G540" i="3" a="1"/>
  <c r="G540" i="3" s="1"/>
  <c r="H540" i="3" a="1"/>
  <c r="H540" i="3" s="1"/>
  <c r="I787" i="3"/>
  <c r="G787" i="3" a="1"/>
  <c r="G787" i="3" s="1"/>
  <c r="H787" i="3" a="1"/>
  <c r="H787" i="3" s="1"/>
  <c r="H939" i="3" a="1"/>
  <c r="H939" i="3" s="1"/>
  <c r="I939" i="3"/>
  <c r="G939" i="3" a="1"/>
  <c r="G939" i="3" s="1"/>
  <c r="G687" i="3" a="1"/>
  <c r="G687" i="3" s="1"/>
  <c r="H687" i="3" a="1"/>
  <c r="H687" i="3" s="1"/>
  <c r="I687" i="3"/>
  <c r="I776" i="3"/>
  <c r="G776" i="3" a="1"/>
  <c r="G776" i="3" s="1"/>
  <c r="H776" i="3" a="1"/>
  <c r="H776" i="3" s="1"/>
  <c r="G932" i="3" a="1"/>
  <c r="G932" i="3" s="1"/>
  <c r="H932" i="3" a="1"/>
  <c r="H932" i="3" s="1"/>
  <c r="I932" i="3"/>
  <c r="H372" i="3" a="1"/>
  <c r="H372" i="3" s="1"/>
  <c r="I372" i="3"/>
  <c r="G372" i="3" a="1"/>
  <c r="G372" i="3" s="1"/>
  <c r="I645" i="3"/>
  <c r="G645" i="3" a="1"/>
  <c r="G645" i="3" s="1"/>
  <c r="H645" i="3" a="1"/>
  <c r="H645" i="3" s="1"/>
  <c r="H243" i="3" a="1"/>
  <c r="H243" i="3" s="1"/>
  <c r="G243" i="3" a="1"/>
  <c r="G243" i="3" s="1"/>
  <c r="I243" i="3"/>
  <c r="I407" i="3"/>
  <c r="H407" i="3" a="1"/>
  <c r="H407" i="3" s="1"/>
  <c r="G407" i="3" a="1"/>
  <c r="G407" i="3" s="1"/>
  <c r="H612" i="3" a="1"/>
  <c r="H612" i="3" s="1"/>
  <c r="I612" i="3"/>
  <c r="G612" i="3" a="1"/>
  <c r="G612" i="3" s="1"/>
  <c r="G342" i="3" a="1"/>
  <c r="G342" i="3" s="1"/>
  <c r="H342" i="3" a="1"/>
  <c r="H342" i="3" s="1"/>
  <c r="I342" i="3"/>
  <c r="I196" i="3"/>
  <c r="H196" i="3" a="1"/>
  <c r="H196" i="3" s="1"/>
  <c r="G196" i="3" a="1"/>
  <c r="G196" i="3" s="1"/>
  <c r="G389" i="3" a="1"/>
  <c r="G389" i="3" s="1"/>
  <c r="H389" i="3" a="1"/>
  <c r="H389" i="3" s="1"/>
  <c r="I389" i="3"/>
  <c r="H598" i="3" a="1"/>
  <c r="H598" i="3" s="1"/>
  <c r="G598" i="3" a="1"/>
  <c r="G598" i="3" s="1"/>
  <c r="I598" i="3"/>
  <c r="I462" i="3"/>
  <c r="H462" i="3" a="1"/>
  <c r="H462" i="3" s="1"/>
  <c r="G462" i="3" a="1"/>
  <c r="G462" i="3" s="1"/>
  <c r="H517" i="3" a="1"/>
  <c r="H517" i="3" s="1"/>
  <c r="I517" i="3"/>
  <c r="G517" i="3" a="1"/>
  <c r="G517" i="3" s="1"/>
  <c r="I368" i="3"/>
  <c r="G368" i="3" a="1"/>
  <c r="G368" i="3" s="1"/>
  <c r="H368" i="3" a="1"/>
  <c r="H368" i="3" s="1"/>
  <c r="H592" i="3" a="1"/>
  <c r="H592" i="3" s="1"/>
  <c r="I592" i="3"/>
  <c r="G592" i="3" a="1"/>
  <c r="G592" i="3" s="1"/>
  <c r="H623" i="3" a="1"/>
  <c r="H623" i="3" s="1"/>
  <c r="I623" i="3"/>
  <c r="G623" i="3" a="1"/>
  <c r="G623" i="3" s="1"/>
  <c r="I745" i="3"/>
  <c r="H745" i="3" a="1"/>
  <c r="H745" i="3" s="1"/>
  <c r="G745" i="3" a="1"/>
  <c r="G745" i="3" s="1"/>
  <c r="G440" i="3" a="1"/>
  <c r="G440" i="3" s="1"/>
  <c r="H440" i="3" a="1"/>
  <c r="H440" i="3" s="1"/>
  <c r="I440" i="3"/>
  <c r="G436" i="3" a="1"/>
  <c r="G436" i="3" s="1"/>
  <c r="I436" i="3"/>
  <c r="H436" i="3" a="1"/>
  <c r="H436" i="3" s="1"/>
  <c r="H246" i="3" a="1"/>
  <c r="H246" i="3" s="1"/>
  <c r="G246" i="3" a="1"/>
  <c r="G246" i="3" s="1"/>
  <c r="I246" i="3"/>
  <c r="G627" i="3" a="1"/>
  <c r="G627" i="3" s="1"/>
  <c r="H627" i="3" a="1"/>
  <c r="H627" i="3" s="1"/>
  <c r="I627" i="3"/>
  <c r="G212" i="3" a="1"/>
  <c r="G212" i="3" s="1"/>
  <c r="I212" i="3"/>
  <c r="H212" i="3" a="1"/>
  <c r="H212" i="3" s="1"/>
  <c r="H575" i="3" a="1"/>
  <c r="H575" i="3" s="1"/>
  <c r="G575" i="3" a="1"/>
  <c r="G575" i="3" s="1"/>
  <c r="I575" i="3"/>
  <c r="G272" i="3" a="1"/>
  <c r="G272" i="3" s="1"/>
  <c r="I272" i="3"/>
  <c r="H272" i="3" a="1"/>
  <c r="H272" i="3" s="1"/>
  <c r="G658" i="3" a="1"/>
  <c r="G658" i="3" s="1"/>
  <c r="H658" i="3" a="1"/>
  <c r="H658" i="3" s="1"/>
  <c r="I658" i="3"/>
  <c r="H633" i="3" a="1"/>
  <c r="H633" i="3" s="1"/>
  <c r="G633" i="3" a="1"/>
  <c r="G633" i="3" s="1"/>
  <c r="I633" i="3"/>
  <c r="G198" i="3" a="1"/>
  <c r="G198" i="3" s="1"/>
  <c r="H198" i="3" a="1"/>
  <c r="H198" i="3" s="1"/>
  <c r="I198" i="3"/>
  <c r="H871" i="3" a="1"/>
  <c r="H871" i="3" s="1"/>
  <c r="G871" i="3" a="1"/>
  <c r="G871" i="3" s="1"/>
  <c r="I871" i="3"/>
  <c r="H824" i="3" a="1"/>
  <c r="H824" i="3" s="1"/>
  <c r="I824" i="3"/>
  <c r="G824" i="3" a="1"/>
  <c r="G824" i="3" s="1"/>
  <c r="G402" i="3" a="1"/>
  <c r="G402" i="3" s="1"/>
  <c r="I402" i="3"/>
  <c r="H402" i="3" a="1"/>
  <c r="H402" i="3" s="1"/>
  <c r="H894" i="3" a="1"/>
  <c r="H894" i="3" s="1"/>
  <c r="G894" i="3" a="1"/>
  <c r="G894" i="3" s="1"/>
  <c r="I894" i="3"/>
  <c r="G469" i="3" a="1"/>
  <c r="G469" i="3" s="1"/>
  <c r="I469" i="3"/>
  <c r="H469" i="3" a="1"/>
  <c r="H469" i="3" s="1"/>
  <c r="H248" i="3" a="1"/>
  <c r="H248" i="3" s="1"/>
  <c r="I248" i="3"/>
  <c r="G248" i="3" a="1"/>
  <c r="G248" i="3" s="1"/>
  <c r="G197" i="3" a="1"/>
  <c r="G197" i="3" s="1"/>
  <c r="H197" i="3" a="1"/>
  <c r="H197" i="3" s="1"/>
  <c r="I197" i="3"/>
  <c r="G386" i="3" a="1"/>
  <c r="G386" i="3" s="1"/>
  <c r="H386" i="3" a="1"/>
  <c r="H386" i="3" s="1"/>
  <c r="I386" i="3"/>
  <c r="H911" i="3" a="1"/>
  <c r="H911" i="3" s="1"/>
  <c r="I911" i="3"/>
  <c r="G911" i="3" a="1"/>
  <c r="G911" i="3" s="1"/>
  <c r="H672" i="3" a="1"/>
  <c r="H672" i="3" s="1"/>
  <c r="I672" i="3"/>
  <c r="G672" i="3" a="1"/>
  <c r="G672" i="3" s="1"/>
  <c r="G934" i="3" a="1"/>
  <c r="G934" i="3" s="1"/>
  <c r="I934" i="3"/>
  <c r="H934" i="3" a="1"/>
  <c r="H934" i="3" s="1"/>
  <c r="H724" i="3" a="1"/>
  <c r="H724" i="3" s="1"/>
  <c r="G724" i="3" a="1"/>
  <c r="G724" i="3" s="1"/>
  <c r="I724" i="3"/>
  <c r="G224" i="3" a="1"/>
  <c r="G224" i="3" s="1"/>
  <c r="H224" i="3" a="1"/>
  <c r="H224" i="3" s="1"/>
  <c r="I224" i="3"/>
  <c r="H594" i="3" a="1"/>
  <c r="H594" i="3" s="1"/>
  <c r="I594" i="3"/>
  <c r="G594" i="3" a="1"/>
  <c r="G594" i="3" s="1"/>
  <c r="I775" i="3"/>
  <c r="G775" i="3" a="1"/>
  <c r="G775" i="3" s="1"/>
  <c r="H775" i="3" a="1"/>
  <c r="H775" i="3" s="1"/>
  <c r="I792" i="3"/>
  <c r="G792" i="3" a="1"/>
  <c r="G792" i="3" s="1"/>
  <c r="H792" i="3" a="1"/>
  <c r="H792" i="3" s="1"/>
  <c r="H947" i="3" a="1"/>
  <c r="H947" i="3" s="1"/>
  <c r="I947" i="3"/>
  <c r="G947" i="3" a="1"/>
  <c r="G947" i="3" s="1"/>
  <c r="G836" i="3" a="1"/>
  <c r="G836" i="3" s="1"/>
  <c r="I836" i="3"/>
  <c r="H836" i="3" a="1"/>
  <c r="H836" i="3" s="1"/>
  <c r="G876" i="3" a="1"/>
  <c r="G876" i="3" s="1"/>
  <c r="H876" i="3" a="1"/>
  <c r="H876" i="3" s="1"/>
  <c r="I876" i="3"/>
  <c r="I644" i="3"/>
  <c r="G644" i="3" a="1"/>
  <c r="G644" i="3" s="1"/>
  <c r="H644" i="3" a="1"/>
  <c r="H644" i="3" s="1"/>
  <c r="I474" i="3"/>
  <c r="G474" i="3" a="1"/>
  <c r="G474" i="3" s="1"/>
  <c r="H474" i="3" a="1"/>
  <c r="H474" i="3" s="1"/>
  <c r="G906" i="3" a="1"/>
  <c r="G906" i="3" s="1"/>
  <c r="H906" i="3" a="1"/>
  <c r="H906" i="3" s="1"/>
  <c r="I906" i="3"/>
  <c r="H219" i="3" a="1"/>
  <c r="H219" i="3" s="1"/>
  <c r="G219" i="3" a="1"/>
  <c r="G219" i="3" s="1"/>
  <c r="I219" i="3"/>
  <c r="G492" i="3" a="1"/>
  <c r="G492" i="3" s="1"/>
  <c r="I492" i="3"/>
  <c r="H492" i="3" a="1"/>
  <c r="H492" i="3" s="1"/>
  <c r="I384" i="3"/>
  <c r="H384" i="3" a="1"/>
  <c r="H384" i="3" s="1"/>
  <c r="G384" i="3" a="1"/>
  <c r="G384" i="3" s="1"/>
  <c r="I589" i="3"/>
  <c r="G589" i="3" a="1"/>
  <c r="G589" i="3" s="1"/>
  <c r="H589" i="3" a="1"/>
  <c r="H589" i="3" s="1"/>
  <c r="G331" i="3" a="1"/>
  <c r="G331" i="3" s="1"/>
  <c r="H331" i="3" a="1"/>
  <c r="H331" i="3" s="1"/>
  <c r="I331" i="3"/>
  <c r="I347" i="3"/>
  <c r="G347" i="3" a="1"/>
  <c r="G347" i="3" s="1"/>
  <c r="H347" i="3" a="1"/>
  <c r="H347" i="3" s="1"/>
  <c r="I209" i="3"/>
  <c r="G209" i="3" a="1"/>
  <c r="G209" i="3" s="1"/>
  <c r="H209" i="3" a="1"/>
  <c r="H209" i="3" s="1"/>
  <c r="G542" i="3" a="1"/>
  <c r="G542" i="3" s="1"/>
  <c r="I542" i="3"/>
  <c r="H542" i="3" a="1"/>
  <c r="H542" i="3" s="1"/>
  <c r="G405" i="3" a="1"/>
  <c r="G405" i="3" s="1"/>
  <c r="I405" i="3"/>
  <c r="H405" i="3" a="1"/>
  <c r="H405" i="3" s="1"/>
  <c r="G916" i="3" a="1"/>
  <c r="G916" i="3" s="1"/>
  <c r="H916" i="3" a="1"/>
  <c r="H916" i="3" s="1"/>
  <c r="I916" i="3"/>
  <c r="G281" i="3" a="1"/>
  <c r="G281" i="3" s="1"/>
  <c r="H281" i="3" a="1"/>
  <c r="H281" i="3" s="1"/>
  <c r="I281" i="3"/>
  <c r="H227" i="3" a="1"/>
  <c r="H227" i="3" s="1"/>
  <c r="G227" i="3" a="1"/>
  <c r="G227" i="3" s="1"/>
  <c r="I227" i="3"/>
  <c r="G354" i="3" a="1"/>
  <c r="G354" i="3" s="1"/>
  <c r="I354" i="3"/>
  <c r="H354" i="3" a="1"/>
  <c r="H354" i="3" s="1"/>
  <c r="G500" i="3" a="1"/>
  <c r="G500" i="3" s="1"/>
  <c r="H500" i="3" a="1"/>
  <c r="H500" i="3" s="1"/>
  <c r="I500" i="3"/>
  <c r="G814" i="3" a="1"/>
  <c r="G814" i="3" s="1"/>
  <c r="I814" i="3"/>
  <c r="H814" i="3" a="1"/>
  <c r="H814" i="3" s="1"/>
  <c r="H525" i="3" a="1"/>
  <c r="H525" i="3" s="1"/>
  <c r="I525" i="3"/>
  <c r="G525" i="3" a="1"/>
  <c r="G525" i="3" s="1"/>
  <c r="H600" i="3" a="1"/>
  <c r="H600" i="3" s="1"/>
  <c r="I600" i="3"/>
  <c r="G600" i="3" a="1"/>
  <c r="G600" i="3" s="1"/>
  <c r="G855" i="3" a="1"/>
  <c r="G855" i="3" s="1"/>
  <c r="I855" i="3"/>
  <c r="H855" i="3" a="1"/>
  <c r="H855" i="3" s="1"/>
  <c r="H773" i="3" a="1"/>
  <c r="H773" i="3" s="1"/>
  <c r="I773" i="3"/>
  <c r="G773" i="3" a="1"/>
  <c r="G773" i="3" s="1"/>
  <c r="H495" i="3" a="1"/>
  <c r="H495" i="3" s="1"/>
  <c r="I495" i="3"/>
  <c r="G495" i="3" a="1"/>
  <c r="G495" i="3" s="1"/>
  <c r="G199" i="3" a="1"/>
  <c r="G199" i="3" s="1"/>
  <c r="H199" i="3" a="1"/>
  <c r="H199" i="3" s="1"/>
  <c r="I199" i="3"/>
  <c r="H392" i="3" a="1"/>
  <c r="H392" i="3" s="1"/>
  <c r="I392" i="3"/>
  <c r="G392" i="3" a="1"/>
  <c r="G392" i="3" s="1"/>
  <c r="I597" i="3"/>
  <c r="H597" i="3" a="1"/>
  <c r="H597" i="3" s="1"/>
  <c r="G597" i="3" a="1"/>
  <c r="G597" i="3" s="1"/>
  <c r="G303" i="3" a="1"/>
  <c r="G303" i="3" s="1"/>
  <c r="H303" i="3" a="1"/>
  <c r="H303" i="3" s="1"/>
  <c r="I303" i="3"/>
  <c r="G465" i="3" a="1"/>
  <c r="G465" i="3" s="1"/>
  <c r="I465" i="3"/>
  <c r="H465" i="3" a="1"/>
  <c r="H465" i="3" s="1"/>
  <c r="G628" i="3" a="1"/>
  <c r="G628" i="3" s="1"/>
  <c r="H628" i="3" a="1"/>
  <c r="H628" i="3" s="1"/>
  <c r="I628" i="3"/>
  <c r="H809" i="3" a="1"/>
  <c r="H809" i="3" s="1"/>
  <c r="I809" i="3"/>
  <c r="G809" i="3" a="1"/>
  <c r="G809" i="3" s="1"/>
  <c r="G362" i="3" a="1"/>
  <c r="G362" i="3" s="1"/>
  <c r="I362" i="3"/>
  <c r="H362" i="3" a="1"/>
  <c r="H362" i="3" s="1"/>
  <c r="G654" i="3" a="1"/>
  <c r="G654" i="3" s="1"/>
  <c r="H654" i="3" a="1"/>
  <c r="H654" i="3" s="1"/>
  <c r="I654" i="3"/>
  <c r="I355" i="3"/>
  <c r="G355" i="3" a="1"/>
  <c r="G355" i="3" s="1"/>
  <c r="H355" i="3" a="1"/>
  <c r="H355" i="3" s="1"/>
  <c r="H513" i="3" a="1"/>
  <c r="H513" i="3" s="1"/>
  <c r="G513" i="3" a="1"/>
  <c r="G513" i="3" s="1"/>
  <c r="I513" i="3"/>
  <c r="H756" i="3" a="1"/>
  <c r="H756" i="3" s="1"/>
  <c r="G756" i="3" a="1"/>
  <c r="G756" i="3" s="1"/>
  <c r="I756" i="3"/>
  <c r="H550" i="3" a="1"/>
  <c r="H550" i="3" s="1"/>
  <c r="G550" i="3" a="1"/>
  <c r="G550" i="3" s="1"/>
  <c r="I550" i="3"/>
  <c r="H684" i="3" a="1"/>
  <c r="H684" i="3" s="1"/>
  <c r="I684" i="3"/>
  <c r="G684" i="3" a="1"/>
  <c r="G684" i="3" s="1"/>
  <c r="G924" i="3" a="1"/>
  <c r="G924" i="3" s="1"/>
  <c r="I924" i="3"/>
  <c r="H924" i="3" a="1"/>
  <c r="H924" i="3" s="1"/>
  <c r="I348" i="3"/>
  <c r="H348" i="3" a="1"/>
  <c r="H348" i="3" s="1"/>
  <c r="G348" i="3" a="1"/>
  <c r="G348" i="3" s="1"/>
  <c r="G498" i="3" a="1"/>
  <c r="G498" i="3" s="1"/>
  <c r="H498" i="3" a="1"/>
  <c r="H498" i="3" s="1"/>
  <c r="I498" i="3"/>
  <c r="G307" i="3" a="1"/>
  <c r="G307" i="3" s="1"/>
  <c r="I307" i="3"/>
  <c r="H307" i="3" a="1"/>
  <c r="H307" i="3" s="1"/>
  <c r="G334" i="3" a="1"/>
  <c r="G334" i="3" s="1"/>
  <c r="H334" i="3" a="1"/>
  <c r="H334" i="3" s="1"/>
  <c r="I334" i="3"/>
  <c r="H817" i="3" a="1"/>
  <c r="H817" i="3" s="1"/>
  <c r="I817" i="3"/>
  <c r="G817" i="3" a="1"/>
  <c r="G817" i="3" s="1"/>
  <c r="G370" i="3" a="1"/>
  <c r="G370" i="3" s="1"/>
  <c r="I370" i="3"/>
  <c r="H370" i="3" a="1"/>
  <c r="H370" i="3" s="1"/>
  <c r="I701" i="3"/>
  <c r="H701" i="3" a="1"/>
  <c r="H701" i="3" s="1"/>
  <c r="G701" i="3" a="1"/>
  <c r="G701" i="3" s="1"/>
  <c r="G276" i="3" a="1"/>
  <c r="G276" i="3" s="1"/>
  <c r="H276" i="3" a="1"/>
  <c r="H276" i="3" s="1"/>
  <c r="I276" i="3"/>
  <c r="G568" i="3" a="1"/>
  <c r="G568" i="3" s="1"/>
  <c r="H568" i="3" a="1"/>
  <c r="H568" i="3" s="1"/>
  <c r="I568" i="3"/>
  <c r="H764" i="3" a="1"/>
  <c r="H764" i="3" s="1"/>
  <c r="G764" i="3" a="1"/>
  <c r="G764" i="3" s="1"/>
  <c r="I764" i="3"/>
  <c r="G428" i="3" a="1"/>
  <c r="G428" i="3" s="1"/>
  <c r="H428" i="3" a="1"/>
  <c r="H428" i="3" s="1"/>
  <c r="I428" i="3"/>
  <c r="I558" i="3"/>
  <c r="G558" i="3" a="1"/>
  <c r="G558" i="3" s="1"/>
  <c r="H558" i="3" a="1"/>
  <c r="H558" i="3" s="1"/>
  <c r="G913" i="3" a="1"/>
  <c r="G913" i="3" s="1"/>
  <c r="H913" i="3" a="1"/>
  <c r="H913" i="3" s="1"/>
  <c r="I913" i="3"/>
  <c r="H962" i="3" a="1"/>
  <c r="H962" i="3" s="1"/>
  <c r="I962" i="3"/>
  <c r="G962" i="3" a="1"/>
  <c r="G962" i="3" s="1"/>
  <c r="H531" i="3" a="1"/>
  <c r="H531" i="3" s="1"/>
  <c r="I531" i="3"/>
  <c r="G531" i="3" a="1"/>
  <c r="G531" i="3" s="1"/>
  <c r="I251" i="3"/>
  <c r="H251" i="3" a="1"/>
  <c r="H251" i="3" s="1"/>
  <c r="G251" i="3" a="1"/>
  <c r="G251" i="3" s="1"/>
  <c r="H563" i="3" a="1"/>
  <c r="H563" i="3" s="1"/>
  <c r="I563" i="3"/>
  <c r="G563" i="3" a="1"/>
  <c r="G563" i="3" s="1"/>
  <c r="I693" i="3"/>
  <c r="H693" i="3" a="1"/>
  <c r="H693" i="3" s="1"/>
  <c r="G693" i="3" a="1"/>
  <c r="G693" i="3" s="1"/>
  <c r="G255" i="3" a="1"/>
  <c r="G255" i="3" s="1"/>
  <c r="I255" i="3"/>
  <c r="H255" i="3" a="1"/>
  <c r="H255" i="3" s="1"/>
  <c r="H728" i="3" a="1"/>
  <c r="H728" i="3" s="1"/>
  <c r="I728" i="3"/>
  <c r="G728" i="3" a="1"/>
  <c r="G728" i="3" s="1"/>
  <c r="I779" i="3"/>
  <c r="G779" i="3" a="1"/>
  <c r="G779" i="3" s="1"/>
  <c r="H779" i="3" a="1"/>
  <c r="H779" i="3" s="1"/>
  <c r="G655" i="3" a="1"/>
  <c r="G655" i="3" s="1"/>
  <c r="I655" i="3"/>
  <c r="H655" i="3" a="1"/>
  <c r="H655" i="3" s="1"/>
  <c r="I214" i="3"/>
  <c r="G214" i="3" a="1"/>
  <c r="G214" i="3" s="1"/>
  <c r="H214" i="3" a="1"/>
  <c r="H214" i="3" s="1"/>
  <c r="I467" i="3"/>
  <c r="G467" i="3" a="1"/>
  <c r="G467" i="3" s="1"/>
  <c r="H467" i="3" a="1"/>
  <c r="H467" i="3" s="1"/>
  <c r="H796" i="3" a="1"/>
  <c r="H796" i="3" s="1"/>
  <c r="I796" i="3"/>
  <c r="G796" i="3" a="1"/>
  <c r="G796" i="3" s="1"/>
  <c r="G887" i="3" a="1"/>
  <c r="G887" i="3" s="1"/>
  <c r="H887" i="3" a="1"/>
  <c r="H887" i="3" s="1"/>
  <c r="I887" i="3"/>
  <c r="H951" i="3" a="1"/>
  <c r="H951" i="3" s="1"/>
  <c r="G951" i="3" a="1"/>
  <c r="G951" i="3" s="1"/>
  <c r="I951" i="3"/>
  <c r="I290" i="3"/>
  <c r="H290" i="3" a="1"/>
  <c r="H290" i="3" s="1"/>
  <c r="G290" i="3" a="1"/>
  <c r="G290" i="3" s="1"/>
  <c r="H840" i="3" a="1"/>
  <c r="H840" i="3" s="1"/>
  <c r="I840" i="3"/>
  <c r="G840" i="3" a="1"/>
  <c r="G840" i="3" s="1"/>
  <c r="G880" i="3" a="1"/>
  <c r="G880" i="3" s="1"/>
  <c r="I880" i="3"/>
  <c r="H880" i="3" a="1"/>
  <c r="H880" i="3" s="1"/>
  <c r="G282" i="3" a="1"/>
  <c r="G282" i="3" s="1"/>
  <c r="H282" i="3" a="1"/>
  <c r="H282" i="3" s="1"/>
  <c r="I282" i="3"/>
  <c r="G910" i="3" a="1"/>
  <c r="G910" i="3" s="1"/>
  <c r="H910" i="3" a="1"/>
  <c r="H910" i="3" s="1"/>
  <c r="I910" i="3"/>
  <c r="G950" i="3" a="1"/>
  <c r="G950" i="3" s="1"/>
  <c r="H950" i="3" a="1"/>
  <c r="H950" i="3" s="1"/>
  <c r="I950" i="3"/>
  <c r="I766" i="3"/>
  <c r="H766" i="3" a="1"/>
  <c r="H766" i="3" s="1"/>
  <c r="G766" i="3" a="1"/>
  <c r="G766" i="3" s="1"/>
  <c r="H736" i="3" a="1"/>
  <c r="H736" i="3" s="1"/>
  <c r="G736" i="3" a="1"/>
  <c r="G736" i="3" s="1"/>
  <c r="I736" i="3"/>
  <c r="G533" i="3" a="1"/>
  <c r="G533" i="3" s="1"/>
  <c r="H533" i="3" a="1"/>
  <c r="H533" i="3" s="1"/>
  <c r="I533" i="3"/>
  <c r="I391" i="3"/>
  <c r="G391" i="3" a="1"/>
  <c r="G391" i="3" s="1"/>
  <c r="H391" i="3" a="1"/>
  <c r="H391" i="3" s="1"/>
  <c r="G611" i="3" a="1"/>
  <c r="G611" i="3" s="1"/>
  <c r="H611" i="3" a="1"/>
  <c r="H611" i="3" s="1"/>
  <c r="I611" i="3"/>
  <c r="H769" i="3" a="1"/>
  <c r="H769" i="3" s="1"/>
  <c r="G769" i="3" a="1"/>
  <c r="G769" i="3" s="1"/>
  <c r="I769" i="3"/>
  <c r="I258" i="3"/>
  <c r="G258" i="3" a="1"/>
  <c r="G258" i="3" s="1"/>
  <c r="H258" i="3" a="1"/>
  <c r="H258" i="3" s="1"/>
  <c r="I960" i="3"/>
  <c r="G960" i="3" a="1"/>
  <c r="G960" i="3" s="1"/>
  <c r="H960" i="3" a="1"/>
  <c r="H960" i="3" s="1"/>
  <c r="H941" i="3" a="1"/>
  <c r="H941" i="3" s="1"/>
  <c r="G941" i="3" a="1"/>
  <c r="G941" i="3" s="1"/>
  <c r="I941" i="3"/>
  <c r="G847" i="3" a="1"/>
  <c r="G847" i="3" s="1"/>
  <c r="H847" i="3" a="1"/>
  <c r="H847" i="3" s="1"/>
  <c r="I847" i="3"/>
  <c r="H319" i="3" a="1"/>
  <c r="H319" i="3" s="1"/>
  <c r="I319" i="3"/>
  <c r="G319" i="3" a="1"/>
  <c r="G319" i="3" s="1"/>
  <c r="H408" i="3" a="1"/>
  <c r="H408" i="3" s="1"/>
  <c r="I408" i="3"/>
  <c r="G408" i="3" a="1"/>
  <c r="G408" i="3" s="1"/>
  <c r="G493" i="3" a="1"/>
  <c r="G493" i="3" s="1"/>
  <c r="I493" i="3"/>
  <c r="H493" i="3" a="1"/>
  <c r="H493" i="3" s="1"/>
  <c r="G725" i="3" a="1"/>
  <c r="G725" i="3" s="1"/>
  <c r="I725" i="3"/>
  <c r="H725" i="3" a="1"/>
  <c r="H725" i="3" s="1"/>
  <c r="H530" i="3" a="1"/>
  <c r="H530" i="3" s="1"/>
  <c r="G530" i="3" a="1"/>
  <c r="G530" i="3" s="1"/>
  <c r="I530" i="3"/>
  <c r="I711" i="3"/>
  <c r="G711" i="3" a="1"/>
  <c r="G711" i="3" s="1"/>
  <c r="H711" i="3" a="1"/>
  <c r="H711" i="3" s="1"/>
  <c r="G277" i="3" a="1"/>
  <c r="G277" i="3" s="1"/>
  <c r="I277" i="3"/>
  <c r="H277" i="3" a="1"/>
  <c r="H277" i="3" s="1"/>
  <c r="I460" i="3"/>
  <c r="H460" i="3" a="1"/>
  <c r="H460" i="3" s="1"/>
  <c r="G460" i="3" a="1"/>
  <c r="G460" i="3" s="1"/>
  <c r="I850" i="3"/>
  <c r="H850" i="3" a="1"/>
  <c r="H850" i="3" s="1"/>
  <c r="G850" i="3" a="1"/>
  <c r="G850" i="3" s="1"/>
  <c r="G885" i="3" a="1"/>
  <c r="G885" i="3" s="1"/>
  <c r="I885" i="3"/>
  <c r="H885" i="3" a="1"/>
  <c r="H885" i="3" s="1"/>
  <c r="I834" i="3"/>
  <c r="H834" i="3" a="1"/>
  <c r="H834" i="3" s="1"/>
  <c r="G834" i="3" a="1"/>
  <c r="G834" i="3" s="1"/>
  <c r="H516" i="3" a="1"/>
  <c r="H516" i="3" s="1"/>
  <c r="I516" i="3"/>
  <c r="G516" i="3" a="1"/>
  <c r="G516" i="3" s="1"/>
  <c r="G786" i="3" a="1"/>
  <c r="G786" i="3" s="1"/>
  <c r="I786" i="3"/>
  <c r="H786" i="3" a="1"/>
  <c r="H786" i="3" s="1"/>
  <c r="G339" i="3" a="1"/>
  <c r="G339" i="3" s="1"/>
  <c r="H339" i="3" a="1"/>
  <c r="H339" i="3" s="1"/>
  <c r="I339" i="3"/>
  <c r="H545" i="3" a="1"/>
  <c r="H545" i="3" s="1"/>
  <c r="I545" i="3"/>
  <c r="G545" i="3" a="1"/>
  <c r="G545" i="3" s="1"/>
  <c r="H722" i="3" a="1"/>
  <c r="H722" i="3" s="1"/>
  <c r="I722" i="3"/>
  <c r="G722" i="3" a="1"/>
  <c r="G722" i="3" s="1"/>
  <c r="H634" i="3" a="1"/>
  <c r="H634" i="3" s="1"/>
  <c r="G634" i="3" a="1"/>
  <c r="G634" i="3" s="1"/>
  <c r="I634" i="3"/>
  <c r="H883" i="3" a="1"/>
  <c r="H883" i="3" s="1"/>
  <c r="G883" i="3" a="1"/>
  <c r="G883" i="3" s="1"/>
  <c r="I883" i="3"/>
  <c r="H298" i="3" a="1"/>
  <c r="H298" i="3" s="1"/>
  <c r="G298" i="3" a="1"/>
  <c r="G298" i="3" s="1"/>
  <c r="I298" i="3"/>
  <c r="I723" i="3"/>
  <c r="G723" i="3" a="1"/>
  <c r="G723" i="3" s="1"/>
  <c r="H723" i="3" a="1"/>
  <c r="H723" i="3" s="1"/>
  <c r="G305" i="3" a="1"/>
  <c r="G305" i="3" s="1"/>
  <c r="H305" i="3" a="1"/>
  <c r="H305" i="3" s="1"/>
  <c r="I305" i="3"/>
  <c r="G314" i="3" a="1"/>
  <c r="G314" i="3" s="1"/>
  <c r="I314" i="3"/>
  <c r="H314" i="3" a="1"/>
  <c r="H314" i="3" s="1"/>
  <c r="H616" i="3" a="1"/>
  <c r="H616" i="3" s="1"/>
  <c r="I616" i="3"/>
  <c r="G616" i="3" a="1"/>
  <c r="G616" i="3" s="1"/>
  <c r="G295" i="3" a="1"/>
  <c r="G295" i="3" s="1"/>
  <c r="I295" i="3"/>
  <c r="H295" i="3" a="1"/>
  <c r="H295" i="3" s="1"/>
  <c r="G778" i="3" a="1"/>
  <c r="G778" i="3" s="1"/>
  <c r="I778" i="3"/>
  <c r="H778" i="3" a="1"/>
  <c r="H778" i="3" s="1"/>
  <c r="I556" i="3"/>
  <c r="H556" i="3" a="1"/>
  <c r="H556" i="3" s="1"/>
  <c r="G556" i="3" a="1"/>
  <c r="G556" i="3" s="1"/>
  <c r="G260" i="3" a="1"/>
  <c r="G260" i="3" s="1"/>
  <c r="H260" i="3" a="1"/>
  <c r="H260" i="3" s="1"/>
  <c r="I260" i="3"/>
  <c r="H434" i="3" a="1"/>
  <c r="H434" i="3" s="1"/>
  <c r="I434" i="3"/>
  <c r="G434" i="3" a="1"/>
  <c r="G434" i="3" s="1"/>
  <c r="H505" i="3" a="1"/>
  <c r="H505" i="3" s="1"/>
  <c r="I505" i="3"/>
  <c r="G505" i="3" a="1"/>
  <c r="G505" i="3" s="1"/>
  <c r="G241" i="3" a="1"/>
  <c r="G241" i="3" s="1"/>
  <c r="I241" i="3"/>
  <c r="H241" i="3" a="1"/>
  <c r="H241" i="3" s="1"/>
  <c r="G803" i="3" a="1"/>
  <c r="G803" i="3" s="1"/>
  <c r="I803" i="3"/>
  <c r="H803" i="3" a="1"/>
  <c r="H803" i="3" s="1"/>
  <c r="H734" i="3" a="1"/>
  <c r="H734" i="3" s="1"/>
  <c r="I734" i="3"/>
  <c r="G734" i="3" a="1"/>
  <c r="G734" i="3" s="1"/>
  <c r="G432" i="3" a="1"/>
  <c r="G432" i="3" s="1"/>
  <c r="H432" i="3" a="1"/>
  <c r="H432" i="3" s="1"/>
  <c r="I432" i="3"/>
  <c r="I923" i="3"/>
  <c r="G923" i="3" a="1"/>
  <c r="G923" i="3" s="1"/>
  <c r="H923" i="3" a="1"/>
  <c r="H923" i="3" s="1"/>
  <c r="H641" i="3" a="1"/>
  <c r="H641" i="3" s="1"/>
  <c r="G641" i="3" a="1"/>
  <c r="G641" i="3" s="1"/>
  <c r="I641" i="3"/>
  <c r="I507" i="3"/>
  <c r="G507" i="3" a="1"/>
  <c r="G507" i="3" s="1"/>
  <c r="H507" i="3" a="1"/>
  <c r="H507" i="3" s="1"/>
  <c r="G837" i="3" a="1"/>
  <c r="G837" i="3" s="1"/>
  <c r="H837" i="3" a="1"/>
  <c r="H837" i="3" s="1"/>
  <c r="I837" i="3"/>
  <c r="G843" i="3" a="1"/>
  <c r="G843" i="3" s="1"/>
  <c r="H843" i="3" a="1"/>
  <c r="H843" i="3" s="1"/>
  <c r="I843" i="3"/>
  <c r="I897" i="3"/>
  <c r="G897" i="3" a="1"/>
  <c r="G897" i="3" s="1"/>
  <c r="H897" i="3" a="1"/>
  <c r="H897" i="3" s="1"/>
  <c r="G946" i="3" a="1"/>
  <c r="G946" i="3" s="1"/>
  <c r="H946" i="3" a="1"/>
  <c r="H946" i="3" s="1"/>
  <c r="I946" i="3"/>
  <c r="I204" i="3"/>
  <c r="H204" i="3" a="1"/>
  <c r="H204" i="3" s="1"/>
  <c r="G204" i="3" a="1"/>
  <c r="G204" i="3" s="1"/>
  <c r="H396" i="3" a="1"/>
  <c r="H396" i="3" s="1"/>
  <c r="G396" i="3" a="1"/>
  <c r="G396" i="3" s="1"/>
  <c r="I396" i="3"/>
  <c r="I609" i="3"/>
  <c r="G609" i="3" a="1"/>
  <c r="G609" i="3" s="1"/>
  <c r="H609" i="3" a="1"/>
  <c r="H609" i="3" s="1"/>
  <c r="H629" i="3" a="1"/>
  <c r="H629" i="3" s="1"/>
  <c r="G629" i="3" a="1"/>
  <c r="G629" i="3" s="1"/>
  <c r="I629" i="3"/>
  <c r="H702" i="3" a="1"/>
  <c r="H702" i="3" s="1"/>
  <c r="G702" i="3" a="1"/>
  <c r="G702" i="3" s="1"/>
  <c r="I702" i="3"/>
  <c r="I383" i="3"/>
  <c r="G383" i="3" a="1"/>
  <c r="G383" i="3" s="1"/>
  <c r="H383" i="3" a="1"/>
  <c r="H383" i="3" s="1"/>
  <c r="I804" i="3"/>
  <c r="G804" i="3" a="1"/>
  <c r="G804" i="3" s="1"/>
  <c r="H804" i="3" a="1"/>
  <c r="H804" i="3" s="1"/>
  <c r="G863" i="3" a="1"/>
  <c r="G863" i="3" s="1"/>
  <c r="I863" i="3"/>
  <c r="H863" i="3" a="1"/>
  <c r="H863" i="3" s="1"/>
  <c r="I812" i="3"/>
  <c r="G812" i="3" a="1"/>
  <c r="G812" i="3" s="1"/>
  <c r="H812" i="3" a="1"/>
  <c r="H812" i="3" s="1"/>
  <c r="G933" i="3" a="1"/>
  <c r="G933" i="3" s="1"/>
  <c r="H933" i="3" a="1"/>
  <c r="H933" i="3" s="1"/>
  <c r="I933" i="3"/>
  <c r="I801" i="3"/>
  <c r="G801" i="3" a="1"/>
  <c r="G801" i="3" s="1"/>
  <c r="H801" i="3" a="1"/>
  <c r="H801" i="3" s="1"/>
  <c r="I681" i="3"/>
  <c r="G681" i="3" a="1"/>
  <c r="G681" i="3" s="1"/>
  <c r="H681" i="3" a="1"/>
  <c r="H681" i="3" s="1"/>
  <c r="H571" i="3" a="1"/>
  <c r="H571" i="3" s="1"/>
  <c r="G571" i="3" a="1"/>
  <c r="G571" i="3" s="1"/>
  <c r="I571" i="3"/>
  <c r="G268" i="3" a="1"/>
  <c r="G268" i="3" s="1"/>
  <c r="H268" i="3" a="1"/>
  <c r="H268" i="3" s="1"/>
  <c r="I268" i="3"/>
  <c r="G442" i="3" a="1"/>
  <c r="G442" i="3" s="1"/>
  <c r="I442" i="3"/>
  <c r="H442" i="3" a="1"/>
  <c r="H442" i="3" s="1"/>
  <c r="I316" i="3"/>
  <c r="H316" i="3" a="1"/>
  <c r="H316" i="3" s="1"/>
  <c r="G316" i="3" a="1"/>
  <c r="G316" i="3" s="1"/>
  <c r="H618" i="3" a="1"/>
  <c r="H618" i="3" s="1"/>
  <c r="I618" i="3"/>
  <c r="G618" i="3" a="1"/>
  <c r="G618" i="3" s="1"/>
  <c r="G194" i="3" a="1"/>
  <c r="G194" i="3" s="1"/>
  <c r="H194" i="3" a="1"/>
  <c r="H194" i="3" s="1"/>
  <c r="I194" i="3"/>
  <c r="H742" i="3" a="1"/>
  <c r="H742" i="3" s="1"/>
  <c r="I742" i="3"/>
  <c r="G742" i="3" a="1"/>
  <c r="G742" i="3" s="1"/>
  <c r="I931" i="3"/>
  <c r="G931" i="3" a="1"/>
  <c r="G931" i="3" s="1"/>
  <c r="H931" i="3" a="1"/>
  <c r="H931" i="3" s="1"/>
  <c r="I253" i="3"/>
  <c r="G253" i="3" a="1"/>
  <c r="G253" i="3" s="1"/>
  <c r="H253" i="3" a="1"/>
  <c r="H253" i="3" s="1"/>
  <c r="G860" i="3" a="1"/>
  <c r="G860" i="3" s="1"/>
  <c r="I860" i="3"/>
  <c r="H860" i="3" a="1"/>
  <c r="H860" i="3" s="1"/>
  <c r="G905" i="3" a="1"/>
  <c r="G905" i="3" s="1"/>
  <c r="H905" i="3" a="1"/>
  <c r="H905" i="3" s="1"/>
  <c r="I905" i="3"/>
  <c r="H954" i="3" a="1"/>
  <c r="H954" i="3" s="1"/>
  <c r="I954" i="3"/>
  <c r="G954" i="3" a="1"/>
  <c r="G954" i="3" s="1"/>
  <c r="I523" i="3"/>
  <c r="G523" i="3" a="1"/>
  <c r="G523" i="3" s="1"/>
  <c r="H523" i="3" a="1"/>
  <c r="H523" i="3" s="1"/>
  <c r="I601" i="3"/>
  <c r="H601" i="3" a="1"/>
  <c r="H601" i="3" s="1"/>
  <c r="G601" i="3" a="1"/>
  <c r="G601" i="3" s="1"/>
  <c r="H805" i="3" a="1"/>
  <c r="H805" i="3" s="1"/>
  <c r="I805" i="3"/>
  <c r="G805" i="3" a="1"/>
  <c r="G805" i="3" s="1"/>
  <c r="G527" i="3" a="1"/>
  <c r="G527" i="3" s="1"/>
  <c r="I527" i="3"/>
  <c r="H527" i="3" a="1"/>
  <c r="H527" i="3" s="1"/>
  <c r="G480" i="3" a="1"/>
  <c r="G480" i="3" s="1"/>
  <c r="H480" i="3" a="1"/>
  <c r="H480" i="3" s="1"/>
  <c r="I480" i="3"/>
  <c r="G450" i="3" a="1"/>
  <c r="G450" i="3" s="1"/>
  <c r="I450" i="3"/>
  <c r="H450" i="3" a="1"/>
  <c r="H450" i="3" s="1"/>
  <c r="I324" i="3"/>
  <c r="G324" i="3" a="1"/>
  <c r="G324" i="3" s="1"/>
  <c r="H324" i="3" a="1"/>
  <c r="H324" i="3" s="1"/>
  <c r="H637" i="3" a="1"/>
  <c r="H637" i="3" s="1"/>
  <c r="G637" i="3" a="1"/>
  <c r="G637" i="3" s="1"/>
  <c r="I637" i="3"/>
  <c r="G202" i="3" a="1"/>
  <c r="G202" i="3" s="1"/>
  <c r="I202" i="3"/>
  <c r="H202" i="3" a="1"/>
  <c r="H202" i="3" s="1"/>
  <c r="I784" i="3"/>
  <c r="G784" i="3" a="1"/>
  <c r="G784" i="3" s="1"/>
  <c r="H784" i="3" a="1"/>
  <c r="H784" i="3" s="1"/>
  <c r="H875" i="3" a="1"/>
  <c r="H875" i="3" s="1"/>
  <c r="I875" i="3"/>
  <c r="G875" i="3" a="1"/>
  <c r="G875" i="3" s="1"/>
  <c r="G269" i="3" a="1"/>
  <c r="G269" i="3" s="1"/>
  <c r="I269" i="3"/>
  <c r="H269" i="3" a="1"/>
  <c r="H269" i="3" s="1"/>
  <c r="G868" i="3" a="1"/>
  <c r="G868" i="3" s="1"/>
  <c r="I868" i="3"/>
  <c r="H868" i="3" a="1"/>
  <c r="H868" i="3" s="1"/>
  <c r="H964" i="3" a="1"/>
  <c r="H964" i="3" s="1"/>
  <c r="I964" i="3"/>
  <c r="G964" i="3" a="1"/>
  <c r="G964" i="3" s="1"/>
  <c r="G898" i="3" a="1"/>
  <c r="G898" i="3" s="1"/>
  <c r="I898" i="3"/>
  <c r="H898" i="3" a="1"/>
  <c r="H898" i="3" s="1"/>
  <c r="H365" i="3" a="1"/>
  <c r="H365" i="3" s="1"/>
  <c r="G365" i="3" a="1"/>
  <c r="G365" i="3" s="1"/>
  <c r="I365" i="3"/>
  <c r="H700" i="3" a="1"/>
  <c r="H700" i="3" s="1"/>
  <c r="I700" i="3"/>
  <c r="G700" i="3" a="1"/>
  <c r="G700" i="3" s="1"/>
  <c r="H310" i="3" a="1"/>
  <c r="H310" i="3" s="1"/>
  <c r="I310" i="3"/>
  <c r="G310" i="3" a="1"/>
  <c r="G310" i="3" s="1"/>
  <c r="I535" i="3"/>
  <c r="G535" i="3" a="1"/>
  <c r="G535" i="3" s="1"/>
  <c r="H535" i="3" a="1"/>
  <c r="H535" i="3" s="1"/>
  <c r="G228" i="3" a="1"/>
  <c r="G228" i="3" s="1"/>
  <c r="H228" i="3" a="1"/>
  <c r="H228" i="3" s="1"/>
  <c r="I228" i="3"/>
  <c r="G790" i="3" a="1"/>
  <c r="G790" i="3" s="1"/>
  <c r="I790" i="3"/>
  <c r="H790" i="3" a="1"/>
  <c r="H790" i="3" s="1"/>
  <c r="H359" i="3" a="1"/>
  <c r="H359" i="3" s="1"/>
  <c r="I359" i="3"/>
  <c r="G359" i="3" a="1"/>
  <c r="G359" i="3" s="1"/>
  <c r="H549" i="3" a="1"/>
  <c r="H549" i="3" s="1"/>
  <c r="I549" i="3"/>
  <c r="G549" i="3" a="1"/>
  <c r="G549" i="3" s="1"/>
  <c r="G733" i="3" a="1"/>
  <c r="G733" i="3" s="1"/>
  <c r="H733" i="3" a="1"/>
  <c r="H733" i="3" s="1"/>
  <c r="I733" i="3"/>
  <c r="G811" i="3" a="1"/>
  <c r="G811" i="3" s="1"/>
  <c r="H811" i="3" a="1"/>
  <c r="H811" i="3" s="1"/>
  <c r="I811" i="3"/>
  <c r="I957" i="3"/>
  <c r="G957" i="3" a="1"/>
  <c r="G957" i="3" s="1"/>
  <c r="H957" i="3" a="1"/>
  <c r="H957" i="3" s="1"/>
  <c r="G257" i="3" a="1"/>
  <c r="G257" i="3" s="1"/>
  <c r="H257" i="3" a="1"/>
  <c r="H257" i="3" s="1"/>
  <c r="I257" i="3"/>
  <c r="G344" i="3" a="1"/>
  <c r="G344" i="3" s="1"/>
  <c r="H344" i="3" a="1"/>
  <c r="H344" i="3" s="1"/>
  <c r="I344" i="3"/>
  <c r="G886" i="3" a="1"/>
  <c r="G886" i="3" s="1"/>
  <c r="H886" i="3" a="1"/>
  <c r="H886" i="3" s="1"/>
  <c r="I886" i="3"/>
  <c r="G423" i="3" a="1"/>
  <c r="G423" i="3" s="1"/>
  <c r="H423" i="3" a="1"/>
  <c r="H423" i="3" s="1"/>
  <c r="I423" i="3"/>
  <c r="G617" i="3" a="1"/>
  <c r="G617" i="3" s="1"/>
  <c r="H617" i="3" a="1"/>
  <c r="H617" i="3" s="1"/>
  <c r="I617" i="3"/>
  <c r="H304" i="3" a="1"/>
  <c r="H304" i="3" s="1"/>
  <c r="G304" i="3" a="1"/>
  <c r="G304" i="3" s="1"/>
  <c r="I304" i="3"/>
  <c r="H822" i="3" a="1"/>
  <c r="H822" i="3" s="1"/>
  <c r="I822" i="3"/>
  <c r="G822" i="3" a="1"/>
  <c r="G822" i="3" s="1"/>
  <c r="H710" i="3" a="1"/>
  <c r="H710" i="3" s="1"/>
  <c r="I710" i="3"/>
  <c r="G710" i="3" a="1"/>
  <c r="G710" i="3" s="1"/>
  <c r="I478" i="3"/>
  <c r="G478" i="3" a="1"/>
  <c r="G478" i="3" s="1"/>
  <c r="H478" i="3" a="1"/>
  <c r="H478" i="3" s="1"/>
  <c r="H896" i="3" a="1"/>
  <c r="H896" i="3" s="1"/>
  <c r="G896" i="3" a="1"/>
  <c r="G896" i="3" s="1"/>
  <c r="I896" i="3"/>
  <c r="I511" i="3"/>
  <c r="H511" i="3" a="1"/>
  <c r="H511" i="3" s="1"/>
  <c r="G511" i="3" a="1"/>
  <c r="G511" i="3" s="1"/>
  <c r="G754" i="3" a="1"/>
  <c r="G754" i="3" s="1"/>
  <c r="H754" i="3" a="1"/>
  <c r="H754" i="3" s="1"/>
  <c r="I754" i="3"/>
  <c r="H584" i="3" a="1"/>
  <c r="H584" i="3" s="1"/>
  <c r="G584" i="3" a="1"/>
  <c r="G584" i="3" s="1"/>
  <c r="I584" i="3"/>
  <c r="I561" i="3"/>
  <c r="G561" i="3" a="1"/>
  <c r="G561" i="3" s="1"/>
  <c r="H561" i="3" a="1"/>
  <c r="H561" i="3" s="1"/>
  <c r="G278" i="3" a="1"/>
  <c r="G278" i="3" s="1"/>
  <c r="H278" i="3" a="1"/>
  <c r="H278" i="3" s="1"/>
  <c r="I278" i="3"/>
  <c r="I821" i="3"/>
  <c r="G821" i="3" a="1"/>
  <c r="G821" i="3" s="1"/>
  <c r="H821" i="3" a="1"/>
  <c r="H821" i="3" s="1"/>
  <c r="H229" i="3" a="1"/>
  <c r="H229" i="3" s="1"/>
  <c r="I229" i="3"/>
  <c r="G229" i="3" a="1"/>
  <c r="G229" i="3" s="1"/>
  <c r="H595" i="3" a="1"/>
  <c r="H595" i="3" s="1"/>
  <c r="I595" i="3"/>
  <c r="G595" i="3" a="1"/>
  <c r="G595" i="3" s="1"/>
  <c r="I360" i="3"/>
  <c r="H360" i="3" a="1"/>
  <c r="H360" i="3" s="1"/>
  <c r="G360" i="3" a="1"/>
  <c r="G360" i="3" s="1"/>
  <c r="G562" i="3" a="1"/>
  <c r="G562" i="3" s="1"/>
  <c r="H562" i="3" a="1"/>
  <c r="H562" i="3" s="1"/>
  <c r="I562" i="3"/>
  <c r="I842" i="3"/>
  <c r="H842" i="3" a="1"/>
  <c r="H842" i="3" s="1"/>
  <c r="G842" i="3" a="1"/>
  <c r="G842" i="3" s="1"/>
  <c r="H254" i="3" a="1"/>
  <c r="H254" i="3" s="1"/>
  <c r="G254" i="3" a="1"/>
  <c r="G254" i="3" s="1"/>
  <c r="I254" i="3"/>
  <c r="I870" i="3"/>
  <c r="G870" i="3" a="1"/>
  <c r="G870" i="3" s="1"/>
  <c r="H870" i="3" a="1"/>
  <c r="H870" i="3" s="1"/>
  <c r="H770" i="3" a="1"/>
  <c r="H770" i="3" s="1"/>
  <c r="I770" i="3"/>
  <c r="G770" i="3" a="1"/>
  <c r="G770" i="3" s="1"/>
  <c r="I636" i="3"/>
  <c r="G636" i="3" a="1"/>
  <c r="G636" i="3" s="1"/>
  <c r="H636" i="3" a="1"/>
  <c r="H636" i="3" s="1"/>
  <c r="H670" i="3" a="1"/>
  <c r="H670" i="3" s="1"/>
  <c r="G670" i="3" a="1"/>
  <c r="G670" i="3" s="1"/>
  <c r="I670" i="3"/>
  <c r="G242" i="3" a="1"/>
  <c r="G242" i="3" s="1"/>
  <c r="I242" i="3"/>
  <c r="H242" i="3" a="1"/>
  <c r="H242" i="3" s="1"/>
  <c r="G425" i="3" a="1"/>
  <c r="G425" i="3" s="1"/>
  <c r="H425" i="3" a="1"/>
  <c r="H425" i="3" s="1"/>
  <c r="I425" i="3"/>
  <c r="G409" i="3" a="1"/>
  <c r="G409" i="3" s="1"/>
  <c r="I409" i="3"/>
  <c r="H409" i="3" a="1"/>
  <c r="H409" i="3" s="1"/>
  <c r="H499" i="3" a="1"/>
  <c r="H499" i="3" s="1"/>
  <c r="I499" i="3"/>
  <c r="G499" i="3" a="1"/>
  <c r="G499" i="3" s="1"/>
  <c r="I908" i="3"/>
  <c r="G908" i="3" a="1"/>
  <c r="G908" i="3" s="1"/>
  <c r="H908" i="3" a="1"/>
  <c r="H908" i="3" s="1"/>
  <c r="G683" i="3" a="1"/>
  <c r="G683" i="3" s="1"/>
  <c r="I683" i="3"/>
  <c r="H683" i="3" a="1"/>
  <c r="H683" i="3" s="1"/>
  <c r="H953" i="3" a="1"/>
  <c r="H953" i="3" s="1"/>
  <c r="G953" i="3" a="1"/>
  <c r="G953" i="3" s="1"/>
  <c r="I953" i="3"/>
  <c r="H539" i="3" a="1"/>
  <c r="H539" i="3" s="1"/>
  <c r="G539" i="3" a="1"/>
  <c r="G539" i="3" s="1"/>
  <c r="I539" i="3"/>
  <c r="I259" i="3"/>
  <c r="H259" i="3" a="1"/>
  <c r="H259" i="3" s="1"/>
  <c r="G259" i="3" a="1"/>
  <c r="G259" i="3" s="1"/>
  <c r="I793" i="3"/>
  <c r="G793" i="3" a="1"/>
  <c r="G793" i="3" s="1"/>
  <c r="H793" i="3" a="1"/>
  <c r="H793" i="3" s="1"/>
  <c r="I350" i="3"/>
  <c r="H350" i="3" a="1"/>
  <c r="H350" i="3" s="1"/>
  <c r="G350" i="3" a="1"/>
  <c r="G350" i="3" s="1"/>
  <c r="I457" i="3"/>
  <c r="G457" i="3" a="1"/>
  <c r="G457" i="3" s="1"/>
  <c r="H457" i="3" a="1"/>
  <c r="H457" i="3" s="1"/>
  <c r="I673" i="3"/>
  <c r="H673" i="3" a="1"/>
  <c r="H673" i="3" s="1"/>
  <c r="G673" i="3" a="1"/>
  <c r="G673" i="3" s="1"/>
  <c r="G200" i="3" a="1"/>
  <c r="G200" i="3" s="1"/>
  <c r="H200" i="3" a="1"/>
  <c r="H200" i="3" s="1"/>
  <c r="I200" i="3"/>
  <c r="H748" i="3" a="1"/>
  <c r="H748" i="3" s="1"/>
  <c r="I748" i="3"/>
  <c r="G748" i="3" a="1"/>
  <c r="G748" i="3" s="1"/>
  <c r="H521" i="3" a="1"/>
  <c r="H521" i="3" s="1"/>
  <c r="G521" i="3" a="1"/>
  <c r="G521" i="3" s="1"/>
  <c r="I521" i="3"/>
  <c r="G610" i="3" a="1"/>
  <c r="G610" i="3" s="1"/>
  <c r="H610" i="3" a="1"/>
  <c r="H610" i="3" s="1"/>
  <c r="I610" i="3"/>
  <c r="G630" i="3" a="1"/>
  <c r="G630" i="3" s="1"/>
  <c r="H630" i="3" a="1"/>
  <c r="H630" i="3" s="1"/>
  <c r="I630" i="3"/>
  <c r="I948" i="3"/>
  <c r="G948" i="3" a="1"/>
  <c r="G948" i="3" s="1"/>
  <c r="H948" i="3" a="1"/>
  <c r="H948" i="3" s="1"/>
  <c r="H451" i="3" a="1"/>
  <c r="H451" i="3" s="1"/>
  <c r="G451" i="3" a="1"/>
  <c r="G451" i="3" s="1"/>
  <c r="I451" i="3"/>
  <c r="G882" i="3" a="1"/>
  <c r="G882" i="3" s="1"/>
  <c r="H882" i="3" a="1"/>
  <c r="H882" i="3" s="1"/>
  <c r="I882" i="3"/>
  <c r="H322" i="3" a="1"/>
  <c r="H322" i="3" s="1"/>
  <c r="G322" i="3" a="1"/>
  <c r="G322" i="3" s="1"/>
  <c r="I322" i="3"/>
  <c r="H635" i="3" a="1"/>
  <c r="H635" i="3" s="1"/>
  <c r="G635" i="3" a="1"/>
  <c r="G635" i="3" s="1"/>
  <c r="I635" i="3"/>
  <c r="H430" i="3" a="1"/>
  <c r="H430" i="3" s="1"/>
  <c r="I430" i="3"/>
  <c r="G430" i="3" a="1"/>
  <c r="G430" i="3" s="1"/>
  <c r="G296" i="3" a="1"/>
  <c r="G296" i="3" s="1"/>
  <c r="I296" i="3"/>
  <c r="H296" i="3" a="1"/>
  <c r="H296" i="3" s="1"/>
  <c r="I222" i="3"/>
  <c r="G222" i="3" a="1"/>
  <c r="G222" i="3" s="1"/>
  <c r="H222" i="3" a="1"/>
  <c r="H222" i="3" s="1"/>
  <c r="G895" i="3" a="1"/>
  <c r="G895" i="3" s="1"/>
  <c r="H895" i="3" a="1"/>
  <c r="H895" i="3" s="1"/>
  <c r="I895" i="3"/>
  <c r="G959" i="3" a="1"/>
  <c r="G959" i="3" s="1"/>
  <c r="H959" i="3" a="1"/>
  <c r="H959" i="3" s="1"/>
  <c r="I959" i="3"/>
  <c r="I306" i="3"/>
  <c r="H306" i="3" a="1"/>
  <c r="H306" i="3" s="1"/>
  <c r="G306" i="3" a="1"/>
  <c r="G306" i="3" s="1"/>
  <c r="H848" i="3" a="1"/>
  <c r="H848" i="3" s="1"/>
  <c r="G848" i="3" a="1"/>
  <c r="G848" i="3" s="1"/>
  <c r="I848" i="3"/>
  <c r="G888" i="3" a="1"/>
  <c r="G888" i="3" s="1"/>
  <c r="I888" i="3"/>
  <c r="H888" i="3" a="1"/>
  <c r="H888" i="3" s="1"/>
  <c r="H854" i="3" a="1"/>
  <c r="H854" i="3" s="1"/>
  <c r="I854" i="3"/>
  <c r="G854" i="3" a="1"/>
  <c r="G854" i="3" s="1"/>
  <c r="G475" i="3" a="1"/>
  <c r="G475" i="3" s="1"/>
  <c r="I475" i="3"/>
  <c r="H475" i="3" a="1"/>
  <c r="H475" i="3" s="1"/>
  <c r="I869" i="3"/>
  <c r="H869" i="3" a="1"/>
  <c r="H869" i="3" s="1"/>
  <c r="G869" i="3" a="1"/>
  <c r="G869" i="3" s="1"/>
  <c r="G519" i="3" a="1"/>
  <c r="G519" i="3" s="1"/>
  <c r="H519" i="3" a="1"/>
  <c r="H519" i="3" s="1"/>
  <c r="I519" i="3"/>
  <c r="I297" i="3"/>
  <c r="G297" i="3" a="1"/>
  <c r="G297" i="3" s="1"/>
  <c r="H297" i="3" a="1"/>
  <c r="H297" i="3" s="1"/>
  <c r="G845" i="3" a="1"/>
  <c r="G845" i="3" s="1"/>
  <c r="H845" i="3" a="1"/>
  <c r="H845" i="3" s="1"/>
  <c r="I845" i="3"/>
  <c r="H349" i="3" a="1"/>
  <c r="H349" i="3" s="1"/>
  <c r="G349" i="3" a="1"/>
  <c r="G349" i="3" s="1"/>
  <c r="I349" i="3"/>
  <c r="G890" i="3" a="1"/>
  <c r="G890" i="3" s="1"/>
  <c r="I890" i="3"/>
  <c r="H890" i="3" a="1"/>
  <c r="H890" i="3" s="1"/>
  <c r="H823" i="3" a="1"/>
  <c r="H823" i="3" s="1"/>
  <c r="G823" i="3" a="1"/>
  <c r="G823" i="3" s="1"/>
  <c r="I823" i="3"/>
  <c r="H235" i="3" a="1"/>
  <c r="H235" i="3" s="1"/>
  <c r="I235" i="3"/>
  <c r="G235" i="3" a="1"/>
  <c r="G235" i="3" s="1"/>
  <c r="H239" i="3" a="1"/>
  <c r="H239" i="3" s="1"/>
  <c r="I239" i="3"/>
  <c r="G239" i="3" a="1"/>
  <c r="G239" i="3" s="1"/>
  <c r="I653" i="3"/>
  <c r="G653" i="3" a="1"/>
  <c r="G653" i="3" s="1"/>
  <c r="H653" i="3" a="1"/>
  <c r="H653" i="3" s="1"/>
  <c r="I247" i="3"/>
  <c r="H247" i="3" a="1"/>
  <c r="H247" i="3" s="1"/>
  <c r="G247" i="3" a="1"/>
  <c r="G247" i="3" s="1"/>
  <c r="H512" i="3" a="1"/>
  <c r="H512" i="3" s="1"/>
  <c r="I512" i="3"/>
  <c r="G512" i="3" a="1"/>
  <c r="G512" i="3" s="1"/>
  <c r="H689" i="3" a="1"/>
  <c r="H689" i="3" s="1"/>
  <c r="G689" i="3" a="1"/>
  <c r="G689" i="3" s="1"/>
  <c r="I689" i="3"/>
  <c r="I216" i="3"/>
  <c r="G216" i="3" a="1"/>
  <c r="G216" i="3" s="1"/>
  <c r="H216" i="3" a="1"/>
  <c r="H216" i="3" s="1"/>
  <c r="H579" i="3" a="1"/>
  <c r="H579" i="3" s="1"/>
  <c r="G579" i="3" a="1"/>
  <c r="G579" i="3" s="1"/>
  <c r="I579" i="3"/>
  <c r="H740" i="3" a="1"/>
  <c r="H740" i="3" s="1"/>
  <c r="I740" i="3"/>
  <c r="G740" i="3" a="1"/>
  <c r="G740" i="3" s="1"/>
  <c r="H662" i="3" a="1"/>
  <c r="H662" i="3" s="1"/>
  <c r="G662" i="3" a="1"/>
  <c r="G662" i="3" s="1"/>
  <c r="I662" i="3"/>
  <c r="H398" i="3" a="1"/>
  <c r="H398" i="3" s="1"/>
  <c r="G398" i="3" a="1"/>
  <c r="G398" i="3" s="1"/>
  <c r="I398" i="3"/>
  <c r="I245" i="3"/>
  <c r="H245" i="3" a="1"/>
  <c r="H245" i="3" s="1"/>
  <c r="G245" i="3" a="1"/>
  <c r="G245" i="3" s="1"/>
  <c r="H828" i="3" a="1"/>
  <c r="H828" i="3" s="1"/>
  <c r="G828" i="3" a="1"/>
  <c r="G828" i="3" s="1"/>
  <c r="I828" i="3"/>
  <c r="G336" i="3" a="1"/>
  <c r="G336" i="3" s="1"/>
  <c r="H336" i="3" a="1"/>
  <c r="H336" i="3" s="1"/>
  <c r="I336" i="3"/>
  <c r="I853" i="3"/>
  <c r="G853" i="3" a="1"/>
  <c r="G853" i="3" s="1"/>
  <c r="H853" i="3" a="1"/>
  <c r="H853" i="3" s="1"/>
  <c r="H626" i="3" a="1"/>
  <c r="H626" i="3" s="1"/>
  <c r="I626" i="3"/>
  <c r="G626" i="3" a="1"/>
  <c r="G626" i="3" s="1"/>
  <c r="I413" i="3"/>
  <c r="G413" i="3" a="1"/>
  <c r="G413" i="3" s="1"/>
  <c r="H413" i="3" a="1"/>
  <c r="H413" i="3" s="1"/>
  <c r="D190" i="3" a="1"/>
  <c r="D190" i="3" s="1"/>
  <c r="E190" i="3" a="1"/>
  <c r="E190" i="3" s="1"/>
  <c r="H763" i="3" a="1"/>
  <c r="H763" i="3" s="1"/>
  <c r="G763" i="3" a="1"/>
  <c r="G763" i="3" s="1"/>
  <c r="I763" i="3"/>
  <c r="H704" i="3" a="1"/>
  <c r="H704" i="3" s="1"/>
  <c r="G704" i="3" a="1"/>
  <c r="G704" i="3" s="1"/>
  <c r="I704" i="3"/>
  <c r="H411" i="3" a="1"/>
  <c r="H411" i="3" s="1"/>
  <c r="G411" i="3" a="1"/>
  <c r="G411" i="3" s="1"/>
  <c r="I411" i="3"/>
  <c r="H567" i="3" a="1"/>
  <c r="H567" i="3" s="1"/>
  <c r="G567" i="3" a="1"/>
  <c r="G567" i="3" s="1"/>
  <c r="I567" i="3"/>
  <c r="G520" i="3" a="1"/>
  <c r="G520" i="3" s="1"/>
  <c r="H520" i="3" a="1"/>
  <c r="H520" i="3" s="1"/>
  <c r="I520" i="3"/>
  <c r="I501" i="3"/>
  <c r="H501" i="3" a="1"/>
  <c r="H501" i="3" s="1"/>
  <c r="G501" i="3" a="1"/>
  <c r="G501" i="3" s="1"/>
  <c r="I674" i="3"/>
  <c r="H674" i="3" a="1"/>
  <c r="H674" i="3" s="1"/>
  <c r="G674" i="3" a="1"/>
  <c r="G674" i="3" s="1"/>
  <c r="H313" i="3" a="1"/>
  <c r="H313" i="3" s="1"/>
  <c r="G313" i="3" a="1"/>
  <c r="G313" i="3" s="1"/>
  <c r="I313" i="3"/>
  <c r="G491" i="3" a="1"/>
  <c r="G491" i="3" s="1"/>
  <c r="H491" i="3" a="1"/>
  <c r="H491" i="3" s="1"/>
  <c r="I491" i="3"/>
  <c r="G912" i="3" a="1"/>
  <c r="G912" i="3" s="1"/>
  <c r="H912" i="3" a="1"/>
  <c r="H912" i="3" s="1"/>
  <c r="I912" i="3"/>
  <c r="H861" i="3" a="1"/>
  <c r="H861" i="3" s="1"/>
  <c r="I861" i="3"/>
  <c r="G861" i="3" a="1"/>
  <c r="G861" i="3" s="1"/>
  <c r="I262" i="3"/>
  <c r="G262" i="3" a="1"/>
  <c r="G262" i="3" s="1"/>
  <c r="H262" i="3" a="1"/>
  <c r="H262" i="3" s="1"/>
  <c r="I755" i="3"/>
  <c r="G755" i="3" a="1"/>
  <c r="G755" i="3" s="1"/>
  <c r="H755" i="3" a="1"/>
  <c r="H755" i="3" s="1"/>
  <c r="I806" i="3"/>
  <c r="G806" i="3" a="1"/>
  <c r="G806" i="3" s="1"/>
  <c r="H806" i="3" a="1"/>
  <c r="H806" i="3" s="1"/>
  <c r="G690" i="3" a="1"/>
  <c r="G690" i="3" s="1"/>
  <c r="I690" i="3"/>
  <c r="H690" i="3" a="1"/>
  <c r="H690" i="3" s="1"/>
  <c r="H230" i="3" a="1"/>
  <c r="H230" i="3" s="1"/>
  <c r="I230" i="3"/>
  <c r="G230" i="3" a="1"/>
  <c r="G230" i="3" s="1"/>
  <c r="H903" i="3" a="1"/>
  <c r="H903" i="3" s="1"/>
  <c r="I903" i="3"/>
  <c r="G903" i="3" a="1"/>
  <c r="G903" i="3" s="1"/>
  <c r="G967" i="3" a="1"/>
  <c r="G967" i="3" s="1"/>
  <c r="H967" i="3" a="1"/>
  <c r="H967" i="3" s="1"/>
  <c r="I967" i="3"/>
  <c r="I856" i="3"/>
  <c r="G856" i="3" a="1"/>
  <c r="G856" i="3" s="1"/>
  <c r="H856" i="3" a="1"/>
  <c r="H856" i="3" s="1"/>
  <c r="G859" i="3" a="1"/>
  <c r="G859" i="3" s="1"/>
  <c r="I859" i="3"/>
  <c r="H859" i="3" a="1"/>
  <c r="H859" i="3" s="1"/>
  <c r="G877" i="3" a="1"/>
  <c r="G877" i="3" s="1"/>
  <c r="H877" i="3" a="1"/>
  <c r="H877" i="3" s="1"/>
  <c r="I877" i="3"/>
  <c r="G926" i="3" a="1"/>
  <c r="G926" i="3" s="1"/>
  <c r="H926" i="3" a="1"/>
  <c r="H926" i="3" s="1"/>
  <c r="I926" i="3"/>
  <c r="I544" i="3"/>
  <c r="H544" i="3" a="1"/>
  <c r="H544" i="3" s="1"/>
  <c r="G544" i="3" a="1"/>
  <c r="G544" i="3" s="1"/>
  <c r="G280" i="3" a="1"/>
  <c r="G280" i="3" s="1"/>
  <c r="I280" i="3"/>
  <c r="H280" i="3" a="1"/>
  <c r="H280" i="3" s="1"/>
  <c r="I771" i="3"/>
  <c r="G771" i="3" a="1"/>
  <c r="G771" i="3" s="1"/>
  <c r="H771" i="3" a="1"/>
  <c r="H771" i="3" s="1"/>
  <c r="G791" i="3" a="1"/>
  <c r="G791" i="3" s="1"/>
  <c r="H791" i="3" a="1"/>
  <c r="H791" i="3" s="1"/>
  <c r="I791" i="3"/>
  <c r="H573" i="3" a="1"/>
  <c r="H573" i="3" s="1"/>
  <c r="I573" i="3"/>
  <c r="G573" i="3" a="1"/>
  <c r="G573" i="3" s="1"/>
  <c r="H943" i="3" a="1"/>
  <c r="H943" i="3" s="1"/>
  <c r="G943" i="3" a="1"/>
  <c r="G943" i="3" s="1"/>
  <c r="I943" i="3"/>
  <c r="G936" i="3" a="1"/>
  <c r="G936" i="3" s="1"/>
  <c r="H936" i="3" a="1"/>
  <c r="H936" i="3" s="1"/>
  <c r="I936" i="3"/>
  <c r="I825" i="3"/>
  <c r="H825" i="3" a="1"/>
  <c r="H825" i="3" s="1"/>
  <c r="G825" i="3" a="1"/>
  <c r="G825" i="3" s="1"/>
  <c r="G917" i="3" a="1"/>
  <c r="G917" i="3" s="1"/>
  <c r="H917" i="3" a="1"/>
  <c r="H917" i="3" s="1"/>
  <c r="I917" i="3"/>
  <c r="G966" i="3" a="1"/>
  <c r="G966" i="3" s="1"/>
  <c r="H966" i="3" a="1"/>
  <c r="H966" i="3" s="1"/>
  <c r="I966" i="3"/>
  <c r="H659" i="3" a="1"/>
  <c r="H659" i="3" s="1"/>
  <c r="I659" i="3"/>
  <c r="G659" i="3" a="1"/>
  <c r="G659" i="3" s="1"/>
  <c r="I497" i="3"/>
  <c r="H497" i="3" a="1"/>
  <c r="H497" i="3" s="1"/>
  <c r="G497" i="3" a="1"/>
  <c r="G497" i="3" s="1"/>
  <c r="G201" i="3" a="1"/>
  <c r="G201" i="3" s="1"/>
  <c r="H201" i="3" a="1"/>
  <c r="H201" i="3" s="1"/>
  <c r="I201" i="3"/>
  <c r="G534" i="3" a="1"/>
  <c r="G534" i="3" s="1"/>
  <c r="I534" i="3"/>
  <c r="H534" i="3" a="1"/>
  <c r="H534" i="3" s="1"/>
  <c r="I915" i="3"/>
  <c r="G915" i="3" a="1"/>
  <c r="G915" i="3" s="1"/>
  <c r="H915" i="3" a="1"/>
  <c r="H915" i="3" s="1"/>
  <c r="I352" i="3"/>
  <c r="H352" i="3" a="1"/>
  <c r="H352" i="3" s="1"/>
  <c r="G352" i="3" a="1"/>
  <c r="G352" i="3" s="1"/>
  <c r="H265" i="3" a="1"/>
  <c r="H265" i="3" s="1"/>
  <c r="I265" i="3"/>
  <c r="G265" i="3" a="1"/>
  <c r="G265" i="3" s="1"/>
  <c r="H585" i="3" a="1"/>
  <c r="H585" i="3" s="1"/>
  <c r="G585" i="3" a="1"/>
  <c r="G585" i="3" s="1"/>
  <c r="I585" i="3"/>
  <c r="G938" i="3" a="1"/>
  <c r="G938" i="3" s="1"/>
  <c r="H938" i="3" a="1"/>
  <c r="H938" i="3" s="1"/>
  <c r="I938" i="3"/>
  <c r="H415" i="3" a="1"/>
  <c r="H415" i="3" s="1"/>
  <c r="G415" i="3" a="1"/>
  <c r="G415" i="3" s="1"/>
  <c r="I415" i="3"/>
  <c r="G582" i="3" a="1"/>
  <c r="G582" i="3" s="1"/>
  <c r="H582" i="3" a="1"/>
  <c r="H582" i="3" s="1"/>
  <c r="I582" i="3"/>
  <c r="G223" i="3" a="1"/>
  <c r="G223" i="3" s="1"/>
  <c r="H223" i="3" a="1"/>
  <c r="H223" i="3" s="1"/>
  <c r="I223" i="3"/>
  <c r="G472" i="3" a="1"/>
  <c r="G472" i="3" s="1"/>
  <c r="H472" i="3" a="1"/>
  <c r="H472" i="3" s="1"/>
  <c r="I472" i="3"/>
  <c r="H620" i="3" a="1"/>
  <c r="H620" i="3" s="1"/>
  <c r="G620" i="3" a="1"/>
  <c r="G620" i="3" s="1"/>
  <c r="I620" i="3"/>
  <c r="H625" i="3" a="1"/>
  <c r="H625" i="3" s="1"/>
  <c r="I625" i="3"/>
  <c r="G625" i="3" a="1"/>
  <c r="G625" i="3" s="1"/>
  <c r="H596" i="3" a="1"/>
  <c r="H596" i="3" s="1"/>
  <c r="G596" i="3" a="1"/>
  <c r="G596" i="3" s="1"/>
  <c r="I596" i="3"/>
  <c r="H726" i="3" a="1"/>
  <c r="H726" i="3" s="1"/>
  <c r="I726" i="3"/>
  <c r="G726" i="3" a="1"/>
  <c r="G726" i="3" s="1"/>
  <c r="H835" i="3" a="1"/>
  <c r="H835" i="3" s="1"/>
  <c r="I835" i="3"/>
  <c r="G835" i="3" a="1"/>
  <c r="G835" i="3" s="1"/>
  <c r="H762" i="3" a="1"/>
  <c r="H762" i="3" s="1"/>
  <c r="I762" i="3"/>
  <c r="G762" i="3" a="1"/>
  <c r="G762" i="3" s="1"/>
  <c r="I831" i="3"/>
  <c r="H831" i="3" a="1"/>
  <c r="H831" i="3" s="1"/>
  <c r="G831" i="3" a="1"/>
  <c r="G831" i="3" s="1"/>
  <c r="H195" i="3" a="1"/>
  <c r="H195" i="3" s="1"/>
  <c r="I195" i="3"/>
  <c r="G195" i="3" a="1"/>
  <c r="G195" i="3" s="1"/>
  <c r="I267" i="3"/>
  <c r="G267" i="3" a="1"/>
  <c r="G267" i="3" s="1"/>
  <c r="H267" i="3" a="1"/>
  <c r="H267" i="3" s="1"/>
  <c r="I624" i="3"/>
  <c r="G624" i="3" a="1"/>
  <c r="G624" i="3" s="1"/>
  <c r="H624" i="3" a="1"/>
  <c r="H624" i="3" s="1"/>
  <c r="H747" i="3" a="1"/>
  <c r="H747" i="3" s="1"/>
  <c r="I747" i="3"/>
  <c r="G747" i="3" a="1"/>
  <c r="G747" i="3" s="1"/>
  <c r="G236" i="3" a="1"/>
  <c r="G236" i="3" s="1"/>
  <c r="H236" i="3" a="1"/>
  <c r="H236" i="3" s="1"/>
  <c r="I236" i="3"/>
  <c r="G528" i="3" a="1"/>
  <c r="G528" i="3" s="1"/>
  <c r="H528" i="3" a="1"/>
  <c r="H528" i="3" s="1"/>
  <c r="I528" i="3"/>
  <c r="G798" i="3" a="1"/>
  <c r="G798" i="3" s="1"/>
  <c r="I798" i="3"/>
  <c r="H798" i="3" a="1"/>
  <c r="H798" i="3" s="1"/>
  <c r="G477" i="3" a="1"/>
  <c r="G477" i="3" s="1"/>
  <c r="H477" i="3" a="1"/>
  <c r="H477" i="3" s="1"/>
  <c r="I477" i="3"/>
  <c r="H682" i="3" a="1"/>
  <c r="H682" i="3" s="1"/>
  <c r="G682" i="3" a="1"/>
  <c r="G682" i="3" s="1"/>
  <c r="I682" i="3"/>
  <c r="H367" i="3" a="1"/>
  <c r="H367" i="3" s="1"/>
  <c r="I367" i="3"/>
  <c r="G367" i="3" a="1"/>
  <c r="G367" i="3" s="1"/>
  <c r="I514" i="3"/>
  <c r="G514" i="3" a="1"/>
  <c r="G514" i="3" s="1"/>
  <c r="H514" i="3" a="1"/>
  <c r="H514" i="3" s="1"/>
  <c r="I656" i="3"/>
  <c r="H656" i="3" a="1"/>
  <c r="H656" i="3" s="1"/>
  <c r="G656" i="3" a="1"/>
  <c r="G656" i="3" s="1"/>
  <c r="G668" i="3" a="1"/>
  <c r="G668" i="3" s="1"/>
  <c r="H668" i="3" a="1"/>
  <c r="H668" i="3" s="1"/>
  <c r="I668" i="3"/>
  <c r="H758" i="3" a="1"/>
  <c r="H758" i="3" s="1"/>
  <c r="G758" i="3" a="1"/>
  <c r="G758" i="3" s="1"/>
  <c r="I758" i="3"/>
  <c r="G231" i="3" a="1"/>
  <c r="G231" i="3" s="1"/>
  <c r="I231" i="3"/>
  <c r="H231" i="3" a="1"/>
  <c r="H231" i="3" s="1"/>
  <c r="I642" i="3"/>
  <c r="G642" i="3" a="1"/>
  <c r="G642" i="3" s="1"/>
  <c r="H642" i="3" a="1"/>
  <c r="H642" i="3" s="1"/>
  <c r="H732" i="3" a="1"/>
  <c r="H732" i="3" s="1"/>
  <c r="I732" i="3"/>
  <c r="G732" i="3" a="1"/>
  <c r="G732" i="3" s="1"/>
  <c r="I640" i="3"/>
  <c r="G640" i="3" a="1"/>
  <c r="G640" i="3" s="1"/>
  <c r="H640" i="3" a="1"/>
  <c r="H640" i="3" s="1"/>
  <c r="H529" i="3" a="1"/>
  <c r="H529" i="3" s="1"/>
  <c r="I529" i="3"/>
  <c r="G529" i="3" a="1"/>
  <c r="G529" i="3" s="1"/>
  <c r="G706" i="3" a="1"/>
  <c r="G706" i="3" s="1"/>
  <c r="I706" i="3"/>
  <c r="H706" i="3" a="1"/>
  <c r="H706" i="3" s="1"/>
  <c r="I956" i="3"/>
  <c r="G956" i="3" a="1"/>
  <c r="G956" i="3" s="1"/>
  <c r="H956" i="3" a="1"/>
  <c r="H956" i="3" s="1"/>
  <c r="H565" i="3" a="1"/>
  <c r="H565" i="3" s="1"/>
  <c r="I565" i="3"/>
  <c r="G565" i="3" a="1"/>
  <c r="G565" i="3" s="1"/>
  <c r="G377" i="3" a="1"/>
  <c r="G377" i="3" s="1"/>
  <c r="H377" i="3" a="1"/>
  <c r="H377" i="3" s="1"/>
  <c r="I377" i="3"/>
  <c r="H508" i="3" a="1"/>
  <c r="H508" i="3" s="1"/>
  <c r="I508" i="3"/>
  <c r="G508" i="3" a="1"/>
  <c r="G508" i="3" s="1"/>
  <c r="H361" i="3" a="1"/>
  <c r="H361" i="3" s="1"/>
  <c r="I361" i="3"/>
  <c r="G361" i="3" a="1"/>
  <c r="G361" i="3" s="1"/>
  <c r="I403" i="3"/>
  <c r="G403" i="3" a="1"/>
  <c r="G403" i="3" s="1"/>
  <c r="H403" i="3" a="1"/>
  <c r="H403" i="3" s="1"/>
  <c r="G427" i="3" a="1"/>
  <c r="G427" i="3" s="1"/>
  <c r="I427" i="3"/>
  <c r="H427" i="3" a="1"/>
  <c r="H427" i="3" s="1"/>
  <c r="H621" i="3" a="1"/>
  <c r="H621" i="3" s="1"/>
  <c r="I621" i="3"/>
  <c r="G621" i="3" a="1"/>
  <c r="G621" i="3" s="1"/>
  <c r="G308" i="3" a="1"/>
  <c r="G308" i="3" s="1"/>
  <c r="I308" i="3"/>
  <c r="H308" i="3" a="1"/>
  <c r="H308" i="3" s="1"/>
  <c r="I489" i="3"/>
  <c r="G489" i="3" a="1"/>
  <c r="G489" i="3" s="1"/>
  <c r="H489" i="3" a="1"/>
  <c r="H489" i="3" s="1"/>
  <c r="G382" i="3" a="1"/>
  <c r="G382" i="3" s="1"/>
  <c r="H382" i="3" a="1"/>
  <c r="H382" i="3" s="1"/>
  <c r="I382" i="3"/>
  <c r="H537" i="3" a="1"/>
  <c r="H537" i="3" s="1"/>
  <c r="I537" i="3"/>
  <c r="G537" i="3" a="1"/>
  <c r="G537" i="3" s="1"/>
  <c r="H714" i="3" a="1"/>
  <c r="H714" i="3" s="1"/>
  <c r="G714" i="3" a="1"/>
  <c r="G714" i="3" s="1"/>
  <c r="I714" i="3"/>
  <c r="I345" i="3"/>
  <c r="H345" i="3" a="1"/>
  <c r="H345" i="3" s="1"/>
  <c r="G345" i="3" a="1"/>
  <c r="G345" i="3" s="1"/>
  <c r="H483" i="3" a="1"/>
  <c r="H483" i="3" s="1"/>
  <c r="I483" i="3"/>
  <c r="G483" i="3" a="1"/>
  <c r="G483" i="3" s="1"/>
  <c r="H667" i="3" a="1"/>
  <c r="H667" i="3" s="1"/>
  <c r="I667" i="3"/>
  <c r="G667" i="3" a="1"/>
  <c r="G667" i="3" s="1"/>
  <c r="I830" i="3"/>
  <c r="H830" i="3" a="1"/>
  <c r="H830" i="3" s="1"/>
  <c r="G830" i="3" a="1"/>
  <c r="G830" i="3" s="1"/>
  <c r="G945" i="3" a="1"/>
  <c r="G945" i="3" s="1"/>
  <c r="H945" i="3" a="1"/>
  <c r="H945" i="3" s="1"/>
  <c r="I945" i="3"/>
  <c r="H211" i="3" a="1"/>
  <c r="H211" i="3" s="1"/>
  <c r="G211" i="3" a="1"/>
  <c r="G211" i="3" s="1"/>
  <c r="I211" i="3"/>
  <c r="G283" i="3" a="1"/>
  <c r="G283" i="3" s="1"/>
  <c r="I283" i="3"/>
  <c r="H283" i="3" a="1"/>
  <c r="H283" i="3" s="1"/>
  <c r="I661" i="3"/>
  <c r="H661" i="3" a="1"/>
  <c r="H661" i="3" s="1"/>
  <c r="G661" i="3" a="1"/>
  <c r="G661" i="3" s="1"/>
  <c r="G574" i="3" a="1"/>
  <c r="G574" i="3" s="1"/>
  <c r="I574" i="3"/>
  <c r="H574" i="3" a="1"/>
  <c r="H574" i="3" s="1"/>
  <c r="G774" i="3" a="1"/>
  <c r="G774" i="3" s="1"/>
  <c r="I774" i="3"/>
  <c r="H774" i="3" a="1"/>
  <c r="H774" i="3" s="1"/>
  <c r="I343" i="3"/>
  <c r="H343" i="3" a="1"/>
  <c r="H343" i="3" s="1"/>
  <c r="G343" i="3" a="1"/>
  <c r="G343" i="3" s="1"/>
  <c r="H205" i="3" a="1"/>
  <c r="H205" i="3" s="1"/>
  <c r="G205" i="3" a="1"/>
  <c r="G205" i="3" s="1"/>
  <c r="I205" i="3"/>
  <c r="G394" i="3" a="1"/>
  <c r="G394" i="3" s="1"/>
  <c r="H394" i="3" a="1"/>
  <c r="H394" i="3" s="1"/>
  <c r="I394" i="3"/>
  <c r="H648" i="3" a="1"/>
  <c r="H648" i="3" s="1"/>
  <c r="I648" i="3"/>
  <c r="G648" i="3" a="1"/>
  <c r="G648" i="3" s="1"/>
  <c r="H414" i="3" a="1"/>
  <c r="H414" i="3" s="1"/>
  <c r="I414" i="3"/>
  <c r="G414" i="3" a="1"/>
  <c r="G414" i="3" s="1"/>
  <c r="G510" i="3" a="1"/>
  <c r="G510" i="3" s="1"/>
  <c r="H510" i="3" a="1"/>
  <c r="H510" i="3" s="1"/>
  <c r="I510" i="3"/>
  <c r="G486" i="3" a="1"/>
  <c r="G486" i="3" s="1"/>
  <c r="I486" i="3"/>
  <c r="H486" i="3" a="1"/>
  <c r="H486" i="3" s="1"/>
  <c r="H357" i="3" a="1"/>
  <c r="H357" i="3" s="1"/>
  <c r="I357" i="3"/>
  <c r="G357" i="3" a="1"/>
  <c r="G357" i="3" s="1"/>
  <c r="H270" i="3" a="1"/>
  <c r="H270" i="3" s="1"/>
  <c r="I270" i="3"/>
  <c r="G270" i="3" a="1"/>
  <c r="G270" i="3" s="1"/>
  <c r="H688" i="3" a="1"/>
  <c r="H688" i="3" s="1"/>
  <c r="G688" i="3" a="1"/>
  <c r="G688" i="3" s="1"/>
  <c r="I688" i="3"/>
  <c r="H777" i="3" a="1"/>
  <c r="H777" i="3" s="1"/>
  <c r="I777" i="3"/>
  <c r="G777" i="3" a="1"/>
  <c r="G777" i="3" s="1"/>
  <c r="G893" i="3" a="1"/>
  <c r="G893" i="3" s="1"/>
  <c r="H893" i="3" a="1"/>
  <c r="H893" i="3" s="1"/>
  <c r="I893" i="3"/>
  <c r="H942" i="3" a="1"/>
  <c r="H942" i="3" s="1"/>
  <c r="G942" i="3" a="1"/>
  <c r="G942" i="3" s="1"/>
  <c r="I942" i="3"/>
  <c r="I375" i="3"/>
  <c r="H375" i="3" a="1"/>
  <c r="H375" i="3" s="1"/>
  <c r="G375" i="3" a="1"/>
  <c r="G375" i="3" s="1"/>
  <c r="I536" i="3"/>
  <c r="H536" i="3" a="1"/>
  <c r="H536" i="3" s="1"/>
  <c r="G536" i="3" a="1"/>
  <c r="G536" i="3" s="1"/>
  <c r="G485" i="3" a="1"/>
  <c r="G485" i="3" s="1"/>
  <c r="H485" i="3" a="1"/>
  <c r="H485" i="3" s="1"/>
  <c r="I485" i="3"/>
  <c r="H378" i="3" a="1"/>
  <c r="H378" i="3" s="1"/>
  <c r="I378" i="3"/>
  <c r="G378" i="3" a="1"/>
  <c r="G378" i="3" s="1"/>
  <c r="H522" i="3" a="1"/>
  <c r="H522" i="3" s="1"/>
  <c r="G522" i="3" a="1"/>
  <c r="G522" i="3" s="1"/>
  <c r="I522" i="3"/>
  <c r="G340" i="3" a="1"/>
  <c r="G340" i="3" s="1"/>
  <c r="I340" i="3"/>
  <c r="H340" i="3" a="1"/>
  <c r="H340" i="3" s="1"/>
  <c r="H815" i="3" a="1"/>
  <c r="H815" i="3" s="1"/>
  <c r="I815" i="3"/>
  <c r="G815" i="3" a="1"/>
  <c r="G815" i="3" s="1"/>
  <c r="G590" i="3" a="1"/>
  <c r="G590" i="3" s="1"/>
  <c r="I590" i="3"/>
  <c r="H590" i="3" a="1"/>
  <c r="H590" i="3" s="1"/>
  <c r="I705" i="3"/>
  <c r="G705" i="3" a="1"/>
  <c r="G705" i="3" s="1"/>
  <c r="H705" i="3" a="1"/>
  <c r="H705" i="3" s="1"/>
  <c r="I454" i="3"/>
  <c r="G454" i="3" a="1"/>
  <c r="G454" i="3" s="1"/>
  <c r="H454" i="3" a="1"/>
  <c r="H454" i="3" s="1"/>
  <c r="H583" i="3" a="1"/>
  <c r="H583" i="3" s="1"/>
  <c r="G583" i="3" a="1"/>
  <c r="G583" i="3" s="1"/>
  <c r="I583" i="3"/>
  <c r="G466" i="3" a="1"/>
  <c r="G466" i="3" s="1"/>
  <c r="H466" i="3" a="1"/>
  <c r="H466" i="3" s="1"/>
  <c r="I466" i="3"/>
  <c r="H206" i="3" a="1"/>
  <c r="H206" i="3" s="1"/>
  <c r="I206" i="3"/>
  <c r="G206" i="3" a="1"/>
  <c r="G206" i="3" s="1"/>
  <c r="G788" i="3" a="1"/>
  <c r="G788" i="3" s="1"/>
  <c r="H788" i="3" a="1"/>
  <c r="H788" i="3" s="1"/>
  <c r="I788" i="3"/>
  <c r="H692" i="3" a="1"/>
  <c r="H692" i="3" s="1"/>
  <c r="G692" i="3" a="1"/>
  <c r="G692" i="3" s="1"/>
  <c r="I692" i="3"/>
  <c r="G417" i="3" a="1"/>
  <c r="G417" i="3" s="1"/>
  <c r="I417" i="3"/>
  <c r="H417" i="3" a="1"/>
  <c r="H417" i="3" s="1"/>
  <c r="G665" i="3" a="1"/>
  <c r="G665" i="3" s="1"/>
  <c r="I665" i="3"/>
  <c r="H665" i="3" a="1"/>
  <c r="H665" i="3" s="1"/>
  <c r="H548" i="3" a="1"/>
  <c r="H548" i="3" s="1"/>
  <c r="I548" i="3"/>
  <c r="G548" i="3" a="1"/>
  <c r="G548" i="3" s="1"/>
  <c r="G390" i="3" a="1"/>
  <c r="G390" i="3" s="1"/>
  <c r="H390" i="3" a="1"/>
  <c r="H390" i="3" s="1"/>
  <c r="I390" i="3"/>
  <c r="G715" i="3" a="1"/>
  <c r="G715" i="3" s="1"/>
  <c r="H715" i="3" a="1"/>
  <c r="H715" i="3" s="1"/>
  <c r="I715" i="3"/>
  <c r="G675" i="3" a="1"/>
  <c r="G675" i="3" s="1"/>
  <c r="H675" i="3" a="1"/>
  <c r="H675" i="3" s="1"/>
  <c r="I675" i="3"/>
  <c r="G829" i="3" a="1"/>
  <c r="G829" i="3" s="1"/>
  <c r="I829" i="3"/>
  <c r="H829" i="3" a="1"/>
  <c r="H829" i="3" s="1"/>
  <c r="I680" i="3"/>
  <c r="H680" i="3" a="1"/>
  <c r="H680" i="3" s="1"/>
  <c r="G680" i="3" a="1"/>
  <c r="G680" i="3" s="1"/>
  <c r="G889" i="3" a="1"/>
  <c r="G889" i="3" s="1"/>
  <c r="H889" i="3" a="1"/>
  <c r="H889" i="3" s="1"/>
  <c r="I889" i="3"/>
  <c r="G380" i="3" a="1"/>
  <c r="G380" i="3" s="1"/>
  <c r="H380" i="3" a="1"/>
  <c r="H380" i="3" s="1"/>
  <c r="I380" i="3"/>
  <c r="H708" i="3" a="1"/>
  <c r="H708" i="3" s="1"/>
  <c r="G708" i="3" a="1"/>
  <c r="G708" i="3" s="1"/>
  <c r="I708" i="3"/>
  <c r="G318" i="3" a="1"/>
  <c r="G318" i="3" s="1"/>
  <c r="H318" i="3" a="1"/>
  <c r="H318" i="3" s="1"/>
  <c r="I318" i="3"/>
  <c r="H496" i="3" a="1"/>
  <c r="H496" i="3" s="1"/>
  <c r="G496" i="3" a="1"/>
  <c r="G496" i="3" s="1"/>
  <c r="I496" i="3"/>
  <c r="I743" i="3"/>
  <c r="G743" i="3" a="1"/>
  <c r="G743" i="3" s="1"/>
  <c r="H743" i="3" a="1"/>
  <c r="H743" i="3" s="1"/>
  <c r="H602" i="3" a="1"/>
  <c r="H602" i="3" s="1"/>
  <c r="G602" i="3" a="1"/>
  <c r="G602" i="3" s="1"/>
  <c r="I602" i="3"/>
  <c r="G717" i="3" a="1"/>
  <c r="G717" i="3" s="1"/>
  <c r="I717" i="3"/>
  <c r="H717" i="3" a="1"/>
  <c r="H717" i="3" s="1"/>
  <c r="H810" i="3" a="1"/>
  <c r="H810" i="3" s="1"/>
  <c r="G810" i="3" a="1"/>
  <c r="G810" i="3" s="1"/>
  <c r="I810" i="3"/>
  <c r="H363" i="3" a="1"/>
  <c r="H363" i="3" s="1"/>
  <c r="I363" i="3"/>
  <c r="G363" i="3" a="1"/>
  <c r="G363" i="3" s="1"/>
  <c r="H698" i="3" a="1"/>
  <c r="H698" i="3" s="1"/>
  <c r="G698" i="3" a="1"/>
  <c r="G698" i="3" s="1"/>
  <c r="I698" i="3"/>
  <c r="I379" i="3"/>
  <c r="H379" i="3" a="1"/>
  <c r="H379" i="3" s="1"/>
  <c r="G379" i="3" a="1"/>
  <c r="G379" i="3" s="1"/>
  <c r="G800" i="3" a="1"/>
  <c r="G800" i="3" s="1"/>
  <c r="I800" i="3"/>
  <c r="H800" i="3" a="1"/>
  <c r="H800" i="3" s="1"/>
  <c r="I309" i="3"/>
  <c r="H309" i="3" a="1"/>
  <c r="H309" i="3" s="1"/>
  <c r="G309" i="3" a="1"/>
  <c r="G309" i="3" s="1"/>
  <c r="H929" i="3" a="1"/>
  <c r="H929" i="3" s="1"/>
  <c r="I929" i="3"/>
  <c r="G929" i="3" a="1"/>
  <c r="G929" i="3" s="1"/>
  <c r="G388" i="3" a="1"/>
  <c r="G388" i="3" s="1"/>
  <c r="H388" i="3" a="1"/>
  <c r="H388" i="3" s="1"/>
  <c r="I388" i="3"/>
  <c r="I547" i="3"/>
  <c r="G547" i="3" a="1"/>
  <c r="G547" i="3" s="1"/>
  <c r="H547" i="3" a="1"/>
  <c r="H547" i="3" s="1"/>
  <c r="G782" i="3" a="1"/>
  <c r="G782" i="3" s="1"/>
  <c r="I782" i="3"/>
  <c r="H782" i="3" a="1"/>
  <c r="H782" i="3" s="1"/>
  <c r="G401" i="3" a="1"/>
  <c r="G401" i="3" s="1"/>
  <c r="H401" i="3" a="1"/>
  <c r="H401" i="3" s="1"/>
  <c r="I401" i="3"/>
  <c r="H557" i="3" a="1"/>
  <c r="H557" i="3" s="1"/>
  <c r="I557" i="3"/>
  <c r="G557" i="3" a="1"/>
  <c r="G557" i="3" s="1"/>
  <c r="I741" i="3"/>
  <c r="G741" i="3" a="1"/>
  <c r="G741" i="3" s="1"/>
  <c r="H741" i="3" a="1"/>
  <c r="H741" i="3" s="1"/>
  <c r="H443" i="3" a="1"/>
  <c r="H443" i="3" s="1"/>
  <c r="G443" i="3" a="1"/>
  <c r="G443" i="3" s="1"/>
  <c r="I443" i="3"/>
  <c r="I337" i="3"/>
  <c r="H337" i="3" a="1"/>
  <c r="H337" i="3" s="1"/>
  <c r="G337" i="3" a="1"/>
  <c r="G337" i="3" s="1"/>
  <c r="H965" i="3" a="1"/>
  <c r="H965" i="3" s="1"/>
  <c r="I965" i="3"/>
  <c r="G965" i="3" a="1"/>
  <c r="G965" i="3" s="1"/>
  <c r="I271" i="3"/>
  <c r="H271" i="3" a="1"/>
  <c r="H271" i="3" s="1"/>
  <c r="G271" i="3" a="1"/>
  <c r="G271" i="3" s="1"/>
  <c r="G373" i="3" a="1"/>
  <c r="G373" i="3" s="1"/>
  <c r="H373" i="3" a="1"/>
  <c r="H373" i="3" s="1"/>
  <c r="I373" i="3"/>
  <c r="G504" i="3" a="1"/>
  <c r="G504" i="3" s="1"/>
  <c r="H504" i="3" a="1"/>
  <c r="H504" i="3" s="1"/>
  <c r="I504" i="3"/>
  <c r="H751" i="3" a="1"/>
  <c r="H751" i="3" s="1"/>
  <c r="I751" i="3"/>
  <c r="G751" i="3" a="1"/>
  <c r="G751" i="3" s="1"/>
  <c r="G208" i="3" a="1"/>
  <c r="G208" i="3" s="1"/>
  <c r="H208" i="3" a="1"/>
  <c r="H208" i="3" s="1"/>
  <c r="I208" i="3"/>
  <c r="H400" i="3" a="1"/>
  <c r="H400" i="3" s="1"/>
  <c r="G400" i="3" a="1"/>
  <c r="G400" i="3" s="1"/>
  <c r="I400" i="3"/>
  <c r="I818" i="3"/>
  <c r="G818" i="3" a="1"/>
  <c r="G818" i="3" s="1"/>
  <c r="H818" i="3" a="1"/>
  <c r="H818" i="3" s="1"/>
  <c r="H226" i="3" a="1"/>
  <c r="H226" i="3" s="1"/>
  <c r="I226" i="3"/>
  <c r="G226" i="3" a="1"/>
  <c r="G226" i="3" s="1"/>
  <c r="I387" i="3"/>
  <c r="H387" i="3" a="1"/>
  <c r="H387" i="3" s="1"/>
  <c r="G387" i="3" a="1"/>
  <c r="G387" i="3" s="1"/>
  <c r="I867" i="3"/>
  <c r="G867" i="3" a="1"/>
  <c r="G867" i="3" s="1"/>
  <c r="H867" i="3" a="1"/>
  <c r="H867" i="3" s="1"/>
  <c r="G819" i="3" a="1"/>
  <c r="G819" i="3" s="1"/>
  <c r="H819" i="3" a="1"/>
  <c r="H819" i="3" s="1"/>
  <c r="I819" i="3"/>
  <c r="I506" i="3"/>
  <c r="G506" i="3" a="1"/>
  <c r="G506" i="3" s="1"/>
  <c r="H506" i="3" a="1"/>
  <c r="H506" i="3" s="1"/>
  <c r="G937" i="3" a="1"/>
  <c r="G937" i="3" s="1"/>
  <c r="I937" i="3"/>
  <c r="H937" i="3" a="1"/>
  <c r="H937" i="3" s="1"/>
  <c r="I463" i="3"/>
  <c r="H463" i="3" a="1"/>
  <c r="H463" i="3" s="1"/>
  <c r="G463" i="3" a="1"/>
  <c r="G463" i="3" s="1"/>
  <c r="I273" i="3"/>
  <c r="G273" i="3" a="1"/>
  <c r="G273" i="3" s="1"/>
  <c r="H273" i="3" a="1"/>
  <c r="H273" i="3" s="1"/>
  <c r="H649" i="3" a="1"/>
  <c r="H649" i="3" s="1"/>
  <c r="I649" i="3"/>
  <c r="G649" i="3" a="1"/>
  <c r="G649" i="3" s="1"/>
  <c r="G275" i="3" a="1"/>
  <c r="G275" i="3" s="1"/>
  <c r="H275" i="3" a="1"/>
  <c r="H275" i="3" s="1"/>
  <c r="I275" i="3"/>
  <c r="H759" i="3" a="1"/>
  <c r="H759" i="3" s="1"/>
  <c r="I759" i="3"/>
  <c r="G759" i="3" a="1"/>
  <c r="G759" i="3" s="1"/>
  <c r="I193" i="3"/>
  <c r="G193" i="3" a="1"/>
  <c r="G193" i="3" s="1"/>
  <c r="H193" i="3" a="1"/>
  <c r="H193" i="3" s="1"/>
  <c r="H234" i="3" a="1"/>
  <c r="H234" i="3" s="1"/>
  <c r="G234" i="3" a="1"/>
  <c r="G234" i="3" s="1"/>
  <c r="I234" i="3"/>
  <c r="H615" i="3" a="1"/>
  <c r="H615" i="3" s="1"/>
  <c r="I615" i="3"/>
  <c r="G615" i="3" a="1"/>
  <c r="G615" i="3" s="1"/>
  <c r="I907" i="3"/>
  <c r="H907" i="3" a="1"/>
  <c r="H907" i="3" s="1"/>
  <c r="G907" i="3" a="1"/>
  <c r="G907" i="3" s="1"/>
  <c r="G250" i="3" a="1"/>
  <c r="G250" i="3" s="1"/>
  <c r="I250" i="3"/>
  <c r="H250" i="3" a="1"/>
  <c r="H250" i="3" s="1"/>
  <c r="I900" i="3"/>
  <c r="G900" i="3" a="1"/>
  <c r="G900" i="3" s="1"/>
  <c r="H900" i="3" a="1"/>
  <c r="H900" i="3" s="1"/>
  <c r="I249" i="3"/>
  <c r="H249" i="3" a="1"/>
  <c r="H249" i="3" s="1"/>
  <c r="G249" i="3" a="1"/>
  <c r="G249" i="3" s="1"/>
  <c r="G566" i="3" a="1"/>
  <c r="G566" i="3" s="1"/>
  <c r="I566" i="3"/>
  <c r="H566" i="3" a="1"/>
  <c r="H566" i="3" s="1"/>
  <c r="H930" i="3" a="1"/>
  <c r="H930" i="3" s="1"/>
  <c r="G930" i="3" a="1"/>
  <c r="G930" i="3" s="1"/>
  <c r="I930" i="3"/>
  <c r="I289" i="3"/>
  <c r="G289" i="3" a="1"/>
  <c r="G289" i="3" s="1"/>
  <c r="H289" i="3" a="1"/>
  <c r="H289" i="3" s="1"/>
  <c r="H570" i="3" a="1"/>
  <c r="H570" i="3" s="1"/>
  <c r="G570" i="3" a="1"/>
  <c r="G570" i="3" s="1"/>
  <c r="I570" i="3"/>
  <c r="G739" i="3" a="1"/>
  <c r="G739" i="3" s="1"/>
  <c r="H739" i="3" a="1"/>
  <c r="H739" i="3" s="1"/>
  <c r="I739" i="3"/>
  <c r="G445" i="3" a="1"/>
  <c r="G445" i="3" s="1"/>
  <c r="I445" i="3"/>
  <c r="H445" i="3" a="1"/>
  <c r="H445" i="3" s="1"/>
  <c r="G369" i="3" a="1"/>
  <c r="G369" i="3" s="1"/>
  <c r="I369" i="3"/>
  <c r="H369" i="3" a="1"/>
  <c r="H369" i="3" s="1"/>
  <c r="H785" i="3" a="1"/>
  <c r="H785" i="3" s="1"/>
  <c r="I785" i="3"/>
  <c r="G785" i="3" a="1"/>
  <c r="G785" i="3" s="1"/>
  <c r="G287" i="3" a="1"/>
  <c r="G287" i="3" s="1"/>
  <c r="I287" i="3"/>
  <c r="H287" i="3" a="1"/>
  <c r="H287" i="3" s="1"/>
  <c r="I669" i="3"/>
  <c r="G669" i="3" a="1"/>
  <c r="G669" i="3" s="1"/>
  <c r="H669" i="3" a="1"/>
  <c r="H669" i="3" s="1"/>
  <c r="I552" i="3"/>
  <c r="H552" i="3" a="1"/>
  <c r="H552" i="3" s="1"/>
  <c r="G552" i="3" a="1"/>
  <c r="G552" i="3" s="1"/>
  <c r="H643" i="3" a="1"/>
  <c r="H643" i="3" s="1"/>
  <c r="G643" i="3" a="1"/>
  <c r="G643" i="3" s="1"/>
  <c r="I643" i="3"/>
  <c r="G538" i="3" a="1"/>
  <c r="G538" i="3" s="1"/>
  <c r="H538" i="3" a="1"/>
  <c r="H538" i="3" s="1"/>
  <c r="I538" i="3"/>
  <c r="G919" i="3" a="1"/>
  <c r="G919" i="3" s="1"/>
  <c r="H919" i="3" a="1"/>
  <c r="H919" i="3" s="1"/>
  <c r="I919" i="3"/>
  <c r="H588" i="3" a="1"/>
  <c r="H588" i="3" s="1"/>
  <c r="G588" i="3" a="1"/>
  <c r="G588" i="3" s="1"/>
  <c r="I588" i="3"/>
  <c r="G833" i="3" a="1"/>
  <c r="G833" i="3" s="1"/>
  <c r="I833" i="3"/>
  <c r="H833" i="3" a="1"/>
  <c r="H833" i="3" s="1"/>
  <c r="G691" i="3" a="1"/>
  <c r="G691" i="3" s="1"/>
  <c r="H691" i="3" a="1"/>
  <c r="H691" i="3" s="1"/>
  <c r="I691" i="3"/>
  <c r="H607" i="3" a="1"/>
  <c r="H607" i="3" s="1"/>
  <c r="I607" i="3"/>
  <c r="G607" i="3" a="1"/>
  <c r="G607" i="3" s="1"/>
  <c r="H482" i="3" a="1"/>
  <c r="H482" i="3" s="1"/>
  <c r="G482" i="3" a="1"/>
  <c r="G482" i="3" s="1"/>
  <c r="I482" i="3"/>
  <c r="G311" i="3" a="1"/>
  <c r="G311" i="3" s="1"/>
  <c r="H311" i="3" a="1"/>
  <c r="H311" i="3" s="1"/>
  <c r="I311" i="3"/>
  <c r="I564" i="3"/>
  <c r="G564" i="3" a="1"/>
  <c r="G564" i="3" s="1"/>
  <c r="H564" i="3" a="1"/>
  <c r="H564" i="3" s="1"/>
  <c r="H576" i="3" a="1"/>
  <c r="H576" i="3" s="1"/>
  <c r="I576" i="3"/>
  <c r="G576" i="3" a="1"/>
  <c r="G576" i="3" s="1"/>
  <c r="G329" i="3" a="1"/>
  <c r="G329" i="3" s="1"/>
  <c r="H329" i="3" a="1"/>
  <c r="H329" i="3" s="1"/>
  <c r="I329" i="3"/>
  <c r="I703" i="3"/>
  <c r="G703" i="3" a="1"/>
  <c r="G703" i="3" s="1"/>
  <c r="H703" i="3" a="1"/>
  <c r="H703" i="3" s="1"/>
  <c r="G444" i="3" a="1"/>
  <c r="G444" i="3" s="1"/>
  <c r="H444" i="3" a="1"/>
  <c r="H444" i="3" s="1"/>
  <c r="I444" i="3"/>
  <c r="G928" i="3" a="1"/>
  <c r="G928" i="3" s="1"/>
  <c r="H928" i="3" a="1"/>
  <c r="H928" i="3" s="1"/>
  <c r="I928" i="3"/>
  <c r="H851" i="3" a="1"/>
  <c r="H851" i="3" s="1"/>
  <c r="I851" i="3"/>
  <c r="G851" i="3" a="1"/>
  <c r="G851" i="3" s="1"/>
  <c r="H502" i="3" a="1"/>
  <c r="H502" i="3" s="1"/>
  <c r="G502" i="3" a="1"/>
  <c r="G502" i="3" s="1"/>
  <c r="I502" i="3"/>
  <c r="G503" i="3" a="1"/>
  <c r="G503" i="3" s="1"/>
  <c r="I503" i="3"/>
  <c r="H503" i="3" a="1"/>
  <c r="H503" i="3" s="1"/>
  <c r="I220" i="3"/>
  <c r="G220" i="3" a="1"/>
  <c r="G220" i="3" s="1"/>
  <c r="H220" i="3" a="1"/>
  <c r="H220" i="3" s="1"/>
  <c r="G381" i="3" a="1"/>
  <c r="G381" i="3" s="1"/>
  <c r="I381" i="3"/>
  <c r="H381" i="3" a="1"/>
  <c r="H381" i="3" s="1"/>
  <c r="H666" i="3" a="1"/>
  <c r="H666" i="3" s="1"/>
  <c r="G666" i="3" a="1"/>
  <c r="G666" i="3" s="1"/>
  <c r="I666" i="3"/>
  <c r="I328" i="3"/>
  <c r="H328" i="3" a="1"/>
  <c r="H328" i="3" s="1"/>
  <c r="G328" i="3" a="1"/>
  <c r="G328" i="3" s="1"/>
  <c r="H541" i="3" a="1"/>
  <c r="H541" i="3" s="1"/>
  <c r="G541" i="3" a="1"/>
  <c r="G541" i="3" s="1"/>
  <c r="I541" i="3"/>
  <c r="H647" i="3" a="1"/>
  <c r="H647" i="3" s="1"/>
  <c r="G647" i="3" a="1"/>
  <c r="G647" i="3" s="1"/>
  <c r="I647" i="3"/>
  <c r="I879" i="3"/>
  <c r="G879" i="3" a="1"/>
  <c r="G879" i="3" s="1"/>
  <c r="H879" i="3" a="1"/>
  <c r="H879" i="3" s="1"/>
  <c r="I832" i="3"/>
  <c r="H832" i="3" a="1"/>
  <c r="H832" i="3" s="1"/>
  <c r="G832" i="3" a="1"/>
  <c r="G832" i="3" s="1"/>
  <c r="H826" i="3" a="1"/>
  <c r="H826" i="3" s="1"/>
  <c r="G826" i="3" a="1"/>
  <c r="G826" i="3" s="1"/>
  <c r="I826" i="3"/>
  <c r="H872" i="3" a="1"/>
  <c r="H872" i="3" s="1"/>
  <c r="I872" i="3"/>
  <c r="G872" i="3" a="1"/>
  <c r="G872" i="3" s="1"/>
  <c r="H968" i="3" a="1"/>
  <c r="H968" i="3" s="1"/>
  <c r="I968" i="3"/>
  <c r="G968" i="3" a="1"/>
  <c r="G968" i="3" s="1"/>
  <c r="I429" i="3"/>
  <c r="H429" i="3" a="1"/>
  <c r="H429" i="3" s="1"/>
  <c r="G429" i="3" a="1"/>
  <c r="G429" i="3" s="1"/>
  <c r="G902" i="3" a="1"/>
  <c r="G902" i="3" s="1"/>
  <c r="H902" i="3" a="1"/>
  <c r="H902" i="3" s="1"/>
  <c r="I902" i="3"/>
  <c r="G323" i="3" a="1"/>
  <c r="G323" i="3" s="1"/>
  <c r="I323" i="3"/>
  <c r="H323" i="3" a="1"/>
  <c r="H323" i="3" s="1"/>
  <c r="G252" i="3" a="1"/>
  <c r="G252" i="3" s="1"/>
  <c r="I252" i="3"/>
  <c r="H252" i="3" a="1"/>
  <c r="H252" i="3" s="1"/>
  <c r="G729" i="3" a="1"/>
  <c r="G729" i="3" s="1"/>
  <c r="I729" i="3"/>
  <c r="H729" i="3" a="1"/>
  <c r="H729" i="3" s="1"/>
  <c r="G233" i="3" a="1"/>
  <c r="G233" i="3" s="1"/>
  <c r="I233" i="3"/>
  <c r="H233" i="3" a="1"/>
  <c r="H233" i="3" s="1"/>
  <c r="H470" i="3" a="1"/>
  <c r="H470" i="3" s="1"/>
  <c r="G470" i="3" a="1"/>
  <c r="G470" i="3" s="1"/>
  <c r="I470" i="3"/>
  <c r="H599" i="3" a="1"/>
  <c r="H599" i="3" s="1"/>
  <c r="G599" i="3" a="1"/>
  <c r="G599" i="3" s="1"/>
  <c r="I599" i="3"/>
  <c r="G364" i="3" a="1"/>
  <c r="G364" i="3" s="1"/>
  <c r="I364" i="3"/>
  <c r="H364" i="3" a="1"/>
  <c r="H364" i="3" s="1"/>
  <c r="I581" i="3"/>
  <c r="G581" i="3" a="1"/>
  <c r="G581" i="3" s="1"/>
  <c r="H581" i="3" a="1"/>
  <c r="H581" i="3" s="1"/>
  <c r="G293" i="3" a="1"/>
  <c r="G293" i="3" s="1"/>
  <c r="I293" i="3"/>
  <c r="H293" i="3" a="1"/>
  <c r="H293" i="3" s="1"/>
  <c r="I569" i="3"/>
  <c r="G569" i="3" a="1"/>
  <c r="G569" i="3" s="1"/>
  <c r="H569" i="3" a="1"/>
  <c r="H569" i="3" s="1"/>
  <c r="G940" i="3" a="1"/>
  <c r="G940" i="3" s="1"/>
  <c r="H940" i="3" a="1"/>
  <c r="H940" i="3" s="1"/>
  <c r="I940" i="3"/>
  <c r="H874" i="3" a="1"/>
  <c r="H874" i="3" s="1"/>
  <c r="G874" i="3" a="1"/>
  <c r="G874" i="3" s="1"/>
  <c r="I874" i="3"/>
  <c r="H543" i="3" a="1"/>
  <c r="H543" i="3" s="1"/>
  <c r="I543" i="3"/>
  <c r="G543" i="3" a="1"/>
  <c r="G543" i="3" s="1"/>
  <c r="H419" i="3" a="1"/>
  <c r="H419" i="3" s="1"/>
  <c r="G419" i="3" a="1"/>
  <c r="G419" i="3" s="1"/>
  <c r="I419" i="3"/>
  <c r="G393" i="3" a="1"/>
  <c r="G393" i="3" s="1"/>
  <c r="H393" i="3" a="1"/>
  <c r="H393" i="3" s="1"/>
  <c r="I393" i="3"/>
  <c r="H292" i="3" a="1"/>
  <c r="H292" i="3" s="1"/>
  <c r="G292" i="3" a="1"/>
  <c r="G292" i="3" s="1"/>
  <c r="I292" i="3"/>
  <c r="G218" i="3" a="1"/>
  <c r="G218" i="3" s="1"/>
  <c r="H218" i="3" a="1"/>
  <c r="H218" i="3" s="1"/>
  <c r="I218" i="3"/>
  <c r="G471" i="3" a="1"/>
  <c r="G471" i="3" s="1"/>
  <c r="I471" i="3"/>
  <c r="H471" i="3" a="1"/>
  <c r="H471" i="3" s="1"/>
  <c r="H955" i="3" a="1"/>
  <c r="H955" i="3" s="1"/>
  <c r="I955" i="3"/>
  <c r="G955" i="3" a="1"/>
  <c r="G955" i="3" s="1"/>
  <c r="I844" i="3"/>
  <c r="H844" i="3" a="1"/>
  <c r="H844" i="3" s="1"/>
  <c r="G844" i="3" a="1"/>
  <c r="G844" i="3" s="1"/>
  <c r="H761" i="3" a="1"/>
  <c r="H761" i="3" s="1"/>
  <c r="I761" i="3"/>
  <c r="G761" i="3" a="1"/>
  <c r="G761" i="3" s="1"/>
  <c r="G884" i="3" a="1"/>
  <c r="G884" i="3" s="1"/>
  <c r="H884" i="3" a="1"/>
  <c r="H884" i="3" s="1"/>
  <c r="I884" i="3"/>
  <c r="I490" i="3"/>
  <c r="G490" i="3" a="1"/>
  <c r="G490" i="3" s="1"/>
  <c r="H490" i="3" a="1"/>
  <c r="H490" i="3" s="1"/>
  <c r="G447" i="3" a="1"/>
  <c r="G447" i="3" s="1"/>
  <c r="I447" i="3"/>
  <c r="H447" i="3" a="1"/>
  <c r="H447" i="3" s="1"/>
  <c r="G914" i="3" a="1"/>
  <c r="G914" i="3" s="1"/>
  <c r="H914" i="3" a="1"/>
  <c r="H914" i="3" s="1"/>
  <c r="I914" i="3"/>
  <c r="I593" i="3"/>
  <c r="G593" i="3" a="1"/>
  <c r="G593" i="3" s="1"/>
  <c r="H593" i="3" a="1"/>
  <c r="H593" i="3" s="1"/>
  <c r="G716" i="3" a="1"/>
  <c r="G716" i="3" s="1"/>
  <c r="H716" i="3" a="1"/>
  <c r="H716" i="3" s="1"/>
  <c r="I716" i="3"/>
  <c r="H358" i="3" a="1"/>
  <c r="H358" i="3" s="1"/>
  <c r="G358" i="3" a="1"/>
  <c r="G358" i="3" s="1"/>
  <c r="I358" i="3"/>
  <c r="G351" i="3" a="1"/>
  <c r="G351" i="3" s="1"/>
  <c r="I351" i="3"/>
  <c r="H351" i="3" a="1"/>
  <c r="H351" i="3" s="1"/>
  <c r="H509" i="3" a="1"/>
  <c r="H509" i="3" s="1"/>
  <c r="I509" i="3"/>
  <c r="G509" i="3" a="1"/>
  <c r="G509" i="3" s="1"/>
  <c r="H752" i="3" a="1"/>
  <c r="H752" i="3" s="1"/>
  <c r="G752" i="3" a="1"/>
  <c r="G752" i="3" s="1"/>
  <c r="I752" i="3"/>
  <c r="H213" i="3" a="1"/>
  <c r="H213" i="3" s="1"/>
  <c r="G213" i="3" a="1"/>
  <c r="G213" i="3" s="1"/>
  <c r="I213" i="3"/>
  <c r="G614" i="3" a="1"/>
  <c r="G614" i="3" s="1"/>
  <c r="I614" i="3"/>
  <c r="H614" i="3" a="1"/>
  <c r="H614" i="3" s="1"/>
  <c r="G546" i="3" a="1"/>
  <c r="G546" i="3" s="1"/>
  <c r="H546" i="3" a="1"/>
  <c r="H546" i="3" s="1"/>
  <c r="I546" i="3"/>
  <c r="G927" i="3" a="1"/>
  <c r="G927" i="3" s="1"/>
  <c r="H927" i="3" a="1"/>
  <c r="H927" i="3" s="1"/>
  <c r="I927" i="3"/>
  <c r="I660" i="3"/>
  <c r="G660" i="3" a="1"/>
  <c r="G660" i="3" s="1"/>
  <c r="H660" i="3" a="1"/>
  <c r="H660" i="3" s="1"/>
  <c r="H410" i="3" a="1"/>
  <c r="H410" i="3" s="1"/>
  <c r="G410" i="3" a="1"/>
  <c r="G410" i="3" s="1"/>
  <c r="I410" i="3"/>
  <c r="H920" i="3" a="1"/>
  <c r="H920" i="3" s="1"/>
  <c r="I920" i="3"/>
  <c r="G920" i="3" a="1"/>
  <c r="G920" i="3" s="1"/>
  <c r="I286" i="3"/>
  <c r="H286" i="3" a="1"/>
  <c r="H286" i="3" s="1"/>
  <c r="G286" i="3" a="1"/>
  <c r="G286" i="3" s="1"/>
  <c r="I551" i="3"/>
  <c r="H551" i="3" a="1"/>
  <c r="H551" i="3" s="1"/>
  <c r="G551" i="3" a="1"/>
  <c r="G551" i="3" s="1"/>
  <c r="I613" i="3"/>
  <c r="G613" i="3" a="1"/>
  <c r="G613" i="3" s="1"/>
  <c r="H613" i="3" a="1"/>
  <c r="H613" i="3" s="1"/>
  <c r="H300" i="3" a="1"/>
  <c r="H300" i="3" s="1"/>
  <c r="I300" i="3"/>
  <c r="G300" i="3" a="1"/>
  <c r="G300" i="3" s="1"/>
  <c r="H572" i="3" a="1"/>
  <c r="H572" i="3" s="1"/>
  <c r="I572" i="3"/>
  <c r="G572" i="3" a="1"/>
  <c r="G572" i="3" s="1"/>
  <c r="H518" i="3" a="1"/>
  <c r="H518" i="3" s="1"/>
  <c r="I518" i="3"/>
  <c r="G518" i="3" a="1"/>
  <c r="G518" i="3" s="1"/>
  <c r="H604" i="3" a="1"/>
  <c r="H604" i="3" s="1"/>
  <c r="I604" i="3"/>
  <c r="G604" i="3" a="1"/>
  <c r="G604" i="3" s="1"/>
  <c r="G808" i="3" a="1"/>
  <c r="G808" i="3" s="1"/>
  <c r="I808" i="3"/>
  <c r="H808" i="3" a="1"/>
  <c r="H808" i="3" s="1"/>
  <c r="G963" i="3" a="1"/>
  <c r="G963" i="3" s="1"/>
  <c r="H963" i="3" a="1"/>
  <c r="H963" i="3" s="1"/>
  <c r="I963" i="3"/>
  <c r="G376" i="3" a="1"/>
  <c r="G376" i="3" s="1"/>
  <c r="H376" i="3" a="1"/>
  <c r="H376" i="3" s="1"/>
  <c r="I376" i="3"/>
  <c r="H852" i="3" a="1"/>
  <c r="H852" i="3" s="1"/>
  <c r="G852" i="3" a="1"/>
  <c r="G852" i="3" s="1"/>
  <c r="I852" i="3"/>
  <c r="I839" i="3"/>
  <c r="G839" i="3" a="1"/>
  <c r="G839" i="3" s="1"/>
  <c r="H839" i="3" a="1"/>
  <c r="H839" i="3" s="1"/>
  <c r="G892" i="3" a="1"/>
  <c r="G892" i="3" s="1"/>
  <c r="H892" i="3" a="1"/>
  <c r="H892" i="3" s="1"/>
  <c r="I892" i="3"/>
  <c r="G679" i="3" a="1"/>
  <c r="G679" i="3" s="1"/>
  <c r="I679" i="3"/>
  <c r="H679" i="3" a="1"/>
  <c r="H679" i="3" s="1"/>
  <c r="H922" i="3" a="1"/>
  <c r="H922" i="3" s="1"/>
  <c r="I922" i="3"/>
  <c r="G922" i="3" a="1"/>
  <c r="G922" i="3" s="1"/>
  <c r="I203" i="3"/>
  <c r="G203" i="3" a="1"/>
  <c r="G203" i="3" s="1"/>
  <c r="H203" i="3" a="1"/>
  <c r="H203" i="3" s="1"/>
  <c r="G330" i="3" a="1"/>
  <c r="G330" i="3" s="1"/>
  <c r="I330" i="3"/>
  <c r="H330" i="3" a="1"/>
  <c r="H330" i="3" s="1"/>
  <c r="G731" i="3" a="1"/>
  <c r="G731" i="3" s="1"/>
  <c r="H731" i="3" a="1"/>
  <c r="H731" i="3" s="1"/>
  <c r="I731" i="3"/>
  <c r="G207" i="3" a="1"/>
  <c r="G207" i="3" s="1"/>
  <c r="H207" i="3" a="1"/>
  <c r="H207" i="3" s="1"/>
  <c r="I207" i="3"/>
  <c r="G559" i="3" a="1"/>
  <c r="G559" i="3" s="1"/>
  <c r="H559" i="3" a="1"/>
  <c r="H559" i="3" s="1"/>
  <c r="I559" i="3"/>
  <c r="I735" i="3"/>
  <c r="G735" i="3" a="1"/>
  <c r="G735" i="3" s="1"/>
  <c r="H735" i="3" a="1"/>
  <c r="H735" i="3" s="1"/>
  <c r="G279" i="3" a="1"/>
  <c r="G279" i="3" s="1"/>
  <c r="I279" i="3"/>
  <c r="H279" i="3" a="1"/>
  <c r="H279" i="3" s="1"/>
  <c r="I441" i="3"/>
  <c r="G441" i="3" a="1"/>
  <c r="G441" i="3" s="1"/>
  <c r="H441" i="3" a="1"/>
  <c r="H441" i="3" s="1"/>
  <c r="G657" i="3" a="1"/>
  <c r="G657" i="3" s="1"/>
  <c r="H657" i="3" a="1"/>
  <c r="H657" i="3" s="1"/>
  <c r="I657" i="3"/>
  <c r="G315" i="3" a="1"/>
  <c r="G315" i="3" s="1"/>
  <c r="H315" i="3" a="1"/>
  <c r="H315" i="3" s="1"/>
  <c r="I315" i="3"/>
  <c r="H694" i="3" a="1"/>
  <c r="H694" i="3" s="1"/>
  <c r="G694" i="3" a="1"/>
  <c r="G694" i="3" s="1"/>
  <c r="I694" i="3"/>
  <c r="G526" i="3" a="1"/>
  <c r="G526" i="3" s="1"/>
  <c r="H526" i="3" a="1"/>
  <c r="H526" i="3" s="1"/>
  <c r="I526" i="3"/>
  <c r="I816" i="3"/>
  <c r="G816" i="3" a="1"/>
  <c r="G816" i="3" s="1"/>
  <c r="H816" i="3" a="1"/>
  <c r="H816" i="3" s="1"/>
  <c r="H455" i="3" a="1"/>
  <c r="H455" i="3" s="1"/>
  <c r="I455" i="3"/>
  <c r="G455" i="3" a="1"/>
  <c r="G455" i="3" s="1"/>
  <c r="I820" i="3"/>
  <c r="H820" i="3" a="1"/>
  <c r="H820" i="3" s="1"/>
  <c r="G820" i="3" a="1"/>
  <c r="G820" i="3" s="1"/>
  <c r="G881" i="3" a="1"/>
  <c r="G881" i="3" s="1"/>
  <c r="H881" i="3" a="1"/>
  <c r="H881" i="3" s="1"/>
  <c r="I881" i="3"/>
  <c r="H422" i="3" a="1"/>
  <c r="H422" i="3" s="1"/>
  <c r="G422" i="3" a="1"/>
  <c r="G422" i="3" s="1"/>
  <c r="I422" i="3"/>
  <c r="I608" i="3"/>
  <c r="H608" i="3" a="1"/>
  <c r="H608" i="3" s="1"/>
  <c r="G608" i="3" a="1"/>
  <c r="G608" i="3" s="1"/>
  <c r="G215" i="3" a="1"/>
  <c r="G215" i="3" s="1"/>
  <c r="I215" i="3"/>
  <c r="H215" i="3" a="1"/>
  <c r="H215" i="3" s="1"/>
  <c r="H426" i="3" a="1"/>
  <c r="H426" i="3" s="1"/>
  <c r="I426" i="3"/>
  <c r="G426" i="3" a="1"/>
  <c r="G426" i="3" s="1"/>
  <c r="H449" i="3" a="1"/>
  <c r="H449" i="3" s="1"/>
  <c r="I449" i="3"/>
  <c r="G449" i="3" a="1"/>
  <c r="G449" i="3" s="1"/>
  <c r="G327" i="3" a="1"/>
  <c r="G327" i="3" s="1"/>
  <c r="I327" i="3"/>
  <c r="H327" i="3" a="1"/>
  <c r="H327" i="3" s="1"/>
  <c r="G713" i="3" a="1"/>
  <c r="G713" i="3" s="1"/>
  <c r="I713" i="3"/>
  <c r="H713" i="3" a="1"/>
  <c r="H713" i="3" s="1"/>
  <c r="I256" i="3"/>
  <c r="G256" i="3" a="1"/>
  <c r="G256" i="3" s="1"/>
  <c r="H256" i="3" a="1"/>
  <c r="H256" i="3" s="1"/>
  <c r="I606" i="3"/>
  <c r="H606" i="3" a="1"/>
  <c r="H606" i="3" s="1"/>
  <c r="G606" i="3" a="1"/>
  <c r="G606" i="3" s="1"/>
  <c r="H744" i="3" a="1"/>
  <c r="H744" i="3" s="1"/>
  <c r="I744" i="3"/>
  <c r="G744" i="3" a="1"/>
  <c r="G744" i="3" s="1"/>
  <c r="G237" i="3" a="1"/>
  <c r="G237" i="3" s="1"/>
  <c r="H237" i="3" a="1"/>
  <c r="H237" i="3" s="1"/>
  <c r="I237" i="3"/>
  <c r="H603" i="3" a="1"/>
  <c r="H603" i="3" s="1"/>
  <c r="G603" i="3" a="1"/>
  <c r="G603" i="3" s="1"/>
  <c r="I603" i="3"/>
  <c r="H719" i="3" a="1"/>
  <c r="H719" i="3" s="1"/>
  <c r="I719" i="3"/>
  <c r="G719" i="3" a="1"/>
  <c r="G719" i="3" s="1"/>
  <c r="G772" i="3" a="1"/>
  <c r="G772" i="3" s="1"/>
  <c r="I772" i="3"/>
  <c r="H772" i="3" a="1"/>
  <c r="H772" i="3" s="1"/>
  <c r="G878" i="3" a="1"/>
  <c r="G878" i="3" s="1"/>
  <c r="H878" i="3" a="1"/>
  <c r="H878" i="3" s="1"/>
  <c r="I878" i="3"/>
  <c r="H750" i="3" a="1"/>
  <c r="H750" i="3" s="1"/>
  <c r="I750" i="3"/>
  <c r="G750" i="3" a="1"/>
  <c r="G750" i="3" s="1"/>
  <c r="G452" i="3" a="1"/>
  <c r="G452" i="3" s="1"/>
  <c r="H452" i="3" a="1"/>
  <c r="H452" i="3" s="1"/>
  <c r="I452" i="3"/>
  <c r="H918" i="3" a="1"/>
  <c r="H918" i="3" s="1"/>
  <c r="G918" i="3" a="1"/>
  <c r="G918" i="3" s="1"/>
  <c r="I918" i="3"/>
  <c r="H487" i="3" a="1"/>
  <c r="H487" i="3" s="1"/>
  <c r="I487" i="3"/>
  <c r="G487" i="3" a="1"/>
  <c r="G487" i="3" s="1"/>
  <c r="G639" i="3" a="1"/>
  <c r="G639" i="3" s="1"/>
  <c r="I639" i="3"/>
  <c r="H639" i="3" a="1"/>
  <c r="H639" i="3" s="1"/>
  <c r="G366" i="3" a="1"/>
  <c r="G366" i="3" s="1"/>
  <c r="I366" i="3"/>
  <c r="H366" i="3" a="1"/>
  <c r="H366" i="3" s="1"/>
  <c r="H374" i="3" a="1"/>
  <c r="H374" i="3" s="1"/>
  <c r="G374" i="3" a="1"/>
  <c r="G374" i="3" s="1"/>
  <c r="I374" i="3"/>
  <c r="I760" i="3"/>
  <c r="H760" i="3" a="1"/>
  <c r="H760" i="3" s="1"/>
  <c r="G760" i="3" a="1"/>
  <c r="G760" i="3" s="1"/>
  <c r="G221" i="3" a="1"/>
  <c r="G221" i="3" s="1"/>
  <c r="I221" i="3"/>
  <c r="H221" i="3" a="1"/>
  <c r="H221" i="3" s="1"/>
  <c r="G424" i="3" a="1"/>
  <c r="G424" i="3" s="1"/>
  <c r="H424" i="3" a="1"/>
  <c r="H424" i="3" s="1"/>
  <c r="I424" i="3"/>
  <c r="H783" i="3" a="1"/>
  <c r="H783" i="3" s="1"/>
  <c r="I783" i="3"/>
  <c r="G783" i="3" a="1"/>
  <c r="G783" i="3" s="1"/>
  <c r="G554" i="3" a="1"/>
  <c r="G554" i="3" s="1"/>
  <c r="H554" i="3" a="1"/>
  <c r="H554" i="3" s="1"/>
  <c r="I554" i="3"/>
  <c r="G459" i="3" a="1"/>
  <c r="G459" i="3" s="1"/>
  <c r="H459" i="3" a="1"/>
  <c r="H459" i="3" s="1"/>
  <c r="I459" i="3"/>
  <c r="G935" i="3" a="1"/>
  <c r="G935" i="3" s="1"/>
  <c r="I935" i="3"/>
  <c r="H935" i="3" a="1"/>
  <c r="H935" i="3" s="1"/>
  <c r="H765" i="3" a="1"/>
  <c r="H765" i="3" s="1"/>
  <c r="I765" i="3"/>
  <c r="G765" i="3" a="1"/>
  <c r="G765" i="3" s="1"/>
  <c r="G749" i="3" a="1"/>
  <c r="G749" i="3" s="1"/>
  <c r="H749" i="3" a="1"/>
  <c r="H749" i="3" s="1"/>
  <c r="I749" i="3"/>
  <c r="G909" i="3" a="1"/>
  <c r="G909" i="3" s="1"/>
  <c r="H909" i="3" a="1"/>
  <c r="H909" i="3" s="1"/>
  <c r="I909" i="3"/>
  <c r="H862" i="3" a="1"/>
  <c r="H862" i="3" s="1"/>
  <c r="I862" i="3"/>
  <c r="G862" i="3" a="1"/>
  <c r="G862" i="3" s="1"/>
  <c r="I958" i="3"/>
  <c r="H958" i="3" a="1"/>
  <c r="H958" i="3" s="1"/>
  <c r="G958" i="3" a="1"/>
  <c r="G958" i="3" s="1"/>
  <c r="H767" i="3" a="1"/>
  <c r="H767" i="3" s="1"/>
  <c r="G767" i="3" a="1"/>
  <c r="G767" i="3" s="1"/>
  <c r="I767" i="3"/>
  <c r="I335" i="3"/>
  <c r="G335" i="3" a="1"/>
  <c r="G335" i="3" s="1"/>
  <c r="H335" i="3" a="1"/>
  <c r="H335" i="3" s="1"/>
  <c r="H718" i="3" a="1"/>
  <c r="H718" i="3" s="1"/>
  <c r="I718" i="3"/>
  <c r="G718" i="3" a="1"/>
  <c r="G718" i="3" s="1"/>
  <c r="H274" i="3" a="1"/>
  <c r="H274" i="3" s="1"/>
  <c r="I274" i="3"/>
  <c r="G274" i="3" a="1"/>
  <c r="G274" i="3" s="1"/>
  <c r="I341" i="3"/>
  <c r="G341" i="3" a="1"/>
  <c r="G341" i="3" s="1"/>
  <c r="H341" i="3" a="1"/>
  <c r="H341" i="3" s="1"/>
  <c r="G857" i="3" a="1"/>
  <c r="G857" i="3" s="1"/>
  <c r="H857" i="3" a="1"/>
  <c r="H857" i="3" s="1"/>
  <c r="I857" i="3"/>
  <c r="H949" i="3" a="1"/>
  <c r="H949" i="3" s="1"/>
  <c r="I949" i="3"/>
  <c r="G949" i="3" a="1"/>
  <c r="G949" i="3" s="1"/>
  <c r="H418" i="3" a="1"/>
  <c r="H418" i="3" s="1"/>
  <c r="I418" i="3"/>
  <c r="G418" i="3" a="1"/>
  <c r="G418" i="3" s="1"/>
  <c r="I294" i="3"/>
  <c r="G294" i="3" a="1"/>
  <c r="G294" i="3" s="1"/>
  <c r="H294" i="3" a="1"/>
  <c r="H294" i="3" s="1"/>
  <c r="G412" i="3" a="1"/>
  <c r="G412" i="3" s="1"/>
  <c r="H412" i="3" a="1"/>
  <c r="H412" i="3" s="1"/>
  <c r="I412" i="3"/>
  <c r="H587" i="3" a="1"/>
  <c r="H587" i="3" s="1"/>
  <c r="I587" i="3"/>
  <c r="G587" i="3" a="1"/>
  <c r="G587" i="3" s="1"/>
  <c r="I795" i="3"/>
  <c r="H795" i="3" a="1"/>
  <c r="H795" i="3" s="1"/>
  <c r="G795" i="3" a="1"/>
  <c r="G795" i="3" s="1"/>
  <c r="G746" i="3" a="1"/>
  <c r="G746" i="3" s="1"/>
  <c r="H746" i="3" a="1"/>
  <c r="H746" i="3" s="1"/>
  <c r="I746" i="3"/>
  <c r="G921" i="3" a="1"/>
  <c r="G921" i="3" s="1"/>
  <c r="H921" i="3" a="1"/>
  <c r="H921" i="3" s="1"/>
  <c r="I921" i="3"/>
  <c r="H858" i="3" a="1"/>
  <c r="H858" i="3" s="1"/>
  <c r="G858" i="3" a="1"/>
  <c r="G858" i="3" s="1"/>
  <c r="I858" i="3"/>
  <c r="I664" i="3"/>
  <c r="G664" i="3" a="1"/>
  <c r="G664" i="3" s="1"/>
  <c r="H664" i="3" a="1"/>
  <c r="H664" i="3" s="1"/>
  <c r="K50" i="3" a="1"/>
  <c r="K50" i="3" s="1"/>
  <c r="M112" i="3" a="1"/>
  <c r="M112" i="3" s="1"/>
  <c r="L50" i="3"/>
  <c r="M50" i="3" s="1" a="1"/>
  <c r="M50" i="3" s="1"/>
  <c r="N112" i="3" a="1"/>
  <c r="N112" i="3" s="1"/>
  <c r="L136" i="3"/>
  <c r="M136" i="3" s="1" a="1"/>
  <c r="M136" i="3" s="1"/>
  <c r="K88" i="3" a="1"/>
  <c r="K88" i="3" s="1"/>
  <c r="J88" i="3" a="1"/>
  <c r="J88" i="3" s="1"/>
  <c r="N88" i="3" a="1"/>
  <c r="N88" i="3" s="1"/>
  <c r="M88" i="3" a="1"/>
  <c r="M88" i="3" s="1"/>
  <c r="I188" i="3"/>
  <c r="H188" i="3" a="1"/>
  <c r="H188" i="3" s="1"/>
  <c r="G188" i="3" a="1"/>
  <c r="G188" i="3" s="1"/>
  <c r="J112" i="3" a="1"/>
  <c r="J112" i="3" s="1"/>
  <c r="K112" i="3" a="1"/>
  <c r="K112" i="3" s="1"/>
  <c r="M111" i="3" a="1"/>
  <c r="M111" i="3" s="1"/>
  <c r="N111" i="3" a="1"/>
  <c r="N111" i="3" s="1"/>
  <c r="K111" i="3" a="1"/>
  <c r="K111" i="3" s="1"/>
  <c r="J111" i="3" a="1"/>
  <c r="J111" i="3" s="1"/>
  <c r="L168" i="3"/>
  <c r="K168" i="3" a="1"/>
  <c r="K168" i="3" s="1"/>
  <c r="J168" i="3" a="1"/>
  <c r="J168" i="3" s="1"/>
  <c r="G4" i="3" a="1"/>
  <c r="G4" i="3" s="1"/>
  <c r="H4" i="3" a="1"/>
  <c r="H4" i="3" s="1"/>
  <c r="I4" i="3"/>
  <c r="G87" i="3" a="1"/>
  <c r="G87" i="3" s="1"/>
  <c r="I87" i="3"/>
  <c r="H87" i="3" a="1"/>
  <c r="H87" i="3" s="1"/>
  <c r="E2" i="3" a="1"/>
  <c r="E2" i="3" s="1"/>
  <c r="D2" i="3" a="1"/>
  <c r="D2" i="3" s="1"/>
  <c r="F2" i="3"/>
  <c r="I130" i="3"/>
  <c r="G130" i="3" a="1"/>
  <c r="G130" i="3" s="1"/>
  <c r="H130" i="3" a="1"/>
  <c r="H130" i="3" s="1"/>
  <c r="G23" i="3" a="1"/>
  <c r="G23" i="3" s="1"/>
  <c r="I23" i="3"/>
  <c r="H23" i="3" a="1"/>
  <c r="H23" i="3" s="1"/>
  <c r="I128" i="3"/>
  <c r="G128" i="3" a="1"/>
  <c r="G128" i="3" s="1"/>
  <c r="H128" i="3" a="1"/>
  <c r="H128" i="3" s="1"/>
  <c r="G30" i="3" a="1"/>
  <c r="G30" i="3" s="1"/>
  <c r="I30" i="3"/>
  <c r="H30" i="3" a="1"/>
  <c r="H30" i="3" s="1"/>
  <c r="G49" i="3" a="1"/>
  <c r="G49" i="3" s="1"/>
  <c r="I49" i="3"/>
  <c r="H49" i="3" a="1"/>
  <c r="H49" i="3" s="1"/>
  <c r="G36" i="3" a="1"/>
  <c r="G36" i="3" s="1"/>
  <c r="H36" i="3" a="1"/>
  <c r="H36" i="3" s="1"/>
  <c r="I36" i="3"/>
  <c r="G108" i="3" a="1"/>
  <c r="G108" i="3" s="1"/>
  <c r="H108" i="3" a="1"/>
  <c r="H108" i="3" s="1"/>
  <c r="I108" i="3"/>
  <c r="G45" i="3" a="1"/>
  <c r="G45" i="3" s="1"/>
  <c r="I45" i="3"/>
  <c r="H45" i="3" a="1"/>
  <c r="H45" i="3" s="1"/>
  <c r="G67" i="3" a="1"/>
  <c r="G67" i="3" s="1"/>
  <c r="H67" i="3" a="1"/>
  <c r="H67" i="3" s="1"/>
  <c r="I67" i="3"/>
  <c r="G24" i="3" a="1"/>
  <c r="G24" i="3" s="1"/>
  <c r="I24" i="3"/>
  <c r="H24" i="3" a="1"/>
  <c r="H24" i="3" s="1"/>
  <c r="G150" i="3" a="1"/>
  <c r="G150" i="3" s="1"/>
  <c r="I150" i="3"/>
  <c r="H150" i="3" a="1"/>
  <c r="H150" i="3" s="1"/>
  <c r="G142" i="3" a="1"/>
  <c r="G142" i="3" s="1"/>
  <c r="I142" i="3"/>
  <c r="H142" i="3" a="1"/>
  <c r="H142" i="3" s="1"/>
  <c r="G70" i="3" a="1"/>
  <c r="G70" i="3" s="1"/>
  <c r="I70" i="3"/>
  <c r="H70" i="3" a="1"/>
  <c r="H70" i="3" s="1"/>
  <c r="G37" i="3" a="1"/>
  <c r="G37" i="3" s="1"/>
  <c r="H37" i="3" a="1"/>
  <c r="H37" i="3" s="1"/>
  <c r="I37" i="3"/>
  <c r="I96" i="3"/>
  <c r="H96" i="3" a="1"/>
  <c r="H96" i="3" s="1"/>
  <c r="G96" i="3" a="1"/>
  <c r="G96" i="3" s="1"/>
  <c r="G110" i="3" a="1"/>
  <c r="G110" i="3" s="1"/>
  <c r="H110" i="3" a="1"/>
  <c r="H110" i="3" s="1"/>
  <c r="I110" i="3"/>
  <c r="G151" i="3" a="1"/>
  <c r="G151" i="3" s="1"/>
  <c r="H151" i="3" a="1"/>
  <c r="H151" i="3" s="1"/>
  <c r="I151" i="3"/>
  <c r="G155" i="3" a="1"/>
  <c r="G155" i="3" s="1"/>
  <c r="I155" i="3"/>
  <c r="H155" i="3" a="1"/>
  <c r="H155" i="3" s="1"/>
  <c r="G133" i="3" a="1"/>
  <c r="G133" i="3" s="1"/>
  <c r="H133" i="3" a="1"/>
  <c r="H133" i="3" s="1"/>
  <c r="I133" i="3"/>
  <c r="G117" i="3" a="1"/>
  <c r="G117" i="3" s="1"/>
  <c r="I117" i="3"/>
  <c r="H117" i="3" a="1"/>
  <c r="H117" i="3" s="1"/>
  <c r="G159" i="3" a="1"/>
  <c r="G159" i="3" s="1"/>
  <c r="I159" i="3"/>
  <c r="H159" i="3" a="1"/>
  <c r="H159" i="3" s="1"/>
  <c r="G173" i="3" a="1"/>
  <c r="G173" i="3" s="1"/>
  <c r="H173" i="3" a="1"/>
  <c r="H173" i="3" s="1"/>
  <c r="I173" i="3"/>
  <c r="G38" i="3" a="1"/>
  <c r="G38" i="3" s="1"/>
  <c r="H38" i="3" a="1"/>
  <c r="H38" i="3" s="1"/>
  <c r="I38" i="3"/>
  <c r="G28" i="3" a="1"/>
  <c r="G28" i="3" s="1"/>
  <c r="I28" i="3"/>
  <c r="H28" i="3" a="1"/>
  <c r="H28" i="3" s="1"/>
  <c r="G33" i="3" a="1"/>
  <c r="G33" i="3" s="1"/>
  <c r="H33" i="3" a="1"/>
  <c r="H33" i="3" s="1"/>
  <c r="I33" i="3"/>
  <c r="G31" i="3" a="1"/>
  <c r="G31" i="3" s="1"/>
  <c r="I31" i="3"/>
  <c r="H31" i="3" a="1"/>
  <c r="H31" i="3" s="1"/>
  <c r="G147" i="3" a="1"/>
  <c r="G147" i="3" s="1"/>
  <c r="H147" i="3" a="1"/>
  <c r="H147" i="3" s="1"/>
  <c r="I147" i="3"/>
  <c r="G113" i="3" a="1"/>
  <c r="G113" i="3" s="1"/>
  <c r="I113" i="3"/>
  <c r="H113" i="3" a="1"/>
  <c r="H113" i="3" s="1"/>
  <c r="G100" i="3" a="1"/>
  <c r="G100" i="3" s="1"/>
  <c r="I100" i="3"/>
  <c r="H100" i="3" a="1"/>
  <c r="H100" i="3" s="1"/>
  <c r="G172" i="3" a="1"/>
  <c r="G172" i="3" s="1"/>
  <c r="I172" i="3"/>
  <c r="H172" i="3" a="1"/>
  <c r="H172" i="3" s="1"/>
  <c r="G54" i="3" a="1"/>
  <c r="G54" i="3" s="1"/>
  <c r="H54" i="3" a="1"/>
  <c r="H54" i="3" s="1"/>
  <c r="I54" i="3"/>
  <c r="I82" i="3"/>
  <c r="G82" i="3" a="1"/>
  <c r="G82" i="3" s="1"/>
  <c r="H82" i="3" a="1"/>
  <c r="H82" i="3" s="1"/>
  <c r="G97" i="3" a="1"/>
  <c r="G97" i="3" s="1"/>
  <c r="H97" i="3" a="1"/>
  <c r="H97" i="3" s="1"/>
  <c r="I97" i="3"/>
  <c r="G95" i="3" a="1"/>
  <c r="G95" i="3" s="1"/>
  <c r="I95" i="3"/>
  <c r="H95" i="3" a="1"/>
  <c r="H95" i="3" s="1"/>
  <c r="G91" i="3" a="1"/>
  <c r="G91" i="3" s="1"/>
  <c r="I91" i="3"/>
  <c r="H91" i="3" a="1"/>
  <c r="H91" i="3" s="1"/>
  <c r="G86" i="3" a="1"/>
  <c r="G86" i="3" s="1"/>
  <c r="I86" i="3"/>
  <c r="H86" i="3" a="1"/>
  <c r="H86" i="3" s="1"/>
  <c r="G78" i="3" a="1"/>
  <c r="G78" i="3" s="1"/>
  <c r="I78" i="3"/>
  <c r="H78" i="3" a="1"/>
  <c r="H78" i="3" s="1"/>
  <c r="G6" i="3" a="1"/>
  <c r="G6" i="3" s="1"/>
  <c r="I6" i="3"/>
  <c r="H6" i="3" a="1"/>
  <c r="H6" i="3" s="1"/>
  <c r="G165" i="3" a="1"/>
  <c r="G165" i="3" s="1"/>
  <c r="H165" i="3" a="1"/>
  <c r="H165" i="3" s="1"/>
  <c r="I165" i="3"/>
  <c r="G41" i="3" a="1"/>
  <c r="G41" i="3" s="1"/>
  <c r="I41" i="3"/>
  <c r="H41" i="3" a="1"/>
  <c r="H41" i="3" s="1"/>
  <c r="I74" i="3"/>
  <c r="H74" i="3" a="1"/>
  <c r="H74" i="3" s="1"/>
  <c r="G74" i="3" a="1"/>
  <c r="G74" i="3" s="1"/>
  <c r="G3" i="3" a="1"/>
  <c r="G3" i="3" s="1"/>
  <c r="I3" i="3"/>
  <c r="H3" i="3" a="1"/>
  <c r="H3" i="3" s="1"/>
  <c r="G53" i="3" a="1"/>
  <c r="G53" i="3" s="1"/>
  <c r="I53" i="3"/>
  <c r="H53" i="3" a="1"/>
  <c r="H53" i="3" s="1"/>
  <c r="G109" i="3" a="1"/>
  <c r="G109" i="3" s="1"/>
  <c r="H109" i="3" a="1"/>
  <c r="H109" i="3" s="1"/>
  <c r="I109" i="3"/>
  <c r="G182" i="3" a="1"/>
  <c r="G182" i="3" s="1"/>
  <c r="H182" i="3" a="1"/>
  <c r="H182" i="3" s="1"/>
  <c r="I182" i="3"/>
  <c r="G161" i="3" a="1"/>
  <c r="G161" i="3" s="1"/>
  <c r="H161" i="3" a="1"/>
  <c r="H161" i="3" s="1"/>
  <c r="I161" i="3"/>
  <c r="G107" i="3" a="1"/>
  <c r="G107" i="3" s="1"/>
  <c r="I107" i="3"/>
  <c r="H107" i="3" a="1"/>
  <c r="H107" i="3" s="1"/>
  <c r="I154" i="3"/>
  <c r="G154" i="3" a="1"/>
  <c r="G154" i="3" s="1"/>
  <c r="H154" i="3" a="1"/>
  <c r="H154" i="3" s="1"/>
  <c r="G105" i="3" a="1"/>
  <c r="G105" i="3" s="1"/>
  <c r="I105" i="3"/>
  <c r="H105" i="3" a="1"/>
  <c r="H105" i="3" s="1"/>
  <c r="G84" i="3" a="1"/>
  <c r="G84" i="3" s="1"/>
  <c r="I84" i="3"/>
  <c r="H84" i="3" a="1"/>
  <c r="H84" i="3" s="1"/>
  <c r="G156" i="3" a="1"/>
  <c r="G156" i="3" s="1"/>
  <c r="I156" i="3"/>
  <c r="H156" i="3" a="1"/>
  <c r="H156" i="3" s="1"/>
  <c r="G177" i="3" a="1"/>
  <c r="G177" i="3" s="1"/>
  <c r="H177" i="3" a="1"/>
  <c r="H177" i="3" s="1"/>
  <c r="I177" i="3"/>
  <c r="G164" i="3" a="1"/>
  <c r="G164" i="3" s="1"/>
  <c r="I164" i="3"/>
  <c r="H164" i="3" a="1"/>
  <c r="H164" i="3" s="1"/>
  <c r="G134" i="3" a="1"/>
  <c r="G134" i="3" s="1"/>
  <c r="I134" i="3"/>
  <c r="H134" i="3" a="1"/>
  <c r="H134" i="3" s="1"/>
  <c r="G101" i="3" a="1"/>
  <c r="G101" i="3" s="1"/>
  <c r="H101" i="3" a="1"/>
  <c r="H101" i="3" s="1"/>
  <c r="I101" i="3"/>
  <c r="G174" i="3" a="1"/>
  <c r="G174" i="3" s="1"/>
  <c r="H174" i="3" a="1"/>
  <c r="H174" i="3" s="1"/>
  <c r="I174" i="3"/>
  <c r="G169" i="3" a="1"/>
  <c r="G169" i="3" s="1"/>
  <c r="H169" i="3" a="1"/>
  <c r="H169" i="3" s="1"/>
  <c r="I169" i="3"/>
  <c r="G148" i="3" a="1"/>
  <c r="G148" i="3" s="1"/>
  <c r="I148" i="3"/>
  <c r="H148" i="3" a="1"/>
  <c r="H148" i="3" s="1"/>
  <c r="G22" i="3" a="1"/>
  <c r="G22" i="3" s="1"/>
  <c r="H22" i="3" a="1"/>
  <c r="H22" i="3" s="1"/>
  <c r="I22" i="3"/>
  <c r="G14" i="3" a="1"/>
  <c r="G14" i="3" s="1"/>
  <c r="I14" i="3"/>
  <c r="H14" i="3" a="1"/>
  <c r="H14" i="3" s="1"/>
  <c r="G181" i="3" a="1"/>
  <c r="G181" i="3" s="1"/>
  <c r="I181" i="3"/>
  <c r="H181" i="3" a="1"/>
  <c r="H181" i="3" s="1"/>
  <c r="G62" i="3" a="1"/>
  <c r="G62" i="3" s="1"/>
  <c r="I62" i="3"/>
  <c r="H62" i="3" a="1"/>
  <c r="H62" i="3" s="1"/>
  <c r="G29" i="3" a="1"/>
  <c r="G29" i="3" s="1"/>
  <c r="I29" i="3"/>
  <c r="H29" i="3" a="1"/>
  <c r="H29" i="3" s="1"/>
  <c r="U124" i="1" a="1"/>
  <c r="V124" i="1" a="1"/>
  <c r="Y124" i="1" a="1"/>
  <c r="X124" i="1" a="1"/>
  <c r="Y28" i="1" a="1"/>
  <c r="AA83" i="1" a="1"/>
  <c r="V166" i="1" a="1"/>
  <c r="X138" i="1" a="1"/>
  <c r="X133" i="1" a="1"/>
  <c r="V143" i="1" a="1"/>
  <c r="Y103" i="1" a="1"/>
  <c r="Y82" i="1" a="1"/>
  <c r="U22" i="1" a="1"/>
  <c r="Y110" i="1" a="1"/>
  <c r="U9" i="1" a="1"/>
  <c r="V161" i="1" a="1"/>
  <c r="U82" i="1" a="1"/>
  <c r="V37" i="1" a="1"/>
  <c r="V146" i="1" a="1"/>
  <c r="AA153" i="1" a="1"/>
  <c r="U138" i="1" a="1"/>
  <c r="U51" i="1" a="1"/>
  <c r="Y107" i="1" a="1"/>
  <c r="U98" i="1" a="1"/>
  <c r="V101" i="1" a="1"/>
  <c r="Y68" i="1" a="1"/>
  <c r="U118" i="1" a="1"/>
  <c r="U178" i="1" a="1"/>
  <c r="U80" i="1" a="1"/>
  <c r="U107" i="1" a="1"/>
  <c r="X78" i="1" a="1"/>
  <c r="V182" i="1" a="1"/>
  <c r="Y88" i="1" a="1"/>
  <c r="X38" i="1" a="1"/>
  <c r="V113" i="1" a="1"/>
  <c r="AA173" i="1" a="1"/>
  <c r="V154" i="1" a="1"/>
  <c r="V38" i="1" a="1"/>
  <c r="Y111" i="1" a="1"/>
  <c r="V45" i="1" a="1"/>
  <c r="U141" i="1" a="1"/>
  <c r="U16" i="1" a="1"/>
  <c r="X28" i="1" a="1"/>
  <c r="U14" i="1" a="1"/>
  <c r="V134" i="1" a="1"/>
  <c r="V178" i="1" a="1"/>
  <c r="U182" i="1" a="1"/>
  <c r="V103" i="1" a="1"/>
  <c r="X52" i="1" a="1"/>
  <c r="V165" i="1" a="1"/>
  <c r="Y33" i="1" a="1"/>
  <c r="AB148" i="1" a="1"/>
  <c r="AE29" i="1" a="1"/>
  <c r="U123" i="1" a="1"/>
  <c r="V79" i="1" a="1"/>
  <c r="U77" i="1" a="1"/>
  <c r="U116" i="1" a="1"/>
  <c r="X104" i="1" a="1"/>
  <c r="U146" i="1" a="1"/>
  <c r="AB154" i="1" a="1"/>
  <c r="Y133" i="1" a="1"/>
  <c r="Y42" i="1" a="1"/>
  <c r="U75" i="1" a="1"/>
  <c r="X41" i="1" a="1"/>
  <c r="Y92" i="1" a="1"/>
  <c r="V64" i="1" a="1"/>
  <c r="U159" i="1" a="1"/>
  <c r="X119" i="1" a="1"/>
  <c r="U36" i="1" a="1"/>
  <c r="X126" i="1" a="1"/>
  <c r="V129" i="1" a="1"/>
  <c r="V117" i="1" a="1"/>
  <c r="X161" i="1" a="1"/>
  <c r="U126" i="1" a="1"/>
  <c r="Y180" i="1" a="1"/>
  <c r="X85" i="1" a="1"/>
  <c r="Y152" i="1" a="1"/>
  <c r="V111" i="1" a="1"/>
  <c r="Y77" i="1" a="1"/>
  <c r="Y163" i="1" a="1"/>
  <c r="Y84" i="1" a="1"/>
  <c r="Y153" i="1" a="1"/>
  <c r="V23" i="1" a="1"/>
  <c r="V12" i="1" a="1"/>
  <c r="U130" i="1" a="1"/>
  <c r="Y30" i="1" a="1"/>
  <c r="U102" i="1" a="1"/>
  <c r="Y155" i="1" a="1"/>
  <c r="Y136" i="1" a="1"/>
  <c r="X67" i="1" a="1"/>
  <c r="U120" i="1" a="1"/>
  <c r="U157" i="1" a="1"/>
  <c r="V141" i="1" a="1"/>
  <c r="Y6" i="1" a="1"/>
  <c r="U85" i="1" a="1"/>
  <c r="U28" i="1" a="1"/>
  <c r="AE146" i="1" a="1"/>
  <c r="Y141" i="1" a="1"/>
  <c r="V109" i="1" a="1"/>
  <c r="Y96" i="1" a="1"/>
  <c r="Y97" i="1" a="1"/>
  <c r="Y104" i="1" a="1"/>
  <c r="AE91" i="1" a="1"/>
  <c r="AE154" i="1" a="1"/>
  <c r="U180" i="1" a="1"/>
  <c r="Y70" i="1" a="1"/>
  <c r="X83" i="1" a="1"/>
  <c r="U13" i="1" a="1"/>
  <c r="V145" i="1" a="1"/>
  <c r="X123" i="1" a="1"/>
  <c r="U103" i="1" a="1"/>
  <c r="Y90" i="1" a="1"/>
  <c r="X32" i="1" a="1"/>
  <c r="U52" i="1" a="1"/>
  <c r="U69" i="1" a="1"/>
  <c r="V62" i="1" a="1"/>
  <c r="Y169" i="1" a="1"/>
  <c r="Y165" i="1" a="1"/>
  <c r="Y22" i="1" a="1"/>
  <c r="V55" i="1" a="1"/>
  <c r="Y87" i="1" a="1"/>
  <c r="V112" i="1" a="1"/>
  <c r="X130" i="1" a="1"/>
  <c r="X111" i="1" a="1"/>
  <c r="AE90" i="1" a="1"/>
  <c r="U161" i="1" a="1"/>
  <c r="Y100" i="1" a="1"/>
  <c r="U71" i="1" a="1"/>
  <c r="U181" i="1" a="1"/>
  <c r="U162" i="1" a="1"/>
  <c r="V176" i="1" a="1"/>
  <c r="X129" i="1" a="1"/>
  <c r="V125" i="1" a="1"/>
  <c r="AA109" i="1" a="1"/>
  <c r="X82" i="1" a="1"/>
  <c r="V127" i="1" a="1"/>
  <c r="Y179" i="1" a="1"/>
  <c r="U173" i="1" a="1"/>
  <c r="Y52" i="1" a="1"/>
  <c r="X5" i="1" a="1"/>
  <c r="U33" i="1" a="1"/>
  <c r="Y81" i="1" a="1"/>
  <c r="U66" i="1" a="1"/>
  <c r="Y10" i="1" a="1"/>
  <c r="Y102" i="1" a="1"/>
  <c r="AB83" i="1" a="1"/>
  <c r="U152" i="1" a="1"/>
  <c r="U150" i="1" a="1"/>
  <c r="X109" i="1" a="1"/>
  <c r="Y83" i="1" a="1"/>
  <c r="V10" i="1" a="1"/>
  <c r="AE159" i="1" a="1"/>
  <c r="AD153" i="1" a="1"/>
  <c r="X100" i="1" a="1"/>
  <c r="X8" i="1" a="1"/>
  <c r="X125" i="1" a="1"/>
  <c r="V181" i="1" a="1"/>
  <c r="AE109" i="1" a="1"/>
  <c r="U59" i="1" a="1"/>
  <c r="V132" i="1" a="1"/>
  <c r="U136" i="1" a="1"/>
  <c r="X84" i="1" a="1"/>
  <c r="V107" i="1" a="1"/>
  <c r="V179" i="1" a="1"/>
  <c r="Y19" i="1" a="1"/>
  <c r="X80" i="1" a="1"/>
  <c r="Y67" i="1" a="1"/>
  <c r="AB25" i="1" a="1"/>
  <c r="X17" i="1" a="1"/>
  <c r="X180" i="1" a="1"/>
  <c r="U70" i="1" a="1"/>
  <c r="V148" i="1" a="1"/>
  <c r="V53" i="1" a="1"/>
  <c r="X160" i="1" a="1"/>
  <c r="V80" i="1" a="1"/>
  <c r="V95" i="1" a="1"/>
  <c r="AE30" i="1" a="1"/>
  <c r="V172" i="1" a="1"/>
  <c r="V173" i="1" a="1"/>
  <c r="V94" i="1" a="1"/>
  <c r="U57" i="1" a="1"/>
  <c r="U49" i="1" a="1"/>
  <c r="V183" i="1" a="1"/>
  <c r="U129" i="1" a="1"/>
  <c r="X143" i="1" a="1"/>
  <c r="X179" i="1" a="1"/>
  <c r="AA154" i="1" a="1"/>
  <c r="U154" i="1" a="1"/>
  <c r="U50" i="1" a="1"/>
  <c r="U170" i="1" a="1"/>
  <c r="V98" i="1" a="1"/>
  <c r="Y76" i="1" a="1"/>
  <c r="Y91" i="1" a="1"/>
  <c r="X47" i="1" a="1"/>
  <c r="U15" i="1" a="1"/>
  <c r="U29" i="1" a="1"/>
  <c r="U163" i="1" a="1"/>
  <c r="X144" i="1" a="1"/>
  <c r="X57" i="1" a="1"/>
  <c r="AE157" i="1" a="1"/>
  <c r="Y8" i="1" a="1"/>
  <c r="V34" i="1" a="1"/>
  <c r="X112" i="1" a="1"/>
  <c r="Y61" i="1" a="1"/>
  <c r="X74" i="1" a="1"/>
  <c r="V26" i="1" a="1"/>
  <c r="Y29" i="1" a="1"/>
  <c r="U19" i="1" a="1"/>
  <c r="U108" i="1" a="1"/>
  <c r="V97" i="1" a="1"/>
  <c r="Y47" i="1" a="1"/>
  <c r="V40" i="1" a="1"/>
  <c r="AE149" i="1" a="1"/>
  <c r="AE82" i="1" a="1"/>
  <c r="V16" i="1" a="1"/>
  <c r="X176" i="1" a="1"/>
  <c r="U96" i="1" a="1"/>
  <c r="U53" i="1" a="1"/>
  <c r="V157" i="1" a="1"/>
  <c r="Y146" i="1" a="1"/>
  <c r="V25" i="1" a="1"/>
  <c r="V48" i="1" a="1"/>
  <c r="U109" i="1" a="1"/>
  <c r="X102" i="1" a="1"/>
  <c r="U137" i="1" a="1"/>
  <c r="U32" i="1" a="1"/>
  <c r="U100" i="1" a="1"/>
  <c r="U34" i="1" a="1"/>
  <c r="U67" i="1" a="1"/>
  <c r="V93" i="1" a="1"/>
  <c r="U5" i="1" a="1"/>
  <c r="Y32" i="1" a="1"/>
  <c r="X27" i="1" a="1"/>
  <c r="Y112" i="1" a="1"/>
  <c r="V77" i="1" a="1"/>
  <c r="V36" i="1" a="1"/>
  <c r="V71" i="1" a="1"/>
  <c r="V78" i="1" a="1"/>
  <c r="U78" i="1" a="1"/>
  <c r="V39" i="1" a="1"/>
  <c r="Y118" i="1" a="1"/>
  <c r="X6" i="1" a="1"/>
  <c r="X76" i="1" a="1"/>
  <c r="V136" i="1" a="1"/>
  <c r="U147" i="1" a="1"/>
  <c r="Y79" i="1" a="1"/>
  <c r="Y101" i="1" a="1"/>
  <c r="Y128" i="1" a="1"/>
  <c r="V180" i="1" a="1"/>
  <c r="X15" i="1" a="1"/>
  <c r="V56" i="1" a="1"/>
  <c r="Y58" i="1" a="1"/>
  <c r="V68" i="1" a="1"/>
  <c r="U45" i="1" a="1"/>
  <c r="V158" i="1" a="1"/>
  <c r="X86" i="1" a="1"/>
  <c r="Y160" i="1" a="1"/>
  <c r="U12" i="1" a="1"/>
  <c r="U83" i="1" a="1"/>
  <c r="U119" i="1" a="1"/>
  <c r="Y9" i="1" a="1"/>
  <c r="X54" i="1" a="1"/>
  <c r="Y149" i="1" a="1"/>
  <c r="Y142" i="1" a="1"/>
  <c r="V142" i="1" a="1"/>
  <c r="AA47" i="1" a="1"/>
  <c r="X135" i="1" a="1"/>
  <c r="X154" i="1" a="1"/>
  <c r="AE170" i="1" a="1"/>
  <c r="X77" i="1" a="1"/>
  <c r="V108" i="1" a="1"/>
  <c r="U158" i="1" a="1"/>
  <c r="AE25" i="1" a="1"/>
  <c r="AE130" i="1" a="1"/>
  <c r="V72" i="1" a="1"/>
  <c r="X156" i="1" a="1"/>
  <c r="X53" i="1" a="1"/>
  <c r="V28" i="1" a="1"/>
  <c r="U21" i="1" a="1"/>
  <c r="U155" i="1" a="1"/>
  <c r="Y34" i="1" a="1"/>
  <c r="X87" i="1" a="1"/>
  <c r="X114" i="1" a="1"/>
  <c r="X152" i="1" a="1"/>
  <c r="U160" i="1" a="1"/>
  <c r="V19" i="1" a="1"/>
  <c r="U175" i="1" a="1"/>
  <c r="X116" i="1" a="1"/>
  <c r="V138" i="1" a="1"/>
  <c r="Y176" i="1" a="1"/>
  <c r="V81" i="1" a="1"/>
  <c r="AE47" i="1" a="1"/>
  <c r="X134" i="1" a="1"/>
  <c r="Y72" i="1" a="1"/>
  <c r="V74" i="1" a="1"/>
  <c r="Y138" i="1" a="1"/>
  <c r="V49" i="1" a="1"/>
  <c r="Y89" i="1" a="1"/>
  <c r="U87" i="1" a="1"/>
  <c r="U47" i="1" a="1"/>
  <c r="V21" i="1" a="1"/>
  <c r="U64" i="1" a="1"/>
  <c r="AE92" i="1" a="1"/>
  <c r="V92" i="1" a="1"/>
  <c r="X173" i="1" a="1"/>
  <c r="U151" i="1" a="1"/>
  <c r="Y65" i="1" a="1"/>
  <c r="X181" i="1" a="1"/>
  <c r="Y86" i="1" a="1"/>
  <c r="X101" i="1" a="1"/>
  <c r="Y157" i="1" a="1"/>
  <c r="V89" i="1" a="1"/>
  <c r="V69" i="1" a="1"/>
  <c r="U17" i="1" a="1"/>
  <c r="V169" i="1" a="1"/>
  <c r="X166" i="1" a="1"/>
  <c r="V31" i="1" a="1"/>
  <c r="Y78" i="1" a="1"/>
  <c r="Y12" i="1" a="1"/>
  <c r="V50" i="1" a="1"/>
  <c r="V57" i="1" a="1"/>
  <c r="AE153" i="1" a="1"/>
  <c r="X170" i="1" a="1"/>
  <c r="V35" i="1" a="1"/>
  <c r="V29" i="1" a="1"/>
  <c r="V15" i="1" a="1"/>
  <c r="X33" i="1" a="1"/>
  <c r="Y74" i="1" a="1"/>
  <c r="X178" i="1" a="1"/>
  <c r="U99" i="1" a="1"/>
  <c r="U122" i="1" a="1"/>
  <c r="X115" i="1" a="1"/>
  <c r="U94" i="1" a="1"/>
  <c r="U148" i="1" a="1"/>
  <c r="V121" i="1" a="1"/>
  <c r="V177" i="1" a="1"/>
  <c r="V126" i="1" a="1"/>
  <c r="X50" i="1" a="1"/>
  <c r="V170" i="1" a="1"/>
  <c r="U165" i="1" a="1"/>
  <c r="Y121" i="1" a="1"/>
  <c r="X19" i="1" a="1"/>
  <c r="U65" i="1" a="1"/>
  <c r="U110" i="1" a="1"/>
  <c r="U149" i="1" a="1"/>
  <c r="U176" i="1" a="1"/>
  <c r="V156" i="1" a="1"/>
  <c r="X29" i="1" a="1"/>
  <c r="X62" i="1" a="1"/>
  <c r="Y51" i="1" a="1"/>
  <c r="X21" i="1" a="1"/>
  <c r="Y173" i="1" a="1"/>
  <c r="U10" i="1" a="1"/>
  <c r="X31" i="1" a="1"/>
  <c r="V42" i="1" a="1"/>
  <c r="AB153" i="1" a="1"/>
  <c r="V82" i="1" a="1"/>
  <c r="Y26" i="1" a="1"/>
  <c r="X70" i="1" a="1"/>
  <c r="Y57" i="1" a="1"/>
  <c r="Y130" i="1" a="1"/>
  <c r="V66" i="1" a="1"/>
  <c r="X122" i="1" a="1"/>
  <c r="U179" i="1" a="1"/>
  <c r="X64" i="1" a="1"/>
  <c r="V59" i="1" a="1"/>
  <c r="U24" i="1" a="1"/>
  <c r="Y116" i="1" a="1"/>
  <c r="AB81" i="1" a="1"/>
  <c r="Y126" i="1" a="1"/>
  <c r="Y144" i="1" a="1"/>
  <c r="X60" i="1" a="1"/>
  <c r="V139" i="1" a="1"/>
  <c r="X163" i="1" a="1"/>
  <c r="U79" i="1" a="1"/>
  <c r="X93" i="1" a="1"/>
  <c r="U140" i="1" a="1"/>
  <c r="U131" i="1" a="1"/>
  <c r="X90" i="1" a="1"/>
  <c r="U183" i="1" a="1"/>
  <c r="Y113" i="1" a="1"/>
  <c r="Y40" i="1" a="1"/>
  <c r="U6" i="1" a="1"/>
  <c r="V135" i="1" a="1"/>
  <c r="U171" i="1" a="1"/>
  <c r="U61" i="1" a="1"/>
  <c r="X182" i="1" a="1"/>
  <c r="Y158" i="1" a="1"/>
  <c r="U91" i="1" a="1"/>
  <c r="X128" i="1" a="1"/>
  <c r="U40" i="1" a="1"/>
  <c r="U112" i="1" a="1"/>
  <c r="V102" i="1" a="1"/>
  <c r="Y56" i="1" a="1"/>
  <c r="U177" i="1" a="1"/>
  <c r="V133" i="1" a="1"/>
  <c r="V140" i="1" a="1"/>
  <c r="X117" i="1" a="1"/>
  <c r="Y114" i="1" a="1"/>
  <c r="Y60" i="1" a="1"/>
  <c r="V87" i="1" a="1"/>
  <c r="U39" i="1" a="1"/>
  <c r="V17" i="1" a="1"/>
  <c r="AE84" i="1" a="1"/>
  <c r="Y11" i="1" a="1"/>
  <c r="Y17" i="1" a="1"/>
  <c r="Y162" i="1" a="1"/>
  <c r="AB173" i="1" a="1"/>
  <c r="Y66" i="1" a="1"/>
  <c r="V150" i="1" a="1"/>
  <c r="V24" i="1" a="1"/>
  <c r="V130" i="1" a="1"/>
  <c r="U117" i="1" a="1"/>
  <c r="Y93" i="1" a="1"/>
  <c r="V104" i="1" a="1"/>
  <c r="U76" i="1" a="1"/>
  <c r="AE93" i="1" a="1"/>
  <c r="U63" i="1" a="1"/>
  <c r="V47" i="1" a="1"/>
  <c r="Y132" i="1" a="1"/>
  <c r="X136" i="1" a="1"/>
  <c r="AA25" i="1" a="1"/>
  <c r="U25" i="1" a="1"/>
  <c r="V96" i="1" a="1"/>
  <c r="X149" i="1" a="1"/>
  <c r="V91" i="1" a="1"/>
  <c r="X95" i="1" a="1"/>
  <c r="Y54" i="1" a="1"/>
  <c r="V115" i="1" a="1"/>
  <c r="V70" i="1" a="1"/>
  <c r="U144" i="1" a="1"/>
  <c r="Y166" i="1" a="1"/>
  <c r="X26" i="1" a="1"/>
  <c r="U127" i="1" a="1"/>
  <c r="X99" i="1" a="1"/>
  <c r="U142" i="1" a="1"/>
  <c r="X75" i="1" a="1"/>
  <c r="Y129" i="1" a="1"/>
  <c r="V27" i="1" a="1"/>
  <c r="Y13" i="1" a="1"/>
  <c r="V51" i="1" a="1"/>
  <c r="V90" i="1" a="1"/>
  <c r="U11" i="1" a="1"/>
  <c r="Y98" i="1" a="1"/>
  <c r="AE31" i="1" a="1"/>
  <c r="V175" i="1" a="1"/>
  <c r="AB22" i="1" a="1"/>
  <c r="AE88" i="1" a="1"/>
  <c r="X55" i="1" a="1"/>
  <c r="U169" i="1" a="1"/>
  <c r="V144" i="1" a="1"/>
  <c r="AE24" i="1" a="1"/>
  <c r="V6" i="1" a="1"/>
  <c r="Y37" i="1" a="1"/>
  <c r="X183" i="1" a="1"/>
  <c r="V46" i="1" a="1"/>
  <c r="X159" i="1" a="1"/>
  <c r="U128" i="1" a="1"/>
  <c r="X25" i="1" a="1"/>
  <c r="Y94" i="1" a="1"/>
  <c r="U143" i="1" a="1"/>
  <c r="Y115" i="1" a="1"/>
  <c r="Y134" i="1" a="1"/>
  <c r="Y62" i="1" a="1"/>
  <c r="U153" i="1" a="1"/>
  <c r="AE152" i="1" a="1"/>
  <c r="V160" i="1" a="1"/>
  <c r="Y123" i="1" a="1"/>
  <c r="U104" i="1" a="1"/>
  <c r="V128" i="1" a="1"/>
  <c r="U84" i="1" a="1"/>
  <c r="X34" i="1" a="1"/>
  <c r="V119" i="1" a="1"/>
  <c r="V11" i="1" a="1"/>
  <c r="U68" i="1" a="1"/>
  <c r="X56" i="1" a="1"/>
  <c r="Y31" i="1" a="1"/>
  <c r="Y175" i="1" a="1"/>
  <c r="U93" i="1" a="1"/>
  <c r="V153" i="1" a="1"/>
  <c r="V100" i="1" a="1"/>
  <c r="V123" i="1" a="1"/>
  <c r="X145" i="1" a="1"/>
  <c r="Y36" i="1" a="1"/>
  <c r="Y5" i="1" a="1"/>
  <c r="U132" i="1" a="1"/>
  <c r="Y159" i="1" a="1"/>
  <c r="V9" i="1" a="1"/>
  <c r="V67" i="1" a="1"/>
  <c r="Y50" i="1" a="1"/>
  <c r="X81" i="1" a="1"/>
  <c r="Y25" i="1" a="1"/>
  <c r="V60" i="1" a="1"/>
  <c r="V171" i="1" a="1"/>
  <c r="AD154" i="1" a="1"/>
  <c r="AE83" i="1" a="1"/>
  <c r="X42" i="1" a="1"/>
  <c r="X121" i="1" a="1"/>
  <c r="V99" i="1" a="1"/>
  <c r="Y80" i="1" a="1"/>
  <c r="U35" i="1" a="1"/>
  <c r="U54" i="1" a="1"/>
  <c r="U27" i="1" a="1"/>
  <c r="U7" i="1" a="1"/>
  <c r="U72" i="1" a="1"/>
  <c r="AD83" i="1" a="1"/>
  <c r="Y27" i="1" a="1"/>
  <c r="X131" i="1" a="1"/>
  <c r="Y95" i="1" a="1"/>
  <c r="V151" i="1" a="1"/>
  <c r="Y125" i="1" a="1"/>
  <c r="V159" i="1" a="1"/>
  <c r="V76" i="1" a="1"/>
  <c r="V75" i="1" a="1"/>
  <c r="U90" i="1" a="1"/>
  <c r="X89" i="1" a="1"/>
  <c r="X91" i="1" a="1"/>
  <c r="X155" i="1" a="1"/>
  <c r="V41" i="1" a="1"/>
  <c r="Y38" i="1" a="1"/>
  <c r="U48" i="1" a="1"/>
  <c r="V152" i="1" a="1"/>
  <c r="U58" i="1" a="1"/>
  <c r="Y156" i="1" a="1"/>
  <c r="V88" i="1" a="1"/>
  <c r="X66" i="1" a="1"/>
  <c r="U174" i="1" a="1"/>
  <c r="U172" i="1" a="1"/>
  <c r="Y117" i="1" a="1"/>
  <c r="X9" i="1" a="1"/>
  <c r="X72" i="1" a="1"/>
  <c r="X45" i="1" a="1"/>
  <c r="U111" i="1" a="1"/>
  <c r="U89" i="1" a="1"/>
  <c r="U8" i="1" a="1"/>
  <c r="Y55" i="1" a="1"/>
  <c r="Y69" i="1" a="1"/>
  <c r="V155" i="1" a="1"/>
  <c r="X148" i="1" a="1"/>
  <c r="Y170" i="1" a="1"/>
  <c r="X7" i="1" a="1"/>
  <c r="V7" i="1" a="1"/>
  <c r="Y64" i="1" a="1"/>
  <c r="Y99" i="1" a="1"/>
  <c r="X158" i="1" a="1"/>
  <c r="Y181" i="1" a="1"/>
  <c r="X35" i="1" a="1"/>
  <c r="U60" i="1" a="1"/>
  <c r="U55" i="1" a="1"/>
  <c r="Y109" i="1" a="1"/>
  <c r="Y7" i="1" a="1"/>
  <c r="Y75" i="1" a="1"/>
  <c r="Y143" i="1" a="1"/>
  <c r="AE89" i="1" a="1"/>
  <c r="U101" i="1" a="1"/>
  <c r="X92" i="1" a="1"/>
  <c r="V63" i="1" a="1"/>
  <c r="X39" i="1" a="1"/>
  <c r="Y145" i="1" a="1"/>
  <c r="U26" i="1" a="1"/>
  <c r="U88" i="1" a="1"/>
  <c r="X110" i="1" a="1"/>
  <c r="X113" i="1" a="1"/>
  <c r="U56" i="1" a="1"/>
  <c r="X24" i="1" a="1"/>
  <c r="U135" i="1" a="1"/>
  <c r="X59" i="1" a="1"/>
  <c r="Y85" i="1" a="1"/>
  <c r="AD25" i="1" a="1"/>
  <c r="V33" i="1" a="1"/>
  <c r="X14" i="1" a="1"/>
  <c r="Y183" i="1" a="1"/>
  <c r="Y24" i="1" a="1"/>
  <c r="AD84" i="1" a="1"/>
  <c r="U134" i="1" a="1"/>
  <c r="X94" i="1" a="1"/>
  <c r="X36" i="1" a="1"/>
  <c r="X142" i="1" a="1"/>
  <c r="AB84" i="1" a="1"/>
  <c r="Y127" i="1" a="1"/>
  <c r="Y35" i="1" a="1"/>
  <c r="V8" i="1" a="1"/>
  <c r="X58" i="1" a="1"/>
  <c r="V162" i="1" a="1"/>
  <c r="V61" i="1" a="1"/>
  <c r="U23" i="1" a="1"/>
  <c r="Y39" i="1" a="1"/>
  <c r="X165" i="1" a="1"/>
  <c r="V54" i="1" a="1"/>
  <c r="U41" i="1" a="1"/>
  <c r="V5" i="1" a="1"/>
  <c r="U166" i="1" a="1"/>
  <c r="X96" i="1" a="1"/>
  <c r="V22" i="1" a="1"/>
  <c r="X153" i="1" a="1"/>
  <c r="X97" i="1" a="1"/>
  <c r="V174" i="1" a="1"/>
  <c r="X40" i="1" a="1"/>
  <c r="U114" i="1" a="1"/>
  <c r="V86" i="1" a="1"/>
  <c r="U37" i="1" a="1"/>
  <c r="AE173" i="1" a="1"/>
  <c r="U30" i="1" a="1"/>
  <c r="V13" i="1" a="1"/>
  <c r="X118" i="1" a="1"/>
  <c r="AB47" i="1" a="1"/>
  <c r="U86" i="1" a="1"/>
  <c r="X20" i="1" a="1"/>
  <c r="Y53" i="1" a="1"/>
  <c r="U74" i="1" a="1"/>
  <c r="Y182" i="1" a="1"/>
  <c r="V116" i="1" a="1"/>
  <c r="U156" i="1" a="1"/>
  <c r="AA84" i="1" a="1"/>
  <c r="V110" i="1" a="1"/>
  <c r="AE32" i="1" a="1"/>
  <c r="V149" i="1" a="1"/>
  <c r="U97" i="1" a="1"/>
  <c r="X88" i="1" a="1"/>
  <c r="X68" i="1" a="1"/>
  <c r="U31" i="1" a="1"/>
  <c r="V32" i="1" a="1"/>
  <c r="U42" i="1" a="1"/>
  <c r="X140" i="1" a="1"/>
  <c r="AB109" i="1" a="1"/>
  <c r="V84" i="1" a="1"/>
  <c r="U95" i="1" a="1"/>
  <c r="V30" i="1" a="1"/>
  <c r="X146" i="1" a="1"/>
  <c r="U62" i="1" a="1"/>
  <c r="X22" i="1" a="1"/>
  <c r="V163" i="1" a="1"/>
  <c r="V147" i="1" a="1"/>
  <c r="V114" i="1" a="1"/>
  <c r="V58" i="1" a="1"/>
  <c r="V20" i="1" a="1"/>
  <c r="U92" i="1" a="1"/>
  <c r="Y154" i="1" a="1"/>
  <c r="X169" i="1" a="1"/>
  <c r="Y21" i="1" a="1"/>
  <c r="U20" i="1" a="1"/>
  <c r="U145" i="1" a="1"/>
  <c r="U115" i="1" a="1"/>
  <c r="X127" i="1" a="1"/>
  <c r="V52" i="1" a="1"/>
  <c r="X30" i="1" a="1"/>
  <c r="AE129" i="1" a="1"/>
  <c r="U125" i="1" a="1"/>
  <c r="U139" i="1" a="1"/>
  <c r="X10" i="1" a="1"/>
  <c r="U46" i="1" a="1"/>
  <c r="Y59" i="1" a="1"/>
  <c r="X107" i="1" a="1"/>
  <c r="X157" i="1" a="1"/>
  <c r="X13" i="1" a="1"/>
  <c r="U121" i="1" a="1"/>
  <c r="X79" i="1" a="1"/>
  <c r="Y49" i="1" a="1"/>
  <c r="X98" i="1" a="1"/>
  <c r="Y45" i="1" a="1"/>
  <c r="Y131" i="1" a="1"/>
  <c r="X61" i="1" a="1"/>
  <c r="X162" i="1" a="1"/>
  <c r="U113" i="1" a="1"/>
  <c r="V65" i="1" a="1"/>
  <c r="V137" i="1" a="1"/>
  <c r="V14" i="1" a="1"/>
  <c r="X71" i="1" a="1"/>
  <c r="X65" i="1" a="1"/>
  <c r="V85" i="1" a="1"/>
  <c r="Y161" i="1" a="1"/>
  <c r="Y148" i="1" a="1"/>
  <c r="Y15" i="1" a="1"/>
  <c r="X103" i="1" a="1"/>
  <c r="U133" i="1" a="1"/>
  <c r="X37" i="1" a="1"/>
  <c r="Y41" i="1" a="1"/>
  <c r="Y20" i="1" a="1"/>
  <c r="U38" i="1" a="1"/>
  <c r="V118" i="1" a="1"/>
  <c r="U81" i="1" a="1"/>
  <c r="X51" i="1" a="1"/>
  <c r="V131" i="1" a="1"/>
  <c r="V83" i="1" a="1"/>
  <c r="V120" i="1" a="1"/>
  <c r="Y119" i="1" a="1"/>
  <c r="V122" i="1" a="1"/>
  <c r="H94" i="3" l="1" a="1"/>
  <c r="H94" i="3" s="1"/>
  <c r="G94" i="3" a="1"/>
  <c r="G94" i="3" s="1"/>
  <c r="G69" i="3" a="1"/>
  <c r="G69" i="3" s="1"/>
  <c r="J83" i="3" a="1"/>
  <c r="J83" i="3" s="1"/>
  <c r="H69" i="3" a="1"/>
  <c r="H69" i="3" s="1"/>
  <c r="I106" i="3"/>
  <c r="G106" i="3" a="1"/>
  <c r="G106" i="3" s="1"/>
  <c r="K32" i="3" a="1"/>
  <c r="K32" i="3" s="1"/>
  <c r="L32" i="3"/>
  <c r="N32" i="3" s="1" a="1"/>
  <c r="N32" i="3" s="1"/>
  <c r="L187" i="3"/>
  <c r="O187" i="3" s="1"/>
  <c r="R187" i="3" s="1"/>
  <c r="U187" i="3" s="1"/>
  <c r="X187" i="3" s="1"/>
  <c r="AA187" i="3" s="1"/>
  <c r="J187" i="3" a="1"/>
  <c r="J187" i="3" s="1"/>
  <c r="H93" i="3" a="1"/>
  <c r="H93" i="3" s="1"/>
  <c r="G61" i="3" a="1"/>
  <c r="G61" i="3" s="1"/>
  <c r="I76" i="3"/>
  <c r="H61" i="3" a="1"/>
  <c r="H61" i="3" s="1"/>
  <c r="H76" i="3" a="1"/>
  <c r="H76" i="3" s="1"/>
  <c r="I124" i="3"/>
  <c r="L124" i="3" s="1"/>
  <c r="H124" i="3" a="1"/>
  <c r="H124" i="3" s="1"/>
  <c r="H149" i="3" a="1"/>
  <c r="H149" i="3" s="1"/>
  <c r="I149" i="3"/>
  <c r="L149" i="3" s="1"/>
  <c r="J57" i="3" a="1"/>
  <c r="J57" i="3" s="1"/>
  <c r="G93" i="3" a="1"/>
  <c r="G93" i="3" s="1"/>
  <c r="I68" i="3"/>
  <c r="K68" i="3" s="1" a="1"/>
  <c r="K68" i="3" s="1"/>
  <c r="H68" i="3" a="1"/>
  <c r="H68" i="3" s="1"/>
  <c r="J183" i="3" a="1"/>
  <c r="J183" i="3" s="1"/>
  <c r="K55" i="3" a="1"/>
  <c r="K55" i="3" s="1"/>
  <c r="K57" i="3" a="1"/>
  <c r="K57" i="3" s="1"/>
  <c r="M57" i="3" a="1"/>
  <c r="M57" i="3" s="1"/>
  <c r="N57" i="3" a="1"/>
  <c r="N57" i="3" s="1"/>
  <c r="L183" i="3"/>
  <c r="M183" i="3" s="1" a="1"/>
  <c r="M183" i="3" s="1"/>
  <c r="J55" i="3" a="1"/>
  <c r="J55" i="3" s="1"/>
  <c r="N55" i="3" a="1"/>
  <c r="N55" i="3" s="1"/>
  <c r="G13" i="3" a="1"/>
  <c r="G13" i="3" s="1"/>
  <c r="M83" i="3" a="1"/>
  <c r="M83" i="3" s="1"/>
  <c r="K83" i="3" a="1"/>
  <c r="K83" i="3" s="1"/>
  <c r="V67" i="1"/>
  <c r="AG67" i="1" s="1"/>
  <c r="U67" i="1"/>
  <c r="V59" i="1"/>
  <c r="AG59" i="1" s="1"/>
  <c r="U59" i="1"/>
  <c r="Y59" i="1"/>
  <c r="AH59" i="1" s="1"/>
  <c r="V162" i="1"/>
  <c r="AG162" i="1" s="1"/>
  <c r="U162" i="1"/>
  <c r="X162" i="1"/>
  <c r="V98" i="1"/>
  <c r="AG98" i="1" s="1"/>
  <c r="U98" i="1"/>
  <c r="X98" i="1"/>
  <c r="V34" i="1"/>
  <c r="AG34" i="1" s="1"/>
  <c r="U34" i="1"/>
  <c r="X34" i="1"/>
  <c r="V81" i="1"/>
  <c r="AG81" i="1" s="1"/>
  <c r="U81" i="1"/>
  <c r="Y81" i="1"/>
  <c r="AH81" i="1" s="1"/>
  <c r="V152" i="1"/>
  <c r="AG152" i="1" s="1"/>
  <c r="U152" i="1"/>
  <c r="X152" i="1"/>
  <c r="V88" i="1"/>
  <c r="AG88" i="1" s="1"/>
  <c r="U88" i="1"/>
  <c r="X88" i="1"/>
  <c r="V24" i="1"/>
  <c r="AG24" i="1" s="1"/>
  <c r="U24" i="1"/>
  <c r="X24" i="1"/>
  <c r="V159" i="1"/>
  <c r="AG159" i="1" s="1"/>
  <c r="U159" i="1"/>
  <c r="X159" i="1"/>
  <c r="V95" i="1"/>
  <c r="AG95" i="1" s="1"/>
  <c r="U95" i="1"/>
  <c r="X95" i="1"/>
  <c r="V31" i="1"/>
  <c r="AG31" i="1" s="1"/>
  <c r="U31" i="1"/>
  <c r="X31" i="1"/>
  <c r="V150" i="1"/>
  <c r="AG150" i="1" s="1"/>
  <c r="U150" i="1"/>
  <c r="V54" i="1"/>
  <c r="AG54" i="1" s="1"/>
  <c r="U54" i="1"/>
  <c r="V161" i="1"/>
  <c r="AG161" i="1" s="1"/>
  <c r="U161" i="1"/>
  <c r="X161" i="1"/>
  <c r="V181" i="1"/>
  <c r="AG181" i="1" s="1"/>
  <c r="U181" i="1"/>
  <c r="V117" i="1"/>
  <c r="AG117" i="1" s="1"/>
  <c r="U117" i="1"/>
  <c r="V53" i="1"/>
  <c r="AG53" i="1" s="1"/>
  <c r="U53" i="1"/>
  <c r="Y53" i="1"/>
  <c r="AH53" i="1" s="1"/>
  <c r="V172" i="1"/>
  <c r="AG172" i="1" s="1"/>
  <c r="U172" i="1"/>
  <c r="V108" i="1"/>
  <c r="AG108" i="1" s="1"/>
  <c r="U108" i="1"/>
  <c r="V27" i="1"/>
  <c r="AG27" i="1" s="1"/>
  <c r="U27" i="1"/>
  <c r="V51" i="1"/>
  <c r="AG51" i="1" s="1"/>
  <c r="U51" i="1"/>
  <c r="V154" i="1"/>
  <c r="AG154" i="1" s="1"/>
  <c r="U154" i="1"/>
  <c r="AE154" i="1"/>
  <c r="AJ154" i="1" s="1"/>
  <c r="V90" i="1"/>
  <c r="AG90" i="1" s="1"/>
  <c r="U90" i="1"/>
  <c r="X90" i="1"/>
  <c r="V26" i="1"/>
  <c r="AG26" i="1" s="1"/>
  <c r="U26" i="1"/>
  <c r="V65" i="1"/>
  <c r="AG65" i="1" s="1"/>
  <c r="U65" i="1"/>
  <c r="Y65" i="1"/>
  <c r="AH65" i="1" s="1"/>
  <c r="X65" i="1"/>
  <c r="V144" i="1"/>
  <c r="AG144" i="1" s="1"/>
  <c r="U144" i="1"/>
  <c r="X144" i="1"/>
  <c r="V80" i="1"/>
  <c r="AG80" i="1" s="1"/>
  <c r="U80" i="1"/>
  <c r="X80" i="1"/>
  <c r="V16" i="1"/>
  <c r="AG16" i="1" s="1"/>
  <c r="U16" i="1"/>
  <c r="V57" i="1"/>
  <c r="AG57" i="1" s="1"/>
  <c r="U57" i="1"/>
  <c r="V151" i="1"/>
  <c r="AG151" i="1" s="1"/>
  <c r="U151" i="1"/>
  <c r="V87" i="1"/>
  <c r="AG87" i="1" s="1"/>
  <c r="U87" i="1"/>
  <c r="V23" i="1"/>
  <c r="AG23" i="1" s="1"/>
  <c r="U23" i="1"/>
  <c r="V134" i="1"/>
  <c r="AG134" i="1" s="1"/>
  <c r="U134" i="1"/>
  <c r="X134" i="1"/>
  <c r="V46" i="1"/>
  <c r="AG46" i="1" s="1"/>
  <c r="U46" i="1"/>
  <c r="V129" i="1"/>
  <c r="AG129" i="1" s="1"/>
  <c r="U129" i="1"/>
  <c r="AE129" i="1"/>
  <c r="AJ129" i="1" s="1"/>
  <c r="V173" i="1"/>
  <c r="AG173" i="1" s="1"/>
  <c r="U173" i="1"/>
  <c r="V109" i="1"/>
  <c r="AG109" i="1" s="1"/>
  <c r="U109" i="1"/>
  <c r="V45" i="1"/>
  <c r="AG45" i="1" s="1"/>
  <c r="U45" i="1"/>
  <c r="V100" i="1"/>
  <c r="AG100" i="1" s="1"/>
  <c r="U100" i="1"/>
  <c r="X100" i="1"/>
  <c r="V36" i="1"/>
  <c r="AG36" i="1" s="1"/>
  <c r="U36" i="1"/>
  <c r="X36" i="1"/>
  <c r="V179" i="1"/>
  <c r="AG179" i="1" s="1"/>
  <c r="U179" i="1"/>
  <c r="V146" i="1"/>
  <c r="AG146" i="1" s="1"/>
  <c r="U146" i="1"/>
  <c r="X146" i="1"/>
  <c r="V82" i="1"/>
  <c r="AG82" i="1" s="1"/>
  <c r="U82" i="1"/>
  <c r="X82" i="1"/>
  <c r="V49" i="1"/>
  <c r="AG49" i="1" s="1"/>
  <c r="U49" i="1"/>
  <c r="V136" i="1"/>
  <c r="AG136" i="1" s="1"/>
  <c r="U136" i="1"/>
  <c r="V72" i="1"/>
  <c r="AG72" i="1" s="1"/>
  <c r="U72" i="1"/>
  <c r="V8" i="1"/>
  <c r="AG8" i="1" s="1"/>
  <c r="U8" i="1"/>
  <c r="V41" i="1"/>
  <c r="AG41" i="1" s="1"/>
  <c r="U41" i="1"/>
  <c r="X41" i="1"/>
  <c r="V143" i="1"/>
  <c r="AG143" i="1" s="1"/>
  <c r="U143" i="1"/>
  <c r="V79" i="1"/>
  <c r="AG79" i="1" s="1"/>
  <c r="U79" i="1"/>
  <c r="X79" i="1"/>
  <c r="V15" i="1"/>
  <c r="AG15" i="1" s="1"/>
  <c r="U15" i="1"/>
  <c r="V118" i="1"/>
  <c r="AG118" i="1" s="1"/>
  <c r="U118" i="1"/>
  <c r="X118" i="1"/>
  <c r="V38" i="1"/>
  <c r="AG38" i="1" s="1"/>
  <c r="U38" i="1"/>
  <c r="X38" i="1"/>
  <c r="V174" i="1"/>
  <c r="AG174" i="1" s="1"/>
  <c r="U174" i="1"/>
  <c r="V165" i="1"/>
  <c r="AG165" i="1" s="1"/>
  <c r="U165" i="1"/>
  <c r="V101" i="1"/>
  <c r="AG101" i="1" s="1"/>
  <c r="U101" i="1"/>
  <c r="X101" i="1"/>
  <c r="V37" i="1"/>
  <c r="AG37" i="1" s="1"/>
  <c r="U37" i="1"/>
  <c r="X37" i="1"/>
  <c r="V156" i="1"/>
  <c r="AG156" i="1" s="1"/>
  <c r="U156" i="1"/>
  <c r="V92" i="1"/>
  <c r="AG92" i="1" s="1"/>
  <c r="U92" i="1"/>
  <c r="X92" i="1"/>
  <c r="V28" i="1"/>
  <c r="AG28" i="1" s="1"/>
  <c r="U28" i="1"/>
  <c r="V163" i="1"/>
  <c r="AG163" i="1" s="1"/>
  <c r="U163" i="1"/>
  <c r="X163" i="1"/>
  <c r="V139" i="1"/>
  <c r="AG139" i="1" s="1"/>
  <c r="U139" i="1"/>
  <c r="V35" i="1"/>
  <c r="AG35" i="1" s="1"/>
  <c r="U35" i="1"/>
  <c r="X35" i="1"/>
  <c r="V138" i="1"/>
  <c r="AG138" i="1" s="1"/>
  <c r="U138" i="1"/>
  <c r="V74" i="1"/>
  <c r="AG74" i="1" s="1"/>
  <c r="U74" i="1"/>
  <c r="Y74" i="1"/>
  <c r="AH74" i="1" s="1"/>
  <c r="V10" i="1"/>
  <c r="AG10" i="1" s="1"/>
  <c r="U10" i="1"/>
  <c r="X10" i="1"/>
  <c r="V33" i="1"/>
  <c r="AG33" i="1" s="1"/>
  <c r="U33" i="1"/>
  <c r="X33" i="1"/>
  <c r="V128" i="1"/>
  <c r="AG128" i="1" s="1"/>
  <c r="U128" i="1"/>
  <c r="V64" i="1"/>
  <c r="AG64" i="1" s="1"/>
  <c r="U64" i="1"/>
  <c r="V177" i="1"/>
  <c r="AG177" i="1" s="1"/>
  <c r="U177" i="1"/>
  <c r="V25" i="1"/>
  <c r="AG25" i="1" s="1"/>
  <c r="U25" i="1"/>
  <c r="AE25" i="1"/>
  <c r="AJ25" i="1" s="1"/>
  <c r="V135" i="1"/>
  <c r="AG135" i="1" s="1"/>
  <c r="U135" i="1"/>
  <c r="V71" i="1"/>
  <c r="AG71" i="1" s="1"/>
  <c r="U71" i="1"/>
  <c r="V7" i="1"/>
  <c r="AG7" i="1" s="1"/>
  <c r="U7" i="1"/>
  <c r="V102" i="1"/>
  <c r="AG102" i="1" s="1"/>
  <c r="U102" i="1"/>
  <c r="X102" i="1"/>
  <c r="V30" i="1"/>
  <c r="AG30" i="1" s="1"/>
  <c r="U30" i="1"/>
  <c r="X30" i="1"/>
  <c r="V158" i="1"/>
  <c r="AG158" i="1" s="1"/>
  <c r="U158" i="1"/>
  <c r="V157" i="1"/>
  <c r="AG157" i="1" s="1"/>
  <c r="U157" i="1"/>
  <c r="X157" i="1"/>
  <c r="V93" i="1"/>
  <c r="AG93" i="1" s="1"/>
  <c r="U93" i="1"/>
  <c r="X93" i="1"/>
  <c r="V29" i="1"/>
  <c r="AG29" i="1" s="1"/>
  <c r="U29" i="1"/>
  <c r="X29" i="1"/>
  <c r="V148" i="1"/>
  <c r="AG148" i="1" s="1"/>
  <c r="U148" i="1"/>
  <c r="Y148" i="1"/>
  <c r="AH148" i="1" s="1"/>
  <c r="V84" i="1"/>
  <c r="AG84" i="1" s="1"/>
  <c r="U84" i="1"/>
  <c r="AE84" i="1"/>
  <c r="AJ84" i="1" s="1"/>
  <c r="V20" i="1"/>
  <c r="AG20" i="1" s="1"/>
  <c r="U20" i="1"/>
  <c r="Y20" i="1"/>
  <c r="AH20" i="1" s="1"/>
  <c r="V131" i="1"/>
  <c r="AG131" i="1" s="1"/>
  <c r="U131" i="1"/>
  <c r="V123" i="1"/>
  <c r="AG123" i="1" s="1"/>
  <c r="U123" i="1"/>
  <c r="Y123" i="1"/>
  <c r="AH123" i="1" s="1"/>
  <c r="V19" i="1"/>
  <c r="AG19" i="1" s="1"/>
  <c r="U19" i="1"/>
  <c r="Y19" i="1"/>
  <c r="AH19" i="1" s="1"/>
  <c r="V130" i="1"/>
  <c r="AG130" i="1" s="1"/>
  <c r="U130" i="1"/>
  <c r="V66" i="1"/>
  <c r="AG66" i="1" s="1"/>
  <c r="U66" i="1"/>
  <c r="V169" i="1"/>
  <c r="AG169" i="1" s="1"/>
  <c r="U169" i="1"/>
  <c r="V9" i="1"/>
  <c r="AG9" i="1" s="1"/>
  <c r="U9" i="1"/>
  <c r="X9" i="1"/>
  <c r="V120" i="1"/>
  <c r="AG120" i="1" s="1"/>
  <c r="U120" i="1"/>
  <c r="V56" i="1"/>
  <c r="AG56" i="1" s="1"/>
  <c r="U56" i="1"/>
  <c r="V153" i="1"/>
  <c r="AG153" i="1" s="1"/>
  <c r="U153" i="1"/>
  <c r="AE153" i="1"/>
  <c r="AJ153" i="1" s="1"/>
  <c r="V17" i="1"/>
  <c r="AG17" i="1" s="1"/>
  <c r="U17" i="1"/>
  <c r="V127" i="1"/>
  <c r="AG127" i="1" s="1"/>
  <c r="U127" i="1"/>
  <c r="V63" i="1"/>
  <c r="AG63" i="1" s="1"/>
  <c r="U63" i="1"/>
  <c r="V171" i="1"/>
  <c r="AG171" i="1" s="1"/>
  <c r="U171" i="1"/>
  <c r="V94" i="1"/>
  <c r="AG94" i="1" s="1"/>
  <c r="U94" i="1"/>
  <c r="X94" i="1"/>
  <c r="V22" i="1"/>
  <c r="AG22" i="1" s="1"/>
  <c r="U22" i="1"/>
  <c r="Y22" i="1"/>
  <c r="AH22" i="1" s="1"/>
  <c r="V142" i="1"/>
  <c r="AG142" i="1" s="1"/>
  <c r="U142" i="1"/>
  <c r="X142" i="1"/>
  <c r="V149" i="1"/>
  <c r="AG149" i="1" s="1"/>
  <c r="U149" i="1"/>
  <c r="X149" i="1"/>
  <c r="V85" i="1"/>
  <c r="AG85" i="1" s="1"/>
  <c r="U85" i="1"/>
  <c r="V21" i="1"/>
  <c r="AG21" i="1" s="1"/>
  <c r="U21" i="1"/>
  <c r="Y21" i="1"/>
  <c r="AH21" i="1" s="1"/>
  <c r="V140" i="1"/>
  <c r="AG140" i="1" s="1"/>
  <c r="U140" i="1"/>
  <c r="V76" i="1"/>
  <c r="AG76" i="1" s="1"/>
  <c r="U76" i="1"/>
  <c r="X76" i="1"/>
  <c r="V12" i="1"/>
  <c r="AG12" i="1" s="1"/>
  <c r="U12" i="1"/>
  <c r="V115" i="1"/>
  <c r="AG115" i="1" s="1"/>
  <c r="U115" i="1"/>
  <c r="V107" i="1"/>
  <c r="AG107" i="1" s="1"/>
  <c r="U107" i="1"/>
  <c r="V11" i="1"/>
  <c r="AG11" i="1" s="1"/>
  <c r="U11" i="1"/>
  <c r="V122" i="1"/>
  <c r="AG122" i="1" s="1"/>
  <c r="U122" i="1"/>
  <c r="X122" i="1"/>
  <c r="V58" i="1"/>
  <c r="AG58" i="1" s="1"/>
  <c r="U58" i="1"/>
  <c r="V145" i="1"/>
  <c r="AG145" i="1" s="1"/>
  <c r="U145" i="1"/>
  <c r="X145" i="1"/>
  <c r="V176" i="1"/>
  <c r="AG176" i="1" s="1"/>
  <c r="U176" i="1"/>
  <c r="V112" i="1"/>
  <c r="AG112" i="1" s="1"/>
  <c r="U112" i="1"/>
  <c r="V48" i="1"/>
  <c r="AG48" i="1" s="1"/>
  <c r="U48" i="1"/>
  <c r="V121" i="1"/>
  <c r="AG121" i="1" s="1"/>
  <c r="U121" i="1"/>
  <c r="V183" i="1"/>
  <c r="AG183" i="1" s="1"/>
  <c r="U183" i="1"/>
  <c r="V119" i="1"/>
  <c r="AG119" i="1" s="1"/>
  <c r="U119" i="1"/>
  <c r="Y119" i="1"/>
  <c r="AH119" i="1" s="1"/>
  <c r="V55" i="1"/>
  <c r="AG55" i="1" s="1"/>
  <c r="U55" i="1"/>
  <c r="V137" i="1"/>
  <c r="AG137" i="1" s="1"/>
  <c r="U137" i="1"/>
  <c r="V78" i="1"/>
  <c r="AG78" i="1" s="1"/>
  <c r="U78" i="1"/>
  <c r="X78" i="1"/>
  <c r="V14" i="1"/>
  <c r="AG14" i="1" s="1"/>
  <c r="U14" i="1"/>
  <c r="V126" i="1"/>
  <c r="AG126" i="1" s="1"/>
  <c r="U126" i="1"/>
  <c r="V141" i="1"/>
  <c r="AG141" i="1" s="1"/>
  <c r="U141" i="1"/>
  <c r="V77" i="1"/>
  <c r="AG77" i="1" s="1"/>
  <c r="U77" i="1"/>
  <c r="X77" i="1"/>
  <c r="V13" i="1"/>
  <c r="AG13" i="1" s="1"/>
  <c r="U13" i="1"/>
  <c r="X13" i="1"/>
  <c r="V132" i="1"/>
  <c r="AG132" i="1" s="1"/>
  <c r="U132" i="1"/>
  <c r="V68" i="1"/>
  <c r="AG68" i="1" s="1"/>
  <c r="U68" i="1"/>
  <c r="X68" i="1"/>
  <c r="V5" i="1"/>
  <c r="AG5" i="1" s="1"/>
  <c r="U5" i="1"/>
  <c r="V99" i="1"/>
  <c r="AG99" i="1" s="1"/>
  <c r="U99" i="1"/>
  <c r="X99" i="1"/>
  <c r="V91" i="1"/>
  <c r="AG91" i="1" s="1"/>
  <c r="U91" i="1"/>
  <c r="X91" i="1"/>
  <c r="V178" i="1"/>
  <c r="AG178" i="1" s="1"/>
  <c r="U178" i="1"/>
  <c r="V114" i="1"/>
  <c r="AG114" i="1" s="1"/>
  <c r="U114" i="1"/>
  <c r="V50" i="1"/>
  <c r="AG50" i="1" s="1"/>
  <c r="U50" i="1"/>
  <c r="V113" i="1"/>
  <c r="AG113" i="1" s="1"/>
  <c r="U113" i="1"/>
  <c r="Y113" i="1"/>
  <c r="AH113" i="1" s="1"/>
  <c r="V104" i="1"/>
  <c r="AG104" i="1" s="1"/>
  <c r="U104" i="1"/>
  <c r="X104" i="1"/>
  <c r="V40" i="1"/>
  <c r="AG40" i="1" s="1"/>
  <c r="U40" i="1"/>
  <c r="X40" i="1"/>
  <c r="V175" i="1"/>
  <c r="AG175" i="1" s="1"/>
  <c r="U175" i="1"/>
  <c r="V111" i="1"/>
  <c r="AG111" i="1" s="1"/>
  <c r="U111" i="1"/>
  <c r="V47" i="1"/>
  <c r="AG47" i="1" s="1"/>
  <c r="U47" i="1"/>
  <c r="V182" i="1"/>
  <c r="AG182" i="1" s="1"/>
  <c r="U182" i="1"/>
  <c r="V70" i="1"/>
  <c r="AG70" i="1" s="1"/>
  <c r="U70" i="1"/>
  <c r="V6" i="1"/>
  <c r="AG6" i="1" s="1"/>
  <c r="U6" i="1"/>
  <c r="V110" i="1"/>
  <c r="AG110" i="1" s="1"/>
  <c r="U110" i="1"/>
  <c r="V133" i="1"/>
  <c r="AG133" i="1" s="1"/>
  <c r="U133" i="1"/>
  <c r="V69" i="1"/>
  <c r="AG69" i="1" s="1"/>
  <c r="U69" i="1"/>
  <c r="V147" i="1"/>
  <c r="AG147" i="1" s="1"/>
  <c r="U147" i="1"/>
  <c r="V124" i="1"/>
  <c r="AG124" i="1" s="1"/>
  <c r="U124" i="1"/>
  <c r="V60" i="1"/>
  <c r="AG60" i="1" s="1"/>
  <c r="U60" i="1"/>
  <c r="Y60" i="1"/>
  <c r="AH60" i="1" s="1"/>
  <c r="V83" i="1"/>
  <c r="AG83" i="1" s="1"/>
  <c r="U83" i="1"/>
  <c r="AE83" i="1"/>
  <c r="AJ83" i="1" s="1"/>
  <c r="V75" i="1"/>
  <c r="AG75" i="1" s="1"/>
  <c r="U75" i="1"/>
  <c r="V170" i="1"/>
  <c r="AG170" i="1" s="1"/>
  <c r="U170" i="1"/>
  <c r="X170" i="1"/>
  <c r="V42" i="1"/>
  <c r="AG42" i="1" s="1"/>
  <c r="U42" i="1"/>
  <c r="X42" i="1"/>
  <c r="V97" i="1"/>
  <c r="AG97" i="1" s="1"/>
  <c r="U97" i="1"/>
  <c r="X97" i="1"/>
  <c r="V160" i="1"/>
  <c r="AG160" i="1" s="1"/>
  <c r="U160" i="1"/>
  <c r="V96" i="1"/>
  <c r="AG96" i="1" s="1"/>
  <c r="U96" i="1"/>
  <c r="X96" i="1"/>
  <c r="V32" i="1"/>
  <c r="AG32" i="1" s="1"/>
  <c r="U32" i="1"/>
  <c r="X32" i="1"/>
  <c r="V89" i="1"/>
  <c r="AG89" i="1" s="1"/>
  <c r="U89" i="1"/>
  <c r="X89" i="1"/>
  <c r="V103" i="1"/>
  <c r="AG103" i="1" s="1"/>
  <c r="U103" i="1"/>
  <c r="X103" i="1"/>
  <c r="V39" i="1"/>
  <c r="AG39" i="1" s="1"/>
  <c r="U39" i="1"/>
  <c r="X39" i="1"/>
  <c r="V166" i="1"/>
  <c r="AG166" i="1" s="1"/>
  <c r="U166" i="1"/>
  <c r="V62" i="1"/>
  <c r="AG62" i="1" s="1"/>
  <c r="U62" i="1"/>
  <c r="V155" i="1"/>
  <c r="AG155" i="1" s="1"/>
  <c r="U155" i="1"/>
  <c r="V86" i="1"/>
  <c r="AG86" i="1" s="1"/>
  <c r="U86" i="1"/>
  <c r="V125" i="1"/>
  <c r="AG125" i="1" s="1"/>
  <c r="U125" i="1"/>
  <c r="V61" i="1"/>
  <c r="AG61" i="1" s="1"/>
  <c r="U61" i="1"/>
  <c r="X61" i="1"/>
  <c r="V180" i="1"/>
  <c r="AG180" i="1" s="1"/>
  <c r="U180" i="1"/>
  <c r="V116" i="1"/>
  <c r="AG116" i="1" s="1"/>
  <c r="U116" i="1"/>
  <c r="V52" i="1"/>
  <c r="AG52" i="1" s="1"/>
  <c r="U52" i="1"/>
  <c r="V73" i="1" a="1"/>
  <c r="V73" i="1" s="1"/>
  <c r="AG73" i="1" s="1"/>
  <c r="AE73" i="1" a="1"/>
  <c r="AE73" i="1" s="1"/>
  <c r="AJ73" i="1" s="1"/>
  <c r="AD73" i="1" a="1"/>
  <c r="AD73" i="1" s="1"/>
  <c r="AA73" i="1" a="1"/>
  <c r="AA73" i="1" s="1"/>
  <c r="AB73" i="1" a="1"/>
  <c r="AB73" i="1" s="1"/>
  <c r="AI73" i="1" s="1"/>
  <c r="Y73" i="1" a="1"/>
  <c r="Y73" i="1" s="1"/>
  <c r="AH73" i="1" s="1"/>
  <c r="X73" i="1" a="1"/>
  <c r="X73" i="1" s="1"/>
  <c r="U73" i="1" a="1"/>
  <c r="U73" i="1" s="1"/>
  <c r="AB164" i="1" a="1"/>
  <c r="AB164" i="1" s="1"/>
  <c r="AI164" i="1" s="1"/>
  <c r="AA164" i="1" a="1"/>
  <c r="AA164" i="1" s="1"/>
  <c r="X164" i="1" a="1"/>
  <c r="X164" i="1" s="1"/>
  <c r="V164" i="1" a="1"/>
  <c r="V164" i="1" s="1"/>
  <c r="AG164" i="1" s="1"/>
  <c r="AE164" i="1" a="1"/>
  <c r="AE164" i="1" s="1"/>
  <c r="AJ164" i="1" s="1"/>
  <c r="U164" i="1" a="1"/>
  <c r="U164" i="1" s="1"/>
  <c r="AD164" i="1" a="1"/>
  <c r="AD164" i="1" s="1"/>
  <c r="Y164" i="1" a="1"/>
  <c r="Y164" i="1" s="1"/>
  <c r="AH164" i="1" s="1"/>
  <c r="U43" i="1" a="1"/>
  <c r="U43" i="1" s="1"/>
  <c r="AD43" i="1" a="1"/>
  <c r="AD43" i="1" s="1"/>
  <c r="AE43" i="1" a="1"/>
  <c r="AE43" i="1" s="1"/>
  <c r="AJ43" i="1" s="1"/>
  <c r="AB43" i="1" a="1"/>
  <c r="AB43" i="1" s="1"/>
  <c r="AI43" i="1" s="1"/>
  <c r="AA43" i="1" a="1"/>
  <c r="AA43" i="1" s="1"/>
  <c r="Y43" i="1" a="1"/>
  <c r="Y43" i="1" s="1"/>
  <c r="AH43" i="1" s="1"/>
  <c r="X43" i="1" a="1"/>
  <c r="X43" i="1" s="1"/>
  <c r="V43" i="1" a="1"/>
  <c r="V43" i="1" s="1"/>
  <c r="AG43" i="1" s="1"/>
  <c r="AE18" i="1" a="1"/>
  <c r="AE18" i="1" s="1"/>
  <c r="AJ18" i="1" s="1"/>
  <c r="AD18" i="1" a="1"/>
  <c r="AD18" i="1" s="1"/>
  <c r="AB18" i="1" a="1"/>
  <c r="AB18" i="1" s="1"/>
  <c r="AI18" i="1" s="1"/>
  <c r="AA18" i="1" a="1"/>
  <c r="AA18" i="1" s="1"/>
  <c r="X18" i="1" a="1"/>
  <c r="X18" i="1" s="1"/>
  <c r="Y18" i="1" a="1"/>
  <c r="Y18" i="1" s="1"/>
  <c r="AH18" i="1" s="1"/>
  <c r="V18" i="1" a="1"/>
  <c r="V18" i="1" s="1"/>
  <c r="AG18" i="1" s="1"/>
  <c r="U18" i="1" a="1"/>
  <c r="U18" i="1" s="1"/>
  <c r="AE149" i="1"/>
  <c r="AJ149" i="1" s="1"/>
  <c r="AE146" i="1"/>
  <c r="AJ146" i="1" s="1"/>
  <c r="AE29" i="1"/>
  <c r="AJ29" i="1" s="1"/>
  <c r="AE157" i="1"/>
  <c r="AJ157" i="1" s="1"/>
  <c r="AE88" i="1"/>
  <c r="AJ88" i="1" s="1"/>
  <c r="AE82" i="1"/>
  <c r="AJ82" i="1" s="1"/>
  <c r="AE24" i="1"/>
  <c r="AJ24" i="1" s="1"/>
  <c r="AE152" i="1"/>
  <c r="AJ152" i="1" s="1"/>
  <c r="AD84" i="1"/>
  <c r="AD83" i="1"/>
  <c r="AD154" i="1"/>
  <c r="AD153" i="1"/>
  <c r="AD25" i="1"/>
  <c r="AE130" i="1"/>
  <c r="AJ130" i="1" s="1"/>
  <c r="AE170" i="1"/>
  <c r="AJ170" i="1" s="1"/>
  <c r="AE89" i="1"/>
  <c r="AJ89" i="1" s="1"/>
  <c r="AE93" i="1"/>
  <c r="AJ93" i="1" s="1"/>
  <c r="AE30" i="1"/>
  <c r="AJ30" i="1" s="1"/>
  <c r="AE90" i="1"/>
  <c r="AJ90" i="1" s="1"/>
  <c r="AE31" i="1"/>
  <c r="AJ31" i="1" s="1"/>
  <c r="AE91" i="1"/>
  <c r="AJ91" i="1" s="1"/>
  <c r="AE159" i="1"/>
  <c r="AJ159" i="1" s="1"/>
  <c r="AE32" i="1"/>
  <c r="AJ32" i="1" s="1"/>
  <c r="AE92" i="1"/>
  <c r="AJ92" i="1" s="1"/>
  <c r="AE109" i="1"/>
  <c r="AJ109" i="1" s="1"/>
  <c r="AE173" i="1"/>
  <c r="AJ173" i="1" s="1"/>
  <c r="AE47" i="1"/>
  <c r="AJ47" i="1" s="1"/>
  <c r="O39" i="3"/>
  <c r="R39" i="3" s="1"/>
  <c r="U39" i="3" s="1"/>
  <c r="X39" i="3" s="1"/>
  <c r="AA39" i="3" s="1"/>
  <c r="O72" i="3"/>
  <c r="R72" i="3" s="1"/>
  <c r="U72" i="3" s="1"/>
  <c r="X72" i="3" s="1"/>
  <c r="AA72" i="3" s="1"/>
  <c r="O115" i="3"/>
  <c r="R115" i="3" s="1"/>
  <c r="U115" i="3" s="1"/>
  <c r="X115" i="3" s="1"/>
  <c r="AA115" i="3" s="1"/>
  <c r="O83" i="3"/>
  <c r="R83" i="3" s="1"/>
  <c r="U83" i="3" s="1"/>
  <c r="X83" i="3" s="1"/>
  <c r="AA83" i="3" s="1"/>
  <c r="O145" i="3"/>
  <c r="R145" i="3" s="1"/>
  <c r="U145" i="3" s="1"/>
  <c r="X145" i="3" s="1"/>
  <c r="AA145" i="3" s="1"/>
  <c r="N189" i="3" a="1"/>
  <c r="N189" i="3" s="1"/>
  <c r="O27" i="3"/>
  <c r="R27" i="3" s="1"/>
  <c r="U27" i="3" s="1"/>
  <c r="X27" i="3" s="1"/>
  <c r="AA27" i="3" s="1"/>
  <c r="O139" i="3"/>
  <c r="R139" i="3" s="1"/>
  <c r="U139" i="3" s="1"/>
  <c r="X139" i="3" s="1"/>
  <c r="AA139" i="3" s="1"/>
  <c r="O119" i="3"/>
  <c r="R119" i="3" s="1"/>
  <c r="U119" i="3" s="1"/>
  <c r="X119" i="3" s="1"/>
  <c r="AA119" i="3" s="1"/>
  <c r="O75" i="3"/>
  <c r="R75" i="3" s="1"/>
  <c r="U75" i="3" s="1"/>
  <c r="X75" i="3" s="1"/>
  <c r="AA75" i="3" s="1"/>
  <c r="O81" i="3"/>
  <c r="R81" i="3" s="1"/>
  <c r="U81" i="3" s="1"/>
  <c r="X81" i="3" s="1"/>
  <c r="AA81" i="3" s="1"/>
  <c r="M8" i="3" a="1"/>
  <c r="M8" i="3" s="1"/>
  <c r="O116" i="3"/>
  <c r="R116" i="3" s="1"/>
  <c r="U116" i="3" s="1"/>
  <c r="X116" i="3" s="1"/>
  <c r="AA116" i="3" s="1"/>
  <c r="M48" i="3" a="1"/>
  <c r="M48" i="3" s="1"/>
  <c r="N7" i="3" a="1"/>
  <c r="N7" i="3" s="1"/>
  <c r="M25" i="3" a="1"/>
  <c r="M25" i="3" s="1"/>
  <c r="N187" i="3" a="1"/>
  <c r="N187" i="3" s="1"/>
  <c r="AB25" i="1"/>
  <c r="AI25" i="1" s="1"/>
  <c r="AB153" i="1"/>
  <c r="AI153" i="1" s="1"/>
  <c r="AB154" i="1"/>
  <c r="AI154" i="1" s="1"/>
  <c r="AB83" i="1"/>
  <c r="AI83" i="1" s="1"/>
  <c r="AB84" i="1"/>
  <c r="AI84" i="1" s="1"/>
  <c r="AB22" i="1"/>
  <c r="AI22" i="1" s="1"/>
  <c r="AB148" i="1"/>
  <c r="AI148" i="1" s="1"/>
  <c r="AB81" i="1"/>
  <c r="AI81" i="1" s="1"/>
  <c r="AB47" i="1"/>
  <c r="AI47" i="1" s="1"/>
  <c r="AB109" i="1"/>
  <c r="AI109" i="1" s="1"/>
  <c r="AB173" i="1"/>
  <c r="AI173" i="1" s="1"/>
  <c r="AA25" i="1"/>
  <c r="AA153" i="1"/>
  <c r="AA154" i="1"/>
  <c r="AA83" i="1"/>
  <c r="AA84" i="1"/>
  <c r="AA109" i="1"/>
  <c r="AA173" i="1"/>
  <c r="AA47" i="1"/>
  <c r="Y166" i="1"/>
  <c r="AH166" i="1" s="1"/>
  <c r="Y165" i="1"/>
  <c r="AH165" i="1" s="1"/>
  <c r="Y179" i="1"/>
  <c r="AH179" i="1" s="1"/>
  <c r="Y112" i="1"/>
  <c r="AH112" i="1" s="1"/>
  <c r="Y52" i="1"/>
  <c r="AH52" i="1" s="1"/>
  <c r="Y54" i="1"/>
  <c r="AH54" i="1" s="1"/>
  <c r="Y114" i="1"/>
  <c r="AH114" i="1" s="1"/>
  <c r="Y180" i="1"/>
  <c r="AH180" i="1" s="1"/>
  <c r="Y130" i="1"/>
  <c r="AH130" i="1" s="1"/>
  <c r="Y51" i="1"/>
  <c r="AH51" i="1" s="1"/>
  <c r="Y82" i="1"/>
  <c r="AH82" i="1" s="1"/>
  <c r="Y152" i="1"/>
  <c r="AH152" i="1" s="1"/>
  <c r="Y24" i="1"/>
  <c r="AH24" i="1" s="1"/>
  <c r="Y133" i="1"/>
  <c r="AH133" i="1" s="1"/>
  <c r="Y107" i="1"/>
  <c r="AH107" i="1" s="1"/>
  <c r="Y86" i="1"/>
  <c r="AH86" i="1" s="1"/>
  <c r="Y27" i="1"/>
  <c r="AH27" i="1" s="1"/>
  <c r="Y110" i="1"/>
  <c r="AH110" i="1" s="1"/>
  <c r="Y50" i="1"/>
  <c r="AH50" i="1" s="1"/>
  <c r="Y176" i="1"/>
  <c r="AH176" i="1" s="1"/>
  <c r="Y141" i="1"/>
  <c r="AH141" i="1" s="1"/>
  <c r="Y45" i="1"/>
  <c r="AH45" i="1" s="1"/>
  <c r="Y169" i="1"/>
  <c r="AH169" i="1" s="1"/>
  <c r="Y6" i="1"/>
  <c r="AH6" i="1" s="1"/>
  <c r="Y64" i="1"/>
  <c r="AH64" i="1" s="1"/>
  <c r="Y125" i="1"/>
  <c r="AH125" i="1" s="1"/>
  <c r="Y9" i="1"/>
  <c r="AH9" i="1" s="1"/>
  <c r="Y10" i="1"/>
  <c r="AH10" i="1" s="1"/>
  <c r="Y68" i="1"/>
  <c r="AH68" i="1" s="1"/>
  <c r="Y155" i="1"/>
  <c r="AH155" i="1" s="1"/>
  <c r="Y77" i="1"/>
  <c r="AH77" i="1" s="1"/>
  <c r="Y145" i="1"/>
  <c r="AH145" i="1" s="1"/>
  <c r="Y78" i="1"/>
  <c r="AH78" i="1" s="1"/>
  <c r="Y79" i="1"/>
  <c r="AH79" i="1" s="1"/>
  <c r="Y80" i="1"/>
  <c r="AH80" i="1" s="1"/>
  <c r="Y144" i="1"/>
  <c r="AH144" i="1" s="1"/>
  <c r="Y76" i="1"/>
  <c r="AH76" i="1" s="1"/>
  <c r="Y5" i="1"/>
  <c r="AH5" i="1" s="1"/>
  <c r="Y62" i="1"/>
  <c r="AH62" i="1" s="1"/>
  <c r="Y89" i="1"/>
  <c r="AH89" i="1" s="1"/>
  <c r="Y93" i="1"/>
  <c r="AH93" i="1" s="1"/>
  <c r="Y30" i="1"/>
  <c r="AH30" i="1" s="1"/>
  <c r="Y90" i="1"/>
  <c r="AH90" i="1" s="1"/>
  <c r="Y159" i="1"/>
  <c r="AH159" i="1" s="1"/>
  <c r="Y31" i="1"/>
  <c r="AH31" i="1" s="1"/>
  <c r="Y91" i="1"/>
  <c r="AH91" i="1" s="1"/>
  <c r="Y32" i="1"/>
  <c r="AH32" i="1" s="1"/>
  <c r="Y92" i="1"/>
  <c r="AH92" i="1" s="1"/>
  <c r="Y132" i="1"/>
  <c r="AH132" i="1" s="1"/>
  <c r="Y42" i="1"/>
  <c r="AH42" i="1" s="1"/>
  <c r="Y128" i="1"/>
  <c r="AH128" i="1" s="1"/>
  <c r="Y15" i="1"/>
  <c r="AH15" i="1" s="1"/>
  <c r="Y72" i="1"/>
  <c r="AH72" i="1" s="1"/>
  <c r="Y136" i="1"/>
  <c r="AH136" i="1" s="1"/>
  <c r="Y49" i="1"/>
  <c r="AH49" i="1" s="1"/>
  <c r="Y175" i="1"/>
  <c r="AH175" i="1" s="1"/>
  <c r="Y111" i="1"/>
  <c r="AH111" i="1" s="1"/>
  <c r="Y61" i="1"/>
  <c r="AH61" i="1" s="1"/>
  <c r="Y142" i="1"/>
  <c r="AH142" i="1" s="1"/>
  <c r="Y170" i="1"/>
  <c r="AH170" i="1" s="1"/>
  <c r="Y17" i="1"/>
  <c r="AH17" i="1" s="1"/>
  <c r="Y138" i="1"/>
  <c r="AH138" i="1" s="1"/>
  <c r="Y69" i="1"/>
  <c r="AH69" i="1" s="1"/>
  <c r="Y11" i="1"/>
  <c r="AH11" i="1" s="1"/>
  <c r="Y12" i="1"/>
  <c r="AH12" i="1" s="1"/>
  <c r="Y127" i="1"/>
  <c r="AH127" i="1" s="1"/>
  <c r="Y67" i="1"/>
  <c r="AH67" i="1" s="1"/>
  <c r="Y8" i="1"/>
  <c r="AH8" i="1" s="1"/>
  <c r="Y58" i="1"/>
  <c r="AH58" i="1" s="1"/>
  <c r="Y183" i="1"/>
  <c r="AH183" i="1" s="1"/>
  <c r="Y117" i="1"/>
  <c r="AH117" i="1" s="1"/>
  <c r="Y47" i="1"/>
  <c r="AH47" i="1" s="1"/>
  <c r="Y109" i="1"/>
  <c r="AH109" i="1" s="1"/>
  <c r="Y173" i="1"/>
  <c r="AH173" i="1" s="1"/>
  <c r="Y13" i="1"/>
  <c r="AH13" i="1" s="1"/>
  <c r="Y134" i="1"/>
  <c r="AH134" i="1" s="1"/>
  <c r="Y33" i="1"/>
  <c r="AH33" i="1" s="1"/>
  <c r="Y37" i="1"/>
  <c r="AH37" i="1" s="1"/>
  <c r="Y41" i="1"/>
  <c r="AH41" i="1" s="1"/>
  <c r="Y97" i="1"/>
  <c r="AH97" i="1" s="1"/>
  <c r="Y161" i="1"/>
  <c r="AH161" i="1" s="1"/>
  <c r="Y38" i="1"/>
  <c r="AH38" i="1" s="1"/>
  <c r="Y94" i="1"/>
  <c r="AH94" i="1" s="1"/>
  <c r="Y102" i="1"/>
  <c r="AH102" i="1" s="1"/>
  <c r="Y34" i="1"/>
  <c r="AH34" i="1" s="1"/>
  <c r="Y98" i="1"/>
  <c r="AH98" i="1" s="1"/>
  <c r="Y162" i="1"/>
  <c r="AH162" i="1" s="1"/>
  <c r="Y99" i="1"/>
  <c r="AH99" i="1" s="1"/>
  <c r="Y35" i="1"/>
  <c r="AH35" i="1" s="1"/>
  <c r="Y39" i="1"/>
  <c r="AH39" i="1" s="1"/>
  <c r="Y95" i="1"/>
  <c r="AH95" i="1" s="1"/>
  <c r="Y103" i="1"/>
  <c r="AH103" i="1" s="1"/>
  <c r="Y163" i="1"/>
  <c r="AH163" i="1" s="1"/>
  <c r="Y96" i="1"/>
  <c r="AH96" i="1" s="1"/>
  <c r="Y104" i="1"/>
  <c r="AH104" i="1" s="1"/>
  <c r="Y36" i="1"/>
  <c r="AH36" i="1" s="1"/>
  <c r="Y40" i="1"/>
  <c r="AH40" i="1" s="1"/>
  <c r="Y100" i="1"/>
  <c r="AH100" i="1" s="1"/>
  <c r="Y101" i="1"/>
  <c r="AH101" i="1" s="1"/>
  <c r="Y29" i="1"/>
  <c r="AH29" i="1" s="1"/>
  <c r="Y88" i="1"/>
  <c r="AH88" i="1" s="1"/>
  <c r="Y157" i="1"/>
  <c r="AH157" i="1" s="1"/>
  <c r="Y129" i="1"/>
  <c r="AH129" i="1" s="1"/>
  <c r="Y160" i="1"/>
  <c r="AH160" i="1" s="1"/>
  <c r="Y75" i="1"/>
  <c r="AH75" i="1" s="1"/>
  <c r="Y143" i="1"/>
  <c r="AH143" i="1" s="1"/>
  <c r="Y70" i="1"/>
  <c r="AH70" i="1" s="1"/>
  <c r="Y57" i="1"/>
  <c r="AH57" i="1" s="1"/>
  <c r="Y182" i="1"/>
  <c r="AH182" i="1" s="1"/>
  <c r="Y126" i="1"/>
  <c r="AH126" i="1" s="1"/>
  <c r="Y66" i="1"/>
  <c r="AH66" i="1" s="1"/>
  <c r="Y7" i="1"/>
  <c r="AH7" i="1" s="1"/>
  <c r="Y25" i="1"/>
  <c r="AH25" i="1" s="1"/>
  <c r="Y153" i="1"/>
  <c r="AH153" i="1" s="1"/>
  <c r="Y154" i="1"/>
  <c r="AH154" i="1" s="1"/>
  <c r="Y83" i="1"/>
  <c r="AH83" i="1" s="1"/>
  <c r="Y84" i="1"/>
  <c r="AH84" i="1" s="1"/>
  <c r="Y85" i="1"/>
  <c r="AH85" i="1" s="1"/>
  <c r="Y26" i="1"/>
  <c r="AH26" i="1" s="1"/>
  <c r="Y156" i="1"/>
  <c r="AH156" i="1" s="1"/>
  <c r="Y87" i="1"/>
  <c r="AH87" i="1" s="1"/>
  <c r="Y28" i="1"/>
  <c r="AH28" i="1" s="1"/>
  <c r="Y158" i="1"/>
  <c r="AH158" i="1" s="1"/>
  <c r="Y115" i="1"/>
  <c r="AH115" i="1" s="1"/>
  <c r="Y55" i="1"/>
  <c r="AH55" i="1" s="1"/>
  <c r="Y124" i="1"/>
  <c r="AH124" i="1" s="1"/>
  <c r="Y56" i="1"/>
  <c r="AH56" i="1" s="1"/>
  <c r="Y116" i="1"/>
  <c r="AH116" i="1" s="1"/>
  <c r="Y181" i="1"/>
  <c r="AH181" i="1" s="1"/>
  <c r="Y131" i="1"/>
  <c r="AH131" i="1" s="1"/>
  <c r="Y121" i="1"/>
  <c r="AH121" i="1" s="1"/>
  <c r="Y149" i="1"/>
  <c r="AH149" i="1" s="1"/>
  <c r="Y118" i="1"/>
  <c r="AH118" i="1" s="1"/>
  <c r="Y146" i="1"/>
  <c r="AH146" i="1" s="1"/>
  <c r="X17" i="1"/>
  <c r="X138" i="1"/>
  <c r="X143" i="1"/>
  <c r="X179" i="1"/>
  <c r="X52" i="1"/>
  <c r="X112" i="1"/>
  <c r="X57" i="1"/>
  <c r="X182" i="1"/>
  <c r="X14" i="1"/>
  <c r="X71" i="1"/>
  <c r="X135" i="1"/>
  <c r="X22" i="1"/>
  <c r="X148" i="1"/>
  <c r="X81" i="1"/>
  <c r="X55" i="1"/>
  <c r="X115" i="1"/>
  <c r="X121" i="1"/>
  <c r="X86" i="1"/>
  <c r="X27" i="1"/>
  <c r="X85" i="1"/>
  <c r="X26" i="1"/>
  <c r="X87" i="1"/>
  <c r="X28" i="1"/>
  <c r="X156" i="1"/>
  <c r="X158" i="1"/>
  <c r="X124" i="1"/>
  <c r="X181" i="1"/>
  <c r="X116" i="1"/>
  <c r="X56" i="1"/>
  <c r="X130" i="1"/>
  <c r="X5" i="1"/>
  <c r="X62" i="1"/>
  <c r="X25" i="1"/>
  <c r="X154" i="1"/>
  <c r="X83" i="1"/>
  <c r="X84" i="1"/>
  <c r="X153" i="1"/>
  <c r="X123" i="1"/>
  <c r="X119" i="1"/>
  <c r="X59" i="1"/>
  <c r="X60" i="1"/>
  <c r="X70" i="1"/>
  <c r="X50" i="1"/>
  <c r="X110" i="1"/>
  <c r="X176" i="1"/>
  <c r="X178" i="1"/>
  <c r="X165" i="1"/>
  <c r="X166" i="1"/>
  <c r="X45" i="1"/>
  <c r="X169" i="1"/>
  <c r="X6" i="1"/>
  <c r="X64" i="1"/>
  <c r="X125" i="1"/>
  <c r="X54" i="1"/>
  <c r="X114" i="1"/>
  <c r="X180" i="1"/>
  <c r="X109" i="1"/>
  <c r="X173" i="1"/>
  <c r="X47" i="1"/>
  <c r="X155" i="1"/>
  <c r="X133" i="1"/>
  <c r="X128" i="1"/>
  <c r="X160" i="1"/>
  <c r="X51" i="1"/>
  <c r="X21" i="1"/>
  <c r="X74" i="1"/>
  <c r="X19" i="1"/>
  <c r="X20" i="1"/>
  <c r="X131" i="1"/>
  <c r="X129" i="1"/>
  <c r="X111" i="1"/>
  <c r="X126" i="1"/>
  <c r="X66" i="1"/>
  <c r="X7" i="1"/>
  <c r="X53" i="1"/>
  <c r="X113" i="1"/>
  <c r="X107" i="1"/>
  <c r="X75" i="1"/>
  <c r="X15" i="1"/>
  <c r="X136" i="1"/>
  <c r="X72" i="1"/>
  <c r="X127" i="1"/>
  <c r="X67" i="1"/>
  <c r="X8" i="1"/>
  <c r="X140" i="1"/>
  <c r="X58" i="1"/>
  <c r="X183" i="1"/>
  <c r="X117" i="1"/>
  <c r="G102" i="3" a="1"/>
  <c r="G102" i="3" s="1"/>
  <c r="H102" i="3" a="1"/>
  <c r="H102" i="3" s="1"/>
  <c r="I102" i="3"/>
  <c r="L102" i="3" s="1"/>
  <c r="M55" i="3" a="1"/>
  <c r="M55" i="3" s="1"/>
  <c r="K143" i="3" a="1"/>
  <c r="K143" i="3" s="1"/>
  <c r="N52" i="3" a="1"/>
  <c r="N52" i="3" s="1"/>
  <c r="K52" i="3" a="1"/>
  <c r="K52" i="3" s="1"/>
  <c r="M52" i="3" a="1"/>
  <c r="M52" i="3" s="1"/>
  <c r="L176" i="3"/>
  <c r="M176" i="3" s="1" a="1"/>
  <c r="M176" i="3" s="1"/>
  <c r="I160" i="3"/>
  <c r="K160" i="3" s="1" a="1"/>
  <c r="K160" i="3" s="1"/>
  <c r="I92" i="3"/>
  <c r="L92" i="3" s="1"/>
  <c r="H92" i="3" a="1"/>
  <c r="H92" i="3" s="1"/>
  <c r="L26" i="3"/>
  <c r="M26" i="3" s="1" a="1"/>
  <c r="M26" i="3" s="1"/>
  <c r="G152" i="3" a="1"/>
  <c r="G152" i="3" s="1"/>
  <c r="I152" i="3"/>
  <c r="K152" i="3" s="1" a="1"/>
  <c r="K152" i="3" s="1"/>
  <c r="J163" i="3" a="1"/>
  <c r="J163" i="3" s="1"/>
  <c r="K163" i="3" a="1"/>
  <c r="K163" i="3" s="1"/>
  <c r="I46" i="3"/>
  <c r="K46" i="3" s="1" a="1"/>
  <c r="K46" i="3" s="1"/>
  <c r="H46" i="3" a="1"/>
  <c r="H46" i="3" s="1"/>
  <c r="J26" i="3" a="1"/>
  <c r="J26" i="3" s="1"/>
  <c r="N143" i="3" a="1"/>
  <c r="N143" i="3" s="1"/>
  <c r="J52" i="3" a="1"/>
  <c r="J52" i="3" s="1"/>
  <c r="J143" i="3" a="1"/>
  <c r="J143" i="3" s="1"/>
  <c r="M143" i="3" a="1"/>
  <c r="M143" i="3" s="1"/>
  <c r="N27" i="3" a="1"/>
  <c r="N27" i="3" s="1"/>
  <c r="K79" i="3" a="1"/>
  <c r="K79" i="3" s="1"/>
  <c r="K80" i="3" a="1"/>
  <c r="K80" i="3" s="1"/>
  <c r="L80" i="3"/>
  <c r="N80" i="3" s="1" a="1"/>
  <c r="N80" i="3" s="1"/>
  <c r="I77" i="3"/>
  <c r="L77" i="3" s="1"/>
  <c r="G77" i="3" a="1"/>
  <c r="G77" i="3" s="1"/>
  <c r="L43" i="3"/>
  <c r="N43" i="3" s="1" a="1"/>
  <c r="N43" i="3" s="1"/>
  <c r="K43" i="3" a="1"/>
  <c r="K43" i="3" s="1"/>
  <c r="J116" i="3" a="1"/>
  <c r="J116" i="3" s="1"/>
  <c r="H13" i="3" a="1"/>
  <c r="H13" i="3" s="1"/>
  <c r="J176" i="3" a="1"/>
  <c r="J176" i="3" s="1"/>
  <c r="N79" i="3" a="1"/>
  <c r="N79" i="3" s="1"/>
  <c r="J79" i="3" a="1"/>
  <c r="J79" i="3" s="1"/>
  <c r="M79" i="3" a="1"/>
  <c r="M79" i="3" s="1"/>
  <c r="O18" i="3"/>
  <c r="R18" i="3" s="1"/>
  <c r="U18" i="3" s="1"/>
  <c r="X18" i="3" s="1"/>
  <c r="AA18" i="3" s="1"/>
  <c r="H60" i="3" a="1"/>
  <c r="H60" i="3" s="1"/>
  <c r="G60" i="3" a="1"/>
  <c r="G60" i="3" s="1"/>
  <c r="G125" i="3" a="1"/>
  <c r="G125" i="3" s="1"/>
  <c r="I157" i="3"/>
  <c r="L157" i="3" s="1"/>
  <c r="H125" i="3" a="1"/>
  <c r="H125" i="3" s="1"/>
  <c r="M18" i="3" a="1"/>
  <c r="M18" i="3" s="1"/>
  <c r="J72" i="3" a="1"/>
  <c r="J72" i="3" s="1"/>
  <c r="H5" i="3" a="1"/>
  <c r="H5" i="3" s="1"/>
  <c r="G85" i="3" a="1"/>
  <c r="G85" i="3" s="1"/>
  <c r="H171" i="3" a="1"/>
  <c r="H171" i="3" s="1"/>
  <c r="M189" i="3" a="1"/>
  <c r="M189" i="3" s="1"/>
  <c r="K185" i="3" a="1"/>
  <c r="K185" i="3" s="1"/>
  <c r="H77" i="3" a="1"/>
  <c r="H77" i="3" s="1"/>
  <c r="M170" i="3" a="1"/>
  <c r="M170" i="3" s="1"/>
  <c r="K59" i="3" a="1"/>
  <c r="K59" i="3" s="1"/>
  <c r="N59" i="3" a="1"/>
  <c r="N59" i="3" s="1"/>
  <c r="M185" i="3" a="1"/>
  <c r="M185" i="3" s="1"/>
  <c r="J185" i="3" a="1"/>
  <c r="J185" i="3" s="1"/>
  <c r="I132" i="3"/>
  <c r="L132" i="3" s="1"/>
  <c r="M59" i="3" a="1"/>
  <c r="M59" i="3" s="1"/>
  <c r="J59" i="3" a="1"/>
  <c r="J59" i="3" s="1"/>
  <c r="O189" i="3"/>
  <c r="R189" i="3" s="1"/>
  <c r="U189" i="3" s="1"/>
  <c r="X189" i="3" s="1"/>
  <c r="AA189" i="3" s="1"/>
  <c r="N170" i="3" a="1"/>
  <c r="N170" i="3" s="1"/>
  <c r="H132" i="3" a="1"/>
  <c r="H132" i="3" s="1"/>
  <c r="N185" i="3" a="1"/>
  <c r="N185" i="3" s="1"/>
  <c r="H20" i="3" a="1"/>
  <c r="H20" i="3" s="1"/>
  <c r="I20" i="3"/>
  <c r="L20" i="3" s="1"/>
  <c r="I118" i="3"/>
  <c r="L118" i="3" s="1"/>
  <c r="M72" i="3" a="1"/>
  <c r="M72" i="3" s="1"/>
  <c r="G171" i="3" a="1"/>
  <c r="G171" i="3" s="1"/>
  <c r="G5" i="3" a="1"/>
  <c r="G5" i="3" s="1"/>
  <c r="H118" i="3" a="1"/>
  <c r="H118" i="3" s="1"/>
  <c r="N115" i="3" a="1"/>
  <c r="N115" i="3" s="1"/>
  <c r="J115" i="3" a="1"/>
  <c r="J115" i="3" s="1"/>
  <c r="N35" i="3" a="1"/>
  <c r="N35" i="3" s="1"/>
  <c r="M115" i="3" a="1"/>
  <c r="M115" i="3" s="1"/>
  <c r="I180" i="3"/>
  <c r="K180" i="3" s="1" a="1"/>
  <c r="K180" i="3" s="1"/>
  <c r="N72" i="3" a="1"/>
  <c r="N72" i="3" s="1"/>
  <c r="H180" i="3" a="1"/>
  <c r="H180" i="3" s="1"/>
  <c r="K35" i="3" a="1"/>
  <c r="K35" i="3" s="1"/>
  <c r="M35" i="3" a="1"/>
  <c r="M35" i="3" s="1"/>
  <c r="K72" i="3" a="1"/>
  <c r="K72" i="3" s="1"/>
  <c r="H85" i="3" a="1"/>
  <c r="H85" i="3" s="1"/>
  <c r="J35" i="3" a="1"/>
  <c r="J35" i="3" s="1"/>
  <c r="K115" i="3" a="1"/>
  <c r="K115" i="3" s="1"/>
  <c r="K139" i="3" a="1"/>
  <c r="K139" i="3" s="1"/>
  <c r="M139" i="3" a="1"/>
  <c r="M139" i="3" s="1"/>
  <c r="J139" i="3" a="1"/>
  <c r="J139" i="3" s="1"/>
  <c r="J27" i="3" a="1"/>
  <c r="J27" i="3" s="1"/>
  <c r="K27" i="3" a="1"/>
  <c r="K27" i="3" s="1"/>
  <c r="N139" i="3" a="1"/>
  <c r="N139" i="3" s="1"/>
  <c r="M27" i="3" a="1"/>
  <c r="M27" i="3" s="1"/>
  <c r="H160" i="3" a="1"/>
  <c r="H160" i="3" s="1"/>
  <c r="K99" i="3" a="1"/>
  <c r="K99" i="3" s="1"/>
  <c r="O162" i="3"/>
  <c r="R162" i="3" s="1"/>
  <c r="U162" i="3" s="1"/>
  <c r="X162" i="3" s="1"/>
  <c r="AA162" i="3" s="1"/>
  <c r="L114" i="3"/>
  <c r="L99" i="3"/>
  <c r="N75" i="3" a="1"/>
  <c r="N75" i="3" s="1"/>
  <c r="M75" i="3" a="1"/>
  <c r="M75" i="3" s="1"/>
  <c r="J122" i="3" a="1"/>
  <c r="J122" i="3" s="1"/>
  <c r="K81" i="3" a="1"/>
  <c r="K81" i="3" s="1"/>
  <c r="N39" i="3" a="1"/>
  <c r="N39" i="3" s="1"/>
  <c r="H126" i="3" a="1"/>
  <c r="H126" i="3" s="1"/>
  <c r="G12" i="3" a="1"/>
  <c r="G12" i="3" s="1"/>
  <c r="L122" i="3"/>
  <c r="N167" i="3" a="1"/>
  <c r="N167" i="3" s="1"/>
  <c r="J44" i="3" a="1"/>
  <c r="J44" i="3" s="1"/>
  <c r="H158" i="3" a="1"/>
  <c r="H158" i="3" s="1"/>
  <c r="H21" i="3" a="1"/>
  <c r="H21" i="3" s="1"/>
  <c r="I21" i="3"/>
  <c r="L21" i="3" s="1"/>
  <c r="I158" i="3"/>
  <c r="J158" i="3" s="1" a="1"/>
  <c r="J158" i="3" s="1"/>
  <c r="N44" i="3" a="1"/>
  <c r="N44" i="3" s="1"/>
  <c r="K44" i="3" a="1"/>
  <c r="K44" i="3" s="1"/>
  <c r="M44" i="3" a="1"/>
  <c r="M44" i="3" s="1"/>
  <c r="J167" i="3" a="1"/>
  <c r="J167" i="3" s="1"/>
  <c r="M167" i="3" a="1"/>
  <c r="M167" i="3" s="1"/>
  <c r="I126" i="3"/>
  <c r="L126" i="3" s="1"/>
  <c r="N81" i="3" a="1"/>
  <c r="N81" i="3" s="1"/>
  <c r="K75" i="3" a="1"/>
  <c r="K75" i="3" s="1"/>
  <c r="H12" i="3" a="1"/>
  <c r="H12" i="3" s="1"/>
  <c r="J39" i="3" a="1"/>
  <c r="J39" i="3" s="1"/>
  <c r="J81" i="3" a="1"/>
  <c r="J81" i="3" s="1"/>
  <c r="J75" i="3" a="1"/>
  <c r="J75" i="3" s="1"/>
  <c r="M81" i="3" a="1"/>
  <c r="M81" i="3" s="1"/>
  <c r="J56" i="3" a="1"/>
  <c r="J56" i="3" s="1"/>
  <c r="K56" i="3" a="1"/>
  <c r="K56" i="3" s="1"/>
  <c r="M56" i="3" a="1"/>
  <c r="M56" i="3" s="1"/>
  <c r="N56" i="3" a="1"/>
  <c r="N56" i="3" s="1"/>
  <c r="K167" i="3" a="1"/>
  <c r="K167" i="3" s="1"/>
  <c r="G157" i="3" a="1"/>
  <c r="G157" i="3" s="1"/>
  <c r="I141" i="3"/>
  <c r="K141" i="3" s="1" a="1"/>
  <c r="K141" i="3" s="1"/>
  <c r="L103" i="3"/>
  <c r="H141" i="3" a="1"/>
  <c r="H141" i="3" s="1"/>
  <c r="K103" i="3" a="1"/>
  <c r="K103" i="3" s="1"/>
  <c r="K17" i="3" a="1"/>
  <c r="K17" i="3" s="1"/>
  <c r="N11" i="3" a="1"/>
  <c r="N11" i="3" s="1"/>
  <c r="K119" i="3" a="1"/>
  <c r="K119" i="3" s="1"/>
  <c r="M119" i="3" a="1"/>
  <c r="M119" i="3" s="1"/>
  <c r="N8" i="3" a="1"/>
  <c r="N8" i="3" s="1"/>
  <c r="J145" i="3" a="1"/>
  <c r="J145" i="3" s="1"/>
  <c r="M121" i="3" a="1"/>
  <c r="M121" i="3" s="1"/>
  <c r="J119" i="3" a="1"/>
  <c r="J119" i="3" s="1"/>
  <c r="N145" i="3" a="1"/>
  <c r="N145" i="3" s="1"/>
  <c r="J11" i="3" a="1"/>
  <c r="J11" i="3" s="1"/>
  <c r="N121" i="3" a="1"/>
  <c r="N121" i="3" s="1"/>
  <c r="M145" i="3" a="1"/>
  <c r="M145" i="3" s="1"/>
  <c r="J121" i="3" a="1"/>
  <c r="J121" i="3" s="1"/>
  <c r="K145" i="3" a="1"/>
  <c r="K145" i="3" s="1"/>
  <c r="L63" i="3"/>
  <c r="N63" i="3" s="1" a="1"/>
  <c r="N63" i="3" s="1"/>
  <c r="O7" i="3"/>
  <c r="R7" i="3" s="1"/>
  <c r="U7" i="3" s="1"/>
  <c r="X7" i="3" s="1"/>
  <c r="AA7" i="3" s="1"/>
  <c r="M7" i="3" a="1"/>
  <c r="M7" i="3" s="1"/>
  <c r="O8" i="3"/>
  <c r="R8" i="3" s="1"/>
  <c r="U8" i="3" s="1"/>
  <c r="X8" i="3" s="1"/>
  <c r="AA8" i="3" s="1"/>
  <c r="K63" i="3" a="1"/>
  <c r="K63" i="3" s="1"/>
  <c r="K121" i="3" a="1"/>
  <c r="K121" i="3" s="1"/>
  <c r="K175" i="3" a="1"/>
  <c r="K175" i="3" s="1"/>
  <c r="N162" i="3" a="1"/>
  <c r="N162" i="3" s="1"/>
  <c r="J66" i="3" a="1"/>
  <c r="J66" i="3" s="1"/>
  <c r="I140" i="3"/>
  <c r="L140" i="3" s="1"/>
  <c r="J48" i="3" a="1"/>
  <c r="J48" i="3" s="1"/>
  <c r="K48" i="3" a="1"/>
  <c r="K48" i="3" s="1"/>
  <c r="L146" i="3"/>
  <c r="J146" i="3" a="1"/>
  <c r="J146" i="3" s="1"/>
  <c r="K146" i="3" a="1"/>
  <c r="K146" i="3" s="1"/>
  <c r="K8" i="3" a="1"/>
  <c r="K8" i="3" s="1"/>
  <c r="J179" i="3" a="1"/>
  <c r="J179" i="3" s="1"/>
  <c r="L179" i="3"/>
  <c r="J8" i="3" a="1"/>
  <c r="J8" i="3" s="1"/>
  <c r="N119" i="3" a="1"/>
  <c r="N119" i="3" s="1"/>
  <c r="J17" i="3" a="1"/>
  <c r="J17" i="3" s="1"/>
  <c r="M17" i="3" a="1"/>
  <c r="M17" i="3" s="1"/>
  <c r="N17" i="3" a="1"/>
  <c r="N17" i="3" s="1"/>
  <c r="L175" i="3"/>
  <c r="K11" i="3" a="1"/>
  <c r="K11" i="3" s="1"/>
  <c r="M39" i="3" a="1"/>
  <c r="M39" i="3" s="1"/>
  <c r="M11" i="3" a="1"/>
  <c r="M11" i="3" s="1"/>
  <c r="L66" i="3"/>
  <c r="M66" i="3" s="1" a="1"/>
  <c r="M66" i="3" s="1"/>
  <c r="M104" i="3" a="1"/>
  <c r="M104" i="3" s="1"/>
  <c r="G140" i="3" a="1"/>
  <c r="G140" i="3" s="1"/>
  <c r="M116" i="3" a="1"/>
  <c r="M116" i="3" s="1"/>
  <c r="K116" i="3" a="1"/>
  <c r="K116" i="3" s="1"/>
  <c r="K129" i="3" a="1"/>
  <c r="K129" i="3" s="1"/>
  <c r="K39" i="3" a="1"/>
  <c r="K39" i="3" s="1"/>
  <c r="N129" i="3" a="1"/>
  <c r="N129" i="3" s="1"/>
  <c r="M129" i="3" a="1"/>
  <c r="M129" i="3" s="1"/>
  <c r="N116" i="3" a="1"/>
  <c r="N116" i="3" s="1"/>
  <c r="J114" i="3" a="1"/>
  <c r="J114" i="3" s="1"/>
  <c r="J129" i="3" a="1"/>
  <c r="J129" i="3" s="1"/>
  <c r="O50" i="3"/>
  <c r="R50" i="3" s="1"/>
  <c r="U50" i="3" s="1"/>
  <c r="X50" i="3" s="1"/>
  <c r="AA50" i="3" s="1"/>
  <c r="M51" i="3" a="1"/>
  <c r="M51" i="3" s="1"/>
  <c r="J189" i="3" a="1"/>
  <c r="J189" i="3" s="1"/>
  <c r="N50" i="3" a="1"/>
  <c r="N50" i="3" s="1"/>
  <c r="K189" i="3" a="1"/>
  <c r="K189" i="3" s="1"/>
  <c r="M153" i="3" a="1"/>
  <c r="M153" i="3" s="1"/>
  <c r="N51" i="3" a="1"/>
  <c r="N51" i="3" s="1"/>
  <c r="J51" i="3" a="1"/>
  <c r="J51" i="3" s="1"/>
  <c r="J19" i="3" a="1"/>
  <c r="J19" i="3" s="1"/>
  <c r="K51" i="3" a="1"/>
  <c r="K51" i="3" s="1"/>
  <c r="K7" i="3" a="1"/>
  <c r="K7" i="3" s="1"/>
  <c r="N153" i="3" a="1"/>
  <c r="N153" i="3" s="1"/>
  <c r="K19" i="3" a="1"/>
  <c r="K19" i="3" s="1"/>
  <c r="K153" i="3" a="1"/>
  <c r="K153" i="3" s="1"/>
  <c r="K64" i="3" a="1"/>
  <c r="K64" i="3" s="1"/>
  <c r="I166" i="3"/>
  <c r="L166" i="3" s="1"/>
  <c r="K144" i="3" a="1"/>
  <c r="K144" i="3" s="1"/>
  <c r="J153" i="3" a="1"/>
  <c r="J153" i="3" s="1"/>
  <c r="J144" i="3" a="1"/>
  <c r="J144" i="3" s="1"/>
  <c r="H166" i="3" a="1"/>
  <c r="H166" i="3" s="1"/>
  <c r="L64" i="3"/>
  <c r="N64" i="3" s="1" a="1"/>
  <c r="N64" i="3" s="1"/>
  <c r="L40" i="3"/>
  <c r="J40" i="3" a="1"/>
  <c r="J40" i="3" s="1"/>
  <c r="K40" i="3" a="1"/>
  <c r="K40" i="3" s="1"/>
  <c r="M16" i="3" a="1"/>
  <c r="M16" i="3" s="1"/>
  <c r="K25" i="3" a="1"/>
  <c r="K25" i="3" s="1"/>
  <c r="J25" i="3" a="1"/>
  <c r="J25" i="3" s="1"/>
  <c r="J16" i="3" a="1"/>
  <c r="J16" i="3" s="1"/>
  <c r="N104" i="3" a="1"/>
  <c r="N104" i="3" s="1"/>
  <c r="O90" i="3"/>
  <c r="R90" i="3" s="1"/>
  <c r="U90" i="3" s="1"/>
  <c r="X90" i="3" s="1"/>
  <c r="AA90" i="3" s="1"/>
  <c r="M90" i="3" a="1"/>
  <c r="M90" i="3" s="1"/>
  <c r="O19" i="3"/>
  <c r="R19" i="3" s="1"/>
  <c r="U19" i="3" s="1"/>
  <c r="X19" i="3" s="1"/>
  <c r="AA19" i="3" s="1"/>
  <c r="N19" i="3" a="1"/>
  <c r="N19" i="3" s="1"/>
  <c r="N16" i="3" a="1"/>
  <c r="N16" i="3" s="1"/>
  <c r="K16" i="3" a="1"/>
  <c r="K16" i="3" s="1"/>
  <c r="K137" i="3" a="1"/>
  <c r="K137" i="3" s="1"/>
  <c r="L137" i="3"/>
  <c r="J137" i="3" a="1"/>
  <c r="J137" i="3" s="1"/>
  <c r="O15" i="3"/>
  <c r="R15" i="3" s="1"/>
  <c r="U15" i="3" s="1"/>
  <c r="X15" i="3" s="1"/>
  <c r="AA15" i="3" s="1"/>
  <c r="M15" i="3" a="1"/>
  <c r="M15" i="3" s="1"/>
  <c r="N15" i="3" a="1"/>
  <c r="N15" i="3" s="1"/>
  <c r="L127" i="3"/>
  <c r="K127" i="3" a="1"/>
  <c r="K127" i="3" s="1"/>
  <c r="J127" i="3" a="1"/>
  <c r="J127" i="3" s="1"/>
  <c r="J7" i="3" a="1"/>
  <c r="J7" i="3" s="1"/>
  <c r="K71" i="3" a="1"/>
  <c r="K71" i="3" s="1"/>
  <c r="J71" i="3" a="1"/>
  <c r="J71" i="3" s="1"/>
  <c r="J131" i="3" a="1"/>
  <c r="J131" i="3" s="1"/>
  <c r="K131" i="3" a="1"/>
  <c r="K131" i="3" s="1"/>
  <c r="L131" i="3"/>
  <c r="L135" i="3"/>
  <c r="K135" i="3" a="1"/>
  <c r="K135" i="3" s="1"/>
  <c r="J135" i="3" a="1"/>
  <c r="J135" i="3" s="1"/>
  <c r="L123" i="3"/>
  <c r="K123" i="3" a="1"/>
  <c r="K123" i="3" s="1"/>
  <c r="O89" i="3"/>
  <c r="R89" i="3" s="1"/>
  <c r="U89" i="3" s="1"/>
  <c r="X89" i="3" s="1"/>
  <c r="AA89" i="3" s="1"/>
  <c r="N71" i="3" a="1"/>
  <c r="N71" i="3" s="1"/>
  <c r="O71" i="3"/>
  <c r="R71" i="3" s="1"/>
  <c r="U71" i="3" s="1"/>
  <c r="X71" i="3" s="1"/>
  <c r="AA71" i="3" s="1"/>
  <c r="N89" i="3" a="1"/>
  <c r="N89" i="3" s="1"/>
  <c r="K89" i="3" a="1"/>
  <c r="K89" i="3" s="1"/>
  <c r="J89" i="3" a="1"/>
  <c r="J89" i="3" s="1"/>
  <c r="L47" i="3"/>
  <c r="J47" i="3" a="1"/>
  <c r="J47" i="3" s="1"/>
  <c r="K47" i="3" a="1"/>
  <c r="K47" i="3" s="1"/>
  <c r="L73" i="3"/>
  <c r="J73" i="3" a="1"/>
  <c r="J73" i="3" s="1"/>
  <c r="K73" i="3" a="1"/>
  <c r="K73" i="3" s="1"/>
  <c r="L65" i="3"/>
  <c r="K65" i="3" a="1"/>
  <c r="K65" i="3" s="1"/>
  <c r="J65" i="3" a="1"/>
  <c r="J65" i="3" s="1"/>
  <c r="O48" i="3"/>
  <c r="R48" i="3" s="1"/>
  <c r="U48" i="3" s="1"/>
  <c r="X48" i="3" s="1"/>
  <c r="AA48" i="3" s="1"/>
  <c r="N48" i="3" a="1"/>
  <c r="N48" i="3" s="1"/>
  <c r="J746" i="3" a="1"/>
  <c r="J746" i="3" s="1"/>
  <c r="K746" i="3" a="1"/>
  <c r="K746" i="3" s="1"/>
  <c r="L746" i="3"/>
  <c r="J418" i="3" a="1"/>
  <c r="J418" i="3" s="1"/>
  <c r="L418" i="3"/>
  <c r="K418" i="3" a="1"/>
  <c r="K418" i="3" s="1"/>
  <c r="L749" i="3"/>
  <c r="J749" i="3" a="1"/>
  <c r="J749" i="3" s="1"/>
  <c r="K749" i="3" a="1"/>
  <c r="K749" i="3" s="1"/>
  <c r="K783" i="3" a="1"/>
  <c r="K783" i="3" s="1"/>
  <c r="L783" i="3"/>
  <c r="J783" i="3" a="1"/>
  <c r="J783" i="3" s="1"/>
  <c r="K878" i="3" a="1"/>
  <c r="K878" i="3" s="1"/>
  <c r="J878" i="3" a="1"/>
  <c r="J878" i="3" s="1"/>
  <c r="L878" i="3"/>
  <c r="K744" i="3" a="1"/>
  <c r="K744" i="3" s="1"/>
  <c r="L744" i="3"/>
  <c r="J744" i="3" a="1"/>
  <c r="J744" i="3" s="1"/>
  <c r="J816" i="3" a="1"/>
  <c r="J816" i="3" s="1"/>
  <c r="K816" i="3" a="1"/>
  <c r="K816" i="3" s="1"/>
  <c r="L816" i="3"/>
  <c r="J330" i="3" a="1"/>
  <c r="J330" i="3" s="1"/>
  <c r="K330" i="3" a="1"/>
  <c r="K330" i="3" s="1"/>
  <c r="L330" i="3"/>
  <c r="J839" i="3" a="1"/>
  <c r="J839" i="3" s="1"/>
  <c r="K839" i="3" a="1"/>
  <c r="K839" i="3" s="1"/>
  <c r="L839" i="3"/>
  <c r="J358" i="3" a="1"/>
  <c r="J358" i="3" s="1"/>
  <c r="K358" i="3" a="1"/>
  <c r="K358" i="3" s="1"/>
  <c r="L358" i="3"/>
  <c r="J593" i="3" a="1"/>
  <c r="J593" i="3" s="1"/>
  <c r="K593" i="3" a="1"/>
  <c r="K593" i="3" s="1"/>
  <c r="L593" i="3"/>
  <c r="K874" i="3" a="1"/>
  <c r="K874" i="3" s="1"/>
  <c r="J874" i="3" a="1"/>
  <c r="J874" i="3" s="1"/>
  <c r="L874" i="3"/>
  <c r="L569" i="3"/>
  <c r="J569" i="3" a="1"/>
  <c r="J569" i="3" s="1"/>
  <c r="K569" i="3" a="1"/>
  <c r="K569" i="3" s="1"/>
  <c r="L364" i="3"/>
  <c r="J364" i="3" a="1"/>
  <c r="J364" i="3" s="1"/>
  <c r="K364" i="3" a="1"/>
  <c r="K364" i="3" s="1"/>
  <c r="K826" i="3" a="1"/>
  <c r="K826" i="3" s="1"/>
  <c r="J826" i="3" a="1"/>
  <c r="J826" i="3" s="1"/>
  <c r="L826" i="3"/>
  <c r="J879" i="3" a="1"/>
  <c r="J879" i="3" s="1"/>
  <c r="K879" i="3" a="1"/>
  <c r="K879" i="3" s="1"/>
  <c r="L879" i="3"/>
  <c r="K919" i="3" a="1"/>
  <c r="K919" i="3" s="1"/>
  <c r="L919" i="3"/>
  <c r="J919" i="3" a="1"/>
  <c r="J919" i="3" s="1"/>
  <c r="J287" i="3" a="1"/>
  <c r="J287" i="3" s="1"/>
  <c r="L287" i="3"/>
  <c r="K287" i="3" a="1"/>
  <c r="K287" i="3" s="1"/>
  <c r="K566" i="3" a="1"/>
  <c r="K566" i="3" s="1"/>
  <c r="L566" i="3"/>
  <c r="J566" i="3" a="1"/>
  <c r="J566" i="3" s="1"/>
  <c r="J759" i="3" a="1"/>
  <c r="J759" i="3" s="1"/>
  <c r="L759" i="3"/>
  <c r="K759" i="3" a="1"/>
  <c r="K759" i="3" s="1"/>
  <c r="K741" i="3" a="1"/>
  <c r="K741" i="3" s="1"/>
  <c r="L741" i="3"/>
  <c r="J741" i="3" a="1"/>
  <c r="J741" i="3" s="1"/>
  <c r="K782" i="3" a="1"/>
  <c r="K782" i="3" s="1"/>
  <c r="L782" i="3"/>
  <c r="J782" i="3" a="1"/>
  <c r="J782" i="3" s="1"/>
  <c r="K363" i="3" a="1"/>
  <c r="K363" i="3" s="1"/>
  <c r="L363" i="3"/>
  <c r="J363" i="3" a="1"/>
  <c r="J363" i="3" s="1"/>
  <c r="L602" i="3"/>
  <c r="K602" i="3" a="1"/>
  <c r="K602" i="3" s="1"/>
  <c r="J602" i="3" a="1"/>
  <c r="J602" i="3" s="1"/>
  <c r="L665" i="3"/>
  <c r="J665" i="3" a="1"/>
  <c r="J665" i="3" s="1"/>
  <c r="K665" i="3" a="1"/>
  <c r="K665" i="3" s="1"/>
  <c r="K788" i="3" a="1"/>
  <c r="K788" i="3" s="1"/>
  <c r="L788" i="3"/>
  <c r="J788" i="3" a="1"/>
  <c r="J788" i="3" s="1"/>
  <c r="K394" i="3" a="1"/>
  <c r="K394" i="3" s="1"/>
  <c r="L394" i="3"/>
  <c r="J394" i="3" a="1"/>
  <c r="J394" i="3" s="1"/>
  <c r="K343" i="3" a="1"/>
  <c r="K343" i="3" s="1"/>
  <c r="L343" i="3"/>
  <c r="J343" i="3" a="1"/>
  <c r="J343" i="3" s="1"/>
  <c r="J945" i="3" a="1"/>
  <c r="J945" i="3" s="1"/>
  <c r="L945" i="3"/>
  <c r="K945" i="3" a="1"/>
  <c r="K945" i="3" s="1"/>
  <c r="K361" i="3" a="1"/>
  <c r="K361" i="3" s="1"/>
  <c r="L361" i="3"/>
  <c r="J361" i="3" a="1"/>
  <c r="J361" i="3" s="1"/>
  <c r="J732" i="3" a="1"/>
  <c r="J732" i="3" s="1"/>
  <c r="L732" i="3"/>
  <c r="K732" i="3" a="1"/>
  <c r="K732" i="3" s="1"/>
  <c r="J758" i="3" a="1"/>
  <c r="J758" i="3" s="1"/>
  <c r="K758" i="3" a="1"/>
  <c r="K758" i="3" s="1"/>
  <c r="L758" i="3"/>
  <c r="K656" i="3" a="1"/>
  <c r="K656" i="3" s="1"/>
  <c r="L656" i="3"/>
  <c r="J656" i="3" a="1"/>
  <c r="J656" i="3" s="1"/>
  <c r="L528" i="3"/>
  <c r="J528" i="3" a="1"/>
  <c r="J528" i="3" s="1"/>
  <c r="K528" i="3" a="1"/>
  <c r="K528" i="3" s="1"/>
  <c r="L195" i="3"/>
  <c r="K195" i="3" a="1"/>
  <c r="K195" i="3" s="1"/>
  <c r="J195" i="3" a="1"/>
  <c r="J195" i="3" s="1"/>
  <c r="L415" i="3"/>
  <c r="J415" i="3" a="1"/>
  <c r="J415" i="3" s="1"/>
  <c r="K415" i="3" a="1"/>
  <c r="K415" i="3" s="1"/>
  <c r="K791" i="3" a="1"/>
  <c r="K791" i="3" s="1"/>
  <c r="L791" i="3"/>
  <c r="J791" i="3" a="1"/>
  <c r="J791" i="3" s="1"/>
  <c r="K967" i="3" a="1"/>
  <c r="K967" i="3" s="1"/>
  <c r="L967" i="3"/>
  <c r="J967" i="3" a="1"/>
  <c r="J967" i="3" s="1"/>
  <c r="K912" i="3" a="1"/>
  <c r="K912" i="3" s="1"/>
  <c r="L912" i="3"/>
  <c r="J912" i="3" a="1"/>
  <c r="J912" i="3" s="1"/>
  <c r="L704" i="3"/>
  <c r="K704" i="3" a="1"/>
  <c r="K704" i="3" s="1"/>
  <c r="J704" i="3" a="1"/>
  <c r="J704" i="3" s="1"/>
  <c r="J853" i="3" a="1"/>
  <c r="J853" i="3" s="1"/>
  <c r="K853" i="3" a="1"/>
  <c r="K853" i="3" s="1"/>
  <c r="L853" i="3"/>
  <c r="K216" i="3" a="1"/>
  <c r="K216" i="3" s="1"/>
  <c r="J216" i="3" a="1"/>
  <c r="J216" i="3" s="1"/>
  <c r="L216" i="3"/>
  <c r="K610" i="3" a="1"/>
  <c r="K610" i="3" s="1"/>
  <c r="J610" i="3" a="1"/>
  <c r="J610" i="3" s="1"/>
  <c r="L610" i="3"/>
  <c r="J499" i="3" a="1"/>
  <c r="J499" i="3" s="1"/>
  <c r="L499" i="3"/>
  <c r="K499" i="3" a="1"/>
  <c r="K499" i="3" s="1"/>
  <c r="K636" i="3" a="1"/>
  <c r="K636" i="3" s="1"/>
  <c r="J636" i="3" a="1"/>
  <c r="J636" i="3" s="1"/>
  <c r="L636" i="3"/>
  <c r="K478" i="3" a="1"/>
  <c r="K478" i="3" s="1"/>
  <c r="J478" i="3" a="1"/>
  <c r="J478" i="3" s="1"/>
  <c r="L478" i="3"/>
  <c r="J886" i="3" a="1"/>
  <c r="J886" i="3" s="1"/>
  <c r="L886" i="3"/>
  <c r="K886" i="3" a="1"/>
  <c r="K886" i="3" s="1"/>
  <c r="K535" i="3" a="1"/>
  <c r="K535" i="3" s="1"/>
  <c r="L535" i="3"/>
  <c r="J535" i="3" a="1"/>
  <c r="J535" i="3" s="1"/>
  <c r="J480" i="3" a="1"/>
  <c r="J480" i="3" s="1"/>
  <c r="K480" i="3" a="1"/>
  <c r="K480" i="3" s="1"/>
  <c r="L480" i="3"/>
  <c r="J954" i="3" a="1"/>
  <c r="J954" i="3" s="1"/>
  <c r="L954" i="3"/>
  <c r="K954" i="3" a="1"/>
  <c r="K954" i="3" s="1"/>
  <c r="J571" i="3" a="1"/>
  <c r="J571" i="3" s="1"/>
  <c r="K571" i="3" a="1"/>
  <c r="K571" i="3" s="1"/>
  <c r="L571" i="3"/>
  <c r="J801" i="3" a="1"/>
  <c r="J801" i="3" s="1"/>
  <c r="K801" i="3" a="1"/>
  <c r="K801" i="3" s="1"/>
  <c r="L801" i="3"/>
  <c r="K863" i="3" a="1"/>
  <c r="K863" i="3" s="1"/>
  <c r="L863" i="3"/>
  <c r="J863" i="3" a="1"/>
  <c r="J863" i="3" s="1"/>
  <c r="K702" i="3" a="1"/>
  <c r="K702" i="3" s="1"/>
  <c r="J702" i="3" a="1"/>
  <c r="J702" i="3" s="1"/>
  <c r="L702" i="3"/>
  <c r="K609" i="3" a="1"/>
  <c r="K609" i="3" s="1"/>
  <c r="L609" i="3"/>
  <c r="J609" i="3" a="1"/>
  <c r="J609" i="3" s="1"/>
  <c r="L837" i="3"/>
  <c r="K837" i="3" a="1"/>
  <c r="K837" i="3" s="1"/>
  <c r="J837" i="3" a="1"/>
  <c r="J837" i="3" s="1"/>
  <c r="J734" i="3" a="1"/>
  <c r="J734" i="3" s="1"/>
  <c r="K734" i="3" a="1"/>
  <c r="K734" i="3" s="1"/>
  <c r="L734" i="3"/>
  <c r="J295" i="3" a="1"/>
  <c r="J295" i="3" s="1"/>
  <c r="K295" i="3" a="1"/>
  <c r="K295" i="3" s="1"/>
  <c r="L295" i="3"/>
  <c r="L305" i="3"/>
  <c r="J305" i="3" a="1"/>
  <c r="J305" i="3" s="1"/>
  <c r="K305" i="3" a="1"/>
  <c r="K305" i="3" s="1"/>
  <c r="J722" i="3" a="1"/>
  <c r="J722" i="3" s="1"/>
  <c r="L722" i="3"/>
  <c r="K722" i="3" a="1"/>
  <c r="K722" i="3" s="1"/>
  <c r="L834" i="3"/>
  <c r="J834" i="3" a="1"/>
  <c r="J834" i="3" s="1"/>
  <c r="K834" i="3" a="1"/>
  <c r="K834" i="3" s="1"/>
  <c r="J530" i="3" a="1"/>
  <c r="J530" i="3" s="1"/>
  <c r="K530" i="3" a="1"/>
  <c r="K530" i="3" s="1"/>
  <c r="L530" i="3"/>
  <c r="L910" i="3"/>
  <c r="J910" i="3" a="1"/>
  <c r="J910" i="3" s="1"/>
  <c r="K910" i="3" a="1"/>
  <c r="K910" i="3" s="1"/>
  <c r="K255" i="3" a="1"/>
  <c r="K255" i="3" s="1"/>
  <c r="L255" i="3"/>
  <c r="J255" i="3" a="1"/>
  <c r="J255" i="3" s="1"/>
  <c r="L276" i="3"/>
  <c r="J276" i="3" a="1"/>
  <c r="J276" i="3" s="1"/>
  <c r="K276" i="3" a="1"/>
  <c r="K276" i="3" s="1"/>
  <c r="K307" i="3" a="1"/>
  <c r="K307" i="3" s="1"/>
  <c r="J307" i="3" a="1"/>
  <c r="J307" i="3" s="1"/>
  <c r="L307" i="3"/>
  <c r="L392" i="3"/>
  <c r="J392" i="3" a="1"/>
  <c r="J392" i="3" s="1"/>
  <c r="K392" i="3" a="1"/>
  <c r="K392" i="3" s="1"/>
  <c r="L281" i="3"/>
  <c r="J281" i="3" a="1"/>
  <c r="J281" i="3" s="1"/>
  <c r="K281" i="3" a="1"/>
  <c r="K281" i="3" s="1"/>
  <c r="K775" i="3" a="1"/>
  <c r="K775" i="3" s="1"/>
  <c r="L775" i="3"/>
  <c r="J775" i="3" a="1"/>
  <c r="J775" i="3" s="1"/>
  <c r="L871" i="3"/>
  <c r="J871" i="3" a="1"/>
  <c r="J871" i="3" s="1"/>
  <c r="K871" i="3" a="1"/>
  <c r="K871" i="3" s="1"/>
  <c r="J246" i="3" a="1"/>
  <c r="J246" i="3" s="1"/>
  <c r="K246" i="3" a="1"/>
  <c r="K246" i="3" s="1"/>
  <c r="L246" i="3"/>
  <c r="J592" i="3" a="1"/>
  <c r="J592" i="3" s="1"/>
  <c r="K592" i="3" a="1"/>
  <c r="K592" i="3" s="1"/>
  <c r="L592" i="3"/>
  <c r="K612" i="3" a="1"/>
  <c r="K612" i="3" s="1"/>
  <c r="L612" i="3"/>
  <c r="J612" i="3" a="1"/>
  <c r="J612" i="3" s="1"/>
  <c r="L939" i="3"/>
  <c r="J939" i="3" a="1"/>
  <c r="J939" i="3" s="1"/>
  <c r="K939" i="3" a="1"/>
  <c r="K939" i="3" s="1"/>
  <c r="J325" i="3" a="1"/>
  <c r="J325" i="3" s="1"/>
  <c r="L325" i="3"/>
  <c r="K325" i="3" a="1"/>
  <c r="K325" i="3" s="1"/>
  <c r="K841" i="3" a="1"/>
  <c r="K841" i="3" s="1"/>
  <c r="L841" i="3"/>
  <c r="J841" i="3" a="1"/>
  <c r="J841" i="3" s="1"/>
  <c r="K727" i="3" a="1"/>
  <c r="K727" i="3" s="1"/>
  <c r="L727" i="3"/>
  <c r="J727" i="3" a="1"/>
  <c r="J727" i="3" s="1"/>
  <c r="K737" i="3" a="1"/>
  <c r="K737" i="3" s="1"/>
  <c r="L737" i="3"/>
  <c r="J737" i="3" a="1"/>
  <c r="J737" i="3" s="1"/>
  <c r="L794" i="3"/>
  <c r="J794" i="3" a="1"/>
  <c r="J794" i="3" s="1"/>
  <c r="K794" i="3" a="1"/>
  <c r="K794" i="3" s="1"/>
  <c r="L435" i="3"/>
  <c r="K435" i="3" a="1"/>
  <c r="K435" i="3" s="1"/>
  <c r="J435" i="3" a="1"/>
  <c r="J435" i="3" s="1"/>
  <c r="L458" i="3"/>
  <c r="K458" i="3" a="1"/>
  <c r="K458" i="3" s="1"/>
  <c r="J458" i="3" a="1"/>
  <c r="J458" i="3" s="1"/>
  <c r="J631" i="3" a="1"/>
  <c r="J631" i="3" s="1"/>
  <c r="K631" i="3" a="1"/>
  <c r="K631" i="3" s="1"/>
  <c r="L631" i="3"/>
  <c r="K619" i="3" a="1"/>
  <c r="K619" i="3" s="1"/>
  <c r="L619" i="3"/>
  <c r="J619" i="3" a="1"/>
  <c r="J619" i="3" s="1"/>
  <c r="J676" i="3" a="1"/>
  <c r="J676" i="3" s="1"/>
  <c r="K676" i="3" a="1"/>
  <c r="K676" i="3" s="1"/>
  <c r="L676" i="3"/>
  <c r="J338" i="3" a="1"/>
  <c r="J338" i="3" s="1"/>
  <c r="K338" i="3" a="1"/>
  <c r="K338" i="3" s="1"/>
  <c r="L338" i="3"/>
  <c r="K873" i="3" a="1"/>
  <c r="K873" i="3" s="1"/>
  <c r="J873" i="3" a="1"/>
  <c r="J873" i="3" s="1"/>
  <c r="L873" i="3"/>
  <c r="L663" i="3"/>
  <c r="K663" i="3" a="1"/>
  <c r="K663" i="3" s="1"/>
  <c r="J663" i="3" a="1"/>
  <c r="J663" i="3" s="1"/>
  <c r="L263" i="3"/>
  <c r="K263" i="3" a="1"/>
  <c r="K263" i="3" s="1"/>
  <c r="J263" i="3" a="1"/>
  <c r="J263" i="3" s="1"/>
  <c r="K291" i="3" a="1"/>
  <c r="K291" i="3" s="1"/>
  <c r="J291" i="3" a="1"/>
  <c r="J291" i="3" s="1"/>
  <c r="L291" i="3"/>
  <c r="L664" i="3"/>
  <c r="J664" i="3" a="1"/>
  <c r="J664" i="3" s="1"/>
  <c r="K664" i="3" a="1"/>
  <c r="K664" i="3" s="1"/>
  <c r="J412" i="3" a="1"/>
  <c r="J412" i="3" s="1"/>
  <c r="K412" i="3" a="1"/>
  <c r="K412" i="3" s="1"/>
  <c r="L412" i="3"/>
  <c r="J958" i="3" a="1"/>
  <c r="J958" i="3" s="1"/>
  <c r="K958" i="3" a="1"/>
  <c r="K958" i="3" s="1"/>
  <c r="L958" i="3"/>
  <c r="K459" i="3" a="1"/>
  <c r="K459" i="3" s="1"/>
  <c r="L459" i="3"/>
  <c r="J459" i="3" a="1"/>
  <c r="J459" i="3" s="1"/>
  <c r="K603" i="3" a="1"/>
  <c r="K603" i="3" s="1"/>
  <c r="J603" i="3" a="1"/>
  <c r="J603" i="3" s="1"/>
  <c r="L603" i="3"/>
  <c r="J713" i="3" a="1"/>
  <c r="J713" i="3" s="1"/>
  <c r="K713" i="3" a="1"/>
  <c r="K713" i="3" s="1"/>
  <c r="L713" i="3"/>
  <c r="J608" i="3" a="1"/>
  <c r="J608" i="3" s="1"/>
  <c r="K608" i="3" a="1"/>
  <c r="K608" i="3" s="1"/>
  <c r="L608" i="3"/>
  <c r="J526" i="3" a="1"/>
  <c r="J526" i="3" s="1"/>
  <c r="K526" i="3" a="1"/>
  <c r="K526" i="3" s="1"/>
  <c r="L526" i="3"/>
  <c r="J279" i="3" a="1"/>
  <c r="J279" i="3" s="1"/>
  <c r="K279" i="3" a="1"/>
  <c r="K279" i="3" s="1"/>
  <c r="L279" i="3"/>
  <c r="L207" i="3"/>
  <c r="J207" i="3" a="1"/>
  <c r="J207" i="3" s="1"/>
  <c r="K207" i="3" a="1"/>
  <c r="K207" i="3" s="1"/>
  <c r="K679" i="3" a="1"/>
  <c r="K679" i="3" s="1"/>
  <c r="L679" i="3"/>
  <c r="J679" i="3" a="1"/>
  <c r="J679" i="3" s="1"/>
  <c r="J852" i="3" a="1"/>
  <c r="J852" i="3" s="1"/>
  <c r="L852" i="3"/>
  <c r="K852" i="3" a="1"/>
  <c r="K852" i="3" s="1"/>
  <c r="J518" i="3" a="1"/>
  <c r="J518" i="3" s="1"/>
  <c r="K518" i="3" a="1"/>
  <c r="K518" i="3" s="1"/>
  <c r="L518" i="3"/>
  <c r="K286" i="3" a="1"/>
  <c r="K286" i="3" s="1"/>
  <c r="J286" i="3" a="1"/>
  <c r="J286" i="3" s="1"/>
  <c r="L286" i="3"/>
  <c r="L914" i="3"/>
  <c r="K914" i="3" a="1"/>
  <c r="K914" i="3" s="1"/>
  <c r="J914" i="3" a="1"/>
  <c r="J914" i="3" s="1"/>
  <c r="J490" i="3" a="1"/>
  <c r="J490" i="3" s="1"/>
  <c r="K490" i="3" a="1"/>
  <c r="K490" i="3" s="1"/>
  <c r="L490" i="3"/>
  <c r="K218" i="3" a="1"/>
  <c r="K218" i="3" s="1"/>
  <c r="J218" i="3" a="1"/>
  <c r="J218" i="3" s="1"/>
  <c r="L218" i="3"/>
  <c r="K233" i="3" a="1"/>
  <c r="K233" i="3" s="1"/>
  <c r="L233" i="3"/>
  <c r="J233" i="3" a="1"/>
  <c r="J233" i="3" s="1"/>
  <c r="J429" i="3" a="1"/>
  <c r="J429" i="3" s="1"/>
  <c r="K429" i="3" a="1"/>
  <c r="K429" i="3" s="1"/>
  <c r="L429" i="3"/>
  <c r="J647" i="3" a="1"/>
  <c r="J647" i="3" s="1"/>
  <c r="L647" i="3"/>
  <c r="K647" i="3" a="1"/>
  <c r="K647" i="3" s="1"/>
  <c r="J328" i="3" a="1"/>
  <c r="J328" i="3" s="1"/>
  <c r="L328" i="3"/>
  <c r="K328" i="3" a="1"/>
  <c r="K328" i="3" s="1"/>
  <c r="L576" i="3"/>
  <c r="J576" i="3" a="1"/>
  <c r="J576" i="3" s="1"/>
  <c r="K576" i="3" a="1"/>
  <c r="K576" i="3" s="1"/>
  <c r="K482" i="3" a="1"/>
  <c r="K482" i="3" s="1"/>
  <c r="L482" i="3"/>
  <c r="J482" i="3" a="1"/>
  <c r="J482" i="3" s="1"/>
  <c r="K445" i="3" a="1"/>
  <c r="K445" i="3" s="1"/>
  <c r="J445" i="3" a="1"/>
  <c r="J445" i="3" s="1"/>
  <c r="L445" i="3"/>
  <c r="K250" i="3" a="1"/>
  <c r="K250" i="3" s="1"/>
  <c r="L250" i="3"/>
  <c r="J250" i="3" a="1"/>
  <c r="J250" i="3" s="1"/>
  <c r="J234" i="3" a="1"/>
  <c r="J234" i="3" s="1"/>
  <c r="K234" i="3" a="1"/>
  <c r="K234" i="3" s="1"/>
  <c r="L234" i="3"/>
  <c r="J867" i="3" a="1"/>
  <c r="J867" i="3" s="1"/>
  <c r="K867" i="3" a="1"/>
  <c r="K867" i="3" s="1"/>
  <c r="L867" i="3"/>
  <c r="K929" i="3" a="1"/>
  <c r="K929" i="3" s="1"/>
  <c r="J929" i="3" a="1"/>
  <c r="J929" i="3" s="1"/>
  <c r="L929" i="3"/>
  <c r="J318" i="3" a="1"/>
  <c r="J318" i="3" s="1"/>
  <c r="K318" i="3" a="1"/>
  <c r="K318" i="3" s="1"/>
  <c r="L318" i="3"/>
  <c r="K829" i="3" a="1"/>
  <c r="K829" i="3" s="1"/>
  <c r="J829" i="3" a="1"/>
  <c r="J829" i="3" s="1"/>
  <c r="L829" i="3"/>
  <c r="L390" i="3"/>
  <c r="J390" i="3" a="1"/>
  <c r="J390" i="3" s="1"/>
  <c r="K390" i="3" a="1"/>
  <c r="K390" i="3" s="1"/>
  <c r="K583" i="3" a="1"/>
  <c r="K583" i="3" s="1"/>
  <c r="L583" i="3"/>
  <c r="J583" i="3" a="1"/>
  <c r="J583" i="3" s="1"/>
  <c r="K705" i="3" a="1"/>
  <c r="K705" i="3" s="1"/>
  <c r="L705" i="3"/>
  <c r="J705" i="3" a="1"/>
  <c r="J705" i="3" s="1"/>
  <c r="J340" i="3" a="1"/>
  <c r="J340" i="3" s="1"/>
  <c r="L340" i="3"/>
  <c r="K340" i="3" a="1"/>
  <c r="K340" i="3" s="1"/>
  <c r="J485" i="3" a="1"/>
  <c r="J485" i="3" s="1"/>
  <c r="K485" i="3" a="1"/>
  <c r="K485" i="3" s="1"/>
  <c r="L485" i="3"/>
  <c r="L375" i="3"/>
  <c r="J375" i="3" a="1"/>
  <c r="J375" i="3" s="1"/>
  <c r="K375" i="3" a="1"/>
  <c r="K375" i="3" s="1"/>
  <c r="L777" i="3"/>
  <c r="K777" i="3" a="1"/>
  <c r="K777" i="3" s="1"/>
  <c r="J777" i="3" a="1"/>
  <c r="J777" i="3" s="1"/>
  <c r="L661" i="3"/>
  <c r="J661" i="3" a="1"/>
  <c r="J661" i="3" s="1"/>
  <c r="K661" i="3" a="1"/>
  <c r="K661" i="3" s="1"/>
  <c r="J565" i="3" a="1"/>
  <c r="J565" i="3" s="1"/>
  <c r="K565" i="3" a="1"/>
  <c r="K565" i="3" s="1"/>
  <c r="L565" i="3"/>
  <c r="J835" i="3" a="1"/>
  <c r="J835" i="3" s="1"/>
  <c r="K835" i="3" a="1"/>
  <c r="K835" i="3" s="1"/>
  <c r="L835" i="3"/>
  <c r="L915" i="3"/>
  <c r="J915" i="3" a="1"/>
  <c r="J915" i="3" s="1"/>
  <c r="K915" i="3" a="1"/>
  <c r="K915" i="3" s="1"/>
  <c r="L917" i="3"/>
  <c r="J917" i="3" a="1"/>
  <c r="J917" i="3" s="1"/>
  <c r="K917" i="3" a="1"/>
  <c r="K917" i="3" s="1"/>
  <c r="J755" i="3" a="1"/>
  <c r="J755" i="3" s="1"/>
  <c r="K755" i="3" a="1"/>
  <c r="K755" i="3" s="1"/>
  <c r="L755" i="3"/>
  <c r="J336" i="3" a="1"/>
  <c r="J336" i="3" s="1"/>
  <c r="L336" i="3"/>
  <c r="K336" i="3" a="1"/>
  <c r="K336" i="3" s="1"/>
  <c r="J245" i="3" a="1"/>
  <c r="J245" i="3" s="1"/>
  <c r="K245" i="3" a="1"/>
  <c r="K245" i="3" s="1"/>
  <c r="L245" i="3"/>
  <c r="K740" i="3" a="1"/>
  <c r="K740" i="3" s="1"/>
  <c r="J740" i="3" a="1"/>
  <c r="J740" i="3" s="1"/>
  <c r="L740" i="3"/>
  <c r="L689" i="3"/>
  <c r="K689" i="3" a="1"/>
  <c r="K689" i="3" s="1"/>
  <c r="J689" i="3" a="1"/>
  <c r="J689" i="3" s="1"/>
  <c r="L247" i="3"/>
  <c r="K247" i="3" a="1"/>
  <c r="K247" i="3" s="1"/>
  <c r="J247" i="3" a="1"/>
  <c r="J247" i="3" s="1"/>
  <c r="J235" i="3" a="1"/>
  <c r="J235" i="3" s="1"/>
  <c r="K235" i="3" a="1"/>
  <c r="K235" i="3" s="1"/>
  <c r="L235" i="3"/>
  <c r="K349" i="3" a="1"/>
  <c r="K349" i="3" s="1"/>
  <c r="L349" i="3"/>
  <c r="J349" i="3" a="1"/>
  <c r="J349" i="3" s="1"/>
  <c r="J297" i="3" a="1"/>
  <c r="J297" i="3" s="1"/>
  <c r="L297" i="3"/>
  <c r="K297" i="3" a="1"/>
  <c r="K297" i="3" s="1"/>
  <c r="L475" i="3"/>
  <c r="K475" i="3" a="1"/>
  <c r="K475" i="3" s="1"/>
  <c r="J475" i="3" a="1"/>
  <c r="J475" i="3" s="1"/>
  <c r="J848" i="3" a="1"/>
  <c r="J848" i="3" s="1"/>
  <c r="K848" i="3" a="1"/>
  <c r="K848" i="3" s="1"/>
  <c r="L848" i="3"/>
  <c r="J296" i="3" a="1"/>
  <c r="J296" i="3" s="1"/>
  <c r="L296" i="3"/>
  <c r="K296" i="3" a="1"/>
  <c r="K296" i="3" s="1"/>
  <c r="J322" i="3" a="1"/>
  <c r="J322" i="3" s="1"/>
  <c r="K322" i="3" a="1"/>
  <c r="K322" i="3" s="1"/>
  <c r="L322" i="3"/>
  <c r="K200" i="3" a="1"/>
  <c r="K200" i="3" s="1"/>
  <c r="J200" i="3" a="1"/>
  <c r="J200" i="3" s="1"/>
  <c r="L200" i="3"/>
  <c r="K457" i="3" a="1"/>
  <c r="K457" i="3" s="1"/>
  <c r="L457" i="3"/>
  <c r="J457" i="3" a="1"/>
  <c r="J457" i="3" s="1"/>
  <c r="L242" i="3"/>
  <c r="J242" i="3" a="1"/>
  <c r="J242" i="3" s="1"/>
  <c r="K242" i="3" a="1"/>
  <c r="K242" i="3" s="1"/>
  <c r="L561" i="3"/>
  <c r="K561" i="3" a="1"/>
  <c r="K561" i="3" s="1"/>
  <c r="J561" i="3" a="1"/>
  <c r="J561" i="3" s="1"/>
  <c r="J790" i="3" a="1"/>
  <c r="J790" i="3" s="1"/>
  <c r="K790" i="3" a="1"/>
  <c r="K790" i="3" s="1"/>
  <c r="L790" i="3"/>
  <c r="K868" i="3" a="1"/>
  <c r="K868" i="3" s="1"/>
  <c r="L868" i="3"/>
  <c r="J868" i="3" a="1"/>
  <c r="J868" i="3" s="1"/>
  <c r="L194" i="3"/>
  <c r="J194" i="3" a="1"/>
  <c r="J194" i="3" s="1"/>
  <c r="K194" i="3" a="1"/>
  <c r="K194" i="3" s="1"/>
  <c r="K316" i="3" a="1"/>
  <c r="K316" i="3" s="1"/>
  <c r="J316" i="3" a="1"/>
  <c r="J316" i="3" s="1"/>
  <c r="L316" i="3"/>
  <c r="J933" i="3" a="1"/>
  <c r="J933" i="3" s="1"/>
  <c r="L933" i="3"/>
  <c r="K933" i="3" a="1"/>
  <c r="K933" i="3" s="1"/>
  <c r="J396" i="3" a="1"/>
  <c r="J396" i="3" s="1"/>
  <c r="K396" i="3" a="1"/>
  <c r="K396" i="3" s="1"/>
  <c r="L396" i="3"/>
  <c r="K505" i="3" a="1"/>
  <c r="K505" i="3" s="1"/>
  <c r="J505" i="3" a="1"/>
  <c r="J505" i="3" s="1"/>
  <c r="L505" i="3"/>
  <c r="L883" i="3"/>
  <c r="K883" i="3" a="1"/>
  <c r="K883" i="3" s="1"/>
  <c r="J883" i="3" a="1"/>
  <c r="J883" i="3" s="1"/>
  <c r="K786" i="3" a="1"/>
  <c r="K786" i="3" s="1"/>
  <c r="L786" i="3"/>
  <c r="J786" i="3" a="1"/>
  <c r="J786" i="3" s="1"/>
  <c r="J460" i="3" a="1"/>
  <c r="J460" i="3" s="1"/>
  <c r="L460" i="3"/>
  <c r="K460" i="3" a="1"/>
  <c r="K460" i="3" s="1"/>
  <c r="L913" i="3"/>
  <c r="K913" i="3" a="1"/>
  <c r="K913" i="3" s="1"/>
  <c r="J913" i="3" a="1"/>
  <c r="J913" i="3" s="1"/>
  <c r="K924" i="3" a="1"/>
  <c r="K924" i="3" s="1"/>
  <c r="J924" i="3" a="1"/>
  <c r="J924" i="3" s="1"/>
  <c r="L924" i="3"/>
  <c r="L756" i="3"/>
  <c r="J756" i="3" a="1"/>
  <c r="J756" i="3" s="1"/>
  <c r="K756" i="3" a="1"/>
  <c r="K756" i="3" s="1"/>
  <c r="J355" i="3" a="1"/>
  <c r="J355" i="3" s="1"/>
  <c r="L355" i="3"/>
  <c r="K355" i="3" a="1"/>
  <c r="K355" i="3" s="1"/>
  <c r="J809" i="3" a="1"/>
  <c r="J809" i="3" s="1"/>
  <c r="K809" i="3" a="1"/>
  <c r="K809" i="3" s="1"/>
  <c r="L809" i="3"/>
  <c r="K303" i="3" a="1"/>
  <c r="K303" i="3" s="1"/>
  <c r="J303" i="3" a="1"/>
  <c r="J303" i="3" s="1"/>
  <c r="L303" i="3"/>
  <c r="L773" i="3"/>
  <c r="K773" i="3" a="1"/>
  <c r="K773" i="3" s="1"/>
  <c r="J773" i="3" a="1"/>
  <c r="J773" i="3" s="1"/>
  <c r="K347" i="3" a="1"/>
  <c r="K347" i="3" s="1"/>
  <c r="J347" i="3" a="1"/>
  <c r="J347" i="3" s="1"/>
  <c r="L347" i="3"/>
  <c r="K906" i="3" a="1"/>
  <c r="K906" i="3" s="1"/>
  <c r="J906" i="3" a="1"/>
  <c r="J906" i="3" s="1"/>
  <c r="L906" i="3"/>
  <c r="L644" i="3"/>
  <c r="K644" i="3" a="1"/>
  <c r="K644" i="3" s="1"/>
  <c r="J644" i="3" a="1"/>
  <c r="J644" i="3" s="1"/>
  <c r="J947" i="3" a="1"/>
  <c r="J947" i="3" s="1"/>
  <c r="K947" i="3" a="1"/>
  <c r="K947" i="3" s="1"/>
  <c r="L947" i="3"/>
  <c r="L911" i="3"/>
  <c r="J911" i="3" a="1"/>
  <c r="J911" i="3" s="1"/>
  <c r="K911" i="3" a="1"/>
  <c r="K911" i="3" s="1"/>
  <c r="L658" i="3"/>
  <c r="K658" i="3" a="1"/>
  <c r="K658" i="3" s="1"/>
  <c r="J658" i="3" a="1"/>
  <c r="J658" i="3" s="1"/>
  <c r="K671" i="3" a="1"/>
  <c r="K671" i="3" s="1"/>
  <c r="L671" i="3"/>
  <c r="J671" i="3" a="1"/>
  <c r="J671" i="3" s="1"/>
  <c r="K217" i="3" a="1"/>
  <c r="K217" i="3" s="1"/>
  <c r="J217" i="3" a="1"/>
  <c r="J217" i="3" s="1"/>
  <c r="L217" i="3"/>
  <c r="L532" i="3"/>
  <c r="K532" i="3" a="1"/>
  <c r="K532" i="3" s="1"/>
  <c r="J532" i="3" a="1"/>
  <c r="J532" i="3" s="1"/>
  <c r="K738" i="3" a="1"/>
  <c r="K738" i="3" s="1"/>
  <c r="J738" i="3" a="1"/>
  <c r="J738" i="3" s="1"/>
  <c r="L738" i="3"/>
  <c r="K461" i="3" a="1"/>
  <c r="K461" i="3" s="1"/>
  <c r="L461" i="3"/>
  <c r="J461" i="3" a="1"/>
  <c r="J461" i="3" s="1"/>
  <c r="L622" i="3"/>
  <c r="J622" i="3" a="1"/>
  <c r="J622" i="3" s="1"/>
  <c r="K622" i="3" a="1"/>
  <c r="K622" i="3" s="1"/>
  <c r="L346" i="3"/>
  <c r="J346" i="3" a="1"/>
  <c r="J346" i="3" s="1"/>
  <c r="K346" i="3" a="1"/>
  <c r="K346" i="3" s="1"/>
  <c r="J285" i="3" a="1"/>
  <c r="J285" i="3" s="1"/>
  <c r="K285" i="3" a="1"/>
  <c r="K285" i="3" s="1"/>
  <c r="L285" i="3"/>
  <c r="K651" i="3" a="1"/>
  <c r="K651" i="3" s="1"/>
  <c r="J651" i="3" a="1"/>
  <c r="J651" i="3" s="1"/>
  <c r="L651" i="3"/>
  <c r="J302" i="3" a="1"/>
  <c r="J302" i="3" s="1"/>
  <c r="L302" i="3"/>
  <c r="K302" i="3" a="1"/>
  <c r="K302" i="3" s="1"/>
  <c r="K696" i="3" a="1"/>
  <c r="K696" i="3" s="1"/>
  <c r="L696" i="3"/>
  <c r="J696" i="3" a="1"/>
  <c r="J696" i="3" s="1"/>
  <c r="K799" i="3" a="1"/>
  <c r="K799" i="3" s="1"/>
  <c r="L799" i="3"/>
  <c r="J799" i="3" a="1"/>
  <c r="J799" i="3" s="1"/>
  <c r="J406" i="3" a="1"/>
  <c r="J406" i="3" s="1"/>
  <c r="L406" i="3"/>
  <c r="K406" i="3" a="1"/>
  <c r="K406" i="3" s="1"/>
  <c r="L899" i="3"/>
  <c r="J899" i="3" a="1"/>
  <c r="J899" i="3" s="1"/>
  <c r="K899" i="3" a="1"/>
  <c r="K899" i="3" s="1"/>
  <c r="J433" i="3" a="1"/>
  <c r="J433" i="3" s="1"/>
  <c r="K433" i="3" a="1"/>
  <c r="K433" i="3" s="1"/>
  <c r="L433" i="3"/>
  <c r="J312" i="3" a="1"/>
  <c r="J312" i="3" s="1"/>
  <c r="L312" i="3"/>
  <c r="K312" i="3" a="1"/>
  <c r="K312" i="3" s="1"/>
  <c r="K473" i="3" a="1"/>
  <c r="K473" i="3" s="1"/>
  <c r="J473" i="3" a="1"/>
  <c r="J473" i="3" s="1"/>
  <c r="L473" i="3"/>
  <c r="K858" i="3" a="1"/>
  <c r="K858" i="3" s="1"/>
  <c r="J858" i="3" a="1"/>
  <c r="J858" i="3" s="1"/>
  <c r="L858" i="3"/>
  <c r="K341" i="3" a="1"/>
  <c r="K341" i="3" s="1"/>
  <c r="L341" i="3"/>
  <c r="J341" i="3" a="1"/>
  <c r="J341" i="3" s="1"/>
  <c r="K424" i="3" a="1"/>
  <c r="K424" i="3" s="1"/>
  <c r="J424" i="3" a="1"/>
  <c r="J424" i="3" s="1"/>
  <c r="L424" i="3"/>
  <c r="L760" i="3"/>
  <c r="J760" i="3" a="1"/>
  <c r="J760" i="3" s="1"/>
  <c r="K760" i="3" a="1"/>
  <c r="K760" i="3" s="1"/>
  <c r="J639" i="3" a="1"/>
  <c r="J639" i="3" s="1"/>
  <c r="K639" i="3" a="1"/>
  <c r="K639" i="3" s="1"/>
  <c r="L639" i="3"/>
  <c r="K452" i="3" a="1"/>
  <c r="K452" i="3" s="1"/>
  <c r="L452" i="3"/>
  <c r="J452" i="3" a="1"/>
  <c r="J452" i="3" s="1"/>
  <c r="J426" i="3" a="1"/>
  <c r="J426" i="3" s="1"/>
  <c r="K426" i="3" a="1"/>
  <c r="K426" i="3" s="1"/>
  <c r="L426" i="3"/>
  <c r="L422" i="3"/>
  <c r="J422" i="3" a="1"/>
  <c r="J422" i="3" s="1"/>
  <c r="K422" i="3" a="1"/>
  <c r="K422" i="3" s="1"/>
  <c r="K820" i="3" a="1"/>
  <c r="K820" i="3" s="1"/>
  <c r="L820" i="3"/>
  <c r="J820" i="3" a="1"/>
  <c r="J820" i="3" s="1"/>
  <c r="L657" i="3"/>
  <c r="J657" i="3" a="1"/>
  <c r="J657" i="3" s="1"/>
  <c r="K657" i="3" a="1"/>
  <c r="K657" i="3" s="1"/>
  <c r="K660" i="3" a="1"/>
  <c r="K660" i="3" s="1"/>
  <c r="L660" i="3"/>
  <c r="J660" i="3" a="1"/>
  <c r="J660" i="3" s="1"/>
  <c r="L614" i="3"/>
  <c r="J614" i="3" a="1"/>
  <c r="J614" i="3" s="1"/>
  <c r="K614" i="3" a="1"/>
  <c r="K614" i="3" s="1"/>
  <c r="L884" i="3"/>
  <c r="K884" i="3" a="1"/>
  <c r="K884" i="3" s="1"/>
  <c r="J884" i="3" a="1"/>
  <c r="J884" i="3" s="1"/>
  <c r="K844" i="3" a="1"/>
  <c r="K844" i="3" s="1"/>
  <c r="J844" i="3" a="1"/>
  <c r="J844" i="3" s="1"/>
  <c r="L844" i="3"/>
  <c r="L419" i="3"/>
  <c r="K419" i="3" a="1"/>
  <c r="K419" i="3" s="1"/>
  <c r="J419" i="3" a="1"/>
  <c r="J419" i="3" s="1"/>
  <c r="J293" i="3" a="1"/>
  <c r="J293" i="3" s="1"/>
  <c r="K293" i="3" a="1"/>
  <c r="K293" i="3" s="1"/>
  <c r="L293" i="3"/>
  <c r="J599" i="3" a="1"/>
  <c r="J599" i="3" s="1"/>
  <c r="K599" i="3" a="1"/>
  <c r="K599" i="3" s="1"/>
  <c r="L599" i="3"/>
  <c r="L323" i="3"/>
  <c r="J323" i="3" a="1"/>
  <c r="J323" i="3" s="1"/>
  <c r="K323" i="3" a="1"/>
  <c r="K323" i="3" s="1"/>
  <c r="K666" i="3" a="1"/>
  <c r="K666" i="3" s="1"/>
  <c r="L666" i="3"/>
  <c r="J666" i="3" a="1"/>
  <c r="J666" i="3" s="1"/>
  <c r="J220" i="3" a="1"/>
  <c r="J220" i="3" s="1"/>
  <c r="K220" i="3" a="1"/>
  <c r="K220" i="3" s="1"/>
  <c r="L220" i="3"/>
  <c r="J851" i="3" a="1"/>
  <c r="J851" i="3" s="1"/>
  <c r="L851" i="3"/>
  <c r="K851" i="3" a="1"/>
  <c r="K851" i="3" s="1"/>
  <c r="L275" i="3"/>
  <c r="K275" i="3" a="1"/>
  <c r="K275" i="3" s="1"/>
  <c r="J275" i="3" a="1"/>
  <c r="J275" i="3" s="1"/>
  <c r="J273" i="3" a="1"/>
  <c r="J273" i="3" s="1"/>
  <c r="K273" i="3" a="1"/>
  <c r="K273" i="3" s="1"/>
  <c r="L273" i="3"/>
  <c r="K818" i="3" a="1"/>
  <c r="K818" i="3" s="1"/>
  <c r="L818" i="3"/>
  <c r="J818" i="3" a="1"/>
  <c r="J818" i="3" s="1"/>
  <c r="J751" i="3" a="1"/>
  <c r="J751" i="3" s="1"/>
  <c r="L751" i="3"/>
  <c r="K751" i="3" a="1"/>
  <c r="K751" i="3" s="1"/>
  <c r="L337" i="3"/>
  <c r="J337" i="3" a="1"/>
  <c r="J337" i="3" s="1"/>
  <c r="K337" i="3" a="1"/>
  <c r="K337" i="3" s="1"/>
  <c r="J557" i="3" a="1"/>
  <c r="J557" i="3" s="1"/>
  <c r="L557" i="3"/>
  <c r="K557" i="3" a="1"/>
  <c r="K557" i="3" s="1"/>
  <c r="L810" i="3"/>
  <c r="J810" i="3" a="1"/>
  <c r="J810" i="3" s="1"/>
  <c r="K810" i="3" a="1"/>
  <c r="K810" i="3" s="1"/>
  <c r="K889" i="3" a="1"/>
  <c r="K889" i="3" s="1"/>
  <c r="L889" i="3"/>
  <c r="J889" i="3" a="1"/>
  <c r="J889" i="3" s="1"/>
  <c r="L942" i="3"/>
  <c r="K942" i="3" a="1"/>
  <c r="K942" i="3" s="1"/>
  <c r="J942" i="3" a="1"/>
  <c r="J942" i="3" s="1"/>
  <c r="L357" i="3"/>
  <c r="K357" i="3" a="1"/>
  <c r="K357" i="3" s="1"/>
  <c r="J357" i="3" a="1"/>
  <c r="J357" i="3" s="1"/>
  <c r="K774" i="3" a="1"/>
  <c r="K774" i="3" s="1"/>
  <c r="L774" i="3"/>
  <c r="J774" i="3" a="1"/>
  <c r="J774" i="3" s="1"/>
  <c r="K483" i="3" a="1"/>
  <c r="K483" i="3" s="1"/>
  <c r="J483" i="3" a="1"/>
  <c r="J483" i="3" s="1"/>
  <c r="L483" i="3"/>
  <c r="K489" i="3" a="1"/>
  <c r="K489" i="3" s="1"/>
  <c r="J489" i="3" a="1"/>
  <c r="J489" i="3" s="1"/>
  <c r="L489" i="3"/>
  <c r="L427" i="3"/>
  <c r="K427" i="3" a="1"/>
  <c r="K427" i="3" s="1"/>
  <c r="J427" i="3" a="1"/>
  <c r="J427" i="3" s="1"/>
  <c r="J529" i="3" a="1"/>
  <c r="J529" i="3" s="1"/>
  <c r="L529" i="3"/>
  <c r="K529" i="3" a="1"/>
  <c r="K529" i="3" s="1"/>
  <c r="K477" i="3" a="1"/>
  <c r="K477" i="3" s="1"/>
  <c r="L477" i="3"/>
  <c r="J477" i="3" a="1"/>
  <c r="J477" i="3" s="1"/>
  <c r="K625" i="3" a="1"/>
  <c r="K625" i="3" s="1"/>
  <c r="L625" i="3"/>
  <c r="J625" i="3" a="1"/>
  <c r="J625" i="3" s="1"/>
  <c r="K223" i="3" a="1"/>
  <c r="K223" i="3" s="1"/>
  <c r="L223" i="3"/>
  <c r="J223" i="3" a="1"/>
  <c r="J223" i="3" s="1"/>
  <c r="L265" i="3"/>
  <c r="J265" i="3" a="1"/>
  <c r="J265" i="3" s="1"/>
  <c r="K265" i="3" a="1"/>
  <c r="K265" i="3" s="1"/>
  <c r="J497" i="3" a="1"/>
  <c r="J497" i="3" s="1"/>
  <c r="L497" i="3"/>
  <c r="K497" i="3" a="1"/>
  <c r="K497" i="3" s="1"/>
  <c r="L943" i="3"/>
  <c r="J943" i="3" a="1"/>
  <c r="J943" i="3" s="1"/>
  <c r="K943" i="3" a="1"/>
  <c r="K943" i="3" s="1"/>
  <c r="J690" i="3" a="1"/>
  <c r="J690" i="3" s="1"/>
  <c r="K690" i="3" a="1"/>
  <c r="K690" i="3" s="1"/>
  <c r="L690" i="3"/>
  <c r="K567" i="3" a="1"/>
  <c r="K567" i="3" s="1"/>
  <c r="L567" i="3"/>
  <c r="J567" i="3" a="1"/>
  <c r="J567" i="3" s="1"/>
  <c r="J413" i="3" a="1"/>
  <c r="J413" i="3" s="1"/>
  <c r="K413" i="3" a="1"/>
  <c r="K413" i="3" s="1"/>
  <c r="L413" i="3"/>
  <c r="L398" i="3"/>
  <c r="J398" i="3" a="1"/>
  <c r="J398" i="3" s="1"/>
  <c r="K398" i="3" a="1"/>
  <c r="K398" i="3" s="1"/>
  <c r="J519" i="3" a="1"/>
  <c r="J519" i="3" s="1"/>
  <c r="K519" i="3" a="1"/>
  <c r="K519" i="3" s="1"/>
  <c r="L519" i="3"/>
  <c r="J895" i="3" a="1"/>
  <c r="J895" i="3" s="1"/>
  <c r="K895" i="3" a="1"/>
  <c r="K895" i="3" s="1"/>
  <c r="L895" i="3"/>
  <c r="L259" i="3"/>
  <c r="J259" i="3" a="1"/>
  <c r="J259" i="3" s="1"/>
  <c r="K259" i="3" a="1"/>
  <c r="K259" i="3" s="1"/>
  <c r="L683" i="3"/>
  <c r="J683" i="3" a="1"/>
  <c r="J683" i="3" s="1"/>
  <c r="K683" i="3" a="1"/>
  <c r="K683" i="3" s="1"/>
  <c r="J770" i="3" a="1"/>
  <c r="J770" i="3" s="1"/>
  <c r="L770" i="3"/>
  <c r="K770" i="3" a="1"/>
  <c r="K770" i="3" s="1"/>
  <c r="L360" i="3"/>
  <c r="J360" i="3" a="1"/>
  <c r="J360" i="3" s="1"/>
  <c r="K360" i="3" a="1"/>
  <c r="K360" i="3" s="1"/>
  <c r="J584" i="3" a="1"/>
  <c r="J584" i="3" s="1"/>
  <c r="K584" i="3" a="1"/>
  <c r="K584" i="3" s="1"/>
  <c r="L584" i="3"/>
  <c r="L511" i="3"/>
  <c r="J511" i="3" a="1"/>
  <c r="J511" i="3" s="1"/>
  <c r="K511" i="3" a="1"/>
  <c r="K511" i="3" s="1"/>
  <c r="K710" i="3" a="1"/>
  <c r="K710" i="3" s="1"/>
  <c r="J710" i="3" a="1"/>
  <c r="J710" i="3" s="1"/>
  <c r="L710" i="3"/>
  <c r="K617" i="3" a="1"/>
  <c r="K617" i="3" s="1"/>
  <c r="J617" i="3" a="1"/>
  <c r="J617" i="3" s="1"/>
  <c r="L617" i="3"/>
  <c r="L310" i="3"/>
  <c r="J310" i="3" a="1"/>
  <c r="J310" i="3" s="1"/>
  <c r="K310" i="3" a="1"/>
  <c r="K310" i="3" s="1"/>
  <c r="J905" i="3" a="1"/>
  <c r="J905" i="3" s="1"/>
  <c r="L905" i="3"/>
  <c r="K905" i="3" a="1"/>
  <c r="K905" i="3" s="1"/>
  <c r="J253" i="3" a="1"/>
  <c r="J253" i="3" s="1"/>
  <c r="K253" i="3" a="1"/>
  <c r="K253" i="3" s="1"/>
  <c r="L253" i="3"/>
  <c r="J885" i="3" a="1"/>
  <c r="J885" i="3" s="1"/>
  <c r="L885" i="3"/>
  <c r="K885" i="3" a="1"/>
  <c r="K885" i="3" s="1"/>
  <c r="J408" i="3" a="1"/>
  <c r="J408" i="3" s="1"/>
  <c r="L408" i="3"/>
  <c r="K408" i="3" a="1"/>
  <c r="K408" i="3" s="1"/>
  <c r="J941" i="3" a="1"/>
  <c r="J941" i="3" s="1"/>
  <c r="K941" i="3" a="1"/>
  <c r="K941" i="3" s="1"/>
  <c r="L941" i="3"/>
  <c r="J258" i="3" a="1"/>
  <c r="J258" i="3" s="1"/>
  <c r="L258" i="3"/>
  <c r="K258" i="3" a="1"/>
  <c r="K258" i="3" s="1"/>
  <c r="K840" i="3" a="1"/>
  <c r="K840" i="3" s="1"/>
  <c r="L840" i="3"/>
  <c r="J840" i="3" a="1"/>
  <c r="J840" i="3" s="1"/>
  <c r="L887" i="3"/>
  <c r="J887" i="3" a="1"/>
  <c r="J887" i="3" s="1"/>
  <c r="K887" i="3" a="1"/>
  <c r="K887" i="3" s="1"/>
  <c r="L467" i="3"/>
  <c r="K467" i="3" a="1"/>
  <c r="K467" i="3" s="1"/>
  <c r="J467" i="3" a="1"/>
  <c r="J467" i="3" s="1"/>
  <c r="L251" i="3"/>
  <c r="J251" i="3" a="1"/>
  <c r="J251" i="3" s="1"/>
  <c r="K251" i="3" a="1"/>
  <c r="K251" i="3" s="1"/>
  <c r="L764" i="3"/>
  <c r="J764" i="3" a="1"/>
  <c r="J764" i="3" s="1"/>
  <c r="K764" i="3" a="1"/>
  <c r="K764" i="3" s="1"/>
  <c r="J817" i="3" a="1"/>
  <c r="J817" i="3" s="1"/>
  <c r="K817" i="3" a="1"/>
  <c r="K817" i="3" s="1"/>
  <c r="L817" i="3"/>
  <c r="K498" i="3" a="1"/>
  <c r="K498" i="3" s="1"/>
  <c r="L498" i="3"/>
  <c r="J498" i="3" a="1"/>
  <c r="J498" i="3" s="1"/>
  <c r="K654" i="3" a="1"/>
  <c r="K654" i="3" s="1"/>
  <c r="J654" i="3" a="1"/>
  <c r="J654" i="3" s="1"/>
  <c r="L654" i="3"/>
  <c r="L199" i="3"/>
  <c r="J199" i="3" a="1"/>
  <c r="J199" i="3" s="1"/>
  <c r="K199" i="3" a="1"/>
  <c r="K199" i="3" s="1"/>
  <c r="K525" i="3" a="1"/>
  <c r="K525" i="3" s="1"/>
  <c r="J525" i="3" a="1"/>
  <c r="J525" i="3" s="1"/>
  <c r="L525" i="3"/>
  <c r="K542" i="3" a="1"/>
  <c r="K542" i="3" s="1"/>
  <c r="J542" i="3" a="1"/>
  <c r="J542" i="3" s="1"/>
  <c r="L542" i="3"/>
  <c r="L331" i="3"/>
  <c r="K331" i="3" a="1"/>
  <c r="K331" i="3" s="1"/>
  <c r="J331" i="3" a="1"/>
  <c r="J331" i="3" s="1"/>
  <c r="L384" i="3"/>
  <c r="K384" i="3" a="1"/>
  <c r="K384" i="3" s="1"/>
  <c r="J384" i="3" a="1"/>
  <c r="J384" i="3" s="1"/>
  <c r="K876" i="3" a="1"/>
  <c r="K876" i="3" s="1"/>
  <c r="L876" i="3"/>
  <c r="J876" i="3" a="1"/>
  <c r="J876" i="3" s="1"/>
  <c r="L594" i="3"/>
  <c r="K594" i="3" a="1"/>
  <c r="K594" i="3" s="1"/>
  <c r="J594" i="3" a="1"/>
  <c r="J594" i="3" s="1"/>
  <c r="L248" i="3"/>
  <c r="J248" i="3" a="1"/>
  <c r="J248" i="3" s="1"/>
  <c r="K248" i="3" a="1"/>
  <c r="K248" i="3" s="1"/>
  <c r="J462" i="3" a="1"/>
  <c r="J462" i="3" s="1"/>
  <c r="L462" i="3"/>
  <c r="K462" i="3" a="1"/>
  <c r="K462" i="3" s="1"/>
  <c r="J645" i="3" a="1"/>
  <c r="J645" i="3" s="1"/>
  <c r="K645" i="3" a="1"/>
  <c r="K645" i="3" s="1"/>
  <c r="L645" i="3"/>
  <c r="K605" i="3" a="1"/>
  <c r="K605" i="3" s="1"/>
  <c r="J605" i="3" a="1"/>
  <c r="J605" i="3" s="1"/>
  <c r="L605" i="3"/>
  <c r="J827" i="3" a="1"/>
  <c r="J827" i="3" s="1"/>
  <c r="L827" i="3"/>
  <c r="K827" i="3" a="1"/>
  <c r="K827" i="3" s="1"/>
  <c r="L448" i="3"/>
  <c r="J448" i="3" a="1"/>
  <c r="J448" i="3" s="1"/>
  <c r="K448" i="3" a="1"/>
  <c r="K448" i="3" s="1"/>
  <c r="K720" i="3" a="1"/>
  <c r="K720" i="3" s="1"/>
  <c r="L720" i="3"/>
  <c r="J720" i="3" a="1"/>
  <c r="J720" i="3" s="1"/>
  <c r="J797" i="3" a="1"/>
  <c r="J797" i="3" s="1"/>
  <c r="K797" i="3" a="1"/>
  <c r="K797" i="3" s="1"/>
  <c r="L797" i="3"/>
  <c r="K586" i="3" a="1"/>
  <c r="K586" i="3" s="1"/>
  <c r="L586" i="3"/>
  <c r="J586" i="3" a="1"/>
  <c r="J586" i="3" s="1"/>
  <c r="L789" i="3"/>
  <c r="J789" i="3" a="1"/>
  <c r="J789" i="3" s="1"/>
  <c r="K789" i="3" a="1"/>
  <c r="K789" i="3" s="1"/>
  <c r="L970" i="3"/>
  <c r="J970" i="3" a="1"/>
  <c r="J970" i="3" s="1"/>
  <c r="K970" i="3" a="1"/>
  <c r="K970" i="3" s="1"/>
  <c r="J261" i="3" a="1"/>
  <c r="J261" i="3" s="1"/>
  <c r="K261" i="3" a="1"/>
  <c r="K261" i="3" s="1"/>
  <c r="L261" i="3"/>
  <c r="K192" i="3" a="1"/>
  <c r="K192" i="3" s="1"/>
  <c r="L192" i="3"/>
  <c r="J192" i="3" a="1"/>
  <c r="J192" i="3" s="1"/>
  <c r="L632" i="3"/>
  <c r="K632" i="3" a="1"/>
  <c r="K632" i="3" s="1"/>
  <c r="J632" i="3" a="1"/>
  <c r="J632" i="3" s="1"/>
  <c r="L320" i="3"/>
  <c r="J320" i="3" a="1"/>
  <c r="J320" i="3" s="1"/>
  <c r="K320" i="3" a="1"/>
  <c r="K320" i="3" s="1"/>
  <c r="J697" i="3" a="1"/>
  <c r="J697" i="3" s="1"/>
  <c r="K697" i="3" a="1"/>
  <c r="K697" i="3" s="1"/>
  <c r="L697" i="3"/>
  <c r="K944" i="3" a="1"/>
  <c r="K944" i="3" s="1"/>
  <c r="J944" i="3" a="1"/>
  <c r="J944" i="3" s="1"/>
  <c r="L944" i="3"/>
  <c r="K488" i="3" a="1"/>
  <c r="K488" i="3" s="1"/>
  <c r="L488" i="3"/>
  <c r="J488" i="3" a="1"/>
  <c r="J488" i="3" s="1"/>
  <c r="J866" i="3" a="1"/>
  <c r="J866" i="3" s="1"/>
  <c r="K866" i="3" a="1"/>
  <c r="K866" i="3" s="1"/>
  <c r="L866" i="3"/>
  <c r="J404" i="3" a="1"/>
  <c r="J404" i="3" s="1"/>
  <c r="K404" i="3" a="1"/>
  <c r="K404" i="3" s="1"/>
  <c r="L404" i="3"/>
  <c r="L399" i="3"/>
  <c r="J399" i="3" a="1"/>
  <c r="J399" i="3" s="1"/>
  <c r="K399" i="3" a="1"/>
  <c r="K399" i="3" s="1"/>
  <c r="J395" i="3" a="1"/>
  <c r="J395" i="3" s="1"/>
  <c r="K395" i="3" a="1"/>
  <c r="K395" i="3" s="1"/>
  <c r="L395" i="3"/>
  <c r="J326" i="3" a="1"/>
  <c r="J326" i="3" s="1"/>
  <c r="L326" i="3"/>
  <c r="K326" i="3" a="1"/>
  <c r="K326" i="3" s="1"/>
  <c r="J677" i="3" a="1"/>
  <c r="J677" i="3" s="1"/>
  <c r="K677" i="3" a="1"/>
  <c r="K677" i="3" s="1"/>
  <c r="L677" i="3"/>
  <c r="L712" i="3"/>
  <c r="J712" i="3" a="1"/>
  <c r="J712" i="3" s="1"/>
  <c r="K712" i="3" a="1"/>
  <c r="K712" i="3" s="1"/>
  <c r="L949" i="3"/>
  <c r="J949" i="3" a="1"/>
  <c r="J949" i="3" s="1"/>
  <c r="K949" i="3" a="1"/>
  <c r="K949" i="3" s="1"/>
  <c r="J335" i="3" a="1"/>
  <c r="J335" i="3" s="1"/>
  <c r="K335" i="3" a="1"/>
  <c r="K335" i="3" s="1"/>
  <c r="L335" i="3"/>
  <c r="J862" i="3" a="1"/>
  <c r="J862" i="3" s="1"/>
  <c r="K862" i="3" a="1"/>
  <c r="K862" i="3" s="1"/>
  <c r="L862" i="3"/>
  <c r="L374" i="3"/>
  <c r="J374" i="3" a="1"/>
  <c r="J374" i="3" s="1"/>
  <c r="K374" i="3" a="1"/>
  <c r="K374" i="3" s="1"/>
  <c r="L892" i="3"/>
  <c r="K892" i="3" a="1"/>
  <c r="K892" i="3" s="1"/>
  <c r="J892" i="3" a="1"/>
  <c r="J892" i="3" s="1"/>
  <c r="K808" i="3" a="1"/>
  <c r="K808" i="3" s="1"/>
  <c r="L808" i="3"/>
  <c r="J808" i="3" a="1"/>
  <c r="J808" i="3" s="1"/>
  <c r="L613" i="3"/>
  <c r="J613" i="3" a="1"/>
  <c r="J613" i="3" s="1"/>
  <c r="K613" i="3" a="1"/>
  <c r="K613" i="3" s="1"/>
  <c r="K920" i="3" a="1"/>
  <c r="K920" i="3" s="1"/>
  <c r="L920" i="3"/>
  <c r="J920" i="3" a="1"/>
  <c r="J920" i="3" s="1"/>
  <c r="K927" i="3" a="1"/>
  <c r="K927" i="3" s="1"/>
  <c r="L927" i="3"/>
  <c r="J927" i="3" a="1"/>
  <c r="J927" i="3" s="1"/>
  <c r="K509" i="3" a="1"/>
  <c r="K509" i="3" s="1"/>
  <c r="J509" i="3" a="1"/>
  <c r="J509" i="3" s="1"/>
  <c r="L509" i="3"/>
  <c r="K716" i="3" a="1"/>
  <c r="K716" i="3" s="1"/>
  <c r="L716" i="3"/>
  <c r="J716" i="3" a="1"/>
  <c r="J716" i="3" s="1"/>
  <c r="K940" i="3" a="1"/>
  <c r="K940" i="3" s="1"/>
  <c r="L940" i="3"/>
  <c r="J940" i="3" a="1"/>
  <c r="J940" i="3" s="1"/>
  <c r="J968" i="3" a="1"/>
  <c r="J968" i="3" s="1"/>
  <c r="K968" i="3" a="1"/>
  <c r="K968" i="3" s="1"/>
  <c r="L968" i="3"/>
  <c r="L833" i="3"/>
  <c r="K833" i="3" a="1"/>
  <c r="K833" i="3" s="1"/>
  <c r="J833" i="3" a="1"/>
  <c r="J833" i="3" s="1"/>
  <c r="L538" i="3"/>
  <c r="J538" i="3" a="1"/>
  <c r="J538" i="3" s="1"/>
  <c r="K538" i="3" a="1"/>
  <c r="K538" i="3" s="1"/>
  <c r="L552" i="3"/>
  <c r="K552" i="3" a="1"/>
  <c r="K552" i="3" s="1"/>
  <c r="J552" i="3" a="1"/>
  <c r="J552" i="3" s="1"/>
  <c r="L785" i="3"/>
  <c r="K785" i="3" a="1"/>
  <c r="K785" i="3" s="1"/>
  <c r="J785" i="3" a="1"/>
  <c r="J785" i="3" s="1"/>
  <c r="K739" i="3" a="1"/>
  <c r="K739" i="3" s="1"/>
  <c r="J739" i="3" a="1"/>
  <c r="J739" i="3" s="1"/>
  <c r="L739" i="3"/>
  <c r="J289" i="3" a="1"/>
  <c r="J289" i="3" s="1"/>
  <c r="L289" i="3"/>
  <c r="K289" i="3" a="1"/>
  <c r="K289" i="3" s="1"/>
  <c r="J506" i="3" a="1"/>
  <c r="J506" i="3" s="1"/>
  <c r="L506" i="3"/>
  <c r="K506" i="3" a="1"/>
  <c r="K506" i="3" s="1"/>
  <c r="J400" i="3" a="1"/>
  <c r="J400" i="3" s="1"/>
  <c r="L400" i="3"/>
  <c r="K400" i="3" a="1"/>
  <c r="K400" i="3" s="1"/>
  <c r="K443" i="3" a="1"/>
  <c r="K443" i="3" s="1"/>
  <c r="L443" i="3"/>
  <c r="J443" i="3" a="1"/>
  <c r="J443" i="3" s="1"/>
  <c r="L379" i="3"/>
  <c r="J379" i="3" a="1"/>
  <c r="J379" i="3" s="1"/>
  <c r="K379" i="3" a="1"/>
  <c r="K379" i="3" s="1"/>
  <c r="J675" i="3" a="1"/>
  <c r="J675" i="3" s="1"/>
  <c r="L675" i="3"/>
  <c r="K675" i="3" a="1"/>
  <c r="K675" i="3" s="1"/>
  <c r="J417" i="3" a="1"/>
  <c r="J417" i="3" s="1"/>
  <c r="K417" i="3" a="1"/>
  <c r="K417" i="3" s="1"/>
  <c r="L417" i="3"/>
  <c r="K590" i="3" a="1"/>
  <c r="K590" i="3" s="1"/>
  <c r="L590" i="3"/>
  <c r="J590" i="3" a="1"/>
  <c r="J590" i="3" s="1"/>
  <c r="J522" i="3" a="1"/>
  <c r="J522" i="3" s="1"/>
  <c r="K522" i="3" a="1"/>
  <c r="K522" i="3" s="1"/>
  <c r="L522" i="3"/>
  <c r="K688" i="3" a="1"/>
  <c r="K688" i="3" s="1"/>
  <c r="J688" i="3" a="1"/>
  <c r="J688" i="3" s="1"/>
  <c r="L688" i="3"/>
  <c r="L414" i="3"/>
  <c r="J414" i="3" a="1"/>
  <c r="J414" i="3" s="1"/>
  <c r="K414" i="3" a="1"/>
  <c r="K414" i="3" s="1"/>
  <c r="J205" i="3" a="1"/>
  <c r="J205" i="3" s="1"/>
  <c r="L205" i="3"/>
  <c r="K205" i="3" a="1"/>
  <c r="K205" i="3" s="1"/>
  <c r="J283" i="3" a="1"/>
  <c r="J283" i="3" s="1"/>
  <c r="L283" i="3"/>
  <c r="K283" i="3" a="1"/>
  <c r="K283" i="3" s="1"/>
  <c r="K537" i="3" a="1"/>
  <c r="K537" i="3" s="1"/>
  <c r="L537" i="3"/>
  <c r="J537" i="3" a="1"/>
  <c r="J537" i="3" s="1"/>
  <c r="K508" i="3" a="1"/>
  <c r="K508" i="3" s="1"/>
  <c r="L508" i="3"/>
  <c r="J508" i="3" a="1"/>
  <c r="J508" i="3" s="1"/>
  <c r="K668" i="3" a="1"/>
  <c r="K668" i="3" s="1"/>
  <c r="L668" i="3"/>
  <c r="J668" i="3" a="1"/>
  <c r="J668" i="3" s="1"/>
  <c r="J514" i="3" a="1"/>
  <c r="J514" i="3" s="1"/>
  <c r="K514" i="3" a="1"/>
  <c r="K514" i="3" s="1"/>
  <c r="L514" i="3"/>
  <c r="J236" i="3" a="1"/>
  <c r="J236" i="3" s="1"/>
  <c r="L236" i="3"/>
  <c r="K236" i="3" a="1"/>
  <c r="K236" i="3" s="1"/>
  <c r="K624" i="3" a="1"/>
  <c r="K624" i="3" s="1"/>
  <c r="L624" i="3"/>
  <c r="J624" i="3" a="1"/>
  <c r="J624" i="3" s="1"/>
  <c r="L938" i="3"/>
  <c r="J938" i="3" a="1"/>
  <c r="J938" i="3" s="1"/>
  <c r="K938" i="3" a="1"/>
  <c r="K938" i="3" s="1"/>
  <c r="K534" i="3" a="1"/>
  <c r="K534" i="3" s="1"/>
  <c r="L534" i="3"/>
  <c r="J534" i="3" a="1"/>
  <c r="J534" i="3" s="1"/>
  <c r="J544" i="3" a="1"/>
  <c r="J544" i="3" s="1"/>
  <c r="L544" i="3"/>
  <c r="K544" i="3" a="1"/>
  <c r="K544" i="3" s="1"/>
  <c r="K859" i="3" a="1"/>
  <c r="K859" i="3" s="1"/>
  <c r="L859" i="3"/>
  <c r="J859" i="3" a="1"/>
  <c r="J859" i="3" s="1"/>
  <c r="K491" i="3" a="1"/>
  <c r="K491" i="3" s="1"/>
  <c r="J491" i="3" a="1"/>
  <c r="J491" i="3" s="1"/>
  <c r="L491" i="3"/>
  <c r="J674" i="3" a="1"/>
  <c r="J674" i="3" s="1"/>
  <c r="L674" i="3"/>
  <c r="K674" i="3" a="1"/>
  <c r="K674" i="3" s="1"/>
  <c r="J763" i="3" a="1"/>
  <c r="J763" i="3" s="1"/>
  <c r="K763" i="3" a="1"/>
  <c r="K763" i="3" s="1"/>
  <c r="L763" i="3"/>
  <c r="J579" i="3" a="1"/>
  <c r="J579" i="3" s="1"/>
  <c r="K579" i="3" a="1"/>
  <c r="K579" i="3" s="1"/>
  <c r="L579" i="3"/>
  <c r="J823" i="3" a="1"/>
  <c r="J823" i="3" s="1"/>
  <c r="K823" i="3" a="1"/>
  <c r="K823" i="3" s="1"/>
  <c r="L823" i="3"/>
  <c r="K521" i="3" a="1"/>
  <c r="K521" i="3" s="1"/>
  <c r="J521" i="3" a="1"/>
  <c r="J521" i="3" s="1"/>
  <c r="L521" i="3"/>
  <c r="J539" i="3" a="1"/>
  <c r="J539" i="3" s="1"/>
  <c r="L539" i="3"/>
  <c r="K539" i="3" a="1"/>
  <c r="K539" i="3" s="1"/>
  <c r="L409" i="3"/>
  <c r="J409" i="3" a="1"/>
  <c r="J409" i="3" s="1"/>
  <c r="K409" i="3" a="1"/>
  <c r="K409" i="3" s="1"/>
  <c r="J670" i="3" a="1"/>
  <c r="J670" i="3" s="1"/>
  <c r="K670" i="3" a="1"/>
  <c r="K670" i="3" s="1"/>
  <c r="L670" i="3"/>
  <c r="L821" i="3"/>
  <c r="J821" i="3" a="1"/>
  <c r="J821" i="3" s="1"/>
  <c r="K821" i="3" a="1"/>
  <c r="K821" i="3" s="1"/>
  <c r="J896" i="3" a="1"/>
  <c r="J896" i="3" s="1"/>
  <c r="L896" i="3"/>
  <c r="K896" i="3" a="1"/>
  <c r="K896" i="3" s="1"/>
  <c r="J344" i="3" a="1"/>
  <c r="J344" i="3" s="1"/>
  <c r="L344" i="3"/>
  <c r="K344" i="3" a="1"/>
  <c r="K344" i="3" s="1"/>
  <c r="K957" i="3" a="1"/>
  <c r="K957" i="3" s="1"/>
  <c r="L957" i="3"/>
  <c r="J957" i="3" a="1"/>
  <c r="J957" i="3" s="1"/>
  <c r="K549" i="3" a="1"/>
  <c r="K549" i="3" s="1"/>
  <c r="J549" i="3" a="1"/>
  <c r="J549" i="3" s="1"/>
  <c r="L549" i="3"/>
  <c r="L228" i="3"/>
  <c r="J228" i="3" a="1"/>
  <c r="J228" i="3" s="1"/>
  <c r="K228" i="3" a="1"/>
  <c r="K228" i="3" s="1"/>
  <c r="L898" i="3"/>
  <c r="J898" i="3" a="1"/>
  <c r="J898" i="3" s="1"/>
  <c r="K898" i="3" a="1"/>
  <c r="K898" i="3" s="1"/>
  <c r="J784" i="3" a="1"/>
  <c r="J784" i="3" s="1"/>
  <c r="K784" i="3" a="1"/>
  <c r="K784" i="3" s="1"/>
  <c r="L784" i="3"/>
  <c r="J601" i="3" a="1"/>
  <c r="J601" i="3" s="1"/>
  <c r="L601" i="3"/>
  <c r="K601" i="3" a="1"/>
  <c r="K601" i="3" s="1"/>
  <c r="K442" i="3" a="1"/>
  <c r="K442" i="3" s="1"/>
  <c r="J442" i="3" a="1"/>
  <c r="J442" i="3" s="1"/>
  <c r="L442" i="3"/>
  <c r="J629" i="3" a="1"/>
  <c r="J629" i="3" s="1"/>
  <c r="K629" i="3" a="1"/>
  <c r="K629" i="3" s="1"/>
  <c r="L629" i="3"/>
  <c r="L923" i="3"/>
  <c r="J923" i="3" a="1"/>
  <c r="J923" i="3" s="1"/>
  <c r="K923" i="3" a="1"/>
  <c r="K923" i="3" s="1"/>
  <c r="L803" i="3"/>
  <c r="K803" i="3" a="1"/>
  <c r="K803" i="3" s="1"/>
  <c r="J803" i="3" a="1"/>
  <c r="J803" i="3" s="1"/>
  <c r="L556" i="3"/>
  <c r="J556" i="3" a="1"/>
  <c r="J556" i="3" s="1"/>
  <c r="K556" i="3" a="1"/>
  <c r="K556" i="3" s="1"/>
  <c r="J616" i="3" a="1"/>
  <c r="J616" i="3" s="1"/>
  <c r="L616" i="3"/>
  <c r="K616" i="3" a="1"/>
  <c r="K616" i="3" s="1"/>
  <c r="K545" i="3" a="1"/>
  <c r="K545" i="3" s="1"/>
  <c r="L545" i="3"/>
  <c r="J545" i="3" a="1"/>
  <c r="J545" i="3" s="1"/>
  <c r="J277" i="3" a="1"/>
  <c r="J277" i="3" s="1"/>
  <c r="L277" i="3"/>
  <c r="K277" i="3" a="1"/>
  <c r="K277" i="3" s="1"/>
  <c r="J769" i="3" a="1"/>
  <c r="J769" i="3" s="1"/>
  <c r="L769" i="3"/>
  <c r="K769" i="3" a="1"/>
  <c r="K769" i="3" s="1"/>
  <c r="L391" i="3"/>
  <c r="J391" i="3" a="1"/>
  <c r="J391" i="3" s="1"/>
  <c r="K391" i="3" a="1"/>
  <c r="K391" i="3" s="1"/>
  <c r="K282" i="3" a="1"/>
  <c r="K282" i="3" s="1"/>
  <c r="L282" i="3"/>
  <c r="J282" i="3" a="1"/>
  <c r="J282" i="3" s="1"/>
  <c r="J779" i="3" a="1"/>
  <c r="J779" i="3" s="1"/>
  <c r="L779" i="3"/>
  <c r="K779" i="3" a="1"/>
  <c r="K779" i="3" s="1"/>
  <c r="L628" i="3"/>
  <c r="J628" i="3" a="1"/>
  <c r="J628" i="3" s="1"/>
  <c r="K628" i="3" a="1"/>
  <c r="K628" i="3" s="1"/>
  <c r="J354" i="3" a="1"/>
  <c r="J354" i="3" s="1"/>
  <c r="L354" i="3"/>
  <c r="K354" i="3" a="1"/>
  <c r="K354" i="3" s="1"/>
  <c r="L916" i="3"/>
  <c r="K916" i="3" a="1"/>
  <c r="K916" i="3" s="1"/>
  <c r="J916" i="3" a="1"/>
  <c r="J916" i="3" s="1"/>
  <c r="J934" i="3" a="1"/>
  <c r="J934" i="3" s="1"/>
  <c r="L934" i="3"/>
  <c r="K934" i="3" a="1"/>
  <c r="K934" i="3" s="1"/>
  <c r="J386" i="3" a="1"/>
  <c r="J386" i="3" s="1"/>
  <c r="K386" i="3" a="1"/>
  <c r="K386" i="3" s="1"/>
  <c r="L386" i="3"/>
  <c r="K402" i="3" a="1"/>
  <c r="K402" i="3" s="1"/>
  <c r="J402" i="3" a="1"/>
  <c r="J402" i="3" s="1"/>
  <c r="L402" i="3"/>
  <c r="J198" i="3" a="1"/>
  <c r="J198" i="3" s="1"/>
  <c r="K198" i="3" a="1"/>
  <c r="K198" i="3" s="1"/>
  <c r="L198" i="3"/>
  <c r="K212" i="3" a="1"/>
  <c r="K212" i="3" s="1"/>
  <c r="J212" i="3" a="1"/>
  <c r="J212" i="3" s="1"/>
  <c r="L212" i="3"/>
  <c r="K745" i="3" a="1"/>
  <c r="K745" i="3" s="1"/>
  <c r="L745" i="3"/>
  <c r="J745" i="3" a="1"/>
  <c r="J745" i="3" s="1"/>
  <c r="J598" i="3" a="1"/>
  <c r="J598" i="3" s="1"/>
  <c r="K598" i="3" a="1"/>
  <c r="K598" i="3" s="1"/>
  <c r="L598" i="3"/>
  <c r="K196" i="3" a="1"/>
  <c r="K196" i="3" s="1"/>
  <c r="J196" i="3" a="1"/>
  <c r="J196" i="3" s="1"/>
  <c r="L196" i="3"/>
  <c r="J776" i="3" a="1"/>
  <c r="J776" i="3" s="1"/>
  <c r="K776" i="3" a="1"/>
  <c r="K776" i="3" s="1"/>
  <c r="L776" i="3"/>
  <c r="L476" i="3"/>
  <c r="J476" i="3" a="1"/>
  <c r="J476" i="3" s="1"/>
  <c r="K476" i="3" a="1"/>
  <c r="K476" i="3" s="1"/>
  <c r="K952" i="3" a="1"/>
  <c r="K952" i="3" s="1"/>
  <c r="L952" i="3"/>
  <c r="J952" i="3" a="1"/>
  <c r="J952" i="3" s="1"/>
  <c r="L865" i="3"/>
  <c r="J865" i="3" a="1"/>
  <c r="J865" i="3" s="1"/>
  <c r="K865" i="3" a="1"/>
  <c r="K865" i="3" s="1"/>
  <c r="K638" i="3" a="1"/>
  <c r="K638" i="3" s="1"/>
  <c r="J638" i="3" a="1"/>
  <c r="J638" i="3" s="1"/>
  <c r="L638" i="3"/>
  <c r="K397" i="3" a="1"/>
  <c r="K397" i="3" s="1"/>
  <c r="L397" i="3"/>
  <c r="J397" i="3" a="1"/>
  <c r="J397" i="3" s="1"/>
  <c r="J284" i="3" a="1"/>
  <c r="J284" i="3" s="1"/>
  <c r="L284" i="3"/>
  <c r="K284" i="3" a="1"/>
  <c r="K284" i="3" s="1"/>
  <c r="K904" i="3" a="1"/>
  <c r="K904" i="3" s="1"/>
  <c r="J904" i="3" a="1"/>
  <c r="J904" i="3" s="1"/>
  <c r="L904" i="3"/>
  <c r="J266" i="3" a="1"/>
  <c r="J266" i="3" s="1"/>
  <c r="L266" i="3"/>
  <c r="K266" i="3" a="1"/>
  <c r="K266" i="3" s="1"/>
  <c r="K333" i="3" a="1"/>
  <c r="K333" i="3" s="1"/>
  <c r="J333" i="3" a="1"/>
  <c r="J333" i="3" s="1"/>
  <c r="L333" i="3"/>
  <c r="K802" i="3" a="1"/>
  <c r="K802" i="3" s="1"/>
  <c r="L802" i="3"/>
  <c r="J802" i="3" a="1"/>
  <c r="J802" i="3" s="1"/>
  <c r="J321" i="3" a="1"/>
  <c r="J321" i="3" s="1"/>
  <c r="L321" i="3"/>
  <c r="K321" i="3" a="1"/>
  <c r="K321" i="3" s="1"/>
  <c r="K650" i="3" a="1"/>
  <c r="K650" i="3" s="1"/>
  <c r="J650" i="3" a="1"/>
  <c r="J650" i="3" s="1"/>
  <c r="L650" i="3"/>
  <c r="K299" i="3" a="1"/>
  <c r="K299" i="3" s="1"/>
  <c r="L299" i="3"/>
  <c r="J299" i="3" a="1"/>
  <c r="J299" i="3" s="1"/>
  <c r="K838" i="3" a="1"/>
  <c r="K838" i="3" s="1"/>
  <c r="L838" i="3"/>
  <c r="J838" i="3" a="1"/>
  <c r="J838" i="3" s="1"/>
  <c r="J274" i="3" a="1"/>
  <c r="J274" i="3" s="1"/>
  <c r="K274" i="3" a="1"/>
  <c r="K274" i="3" s="1"/>
  <c r="L274" i="3"/>
  <c r="K767" i="3" a="1"/>
  <c r="K767" i="3" s="1"/>
  <c r="L767" i="3"/>
  <c r="J767" i="3" a="1"/>
  <c r="J767" i="3" s="1"/>
  <c r="K765" i="3" a="1"/>
  <c r="K765" i="3" s="1"/>
  <c r="L765" i="3"/>
  <c r="J765" i="3" a="1"/>
  <c r="J765" i="3" s="1"/>
  <c r="L554" i="3"/>
  <c r="J554" i="3" a="1"/>
  <c r="J554" i="3" s="1"/>
  <c r="K554" i="3" a="1"/>
  <c r="K554" i="3" s="1"/>
  <c r="K772" i="3" a="1"/>
  <c r="K772" i="3" s="1"/>
  <c r="L772" i="3"/>
  <c r="J772" i="3" a="1"/>
  <c r="J772" i="3" s="1"/>
  <c r="K237" i="3" a="1"/>
  <c r="K237" i="3" s="1"/>
  <c r="L237" i="3"/>
  <c r="J237" i="3" a="1"/>
  <c r="J237" i="3" s="1"/>
  <c r="L606" i="3"/>
  <c r="K606" i="3" a="1"/>
  <c r="K606" i="3" s="1"/>
  <c r="J606" i="3" a="1"/>
  <c r="J606" i="3" s="1"/>
  <c r="L327" i="3"/>
  <c r="K327" i="3" a="1"/>
  <c r="K327" i="3" s="1"/>
  <c r="J327" i="3" a="1"/>
  <c r="J327" i="3" s="1"/>
  <c r="J455" i="3" a="1"/>
  <c r="J455" i="3" s="1"/>
  <c r="L455" i="3"/>
  <c r="K455" i="3" a="1"/>
  <c r="K455" i="3" s="1"/>
  <c r="K694" i="3" a="1"/>
  <c r="K694" i="3" s="1"/>
  <c r="J694" i="3" a="1"/>
  <c r="J694" i="3" s="1"/>
  <c r="L694" i="3"/>
  <c r="L731" i="3"/>
  <c r="J731" i="3" a="1"/>
  <c r="J731" i="3" s="1"/>
  <c r="K731" i="3" a="1"/>
  <c r="K731" i="3" s="1"/>
  <c r="L203" i="3"/>
  <c r="J203" i="3" a="1"/>
  <c r="J203" i="3" s="1"/>
  <c r="K203" i="3" a="1"/>
  <c r="K203" i="3" s="1"/>
  <c r="L376" i="3"/>
  <c r="K376" i="3" a="1"/>
  <c r="K376" i="3" s="1"/>
  <c r="J376" i="3" a="1"/>
  <c r="J376" i="3" s="1"/>
  <c r="J572" i="3" a="1"/>
  <c r="J572" i="3" s="1"/>
  <c r="K572" i="3" a="1"/>
  <c r="K572" i="3" s="1"/>
  <c r="L572" i="3"/>
  <c r="J213" i="3" a="1"/>
  <c r="J213" i="3" s="1"/>
  <c r="K213" i="3" a="1"/>
  <c r="K213" i="3" s="1"/>
  <c r="L213" i="3"/>
  <c r="K955" i="3" a="1"/>
  <c r="K955" i="3" s="1"/>
  <c r="L955" i="3"/>
  <c r="J955" i="3" a="1"/>
  <c r="J955" i="3" s="1"/>
  <c r="J292" i="3" a="1"/>
  <c r="J292" i="3" s="1"/>
  <c r="L292" i="3"/>
  <c r="K292" i="3" a="1"/>
  <c r="K292" i="3" s="1"/>
  <c r="K729" i="3" a="1"/>
  <c r="K729" i="3" s="1"/>
  <c r="L729" i="3"/>
  <c r="J729" i="3" a="1"/>
  <c r="J729" i="3" s="1"/>
  <c r="J902" i="3" a="1"/>
  <c r="J902" i="3" s="1"/>
  <c r="L902" i="3"/>
  <c r="K902" i="3" a="1"/>
  <c r="K902" i="3" s="1"/>
  <c r="K541" i="3" a="1"/>
  <c r="K541" i="3" s="1"/>
  <c r="J541" i="3" a="1"/>
  <c r="J541" i="3" s="1"/>
  <c r="L541" i="3"/>
  <c r="L503" i="3"/>
  <c r="K503" i="3" a="1"/>
  <c r="K503" i="3" s="1"/>
  <c r="J503" i="3" a="1"/>
  <c r="J503" i="3" s="1"/>
  <c r="K928" i="3" a="1"/>
  <c r="K928" i="3" s="1"/>
  <c r="J928" i="3" a="1"/>
  <c r="J928" i="3" s="1"/>
  <c r="L928" i="3"/>
  <c r="J703" i="3" a="1"/>
  <c r="J703" i="3" s="1"/>
  <c r="K703" i="3" a="1"/>
  <c r="K703" i="3" s="1"/>
  <c r="L703" i="3"/>
  <c r="L930" i="3"/>
  <c r="K930" i="3" a="1"/>
  <c r="K930" i="3" s="1"/>
  <c r="J930" i="3" a="1"/>
  <c r="J930" i="3" s="1"/>
  <c r="K249" i="3" a="1"/>
  <c r="K249" i="3" s="1"/>
  <c r="L249" i="3"/>
  <c r="J249" i="3" a="1"/>
  <c r="J249" i="3" s="1"/>
  <c r="J819" i="3" a="1"/>
  <c r="J819" i="3" s="1"/>
  <c r="L819" i="3"/>
  <c r="K819" i="3" a="1"/>
  <c r="K819" i="3" s="1"/>
  <c r="K387" i="3" a="1"/>
  <c r="K387" i="3" s="1"/>
  <c r="J387" i="3" a="1"/>
  <c r="J387" i="3" s="1"/>
  <c r="L387" i="3"/>
  <c r="L504" i="3"/>
  <c r="K504" i="3" a="1"/>
  <c r="K504" i="3" s="1"/>
  <c r="J504" i="3" a="1"/>
  <c r="J504" i="3" s="1"/>
  <c r="L271" i="3"/>
  <c r="K271" i="3" a="1"/>
  <c r="K271" i="3" s="1"/>
  <c r="J271" i="3" a="1"/>
  <c r="J271" i="3" s="1"/>
  <c r="L401" i="3"/>
  <c r="J401" i="3" a="1"/>
  <c r="J401" i="3" s="1"/>
  <c r="K401" i="3" a="1"/>
  <c r="K401" i="3" s="1"/>
  <c r="J547" i="3" a="1"/>
  <c r="J547" i="3" s="1"/>
  <c r="K547" i="3" a="1"/>
  <c r="K547" i="3" s="1"/>
  <c r="L547" i="3"/>
  <c r="J698" i="3" a="1"/>
  <c r="J698" i="3" s="1"/>
  <c r="K698" i="3" a="1"/>
  <c r="K698" i="3" s="1"/>
  <c r="L698" i="3"/>
  <c r="L708" i="3"/>
  <c r="J708" i="3" a="1"/>
  <c r="J708" i="3" s="1"/>
  <c r="K708" i="3" a="1"/>
  <c r="K708" i="3" s="1"/>
  <c r="K206" i="3" a="1"/>
  <c r="K206" i="3" s="1"/>
  <c r="L206" i="3"/>
  <c r="J206" i="3" a="1"/>
  <c r="J206" i="3" s="1"/>
  <c r="J308" i="3" a="1"/>
  <c r="J308" i="3" s="1"/>
  <c r="L308" i="3"/>
  <c r="K308" i="3" a="1"/>
  <c r="K308" i="3" s="1"/>
  <c r="K642" i="3" a="1"/>
  <c r="K642" i="3" s="1"/>
  <c r="J642" i="3" a="1"/>
  <c r="J642" i="3" s="1"/>
  <c r="L642" i="3"/>
  <c r="K831" i="3" a="1"/>
  <c r="K831" i="3" s="1"/>
  <c r="J831" i="3" a="1"/>
  <c r="J831" i="3" s="1"/>
  <c r="L831" i="3"/>
  <c r="J726" i="3" a="1"/>
  <c r="J726" i="3" s="1"/>
  <c r="L726" i="3"/>
  <c r="K726" i="3" a="1"/>
  <c r="K726" i="3" s="1"/>
  <c r="J620" i="3" a="1"/>
  <c r="J620" i="3" s="1"/>
  <c r="K620" i="3" a="1"/>
  <c r="K620" i="3" s="1"/>
  <c r="L620" i="3"/>
  <c r="J659" i="3" a="1"/>
  <c r="J659" i="3" s="1"/>
  <c r="K659" i="3" a="1"/>
  <c r="K659" i="3" s="1"/>
  <c r="L659" i="3"/>
  <c r="K926" i="3" a="1"/>
  <c r="K926" i="3" s="1"/>
  <c r="L926" i="3"/>
  <c r="J926" i="3" a="1"/>
  <c r="J926" i="3" s="1"/>
  <c r="L903" i="3"/>
  <c r="J903" i="3" a="1"/>
  <c r="J903" i="3" s="1"/>
  <c r="K903" i="3" a="1"/>
  <c r="K903" i="3" s="1"/>
  <c r="J262" i="3" a="1"/>
  <c r="J262" i="3" s="1"/>
  <c r="L262" i="3"/>
  <c r="K262" i="3" a="1"/>
  <c r="K262" i="3" s="1"/>
  <c r="J626" i="3" a="1"/>
  <c r="J626" i="3" s="1"/>
  <c r="L626" i="3"/>
  <c r="K626" i="3" a="1"/>
  <c r="K626" i="3" s="1"/>
  <c r="J828" i="3" a="1"/>
  <c r="J828" i="3" s="1"/>
  <c r="K828" i="3" a="1"/>
  <c r="K828" i="3" s="1"/>
  <c r="L828" i="3"/>
  <c r="K653" i="3" a="1"/>
  <c r="K653" i="3" s="1"/>
  <c r="L653" i="3"/>
  <c r="J653" i="3" a="1"/>
  <c r="J653" i="3" s="1"/>
  <c r="J845" i="3" a="1"/>
  <c r="J845" i="3" s="1"/>
  <c r="K845" i="3" a="1"/>
  <c r="K845" i="3" s="1"/>
  <c r="L845" i="3"/>
  <c r="K854" i="3" a="1"/>
  <c r="K854" i="3" s="1"/>
  <c r="L854" i="3"/>
  <c r="J854" i="3" a="1"/>
  <c r="J854" i="3" s="1"/>
  <c r="K430" i="3" a="1"/>
  <c r="K430" i="3" s="1"/>
  <c r="J430" i="3" a="1"/>
  <c r="J430" i="3" s="1"/>
  <c r="L430" i="3"/>
  <c r="K882" i="3" a="1"/>
  <c r="K882" i="3" s="1"/>
  <c r="L882" i="3"/>
  <c r="J882" i="3" a="1"/>
  <c r="J882" i="3" s="1"/>
  <c r="L948" i="3"/>
  <c r="K948" i="3" a="1"/>
  <c r="K948" i="3" s="1"/>
  <c r="J948" i="3" a="1"/>
  <c r="J948" i="3" s="1"/>
  <c r="L350" i="3"/>
  <c r="J350" i="3" a="1"/>
  <c r="J350" i="3" s="1"/>
  <c r="K350" i="3" a="1"/>
  <c r="K350" i="3" s="1"/>
  <c r="L842" i="3"/>
  <c r="J842" i="3" a="1"/>
  <c r="J842" i="3" s="1"/>
  <c r="K842" i="3" a="1"/>
  <c r="K842" i="3" s="1"/>
  <c r="L595" i="3"/>
  <c r="J595" i="3" a="1"/>
  <c r="J595" i="3" s="1"/>
  <c r="K595" i="3" a="1"/>
  <c r="K595" i="3" s="1"/>
  <c r="L278" i="3"/>
  <c r="J278" i="3" a="1"/>
  <c r="J278" i="3" s="1"/>
  <c r="K278" i="3" a="1"/>
  <c r="K278" i="3" s="1"/>
  <c r="K811" i="3" a="1"/>
  <c r="K811" i="3" s="1"/>
  <c r="L811" i="3"/>
  <c r="J811" i="3" a="1"/>
  <c r="J811" i="3" s="1"/>
  <c r="J269" i="3" a="1"/>
  <c r="J269" i="3" s="1"/>
  <c r="K269" i="3" a="1"/>
  <c r="K269" i="3" s="1"/>
  <c r="L269" i="3"/>
  <c r="J324" i="3" a="1"/>
  <c r="J324" i="3" s="1"/>
  <c r="L324" i="3"/>
  <c r="K324" i="3" a="1"/>
  <c r="K324" i="3" s="1"/>
  <c r="K527" i="3" a="1"/>
  <c r="K527" i="3" s="1"/>
  <c r="J527" i="3" a="1"/>
  <c r="J527" i="3" s="1"/>
  <c r="L527" i="3"/>
  <c r="K804" i="3" a="1"/>
  <c r="K804" i="3" s="1"/>
  <c r="L804" i="3"/>
  <c r="J804" i="3" a="1"/>
  <c r="J804" i="3" s="1"/>
  <c r="L897" i="3"/>
  <c r="K897" i="3" a="1"/>
  <c r="K897" i="3" s="1"/>
  <c r="J897" i="3" a="1"/>
  <c r="J897" i="3" s="1"/>
  <c r="L432" i="3"/>
  <c r="J432" i="3" a="1"/>
  <c r="J432" i="3" s="1"/>
  <c r="K432" i="3" a="1"/>
  <c r="K432" i="3" s="1"/>
  <c r="J434" i="3" a="1"/>
  <c r="J434" i="3" s="1"/>
  <c r="K434" i="3" a="1"/>
  <c r="K434" i="3" s="1"/>
  <c r="L434" i="3"/>
  <c r="L634" i="3"/>
  <c r="K634" i="3" a="1"/>
  <c r="K634" i="3" s="1"/>
  <c r="J634" i="3" a="1"/>
  <c r="J634" i="3" s="1"/>
  <c r="J516" i="3" a="1"/>
  <c r="J516" i="3" s="1"/>
  <c r="L516" i="3"/>
  <c r="K516" i="3" a="1"/>
  <c r="K516" i="3" s="1"/>
  <c r="K725" i="3" a="1"/>
  <c r="K725" i="3" s="1"/>
  <c r="L725" i="3"/>
  <c r="J725" i="3" a="1"/>
  <c r="J725" i="3" s="1"/>
  <c r="L533" i="3"/>
  <c r="K533" i="3" a="1"/>
  <c r="K533" i="3" s="1"/>
  <c r="J533" i="3" a="1"/>
  <c r="J533" i="3" s="1"/>
  <c r="J766" i="3" a="1"/>
  <c r="J766" i="3" s="1"/>
  <c r="K766" i="3" a="1"/>
  <c r="K766" i="3" s="1"/>
  <c r="L766" i="3"/>
  <c r="K693" i="3" a="1"/>
  <c r="K693" i="3" s="1"/>
  <c r="J693" i="3" a="1"/>
  <c r="J693" i="3" s="1"/>
  <c r="L693" i="3"/>
  <c r="J531" i="3" a="1"/>
  <c r="J531" i="3" s="1"/>
  <c r="K531" i="3" a="1"/>
  <c r="K531" i="3" s="1"/>
  <c r="L531" i="3"/>
  <c r="J334" i="3" a="1"/>
  <c r="J334" i="3" s="1"/>
  <c r="K334" i="3" a="1"/>
  <c r="K334" i="3" s="1"/>
  <c r="L334" i="3"/>
  <c r="J684" i="3" a="1"/>
  <c r="J684" i="3" s="1"/>
  <c r="L684" i="3"/>
  <c r="K684" i="3" a="1"/>
  <c r="K684" i="3" s="1"/>
  <c r="K513" i="3" a="1"/>
  <c r="K513" i="3" s="1"/>
  <c r="J513" i="3" a="1"/>
  <c r="J513" i="3" s="1"/>
  <c r="L513" i="3"/>
  <c r="L855" i="3"/>
  <c r="J855" i="3" a="1"/>
  <c r="J855" i="3" s="1"/>
  <c r="K855" i="3" a="1"/>
  <c r="K855" i="3" s="1"/>
  <c r="L492" i="3"/>
  <c r="K492" i="3" a="1"/>
  <c r="K492" i="3" s="1"/>
  <c r="J492" i="3" a="1"/>
  <c r="J492" i="3" s="1"/>
  <c r="K224" i="3" a="1"/>
  <c r="K224" i="3" s="1"/>
  <c r="L224" i="3"/>
  <c r="J224" i="3" a="1"/>
  <c r="J224" i="3" s="1"/>
  <c r="L436" i="3"/>
  <c r="J436" i="3" a="1"/>
  <c r="J436" i="3" s="1"/>
  <c r="K436" i="3" a="1"/>
  <c r="K436" i="3" s="1"/>
  <c r="L368" i="3"/>
  <c r="J368" i="3" a="1"/>
  <c r="J368" i="3" s="1"/>
  <c r="K368" i="3" a="1"/>
  <c r="K368" i="3" s="1"/>
  <c r="L342" i="3"/>
  <c r="K342" i="3" a="1"/>
  <c r="K342" i="3" s="1"/>
  <c r="J342" i="3" a="1"/>
  <c r="J342" i="3" s="1"/>
  <c r="L407" i="3"/>
  <c r="K407" i="3" a="1"/>
  <c r="K407" i="3" s="1"/>
  <c r="J407" i="3" a="1"/>
  <c r="J407" i="3" s="1"/>
  <c r="K372" i="3" a="1"/>
  <c r="K372" i="3" s="1"/>
  <c r="J372" i="3" a="1"/>
  <c r="J372" i="3" s="1"/>
  <c r="L372" i="3"/>
  <c r="L687" i="3"/>
  <c r="K687" i="3" a="1"/>
  <c r="K687" i="3" s="1"/>
  <c r="J687" i="3" a="1"/>
  <c r="J687" i="3" s="1"/>
  <c r="J787" i="3" a="1"/>
  <c r="J787" i="3" s="1"/>
  <c r="K787" i="3" a="1"/>
  <c r="K787" i="3" s="1"/>
  <c r="L787" i="3"/>
  <c r="L768" i="3"/>
  <c r="J768" i="3" a="1"/>
  <c r="J768" i="3" s="1"/>
  <c r="K768" i="3" a="1"/>
  <c r="K768" i="3" s="1"/>
  <c r="J686" i="3" a="1"/>
  <c r="J686" i="3" s="1"/>
  <c r="K686" i="3" a="1"/>
  <c r="K686" i="3" s="1"/>
  <c r="L686" i="3"/>
  <c r="K721" i="3" a="1"/>
  <c r="K721" i="3" s="1"/>
  <c r="L721" i="3"/>
  <c r="J721" i="3" a="1"/>
  <c r="J721" i="3" s="1"/>
  <c r="K646" i="3" a="1"/>
  <c r="K646" i="3" s="1"/>
  <c r="J646" i="3" a="1"/>
  <c r="J646" i="3" s="1"/>
  <c r="L646" i="3"/>
  <c r="L431" i="3"/>
  <c r="J431" i="3" a="1"/>
  <c r="J431" i="3" s="1"/>
  <c r="K431" i="3" a="1"/>
  <c r="K431" i="3" s="1"/>
  <c r="K577" i="3" a="1"/>
  <c r="K577" i="3" s="1"/>
  <c r="L577" i="3"/>
  <c r="J577" i="3" a="1"/>
  <c r="J577" i="3" s="1"/>
  <c r="L332" i="3"/>
  <c r="J332" i="3" a="1"/>
  <c r="J332" i="3" s="1"/>
  <c r="K332" i="3" a="1"/>
  <c r="K332" i="3" s="1"/>
  <c r="J709" i="3" a="1"/>
  <c r="J709" i="3" s="1"/>
  <c r="K709" i="3" a="1"/>
  <c r="K709" i="3" s="1"/>
  <c r="L709" i="3"/>
  <c r="K356" i="3" a="1"/>
  <c r="K356" i="3" s="1"/>
  <c r="L356" i="3"/>
  <c r="J356" i="3" a="1"/>
  <c r="J356" i="3" s="1"/>
  <c r="K421" i="3" a="1"/>
  <c r="K421" i="3" s="1"/>
  <c r="J421" i="3" a="1"/>
  <c r="J421" i="3" s="1"/>
  <c r="L421" i="3"/>
  <c r="L353" i="3"/>
  <c r="K353" i="3" a="1"/>
  <c r="K353" i="3" s="1"/>
  <c r="J353" i="3" a="1"/>
  <c r="J353" i="3" s="1"/>
  <c r="J925" i="3" a="1"/>
  <c r="J925" i="3" s="1"/>
  <c r="L925" i="3"/>
  <c r="K925" i="3" a="1"/>
  <c r="K925" i="3" s="1"/>
  <c r="K416" i="3" a="1"/>
  <c r="K416" i="3" s="1"/>
  <c r="L416" i="3"/>
  <c r="J416" i="3" a="1"/>
  <c r="J416" i="3" s="1"/>
  <c r="L464" i="3"/>
  <c r="K464" i="3" a="1"/>
  <c r="K464" i="3" s="1"/>
  <c r="J464" i="3" a="1"/>
  <c r="J464" i="3" s="1"/>
  <c r="K437" i="3" a="1"/>
  <c r="K437" i="3" s="1"/>
  <c r="L437" i="3"/>
  <c r="J437" i="3" a="1"/>
  <c r="J437" i="3" s="1"/>
  <c r="J780" i="3" a="1"/>
  <c r="J780" i="3" s="1"/>
  <c r="K780" i="3" a="1"/>
  <c r="K780" i="3" s="1"/>
  <c r="L780" i="3"/>
  <c r="J371" i="3" a="1"/>
  <c r="J371" i="3" s="1"/>
  <c r="K371" i="3" a="1"/>
  <c r="K371" i="3" s="1"/>
  <c r="L371" i="3"/>
  <c r="K652" i="3" a="1"/>
  <c r="K652" i="3" s="1"/>
  <c r="J652" i="3" a="1"/>
  <c r="J652" i="3" s="1"/>
  <c r="L652" i="3"/>
  <c r="K578" i="3" a="1"/>
  <c r="K578" i="3" s="1"/>
  <c r="L578" i="3"/>
  <c r="J578" i="3" a="1"/>
  <c r="J578" i="3" s="1"/>
  <c r="L921" i="3"/>
  <c r="K921" i="3" a="1"/>
  <c r="K921" i="3" s="1"/>
  <c r="J921" i="3" a="1"/>
  <c r="J921" i="3" s="1"/>
  <c r="K795" i="3" a="1"/>
  <c r="K795" i="3" s="1"/>
  <c r="L795" i="3"/>
  <c r="J795" i="3" a="1"/>
  <c r="J795" i="3" s="1"/>
  <c r="J857" i="3" a="1"/>
  <c r="J857" i="3" s="1"/>
  <c r="L857" i="3"/>
  <c r="K857" i="3" a="1"/>
  <c r="K857" i="3" s="1"/>
  <c r="J909" i="3" a="1"/>
  <c r="J909" i="3" s="1"/>
  <c r="K909" i="3" a="1"/>
  <c r="K909" i="3" s="1"/>
  <c r="L909" i="3"/>
  <c r="K487" i="3" a="1"/>
  <c r="K487" i="3" s="1"/>
  <c r="L487" i="3"/>
  <c r="J487" i="3" a="1"/>
  <c r="J487" i="3" s="1"/>
  <c r="J215" i="3" a="1"/>
  <c r="J215" i="3" s="1"/>
  <c r="L215" i="3"/>
  <c r="K215" i="3" a="1"/>
  <c r="K215" i="3" s="1"/>
  <c r="J881" i="3" a="1"/>
  <c r="J881" i="3" s="1"/>
  <c r="L881" i="3"/>
  <c r="K881" i="3" a="1"/>
  <c r="K881" i="3" s="1"/>
  <c r="K735" i="3" a="1"/>
  <c r="K735" i="3" s="1"/>
  <c r="L735" i="3"/>
  <c r="J735" i="3" a="1"/>
  <c r="J735" i="3" s="1"/>
  <c r="K410" i="3" a="1"/>
  <c r="K410" i="3" s="1"/>
  <c r="J410" i="3" a="1"/>
  <c r="J410" i="3" s="1"/>
  <c r="L410" i="3"/>
  <c r="K447" i="3" a="1"/>
  <c r="K447" i="3" s="1"/>
  <c r="L447" i="3"/>
  <c r="J447" i="3" a="1"/>
  <c r="J447" i="3" s="1"/>
  <c r="L470" i="3"/>
  <c r="K470" i="3" a="1"/>
  <c r="K470" i="3" s="1"/>
  <c r="J470" i="3" a="1"/>
  <c r="J470" i="3" s="1"/>
  <c r="J832" i="3" a="1"/>
  <c r="J832" i="3" s="1"/>
  <c r="K832" i="3" a="1"/>
  <c r="K832" i="3" s="1"/>
  <c r="L832" i="3"/>
  <c r="L329" i="3"/>
  <c r="J329" i="3" a="1"/>
  <c r="J329" i="3" s="1"/>
  <c r="K329" i="3" a="1"/>
  <c r="K329" i="3" s="1"/>
  <c r="J564" i="3" a="1"/>
  <c r="J564" i="3" s="1"/>
  <c r="K564" i="3" a="1"/>
  <c r="K564" i="3" s="1"/>
  <c r="L564" i="3"/>
  <c r="K607" i="3" a="1"/>
  <c r="K607" i="3" s="1"/>
  <c r="L607" i="3"/>
  <c r="J607" i="3" a="1"/>
  <c r="J607" i="3" s="1"/>
  <c r="J588" i="3" a="1"/>
  <c r="J588" i="3" s="1"/>
  <c r="K588" i="3" a="1"/>
  <c r="K588" i="3" s="1"/>
  <c r="L588" i="3"/>
  <c r="L907" i="3"/>
  <c r="J907" i="3" a="1"/>
  <c r="J907" i="3" s="1"/>
  <c r="K907" i="3" a="1"/>
  <c r="K907" i="3" s="1"/>
  <c r="J463" i="3" a="1"/>
  <c r="J463" i="3" s="1"/>
  <c r="L463" i="3"/>
  <c r="K463" i="3" a="1"/>
  <c r="K463" i="3" s="1"/>
  <c r="K388" i="3" a="1"/>
  <c r="K388" i="3" s="1"/>
  <c r="L388" i="3"/>
  <c r="J388" i="3" a="1"/>
  <c r="J388" i="3" s="1"/>
  <c r="J309" i="3" a="1"/>
  <c r="J309" i="3" s="1"/>
  <c r="K309" i="3" a="1"/>
  <c r="K309" i="3" s="1"/>
  <c r="L309" i="3"/>
  <c r="J743" i="3" a="1"/>
  <c r="J743" i="3" s="1"/>
  <c r="K743" i="3" a="1"/>
  <c r="K743" i="3" s="1"/>
  <c r="L743" i="3"/>
  <c r="K548" i="3" a="1"/>
  <c r="K548" i="3" s="1"/>
  <c r="J548" i="3" a="1"/>
  <c r="J548" i="3" s="1"/>
  <c r="L548" i="3"/>
  <c r="J692" i="3" a="1"/>
  <c r="J692" i="3" s="1"/>
  <c r="L692" i="3"/>
  <c r="K692" i="3" a="1"/>
  <c r="K692" i="3" s="1"/>
  <c r="J893" i="3" a="1"/>
  <c r="J893" i="3" s="1"/>
  <c r="K893" i="3" a="1"/>
  <c r="K893" i="3" s="1"/>
  <c r="L893" i="3"/>
  <c r="J486" i="3" a="1"/>
  <c r="J486" i="3" s="1"/>
  <c r="K486" i="3" a="1"/>
  <c r="K486" i="3" s="1"/>
  <c r="L486" i="3"/>
  <c r="K574" i="3" a="1"/>
  <c r="K574" i="3" s="1"/>
  <c r="L574" i="3"/>
  <c r="J574" i="3" a="1"/>
  <c r="J574" i="3" s="1"/>
  <c r="K211" i="3" a="1"/>
  <c r="K211" i="3" s="1"/>
  <c r="L211" i="3"/>
  <c r="J211" i="3" a="1"/>
  <c r="J211" i="3" s="1"/>
  <c r="L830" i="3"/>
  <c r="J830" i="3" a="1"/>
  <c r="J830" i="3" s="1"/>
  <c r="K830" i="3" a="1"/>
  <c r="K830" i="3" s="1"/>
  <c r="K382" i="3" a="1"/>
  <c r="K382" i="3" s="1"/>
  <c r="J382" i="3" a="1"/>
  <c r="J382" i="3" s="1"/>
  <c r="L382" i="3"/>
  <c r="J377" i="3" a="1"/>
  <c r="J377" i="3" s="1"/>
  <c r="L377" i="3"/>
  <c r="K377" i="3" a="1"/>
  <c r="K377" i="3" s="1"/>
  <c r="K956" i="3" a="1"/>
  <c r="K956" i="3" s="1"/>
  <c r="J956" i="3" a="1"/>
  <c r="J956" i="3" s="1"/>
  <c r="L956" i="3"/>
  <c r="J367" i="3" a="1"/>
  <c r="J367" i="3" s="1"/>
  <c r="K367" i="3" a="1"/>
  <c r="K367" i="3" s="1"/>
  <c r="L367" i="3"/>
  <c r="K582" i="3" a="1"/>
  <c r="K582" i="3" s="1"/>
  <c r="L582" i="3"/>
  <c r="J582" i="3" a="1"/>
  <c r="J582" i="3" s="1"/>
  <c r="J201" i="3" a="1"/>
  <c r="J201" i="3" s="1"/>
  <c r="L201" i="3"/>
  <c r="K201" i="3" a="1"/>
  <c r="K201" i="3" s="1"/>
  <c r="L771" i="3"/>
  <c r="J771" i="3" a="1"/>
  <c r="J771" i="3" s="1"/>
  <c r="K771" i="3" a="1"/>
  <c r="K771" i="3" s="1"/>
  <c r="K411" i="3" a="1"/>
  <c r="K411" i="3" s="1"/>
  <c r="L411" i="3"/>
  <c r="J411" i="3" a="1"/>
  <c r="J411" i="3" s="1"/>
  <c r="L662" i="3"/>
  <c r="K662" i="3" a="1"/>
  <c r="K662" i="3" s="1"/>
  <c r="J662" i="3" a="1"/>
  <c r="J662" i="3" s="1"/>
  <c r="K512" i="3" a="1"/>
  <c r="K512" i="3" s="1"/>
  <c r="L512" i="3"/>
  <c r="J512" i="3" a="1"/>
  <c r="J512" i="3" s="1"/>
  <c r="L630" i="3"/>
  <c r="J630" i="3" a="1"/>
  <c r="J630" i="3" s="1"/>
  <c r="K630" i="3" a="1"/>
  <c r="K630" i="3" s="1"/>
  <c r="K425" i="3" a="1"/>
  <c r="K425" i="3" s="1"/>
  <c r="L425" i="3"/>
  <c r="J425" i="3" a="1"/>
  <c r="J425" i="3" s="1"/>
  <c r="L562" i="3"/>
  <c r="J562" i="3" a="1"/>
  <c r="J562" i="3" s="1"/>
  <c r="K562" i="3" a="1"/>
  <c r="K562" i="3" s="1"/>
  <c r="J754" i="3" a="1"/>
  <c r="J754" i="3" s="1"/>
  <c r="L754" i="3"/>
  <c r="K754" i="3" a="1"/>
  <c r="K754" i="3" s="1"/>
  <c r="K822" i="3" a="1"/>
  <c r="K822" i="3" s="1"/>
  <c r="L822" i="3"/>
  <c r="J822" i="3" a="1"/>
  <c r="J822" i="3" s="1"/>
  <c r="K423" i="3" a="1"/>
  <c r="K423" i="3" s="1"/>
  <c r="L423" i="3"/>
  <c r="J423" i="3" a="1"/>
  <c r="J423" i="3" s="1"/>
  <c r="L700" i="3"/>
  <c r="K700" i="3" a="1"/>
  <c r="K700" i="3" s="1"/>
  <c r="J700" i="3" a="1"/>
  <c r="J700" i="3" s="1"/>
  <c r="K202" i="3" a="1"/>
  <c r="K202" i="3" s="1"/>
  <c r="L202" i="3"/>
  <c r="J202" i="3" a="1"/>
  <c r="J202" i="3" s="1"/>
  <c r="K931" i="3" a="1"/>
  <c r="K931" i="3" s="1"/>
  <c r="L931" i="3"/>
  <c r="J931" i="3" a="1"/>
  <c r="J931" i="3" s="1"/>
  <c r="L618" i="3"/>
  <c r="J618" i="3" a="1"/>
  <c r="J618" i="3" s="1"/>
  <c r="K618" i="3" a="1"/>
  <c r="K618" i="3" s="1"/>
  <c r="K268" i="3" a="1"/>
  <c r="K268" i="3" s="1"/>
  <c r="L268" i="3"/>
  <c r="J268" i="3" a="1"/>
  <c r="J268" i="3" s="1"/>
  <c r="J681" i="3" a="1"/>
  <c r="J681" i="3" s="1"/>
  <c r="K681" i="3" a="1"/>
  <c r="K681" i="3" s="1"/>
  <c r="L681" i="3"/>
  <c r="K843" i="3" a="1"/>
  <c r="K843" i="3" s="1"/>
  <c r="J843" i="3" a="1"/>
  <c r="J843" i="3" s="1"/>
  <c r="L843" i="3"/>
  <c r="J507" i="3" a="1"/>
  <c r="J507" i="3" s="1"/>
  <c r="K507" i="3" a="1"/>
  <c r="K507" i="3" s="1"/>
  <c r="L507" i="3"/>
  <c r="K778" i="3" a="1"/>
  <c r="K778" i="3" s="1"/>
  <c r="J778" i="3" a="1"/>
  <c r="J778" i="3" s="1"/>
  <c r="L778" i="3"/>
  <c r="K723" i="3" a="1"/>
  <c r="K723" i="3" s="1"/>
  <c r="L723" i="3"/>
  <c r="J723" i="3" a="1"/>
  <c r="J723" i="3" s="1"/>
  <c r="K339" i="3" a="1"/>
  <c r="K339" i="3" s="1"/>
  <c r="L339" i="3"/>
  <c r="J339" i="3" a="1"/>
  <c r="J339" i="3" s="1"/>
  <c r="L319" i="3"/>
  <c r="J319" i="3" a="1"/>
  <c r="J319" i="3" s="1"/>
  <c r="K319" i="3" a="1"/>
  <c r="K319" i="3" s="1"/>
  <c r="J950" i="3" a="1"/>
  <c r="J950" i="3" s="1"/>
  <c r="K950" i="3" a="1"/>
  <c r="K950" i="3" s="1"/>
  <c r="L950" i="3"/>
  <c r="J214" i="3" a="1"/>
  <c r="J214" i="3" s="1"/>
  <c r="L214" i="3"/>
  <c r="K214" i="3" a="1"/>
  <c r="K214" i="3" s="1"/>
  <c r="K728" i="3" a="1"/>
  <c r="K728" i="3" s="1"/>
  <c r="J728" i="3" a="1"/>
  <c r="J728" i="3" s="1"/>
  <c r="L728" i="3"/>
  <c r="L568" i="3"/>
  <c r="J568" i="3" a="1"/>
  <c r="J568" i="3" s="1"/>
  <c r="K568" i="3" a="1"/>
  <c r="K568" i="3" s="1"/>
  <c r="K701" i="3" a="1"/>
  <c r="K701" i="3" s="1"/>
  <c r="J701" i="3" a="1"/>
  <c r="J701" i="3" s="1"/>
  <c r="L701" i="3"/>
  <c r="L814" i="3"/>
  <c r="K814" i="3" a="1"/>
  <c r="K814" i="3" s="1"/>
  <c r="J814" i="3" a="1"/>
  <c r="J814" i="3" s="1"/>
  <c r="K227" i="3" a="1"/>
  <c r="K227" i="3" s="1"/>
  <c r="L227" i="3"/>
  <c r="J227" i="3" a="1"/>
  <c r="J227" i="3" s="1"/>
  <c r="J792" i="3" a="1"/>
  <c r="J792" i="3" s="1"/>
  <c r="K792" i="3" a="1"/>
  <c r="K792" i="3" s="1"/>
  <c r="L792" i="3"/>
  <c r="J469" i="3" a="1"/>
  <c r="J469" i="3" s="1"/>
  <c r="L469" i="3"/>
  <c r="K469" i="3" a="1"/>
  <c r="K469" i="3" s="1"/>
  <c r="K272" i="3" a="1"/>
  <c r="K272" i="3" s="1"/>
  <c r="J272" i="3" a="1"/>
  <c r="J272" i="3" s="1"/>
  <c r="L272" i="3"/>
  <c r="L627" i="3"/>
  <c r="J627" i="3" a="1"/>
  <c r="J627" i="3" s="1"/>
  <c r="K627" i="3" a="1"/>
  <c r="K627" i="3" s="1"/>
  <c r="L623" i="3"/>
  <c r="K623" i="3" a="1"/>
  <c r="K623" i="3" s="1"/>
  <c r="J623" i="3" a="1"/>
  <c r="J623" i="3" s="1"/>
  <c r="L243" i="3"/>
  <c r="K243" i="3" a="1"/>
  <c r="K243" i="3" s="1"/>
  <c r="J243" i="3" a="1"/>
  <c r="J243" i="3" s="1"/>
  <c r="K439" i="3" a="1"/>
  <c r="K439" i="3" s="1"/>
  <c r="L439" i="3"/>
  <c r="J439" i="3" a="1"/>
  <c r="J439" i="3" s="1"/>
  <c r="L456" i="3"/>
  <c r="J456" i="3" a="1"/>
  <c r="J456" i="3" s="1"/>
  <c r="K456" i="3" a="1"/>
  <c r="K456" i="3" s="1"/>
  <c r="J317" i="3" a="1"/>
  <c r="J317" i="3" s="1"/>
  <c r="L317" i="3"/>
  <c r="K317" i="3" a="1"/>
  <c r="K317" i="3" s="1"/>
  <c r="L210" i="3"/>
  <c r="K210" i="3" a="1"/>
  <c r="K210" i="3" s="1"/>
  <c r="J210" i="3" a="1"/>
  <c r="J210" i="3" s="1"/>
  <c r="J580" i="3" a="1"/>
  <c r="J580" i="3" s="1"/>
  <c r="K580" i="3" a="1"/>
  <c r="K580" i="3" s="1"/>
  <c r="L580" i="3"/>
  <c r="K446" i="3" a="1"/>
  <c r="K446" i="3" s="1"/>
  <c r="J446" i="3" a="1"/>
  <c r="J446" i="3" s="1"/>
  <c r="L446" i="3"/>
  <c r="J813" i="3" a="1"/>
  <c r="J813" i="3" s="1"/>
  <c r="K813" i="3" a="1"/>
  <c r="K813" i="3" s="1"/>
  <c r="L813" i="3"/>
  <c r="L484" i="3"/>
  <c r="K484" i="3" a="1"/>
  <c r="K484" i="3" s="1"/>
  <c r="J484" i="3" a="1"/>
  <c r="J484" i="3" s="1"/>
  <c r="J591" i="3" a="1"/>
  <c r="J591" i="3" s="1"/>
  <c r="K591" i="3" a="1"/>
  <c r="K591" i="3" s="1"/>
  <c r="L591" i="3"/>
  <c r="L244" i="3"/>
  <c r="K244" i="3" a="1"/>
  <c r="K244" i="3" s="1"/>
  <c r="J244" i="3" a="1"/>
  <c r="J244" i="3" s="1"/>
  <c r="L438" i="3"/>
  <c r="J438" i="3" a="1"/>
  <c r="J438" i="3" s="1"/>
  <c r="K438" i="3" a="1"/>
  <c r="K438" i="3" s="1"/>
  <c r="K301" i="3" a="1"/>
  <c r="K301" i="3" s="1"/>
  <c r="L301" i="3"/>
  <c r="J301" i="3" a="1"/>
  <c r="J301" i="3" s="1"/>
  <c r="J232" i="3" a="1"/>
  <c r="J232" i="3" s="1"/>
  <c r="K232" i="3" a="1"/>
  <c r="K232" i="3" s="1"/>
  <c r="L232" i="3"/>
  <c r="J191" i="3" a="1"/>
  <c r="J191" i="3" s="1"/>
  <c r="L191" i="3"/>
  <c r="K191" i="3" a="1"/>
  <c r="K191" i="3" s="1"/>
  <c r="N136" i="3" a="1"/>
  <c r="N136" i="3" s="1"/>
  <c r="K294" i="3" a="1"/>
  <c r="K294" i="3" s="1"/>
  <c r="L294" i="3"/>
  <c r="J294" i="3" a="1"/>
  <c r="J294" i="3" s="1"/>
  <c r="L221" i="3"/>
  <c r="K221" i="3" a="1"/>
  <c r="K221" i="3" s="1"/>
  <c r="J221" i="3" a="1"/>
  <c r="J221" i="3" s="1"/>
  <c r="K750" i="3" a="1"/>
  <c r="K750" i="3" s="1"/>
  <c r="J750" i="3" a="1"/>
  <c r="J750" i="3" s="1"/>
  <c r="L750" i="3"/>
  <c r="K559" i="3" a="1"/>
  <c r="K559" i="3" s="1"/>
  <c r="L559" i="3"/>
  <c r="J559" i="3" a="1"/>
  <c r="J559" i="3" s="1"/>
  <c r="K922" i="3" a="1"/>
  <c r="K922" i="3" s="1"/>
  <c r="J922" i="3" a="1"/>
  <c r="J922" i="3" s="1"/>
  <c r="L922" i="3"/>
  <c r="K604" i="3" a="1"/>
  <c r="K604" i="3" s="1"/>
  <c r="J604" i="3" a="1"/>
  <c r="J604" i="3" s="1"/>
  <c r="L604" i="3"/>
  <c r="L551" i="3"/>
  <c r="J551" i="3" a="1"/>
  <c r="J551" i="3" s="1"/>
  <c r="K551" i="3" a="1"/>
  <c r="K551" i="3" s="1"/>
  <c r="L546" i="3"/>
  <c r="J546" i="3" a="1"/>
  <c r="J546" i="3" s="1"/>
  <c r="K546" i="3" a="1"/>
  <c r="K546" i="3" s="1"/>
  <c r="J351" i="3" a="1"/>
  <c r="J351" i="3" s="1"/>
  <c r="K351" i="3" a="1"/>
  <c r="K351" i="3" s="1"/>
  <c r="L351" i="3"/>
  <c r="K761" i="3" a="1"/>
  <c r="K761" i="3" s="1"/>
  <c r="L761" i="3"/>
  <c r="J761" i="3" a="1"/>
  <c r="J761" i="3" s="1"/>
  <c r="J543" i="3" a="1"/>
  <c r="J543" i="3" s="1"/>
  <c r="K543" i="3" a="1"/>
  <c r="K543" i="3" s="1"/>
  <c r="L543" i="3"/>
  <c r="K581" i="3" a="1"/>
  <c r="K581" i="3" s="1"/>
  <c r="L581" i="3"/>
  <c r="J581" i="3" a="1"/>
  <c r="J581" i="3" s="1"/>
  <c r="K872" i="3" a="1"/>
  <c r="K872" i="3" s="1"/>
  <c r="L872" i="3"/>
  <c r="J872" i="3" a="1"/>
  <c r="J872" i="3" s="1"/>
  <c r="J381" i="3" a="1"/>
  <c r="J381" i="3" s="1"/>
  <c r="L381" i="3"/>
  <c r="K381" i="3" a="1"/>
  <c r="K381" i="3" s="1"/>
  <c r="J502" i="3" a="1"/>
  <c r="J502" i="3" s="1"/>
  <c r="K502" i="3" a="1"/>
  <c r="K502" i="3" s="1"/>
  <c r="L502" i="3"/>
  <c r="L311" i="3"/>
  <c r="J311" i="3" a="1"/>
  <c r="J311" i="3" s="1"/>
  <c r="K311" i="3" a="1"/>
  <c r="K311" i="3" s="1"/>
  <c r="J643" i="3" a="1"/>
  <c r="J643" i="3" s="1"/>
  <c r="K643" i="3" a="1"/>
  <c r="K643" i="3" s="1"/>
  <c r="L643" i="3"/>
  <c r="J669" i="3" a="1"/>
  <c r="J669" i="3" s="1"/>
  <c r="K669" i="3" a="1"/>
  <c r="K669" i="3" s="1"/>
  <c r="L669" i="3"/>
  <c r="J369" i="3" a="1"/>
  <c r="J369" i="3" s="1"/>
  <c r="K369" i="3" a="1"/>
  <c r="K369" i="3" s="1"/>
  <c r="L369" i="3"/>
  <c r="K570" i="3" a="1"/>
  <c r="K570" i="3" s="1"/>
  <c r="L570" i="3"/>
  <c r="J570" i="3" a="1"/>
  <c r="J570" i="3" s="1"/>
  <c r="J193" i="3" a="1"/>
  <c r="J193" i="3" s="1"/>
  <c r="K193" i="3" a="1"/>
  <c r="K193" i="3" s="1"/>
  <c r="L193" i="3"/>
  <c r="J649" i="3" a="1"/>
  <c r="J649" i="3" s="1"/>
  <c r="L649" i="3"/>
  <c r="K649" i="3" a="1"/>
  <c r="K649" i="3" s="1"/>
  <c r="J226" i="3" a="1"/>
  <c r="J226" i="3" s="1"/>
  <c r="K226" i="3" a="1"/>
  <c r="K226" i="3" s="1"/>
  <c r="L226" i="3"/>
  <c r="J208" i="3" a="1"/>
  <c r="J208" i="3" s="1"/>
  <c r="K208" i="3" a="1"/>
  <c r="K208" i="3" s="1"/>
  <c r="L208" i="3"/>
  <c r="K965" i="3" a="1"/>
  <c r="K965" i="3" s="1"/>
  <c r="L965" i="3"/>
  <c r="J965" i="3" a="1"/>
  <c r="J965" i="3" s="1"/>
  <c r="K717" i="3" a="1"/>
  <c r="K717" i="3" s="1"/>
  <c r="L717" i="3"/>
  <c r="J717" i="3" a="1"/>
  <c r="J717" i="3" s="1"/>
  <c r="L496" i="3"/>
  <c r="J496" i="3" a="1"/>
  <c r="J496" i="3" s="1"/>
  <c r="K496" i="3" a="1"/>
  <c r="K496" i="3" s="1"/>
  <c r="K715" i="3" a="1"/>
  <c r="K715" i="3" s="1"/>
  <c r="L715" i="3"/>
  <c r="J715" i="3" a="1"/>
  <c r="J715" i="3" s="1"/>
  <c r="K466" i="3" a="1"/>
  <c r="K466" i="3" s="1"/>
  <c r="J466" i="3" a="1"/>
  <c r="J466" i="3" s="1"/>
  <c r="L466" i="3"/>
  <c r="K454" i="3" a="1"/>
  <c r="K454" i="3" s="1"/>
  <c r="J454" i="3" a="1"/>
  <c r="J454" i="3" s="1"/>
  <c r="L454" i="3"/>
  <c r="K815" i="3" a="1"/>
  <c r="K815" i="3" s="1"/>
  <c r="L815" i="3"/>
  <c r="J815" i="3" a="1"/>
  <c r="J815" i="3" s="1"/>
  <c r="J536" i="3" a="1"/>
  <c r="J536" i="3" s="1"/>
  <c r="L536" i="3"/>
  <c r="K536" i="3" a="1"/>
  <c r="K536" i="3" s="1"/>
  <c r="K648" i="3" a="1"/>
  <c r="K648" i="3" s="1"/>
  <c r="L648" i="3"/>
  <c r="J648" i="3" a="1"/>
  <c r="J648" i="3" s="1"/>
  <c r="K345" i="3" a="1"/>
  <c r="K345" i="3" s="1"/>
  <c r="L345" i="3"/>
  <c r="J345" i="3" a="1"/>
  <c r="J345" i="3" s="1"/>
  <c r="J403" i="3" a="1"/>
  <c r="J403" i="3" s="1"/>
  <c r="K403" i="3" a="1"/>
  <c r="K403" i="3" s="1"/>
  <c r="L403" i="3"/>
  <c r="J640" i="3" a="1"/>
  <c r="J640" i="3" s="1"/>
  <c r="L640" i="3"/>
  <c r="K640" i="3" a="1"/>
  <c r="K640" i="3" s="1"/>
  <c r="L231" i="3"/>
  <c r="J231" i="3" a="1"/>
  <c r="J231" i="3" s="1"/>
  <c r="K231" i="3" a="1"/>
  <c r="K231" i="3" s="1"/>
  <c r="L798" i="3"/>
  <c r="J798" i="3" a="1"/>
  <c r="J798" i="3" s="1"/>
  <c r="K798" i="3" a="1"/>
  <c r="K798" i="3" s="1"/>
  <c r="L267" i="3"/>
  <c r="J267" i="3" a="1"/>
  <c r="J267" i="3" s="1"/>
  <c r="K267" i="3" a="1"/>
  <c r="K267" i="3" s="1"/>
  <c r="J762" i="3" a="1"/>
  <c r="J762" i="3" s="1"/>
  <c r="K762" i="3" a="1"/>
  <c r="K762" i="3" s="1"/>
  <c r="L762" i="3"/>
  <c r="J596" i="3" a="1"/>
  <c r="J596" i="3" s="1"/>
  <c r="L596" i="3"/>
  <c r="K596" i="3" a="1"/>
  <c r="K596" i="3" s="1"/>
  <c r="J585" i="3" a="1"/>
  <c r="J585" i="3" s="1"/>
  <c r="L585" i="3"/>
  <c r="K585" i="3" a="1"/>
  <c r="K585" i="3" s="1"/>
  <c r="L352" i="3"/>
  <c r="K352" i="3" a="1"/>
  <c r="K352" i="3" s="1"/>
  <c r="J352" i="3" a="1"/>
  <c r="J352" i="3" s="1"/>
  <c r="K966" i="3" a="1"/>
  <c r="K966" i="3" s="1"/>
  <c r="L966" i="3"/>
  <c r="J966" i="3" a="1"/>
  <c r="J966" i="3" s="1"/>
  <c r="J825" i="3" a="1"/>
  <c r="J825" i="3" s="1"/>
  <c r="L825" i="3"/>
  <c r="K825" i="3" a="1"/>
  <c r="K825" i="3" s="1"/>
  <c r="L573" i="3"/>
  <c r="J573" i="3" a="1"/>
  <c r="J573" i="3" s="1"/>
  <c r="K573" i="3" a="1"/>
  <c r="K573" i="3" s="1"/>
  <c r="K806" i="3" a="1"/>
  <c r="K806" i="3" s="1"/>
  <c r="J806" i="3" a="1"/>
  <c r="J806" i="3" s="1"/>
  <c r="L806" i="3"/>
  <c r="K861" i="3" a="1"/>
  <c r="K861" i="3" s="1"/>
  <c r="L861" i="3"/>
  <c r="J861" i="3" a="1"/>
  <c r="J861" i="3" s="1"/>
  <c r="K313" i="3" a="1"/>
  <c r="K313" i="3" s="1"/>
  <c r="L313" i="3"/>
  <c r="J313" i="3" a="1"/>
  <c r="J313" i="3" s="1"/>
  <c r="L501" i="3"/>
  <c r="J501" i="3" a="1"/>
  <c r="J501" i="3" s="1"/>
  <c r="K501" i="3" a="1"/>
  <c r="K501" i="3" s="1"/>
  <c r="K239" i="3" a="1"/>
  <c r="K239" i="3" s="1"/>
  <c r="L239" i="3"/>
  <c r="J239" i="3" a="1"/>
  <c r="J239" i="3" s="1"/>
  <c r="L306" i="3"/>
  <c r="J306" i="3" a="1"/>
  <c r="J306" i="3" s="1"/>
  <c r="K306" i="3" a="1"/>
  <c r="K306" i="3" s="1"/>
  <c r="J635" i="3" a="1"/>
  <c r="J635" i="3" s="1"/>
  <c r="K635" i="3" a="1"/>
  <c r="K635" i="3" s="1"/>
  <c r="L635" i="3"/>
  <c r="J673" i="3" a="1"/>
  <c r="J673" i="3" s="1"/>
  <c r="L673" i="3"/>
  <c r="K673" i="3" a="1"/>
  <c r="K673" i="3" s="1"/>
  <c r="J953" i="3" a="1"/>
  <c r="J953" i="3" s="1"/>
  <c r="K953" i="3" a="1"/>
  <c r="K953" i="3" s="1"/>
  <c r="L953" i="3"/>
  <c r="L908" i="3"/>
  <c r="K908" i="3" a="1"/>
  <c r="K908" i="3" s="1"/>
  <c r="J908" i="3" a="1"/>
  <c r="J908" i="3" s="1"/>
  <c r="J870" i="3" a="1"/>
  <c r="J870" i="3" s="1"/>
  <c r="K870" i="3" a="1"/>
  <c r="K870" i="3" s="1"/>
  <c r="L870" i="3"/>
  <c r="J257" i="3" a="1"/>
  <c r="J257" i="3" s="1"/>
  <c r="K257" i="3" a="1"/>
  <c r="K257" i="3" s="1"/>
  <c r="L257" i="3"/>
  <c r="L359" i="3"/>
  <c r="J359" i="3" a="1"/>
  <c r="J359" i="3" s="1"/>
  <c r="K359" i="3" a="1"/>
  <c r="K359" i="3" s="1"/>
  <c r="J964" i="3" a="1"/>
  <c r="J964" i="3" s="1"/>
  <c r="K964" i="3" a="1"/>
  <c r="K964" i="3" s="1"/>
  <c r="L964" i="3"/>
  <c r="J450" i="3" a="1"/>
  <c r="J450" i="3" s="1"/>
  <c r="K450" i="3" a="1"/>
  <c r="K450" i="3" s="1"/>
  <c r="L450" i="3"/>
  <c r="J523" i="3" a="1"/>
  <c r="J523" i="3" s="1"/>
  <c r="K523" i="3" a="1"/>
  <c r="K523" i="3" s="1"/>
  <c r="L523" i="3"/>
  <c r="K860" i="3" a="1"/>
  <c r="K860" i="3" s="1"/>
  <c r="J860" i="3" a="1"/>
  <c r="J860" i="3" s="1"/>
  <c r="L860" i="3"/>
  <c r="J812" i="3" a="1"/>
  <c r="J812" i="3" s="1"/>
  <c r="K812" i="3" a="1"/>
  <c r="K812" i="3" s="1"/>
  <c r="L812" i="3"/>
  <c r="K204" i="3" a="1"/>
  <c r="K204" i="3" s="1"/>
  <c r="J204" i="3" a="1"/>
  <c r="J204" i="3" s="1"/>
  <c r="L204" i="3"/>
  <c r="J641" i="3" a="1"/>
  <c r="J641" i="3" s="1"/>
  <c r="K641" i="3" a="1"/>
  <c r="K641" i="3" s="1"/>
  <c r="L641" i="3"/>
  <c r="J241" i="3" a="1"/>
  <c r="J241" i="3" s="1"/>
  <c r="L241" i="3"/>
  <c r="K241" i="3" a="1"/>
  <c r="K241" i="3" s="1"/>
  <c r="J260" i="3" a="1"/>
  <c r="J260" i="3" s="1"/>
  <c r="L260" i="3"/>
  <c r="K260" i="3" a="1"/>
  <c r="K260" i="3" s="1"/>
  <c r="L314" i="3"/>
  <c r="J314" i="3" a="1"/>
  <c r="J314" i="3" s="1"/>
  <c r="K314" i="3" a="1"/>
  <c r="K314" i="3" s="1"/>
  <c r="K298" i="3" a="1"/>
  <c r="K298" i="3" s="1"/>
  <c r="J298" i="3" a="1"/>
  <c r="J298" i="3" s="1"/>
  <c r="L298" i="3"/>
  <c r="J850" i="3" a="1"/>
  <c r="J850" i="3" s="1"/>
  <c r="K850" i="3" a="1"/>
  <c r="K850" i="3" s="1"/>
  <c r="L850" i="3"/>
  <c r="K611" i="3" a="1"/>
  <c r="K611" i="3" s="1"/>
  <c r="J611" i="3" a="1"/>
  <c r="J611" i="3" s="1"/>
  <c r="L611" i="3"/>
  <c r="J290" i="3" a="1"/>
  <c r="J290" i="3" s="1"/>
  <c r="K290" i="3" a="1"/>
  <c r="K290" i="3" s="1"/>
  <c r="L290" i="3"/>
  <c r="J796" i="3" a="1"/>
  <c r="J796" i="3" s="1"/>
  <c r="K796" i="3" a="1"/>
  <c r="K796" i="3" s="1"/>
  <c r="L796" i="3"/>
  <c r="J563" i="3" a="1"/>
  <c r="J563" i="3" s="1"/>
  <c r="K563" i="3" a="1"/>
  <c r="K563" i="3" s="1"/>
  <c r="L563" i="3"/>
  <c r="K558" i="3" a="1"/>
  <c r="K558" i="3" s="1"/>
  <c r="J558" i="3" a="1"/>
  <c r="J558" i="3" s="1"/>
  <c r="L558" i="3"/>
  <c r="K550" i="3" a="1"/>
  <c r="K550" i="3" s="1"/>
  <c r="L550" i="3"/>
  <c r="J550" i="3" a="1"/>
  <c r="J550" i="3" s="1"/>
  <c r="K362" i="3" a="1"/>
  <c r="K362" i="3" s="1"/>
  <c r="L362" i="3"/>
  <c r="J362" i="3" a="1"/>
  <c r="J362" i="3" s="1"/>
  <c r="K597" i="3" a="1"/>
  <c r="K597" i="3" s="1"/>
  <c r="J597" i="3" a="1"/>
  <c r="J597" i="3" s="1"/>
  <c r="L597" i="3"/>
  <c r="J495" i="3" a="1"/>
  <c r="J495" i="3" s="1"/>
  <c r="K495" i="3" a="1"/>
  <c r="K495" i="3" s="1"/>
  <c r="L495" i="3"/>
  <c r="L209" i="3"/>
  <c r="K209" i="3" a="1"/>
  <c r="K209" i="3" s="1"/>
  <c r="J209" i="3" a="1"/>
  <c r="J209" i="3" s="1"/>
  <c r="J219" i="3" a="1"/>
  <c r="J219" i="3" s="1"/>
  <c r="L219" i="3"/>
  <c r="K219" i="3" a="1"/>
  <c r="K219" i="3" s="1"/>
  <c r="J474" i="3" a="1"/>
  <c r="J474" i="3" s="1"/>
  <c r="K474" i="3" a="1"/>
  <c r="K474" i="3" s="1"/>
  <c r="L474" i="3"/>
  <c r="J836" i="3" a="1"/>
  <c r="J836" i="3" s="1"/>
  <c r="K836" i="3" a="1"/>
  <c r="K836" i="3" s="1"/>
  <c r="L836" i="3"/>
  <c r="J672" i="3" a="1"/>
  <c r="J672" i="3" s="1"/>
  <c r="K672" i="3" a="1"/>
  <c r="K672" i="3" s="1"/>
  <c r="L672" i="3"/>
  <c r="J197" i="3" a="1"/>
  <c r="J197" i="3" s="1"/>
  <c r="L197" i="3"/>
  <c r="K197" i="3" a="1"/>
  <c r="K197" i="3" s="1"/>
  <c r="J824" i="3" a="1"/>
  <c r="J824" i="3" s="1"/>
  <c r="K824" i="3" a="1"/>
  <c r="K824" i="3" s="1"/>
  <c r="L824" i="3"/>
  <c r="J633" i="3" a="1"/>
  <c r="J633" i="3" s="1"/>
  <c r="K633" i="3" a="1"/>
  <c r="K633" i="3" s="1"/>
  <c r="L633" i="3"/>
  <c r="K440" i="3" a="1"/>
  <c r="K440" i="3" s="1"/>
  <c r="L440" i="3"/>
  <c r="J440" i="3" a="1"/>
  <c r="J440" i="3" s="1"/>
  <c r="K517" i="3" a="1"/>
  <c r="K517" i="3" s="1"/>
  <c r="J517" i="3" a="1"/>
  <c r="J517" i="3" s="1"/>
  <c r="L517" i="3"/>
  <c r="L389" i="3"/>
  <c r="K389" i="3" a="1"/>
  <c r="K389" i="3" s="1"/>
  <c r="J389" i="3" a="1"/>
  <c r="J389" i="3" s="1"/>
  <c r="K932" i="3" a="1"/>
  <c r="K932" i="3" s="1"/>
  <c r="L932" i="3"/>
  <c r="J932" i="3" a="1"/>
  <c r="J932" i="3" s="1"/>
  <c r="J515" i="3" a="1"/>
  <c r="J515" i="3" s="1"/>
  <c r="L515" i="3"/>
  <c r="K515" i="3" a="1"/>
  <c r="K515" i="3" s="1"/>
  <c r="L753" i="3"/>
  <c r="J753" i="3" a="1"/>
  <c r="J753" i="3" s="1"/>
  <c r="K753" i="3" a="1"/>
  <c r="K753" i="3" s="1"/>
  <c r="J678" i="3" a="1"/>
  <c r="J678" i="3" s="1"/>
  <c r="L678" i="3"/>
  <c r="K678" i="3" a="1"/>
  <c r="K678" i="3" s="1"/>
  <c r="L453" i="3"/>
  <c r="J453" i="3" a="1"/>
  <c r="J453" i="3" s="1"/>
  <c r="K453" i="3" a="1"/>
  <c r="K453" i="3" s="1"/>
  <c r="J846" i="3" a="1"/>
  <c r="J846" i="3" s="1"/>
  <c r="K846" i="3" a="1"/>
  <c r="K846" i="3" s="1"/>
  <c r="L846" i="3"/>
  <c r="L494" i="3"/>
  <c r="J494" i="3" a="1"/>
  <c r="J494" i="3" s="1"/>
  <c r="K494" i="3" a="1"/>
  <c r="K494" i="3" s="1"/>
  <c r="L238" i="3"/>
  <c r="J238" i="3" a="1"/>
  <c r="J238" i="3" s="1"/>
  <c r="K238" i="3" a="1"/>
  <c r="K238" i="3" s="1"/>
  <c r="K849" i="3" a="1"/>
  <c r="K849" i="3" s="1"/>
  <c r="J849" i="3" a="1"/>
  <c r="J849" i="3" s="1"/>
  <c r="L849" i="3"/>
  <c r="K864" i="3" a="1"/>
  <c r="K864" i="3" s="1"/>
  <c r="J864" i="3" a="1"/>
  <c r="J864" i="3" s="1"/>
  <c r="L864" i="3"/>
  <c r="J685" i="3" a="1"/>
  <c r="J685" i="3" s="1"/>
  <c r="L685" i="3"/>
  <c r="K685" i="3" a="1"/>
  <c r="K685" i="3" s="1"/>
  <c r="K757" i="3" a="1"/>
  <c r="K757" i="3" s="1"/>
  <c r="J757" i="3" a="1"/>
  <c r="J757" i="3" s="1"/>
  <c r="L757" i="3"/>
  <c r="J555" i="3" a="1"/>
  <c r="J555" i="3" s="1"/>
  <c r="K555" i="3" a="1"/>
  <c r="K555" i="3" s="1"/>
  <c r="L555" i="3"/>
  <c r="K969" i="3" a="1"/>
  <c r="K969" i="3" s="1"/>
  <c r="L969" i="3"/>
  <c r="J969" i="3" a="1"/>
  <c r="J969" i="3" s="1"/>
  <c r="K481" i="3" a="1"/>
  <c r="K481" i="3" s="1"/>
  <c r="L481" i="3"/>
  <c r="J481" i="3" a="1"/>
  <c r="J481" i="3" s="1"/>
  <c r="J240" i="3" a="1"/>
  <c r="J240" i="3" s="1"/>
  <c r="K240" i="3" a="1"/>
  <c r="K240" i="3" s="1"/>
  <c r="L240" i="3"/>
  <c r="L901" i="3"/>
  <c r="K901" i="3" a="1"/>
  <c r="K901" i="3" s="1"/>
  <c r="J901" i="3" a="1"/>
  <c r="J901" i="3" s="1"/>
  <c r="J807" i="3" a="1"/>
  <c r="J807" i="3" s="1"/>
  <c r="K807" i="3" a="1"/>
  <c r="K807" i="3" s="1"/>
  <c r="L807" i="3"/>
  <c r="J190" i="3" a="1"/>
  <c r="J190" i="3" s="1"/>
  <c r="K190" i="3" a="1"/>
  <c r="K190" i="3" s="1"/>
  <c r="L190" i="3"/>
  <c r="K587" i="3" a="1"/>
  <c r="K587" i="3" s="1"/>
  <c r="L587" i="3"/>
  <c r="J587" i="3" a="1"/>
  <c r="J587" i="3" s="1"/>
  <c r="L718" i="3"/>
  <c r="J718" i="3" a="1"/>
  <c r="J718" i="3" s="1"/>
  <c r="K718" i="3" a="1"/>
  <c r="K718" i="3" s="1"/>
  <c r="L935" i="3"/>
  <c r="J935" i="3" a="1"/>
  <c r="J935" i="3" s="1"/>
  <c r="K935" i="3" a="1"/>
  <c r="K935" i="3" s="1"/>
  <c r="L366" i="3"/>
  <c r="J366" i="3" a="1"/>
  <c r="J366" i="3" s="1"/>
  <c r="K366" i="3" a="1"/>
  <c r="K366" i="3" s="1"/>
  <c r="K918" i="3" a="1"/>
  <c r="K918" i="3" s="1"/>
  <c r="J918" i="3" a="1"/>
  <c r="J918" i="3" s="1"/>
  <c r="L918" i="3"/>
  <c r="K719" i="3" a="1"/>
  <c r="K719" i="3" s="1"/>
  <c r="L719" i="3"/>
  <c r="J719" i="3" a="1"/>
  <c r="J719" i="3" s="1"/>
  <c r="K256" i="3" a="1"/>
  <c r="K256" i="3" s="1"/>
  <c r="L256" i="3"/>
  <c r="J256" i="3" a="1"/>
  <c r="J256" i="3" s="1"/>
  <c r="K449" i="3" a="1"/>
  <c r="K449" i="3" s="1"/>
  <c r="L449" i="3"/>
  <c r="J449" i="3" a="1"/>
  <c r="J449" i="3" s="1"/>
  <c r="J315" i="3" a="1"/>
  <c r="J315" i="3" s="1"/>
  <c r="L315" i="3"/>
  <c r="K315" i="3" a="1"/>
  <c r="K315" i="3" s="1"/>
  <c r="K441" i="3" a="1"/>
  <c r="K441" i="3" s="1"/>
  <c r="J441" i="3" a="1"/>
  <c r="J441" i="3" s="1"/>
  <c r="L441" i="3"/>
  <c r="L963" i="3"/>
  <c r="J963" i="3" a="1"/>
  <c r="J963" i="3" s="1"/>
  <c r="K963" i="3" a="1"/>
  <c r="K963" i="3" s="1"/>
  <c r="J300" i="3" a="1"/>
  <c r="J300" i="3" s="1"/>
  <c r="L300" i="3"/>
  <c r="K300" i="3" a="1"/>
  <c r="K300" i="3" s="1"/>
  <c r="J752" i="3" a="1"/>
  <c r="J752" i="3" s="1"/>
  <c r="K752" i="3" a="1"/>
  <c r="K752" i="3" s="1"/>
  <c r="L752" i="3"/>
  <c r="L471" i="3"/>
  <c r="K471" i="3" a="1"/>
  <c r="K471" i="3" s="1"/>
  <c r="J471" i="3" a="1"/>
  <c r="J471" i="3" s="1"/>
  <c r="J393" i="3" a="1"/>
  <c r="J393" i="3" s="1"/>
  <c r="L393" i="3"/>
  <c r="K393" i="3" a="1"/>
  <c r="K393" i="3" s="1"/>
  <c r="K252" i="3" a="1"/>
  <c r="K252" i="3" s="1"/>
  <c r="J252" i="3" a="1"/>
  <c r="J252" i="3" s="1"/>
  <c r="L252" i="3"/>
  <c r="L444" i="3"/>
  <c r="J444" i="3" a="1"/>
  <c r="J444" i="3" s="1"/>
  <c r="K444" i="3" a="1"/>
  <c r="K444" i="3" s="1"/>
  <c r="L691" i="3"/>
  <c r="J691" i="3" a="1"/>
  <c r="J691" i="3" s="1"/>
  <c r="K691" i="3" a="1"/>
  <c r="K691" i="3" s="1"/>
  <c r="L900" i="3"/>
  <c r="J900" i="3" a="1"/>
  <c r="J900" i="3" s="1"/>
  <c r="K900" i="3" a="1"/>
  <c r="K900" i="3" s="1"/>
  <c r="L615" i="3"/>
  <c r="K615" i="3" a="1"/>
  <c r="K615" i="3" s="1"/>
  <c r="J615" i="3" a="1"/>
  <c r="J615" i="3" s="1"/>
  <c r="L937" i="3"/>
  <c r="K937" i="3" a="1"/>
  <c r="K937" i="3" s="1"/>
  <c r="J937" i="3" a="1"/>
  <c r="J937" i="3" s="1"/>
  <c r="J373" i="3" a="1"/>
  <c r="J373" i="3" s="1"/>
  <c r="K373" i="3" a="1"/>
  <c r="K373" i="3" s="1"/>
  <c r="L373" i="3"/>
  <c r="K800" i="3" a="1"/>
  <c r="K800" i="3" s="1"/>
  <c r="J800" i="3" a="1"/>
  <c r="J800" i="3" s="1"/>
  <c r="L800" i="3"/>
  <c r="L380" i="3"/>
  <c r="J380" i="3" a="1"/>
  <c r="J380" i="3" s="1"/>
  <c r="K380" i="3" a="1"/>
  <c r="K380" i="3" s="1"/>
  <c r="K680" i="3" a="1"/>
  <c r="K680" i="3" s="1"/>
  <c r="L680" i="3"/>
  <c r="J680" i="3" a="1"/>
  <c r="J680" i="3" s="1"/>
  <c r="K378" i="3" a="1"/>
  <c r="K378" i="3" s="1"/>
  <c r="L378" i="3"/>
  <c r="J378" i="3" a="1"/>
  <c r="J378" i="3" s="1"/>
  <c r="K270" i="3" a="1"/>
  <c r="K270" i="3" s="1"/>
  <c r="L270" i="3"/>
  <c r="J270" i="3" a="1"/>
  <c r="J270" i="3" s="1"/>
  <c r="J510" i="3" a="1"/>
  <c r="J510" i="3" s="1"/>
  <c r="K510" i="3" a="1"/>
  <c r="K510" i="3" s="1"/>
  <c r="L510" i="3"/>
  <c r="L667" i="3"/>
  <c r="J667" i="3" a="1"/>
  <c r="J667" i="3" s="1"/>
  <c r="K667" i="3" a="1"/>
  <c r="K667" i="3" s="1"/>
  <c r="K714" i="3" a="1"/>
  <c r="K714" i="3" s="1"/>
  <c r="L714" i="3"/>
  <c r="J714" i="3" a="1"/>
  <c r="J714" i="3" s="1"/>
  <c r="J621" i="3" a="1"/>
  <c r="J621" i="3" s="1"/>
  <c r="K621" i="3" a="1"/>
  <c r="K621" i="3" s="1"/>
  <c r="L621" i="3"/>
  <c r="K706" i="3" a="1"/>
  <c r="K706" i="3" s="1"/>
  <c r="L706" i="3"/>
  <c r="J706" i="3" a="1"/>
  <c r="J706" i="3" s="1"/>
  <c r="K682" i="3" a="1"/>
  <c r="K682" i="3" s="1"/>
  <c r="J682" i="3" a="1"/>
  <c r="J682" i="3" s="1"/>
  <c r="L682" i="3"/>
  <c r="J747" i="3" a="1"/>
  <c r="J747" i="3" s="1"/>
  <c r="K747" i="3" a="1"/>
  <c r="K747" i="3" s="1"/>
  <c r="L747" i="3"/>
  <c r="K472" i="3" a="1"/>
  <c r="K472" i="3" s="1"/>
  <c r="J472" i="3" a="1"/>
  <c r="J472" i="3" s="1"/>
  <c r="L472" i="3"/>
  <c r="K936" i="3" a="1"/>
  <c r="K936" i="3" s="1"/>
  <c r="L936" i="3"/>
  <c r="J936" i="3" a="1"/>
  <c r="J936" i="3" s="1"/>
  <c r="L280" i="3"/>
  <c r="K280" i="3" a="1"/>
  <c r="K280" i="3" s="1"/>
  <c r="J280" i="3" a="1"/>
  <c r="J280" i="3" s="1"/>
  <c r="L877" i="3"/>
  <c r="K877" i="3" a="1"/>
  <c r="K877" i="3" s="1"/>
  <c r="J877" i="3" a="1"/>
  <c r="J877" i="3" s="1"/>
  <c r="K856" i="3" a="1"/>
  <c r="K856" i="3" s="1"/>
  <c r="L856" i="3"/>
  <c r="J856" i="3" a="1"/>
  <c r="J856" i="3" s="1"/>
  <c r="J230" i="3" a="1"/>
  <c r="J230" i="3" s="1"/>
  <c r="L230" i="3"/>
  <c r="K230" i="3" a="1"/>
  <c r="K230" i="3" s="1"/>
  <c r="L520" i="3"/>
  <c r="J520" i="3" a="1"/>
  <c r="J520" i="3" s="1"/>
  <c r="K520" i="3" a="1"/>
  <c r="K520" i="3" s="1"/>
  <c r="J890" i="3" a="1"/>
  <c r="J890" i="3" s="1"/>
  <c r="K890" i="3" a="1"/>
  <c r="K890" i="3" s="1"/>
  <c r="L890" i="3"/>
  <c r="L869" i="3"/>
  <c r="J869" i="3" a="1"/>
  <c r="J869" i="3" s="1"/>
  <c r="K869" i="3" a="1"/>
  <c r="K869" i="3" s="1"/>
  <c r="L888" i="3"/>
  <c r="K888" i="3" a="1"/>
  <c r="K888" i="3" s="1"/>
  <c r="J888" i="3" a="1"/>
  <c r="J888" i="3" s="1"/>
  <c r="K959" i="3" a="1"/>
  <c r="K959" i="3" s="1"/>
  <c r="L959" i="3"/>
  <c r="J959" i="3" a="1"/>
  <c r="J959" i="3" s="1"/>
  <c r="L222" i="3"/>
  <c r="J222" i="3" a="1"/>
  <c r="J222" i="3" s="1"/>
  <c r="K222" i="3" a="1"/>
  <c r="K222" i="3" s="1"/>
  <c r="J451" i="3" a="1"/>
  <c r="J451" i="3" s="1"/>
  <c r="L451" i="3"/>
  <c r="K451" i="3" a="1"/>
  <c r="K451" i="3" s="1"/>
  <c r="L748" i="3"/>
  <c r="J748" i="3" a="1"/>
  <c r="J748" i="3" s="1"/>
  <c r="K748" i="3" a="1"/>
  <c r="K748" i="3" s="1"/>
  <c r="J793" i="3" a="1"/>
  <c r="J793" i="3" s="1"/>
  <c r="L793" i="3"/>
  <c r="K793" i="3" a="1"/>
  <c r="K793" i="3" s="1"/>
  <c r="L254" i="3"/>
  <c r="J254" i="3" a="1"/>
  <c r="J254" i="3" s="1"/>
  <c r="K254" i="3" a="1"/>
  <c r="K254" i="3" s="1"/>
  <c r="J229" i="3" a="1"/>
  <c r="J229" i="3" s="1"/>
  <c r="K229" i="3" a="1"/>
  <c r="K229" i="3" s="1"/>
  <c r="L229" i="3"/>
  <c r="L304" i="3"/>
  <c r="J304" i="3" a="1"/>
  <c r="J304" i="3" s="1"/>
  <c r="K304" i="3" a="1"/>
  <c r="K304" i="3" s="1"/>
  <c r="L733" i="3"/>
  <c r="J733" i="3" a="1"/>
  <c r="J733" i="3" s="1"/>
  <c r="K733" i="3" a="1"/>
  <c r="K733" i="3" s="1"/>
  <c r="K365" i="3" a="1"/>
  <c r="K365" i="3" s="1"/>
  <c r="L365" i="3"/>
  <c r="J365" i="3" a="1"/>
  <c r="J365" i="3" s="1"/>
  <c r="K875" i="3" a="1"/>
  <c r="K875" i="3" s="1"/>
  <c r="L875" i="3"/>
  <c r="J875" i="3" a="1"/>
  <c r="J875" i="3" s="1"/>
  <c r="J637" i="3" a="1"/>
  <c r="J637" i="3" s="1"/>
  <c r="L637" i="3"/>
  <c r="K637" i="3" a="1"/>
  <c r="K637" i="3" s="1"/>
  <c r="J805" i="3" a="1"/>
  <c r="J805" i="3" s="1"/>
  <c r="K805" i="3" a="1"/>
  <c r="K805" i="3" s="1"/>
  <c r="L805" i="3"/>
  <c r="J742" i="3" a="1"/>
  <c r="J742" i="3" s="1"/>
  <c r="K742" i="3" a="1"/>
  <c r="K742" i="3" s="1"/>
  <c r="L742" i="3"/>
  <c r="J383" i="3" a="1"/>
  <c r="J383" i="3" s="1"/>
  <c r="K383" i="3" a="1"/>
  <c r="K383" i="3" s="1"/>
  <c r="L383" i="3"/>
  <c r="K946" i="3" a="1"/>
  <c r="K946" i="3" s="1"/>
  <c r="L946" i="3"/>
  <c r="J946" i="3" a="1"/>
  <c r="J946" i="3" s="1"/>
  <c r="J711" i="3" a="1"/>
  <c r="J711" i="3" s="1"/>
  <c r="K711" i="3" a="1"/>
  <c r="K711" i="3" s="1"/>
  <c r="L711" i="3"/>
  <c r="K493" i="3" a="1"/>
  <c r="K493" i="3" s="1"/>
  <c r="L493" i="3"/>
  <c r="J493" i="3" a="1"/>
  <c r="J493" i="3" s="1"/>
  <c r="K847" i="3" a="1"/>
  <c r="K847" i="3" s="1"/>
  <c r="J847" i="3" a="1"/>
  <c r="J847" i="3" s="1"/>
  <c r="L847" i="3"/>
  <c r="K960" i="3" a="1"/>
  <c r="K960" i="3" s="1"/>
  <c r="L960" i="3"/>
  <c r="J960" i="3" a="1"/>
  <c r="J960" i="3" s="1"/>
  <c r="K736" i="3" a="1"/>
  <c r="K736" i="3" s="1"/>
  <c r="L736" i="3"/>
  <c r="J736" i="3" a="1"/>
  <c r="J736" i="3" s="1"/>
  <c r="K880" i="3" a="1"/>
  <c r="K880" i="3" s="1"/>
  <c r="L880" i="3"/>
  <c r="J880" i="3" a="1"/>
  <c r="J880" i="3" s="1"/>
  <c r="J951" i="3" a="1"/>
  <c r="J951" i="3" s="1"/>
  <c r="K951" i="3" a="1"/>
  <c r="K951" i="3" s="1"/>
  <c r="L951" i="3"/>
  <c r="L655" i="3"/>
  <c r="K655" i="3" a="1"/>
  <c r="K655" i="3" s="1"/>
  <c r="J655" i="3" a="1"/>
  <c r="J655" i="3" s="1"/>
  <c r="L962" i="3"/>
  <c r="J962" i="3" a="1"/>
  <c r="J962" i="3" s="1"/>
  <c r="K962" i="3" a="1"/>
  <c r="K962" i="3" s="1"/>
  <c r="K428" i="3" a="1"/>
  <c r="K428" i="3" s="1"/>
  <c r="L428" i="3"/>
  <c r="J428" i="3" a="1"/>
  <c r="J428" i="3" s="1"/>
  <c r="L370" i="3"/>
  <c r="J370" i="3" a="1"/>
  <c r="J370" i="3" s="1"/>
  <c r="K370" i="3" a="1"/>
  <c r="K370" i="3" s="1"/>
  <c r="L348" i="3"/>
  <c r="K348" i="3" a="1"/>
  <c r="K348" i="3" s="1"/>
  <c r="J348" i="3" a="1"/>
  <c r="J348" i="3" s="1"/>
  <c r="K465" i="3" a="1"/>
  <c r="K465" i="3" s="1"/>
  <c r="L465" i="3"/>
  <c r="J465" i="3" a="1"/>
  <c r="J465" i="3" s="1"/>
  <c r="L600" i="3"/>
  <c r="J600" i="3" a="1"/>
  <c r="J600" i="3" s="1"/>
  <c r="K600" i="3" a="1"/>
  <c r="K600" i="3" s="1"/>
  <c r="L500" i="3"/>
  <c r="K500" i="3" a="1"/>
  <c r="K500" i="3" s="1"/>
  <c r="J500" i="3" a="1"/>
  <c r="J500" i="3" s="1"/>
  <c r="J405" i="3" a="1"/>
  <c r="J405" i="3" s="1"/>
  <c r="L405" i="3"/>
  <c r="K405" i="3" a="1"/>
  <c r="K405" i="3" s="1"/>
  <c r="L589" i="3"/>
  <c r="J589" i="3" a="1"/>
  <c r="J589" i="3" s="1"/>
  <c r="K589" i="3" a="1"/>
  <c r="K589" i="3" s="1"/>
  <c r="J724" i="3" a="1"/>
  <c r="J724" i="3" s="1"/>
  <c r="L724" i="3"/>
  <c r="K724" i="3" a="1"/>
  <c r="K724" i="3" s="1"/>
  <c r="K894" i="3" a="1"/>
  <c r="K894" i="3" s="1"/>
  <c r="L894" i="3"/>
  <c r="J894" i="3" a="1"/>
  <c r="J894" i="3" s="1"/>
  <c r="L575" i="3"/>
  <c r="K575" i="3" a="1"/>
  <c r="K575" i="3" s="1"/>
  <c r="J575" i="3" a="1"/>
  <c r="J575" i="3" s="1"/>
  <c r="L540" i="3"/>
  <c r="K540" i="3" a="1"/>
  <c r="K540" i="3" s="1"/>
  <c r="J540" i="3" a="1"/>
  <c r="J540" i="3" s="1"/>
  <c r="J730" i="3" a="1"/>
  <c r="J730" i="3" s="1"/>
  <c r="L730" i="3"/>
  <c r="K730" i="3" a="1"/>
  <c r="K730" i="3" s="1"/>
  <c r="J699" i="3" a="1"/>
  <c r="J699" i="3" s="1"/>
  <c r="K699" i="3" a="1"/>
  <c r="K699" i="3" s="1"/>
  <c r="L699" i="3"/>
  <c r="K420" i="3" a="1"/>
  <c r="K420" i="3" s="1"/>
  <c r="L420" i="3"/>
  <c r="J420" i="3" a="1"/>
  <c r="J420" i="3" s="1"/>
  <c r="J524" i="3" a="1"/>
  <c r="J524" i="3" s="1"/>
  <c r="K524" i="3" a="1"/>
  <c r="K524" i="3" s="1"/>
  <c r="L524" i="3"/>
  <c r="L468" i="3"/>
  <c r="K468" i="3" a="1"/>
  <c r="K468" i="3" s="1"/>
  <c r="J468" i="3" a="1"/>
  <c r="J468" i="3" s="1"/>
  <c r="J385" i="3" a="1"/>
  <c r="J385" i="3" s="1"/>
  <c r="K385" i="3" a="1"/>
  <c r="K385" i="3" s="1"/>
  <c r="L385" i="3"/>
  <c r="J479" i="3" a="1"/>
  <c r="J479" i="3" s="1"/>
  <c r="K479" i="3" a="1"/>
  <c r="K479" i="3" s="1"/>
  <c r="L479" i="3"/>
  <c r="J288" i="3" a="1"/>
  <c r="J288" i="3" s="1"/>
  <c r="K288" i="3" a="1"/>
  <c r="K288" i="3" s="1"/>
  <c r="L288" i="3"/>
  <c r="K781" i="3" a="1"/>
  <c r="K781" i="3" s="1"/>
  <c r="L781" i="3"/>
  <c r="J781" i="3" a="1"/>
  <c r="J781" i="3" s="1"/>
  <c r="K707" i="3" a="1"/>
  <c r="K707" i="3" s="1"/>
  <c r="J707" i="3" a="1"/>
  <c r="J707" i="3" s="1"/>
  <c r="L707" i="3"/>
  <c r="J225" i="3" a="1"/>
  <c r="J225" i="3" s="1"/>
  <c r="L225" i="3"/>
  <c r="K225" i="3" a="1"/>
  <c r="K225" i="3" s="1"/>
  <c r="K695" i="3" a="1"/>
  <c r="K695" i="3" s="1"/>
  <c r="L695" i="3"/>
  <c r="J695" i="3" a="1"/>
  <c r="J695" i="3" s="1"/>
  <c r="L264" i="3"/>
  <c r="K264" i="3" a="1"/>
  <c r="K264" i="3" s="1"/>
  <c r="J264" i="3" a="1"/>
  <c r="J264" i="3" s="1"/>
  <c r="L560" i="3"/>
  <c r="K560" i="3" a="1"/>
  <c r="K560" i="3" s="1"/>
  <c r="J560" i="3" a="1"/>
  <c r="J560" i="3" s="1"/>
  <c r="K961" i="3" a="1"/>
  <c r="K961" i="3" s="1"/>
  <c r="L961" i="3"/>
  <c r="J961" i="3" a="1"/>
  <c r="J961" i="3" s="1"/>
  <c r="L891" i="3"/>
  <c r="K891" i="3" a="1"/>
  <c r="K891" i="3" s="1"/>
  <c r="J891" i="3" a="1"/>
  <c r="J891" i="3" s="1"/>
  <c r="K553" i="3" a="1"/>
  <c r="K553" i="3" s="1"/>
  <c r="J553" i="3" a="1"/>
  <c r="J553" i="3" s="1"/>
  <c r="L553" i="3"/>
  <c r="N25" i="3" a="1"/>
  <c r="N25" i="3" s="1"/>
  <c r="O25" i="3"/>
  <c r="R25" i="3" s="1"/>
  <c r="U25" i="3" s="1"/>
  <c r="X25" i="3" s="1"/>
  <c r="AA25" i="3" s="1"/>
  <c r="O136" i="3"/>
  <c r="R136" i="3" s="1"/>
  <c r="U136" i="3" s="1"/>
  <c r="X136" i="3" s="1"/>
  <c r="AA136" i="3" s="1"/>
  <c r="K188" i="3" a="1"/>
  <c r="K188" i="3" s="1"/>
  <c r="L188" i="3"/>
  <c r="J188" i="3" a="1"/>
  <c r="J188" i="3" s="1"/>
  <c r="O168" i="3"/>
  <c r="R168" i="3" s="1"/>
  <c r="U168" i="3" s="1"/>
  <c r="X168" i="3" s="1"/>
  <c r="AA168" i="3" s="1"/>
  <c r="N168" i="3" a="1"/>
  <c r="N168" i="3" s="1"/>
  <c r="M168" i="3" a="1"/>
  <c r="M168" i="3" s="1"/>
  <c r="L29" i="3"/>
  <c r="K29" i="3" a="1"/>
  <c r="K29" i="3" s="1"/>
  <c r="J29" i="3" a="1"/>
  <c r="J29" i="3" s="1"/>
  <c r="L85" i="3"/>
  <c r="K85" i="3" a="1"/>
  <c r="K85" i="3" s="1"/>
  <c r="J85" i="3" a="1"/>
  <c r="J85" i="3" s="1"/>
  <c r="L14" i="3"/>
  <c r="J14" i="3" a="1"/>
  <c r="J14" i="3" s="1"/>
  <c r="K14" i="3" a="1"/>
  <c r="K14" i="3" s="1"/>
  <c r="L148" i="3"/>
  <c r="K148" i="3" a="1"/>
  <c r="K148" i="3" s="1"/>
  <c r="J148" i="3" a="1"/>
  <c r="J148" i="3" s="1"/>
  <c r="L161" i="3"/>
  <c r="J161" i="3" a="1"/>
  <c r="J161" i="3" s="1"/>
  <c r="K161" i="3" a="1"/>
  <c r="K161" i="3" s="1"/>
  <c r="L181" i="3"/>
  <c r="K181" i="3" a="1"/>
  <c r="K181" i="3" s="1"/>
  <c r="J181" i="3" a="1"/>
  <c r="J181" i="3" s="1"/>
  <c r="L164" i="3"/>
  <c r="K164" i="3" a="1"/>
  <c r="K164" i="3" s="1"/>
  <c r="J164" i="3" a="1"/>
  <c r="J164" i="3" s="1"/>
  <c r="L62" i="3"/>
  <c r="K62" i="3" a="1"/>
  <c r="K62" i="3" s="1"/>
  <c r="J62" i="3" a="1"/>
  <c r="J62" i="3" s="1"/>
  <c r="K100" i="3" a="1"/>
  <c r="K100" i="3" s="1"/>
  <c r="J100" i="3" a="1"/>
  <c r="J100" i="3" s="1"/>
  <c r="L100" i="3"/>
  <c r="L108" i="3"/>
  <c r="K108" i="3" a="1"/>
  <c r="K108" i="3" s="1"/>
  <c r="J108" i="3" a="1"/>
  <c r="J108" i="3" s="1"/>
  <c r="L76" i="3"/>
  <c r="J76" i="3" a="1"/>
  <c r="J76" i="3" s="1"/>
  <c r="K76" i="3" a="1"/>
  <c r="K76" i="3" s="1"/>
  <c r="J13" i="3" a="1"/>
  <c r="J13" i="3" s="1"/>
  <c r="L13" i="3"/>
  <c r="K13" i="3" a="1"/>
  <c r="K13" i="3" s="1"/>
  <c r="L169" i="3"/>
  <c r="J169" i="3" a="1"/>
  <c r="J169" i="3" s="1"/>
  <c r="K169" i="3" a="1"/>
  <c r="K169" i="3" s="1"/>
  <c r="L134" i="3"/>
  <c r="J134" i="3" a="1"/>
  <c r="J134" i="3" s="1"/>
  <c r="K134" i="3" a="1"/>
  <c r="K134" i="3" s="1"/>
  <c r="K5" i="3" a="1"/>
  <c r="K5" i="3" s="1"/>
  <c r="L5" i="3"/>
  <c r="J5" i="3" a="1"/>
  <c r="J5" i="3" s="1"/>
  <c r="L41" i="3"/>
  <c r="K41" i="3" a="1"/>
  <c r="K41" i="3" s="1"/>
  <c r="J41" i="3" a="1"/>
  <c r="J41" i="3" s="1"/>
  <c r="O144" i="3"/>
  <c r="R144" i="3" s="1"/>
  <c r="U144" i="3" s="1"/>
  <c r="X144" i="3" s="1"/>
  <c r="AA144" i="3" s="1"/>
  <c r="M144" i="3" a="1"/>
  <c r="M144" i="3" s="1"/>
  <c r="N144" i="3" a="1"/>
  <c r="N144" i="3" s="1"/>
  <c r="K125" i="3" a="1"/>
  <c r="K125" i="3" s="1"/>
  <c r="L125" i="3"/>
  <c r="J125" i="3" a="1"/>
  <c r="J125" i="3" s="1"/>
  <c r="L31" i="3"/>
  <c r="J31" i="3" a="1"/>
  <c r="J31" i="3" s="1"/>
  <c r="K31" i="3" a="1"/>
  <c r="K31" i="3" s="1"/>
  <c r="L94" i="3"/>
  <c r="K94" i="3" a="1"/>
  <c r="K94" i="3" s="1"/>
  <c r="J94" i="3" a="1"/>
  <c r="J94" i="3" s="1"/>
  <c r="L142" i="3"/>
  <c r="K142" i="3" a="1"/>
  <c r="K142" i="3" s="1"/>
  <c r="J142" i="3" a="1"/>
  <c r="J142" i="3" s="1"/>
  <c r="L87" i="3"/>
  <c r="K87" i="3" a="1"/>
  <c r="K87" i="3" s="1"/>
  <c r="J87" i="3" a="1"/>
  <c r="J87" i="3" s="1"/>
  <c r="K174" i="3" a="1"/>
  <c r="K174" i="3" s="1"/>
  <c r="J174" i="3" a="1"/>
  <c r="J174" i="3" s="1"/>
  <c r="L174" i="3"/>
  <c r="J156" i="3" a="1"/>
  <c r="J156" i="3" s="1"/>
  <c r="K156" i="3" a="1"/>
  <c r="K156" i="3" s="1"/>
  <c r="L156" i="3"/>
  <c r="L154" i="3"/>
  <c r="J154" i="3" a="1"/>
  <c r="J154" i="3" s="1"/>
  <c r="K154" i="3" a="1"/>
  <c r="K154" i="3" s="1"/>
  <c r="L107" i="3"/>
  <c r="K107" i="3" a="1"/>
  <c r="K107" i="3" s="1"/>
  <c r="J107" i="3" a="1"/>
  <c r="J107" i="3" s="1"/>
  <c r="J172" i="3" a="1"/>
  <c r="J172" i="3" s="1"/>
  <c r="K172" i="3" a="1"/>
  <c r="K172" i="3" s="1"/>
  <c r="L172" i="3"/>
  <c r="L68" i="3"/>
  <c r="J68" i="3" a="1"/>
  <c r="J68" i="3" s="1"/>
  <c r="L24" i="3"/>
  <c r="K24" i="3" a="1"/>
  <c r="K24" i="3" s="1"/>
  <c r="J24" i="3" a="1"/>
  <c r="J24" i="3" s="1"/>
  <c r="L30" i="3"/>
  <c r="K30" i="3" a="1"/>
  <c r="K30" i="3" s="1"/>
  <c r="J30" i="3" a="1"/>
  <c r="J30" i="3" s="1"/>
  <c r="L95" i="3"/>
  <c r="K95" i="3" a="1"/>
  <c r="K95" i="3" s="1"/>
  <c r="J95" i="3" a="1"/>
  <c r="J95" i="3" s="1"/>
  <c r="L113" i="3"/>
  <c r="J113" i="3" a="1"/>
  <c r="J113" i="3" s="1"/>
  <c r="K113" i="3" a="1"/>
  <c r="K113" i="3" s="1"/>
  <c r="L33" i="3"/>
  <c r="K33" i="3" a="1"/>
  <c r="K33" i="3" s="1"/>
  <c r="J33" i="3" a="1"/>
  <c r="J33" i="3" s="1"/>
  <c r="L159" i="3"/>
  <c r="K159" i="3" a="1"/>
  <c r="K159" i="3" s="1"/>
  <c r="J159" i="3" a="1"/>
  <c r="J159" i="3" s="1"/>
  <c r="L133" i="3"/>
  <c r="J133" i="3" a="1"/>
  <c r="J133" i="3" s="1"/>
  <c r="K133" i="3" a="1"/>
  <c r="K133" i="3" s="1"/>
  <c r="J96" i="3" a="1"/>
  <c r="J96" i="3" s="1"/>
  <c r="L96" i="3"/>
  <c r="K96" i="3" a="1"/>
  <c r="K96" i="3" s="1"/>
  <c r="L45" i="3"/>
  <c r="K45" i="3" a="1"/>
  <c r="K45" i="3" s="1"/>
  <c r="J45" i="3" a="1"/>
  <c r="J45" i="3" s="1"/>
  <c r="L36" i="3"/>
  <c r="J36" i="3" a="1"/>
  <c r="J36" i="3" s="1"/>
  <c r="K36" i="3" a="1"/>
  <c r="K36" i="3" s="1"/>
  <c r="L4" i="3"/>
  <c r="J4" i="3" a="1"/>
  <c r="J4" i="3" s="1"/>
  <c r="K4" i="3" a="1"/>
  <c r="K4" i="3" s="1"/>
  <c r="L53" i="3"/>
  <c r="J53" i="3" a="1"/>
  <c r="J53" i="3" s="1"/>
  <c r="K53" i="3" a="1"/>
  <c r="K53" i="3" s="1"/>
  <c r="L69" i="3"/>
  <c r="J69" i="3" a="1"/>
  <c r="J69" i="3" s="1"/>
  <c r="K69" i="3" a="1"/>
  <c r="K69" i="3" s="1"/>
  <c r="L93" i="3"/>
  <c r="J93" i="3" a="1"/>
  <c r="J93" i="3" s="1"/>
  <c r="K93" i="3" a="1"/>
  <c r="K93" i="3" s="1"/>
  <c r="L165" i="3"/>
  <c r="K165" i="3" a="1"/>
  <c r="K165" i="3" s="1"/>
  <c r="J165" i="3" a="1"/>
  <c r="J165" i="3" s="1"/>
  <c r="L78" i="3"/>
  <c r="J78" i="3" a="1"/>
  <c r="J78" i="3" s="1"/>
  <c r="K78" i="3" a="1"/>
  <c r="K78" i="3" s="1"/>
  <c r="L38" i="3"/>
  <c r="K38" i="3" a="1"/>
  <c r="K38" i="3" s="1"/>
  <c r="J38" i="3" a="1"/>
  <c r="J38" i="3" s="1"/>
  <c r="L37" i="3"/>
  <c r="J37" i="3" a="1"/>
  <c r="J37" i="3" s="1"/>
  <c r="K37" i="3" a="1"/>
  <c r="K37" i="3" s="1"/>
  <c r="O163" i="3"/>
  <c r="R163" i="3" s="1"/>
  <c r="U163" i="3" s="1"/>
  <c r="X163" i="3" s="1"/>
  <c r="AA163" i="3" s="1"/>
  <c r="M163" i="3" a="1"/>
  <c r="M163" i="3" s="1"/>
  <c r="N163" i="3" a="1"/>
  <c r="N163" i="3" s="1"/>
  <c r="L150" i="3"/>
  <c r="J150" i="3" a="1"/>
  <c r="J150" i="3" s="1"/>
  <c r="K150" i="3" a="1"/>
  <c r="K150" i="3" s="1"/>
  <c r="L67" i="3"/>
  <c r="K67" i="3" a="1"/>
  <c r="K67" i="3" s="1"/>
  <c r="J67" i="3" a="1"/>
  <c r="J67" i="3" s="1"/>
  <c r="L130" i="3"/>
  <c r="J130" i="3" a="1"/>
  <c r="J130" i="3" s="1"/>
  <c r="K130" i="3" a="1"/>
  <c r="K130" i="3" s="1"/>
  <c r="L22" i="3"/>
  <c r="K22" i="3" a="1"/>
  <c r="K22" i="3" s="1"/>
  <c r="J22" i="3" a="1"/>
  <c r="J22" i="3" s="1"/>
  <c r="J101" i="3" a="1"/>
  <c r="J101" i="3" s="1"/>
  <c r="K101" i="3" a="1"/>
  <c r="K101" i="3" s="1"/>
  <c r="L101" i="3"/>
  <c r="K106" i="3" a="1"/>
  <c r="K106" i="3" s="1"/>
  <c r="J106" i="3" a="1"/>
  <c r="J106" i="3" s="1"/>
  <c r="L106" i="3"/>
  <c r="K182" i="3" a="1"/>
  <c r="K182" i="3" s="1"/>
  <c r="L182" i="3"/>
  <c r="J182" i="3" a="1"/>
  <c r="J182" i="3" s="1"/>
  <c r="L12" i="3"/>
  <c r="J12" i="3" a="1"/>
  <c r="J12" i="3" s="1"/>
  <c r="K12" i="3" a="1"/>
  <c r="K12" i="3" s="1"/>
  <c r="L97" i="3"/>
  <c r="K97" i="3" a="1"/>
  <c r="K97" i="3" s="1"/>
  <c r="J97" i="3" a="1"/>
  <c r="J97" i="3" s="1"/>
  <c r="L82" i="3"/>
  <c r="J82" i="3" a="1"/>
  <c r="J82" i="3" s="1"/>
  <c r="K82" i="3" a="1"/>
  <c r="K82" i="3" s="1"/>
  <c r="L147" i="3"/>
  <c r="K147" i="3" a="1"/>
  <c r="K147" i="3" s="1"/>
  <c r="J147" i="3" a="1"/>
  <c r="J147" i="3" s="1"/>
  <c r="L151" i="3"/>
  <c r="K151" i="3" a="1"/>
  <c r="K151" i="3" s="1"/>
  <c r="J151" i="3" a="1"/>
  <c r="J151" i="3" s="1"/>
  <c r="G2" i="3" a="1"/>
  <c r="G2" i="3" s="1"/>
  <c r="I2" i="3"/>
  <c r="H2" i="3" a="1"/>
  <c r="H2" i="3" s="1"/>
  <c r="L177" i="3"/>
  <c r="K177" i="3" a="1"/>
  <c r="K177" i="3" s="1"/>
  <c r="J177" i="3" a="1"/>
  <c r="J177" i="3" s="1"/>
  <c r="K171" i="3" a="1"/>
  <c r="K171" i="3" s="1"/>
  <c r="L171" i="3"/>
  <c r="J171" i="3" a="1"/>
  <c r="J171" i="3" s="1"/>
  <c r="L105" i="3"/>
  <c r="K105" i="3" a="1"/>
  <c r="K105" i="3" s="1"/>
  <c r="J105" i="3" a="1"/>
  <c r="J105" i="3" s="1"/>
  <c r="L60" i="3"/>
  <c r="J60" i="3" a="1"/>
  <c r="J60" i="3" s="1"/>
  <c r="K60" i="3" a="1"/>
  <c r="K60" i="3" s="1"/>
  <c r="L6" i="3"/>
  <c r="K6" i="3" a="1"/>
  <c r="K6" i="3" s="1"/>
  <c r="J6" i="3" a="1"/>
  <c r="J6" i="3" s="1"/>
  <c r="L54" i="3"/>
  <c r="J54" i="3" a="1"/>
  <c r="J54" i="3" s="1"/>
  <c r="K54" i="3" a="1"/>
  <c r="K54" i="3" s="1"/>
  <c r="K117" i="3" a="1"/>
  <c r="K117" i="3" s="1"/>
  <c r="L117" i="3"/>
  <c r="J117" i="3" a="1"/>
  <c r="J117" i="3" s="1"/>
  <c r="L110" i="3"/>
  <c r="J110" i="3" a="1"/>
  <c r="J110" i="3" s="1"/>
  <c r="K110" i="3" a="1"/>
  <c r="K110" i="3" s="1"/>
  <c r="K70" i="3" a="1"/>
  <c r="K70" i="3" s="1"/>
  <c r="L70" i="3"/>
  <c r="J70" i="3" a="1"/>
  <c r="J70" i="3" s="1"/>
  <c r="J128" i="3" a="1"/>
  <c r="J128" i="3" s="1"/>
  <c r="K128" i="3" a="1"/>
  <c r="K128" i="3" s="1"/>
  <c r="L128" i="3"/>
  <c r="L61" i="3"/>
  <c r="K61" i="3" a="1"/>
  <c r="K61" i="3" s="1"/>
  <c r="J61" i="3" a="1"/>
  <c r="J61" i="3" s="1"/>
  <c r="J74" i="3" a="1"/>
  <c r="J74" i="3" s="1"/>
  <c r="L74" i="3"/>
  <c r="K74" i="3" a="1"/>
  <c r="K74" i="3" s="1"/>
  <c r="L86" i="3"/>
  <c r="K86" i="3" a="1"/>
  <c r="K86" i="3" s="1"/>
  <c r="J86" i="3" a="1"/>
  <c r="J86" i="3" s="1"/>
  <c r="L28" i="3"/>
  <c r="K28" i="3" a="1"/>
  <c r="K28" i="3" s="1"/>
  <c r="J28" i="3" a="1"/>
  <c r="J28" i="3" s="1"/>
  <c r="K173" i="3" a="1"/>
  <c r="K173" i="3" s="1"/>
  <c r="L173" i="3"/>
  <c r="J173" i="3" a="1"/>
  <c r="J173" i="3" s="1"/>
  <c r="L155" i="3"/>
  <c r="K155" i="3" a="1"/>
  <c r="K155" i="3" s="1"/>
  <c r="J155" i="3" a="1"/>
  <c r="J155" i="3" s="1"/>
  <c r="L49" i="3"/>
  <c r="K49" i="3" a="1"/>
  <c r="K49" i="3" s="1"/>
  <c r="J49" i="3" a="1"/>
  <c r="J49" i="3" s="1"/>
  <c r="L3" i="3"/>
  <c r="K3" i="3" a="1"/>
  <c r="K3" i="3" s="1"/>
  <c r="J3" i="3" a="1"/>
  <c r="J3" i="3" s="1"/>
  <c r="L84" i="3"/>
  <c r="K84" i="3" a="1"/>
  <c r="K84" i="3" s="1"/>
  <c r="J84" i="3" a="1"/>
  <c r="J84" i="3" s="1"/>
  <c r="J109" i="3" a="1"/>
  <c r="J109" i="3" s="1"/>
  <c r="K109" i="3" a="1"/>
  <c r="K109" i="3" s="1"/>
  <c r="L109" i="3"/>
  <c r="L91" i="3"/>
  <c r="K91" i="3" a="1"/>
  <c r="K91" i="3" s="1"/>
  <c r="J91" i="3" a="1"/>
  <c r="J91" i="3" s="1"/>
  <c r="J23" i="3" a="1"/>
  <c r="J23" i="3" s="1"/>
  <c r="K23" i="3" a="1"/>
  <c r="K23" i="3" s="1"/>
  <c r="L23" i="3"/>
  <c r="AE124" i="1" a="1"/>
  <c r="AB124" i="1" a="1"/>
  <c r="AA124" i="1" a="1"/>
  <c r="O32" i="3" l="1"/>
  <c r="R32" i="3" s="1"/>
  <c r="U32" i="3" s="1"/>
  <c r="X32" i="3" s="1"/>
  <c r="AA32" i="3" s="1"/>
  <c r="M32" i="3" a="1"/>
  <c r="M32" i="3" s="1"/>
  <c r="M187" i="3" a="1"/>
  <c r="M187" i="3" s="1"/>
  <c r="J149" i="3" a="1"/>
  <c r="J149" i="3" s="1"/>
  <c r="K149" i="3" a="1"/>
  <c r="K149" i="3" s="1"/>
  <c r="J46" i="3" a="1"/>
  <c r="J46" i="3" s="1"/>
  <c r="J160" i="3" a="1"/>
  <c r="J160" i="3" s="1"/>
  <c r="L46" i="3"/>
  <c r="M46" i="3" s="1" a="1"/>
  <c r="M46" i="3" s="1"/>
  <c r="J124" i="3" a="1"/>
  <c r="J124" i="3" s="1"/>
  <c r="K124" i="3" a="1"/>
  <c r="K124" i="3" s="1"/>
  <c r="AK164" i="1"/>
  <c r="AK18" i="1"/>
  <c r="AK47" i="1"/>
  <c r="AK73" i="1"/>
  <c r="AK153" i="1"/>
  <c r="AK25" i="1"/>
  <c r="AK43" i="1"/>
  <c r="AK83" i="1"/>
  <c r="AK154" i="1"/>
  <c r="AK84" i="1"/>
  <c r="AK109" i="1"/>
  <c r="AK173" i="1"/>
  <c r="K157" i="3" a="1"/>
  <c r="K157" i="3" s="1"/>
  <c r="O183" i="3"/>
  <c r="R183" i="3" s="1"/>
  <c r="U183" i="3" s="1"/>
  <c r="X183" i="3" s="1"/>
  <c r="AA183" i="3" s="1"/>
  <c r="O26" i="3"/>
  <c r="R26" i="3" s="1"/>
  <c r="U26" i="3" s="1"/>
  <c r="X26" i="3" s="1"/>
  <c r="AA26" i="3" s="1"/>
  <c r="J77" i="3" a="1"/>
  <c r="J77" i="3" s="1"/>
  <c r="O114" i="3"/>
  <c r="R114" i="3" s="1"/>
  <c r="U114" i="3" s="1"/>
  <c r="X114" i="3" s="1"/>
  <c r="AA114" i="3" s="1"/>
  <c r="N183" i="3" a="1"/>
  <c r="N183" i="3" s="1"/>
  <c r="O176" i="3"/>
  <c r="R176" i="3" s="1"/>
  <c r="U176" i="3" s="1"/>
  <c r="X176" i="3" s="1"/>
  <c r="AA176" i="3" s="1"/>
  <c r="O43" i="3"/>
  <c r="R43" i="3" s="1"/>
  <c r="U43" i="3" s="1"/>
  <c r="X43" i="3" s="1"/>
  <c r="AA43" i="3" s="1"/>
  <c r="J152" i="3" a="1"/>
  <c r="J152" i="3" s="1"/>
  <c r="L152" i="3"/>
  <c r="O152" i="3" s="1"/>
  <c r="R152" i="3" s="1"/>
  <c r="U152" i="3" s="1"/>
  <c r="X152" i="3" s="1"/>
  <c r="AA152" i="3" s="1"/>
  <c r="J180" i="3" a="1"/>
  <c r="J180" i="3" s="1"/>
  <c r="L180" i="3"/>
  <c r="M180" i="3" s="1" a="1"/>
  <c r="M180" i="3" s="1"/>
  <c r="K126" i="3" a="1"/>
  <c r="K126" i="3" s="1"/>
  <c r="J126" i="3" a="1"/>
  <c r="J126" i="3" s="1"/>
  <c r="N66" i="3" a="1"/>
  <c r="N66" i="3" s="1"/>
  <c r="J102" i="3" a="1"/>
  <c r="J102" i="3" s="1"/>
  <c r="K102" i="3" a="1"/>
  <c r="K102" i="3" s="1"/>
  <c r="L141" i="3"/>
  <c r="M141" i="3" s="1" a="1"/>
  <c r="M141" i="3" s="1"/>
  <c r="M114" i="3" a="1"/>
  <c r="M114" i="3" s="1"/>
  <c r="O66" i="3"/>
  <c r="R66" i="3" s="1"/>
  <c r="U66" i="3" s="1"/>
  <c r="X66" i="3" s="1"/>
  <c r="AA66" i="3" s="1"/>
  <c r="N114" i="3" a="1"/>
  <c r="N114" i="3" s="1"/>
  <c r="N176" i="3" a="1"/>
  <c r="N176" i="3" s="1"/>
  <c r="L160" i="3"/>
  <c r="O160" i="3" s="1"/>
  <c r="R160" i="3" s="1"/>
  <c r="U160" i="3" s="1"/>
  <c r="X160" i="3" s="1"/>
  <c r="AA160" i="3" s="1"/>
  <c r="N179" i="3" a="1"/>
  <c r="N179" i="3" s="1"/>
  <c r="M179" i="3" a="1"/>
  <c r="M179" i="3" s="1"/>
  <c r="N26" i="3" a="1"/>
  <c r="N26" i="3" s="1"/>
  <c r="K77" i="3" a="1"/>
  <c r="K77" i="3" s="1"/>
  <c r="AE124" i="1"/>
  <c r="AJ124" i="1" s="1"/>
  <c r="O122" i="3"/>
  <c r="R122" i="3" s="1"/>
  <c r="U122" i="3" s="1"/>
  <c r="X122" i="3" s="1"/>
  <c r="AA122" i="3" s="1"/>
  <c r="M99" i="3" a="1"/>
  <c r="M99" i="3" s="1"/>
  <c r="M80" i="3" a="1"/>
  <c r="M80" i="3" s="1"/>
  <c r="AB124" i="1"/>
  <c r="AI124" i="1" s="1"/>
  <c r="AA124" i="1"/>
  <c r="K158" i="3" a="1"/>
  <c r="K158" i="3" s="1"/>
  <c r="L158" i="3"/>
  <c r="N158" i="3" s="1" a="1"/>
  <c r="N158" i="3" s="1"/>
  <c r="J92" i="3" a="1"/>
  <c r="J92" i="3" s="1"/>
  <c r="K92" i="3" a="1"/>
  <c r="K92" i="3" s="1"/>
  <c r="J132" i="3" a="1"/>
  <c r="J132" i="3" s="1"/>
  <c r="K20" i="3" a="1"/>
  <c r="K20" i="3" s="1"/>
  <c r="J20" i="3" a="1"/>
  <c r="J20" i="3" s="1"/>
  <c r="K132" i="3" a="1"/>
  <c r="K132" i="3" s="1"/>
  <c r="J141" i="3" a="1"/>
  <c r="J141" i="3" s="1"/>
  <c r="O80" i="3"/>
  <c r="R80" i="3" s="1"/>
  <c r="U80" i="3" s="1"/>
  <c r="X80" i="3" s="1"/>
  <c r="AA80" i="3" s="1"/>
  <c r="O179" i="3"/>
  <c r="R179" i="3" s="1"/>
  <c r="U179" i="3" s="1"/>
  <c r="X179" i="3" s="1"/>
  <c r="AA179" i="3" s="1"/>
  <c r="M43" i="3" a="1"/>
  <c r="M43" i="3" s="1"/>
  <c r="K140" i="3" a="1"/>
  <c r="K140" i="3" s="1"/>
  <c r="J140" i="3" a="1"/>
  <c r="J140" i="3" s="1"/>
  <c r="J157" i="3" a="1"/>
  <c r="J157" i="3" s="1"/>
  <c r="K118" i="3" a="1"/>
  <c r="K118" i="3" s="1"/>
  <c r="J118" i="3" a="1"/>
  <c r="J118" i="3" s="1"/>
  <c r="N122" i="3" a="1"/>
  <c r="N122" i="3" s="1"/>
  <c r="M122" i="3" a="1"/>
  <c r="M122" i="3" s="1"/>
  <c r="N99" i="3" a="1"/>
  <c r="N99" i="3" s="1"/>
  <c r="K21" i="3" a="1"/>
  <c r="K21" i="3" s="1"/>
  <c r="O99" i="3"/>
  <c r="R99" i="3" s="1"/>
  <c r="U99" i="3" s="1"/>
  <c r="X99" i="3" s="1"/>
  <c r="AA99" i="3" s="1"/>
  <c r="J21" i="3" a="1"/>
  <c r="J21" i="3" s="1"/>
  <c r="K166" i="3" a="1"/>
  <c r="K166" i="3" s="1"/>
  <c r="J166" i="3" a="1"/>
  <c r="J166" i="3" s="1"/>
  <c r="N103" i="3" a="1"/>
  <c r="N103" i="3" s="1"/>
  <c r="M103" i="3" a="1"/>
  <c r="M103" i="3" s="1"/>
  <c r="O103" i="3"/>
  <c r="R103" i="3" s="1"/>
  <c r="U103" i="3" s="1"/>
  <c r="X103" i="3" s="1"/>
  <c r="AA103" i="3" s="1"/>
  <c r="O63" i="3"/>
  <c r="R63" i="3" s="1"/>
  <c r="U63" i="3" s="1"/>
  <c r="X63" i="3" s="1"/>
  <c r="AA63" i="3" s="1"/>
  <c r="M63" i="3" a="1"/>
  <c r="M63" i="3" s="1"/>
  <c r="O146" i="3"/>
  <c r="R146" i="3" s="1"/>
  <c r="U146" i="3" s="1"/>
  <c r="X146" i="3" s="1"/>
  <c r="AA146" i="3" s="1"/>
  <c r="M146" i="3" a="1"/>
  <c r="M146" i="3" s="1"/>
  <c r="N146" i="3" a="1"/>
  <c r="N146" i="3" s="1"/>
  <c r="N175" i="3" a="1"/>
  <c r="N175" i="3" s="1"/>
  <c r="O175" i="3"/>
  <c r="R175" i="3" s="1"/>
  <c r="U175" i="3" s="1"/>
  <c r="X175" i="3" s="1"/>
  <c r="AA175" i="3" s="1"/>
  <c r="M175" i="3" a="1"/>
  <c r="M175" i="3" s="1"/>
  <c r="M64" i="3" a="1"/>
  <c r="M64" i="3" s="1"/>
  <c r="O64" i="3"/>
  <c r="R64" i="3" s="1"/>
  <c r="U64" i="3" s="1"/>
  <c r="X64" i="3" s="1"/>
  <c r="AA64" i="3" s="1"/>
  <c r="O40" i="3"/>
  <c r="R40" i="3" s="1"/>
  <c r="U40" i="3" s="1"/>
  <c r="X40" i="3" s="1"/>
  <c r="AA40" i="3" s="1"/>
  <c r="N40" i="3" a="1"/>
  <c r="N40" i="3" s="1"/>
  <c r="M40" i="3" a="1"/>
  <c r="M40" i="3" s="1"/>
  <c r="M137" i="3" a="1"/>
  <c r="M137" i="3" s="1"/>
  <c r="O137" i="3"/>
  <c r="R137" i="3" s="1"/>
  <c r="U137" i="3" s="1"/>
  <c r="X137" i="3" s="1"/>
  <c r="AA137" i="3" s="1"/>
  <c r="N137" i="3" a="1"/>
  <c r="N137" i="3" s="1"/>
  <c r="O123" i="3"/>
  <c r="R123" i="3" s="1"/>
  <c r="U123" i="3" s="1"/>
  <c r="X123" i="3" s="1"/>
  <c r="AA123" i="3" s="1"/>
  <c r="N123" i="3" a="1"/>
  <c r="N123" i="3" s="1"/>
  <c r="M123" i="3" a="1"/>
  <c r="M123" i="3" s="1"/>
  <c r="N135" i="3" a="1"/>
  <c r="N135" i="3" s="1"/>
  <c r="M135" i="3" a="1"/>
  <c r="M135" i="3" s="1"/>
  <c r="O135" i="3"/>
  <c r="R135" i="3" s="1"/>
  <c r="U135" i="3" s="1"/>
  <c r="X135" i="3" s="1"/>
  <c r="AA135" i="3" s="1"/>
  <c r="M131" i="3" a="1"/>
  <c r="M131" i="3" s="1"/>
  <c r="N131" i="3" a="1"/>
  <c r="N131" i="3" s="1"/>
  <c r="O131" i="3"/>
  <c r="R131" i="3" s="1"/>
  <c r="U131" i="3" s="1"/>
  <c r="X131" i="3" s="1"/>
  <c r="AA131" i="3" s="1"/>
  <c r="O127" i="3"/>
  <c r="R127" i="3" s="1"/>
  <c r="U127" i="3" s="1"/>
  <c r="X127" i="3" s="1"/>
  <c r="AA127" i="3" s="1"/>
  <c r="N127" i="3" a="1"/>
  <c r="N127" i="3" s="1"/>
  <c r="M127" i="3" a="1"/>
  <c r="M127" i="3" s="1"/>
  <c r="O73" i="3"/>
  <c r="R73" i="3" s="1"/>
  <c r="U73" i="3" s="1"/>
  <c r="X73" i="3" s="1"/>
  <c r="AA73" i="3" s="1"/>
  <c r="M73" i="3" a="1"/>
  <c r="M73" i="3" s="1"/>
  <c r="N73" i="3" a="1"/>
  <c r="N73" i="3" s="1"/>
  <c r="O47" i="3"/>
  <c r="R47" i="3" s="1"/>
  <c r="U47" i="3" s="1"/>
  <c r="X47" i="3" s="1"/>
  <c r="AA47" i="3" s="1"/>
  <c r="M47" i="3" a="1"/>
  <c r="M47" i="3" s="1"/>
  <c r="N47" i="3" a="1"/>
  <c r="N47" i="3" s="1"/>
  <c r="O65" i="3"/>
  <c r="R65" i="3" s="1"/>
  <c r="U65" i="3" s="1"/>
  <c r="X65" i="3" s="1"/>
  <c r="AA65" i="3" s="1"/>
  <c r="M65" i="3" a="1"/>
  <c r="M65" i="3" s="1"/>
  <c r="N65" i="3" a="1"/>
  <c r="N65" i="3" s="1"/>
  <c r="M553" i="3" a="1"/>
  <c r="M553" i="3" s="1"/>
  <c r="N553" i="3" a="1"/>
  <c r="N553" i="3" s="1"/>
  <c r="O553" i="3"/>
  <c r="R553" i="3" s="1"/>
  <c r="U553" i="3" s="1"/>
  <c r="X553" i="3" s="1"/>
  <c r="AA553" i="3" s="1"/>
  <c r="N695" i="3" a="1"/>
  <c r="N695" i="3" s="1"/>
  <c r="M695" i="3" a="1"/>
  <c r="M695" i="3" s="1"/>
  <c r="O695" i="3"/>
  <c r="R695" i="3" s="1"/>
  <c r="U695" i="3" s="1"/>
  <c r="X695" i="3" s="1"/>
  <c r="AA695" i="3" s="1"/>
  <c r="N575" i="3" a="1"/>
  <c r="N575" i="3" s="1"/>
  <c r="M575" i="3" a="1"/>
  <c r="M575" i="3" s="1"/>
  <c r="O575" i="3"/>
  <c r="R575" i="3" s="1"/>
  <c r="U575" i="3" s="1"/>
  <c r="X575" i="3" s="1"/>
  <c r="AA575" i="3" s="1"/>
  <c r="N348" i="3" a="1"/>
  <c r="N348" i="3" s="1"/>
  <c r="O348" i="3"/>
  <c r="R348" i="3" s="1"/>
  <c r="U348" i="3" s="1"/>
  <c r="X348" i="3" s="1"/>
  <c r="AA348" i="3" s="1"/>
  <c r="M348" i="3" a="1"/>
  <c r="M348" i="3" s="1"/>
  <c r="O742" i="3"/>
  <c r="R742" i="3" s="1"/>
  <c r="U742" i="3" s="1"/>
  <c r="X742" i="3" s="1"/>
  <c r="AA742" i="3" s="1"/>
  <c r="N742" i="3" a="1"/>
  <c r="N742" i="3" s="1"/>
  <c r="M742" i="3" a="1"/>
  <c r="M742" i="3" s="1"/>
  <c r="O748" i="3"/>
  <c r="R748" i="3" s="1"/>
  <c r="U748" i="3" s="1"/>
  <c r="X748" i="3" s="1"/>
  <c r="AA748" i="3" s="1"/>
  <c r="N748" i="3" a="1"/>
  <c r="N748" i="3" s="1"/>
  <c r="M748" i="3" a="1"/>
  <c r="M748" i="3" s="1"/>
  <c r="O959" i="3"/>
  <c r="R959" i="3" s="1"/>
  <c r="U959" i="3" s="1"/>
  <c r="X959" i="3" s="1"/>
  <c r="AA959" i="3" s="1"/>
  <c r="M959" i="3" a="1"/>
  <c r="M959" i="3" s="1"/>
  <c r="N959" i="3" a="1"/>
  <c r="N959" i="3" s="1"/>
  <c r="M890" i="3" a="1"/>
  <c r="M890" i="3" s="1"/>
  <c r="N890" i="3" a="1"/>
  <c r="N890" i="3" s="1"/>
  <c r="O890" i="3"/>
  <c r="R890" i="3" s="1"/>
  <c r="U890" i="3" s="1"/>
  <c r="X890" i="3" s="1"/>
  <c r="AA890" i="3" s="1"/>
  <c r="N747" i="3" a="1"/>
  <c r="N747" i="3" s="1"/>
  <c r="M747" i="3" a="1"/>
  <c r="M747" i="3" s="1"/>
  <c r="O747" i="3"/>
  <c r="R747" i="3" s="1"/>
  <c r="U747" i="3" s="1"/>
  <c r="X747" i="3" s="1"/>
  <c r="AA747" i="3" s="1"/>
  <c r="O380" i="3"/>
  <c r="R380" i="3" s="1"/>
  <c r="U380" i="3" s="1"/>
  <c r="X380" i="3" s="1"/>
  <c r="AA380" i="3" s="1"/>
  <c r="M380" i="3" a="1"/>
  <c r="M380" i="3" s="1"/>
  <c r="N380" i="3" a="1"/>
  <c r="N380" i="3" s="1"/>
  <c r="O441" i="3"/>
  <c r="R441" i="3" s="1"/>
  <c r="U441" i="3" s="1"/>
  <c r="X441" i="3" s="1"/>
  <c r="AA441" i="3" s="1"/>
  <c r="M441" i="3" a="1"/>
  <c r="M441" i="3" s="1"/>
  <c r="N441" i="3" a="1"/>
  <c r="N441" i="3" s="1"/>
  <c r="O555" i="3"/>
  <c r="R555" i="3" s="1"/>
  <c r="U555" i="3" s="1"/>
  <c r="X555" i="3" s="1"/>
  <c r="AA555" i="3" s="1"/>
  <c r="M555" i="3" a="1"/>
  <c r="M555" i="3" s="1"/>
  <c r="N555" i="3" a="1"/>
  <c r="N555" i="3" s="1"/>
  <c r="N753" i="3" a="1"/>
  <c r="N753" i="3" s="1"/>
  <c r="O753" i="3"/>
  <c r="R753" i="3" s="1"/>
  <c r="U753" i="3" s="1"/>
  <c r="X753" i="3" s="1"/>
  <c r="AA753" i="3" s="1"/>
  <c r="M753" i="3" a="1"/>
  <c r="M753" i="3" s="1"/>
  <c r="M633" i="3" a="1"/>
  <c r="M633" i="3" s="1"/>
  <c r="O633" i="3"/>
  <c r="R633" i="3" s="1"/>
  <c r="U633" i="3" s="1"/>
  <c r="X633" i="3" s="1"/>
  <c r="AA633" i="3" s="1"/>
  <c r="N633" i="3" a="1"/>
  <c r="N633" i="3" s="1"/>
  <c r="O495" i="3"/>
  <c r="R495" i="3" s="1"/>
  <c r="U495" i="3" s="1"/>
  <c r="X495" i="3" s="1"/>
  <c r="AA495" i="3" s="1"/>
  <c r="M495" i="3" a="1"/>
  <c r="M495" i="3" s="1"/>
  <c r="N495" i="3" a="1"/>
  <c r="N495" i="3" s="1"/>
  <c r="N611" i="3" a="1"/>
  <c r="N611" i="3" s="1"/>
  <c r="O611" i="3"/>
  <c r="R611" i="3" s="1"/>
  <c r="U611" i="3" s="1"/>
  <c r="X611" i="3" s="1"/>
  <c r="AA611" i="3" s="1"/>
  <c r="M611" i="3" a="1"/>
  <c r="M611" i="3" s="1"/>
  <c r="M241" i="3" a="1"/>
  <c r="M241" i="3" s="1"/>
  <c r="N241" i="3" a="1"/>
  <c r="N241" i="3" s="1"/>
  <c r="O241" i="3"/>
  <c r="R241" i="3" s="1"/>
  <c r="U241" i="3" s="1"/>
  <c r="X241" i="3" s="1"/>
  <c r="AA241" i="3" s="1"/>
  <c r="O812" i="3"/>
  <c r="R812" i="3" s="1"/>
  <c r="U812" i="3" s="1"/>
  <c r="X812" i="3" s="1"/>
  <c r="AA812" i="3" s="1"/>
  <c r="M812" i="3" a="1"/>
  <c r="M812" i="3" s="1"/>
  <c r="N812" i="3" a="1"/>
  <c r="N812" i="3" s="1"/>
  <c r="N239" i="3" a="1"/>
  <c r="N239" i="3" s="1"/>
  <c r="M239" i="3" a="1"/>
  <c r="M239" i="3" s="1"/>
  <c r="O239" i="3"/>
  <c r="R239" i="3" s="1"/>
  <c r="U239" i="3" s="1"/>
  <c r="X239" i="3" s="1"/>
  <c r="AA239" i="3" s="1"/>
  <c r="M573" i="3" a="1"/>
  <c r="M573" i="3" s="1"/>
  <c r="O573" i="3"/>
  <c r="R573" i="3" s="1"/>
  <c r="U573" i="3" s="1"/>
  <c r="X573" i="3" s="1"/>
  <c r="AA573" i="3" s="1"/>
  <c r="N573" i="3" a="1"/>
  <c r="N573" i="3" s="1"/>
  <c r="O762" i="3"/>
  <c r="R762" i="3" s="1"/>
  <c r="U762" i="3" s="1"/>
  <c r="X762" i="3" s="1"/>
  <c r="AA762" i="3" s="1"/>
  <c r="M762" i="3" a="1"/>
  <c r="M762" i="3" s="1"/>
  <c r="N762" i="3" a="1"/>
  <c r="N762" i="3" s="1"/>
  <c r="O798" i="3"/>
  <c r="R798" i="3" s="1"/>
  <c r="U798" i="3" s="1"/>
  <c r="X798" i="3" s="1"/>
  <c r="AA798" i="3" s="1"/>
  <c r="M798" i="3" a="1"/>
  <c r="M798" i="3" s="1"/>
  <c r="N798" i="3" a="1"/>
  <c r="N798" i="3" s="1"/>
  <c r="N208" i="3" a="1"/>
  <c r="N208" i="3" s="1"/>
  <c r="O208" i="3"/>
  <c r="R208" i="3" s="1"/>
  <c r="U208" i="3" s="1"/>
  <c r="X208" i="3" s="1"/>
  <c r="AA208" i="3" s="1"/>
  <c r="M208" i="3" a="1"/>
  <c r="M208" i="3" s="1"/>
  <c r="M301" i="3" a="1"/>
  <c r="M301" i="3" s="1"/>
  <c r="N301" i="3" a="1"/>
  <c r="N301" i="3" s="1"/>
  <c r="O301" i="3"/>
  <c r="R301" i="3" s="1"/>
  <c r="U301" i="3" s="1"/>
  <c r="X301" i="3" s="1"/>
  <c r="AA301" i="3" s="1"/>
  <c r="O591" i="3"/>
  <c r="R591" i="3" s="1"/>
  <c r="U591" i="3" s="1"/>
  <c r="X591" i="3" s="1"/>
  <c r="AA591" i="3" s="1"/>
  <c r="N591" i="3" a="1"/>
  <c r="N591" i="3" s="1"/>
  <c r="M591" i="3" a="1"/>
  <c r="M591" i="3" s="1"/>
  <c r="O623" i="3"/>
  <c r="R623" i="3" s="1"/>
  <c r="U623" i="3" s="1"/>
  <c r="X623" i="3" s="1"/>
  <c r="AA623" i="3" s="1"/>
  <c r="M623" i="3" a="1"/>
  <c r="M623" i="3" s="1"/>
  <c r="N623" i="3" a="1"/>
  <c r="N623" i="3" s="1"/>
  <c r="M469" i="3" a="1"/>
  <c r="M469" i="3" s="1"/>
  <c r="O469" i="3"/>
  <c r="R469" i="3" s="1"/>
  <c r="U469" i="3" s="1"/>
  <c r="X469" i="3" s="1"/>
  <c r="AA469" i="3" s="1"/>
  <c r="N469" i="3" a="1"/>
  <c r="N469" i="3" s="1"/>
  <c r="N568" i="3" a="1"/>
  <c r="N568" i="3" s="1"/>
  <c r="M568" i="3" a="1"/>
  <c r="M568" i="3" s="1"/>
  <c r="O568" i="3"/>
  <c r="R568" i="3" s="1"/>
  <c r="U568" i="3" s="1"/>
  <c r="X568" i="3" s="1"/>
  <c r="AA568" i="3" s="1"/>
  <c r="N268" i="3" a="1"/>
  <c r="N268" i="3" s="1"/>
  <c r="O268" i="3"/>
  <c r="R268" i="3" s="1"/>
  <c r="U268" i="3" s="1"/>
  <c r="X268" i="3" s="1"/>
  <c r="AA268" i="3" s="1"/>
  <c r="M268" i="3" a="1"/>
  <c r="M268" i="3" s="1"/>
  <c r="O582" i="3"/>
  <c r="R582" i="3" s="1"/>
  <c r="U582" i="3" s="1"/>
  <c r="X582" i="3" s="1"/>
  <c r="AA582" i="3" s="1"/>
  <c r="N582" i="3" a="1"/>
  <c r="N582" i="3" s="1"/>
  <c r="M582" i="3" a="1"/>
  <c r="M582" i="3" s="1"/>
  <c r="O830" i="3"/>
  <c r="R830" i="3" s="1"/>
  <c r="U830" i="3" s="1"/>
  <c r="X830" i="3" s="1"/>
  <c r="AA830" i="3" s="1"/>
  <c r="M830" i="3" a="1"/>
  <c r="M830" i="3" s="1"/>
  <c r="N830" i="3" a="1"/>
  <c r="N830" i="3" s="1"/>
  <c r="N548" i="3" a="1"/>
  <c r="N548" i="3" s="1"/>
  <c r="O548" i="3"/>
  <c r="R548" i="3" s="1"/>
  <c r="U548" i="3" s="1"/>
  <c r="X548" i="3" s="1"/>
  <c r="AA548" i="3" s="1"/>
  <c r="M548" i="3" a="1"/>
  <c r="M548" i="3" s="1"/>
  <c r="N564" i="3" a="1"/>
  <c r="N564" i="3" s="1"/>
  <c r="O564" i="3"/>
  <c r="R564" i="3" s="1"/>
  <c r="U564" i="3" s="1"/>
  <c r="X564" i="3" s="1"/>
  <c r="AA564" i="3" s="1"/>
  <c r="M564" i="3" a="1"/>
  <c r="M564" i="3" s="1"/>
  <c r="M371" i="3" a="1"/>
  <c r="M371" i="3" s="1"/>
  <c r="O371" i="3"/>
  <c r="R371" i="3" s="1"/>
  <c r="U371" i="3" s="1"/>
  <c r="X371" i="3" s="1"/>
  <c r="AA371" i="3" s="1"/>
  <c r="N371" i="3" a="1"/>
  <c r="N371" i="3" s="1"/>
  <c r="M925" i="3" a="1"/>
  <c r="M925" i="3" s="1"/>
  <c r="N925" i="3" a="1"/>
  <c r="N925" i="3" s="1"/>
  <c r="O925" i="3"/>
  <c r="R925" i="3" s="1"/>
  <c r="U925" i="3" s="1"/>
  <c r="X925" i="3" s="1"/>
  <c r="AA925" i="3" s="1"/>
  <c r="M332" i="3" a="1"/>
  <c r="M332" i="3" s="1"/>
  <c r="N332" i="3" a="1"/>
  <c r="N332" i="3" s="1"/>
  <c r="O332" i="3"/>
  <c r="R332" i="3" s="1"/>
  <c r="U332" i="3" s="1"/>
  <c r="X332" i="3" s="1"/>
  <c r="AA332" i="3" s="1"/>
  <c r="M687" i="3" a="1"/>
  <c r="M687" i="3" s="1"/>
  <c r="O687" i="3"/>
  <c r="R687" i="3" s="1"/>
  <c r="U687" i="3" s="1"/>
  <c r="X687" i="3" s="1"/>
  <c r="AA687" i="3" s="1"/>
  <c r="N687" i="3" a="1"/>
  <c r="N687" i="3" s="1"/>
  <c r="N855" i="3" a="1"/>
  <c r="N855" i="3" s="1"/>
  <c r="M855" i="3" a="1"/>
  <c r="M855" i="3" s="1"/>
  <c r="O855" i="3"/>
  <c r="R855" i="3" s="1"/>
  <c r="U855" i="3" s="1"/>
  <c r="X855" i="3" s="1"/>
  <c r="AA855" i="3" s="1"/>
  <c r="O766" i="3"/>
  <c r="R766" i="3" s="1"/>
  <c r="U766" i="3" s="1"/>
  <c r="X766" i="3" s="1"/>
  <c r="AA766" i="3" s="1"/>
  <c r="M766" i="3" a="1"/>
  <c r="M766" i="3" s="1"/>
  <c r="N766" i="3" a="1"/>
  <c r="N766" i="3" s="1"/>
  <c r="M903" i="3" a="1"/>
  <c r="M903" i="3" s="1"/>
  <c r="N903" i="3" a="1"/>
  <c r="N903" i="3" s="1"/>
  <c r="O903" i="3"/>
  <c r="R903" i="3" s="1"/>
  <c r="U903" i="3" s="1"/>
  <c r="X903" i="3" s="1"/>
  <c r="AA903" i="3" s="1"/>
  <c r="N642" i="3" a="1"/>
  <c r="N642" i="3" s="1"/>
  <c r="M642" i="3" a="1"/>
  <c r="M642" i="3" s="1"/>
  <c r="O642" i="3"/>
  <c r="R642" i="3" s="1"/>
  <c r="U642" i="3" s="1"/>
  <c r="X642" i="3" s="1"/>
  <c r="AA642" i="3" s="1"/>
  <c r="O541" i="3"/>
  <c r="R541" i="3" s="1"/>
  <c r="U541" i="3" s="1"/>
  <c r="X541" i="3" s="1"/>
  <c r="AA541" i="3" s="1"/>
  <c r="M541" i="3" a="1"/>
  <c r="M541" i="3" s="1"/>
  <c r="N541" i="3" a="1"/>
  <c r="N541" i="3" s="1"/>
  <c r="M299" i="3" a="1"/>
  <c r="M299" i="3" s="1"/>
  <c r="N299" i="3" a="1"/>
  <c r="N299" i="3" s="1"/>
  <c r="O299" i="3"/>
  <c r="R299" i="3" s="1"/>
  <c r="U299" i="3" s="1"/>
  <c r="X299" i="3" s="1"/>
  <c r="AA299" i="3" s="1"/>
  <c r="M397" i="3" a="1"/>
  <c r="M397" i="3" s="1"/>
  <c r="N397" i="3" a="1"/>
  <c r="N397" i="3" s="1"/>
  <c r="O397" i="3"/>
  <c r="R397" i="3" s="1"/>
  <c r="U397" i="3" s="1"/>
  <c r="X397" i="3" s="1"/>
  <c r="AA397" i="3" s="1"/>
  <c r="O745" i="3"/>
  <c r="R745" i="3" s="1"/>
  <c r="U745" i="3" s="1"/>
  <c r="X745" i="3" s="1"/>
  <c r="AA745" i="3" s="1"/>
  <c r="N745" i="3" a="1"/>
  <c r="N745" i="3" s="1"/>
  <c r="M745" i="3" a="1"/>
  <c r="M745" i="3" s="1"/>
  <c r="M402" i="3" a="1"/>
  <c r="M402" i="3" s="1"/>
  <c r="O402" i="3"/>
  <c r="R402" i="3" s="1"/>
  <c r="U402" i="3" s="1"/>
  <c r="X402" i="3" s="1"/>
  <c r="AA402" i="3" s="1"/>
  <c r="N402" i="3" a="1"/>
  <c r="N402" i="3" s="1"/>
  <c r="M629" i="3" a="1"/>
  <c r="M629" i="3" s="1"/>
  <c r="N629" i="3" a="1"/>
  <c r="N629" i="3" s="1"/>
  <c r="O629" i="3"/>
  <c r="R629" i="3" s="1"/>
  <c r="U629" i="3" s="1"/>
  <c r="X629" i="3" s="1"/>
  <c r="AA629" i="3" s="1"/>
  <c r="O821" i="3"/>
  <c r="R821" i="3" s="1"/>
  <c r="U821" i="3" s="1"/>
  <c r="X821" i="3" s="1"/>
  <c r="AA821" i="3" s="1"/>
  <c r="N821" i="3" a="1"/>
  <c r="N821" i="3" s="1"/>
  <c r="M821" i="3" a="1"/>
  <c r="M821" i="3" s="1"/>
  <c r="M539" i="3" a="1"/>
  <c r="M539" i="3" s="1"/>
  <c r="N539" i="3" a="1"/>
  <c r="N539" i="3" s="1"/>
  <c r="O539" i="3"/>
  <c r="R539" i="3" s="1"/>
  <c r="U539" i="3" s="1"/>
  <c r="X539" i="3" s="1"/>
  <c r="AA539" i="3" s="1"/>
  <c r="O579" i="3"/>
  <c r="R579" i="3" s="1"/>
  <c r="U579" i="3" s="1"/>
  <c r="X579" i="3" s="1"/>
  <c r="AA579" i="3" s="1"/>
  <c r="M579" i="3" a="1"/>
  <c r="M579" i="3" s="1"/>
  <c r="N579" i="3" a="1"/>
  <c r="N579" i="3" s="1"/>
  <c r="N544" i="3" a="1"/>
  <c r="N544" i="3" s="1"/>
  <c r="M544" i="3" a="1"/>
  <c r="M544" i="3" s="1"/>
  <c r="O544" i="3"/>
  <c r="R544" i="3" s="1"/>
  <c r="U544" i="3" s="1"/>
  <c r="X544" i="3" s="1"/>
  <c r="AA544" i="3" s="1"/>
  <c r="M537" i="3" a="1"/>
  <c r="M537" i="3" s="1"/>
  <c r="O537" i="3"/>
  <c r="R537" i="3" s="1"/>
  <c r="U537" i="3" s="1"/>
  <c r="X537" i="3" s="1"/>
  <c r="AA537" i="3" s="1"/>
  <c r="N537" i="3" a="1"/>
  <c r="N537" i="3" s="1"/>
  <c r="M675" i="3" a="1"/>
  <c r="M675" i="3" s="1"/>
  <c r="N675" i="3" a="1"/>
  <c r="N675" i="3" s="1"/>
  <c r="O675" i="3"/>
  <c r="R675" i="3" s="1"/>
  <c r="U675" i="3" s="1"/>
  <c r="X675" i="3" s="1"/>
  <c r="AA675" i="3" s="1"/>
  <c r="O968" i="3"/>
  <c r="R968" i="3" s="1"/>
  <c r="U968" i="3" s="1"/>
  <c r="X968" i="3" s="1"/>
  <c r="AA968" i="3" s="1"/>
  <c r="M968" i="3" a="1"/>
  <c r="M968" i="3" s="1"/>
  <c r="N968" i="3" a="1"/>
  <c r="N968" i="3" s="1"/>
  <c r="M920" i="3" a="1"/>
  <c r="M920" i="3" s="1"/>
  <c r="N920" i="3" a="1"/>
  <c r="N920" i="3" s="1"/>
  <c r="O920" i="3"/>
  <c r="R920" i="3" s="1"/>
  <c r="U920" i="3" s="1"/>
  <c r="X920" i="3" s="1"/>
  <c r="AA920" i="3" s="1"/>
  <c r="O395" i="3"/>
  <c r="R395" i="3" s="1"/>
  <c r="U395" i="3" s="1"/>
  <c r="X395" i="3" s="1"/>
  <c r="AA395" i="3" s="1"/>
  <c r="M395" i="3" a="1"/>
  <c r="M395" i="3" s="1"/>
  <c r="N395" i="3" a="1"/>
  <c r="N395" i="3" s="1"/>
  <c r="O586" i="3"/>
  <c r="R586" i="3" s="1"/>
  <c r="U586" i="3" s="1"/>
  <c r="X586" i="3" s="1"/>
  <c r="AA586" i="3" s="1"/>
  <c r="N586" i="3" a="1"/>
  <c r="N586" i="3" s="1"/>
  <c r="M586" i="3" a="1"/>
  <c r="M586" i="3" s="1"/>
  <c r="M467" i="3" a="1"/>
  <c r="M467" i="3" s="1"/>
  <c r="N467" i="3" a="1"/>
  <c r="N467" i="3" s="1"/>
  <c r="O467" i="3"/>
  <c r="R467" i="3" s="1"/>
  <c r="U467" i="3" s="1"/>
  <c r="X467" i="3" s="1"/>
  <c r="AA467" i="3" s="1"/>
  <c r="N258" i="3" a="1"/>
  <c r="N258" i="3" s="1"/>
  <c r="M258" i="3" a="1"/>
  <c r="M258" i="3" s="1"/>
  <c r="O258" i="3"/>
  <c r="R258" i="3" s="1"/>
  <c r="U258" i="3" s="1"/>
  <c r="X258" i="3" s="1"/>
  <c r="AA258" i="3" s="1"/>
  <c r="M683" i="3" a="1"/>
  <c r="M683" i="3" s="1"/>
  <c r="N683" i="3" a="1"/>
  <c r="N683" i="3" s="1"/>
  <c r="O683" i="3"/>
  <c r="R683" i="3" s="1"/>
  <c r="U683" i="3" s="1"/>
  <c r="X683" i="3" s="1"/>
  <c r="AA683" i="3" s="1"/>
  <c r="N943" i="3" a="1"/>
  <c r="N943" i="3" s="1"/>
  <c r="O943" i="3"/>
  <c r="R943" i="3" s="1"/>
  <c r="U943" i="3" s="1"/>
  <c r="X943" i="3" s="1"/>
  <c r="AA943" i="3" s="1"/>
  <c r="M943" i="3" a="1"/>
  <c r="M943" i="3" s="1"/>
  <c r="M223" i="3" a="1"/>
  <c r="M223" i="3" s="1"/>
  <c r="N223" i="3" a="1"/>
  <c r="N223" i="3" s="1"/>
  <c r="O223" i="3"/>
  <c r="R223" i="3" s="1"/>
  <c r="U223" i="3" s="1"/>
  <c r="X223" i="3" s="1"/>
  <c r="AA223" i="3" s="1"/>
  <c r="M337" i="3" a="1"/>
  <c r="M337" i="3" s="1"/>
  <c r="O337" i="3"/>
  <c r="R337" i="3" s="1"/>
  <c r="U337" i="3" s="1"/>
  <c r="X337" i="3" s="1"/>
  <c r="AA337" i="3" s="1"/>
  <c r="N337" i="3" a="1"/>
  <c r="N337" i="3" s="1"/>
  <c r="N220" i="3" a="1"/>
  <c r="N220" i="3" s="1"/>
  <c r="O220" i="3"/>
  <c r="R220" i="3" s="1"/>
  <c r="U220" i="3" s="1"/>
  <c r="X220" i="3" s="1"/>
  <c r="AA220" i="3" s="1"/>
  <c r="M220" i="3" a="1"/>
  <c r="M220" i="3" s="1"/>
  <c r="O323" i="3"/>
  <c r="R323" i="3" s="1"/>
  <c r="U323" i="3" s="1"/>
  <c r="X323" i="3" s="1"/>
  <c r="AA323" i="3" s="1"/>
  <c r="N323" i="3" a="1"/>
  <c r="N323" i="3" s="1"/>
  <c r="M323" i="3" a="1"/>
  <c r="M323" i="3" s="1"/>
  <c r="N657" i="3" a="1"/>
  <c r="N657" i="3" s="1"/>
  <c r="O657" i="3"/>
  <c r="R657" i="3" s="1"/>
  <c r="U657" i="3" s="1"/>
  <c r="X657" i="3" s="1"/>
  <c r="AA657" i="3" s="1"/>
  <c r="M657" i="3" a="1"/>
  <c r="M657" i="3" s="1"/>
  <c r="M312" i="3" a="1"/>
  <c r="M312" i="3" s="1"/>
  <c r="N312" i="3" a="1"/>
  <c r="N312" i="3" s="1"/>
  <c r="O312" i="3"/>
  <c r="R312" i="3" s="1"/>
  <c r="U312" i="3" s="1"/>
  <c r="X312" i="3" s="1"/>
  <c r="AA312" i="3" s="1"/>
  <c r="N532" i="3" a="1"/>
  <c r="N532" i="3" s="1"/>
  <c r="M532" i="3" a="1"/>
  <c r="M532" i="3" s="1"/>
  <c r="O532" i="3"/>
  <c r="R532" i="3" s="1"/>
  <c r="U532" i="3" s="1"/>
  <c r="X532" i="3" s="1"/>
  <c r="AA532" i="3" s="1"/>
  <c r="M924" i="3" a="1"/>
  <c r="M924" i="3" s="1"/>
  <c r="N924" i="3" a="1"/>
  <c r="N924" i="3" s="1"/>
  <c r="O924" i="3"/>
  <c r="R924" i="3" s="1"/>
  <c r="U924" i="3" s="1"/>
  <c r="X924" i="3" s="1"/>
  <c r="AA924" i="3" s="1"/>
  <c r="N316" i="3" a="1"/>
  <c r="N316" i="3" s="1"/>
  <c r="M316" i="3" a="1"/>
  <c r="M316" i="3" s="1"/>
  <c r="O316" i="3"/>
  <c r="R316" i="3" s="1"/>
  <c r="U316" i="3" s="1"/>
  <c r="X316" i="3" s="1"/>
  <c r="AA316" i="3" s="1"/>
  <c r="M322" i="3" a="1"/>
  <c r="M322" i="3" s="1"/>
  <c r="O322" i="3"/>
  <c r="R322" i="3" s="1"/>
  <c r="U322" i="3" s="1"/>
  <c r="X322" i="3" s="1"/>
  <c r="AA322" i="3" s="1"/>
  <c r="N322" i="3" a="1"/>
  <c r="N322" i="3" s="1"/>
  <c r="N349" i="3" a="1"/>
  <c r="N349" i="3" s="1"/>
  <c r="O349" i="3"/>
  <c r="R349" i="3" s="1"/>
  <c r="U349" i="3" s="1"/>
  <c r="X349" i="3" s="1"/>
  <c r="AA349" i="3" s="1"/>
  <c r="M349" i="3" a="1"/>
  <c r="M349" i="3" s="1"/>
  <c r="N565" i="3" a="1"/>
  <c r="N565" i="3" s="1"/>
  <c r="O565" i="3"/>
  <c r="R565" i="3" s="1"/>
  <c r="U565" i="3" s="1"/>
  <c r="X565" i="3" s="1"/>
  <c r="AA565" i="3" s="1"/>
  <c r="M565" i="3" a="1"/>
  <c r="M565" i="3" s="1"/>
  <c r="N777" i="3" a="1"/>
  <c r="N777" i="3" s="1"/>
  <c r="O777" i="3"/>
  <c r="R777" i="3" s="1"/>
  <c r="U777" i="3" s="1"/>
  <c r="X777" i="3" s="1"/>
  <c r="AA777" i="3" s="1"/>
  <c r="M777" i="3" a="1"/>
  <c r="M777" i="3" s="1"/>
  <c r="N340" i="3" a="1"/>
  <c r="N340" i="3" s="1"/>
  <c r="O340" i="3"/>
  <c r="R340" i="3" s="1"/>
  <c r="U340" i="3" s="1"/>
  <c r="X340" i="3" s="1"/>
  <c r="AA340" i="3" s="1"/>
  <c r="M340" i="3" a="1"/>
  <c r="M340" i="3" s="1"/>
  <c r="M233" i="3" a="1"/>
  <c r="M233" i="3" s="1"/>
  <c r="N233" i="3" a="1"/>
  <c r="N233" i="3" s="1"/>
  <c r="O233" i="3"/>
  <c r="R233" i="3" s="1"/>
  <c r="U233" i="3" s="1"/>
  <c r="X233" i="3" s="1"/>
  <c r="AA233" i="3" s="1"/>
  <c r="M608" i="3" a="1"/>
  <c r="M608" i="3" s="1"/>
  <c r="N608" i="3" a="1"/>
  <c r="N608" i="3" s="1"/>
  <c r="O608" i="3"/>
  <c r="R608" i="3" s="1"/>
  <c r="U608" i="3" s="1"/>
  <c r="X608" i="3" s="1"/>
  <c r="AA608" i="3" s="1"/>
  <c r="O619" i="3"/>
  <c r="R619" i="3" s="1"/>
  <c r="U619" i="3" s="1"/>
  <c r="X619" i="3" s="1"/>
  <c r="AA619" i="3" s="1"/>
  <c r="N619" i="3" a="1"/>
  <c r="N619" i="3" s="1"/>
  <c r="M619" i="3" a="1"/>
  <c r="M619" i="3" s="1"/>
  <c r="M325" i="3" a="1"/>
  <c r="M325" i="3" s="1"/>
  <c r="O325" i="3"/>
  <c r="R325" i="3" s="1"/>
  <c r="U325" i="3" s="1"/>
  <c r="X325" i="3" s="1"/>
  <c r="AA325" i="3" s="1"/>
  <c r="N325" i="3" a="1"/>
  <c r="N325" i="3" s="1"/>
  <c r="M592" i="3" a="1"/>
  <c r="M592" i="3" s="1"/>
  <c r="O592" i="3"/>
  <c r="R592" i="3" s="1"/>
  <c r="U592" i="3" s="1"/>
  <c r="X592" i="3" s="1"/>
  <c r="AA592" i="3" s="1"/>
  <c r="N592" i="3" a="1"/>
  <c r="N592" i="3" s="1"/>
  <c r="O871" i="3"/>
  <c r="R871" i="3" s="1"/>
  <c r="U871" i="3" s="1"/>
  <c r="X871" i="3" s="1"/>
  <c r="AA871" i="3" s="1"/>
  <c r="M871" i="3" a="1"/>
  <c r="M871" i="3" s="1"/>
  <c r="N871" i="3" a="1"/>
  <c r="N871" i="3" s="1"/>
  <c r="O758" i="3"/>
  <c r="R758" i="3" s="1"/>
  <c r="U758" i="3" s="1"/>
  <c r="X758" i="3" s="1"/>
  <c r="AA758" i="3" s="1"/>
  <c r="N758" i="3" a="1"/>
  <c r="N758" i="3" s="1"/>
  <c r="M758" i="3" a="1"/>
  <c r="M758" i="3" s="1"/>
  <c r="M394" i="3" a="1"/>
  <c r="M394" i="3" s="1"/>
  <c r="N394" i="3" a="1"/>
  <c r="N394" i="3" s="1"/>
  <c r="O394" i="3"/>
  <c r="R394" i="3" s="1"/>
  <c r="U394" i="3" s="1"/>
  <c r="X394" i="3" s="1"/>
  <c r="AA394" i="3" s="1"/>
  <c r="M566" i="3" a="1"/>
  <c r="M566" i="3" s="1"/>
  <c r="N566" i="3" a="1"/>
  <c r="N566" i="3" s="1"/>
  <c r="O566" i="3"/>
  <c r="R566" i="3" s="1"/>
  <c r="U566" i="3" s="1"/>
  <c r="X566" i="3" s="1"/>
  <c r="AA566" i="3" s="1"/>
  <c r="O879" i="3"/>
  <c r="R879" i="3" s="1"/>
  <c r="U879" i="3" s="1"/>
  <c r="X879" i="3" s="1"/>
  <c r="AA879" i="3" s="1"/>
  <c r="M879" i="3" a="1"/>
  <c r="M879" i="3" s="1"/>
  <c r="N879" i="3" a="1"/>
  <c r="N879" i="3" s="1"/>
  <c r="N364" i="3" a="1"/>
  <c r="N364" i="3" s="1"/>
  <c r="M364" i="3" a="1"/>
  <c r="M364" i="3" s="1"/>
  <c r="O364" i="3"/>
  <c r="R364" i="3" s="1"/>
  <c r="U364" i="3" s="1"/>
  <c r="X364" i="3" s="1"/>
  <c r="AA364" i="3" s="1"/>
  <c r="M330" i="3" a="1"/>
  <c r="M330" i="3" s="1"/>
  <c r="O330" i="3"/>
  <c r="R330" i="3" s="1"/>
  <c r="U330" i="3" s="1"/>
  <c r="X330" i="3" s="1"/>
  <c r="AA330" i="3" s="1"/>
  <c r="N330" i="3" a="1"/>
  <c r="N330" i="3" s="1"/>
  <c r="O781" i="3"/>
  <c r="R781" i="3" s="1"/>
  <c r="U781" i="3" s="1"/>
  <c r="X781" i="3" s="1"/>
  <c r="AA781" i="3" s="1"/>
  <c r="M781" i="3" a="1"/>
  <c r="M781" i="3" s="1"/>
  <c r="N781" i="3" a="1"/>
  <c r="N781" i="3" s="1"/>
  <c r="M385" i="3" a="1"/>
  <c r="M385" i="3" s="1"/>
  <c r="N385" i="3" a="1"/>
  <c r="N385" i="3" s="1"/>
  <c r="O385" i="3"/>
  <c r="R385" i="3" s="1"/>
  <c r="U385" i="3" s="1"/>
  <c r="X385" i="3" s="1"/>
  <c r="AA385" i="3" s="1"/>
  <c r="M730" i="3" a="1"/>
  <c r="M730" i="3" s="1"/>
  <c r="O730" i="3"/>
  <c r="R730" i="3" s="1"/>
  <c r="U730" i="3" s="1"/>
  <c r="X730" i="3" s="1"/>
  <c r="AA730" i="3" s="1"/>
  <c r="N730" i="3" a="1"/>
  <c r="N730" i="3" s="1"/>
  <c r="M589" i="3" a="1"/>
  <c r="M589" i="3" s="1"/>
  <c r="N589" i="3" a="1"/>
  <c r="N589" i="3" s="1"/>
  <c r="O589" i="3"/>
  <c r="R589" i="3" s="1"/>
  <c r="U589" i="3" s="1"/>
  <c r="X589" i="3" s="1"/>
  <c r="AA589" i="3" s="1"/>
  <c r="N962" i="3" a="1"/>
  <c r="N962" i="3" s="1"/>
  <c r="O962" i="3"/>
  <c r="R962" i="3" s="1"/>
  <c r="U962" i="3" s="1"/>
  <c r="X962" i="3" s="1"/>
  <c r="AA962" i="3" s="1"/>
  <c r="M962" i="3" a="1"/>
  <c r="M962" i="3" s="1"/>
  <c r="M880" i="3" a="1"/>
  <c r="M880" i="3" s="1"/>
  <c r="N880" i="3" a="1"/>
  <c r="N880" i="3" s="1"/>
  <c r="O880" i="3"/>
  <c r="R880" i="3" s="1"/>
  <c r="U880" i="3" s="1"/>
  <c r="X880" i="3" s="1"/>
  <c r="AA880" i="3" s="1"/>
  <c r="N847" i="3" a="1"/>
  <c r="N847" i="3" s="1"/>
  <c r="M847" i="3" a="1"/>
  <c r="M847" i="3" s="1"/>
  <c r="O847" i="3"/>
  <c r="R847" i="3" s="1"/>
  <c r="U847" i="3" s="1"/>
  <c r="X847" i="3" s="1"/>
  <c r="AA847" i="3" s="1"/>
  <c r="N733" i="3" a="1"/>
  <c r="N733" i="3" s="1"/>
  <c r="M733" i="3" a="1"/>
  <c r="M733" i="3" s="1"/>
  <c r="O733" i="3"/>
  <c r="R733" i="3" s="1"/>
  <c r="U733" i="3" s="1"/>
  <c r="X733" i="3" s="1"/>
  <c r="AA733" i="3" s="1"/>
  <c r="N280" i="3" a="1"/>
  <c r="N280" i="3" s="1"/>
  <c r="O280" i="3"/>
  <c r="R280" i="3" s="1"/>
  <c r="U280" i="3" s="1"/>
  <c r="X280" i="3" s="1"/>
  <c r="AA280" i="3" s="1"/>
  <c r="M280" i="3" a="1"/>
  <c r="M280" i="3" s="1"/>
  <c r="M621" i="3" a="1"/>
  <c r="M621" i="3" s="1"/>
  <c r="O621" i="3"/>
  <c r="R621" i="3" s="1"/>
  <c r="U621" i="3" s="1"/>
  <c r="X621" i="3" s="1"/>
  <c r="AA621" i="3" s="1"/>
  <c r="N621" i="3" a="1"/>
  <c r="N621" i="3" s="1"/>
  <c r="M667" i="3" a="1"/>
  <c r="M667" i="3" s="1"/>
  <c r="N667" i="3" a="1"/>
  <c r="N667" i="3" s="1"/>
  <c r="O667" i="3"/>
  <c r="R667" i="3" s="1"/>
  <c r="U667" i="3" s="1"/>
  <c r="X667" i="3" s="1"/>
  <c r="AA667" i="3" s="1"/>
  <c r="M378" i="3" a="1"/>
  <c r="M378" i="3" s="1"/>
  <c r="N378" i="3" a="1"/>
  <c r="N378" i="3" s="1"/>
  <c r="O378" i="3"/>
  <c r="R378" i="3" s="1"/>
  <c r="U378" i="3" s="1"/>
  <c r="X378" i="3" s="1"/>
  <c r="AA378" i="3" s="1"/>
  <c r="N800" i="3" a="1"/>
  <c r="N800" i="3" s="1"/>
  <c r="O800" i="3"/>
  <c r="R800" i="3" s="1"/>
  <c r="U800" i="3" s="1"/>
  <c r="X800" i="3" s="1"/>
  <c r="AA800" i="3" s="1"/>
  <c r="M800" i="3" a="1"/>
  <c r="M800" i="3" s="1"/>
  <c r="N937" i="3" a="1"/>
  <c r="N937" i="3" s="1"/>
  <c r="O937" i="3"/>
  <c r="R937" i="3" s="1"/>
  <c r="U937" i="3" s="1"/>
  <c r="X937" i="3" s="1"/>
  <c r="AA937" i="3" s="1"/>
  <c r="M937" i="3" a="1"/>
  <c r="M937" i="3" s="1"/>
  <c r="M807" i="3" a="1"/>
  <c r="M807" i="3" s="1"/>
  <c r="N807" i="3" a="1"/>
  <c r="N807" i="3" s="1"/>
  <c r="O807" i="3"/>
  <c r="R807" i="3" s="1"/>
  <c r="U807" i="3" s="1"/>
  <c r="X807" i="3" s="1"/>
  <c r="AA807" i="3" s="1"/>
  <c r="O864" i="3"/>
  <c r="R864" i="3" s="1"/>
  <c r="U864" i="3" s="1"/>
  <c r="X864" i="3" s="1"/>
  <c r="AA864" i="3" s="1"/>
  <c r="M864" i="3" a="1"/>
  <c r="M864" i="3" s="1"/>
  <c r="N864" i="3" a="1"/>
  <c r="N864" i="3" s="1"/>
  <c r="O238" i="3"/>
  <c r="R238" i="3" s="1"/>
  <c r="U238" i="3" s="1"/>
  <c r="X238" i="3" s="1"/>
  <c r="AA238" i="3" s="1"/>
  <c r="M238" i="3" a="1"/>
  <c r="M238" i="3" s="1"/>
  <c r="N238" i="3" a="1"/>
  <c r="N238" i="3" s="1"/>
  <c r="M389" i="3" a="1"/>
  <c r="M389" i="3" s="1"/>
  <c r="N389" i="3" a="1"/>
  <c r="N389" i="3" s="1"/>
  <c r="O389" i="3"/>
  <c r="R389" i="3" s="1"/>
  <c r="U389" i="3" s="1"/>
  <c r="X389" i="3" s="1"/>
  <c r="AA389" i="3" s="1"/>
  <c r="O672" i="3"/>
  <c r="R672" i="3" s="1"/>
  <c r="U672" i="3" s="1"/>
  <c r="X672" i="3" s="1"/>
  <c r="AA672" i="3" s="1"/>
  <c r="N672" i="3" a="1"/>
  <c r="N672" i="3" s="1"/>
  <c r="M672" i="3" a="1"/>
  <c r="M672" i="3" s="1"/>
  <c r="O450" i="3"/>
  <c r="R450" i="3" s="1"/>
  <c r="U450" i="3" s="1"/>
  <c r="X450" i="3" s="1"/>
  <c r="AA450" i="3" s="1"/>
  <c r="M450" i="3" a="1"/>
  <c r="M450" i="3" s="1"/>
  <c r="N450" i="3" a="1"/>
  <c r="N450" i="3" s="1"/>
  <c r="M359" i="3" a="1"/>
  <c r="M359" i="3" s="1"/>
  <c r="N359" i="3" a="1"/>
  <c r="N359" i="3" s="1"/>
  <c r="O359" i="3"/>
  <c r="R359" i="3" s="1"/>
  <c r="U359" i="3" s="1"/>
  <c r="X359" i="3" s="1"/>
  <c r="AA359" i="3" s="1"/>
  <c r="O635" i="3"/>
  <c r="R635" i="3" s="1"/>
  <c r="U635" i="3" s="1"/>
  <c r="X635" i="3" s="1"/>
  <c r="AA635" i="3" s="1"/>
  <c r="M635" i="3" a="1"/>
  <c r="M635" i="3" s="1"/>
  <c r="N635" i="3" a="1"/>
  <c r="N635" i="3" s="1"/>
  <c r="N861" i="3" a="1"/>
  <c r="N861" i="3" s="1"/>
  <c r="M861" i="3" a="1"/>
  <c r="M861" i="3" s="1"/>
  <c r="O861" i="3"/>
  <c r="R861" i="3" s="1"/>
  <c r="U861" i="3" s="1"/>
  <c r="X861" i="3" s="1"/>
  <c r="AA861" i="3" s="1"/>
  <c r="N352" i="3" a="1"/>
  <c r="N352" i="3" s="1"/>
  <c r="O352" i="3"/>
  <c r="R352" i="3" s="1"/>
  <c r="U352" i="3" s="1"/>
  <c r="X352" i="3" s="1"/>
  <c r="AA352" i="3" s="1"/>
  <c r="M352" i="3" a="1"/>
  <c r="M352" i="3" s="1"/>
  <c r="N536" i="3" a="1"/>
  <c r="N536" i="3" s="1"/>
  <c r="M536" i="3" a="1"/>
  <c r="M536" i="3" s="1"/>
  <c r="O536" i="3"/>
  <c r="R536" i="3" s="1"/>
  <c r="U536" i="3" s="1"/>
  <c r="X536" i="3" s="1"/>
  <c r="AA536" i="3" s="1"/>
  <c r="O466" i="3"/>
  <c r="R466" i="3" s="1"/>
  <c r="U466" i="3" s="1"/>
  <c r="X466" i="3" s="1"/>
  <c r="AA466" i="3" s="1"/>
  <c r="N466" i="3" a="1"/>
  <c r="N466" i="3" s="1"/>
  <c r="M466" i="3" a="1"/>
  <c r="M466" i="3" s="1"/>
  <c r="N496" i="3" a="1"/>
  <c r="N496" i="3" s="1"/>
  <c r="M496" i="3" a="1"/>
  <c r="M496" i="3" s="1"/>
  <c r="O496" i="3"/>
  <c r="R496" i="3" s="1"/>
  <c r="U496" i="3" s="1"/>
  <c r="X496" i="3" s="1"/>
  <c r="AA496" i="3" s="1"/>
  <c r="M193" i="3" a="1"/>
  <c r="M193" i="3" s="1"/>
  <c r="N193" i="3" a="1"/>
  <c r="N193" i="3" s="1"/>
  <c r="O193" i="3"/>
  <c r="R193" i="3" s="1"/>
  <c r="U193" i="3" s="1"/>
  <c r="X193" i="3" s="1"/>
  <c r="AA193" i="3" s="1"/>
  <c r="M922" i="3" a="1"/>
  <c r="M922" i="3" s="1"/>
  <c r="N922" i="3" a="1"/>
  <c r="N922" i="3" s="1"/>
  <c r="O922" i="3"/>
  <c r="R922" i="3" s="1"/>
  <c r="U922" i="3" s="1"/>
  <c r="X922" i="3" s="1"/>
  <c r="AA922" i="3" s="1"/>
  <c r="M446" i="3" a="1"/>
  <c r="M446" i="3" s="1"/>
  <c r="O446" i="3"/>
  <c r="R446" i="3" s="1"/>
  <c r="U446" i="3" s="1"/>
  <c r="X446" i="3" s="1"/>
  <c r="AA446" i="3" s="1"/>
  <c r="N446" i="3" a="1"/>
  <c r="N446" i="3" s="1"/>
  <c r="N210" i="3" a="1"/>
  <c r="N210" i="3" s="1"/>
  <c r="O210" i="3"/>
  <c r="R210" i="3" s="1"/>
  <c r="U210" i="3" s="1"/>
  <c r="X210" i="3" s="1"/>
  <c r="AA210" i="3" s="1"/>
  <c r="M210" i="3" a="1"/>
  <c r="M210" i="3" s="1"/>
  <c r="O439" i="3"/>
  <c r="R439" i="3" s="1"/>
  <c r="U439" i="3" s="1"/>
  <c r="X439" i="3" s="1"/>
  <c r="AA439" i="3" s="1"/>
  <c r="N439" i="3" a="1"/>
  <c r="N439" i="3" s="1"/>
  <c r="M439" i="3" a="1"/>
  <c r="M439" i="3" s="1"/>
  <c r="N728" i="3" a="1"/>
  <c r="N728" i="3" s="1"/>
  <c r="O728" i="3"/>
  <c r="R728" i="3" s="1"/>
  <c r="U728" i="3" s="1"/>
  <c r="X728" i="3" s="1"/>
  <c r="AA728" i="3" s="1"/>
  <c r="M728" i="3" a="1"/>
  <c r="M728" i="3" s="1"/>
  <c r="N723" i="3" a="1"/>
  <c r="N723" i="3" s="1"/>
  <c r="M723" i="3" a="1"/>
  <c r="M723" i="3" s="1"/>
  <c r="O723" i="3"/>
  <c r="R723" i="3" s="1"/>
  <c r="U723" i="3" s="1"/>
  <c r="X723" i="3" s="1"/>
  <c r="AA723" i="3" s="1"/>
  <c r="N843" i="3" a="1"/>
  <c r="N843" i="3" s="1"/>
  <c r="O843" i="3"/>
  <c r="R843" i="3" s="1"/>
  <c r="U843" i="3" s="1"/>
  <c r="X843" i="3" s="1"/>
  <c r="AA843" i="3" s="1"/>
  <c r="M843" i="3" a="1"/>
  <c r="M843" i="3" s="1"/>
  <c r="O202" i="3"/>
  <c r="R202" i="3" s="1"/>
  <c r="U202" i="3" s="1"/>
  <c r="X202" i="3" s="1"/>
  <c r="AA202" i="3" s="1"/>
  <c r="M202" i="3" a="1"/>
  <c r="M202" i="3" s="1"/>
  <c r="N202" i="3" a="1"/>
  <c r="N202" i="3" s="1"/>
  <c r="N562" i="3" a="1"/>
  <c r="N562" i="3" s="1"/>
  <c r="O562" i="3"/>
  <c r="R562" i="3" s="1"/>
  <c r="U562" i="3" s="1"/>
  <c r="X562" i="3" s="1"/>
  <c r="AA562" i="3" s="1"/>
  <c r="M562" i="3" a="1"/>
  <c r="M562" i="3" s="1"/>
  <c r="M512" i="3" a="1"/>
  <c r="M512" i="3" s="1"/>
  <c r="N512" i="3" a="1"/>
  <c r="N512" i="3" s="1"/>
  <c r="O512" i="3"/>
  <c r="R512" i="3" s="1"/>
  <c r="U512" i="3" s="1"/>
  <c r="X512" i="3" s="1"/>
  <c r="AA512" i="3" s="1"/>
  <c r="O377" i="3"/>
  <c r="R377" i="3" s="1"/>
  <c r="U377" i="3" s="1"/>
  <c r="X377" i="3" s="1"/>
  <c r="AA377" i="3" s="1"/>
  <c r="N377" i="3" a="1"/>
  <c r="N377" i="3" s="1"/>
  <c r="M377" i="3" a="1"/>
  <c r="M377" i="3" s="1"/>
  <c r="M907" i="3" a="1"/>
  <c r="M907" i="3" s="1"/>
  <c r="N907" i="3" a="1"/>
  <c r="N907" i="3" s="1"/>
  <c r="O907" i="3"/>
  <c r="R907" i="3" s="1"/>
  <c r="U907" i="3" s="1"/>
  <c r="X907" i="3" s="1"/>
  <c r="AA907" i="3" s="1"/>
  <c r="O215" i="3"/>
  <c r="R215" i="3" s="1"/>
  <c r="U215" i="3" s="1"/>
  <c r="X215" i="3" s="1"/>
  <c r="AA215" i="3" s="1"/>
  <c r="M215" i="3" a="1"/>
  <c r="M215" i="3" s="1"/>
  <c r="N215" i="3" a="1"/>
  <c r="N215" i="3" s="1"/>
  <c r="N921" i="3" a="1"/>
  <c r="N921" i="3" s="1"/>
  <c r="O921" i="3"/>
  <c r="R921" i="3" s="1"/>
  <c r="U921" i="3" s="1"/>
  <c r="X921" i="3" s="1"/>
  <c r="AA921" i="3" s="1"/>
  <c r="M921" i="3" a="1"/>
  <c r="M921" i="3" s="1"/>
  <c r="N356" i="3" a="1"/>
  <c r="N356" i="3" s="1"/>
  <c r="M356" i="3" a="1"/>
  <c r="M356" i="3" s="1"/>
  <c r="O356" i="3"/>
  <c r="R356" i="3" s="1"/>
  <c r="U356" i="3" s="1"/>
  <c r="X356" i="3" s="1"/>
  <c r="AA356" i="3" s="1"/>
  <c r="M372" i="3" a="1"/>
  <c r="M372" i="3" s="1"/>
  <c r="N372" i="3" a="1"/>
  <c r="N372" i="3" s="1"/>
  <c r="O372" i="3"/>
  <c r="R372" i="3" s="1"/>
  <c r="U372" i="3" s="1"/>
  <c r="X372" i="3" s="1"/>
  <c r="AA372" i="3" s="1"/>
  <c r="M342" i="3" a="1"/>
  <c r="M342" i="3" s="1"/>
  <c r="O342" i="3"/>
  <c r="R342" i="3" s="1"/>
  <c r="U342" i="3" s="1"/>
  <c r="X342" i="3" s="1"/>
  <c r="AA342" i="3" s="1"/>
  <c r="N342" i="3" a="1"/>
  <c r="N342" i="3" s="1"/>
  <c r="N224" i="3" a="1"/>
  <c r="N224" i="3" s="1"/>
  <c r="O224" i="3"/>
  <c r="R224" i="3" s="1"/>
  <c r="U224" i="3" s="1"/>
  <c r="X224" i="3" s="1"/>
  <c r="AA224" i="3" s="1"/>
  <c r="M224" i="3" a="1"/>
  <c r="M224" i="3" s="1"/>
  <c r="N513" i="3" a="1"/>
  <c r="N513" i="3" s="1"/>
  <c r="M513" i="3" a="1"/>
  <c r="M513" i="3" s="1"/>
  <c r="O513" i="3"/>
  <c r="R513" i="3" s="1"/>
  <c r="U513" i="3" s="1"/>
  <c r="X513" i="3" s="1"/>
  <c r="AA513" i="3" s="1"/>
  <c r="N804" i="3" a="1"/>
  <c r="N804" i="3" s="1"/>
  <c r="O804" i="3"/>
  <c r="R804" i="3" s="1"/>
  <c r="U804" i="3" s="1"/>
  <c r="X804" i="3" s="1"/>
  <c r="AA804" i="3" s="1"/>
  <c r="M804" i="3" a="1"/>
  <c r="M804" i="3" s="1"/>
  <c r="O269" i="3"/>
  <c r="R269" i="3" s="1"/>
  <c r="U269" i="3" s="1"/>
  <c r="X269" i="3" s="1"/>
  <c r="AA269" i="3" s="1"/>
  <c r="N269" i="3" a="1"/>
  <c r="N269" i="3" s="1"/>
  <c r="M269" i="3" a="1"/>
  <c r="M269" i="3" s="1"/>
  <c r="M278" i="3" a="1"/>
  <c r="M278" i="3" s="1"/>
  <c r="N278" i="3" a="1"/>
  <c r="N278" i="3" s="1"/>
  <c r="O278" i="3"/>
  <c r="R278" i="3" s="1"/>
  <c r="U278" i="3" s="1"/>
  <c r="X278" i="3" s="1"/>
  <c r="AA278" i="3" s="1"/>
  <c r="M430" i="3" a="1"/>
  <c r="M430" i="3" s="1"/>
  <c r="O430" i="3"/>
  <c r="R430" i="3" s="1"/>
  <c r="U430" i="3" s="1"/>
  <c r="X430" i="3" s="1"/>
  <c r="AA430" i="3" s="1"/>
  <c r="N430" i="3" a="1"/>
  <c r="N430" i="3" s="1"/>
  <c r="O626" i="3"/>
  <c r="R626" i="3" s="1"/>
  <c r="U626" i="3" s="1"/>
  <c r="X626" i="3" s="1"/>
  <c r="AA626" i="3" s="1"/>
  <c r="M626" i="3" a="1"/>
  <c r="M626" i="3" s="1"/>
  <c r="N626" i="3" a="1"/>
  <c r="N626" i="3" s="1"/>
  <c r="M606" i="3" a="1"/>
  <c r="M606" i="3" s="1"/>
  <c r="O606" i="3"/>
  <c r="R606" i="3" s="1"/>
  <c r="U606" i="3" s="1"/>
  <c r="X606" i="3" s="1"/>
  <c r="AA606" i="3" s="1"/>
  <c r="N606" i="3" a="1"/>
  <c r="N606" i="3" s="1"/>
  <c r="N274" i="3" a="1"/>
  <c r="N274" i="3" s="1"/>
  <c r="O274" i="3"/>
  <c r="R274" i="3" s="1"/>
  <c r="U274" i="3" s="1"/>
  <c r="X274" i="3" s="1"/>
  <c r="AA274" i="3" s="1"/>
  <c r="M274" i="3" a="1"/>
  <c r="M274" i="3" s="1"/>
  <c r="M802" i="3" a="1"/>
  <c r="M802" i="3" s="1"/>
  <c r="N802" i="3" a="1"/>
  <c r="N802" i="3" s="1"/>
  <c r="O802" i="3"/>
  <c r="R802" i="3" s="1"/>
  <c r="U802" i="3" s="1"/>
  <c r="X802" i="3" s="1"/>
  <c r="AA802" i="3" s="1"/>
  <c r="M904" i="3" a="1"/>
  <c r="M904" i="3" s="1"/>
  <c r="N904" i="3" a="1"/>
  <c r="N904" i="3" s="1"/>
  <c r="O904" i="3"/>
  <c r="R904" i="3" s="1"/>
  <c r="U904" i="3" s="1"/>
  <c r="X904" i="3" s="1"/>
  <c r="AA904" i="3" s="1"/>
  <c r="O952" i="3"/>
  <c r="R952" i="3" s="1"/>
  <c r="U952" i="3" s="1"/>
  <c r="X952" i="3" s="1"/>
  <c r="AA952" i="3" s="1"/>
  <c r="M952" i="3" a="1"/>
  <c r="M952" i="3" s="1"/>
  <c r="N952" i="3" a="1"/>
  <c r="N952" i="3" s="1"/>
  <c r="O196" i="3"/>
  <c r="R196" i="3" s="1"/>
  <c r="U196" i="3" s="1"/>
  <c r="X196" i="3" s="1"/>
  <c r="AA196" i="3" s="1"/>
  <c r="M196" i="3" a="1"/>
  <c r="M196" i="3" s="1"/>
  <c r="N196" i="3" a="1"/>
  <c r="N196" i="3" s="1"/>
  <c r="N628" i="3" a="1"/>
  <c r="N628" i="3" s="1"/>
  <c r="M628" i="3" a="1"/>
  <c r="M628" i="3" s="1"/>
  <c r="O628" i="3"/>
  <c r="R628" i="3" s="1"/>
  <c r="U628" i="3" s="1"/>
  <c r="X628" i="3" s="1"/>
  <c r="AA628" i="3" s="1"/>
  <c r="N556" i="3" a="1"/>
  <c r="N556" i="3" s="1"/>
  <c r="O556" i="3"/>
  <c r="R556" i="3" s="1"/>
  <c r="U556" i="3" s="1"/>
  <c r="X556" i="3" s="1"/>
  <c r="AA556" i="3" s="1"/>
  <c r="M556" i="3" a="1"/>
  <c r="M556" i="3" s="1"/>
  <c r="M784" i="3" a="1"/>
  <c r="M784" i="3" s="1"/>
  <c r="N784" i="3" a="1"/>
  <c r="N784" i="3" s="1"/>
  <c r="O784" i="3"/>
  <c r="R784" i="3" s="1"/>
  <c r="U784" i="3" s="1"/>
  <c r="X784" i="3" s="1"/>
  <c r="AA784" i="3" s="1"/>
  <c r="M228" i="3" a="1"/>
  <c r="M228" i="3" s="1"/>
  <c r="N228" i="3" a="1"/>
  <c r="N228" i="3" s="1"/>
  <c r="O228" i="3"/>
  <c r="R228" i="3" s="1"/>
  <c r="U228" i="3" s="1"/>
  <c r="X228" i="3" s="1"/>
  <c r="AA228" i="3" s="1"/>
  <c r="O344" i="3"/>
  <c r="R344" i="3" s="1"/>
  <c r="U344" i="3" s="1"/>
  <c r="X344" i="3" s="1"/>
  <c r="AA344" i="3" s="1"/>
  <c r="M344" i="3" a="1"/>
  <c r="M344" i="3" s="1"/>
  <c r="N344" i="3" a="1"/>
  <c r="N344" i="3" s="1"/>
  <c r="M670" i="3" a="1"/>
  <c r="M670" i="3" s="1"/>
  <c r="N670" i="3" a="1"/>
  <c r="N670" i="3" s="1"/>
  <c r="O670" i="3"/>
  <c r="R670" i="3" s="1"/>
  <c r="U670" i="3" s="1"/>
  <c r="X670" i="3" s="1"/>
  <c r="AA670" i="3" s="1"/>
  <c r="M491" i="3" a="1"/>
  <c r="M491" i="3" s="1"/>
  <c r="N491" i="3" a="1"/>
  <c r="N491" i="3" s="1"/>
  <c r="O491" i="3"/>
  <c r="R491" i="3" s="1"/>
  <c r="U491" i="3" s="1"/>
  <c r="X491" i="3" s="1"/>
  <c r="AA491" i="3" s="1"/>
  <c r="N624" i="3" a="1"/>
  <c r="N624" i="3" s="1"/>
  <c r="M624" i="3" a="1"/>
  <c r="M624" i="3" s="1"/>
  <c r="O624" i="3"/>
  <c r="R624" i="3" s="1"/>
  <c r="U624" i="3" s="1"/>
  <c r="X624" i="3" s="1"/>
  <c r="AA624" i="3" s="1"/>
  <c r="O400" i="3"/>
  <c r="R400" i="3" s="1"/>
  <c r="U400" i="3" s="1"/>
  <c r="X400" i="3" s="1"/>
  <c r="AA400" i="3" s="1"/>
  <c r="N400" i="3" a="1"/>
  <c r="N400" i="3" s="1"/>
  <c r="M400" i="3" a="1"/>
  <c r="M400" i="3" s="1"/>
  <c r="M739" i="3" a="1"/>
  <c r="M739" i="3" s="1"/>
  <c r="O739" i="3"/>
  <c r="R739" i="3" s="1"/>
  <c r="U739" i="3" s="1"/>
  <c r="X739" i="3" s="1"/>
  <c r="AA739" i="3" s="1"/>
  <c r="N739" i="3" a="1"/>
  <c r="N739" i="3" s="1"/>
  <c r="O552" i="3"/>
  <c r="R552" i="3" s="1"/>
  <c r="U552" i="3" s="1"/>
  <c r="X552" i="3" s="1"/>
  <c r="AA552" i="3" s="1"/>
  <c r="N552" i="3" a="1"/>
  <c r="N552" i="3" s="1"/>
  <c r="M552" i="3" a="1"/>
  <c r="M552" i="3" s="1"/>
  <c r="M509" i="3" a="1"/>
  <c r="M509" i="3" s="1"/>
  <c r="N509" i="3" a="1"/>
  <c r="N509" i="3" s="1"/>
  <c r="O509" i="3"/>
  <c r="R509" i="3" s="1"/>
  <c r="U509" i="3" s="1"/>
  <c r="X509" i="3" s="1"/>
  <c r="AA509" i="3" s="1"/>
  <c r="N335" i="3" a="1"/>
  <c r="N335" i="3" s="1"/>
  <c r="O335" i="3"/>
  <c r="R335" i="3" s="1"/>
  <c r="U335" i="3" s="1"/>
  <c r="X335" i="3" s="1"/>
  <c r="AA335" i="3" s="1"/>
  <c r="M335" i="3" a="1"/>
  <c r="M335" i="3" s="1"/>
  <c r="O712" i="3"/>
  <c r="R712" i="3" s="1"/>
  <c r="U712" i="3" s="1"/>
  <c r="X712" i="3" s="1"/>
  <c r="AA712" i="3" s="1"/>
  <c r="N712" i="3" a="1"/>
  <c r="N712" i="3" s="1"/>
  <c r="M712" i="3" a="1"/>
  <c r="M712" i="3" s="1"/>
  <c r="M866" i="3" a="1"/>
  <c r="M866" i="3" s="1"/>
  <c r="O866" i="3"/>
  <c r="R866" i="3" s="1"/>
  <c r="U866" i="3" s="1"/>
  <c r="X866" i="3" s="1"/>
  <c r="AA866" i="3" s="1"/>
  <c r="N866" i="3" a="1"/>
  <c r="N866" i="3" s="1"/>
  <c r="M645" i="3" a="1"/>
  <c r="M645" i="3" s="1"/>
  <c r="O645" i="3"/>
  <c r="R645" i="3" s="1"/>
  <c r="U645" i="3" s="1"/>
  <c r="X645" i="3" s="1"/>
  <c r="AA645" i="3" s="1"/>
  <c r="N645" i="3" a="1"/>
  <c r="N645" i="3" s="1"/>
  <c r="M248" i="3" a="1"/>
  <c r="M248" i="3" s="1"/>
  <c r="O248" i="3"/>
  <c r="R248" i="3" s="1"/>
  <c r="U248" i="3" s="1"/>
  <c r="X248" i="3" s="1"/>
  <c r="AA248" i="3" s="1"/>
  <c r="N248" i="3" a="1"/>
  <c r="N248" i="3" s="1"/>
  <c r="M525" i="3" a="1"/>
  <c r="M525" i="3" s="1"/>
  <c r="O525" i="3"/>
  <c r="R525" i="3" s="1"/>
  <c r="U525" i="3" s="1"/>
  <c r="X525" i="3" s="1"/>
  <c r="AA525" i="3" s="1"/>
  <c r="N525" i="3" a="1"/>
  <c r="N525" i="3" s="1"/>
  <c r="M885" i="3" a="1"/>
  <c r="M885" i="3" s="1"/>
  <c r="N885" i="3" a="1"/>
  <c r="N885" i="3" s="1"/>
  <c r="O885" i="3"/>
  <c r="R885" i="3" s="1"/>
  <c r="U885" i="3" s="1"/>
  <c r="X885" i="3" s="1"/>
  <c r="AA885" i="3" s="1"/>
  <c r="O567" i="3"/>
  <c r="R567" i="3" s="1"/>
  <c r="U567" i="3" s="1"/>
  <c r="X567" i="3" s="1"/>
  <c r="AA567" i="3" s="1"/>
  <c r="M567" i="3" a="1"/>
  <c r="M567" i="3" s="1"/>
  <c r="N567" i="3" a="1"/>
  <c r="N567" i="3" s="1"/>
  <c r="M529" i="3" a="1"/>
  <c r="M529" i="3" s="1"/>
  <c r="N529" i="3" a="1"/>
  <c r="N529" i="3" s="1"/>
  <c r="O529" i="3"/>
  <c r="R529" i="3" s="1"/>
  <c r="U529" i="3" s="1"/>
  <c r="X529" i="3" s="1"/>
  <c r="AA529" i="3" s="1"/>
  <c r="M483" i="3" a="1"/>
  <c r="M483" i="3" s="1"/>
  <c r="N483" i="3" a="1"/>
  <c r="N483" i="3" s="1"/>
  <c r="O483" i="3"/>
  <c r="R483" i="3" s="1"/>
  <c r="U483" i="3" s="1"/>
  <c r="X483" i="3" s="1"/>
  <c r="AA483" i="3" s="1"/>
  <c r="M357" i="3" a="1"/>
  <c r="M357" i="3" s="1"/>
  <c r="O357" i="3"/>
  <c r="R357" i="3" s="1"/>
  <c r="U357" i="3" s="1"/>
  <c r="X357" i="3" s="1"/>
  <c r="AA357" i="3" s="1"/>
  <c r="N357" i="3" a="1"/>
  <c r="N357" i="3" s="1"/>
  <c r="N599" i="3" a="1"/>
  <c r="N599" i="3" s="1"/>
  <c r="O599" i="3"/>
  <c r="R599" i="3" s="1"/>
  <c r="U599" i="3" s="1"/>
  <c r="X599" i="3" s="1"/>
  <c r="AA599" i="3" s="1"/>
  <c r="M599" i="3" a="1"/>
  <c r="M599" i="3" s="1"/>
  <c r="M419" i="3" a="1"/>
  <c r="M419" i="3" s="1"/>
  <c r="O419" i="3"/>
  <c r="R419" i="3" s="1"/>
  <c r="U419" i="3" s="1"/>
  <c r="X419" i="3" s="1"/>
  <c r="AA419" i="3" s="1"/>
  <c r="N419" i="3" a="1"/>
  <c r="N419" i="3" s="1"/>
  <c r="M858" i="3" a="1"/>
  <c r="M858" i="3" s="1"/>
  <c r="O858" i="3"/>
  <c r="R858" i="3" s="1"/>
  <c r="U858" i="3" s="1"/>
  <c r="X858" i="3" s="1"/>
  <c r="AA858" i="3" s="1"/>
  <c r="N858" i="3" a="1"/>
  <c r="N858" i="3" s="1"/>
  <c r="N406" i="3" a="1"/>
  <c r="N406" i="3" s="1"/>
  <c r="O406" i="3"/>
  <c r="R406" i="3" s="1"/>
  <c r="U406" i="3" s="1"/>
  <c r="X406" i="3" s="1"/>
  <c r="AA406" i="3" s="1"/>
  <c r="M406" i="3" a="1"/>
  <c r="M406" i="3" s="1"/>
  <c r="M461" i="3" a="1"/>
  <c r="M461" i="3" s="1"/>
  <c r="O461" i="3"/>
  <c r="R461" i="3" s="1"/>
  <c r="U461" i="3" s="1"/>
  <c r="X461" i="3" s="1"/>
  <c r="AA461" i="3" s="1"/>
  <c r="N461" i="3" a="1"/>
  <c r="N461" i="3" s="1"/>
  <c r="M217" i="3" a="1"/>
  <c r="M217" i="3" s="1"/>
  <c r="N217" i="3" a="1"/>
  <c r="N217" i="3" s="1"/>
  <c r="O217" i="3"/>
  <c r="R217" i="3" s="1"/>
  <c r="U217" i="3" s="1"/>
  <c r="X217" i="3" s="1"/>
  <c r="AA217" i="3" s="1"/>
  <c r="N658" i="3" a="1"/>
  <c r="N658" i="3" s="1"/>
  <c r="O658" i="3"/>
  <c r="R658" i="3" s="1"/>
  <c r="U658" i="3" s="1"/>
  <c r="X658" i="3" s="1"/>
  <c r="AA658" i="3" s="1"/>
  <c r="M658" i="3" a="1"/>
  <c r="M658" i="3" s="1"/>
  <c r="M790" i="3" a="1"/>
  <c r="M790" i="3" s="1"/>
  <c r="N790" i="3" a="1"/>
  <c r="N790" i="3" s="1"/>
  <c r="O790" i="3"/>
  <c r="R790" i="3" s="1"/>
  <c r="U790" i="3" s="1"/>
  <c r="X790" i="3" s="1"/>
  <c r="AA790" i="3" s="1"/>
  <c r="M242" i="3" a="1"/>
  <c r="M242" i="3" s="1"/>
  <c r="N242" i="3" a="1"/>
  <c r="N242" i="3" s="1"/>
  <c r="O242" i="3"/>
  <c r="R242" i="3" s="1"/>
  <c r="U242" i="3" s="1"/>
  <c r="X242" i="3" s="1"/>
  <c r="AA242" i="3" s="1"/>
  <c r="N917" i="3" a="1"/>
  <c r="N917" i="3" s="1"/>
  <c r="O917" i="3"/>
  <c r="R917" i="3" s="1"/>
  <c r="U917" i="3" s="1"/>
  <c r="X917" i="3" s="1"/>
  <c r="AA917" i="3" s="1"/>
  <c r="M917" i="3" a="1"/>
  <c r="M917" i="3" s="1"/>
  <c r="N929" i="3" a="1"/>
  <c r="N929" i="3" s="1"/>
  <c r="M929" i="3" a="1"/>
  <c r="M929" i="3" s="1"/>
  <c r="O929" i="3"/>
  <c r="R929" i="3" s="1"/>
  <c r="U929" i="3" s="1"/>
  <c r="X929" i="3" s="1"/>
  <c r="AA929" i="3" s="1"/>
  <c r="O482" i="3"/>
  <c r="R482" i="3" s="1"/>
  <c r="U482" i="3" s="1"/>
  <c r="X482" i="3" s="1"/>
  <c r="AA482" i="3" s="1"/>
  <c r="M482" i="3" a="1"/>
  <c r="M482" i="3" s="1"/>
  <c r="N482" i="3" a="1"/>
  <c r="N482" i="3" s="1"/>
  <c r="O207" i="3"/>
  <c r="R207" i="3" s="1"/>
  <c r="U207" i="3" s="1"/>
  <c r="X207" i="3" s="1"/>
  <c r="AA207" i="3" s="1"/>
  <c r="M207" i="3" a="1"/>
  <c r="M207" i="3" s="1"/>
  <c r="N207" i="3" a="1"/>
  <c r="N207" i="3" s="1"/>
  <c r="O338" i="3"/>
  <c r="R338" i="3" s="1"/>
  <c r="U338" i="3" s="1"/>
  <c r="X338" i="3" s="1"/>
  <c r="AA338" i="3" s="1"/>
  <c r="N338" i="3" a="1"/>
  <c r="N338" i="3" s="1"/>
  <c r="M338" i="3" a="1"/>
  <c r="M338" i="3" s="1"/>
  <c r="N392" i="3" a="1"/>
  <c r="N392" i="3" s="1"/>
  <c r="O392" i="3"/>
  <c r="R392" i="3" s="1"/>
  <c r="U392" i="3" s="1"/>
  <c r="X392" i="3" s="1"/>
  <c r="AA392" i="3" s="1"/>
  <c r="M392" i="3" a="1"/>
  <c r="M392" i="3" s="1"/>
  <c r="O255" i="3"/>
  <c r="R255" i="3" s="1"/>
  <c r="U255" i="3" s="1"/>
  <c r="X255" i="3" s="1"/>
  <c r="AA255" i="3" s="1"/>
  <c r="M255" i="3" a="1"/>
  <c r="M255" i="3" s="1"/>
  <c r="N255" i="3" a="1"/>
  <c r="N255" i="3" s="1"/>
  <c r="M305" i="3" a="1"/>
  <c r="M305" i="3" s="1"/>
  <c r="N305" i="3" a="1"/>
  <c r="N305" i="3" s="1"/>
  <c r="O305" i="3"/>
  <c r="R305" i="3" s="1"/>
  <c r="U305" i="3" s="1"/>
  <c r="X305" i="3" s="1"/>
  <c r="AA305" i="3" s="1"/>
  <c r="O535" i="3"/>
  <c r="R535" i="3" s="1"/>
  <c r="U535" i="3" s="1"/>
  <c r="X535" i="3" s="1"/>
  <c r="AA535" i="3" s="1"/>
  <c r="M535" i="3" a="1"/>
  <c r="M535" i="3" s="1"/>
  <c r="N535" i="3" a="1"/>
  <c r="N535" i="3" s="1"/>
  <c r="N636" i="3" a="1"/>
  <c r="N636" i="3" s="1"/>
  <c r="M636" i="3" a="1"/>
  <c r="M636" i="3" s="1"/>
  <c r="O636" i="3"/>
  <c r="R636" i="3" s="1"/>
  <c r="U636" i="3" s="1"/>
  <c r="X636" i="3" s="1"/>
  <c r="AA636" i="3" s="1"/>
  <c r="O195" i="3"/>
  <c r="R195" i="3" s="1"/>
  <c r="U195" i="3" s="1"/>
  <c r="X195" i="3" s="1"/>
  <c r="AA195" i="3" s="1"/>
  <c r="M195" i="3" a="1"/>
  <c r="M195" i="3" s="1"/>
  <c r="N195" i="3" a="1"/>
  <c r="N195" i="3" s="1"/>
  <c r="M878" i="3" a="1"/>
  <c r="M878" i="3" s="1"/>
  <c r="N878" i="3" a="1"/>
  <c r="N878" i="3" s="1"/>
  <c r="O878" i="3"/>
  <c r="R878" i="3" s="1"/>
  <c r="U878" i="3" s="1"/>
  <c r="X878" i="3" s="1"/>
  <c r="AA878" i="3" s="1"/>
  <c r="O749" i="3"/>
  <c r="R749" i="3" s="1"/>
  <c r="U749" i="3" s="1"/>
  <c r="X749" i="3" s="1"/>
  <c r="AA749" i="3" s="1"/>
  <c r="N749" i="3" a="1"/>
  <c r="N749" i="3" s="1"/>
  <c r="M749" i="3" a="1"/>
  <c r="M749" i="3" s="1"/>
  <c r="M894" i="3" a="1"/>
  <c r="M894" i="3" s="1"/>
  <c r="N894" i="3" a="1"/>
  <c r="N894" i="3" s="1"/>
  <c r="O894" i="3"/>
  <c r="R894" i="3" s="1"/>
  <c r="U894" i="3" s="1"/>
  <c r="X894" i="3" s="1"/>
  <c r="AA894" i="3" s="1"/>
  <c r="O600" i="3"/>
  <c r="R600" i="3" s="1"/>
  <c r="U600" i="3" s="1"/>
  <c r="X600" i="3" s="1"/>
  <c r="AA600" i="3" s="1"/>
  <c r="M600" i="3" a="1"/>
  <c r="M600" i="3" s="1"/>
  <c r="N600" i="3" a="1"/>
  <c r="N600" i="3" s="1"/>
  <c r="M875" i="3" a="1"/>
  <c r="M875" i="3" s="1"/>
  <c r="O875" i="3"/>
  <c r="R875" i="3" s="1"/>
  <c r="U875" i="3" s="1"/>
  <c r="X875" i="3" s="1"/>
  <c r="AA875" i="3" s="1"/>
  <c r="N875" i="3" a="1"/>
  <c r="N875" i="3" s="1"/>
  <c r="N254" i="3" a="1"/>
  <c r="N254" i="3" s="1"/>
  <c r="O254" i="3"/>
  <c r="R254" i="3" s="1"/>
  <c r="U254" i="3" s="1"/>
  <c r="X254" i="3" s="1"/>
  <c r="AA254" i="3" s="1"/>
  <c r="M254" i="3" a="1"/>
  <c r="M254" i="3" s="1"/>
  <c r="N451" i="3" a="1"/>
  <c r="N451" i="3" s="1"/>
  <c r="M451" i="3" a="1"/>
  <c r="M451" i="3" s="1"/>
  <c r="O451" i="3"/>
  <c r="R451" i="3" s="1"/>
  <c r="U451" i="3" s="1"/>
  <c r="X451" i="3" s="1"/>
  <c r="AA451" i="3" s="1"/>
  <c r="O856" i="3"/>
  <c r="R856" i="3" s="1"/>
  <c r="U856" i="3" s="1"/>
  <c r="X856" i="3" s="1"/>
  <c r="AA856" i="3" s="1"/>
  <c r="M856" i="3" a="1"/>
  <c r="M856" i="3" s="1"/>
  <c r="N856" i="3" a="1"/>
  <c r="N856" i="3" s="1"/>
  <c r="O510" i="3"/>
  <c r="R510" i="3" s="1"/>
  <c r="U510" i="3" s="1"/>
  <c r="X510" i="3" s="1"/>
  <c r="AA510" i="3" s="1"/>
  <c r="M510" i="3" a="1"/>
  <c r="M510" i="3" s="1"/>
  <c r="N510" i="3" a="1"/>
  <c r="N510" i="3" s="1"/>
  <c r="M691" i="3" a="1"/>
  <c r="M691" i="3" s="1"/>
  <c r="O691" i="3"/>
  <c r="R691" i="3" s="1"/>
  <c r="U691" i="3" s="1"/>
  <c r="X691" i="3" s="1"/>
  <c r="AA691" i="3" s="1"/>
  <c r="N691" i="3" a="1"/>
  <c r="N691" i="3" s="1"/>
  <c r="M393" i="3" a="1"/>
  <c r="M393" i="3" s="1"/>
  <c r="N393" i="3" a="1"/>
  <c r="N393" i="3" s="1"/>
  <c r="O393" i="3"/>
  <c r="R393" i="3" s="1"/>
  <c r="U393" i="3" s="1"/>
  <c r="X393" i="3" s="1"/>
  <c r="AA393" i="3" s="1"/>
  <c r="N256" i="3" a="1"/>
  <c r="N256" i="3" s="1"/>
  <c r="M256" i="3" a="1"/>
  <c r="M256" i="3" s="1"/>
  <c r="O256" i="3"/>
  <c r="R256" i="3" s="1"/>
  <c r="U256" i="3" s="1"/>
  <c r="X256" i="3" s="1"/>
  <c r="AA256" i="3" s="1"/>
  <c r="O718" i="3"/>
  <c r="R718" i="3" s="1"/>
  <c r="U718" i="3" s="1"/>
  <c r="X718" i="3" s="1"/>
  <c r="AA718" i="3" s="1"/>
  <c r="M718" i="3" a="1"/>
  <c r="M718" i="3" s="1"/>
  <c r="N718" i="3" a="1"/>
  <c r="N718" i="3" s="1"/>
  <c r="N453" i="3" a="1"/>
  <c r="N453" i="3" s="1"/>
  <c r="O453" i="3"/>
  <c r="R453" i="3" s="1"/>
  <c r="U453" i="3" s="1"/>
  <c r="X453" i="3" s="1"/>
  <c r="AA453" i="3" s="1"/>
  <c r="M453" i="3" a="1"/>
  <c r="M453" i="3" s="1"/>
  <c r="N515" i="3" a="1"/>
  <c r="N515" i="3" s="1"/>
  <c r="O515" i="3"/>
  <c r="R515" i="3" s="1"/>
  <c r="U515" i="3" s="1"/>
  <c r="X515" i="3" s="1"/>
  <c r="AA515" i="3" s="1"/>
  <c r="M515" i="3" a="1"/>
  <c r="M515" i="3" s="1"/>
  <c r="M517" i="3" a="1"/>
  <c r="M517" i="3" s="1"/>
  <c r="O517" i="3"/>
  <c r="R517" i="3" s="1"/>
  <c r="U517" i="3" s="1"/>
  <c r="X517" i="3" s="1"/>
  <c r="AA517" i="3" s="1"/>
  <c r="N517" i="3" a="1"/>
  <c r="N517" i="3" s="1"/>
  <c r="M550" i="3" a="1"/>
  <c r="M550" i="3" s="1"/>
  <c r="N550" i="3" a="1"/>
  <c r="N550" i="3" s="1"/>
  <c r="O550" i="3"/>
  <c r="R550" i="3" s="1"/>
  <c r="U550" i="3" s="1"/>
  <c r="X550" i="3" s="1"/>
  <c r="AA550" i="3" s="1"/>
  <c r="N796" i="3" a="1"/>
  <c r="N796" i="3" s="1"/>
  <c r="O796" i="3"/>
  <c r="R796" i="3" s="1"/>
  <c r="U796" i="3" s="1"/>
  <c r="X796" i="3" s="1"/>
  <c r="AA796" i="3" s="1"/>
  <c r="M796" i="3" a="1"/>
  <c r="M796" i="3" s="1"/>
  <c r="M641" i="3" a="1"/>
  <c r="M641" i="3" s="1"/>
  <c r="O641" i="3"/>
  <c r="R641" i="3" s="1"/>
  <c r="U641" i="3" s="1"/>
  <c r="X641" i="3" s="1"/>
  <c r="AA641" i="3" s="1"/>
  <c r="N641" i="3" a="1"/>
  <c r="N641" i="3" s="1"/>
  <c r="M257" i="3" a="1"/>
  <c r="M257" i="3" s="1"/>
  <c r="N257" i="3" a="1"/>
  <c r="N257" i="3" s="1"/>
  <c r="O257" i="3"/>
  <c r="R257" i="3" s="1"/>
  <c r="U257" i="3" s="1"/>
  <c r="X257" i="3" s="1"/>
  <c r="AA257" i="3" s="1"/>
  <c r="M908" i="3" a="1"/>
  <c r="M908" i="3" s="1"/>
  <c r="N908" i="3" a="1"/>
  <c r="N908" i="3" s="1"/>
  <c r="O908" i="3"/>
  <c r="R908" i="3" s="1"/>
  <c r="U908" i="3" s="1"/>
  <c r="X908" i="3" s="1"/>
  <c r="AA908" i="3" s="1"/>
  <c r="N825" i="3" a="1"/>
  <c r="N825" i="3" s="1"/>
  <c r="M825" i="3" a="1"/>
  <c r="M825" i="3" s="1"/>
  <c r="O825" i="3"/>
  <c r="R825" i="3" s="1"/>
  <c r="U825" i="3" s="1"/>
  <c r="X825" i="3" s="1"/>
  <c r="AA825" i="3" s="1"/>
  <c r="N669" i="3" a="1"/>
  <c r="N669" i="3" s="1"/>
  <c r="M669" i="3" a="1"/>
  <c r="M669" i="3" s="1"/>
  <c r="O669" i="3"/>
  <c r="R669" i="3" s="1"/>
  <c r="U669" i="3" s="1"/>
  <c r="X669" i="3" s="1"/>
  <c r="AA669" i="3" s="1"/>
  <c r="M311" i="3" a="1"/>
  <c r="M311" i="3" s="1"/>
  <c r="N311" i="3" a="1"/>
  <c r="N311" i="3" s="1"/>
  <c r="O311" i="3"/>
  <c r="R311" i="3" s="1"/>
  <c r="U311" i="3" s="1"/>
  <c r="X311" i="3" s="1"/>
  <c r="AA311" i="3" s="1"/>
  <c r="O872" i="3"/>
  <c r="R872" i="3" s="1"/>
  <c r="U872" i="3" s="1"/>
  <c r="X872" i="3" s="1"/>
  <c r="AA872" i="3" s="1"/>
  <c r="M872" i="3" a="1"/>
  <c r="M872" i="3" s="1"/>
  <c r="N872" i="3" a="1"/>
  <c r="N872" i="3" s="1"/>
  <c r="N546" i="3" a="1"/>
  <c r="N546" i="3" s="1"/>
  <c r="O546" i="3"/>
  <c r="R546" i="3" s="1"/>
  <c r="U546" i="3" s="1"/>
  <c r="X546" i="3" s="1"/>
  <c r="AA546" i="3" s="1"/>
  <c r="M546" i="3" a="1"/>
  <c r="M546" i="3" s="1"/>
  <c r="M191" i="3" a="1"/>
  <c r="M191" i="3" s="1"/>
  <c r="N191" i="3" a="1"/>
  <c r="N191" i="3" s="1"/>
  <c r="O191" i="3"/>
  <c r="R191" i="3" s="1"/>
  <c r="U191" i="3" s="1"/>
  <c r="X191" i="3" s="1"/>
  <c r="AA191" i="3" s="1"/>
  <c r="N792" i="3" a="1"/>
  <c r="N792" i="3" s="1"/>
  <c r="O792" i="3"/>
  <c r="R792" i="3" s="1"/>
  <c r="U792" i="3" s="1"/>
  <c r="X792" i="3" s="1"/>
  <c r="AA792" i="3" s="1"/>
  <c r="M792" i="3" a="1"/>
  <c r="M792" i="3" s="1"/>
  <c r="O814" i="3"/>
  <c r="R814" i="3" s="1"/>
  <c r="U814" i="3" s="1"/>
  <c r="X814" i="3" s="1"/>
  <c r="AA814" i="3" s="1"/>
  <c r="M814" i="3" a="1"/>
  <c r="M814" i="3" s="1"/>
  <c r="N814" i="3" a="1"/>
  <c r="N814" i="3" s="1"/>
  <c r="O822" i="3"/>
  <c r="R822" i="3" s="1"/>
  <c r="U822" i="3" s="1"/>
  <c r="X822" i="3" s="1"/>
  <c r="AA822" i="3" s="1"/>
  <c r="N822" i="3" a="1"/>
  <c r="N822" i="3" s="1"/>
  <c r="M822" i="3" a="1"/>
  <c r="M822" i="3" s="1"/>
  <c r="O367" i="3"/>
  <c r="R367" i="3" s="1"/>
  <c r="U367" i="3" s="1"/>
  <c r="X367" i="3" s="1"/>
  <c r="AA367" i="3" s="1"/>
  <c r="M367" i="3" a="1"/>
  <c r="M367" i="3" s="1"/>
  <c r="N367" i="3" a="1"/>
  <c r="N367" i="3" s="1"/>
  <c r="M211" i="3" a="1"/>
  <c r="M211" i="3" s="1"/>
  <c r="N211" i="3" a="1"/>
  <c r="N211" i="3" s="1"/>
  <c r="O211" i="3"/>
  <c r="R211" i="3" s="1"/>
  <c r="U211" i="3" s="1"/>
  <c r="X211" i="3" s="1"/>
  <c r="AA211" i="3" s="1"/>
  <c r="N893" i="3" a="1"/>
  <c r="N893" i="3" s="1"/>
  <c r="O893" i="3"/>
  <c r="R893" i="3" s="1"/>
  <c r="U893" i="3" s="1"/>
  <c r="X893" i="3" s="1"/>
  <c r="AA893" i="3" s="1"/>
  <c r="M893" i="3" a="1"/>
  <c r="M893" i="3" s="1"/>
  <c r="O388" i="3"/>
  <c r="R388" i="3" s="1"/>
  <c r="U388" i="3" s="1"/>
  <c r="X388" i="3" s="1"/>
  <c r="AA388" i="3" s="1"/>
  <c r="M388" i="3" a="1"/>
  <c r="M388" i="3" s="1"/>
  <c r="N388" i="3" a="1"/>
  <c r="N388" i="3" s="1"/>
  <c r="M588" i="3" a="1"/>
  <c r="M588" i="3" s="1"/>
  <c r="N588" i="3" a="1"/>
  <c r="N588" i="3" s="1"/>
  <c r="O588" i="3"/>
  <c r="R588" i="3" s="1"/>
  <c r="U588" i="3" s="1"/>
  <c r="X588" i="3" s="1"/>
  <c r="AA588" i="3" s="1"/>
  <c r="N857" i="3" a="1"/>
  <c r="N857" i="3" s="1"/>
  <c r="M857" i="3" a="1"/>
  <c r="M857" i="3" s="1"/>
  <c r="O857" i="3"/>
  <c r="R857" i="3" s="1"/>
  <c r="U857" i="3" s="1"/>
  <c r="X857" i="3" s="1"/>
  <c r="AA857" i="3" s="1"/>
  <c r="O577" i="3"/>
  <c r="R577" i="3" s="1"/>
  <c r="U577" i="3" s="1"/>
  <c r="X577" i="3" s="1"/>
  <c r="AA577" i="3" s="1"/>
  <c r="N577" i="3" a="1"/>
  <c r="N577" i="3" s="1"/>
  <c r="M577" i="3" a="1"/>
  <c r="M577" i="3" s="1"/>
  <c r="M768" i="3" a="1"/>
  <c r="M768" i="3" s="1"/>
  <c r="O768" i="3"/>
  <c r="R768" i="3" s="1"/>
  <c r="U768" i="3" s="1"/>
  <c r="X768" i="3" s="1"/>
  <c r="AA768" i="3" s="1"/>
  <c r="N768" i="3" a="1"/>
  <c r="N768" i="3" s="1"/>
  <c r="O531" i="3"/>
  <c r="R531" i="3" s="1"/>
  <c r="U531" i="3" s="1"/>
  <c r="X531" i="3" s="1"/>
  <c r="AA531" i="3" s="1"/>
  <c r="M531" i="3" a="1"/>
  <c r="M531" i="3" s="1"/>
  <c r="N531" i="3" a="1"/>
  <c r="N531" i="3" s="1"/>
  <c r="M516" i="3" a="1"/>
  <c r="M516" i="3" s="1"/>
  <c r="N516" i="3" a="1"/>
  <c r="N516" i="3" s="1"/>
  <c r="O516" i="3"/>
  <c r="R516" i="3" s="1"/>
  <c r="U516" i="3" s="1"/>
  <c r="X516" i="3" s="1"/>
  <c r="AA516" i="3" s="1"/>
  <c r="M350" i="3" a="1"/>
  <c r="M350" i="3" s="1"/>
  <c r="N350" i="3" a="1"/>
  <c r="N350" i="3" s="1"/>
  <c r="O350" i="3"/>
  <c r="R350" i="3" s="1"/>
  <c r="U350" i="3" s="1"/>
  <c r="X350" i="3" s="1"/>
  <c r="AA350" i="3" s="1"/>
  <c r="M926" i="3" a="1"/>
  <c r="M926" i="3" s="1"/>
  <c r="N926" i="3" a="1"/>
  <c r="N926" i="3" s="1"/>
  <c r="O926" i="3"/>
  <c r="R926" i="3" s="1"/>
  <c r="U926" i="3" s="1"/>
  <c r="X926" i="3" s="1"/>
  <c r="AA926" i="3" s="1"/>
  <c r="N504" i="3" a="1"/>
  <c r="N504" i="3" s="1"/>
  <c r="O504" i="3"/>
  <c r="R504" i="3" s="1"/>
  <c r="U504" i="3" s="1"/>
  <c r="X504" i="3" s="1"/>
  <c r="AA504" i="3" s="1"/>
  <c r="M504" i="3" a="1"/>
  <c r="M504" i="3" s="1"/>
  <c r="M249" i="3" a="1"/>
  <c r="M249" i="3" s="1"/>
  <c r="N249" i="3" a="1"/>
  <c r="N249" i="3" s="1"/>
  <c r="O249" i="3"/>
  <c r="R249" i="3" s="1"/>
  <c r="U249" i="3" s="1"/>
  <c r="X249" i="3" s="1"/>
  <c r="AA249" i="3" s="1"/>
  <c r="M928" i="3" a="1"/>
  <c r="M928" i="3" s="1"/>
  <c r="N928" i="3" a="1"/>
  <c r="N928" i="3" s="1"/>
  <c r="O928" i="3"/>
  <c r="R928" i="3" s="1"/>
  <c r="U928" i="3" s="1"/>
  <c r="X928" i="3" s="1"/>
  <c r="AA928" i="3" s="1"/>
  <c r="O292" i="3"/>
  <c r="R292" i="3" s="1"/>
  <c r="U292" i="3" s="1"/>
  <c r="X292" i="3" s="1"/>
  <c r="AA292" i="3" s="1"/>
  <c r="M292" i="3" a="1"/>
  <c r="M292" i="3" s="1"/>
  <c r="N292" i="3" a="1"/>
  <c r="N292" i="3" s="1"/>
  <c r="M572" i="3" a="1"/>
  <c r="M572" i="3" s="1"/>
  <c r="N572" i="3" a="1"/>
  <c r="N572" i="3" s="1"/>
  <c r="O572" i="3"/>
  <c r="R572" i="3" s="1"/>
  <c r="U572" i="3" s="1"/>
  <c r="X572" i="3" s="1"/>
  <c r="AA572" i="3" s="1"/>
  <c r="M203" i="3" a="1"/>
  <c r="M203" i="3" s="1"/>
  <c r="N203" i="3" a="1"/>
  <c r="N203" i="3" s="1"/>
  <c r="O203" i="3"/>
  <c r="R203" i="3" s="1"/>
  <c r="U203" i="3" s="1"/>
  <c r="X203" i="3" s="1"/>
  <c r="AA203" i="3" s="1"/>
  <c r="M455" i="3" a="1"/>
  <c r="M455" i="3" s="1"/>
  <c r="O455" i="3"/>
  <c r="R455" i="3" s="1"/>
  <c r="U455" i="3" s="1"/>
  <c r="X455" i="3" s="1"/>
  <c r="AA455" i="3" s="1"/>
  <c r="N455" i="3" a="1"/>
  <c r="N455" i="3" s="1"/>
  <c r="N554" i="3" a="1"/>
  <c r="N554" i="3" s="1"/>
  <c r="O554" i="3"/>
  <c r="R554" i="3" s="1"/>
  <c r="U554" i="3" s="1"/>
  <c r="X554" i="3" s="1"/>
  <c r="AA554" i="3" s="1"/>
  <c r="M554" i="3" a="1"/>
  <c r="M554" i="3" s="1"/>
  <c r="M650" i="3" a="1"/>
  <c r="M650" i="3" s="1"/>
  <c r="O650" i="3"/>
  <c r="R650" i="3" s="1"/>
  <c r="U650" i="3" s="1"/>
  <c r="X650" i="3" s="1"/>
  <c r="AA650" i="3" s="1"/>
  <c r="N650" i="3" a="1"/>
  <c r="N650" i="3" s="1"/>
  <c r="N638" i="3" a="1"/>
  <c r="N638" i="3" s="1"/>
  <c r="M638" i="3" a="1"/>
  <c r="M638" i="3" s="1"/>
  <c r="O638" i="3"/>
  <c r="R638" i="3" s="1"/>
  <c r="U638" i="3" s="1"/>
  <c r="X638" i="3" s="1"/>
  <c r="AA638" i="3" s="1"/>
  <c r="M212" i="3" a="1"/>
  <c r="M212" i="3" s="1"/>
  <c r="N212" i="3" a="1"/>
  <c r="N212" i="3" s="1"/>
  <c r="O212" i="3"/>
  <c r="R212" i="3" s="1"/>
  <c r="U212" i="3" s="1"/>
  <c r="X212" i="3" s="1"/>
  <c r="AA212" i="3" s="1"/>
  <c r="N391" i="3" a="1"/>
  <c r="N391" i="3" s="1"/>
  <c r="O391" i="3"/>
  <c r="R391" i="3" s="1"/>
  <c r="U391" i="3" s="1"/>
  <c r="X391" i="3" s="1"/>
  <c r="AA391" i="3" s="1"/>
  <c r="M391" i="3" a="1"/>
  <c r="M391" i="3" s="1"/>
  <c r="N545" i="3" a="1"/>
  <c r="N545" i="3" s="1"/>
  <c r="O545" i="3"/>
  <c r="R545" i="3" s="1"/>
  <c r="U545" i="3" s="1"/>
  <c r="X545" i="3" s="1"/>
  <c r="AA545" i="3" s="1"/>
  <c r="M545" i="3" a="1"/>
  <c r="M545" i="3" s="1"/>
  <c r="M549" i="3" a="1"/>
  <c r="M549" i="3" s="1"/>
  <c r="O549" i="3"/>
  <c r="R549" i="3" s="1"/>
  <c r="U549" i="3" s="1"/>
  <c r="X549" i="3" s="1"/>
  <c r="AA549" i="3" s="1"/>
  <c r="N549" i="3" a="1"/>
  <c r="N549" i="3" s="1"/>
  <c r="M521" i="3" a="1"/>
  <c r="M521" i="3" s="1"/>
  <c r="N521" i="3" a="1"/>
  <c r="N521" i="3" s="1"/>
  <c r="O521" i="3"/>
  <c r="R521" i="3" s="1"/>
  <c r="U521" i="3" s="1"/>
  <c r="X521" i="3" s="1"/>
  <c r="AA521" i="3" s="1"/>
  <c r="O668" i="3"/>
  <c r="R668" i="3" s="1"/>
  <c r="U668" i="3" s="1"/>
  <c r="X668" i="3" s="1"/>
  <c r="AA668" i="3" s="1"/>
  <c r="M668" i="3" a="1"/>
  <c r="M668" i="3" s="1"/>
  <c r="N668" i="3" a="1"/>
  <c r="N668" i="3" s="1"/>
  <c r="M414" i="3" a="1"/>
  <c r="M414" i="3" s="1"/>
  <c r="N414" i="3" a="1"/>
  <c r="N414" i="3" s="1"/>
  <c r="O414" i="3"/>
  <c r="R414" i="3" s="1"/>
  <c r="U414" i="3" s="1"/>
  <c r="X414" i="3" s="1"/>
  <c r="AA414" i="3" s="1"/>
  <c r="O590" i="3"/>
  <c r="R590" i="3" s="1"/>
  <c r="U590" i="3" s="1"/>
  <c r="X590" i="3" s="1"/>
  <c r="AA590" i="3" s="1"/>
  <c r="N590" i="3" a="1"/>
  <c r="N590" i="3" s="1"/>
  <c r="M590" i="3" a="1"/>
  <c r="M590" i="3" s="1"/>
  <c r="N892" i="3" a="1"/>
  <c r="N892" i="3" s="1"/>
  <c r="O892" i="3"/>
  <c r="R892" i="3" s="1"/>
  <c r="U892" i="3" s="1"/>
  <c r="X892" i="3" s="1"/>
  <c r="AA892" i="3" s="1"/>
  <c r="M892" i="3" a="1"/>
  <c r="M892" i="3" s="1"/>
  <c r="N677" i="3" a="1"/>
  <c r="N677" i="3" s="1"/>
  <c r="O677" i="3"/>
  <c r="R677" i="3" s="1"/>
  <c r="U677" i="3" s="1"/>
  <c r="X677" i="3" s="1"/>
  <c r="AA677" i="3" s="1"/>
  <c r="M677" i="3" a="1"/>
  <c r="M677" i="3" s="1"/>
  <c r="O697" i="3"/>
  <c r="R697" i="3" s="1"/>
  <c r="U697" i="3" s="1"/>
  <c r="X697" i="3" s="1"/>
  <c r="AA697" i="3" s="1"/>
  <c r="N697" i="3" a="1"/>
  <c r="N697" i="3" s="1"/>
  <c r="M697" i="3" a="1"/>
  <c r="M697" i="3" s="1"/>
  <c r="N632" i="3" a="1"/>
  <c r="N632" i="3" s="1"/>
  <c r="M632" i="3" a="1"/>
  <c r="M632" i="3" s="1"/>
  <c r="O632" i="3"/>
  <c r="R632" i="3" s="1"/>
  <c r="U632" i="3" s="1"/>
  <c r="X632" i="3" s="1"/>
  <c r="AA632" i="3" s="1"/>
  <c r="M797" i="3" a="1"/>
  <c r="M797" i="3" s="1"/>
  <c r="N797" i="3" a="1"/>
  <c r="N797" i="3" s="1"/>
  <c r="O797" i="3"/>
  <c r="R797" i="3" s="1"/>
  <c r="U797" i="3" s="1"/>
  <c r="X797" i="3" s="1"/>
  <c r="AA797" i="3" s="1"/>
  <c r="N448" i="3" a="1"/>
  <c r="N448" i="3" s="1"/>
  <c r="O448" i="3"/>
  <c r="R448" i="3" s="1"/>
  <c r="U448" i="3" s="1"/>
  <c r="X448" i="3" s="1"/>
  <c r="AA448" i="3" s="1"/>
  <c r="M448" i="3" a="1"/>
  <c r="M448" i="3" s="1"/>
  <c r="O384" i="3"/>
  <c r="R384" i="3" s="1"/>
  <c r="U384" i="3" s="1"/>
  <c r="X384" i="3" s="1"/>
  <c r="AA384" i="3" s="1"/>
  <c r="N384" i="3" a="1"/>
  <c r="N384" i="3" s="1"/>
  <c r="M384" i="3" a="1"/>
  <c r="M384" i="3" s="1"/>
  <c r="M764" i="3" a="1"/>
  <c r="M764" i="3" s="1"/>
  <c r="O764" i="3"/>
  <c r="R764" i="3" s="1"/>
  <c r="U764" i="3" s="1"/>
  <c r="X764" i="3" s="1"/>
  <c r="AA764" i="3" s="1"/>
  <c r="N764" i="3" a="1"/>
  <c r="N764" i="3" s="1"/>
  <c r="N941" i="3" a="1"/>
  <c r="N941" i="3" s="1"/>
  <c r="O941" i="3"/>
  <c r="R941" i="3" s="1"/>
  <c r="U941" i="3" s="1"/>
  <c r="X941" i="3" s="1"/>
  <c r="AA941" i="3" s="1"/>
  <c r="M941" i="3" a="1"/>
  <c r="M941" i="3" s="1"/>
  <c r="N360" i="3" a="1"/>
  <c r="N360" i="3" s="1"/>
  <c r="M360" i="3" a="1"/>
  <c r="M360" i="3" s="1"/>
  <c r="O360" i="3"/>
  <c r="R360" i="3" s="1"/>
  <c r="U360" i="3" s="1"/>
  <c r="X360" i="3" s="1"/>
  <c r="AA360" i="3" s="1"/>
  <c r="O497" i="3"/>
  <c r="R497" i="3" s="1"/>
  <c r="U497" i="3" s="1"/>
  <c r="X497" i="3" s="1"/>
  <c r="AA497" i="3" s="1"/>
  <c r="M497" i="3" a="1"/>
  <c r="M497" i="3" s="1"/>
  <c r="N497" i="3" a="1"/>
  <c r="N497" i="3" s="1"/>
  <c r="M810" i="3" a="1"/>
  <c r="M810" i="3" s="1"/>
  <c r="N810" i="3" a="1"/>
  <c r="N810" i="3" s="1"/>
  <c r="O810" i="3"/>
  <c r="R810" i="3" s="1"/>
  <c r="U810" i="3" s="1"/>
  <c r="X810" i="3" s="1"/>
  <c r="AA810" i="3" s="1"/>
  <c r="N751" i="3" a="1"/>
  <c r="N751" i="3" s="1"/>
  <c r="O751" i="3"/>
  <c r="R751" i="3" s="1"/>
  <c r="U751" i="3" s="1"/>
  <c r="X751" i="3" s="1"/>
  <c r="AA751" i="3" s="1"/>
  <c r="M751" i="3" a="1"/>
  <c r="M751" i="3" s="1"/>
  <c r="M844" i="3" a="1"/>
  <c r="M844" i="3" s="1"/>
  <c r="O844" i="3"/>
  <c r="R844" i="3" s="1"/>
  <c r="U844" i="3" s="1"/>
  <c r="X844" i="3" s="1"/>
  <c r="AA844" i="3" s="1"/>
  <c r="N844" i="3" a="1"/>
  <c r="N844" i="3" s="1"/>
  <c r="O614" i="3"/>
  <c r="R614" i="3" s="1"/>
  <c r="U614" i="3" s="1"/>
  <c r="X614" i="3" s="1"/>
  <c r="AA614" i="3" s="1"/>
  <c r="N614" i="3" a="1"/>
  <c r="N614" i="3" s="1"/>
  <c r="M614" i="3" a="1"/>
  <c r="M614" i="3" s="1"/>
  <c r="O820" i="3"/>
  <c r="R820" i="3" s="1"/>
  <c r="U820" i="3" s="1"/>
  <c r="X820" i="3" s="1"/>
  <c r="AA820" i="3" s="1"/>
  <c r="M820" i="3" a="1"/>
  <c r="M820" i="3" s="1"/>
  <c r="N820" i="3" a="1"/>
  <c r="N820" i="3" s="1"/>
  <c r="O760" i="3"/>
  <c r="R760" i="3" s="1"/>
  <c r="U760" i="3" s="1"/>
  <c r="X760" i="3" s="1"/>
  <c r="AA760" i="3" s="1"/>
  <c r="N760" i="3" a="1"/>
  <c r="N760" i="3" s="1"/>
  <c r="M760" i="3" a="1"/>
  <c r="M760" i="3" s="1"/>
  <c r="O433" i="3"/>
  <c r="R433" i="3" s="1"/>
  <c r="U433" i="3" s="1"/>
  <c r="X433" i="3" s="1"/>
  <c r="AA433" i="3" s="1"/>
  <c r="M433" i="3" a="1"/>
  <c r="M433" i="3" s="1"/>
  <c r="N433" i="3" a="1"/>
  <c r="N433" i="3" s="1"/>
  <c r="O302" i="3"/>
  <c r="R302" i="3" s="1"/>
  <c r="U302" i="3" s="1"/>
  <c r="X302" i="3" s="1"/>
  <c r="AA302" i="3" s="1"/>
  <c r="M302" i="3" a="1"/>
  <c r="M302" i="3" s="1"/>
  <c r="N302" i="3" a="1"/>
  <c r="N302" i="3" s="1"/>
  <c r="N644" i="3" a="1"/>
  <c r="N644" i="3" s="1"/>
  <c r="M644" i="3" a="1"/>
  <c r="M644" i="3" s="1"/>
  <c r="O644" i="3"/>
  <c r="R644" i="3" s="1"/>
  <c r="U644" i="3" s="1"/>
  <c r="X644" i="3" s="1"/>
  <c r="AA644" i="3" s="1"/>
  <c r="O786" i="3"/>
  <c r="R786" i="3" s="1"/>
  <c r="U786" i="3" s="1"/>
  <c r="X786" i="3" s="1"/>
  <c r="AA786" i="3" s="1"/>
  <c r="M786" i="3" a="1"/>
  <c r="M786" i="3" s="1"/>
  <c r="N786" i="3" a="1"/>
  <c r="N786" i="3" s="1"/>
  <c r="N396" i="3" a="1"/>
  <c r="N396" i="3" s="1"/>
  <c r="M396" i="3" a="1"/>
  <c r="M396" i="3" s="1"/>
  <c r="O396" i="3"/>
  <c r="R396" i="3" s="1"/>
  <c r="U396" i="3" s="1"/>
  <c r="X396" i="3" s="1"/>
  <c r="AA396" i="3" s="1"/>
  <c r="N235" i="3" a="1"/>
  <c r="N235" i="3" s="1"/>
  <c r="M235" i="3" a="1"/>
  <c r="M235" i="3" s="1"/>
  <c r="O235" i="3"/>
  <c r="R235" i="3" s="1"/>
  <c r="U235" i="3" s="1"/>
  <c r="X235" i="3" s="1"/>
  <c r="AA235" i="3" s="1"/>
  <c r="M689" i="3" a="1"/>
  <c r="M689" i="3" s="1"/>
  <c r="O689" i="3"/>
  <c r="R689" i="3" s="1"/>
  <c r="U689" i="3" s="1"/>
  <c r="X689" i="3" s="1"/>
  <c r="AA689" i="3" s="1"/>
  <c r="N689" i="3" a="1"/>
  <c r="N689" i="3" s="1"/>
  <c r="N336" i="3" a="1"/>
  <c r="N336" i="3" s="1"/>
  <c r="M336" i="3" a="1"/>
  <c r="M336" i="3" s="1"/>
  <c r="O336" i="3"/>
  <c r="R336" i="3" s="1"/>
  <c r="U336" i="3" s="1"/>
  <c r="X336" i="3" s="1"/>
  <c r="AA336" i="3" s="1"/>
  <c r="M390" i="3" a="1"/>
  <c r="M390" i="3" s="1"/>
  <c r="N390" i="3" a="1"/>
  <c r="N390" i="3" s="1"/>
  <c r="O390" i="3"/>
  <c r="R390" i="3" s="1"/>
  <c r="U390" i="3" s="1"/>
  <c r="X390" i="3" s="1"/>
  <c r="AA390" i="3" s="1"/>
  <c r="M647" i="3" a="1"/>
  <c r="M647" i="3" s="1"/>
  <c r="N647" i="3" a="1"/>
  <c r="N647" i="3" s="1"/>
  <c r="O647" i="3"/>
  <c r="R647" i="3" s="1"/>
  <c r="U647" i="3" s="1"/>
  <c r="X647" i="3" s="1"/>
  <c r="AA647" i="3" s="1"/>
  <c r="M218" i="3" a="1"/>
  <c r="M218" i="3" s="1"/>
  <c r="N218" i="3" a="1"/>
  <c r="N218" i="3" s="1"/>
  <c r="O218" i="3"/>
  <c r="R218" i="3" s="1"/>
  <c r="U218" i="3" s="1"/>
  <c r="X218" i="3" s="1"/>
  <c r="AA218" i="3" s="1"/>
  <c r="M914" i="3" a="1"/>
  <c r="M914" i="3" s="1"/>
  <c r="N914" i="3" a="1"/>
  <c r="N914" i="3" s="1"/>
  <c r="O914" i="3"/>
  <c r="R914" i="3" s="1"/>
  <c r="U914" i="3" s="1"/>
  <c r="X914" i="3" s="1"/>
  <c r="AA914" i="3" s="1"/>
  <c r="O852" i="3"/>
  <c r="R852" i="3" s="1"/>
  <c r="U852" i="3" s="1"/>
  <c r="X852" i="3" s="1"/>
  <c r="AA852" i="3" s="1"/>
  <c r="M852" i="3" a="1"/>
  <c r="M852" i="3" s="1"/>
  <c r="N852" i="3" a="1"/>
  <c r="N852" i="3" s="1"/>
  <c r="N279" i="3" a="1"/>
  <c r="N279" i="3" s="1"/>
  <c r="O279" i="3"/>
  <c r="R279" i="3" s="1"/>
  <c r="U279" i="3" s="1"/>
  <c r="X279" i="3" s="1"/>
  <c r="AA279" i="3" s="1"/>
  <c r="M279" i="3" a="1"/>
  <c r="M279" i="3" s="1"/>
  <c r="M459" i="3" a="1"/>
  <c r="M459" i="3" s="1"/>
  <c r="N459" i="3" a="1"/>
  <c r="N459" i="3" s="1"/>
  <c r="O459" i="3"/>
  <c r="R459" i="3" s="1"/>
  <c r="U459" i="3" s="1"/>
  <c r="X459" i="3" s="1"/>
  <c r="AA459" i="3" s="1"/>
  <c r="O263" i="3"/>
  <c r="R263" i="3" s="1"/>
  <c r="U263" i="3" s="1"/>
  <c r="X263" i="3" s="1"/>
  <c r="AA263" i="3" s="1"/>
  <c r="N263" i="3" a="1"/>
  <c r="N263" i="3" s="1"/>
  <c r="M263" i="3" a="1"/>
  <c r="M263" i="3" s="1"/>
  <c r="N631" i="3" a="1"/>
  <c r="N631" i="3" s="1"/>
  <c r="O631" i="3"/>
  <c r="R631" i="3" s="1"/>
  <c r="U631" i="3" s="1"/>
  <c r="X631" i="3" s="1"/>
  <c r="AA631" i="3" s="1"/>
  <c r="M631" i="3" a="1"/>
  <c r="M631" i="3" s="1"/>
  <c r="O435" i="3"/>
  <c r="R435" i="3" s="1"/>
  <c r="U435" i="3" s="1"/>
  <c r="X435" i="3" s="1"/>
  <c r="AA435" i="3" s="1"/>
  <c r="N435" i="3" a="1"/>
  <c r="N435" i="3" s="1"/>
  <c r="M435" i="3" a="1"/>
  <c r="M435" i="3" s="1"/>
  <c r="N727" i="3" a="1"/>
  <c r="N727" i="3" s="1"/>
  <c r="M727" i="3" a="1"/>
  <c r="M727" i="3" s="1"/>
  <c r="O727" i="3"/>
  <c r="R727" i="3" s="1"/>
  <c r="U727" i="3" s="1"/>
  <c r="X727" i="3" s="1"/>
  <c r="AA727" i="3" s="1"/>
  <c r="O775" i="3"/>
  <c r="R775" i="3" s="1"/>
  <c r="U775" i="3" s="1"/>
  <c r="X775" i="3" s="1"/>
  <c r="AA775" i="3" s="1"/>
  <c r="M775" i="3" a="1"/>
  <c r="M775" i="3" s="1"/>
  <c r="N775" i="3" a="1"/>
  <c r="N775" i="3" s="1"/>
  <c r="O307" i="3"/>
  <c r="R307" i="3" s="1"/>
  <c r="U307" i="3" s="1"/>
  <c r="X307" i="3" s="1"/>
  <c r="AA307" i="3" s="1"/>
  <c r="N307" i="3" a="1"/>
  <c r="N307" i="3" s="1"/>
  <c r="M307" i="3" a="1"/>
  <c r="M307" i="3" s="1"/>
  <c r="M295" i="3" a="1"/>
  <c r="M295" i="3" s="1"/>
  <c r="O295" i="3"/>
  <c r="R295" i="3" s="1"/>
  <c r="U295" i="3" s="1"/>
  <c r="X295" i="3" s="1"/>
  <c r="AA295" i="3" s="1"/>
  <c r="N295" i="3" a="1"/>
  <c r="N295" i="3" s="1"/>
  <c r="N837" i="3" a="1"/>
  <c r="N837" i="3" s="1"/>
  <c r="O837" i="3"/>
  <c r="R837" i="3" s="1"/>
  <c r="U837" i="3" s="1"/>
  <c r="X837" i="3" s="1"/>
  <c r="AA837" i="3" s="1"/>
  <c r="M837" i="3" a="1"/>
  <c r="M837" i="3" s="1"/>
  <c r="N863" i="3" a="1"/>
  <c r="N863" i="3" s="1"/>
  <c r="M863" i="3" a="1"/>
  <c r="M863" i="3" s="1"/>
  <c r="O863" i="3"/>
  <c r="R863" i="3" s="1"/>
  <c r="U863" i="3" s="1"/>
  <c r="X863" i="3" s="1"/>
  <c r="AA863" i="3" s="1"/>
  <c r="N216" i="3" a="1"/>
  <c r="N216" i="3" s="1"/>
  <c r="O216" i="3"/>
  <c r="R216" i="3" s="1"/>
  <c r="U216" i="3" s="1"/>
  <c r="X216" i="3" s="1"/>
  <c r="AA216" i="3" s="1"/>
  <c r="M216" i="3" a="1"/>
  <c r="M216" i="3" s="1"/>
  <c r="M704" i="3" a="1"/>
  <c r="M704" i="3" s="1"/>
  <c r="N704" i="3" a="1"/>
  <c r="N704" i="3" s="1"/>
  <c r="O704" i="3"/>
  <c r="R704" i="3" s="1"/>
  <c r="U704" i="3" s="1"/>
  <c r="X704" i="3" s="1"/>
  <c r="AA704" i="3" s="1"/>
  <c r="M791" i="3" a="1"/>
  <c r="M791" i="3" s="1"/>
  <c r="N791" i="3" a="1"/>
  <c r="N791" i="3" s="1"/>
  <c r="O791" i="3"/>
  <c r="R791" i="3" s="1"/>
  <c r="U791" i="3" s="1"/>
  <c r="X791" i="3" s="1"/>
  <c r="AA791" i="3" s="1"/>
  <c r="O945" i="3"/>
  <c r="R945" i="3" s="1"/>
  <c r="U945" i="3" s="1"/>
  <c r="X945" i="3" s="1"/>
  <c r="AA945" i="3" s="1"/>
  <c r="M945" i="3" a="1"/>
  <c r="M945" i="3" s="1"/>
  <c r="N945" i="3" a="1"/>
  <c r="N945" i="3" s="1"/>
  <c r="O602" i="3"/>
  <c r="R602" i="3" s="1"/>
  <c r="U602" i="3" s="1"/>
  <c r="X602" i="3" s="1"/>
  <c r="AA602" i="3" s="1"/>
  <c r="N602" i="3" a="1"/>
  <c r="N602" i="3" s="1"/>
  <c r="M602" i="3" a="1"/>
  <c r="M602" i="3" s="1"/>
  <c r="N741" i="3" a="1"/>
  <c r="N741" i="3" s="1"/>
  <c r="M741" i="3" a="1"/>
  <c r="M741" i="3" s="1"/>
  <c r="O741" i="3"/>
  <c r="R741" i="3" s="1"/>
  <c r="U741" i="3" s="1"/>
  <c r="X741" i="3" s="1"/>
  <c r="AA741" i="3" s="1"/>
  <c r="M358" i="3" a="1"/>
  <c r="M358" i="3" s="1"/>
  <c r="N358" i="3" a="1"/>
  <c r="N358" i="3" s="1"/>
  <c r="O358" i="3"/>
  <c r="R358" i="3" s="1"/>
  <c r="U358" i="3" s="1"/>
  <c r="X358" i="3" s="1"/>
  <c r="AA358" i="3" s="1"/>
  <c r="N560" i="3" a="1"/>
  <c r="N560" i="3" s="1"/>
  <c r="M560" i="3" a="1"/>
  <c r="M560" i="3" s="1"/>
  <c r="O560" i="3"/>
  <c r="R560" i="3" s="1"/>
  <c r="U560" i="3" s="1"/>
  <c r="X560" i="3" s="1"/>
  <c r="AA560" i="3" s="1"/>
  <c r="O225" i="3"/>
  <c r="R225" i="3" s="1"/>
  <c r="U225" i="3" s="1"/>
  <c r="X225" i="3" s="1"/>
  <c r="AA225" i="3" s="1"/>
  <c r="M225" i="3" a="1"/>
  <c r="M225" i="3" s="1"/>
  <c r="N225" i="3" a="1"/>
  <c r="N225" i="3" s="1"/>
  <c r="M288" i="3" a="1"/>
  <c r="M288" i="3" s="1"/>
  <c r="O288" i="3"/>
  <c r="R288" i="3" s="1"/>
  <c r="U288" i="3" s="1"/>
  <c r="X288" i="3" s="1"/>
  <c r="AA288" i="3" s="1"/>
  <c r="N288" i="3" a="1"/>
  <c r="N288" i="3" s="1"/>
  <c r="O420" i="3"/>
  <c r="R420" i="3" s="1"/>
  <c r="U420" i="3" s="1"/>
  <c r="X420" i="3" s="1"/>
  <c r="AA420" i="3" s="1"/>
  <c r="M420" i="3" a="1"/>
  <c r="M420" i="3" s="1"/>
  <c r="N420" i="3" a="1"/>
  <c r="N420" i="3" s="1"/>
  <c r="M405" i="3" a="1"/>
  <c r="M405" i="3" s="1"/>
  <c r="N405" i="3" a="1"/>
  <c r="N405" i="3" s="1"/>
  <c r="O405" i="3"/>
  <c r="R405" i="3" s="1"/>
  <c r="U405" i="3" s="1"/>
  <c r="X405" i="3" s="1"/>
  <c r="AA405" i="3" s="1"/>
  <c r="M370" i="3" a="1"/>
  <c r="M370" i="3" s="1"/>
  <c r="N370" i="3" a="1"/>
  <c r="N370" i="3" s="1"/>
  <c r="O370" i="3"/>
  <c r="R370" i="3" s="1"/>
  <c r="U370" i="3" s="1"/>
  <c r="X370" i="3" s="1"/>
  <c r="AA370" i="3" s="1"/>
  <c r="M946" i="3" a="1"/>
  <c r="M946" i="3" s="1"/>
  <c r="N946" i="3" a="1"/>
  <c r="N946" i="3" s="1"/>
  <c r="O946" i="3"/>
  <c r="R946" i="3" s="1"/>
  <c r="U946" i="3" s="1"/>
  <c r="X946" i="3" s="1"/>
  <c r="AA946" i="3" s="1"/>
  <c r="M805" i="3" a="1"/>
  <c r="M805" i="3" s="1"/>
  <c r="N805" i="3" a="1"/>
  <c r="N805" i="3" s="1"/>
  <c r="O805" i="3"/>
  <c r="R805" i="3" s="1"/>
  <c r="U805" i="3" s="1"/>
  <c r="X805" i="3" s="1"/>
  <c r="AA805" i="3" s="1"/>
  <c r="M936" i="3" a="1"/>
  <c r="M936" i="3" s="1"/>
  <c r="N936" i="3" a="1"/>
  <c r="N936" i="3" s="1"/>
  <c r="O936" i="3"/>
  <c r="R936" i="3" s="1"/>
  <c r="U936" i="3" s="1"/>
  <c r="X936" i="3" s="1"/>
  <c r="AA936" i="3" s="1"/>
  <c r="M682" i="3" a="1"/>
  <c r="M682" i="3" s="1"/>
  <c r="N682" i="3" a="1"/>
  <c r="N682" i="3" s="1"/>
  <c r="O682" i="3"/>
  <c r="R682" i="3" s="1"/>
  <c r="U682" i="3" s="1"/>
  <c r="X682" i="3" s="1"/>
  <c r="AA682" i="3" s="1"/>
  <c r="N300" i="3" a="1"/>
  <c r="N300" i="3" s="1"/>
  <c r="M300" i="3" a="1"/>
  <c r="M300" i="3" s="1"/>
  <c r="O300" i="3"/>
  <c r="R300" i="3" s="1"/>
  <c r="U300" i="3" s="1"/>
  <c r="X300" i="3" s="1"/>
  <c r="AA300" i="3" s="1"/>
  <c r="M481" i="3" a="1"/>
  <c r="M481" i="3" s="1"/>
  <c r="O481" i="3"/>
  <c r="R481" i="3" s="1"/>
  <c r="U481" i="3" s="1"/>
  <c r="X481" i="3" s="1"/>
  <c r="AA481" i="3" s="1"/>
  <c r="N481" i="3" a="1"/>
  <c r="N481" i="3" s="1"/>
  <c r="N757" i="3" a="1"/>
  <c r="N757" i="3" s="1"/>
  <c r="M757" i="3" a="1"/>
  <c r="M757" i="3" s="1"/>
  <c r="O757" i="3"/>
  <c r="R757" i="3" s="1"/>
  <c r="U757" i="3" s="1"/>
  <c r="X757" i="3" s="1"/>
  <c r="AA757" i="3" s="1"/>
  <c r="O824" i="3"/>
  <c r="R824" i="3" s="1"/>
  <c r="U824" i="3" s="1"/>
  <c r="X824" i="3" s="1"/>
  <c r="AA824" i="3" s="1"/>
  <c r="M824" i="3" a="1"/>
  <c r="M824" i="3" s="1"/>
  <c r="N824" i="3" a="1"/>
  <c r="N824" i="3" s="1"/>
  <c r="N219" i="3" a="1"/>
  <c r="N219" i="3" s="1"/>
  <c r="M219" i="3" a="1"/>
  <c r="M219" i="3" s="1"/>
  <c r="O219" i="3"/>
  <c r="R219" i="3" s="1"/>
  <c r="U219" i="3" s="1"/>
  <c r="X219" i="3" s="1"/>
  <c r="AA219" i="3" s="1"/>
  <c r="M597" i="3" a="1"/>
  <c r="M597" i="3" s="1"/>
  <c r="O597" i="3"/>
  <c r="R597" i="3" s="1"/>
  <c r="U597" i="3" s="1"/>
  <c r="X597" i="3" s="1"/>
  <c r="AA597" i="3" s="1"/>
  <c r="N597" i="3" a="1"/>
  <c r="N597" i="3" s="1"/>
  <c r="O850" i="3"/>
  <c r="R850" i="3" s="1"/>
  <c r="U850" i="3" s="1"/>
  <c r="X850" i="3" s="1"/>
  <c r="AA850" i="3" s="1"/>
  <c r="N850" i="3" a="1"/>
  <c r="N850" i="3" s="1"/>
  <c r="M850" i="3" a="1"/>
  <c r="M850" i="3" s="1"/>
  <c r="M314" i="3" a="1"/>
  <c r="M314" i="3" s="1"/>
  <c r="N314" i="3" a="1"/>
  <c r="N314" i="3" s="1"/>
  <c r="O314" i="3"/>
  <c r="R314" i="3" s="1"/>
  <c r="U314" i="3" s="1"/>
  <c r="X314" i="3" s="1"/>
  <c r="AA314" i="3" s="1"/>
  <c r="O860" i="3"/>
  <c r="R860" i="3" s="1"/>
  <c r="U860" i="3" s="1"/>
  <c r="X860" i="3" s="1"/>
  <c r="AA860" i="3" s="1"/>
  <c r="M860" i="3" a="1"/>
  <c r="M860" i="3" s="1"/>
  <c r="N860" i="3" a="1"/>
  <c r="N860" i="3" s="1"/>
  <c r="M953" i="3" a="1"/>
  <c r="M953" i="3" s="1"/>
  <c r="O953" i="3"/>
  <c r="R953" i="3" s="1"/>
  <c r="U953" i="3" s="1"/>
  <c r="X953" i="3" s="1"/>
  <c r="AA953" i="3" s="1"/>
  <c r="N953" i="3" a="1"/>
  <c r="N953" i="3" s="1"/>
  <c r="N806" i="3" a="1"/>
  <c r="N806" i="3" s="1"/>
  <c r="M806" i="3" a="1"/>
  <c r="M806" i="3" s="1"/>
  <c r="O806" i="3"/>
  <c r="R806" i="3" s="1"/>
  <c r="U806" i="3" s="1"/>
  <c r="X806" i="3" s="1"/>
  <c r="AA806" i="3" s="1"/>
  <c r="M585" i="3" a="1"/>
  <c r="M585" i="3" s="1"/>
  <c r="O585" i="3"/>
  <c r="R585" i="3" s="1"/>
  <c r="U585" i="3" s="1"/>
  <c r="X585" i="3" s="1"/>
  <c r="AA585" i="3" s="1"/>
  <c r="N585" i="3" a="1"/>
  <c r="N585" i="3" s="1"/>
  <c r="N231" i="3" a="1"/>
  <c r="N231" i="3" s="1"/>
  <c r="O231" i="3"/>
  <c r="R231" i="3" s="1"/>
  <c r="U231" i="3" s="1"/>
  <c r="X231" i="3" s="1"/>
  <c r="AA231" i="3" s="1"/>
  <c r="M231" i="3" a="1"/>
  <c r="M231" i="3" s="1"/>
  <c r="M345" i="3" a="1"/>
  <c r="M345" i="3" s="1"/>
  <c r="N345" i="3" a="1"/>
  <c r="N345" i="3" s="1"/>
  <c r="O345" i="3"/>
  <c r="R345" i="3" s="1"/>
  <c r="U345" i="3" s="1"/>
  <c r="X345" i="3" s="1"/>
  <c r="AA345" i="3" s="1"/>
  <c r="N717" i="3" a="1"/>
  <c r="N717" i="3" s="1"/>
  <c r="M717" i="3" a="1"/>
  <c r="M717" i="3" s="1"/>
  <c r="O717" i="3"/>
  <c r="R717" i="3" s="1"/>
  <c r="U717" i="3" s="1"/>
  <c r="X717" i="3" s="1"/>
  <c r="AA717" i="3" s="1"/>
  <c r="M226" i="3" a="1"/>
  <c r="M226" i="3" s="1"/>
  <c r="N226" i="3" a="1"/>
  <c r="N226" i="3" s="1"/>
  <c r="O226" i="3"/>
  <c r="R226" i="3" s="1"/>
  <c r="U226" i="3" s="1"/>
  <c r="X226" i="3" s="1"/>
  <c r="AA226" i="3" s="1"/>
  <c r="O502" i="3"/>
  <c r="R502" i="3" s="1"/>
  <c r="U502" i="3" s="1"/>
  <c r="X502" i="3" s="1"/>
  <c r="AA502" i="3" s="1"/>
  <c r="M502" i="3" a="1"/>
  <c r="M502" i="3" s="1"/>
  <c r="N502" i="3" a="1"/>
  <c r="N502" i="3" s="1"/>
  <c r="O761" i="3"/>
  <c r="R761" i="3" s="1"/>
  <c r="U761" i="3" s="1"/>
  <c r="X761" i="3" s="1"/>
  <c r="AA761" i="3" s="1"/>
  <c r="M761" i="3" a="1"/>
  <c r="M761" i="3" s="1"/>
  <c r="N761" i="3" a="1"/>
  <c r="N761" i="3" s="1"/>
  <c r="M317" i="3" a="1"/>
  <c r="M317" i="3" s="1"/>
  <c r="N317" i="3" a="1"/>
  <c r="N317" i="3" s="1"/>
  <c r="O317" i="3"/>
  <c r="R317" i="3" s="1"/>
  <c r="U317" i="3" s="1"/>
  <c r="X317" i="3" s="1"/>
  <c r="AA317" i="3" s="1"/>
  <c r="O627" i="3"/>
  <c r="R627" i="3" s="1"/>
  <c r="U627" i="3" s="1"/>
  <c r="X627" i="3" s="1"/>
  <c r="AA627" i="3" s="1"/>
  <c r="M627" i="3" a="1"/>
  <c r="M627" i="3" s="1"/>
  <c r="N627" i="3" a="1"/>
  <c r="N627" i="3" s="1"/>
  <c r="N701" i="3" a="1"/>
  <c r="N701" i="3" s="1"/>
  <c r="M701" i="3" a="1"/>
  <c r="M701" i="3" s="1"/>
  <c r="O701" i="3"/>
  <c r="R701" i="3" s="1"/>
  <c r="U701" i="3" s="1"/>
  <c r="X701" i="3" s="1"/>
  <c r="AA701" i="3" s="1"/>
  <c r="O778" i="3"/>
  <c r="R778" i="3" s="1"/>
  <c r="U778" i="3" s="1"/>
  <c r="X778" i="3" s="1"/>
  <c r="AA778" i="3" s="1"/>
  <c r="M778" i="3" a="1"/>
  <c r="M778" i="3" s="1"/>
  <c r="N778" i="3" a="1"/>
  <c r="N778" i="3" s="1"/>
  <c r="M425" i="3" a="1"/>
  <c r="M425" i="3" s="1"/>
  <c r="N425" i="3" a="1"/>
  <c r="N425" i="3" s="1"/>
  <c r="O425" i="3"/>
  <c r="R425" i="3" s="1"/>
  <c r="U425" i="3" s="1"/>
  <c r="X425" i="3" s="1"/>
  <c r="AA425" i="3" s="1"/>
  <c r="O771" i="3"/>
  <c r="R771" i="3" s="1"/>
  <c r="U771" i="3" s="1"/>
  <c r="X771" i="3" s="1"/>
  <c r="AA771" i="3" s="1"/>
  <c r="M771" i="3" a="1"/>
  <c r="M771" i="3" s="1"/>
  <c r="N771" i="3" a="1"/>
  <c r="N771" i="3" s="1"/>
  <c r="M382" i="3" a="1"/>
  <c r="M382" i="3" s="1"/>
  <c r="N382" i="3" a="1"/>
  <c r="N382" i="3" s="1"/>
  <c r="O382" i="3"/>
  <c r="R382" i="3" s="1"/>
  <c r="U382" i="3" s="1"/>
  <c r="X382" i="3" s="1"/>
  <c r="AA382" i="3" s="1"/>
  <c r="N743" i="3" a="1"/>
  <c r="N743" i="3" s="1"/>
  <c r="M743" i="3" a="1"/>
  <c r="M743" i="3" s="1"/>
  <c r="O743" i="3"/>
  <c r="R743" i="3" s="1"/>
  <c r="U743" i="3" s="1"/>
  <c r="X743" i="3" s="1"/>
  <c r="AA743" i="3" s="1"/>
  <c r="M470" i="3" a="1"/>
  <c r="M470" i="3" s="1"/>
  <c r="N470" i="3" a="1"/>
  <c r="N470" i="3" s="1"/>
  <c r="O470" i="3"/>
  <c r="R470" i="3" s="1"/>
  <c r="U470" i="3" s="1"/>
  <c r="X470" i="3" s="1"/>
  <c r="AA470" i="3" s="1"/>
  <c r="N735" i="3" a="1"/>
  <c r="N735" i="3" s="1"/>
  <c r="M735" i="3" a="1"/>
  <c r="M735" i="3" s="1"/>
  <c r="O735" i="3"/>
  <c r="R735" i="3" s="1"/>
  <c r="U735" i="3" s="1"/>
  <c r="X735" i="3" s="1"/>
  <c r="AA735" i="3" s="1"/>
  <c r="M578" i="3" a="1"/>
  <c r="M578" i="3" s="1"/>
  <c r="O578" i="3"/>
  <c r="R578" i="3" s="1"/>
  <c r="U578" i="3" s="1"/>
  <c r="X578" i="3" s="1"/>
  <c r="AA578" i="3" s="1"/>
  <c r="N578" i="3" a="1"/>
  <c r="N578" i="3" s="1"/>
  <c r="O780" i="3"/>
  <c r="R780" i="3" s="1"/>
  <c r="U780" i="3" s="1"/>
  <c r="X780" i="3" s="1"/>
  <c r="AA780" i="3" s="1"/>
  <c r="M780" i="3" a="1"/>
  <c r="M780" i="3" s="1"/>
  <c r="N780" i="3" a="1"/>
  <c r="N780" i="3" s="1"/>
  <c r="N464" i="3" a="1"/>
  <c r="N464" i="3" s="1"/>
  <c r="O464" i="3"/>
  <c r="R464" i="3" s="1"/>
  <c r="U464" i="3" s="1"/>
  <c r="X464" i="3" s="1"/>
  <c r="AA464" i="3" s="1"/>
  <c r="M464" i="3" a="1"/>
  <c r="M464" i="3" s="1"/>
  <c r="N709" i="3" a="1"/>
  <c r="N709" i="3" s="1"/>
  <c r="M709" i="3" a="1"/>
  <c r="M709" i="3" s="1"/>
  <c r="O709" i="3"/>
  <c r="R709" i="3" s="1"/>
  <c r="U709" i="3" s="1"/>
  <c r="X709" i="3" s="1"/>
  <c r="AA709" i="3" s="1"/>
  <c r="N721" i="3" a="1"/>
  <c r="N721" i="3" s="1"/>
  <c r="O721" i="3"/>
  <c r="R721" i="3" s="1"/>
  <c r="U721" i="3" s="1"/>
  <c r="X721" i="3" s="1"/>
  <c r="AA721" i="3" s="1"/>
  <c r="M721" i="3" a="1"/>
  <c r="M721" i="3" s="1"/>
  <c r="O787" i="3"/>
  <c r="R787" i="3" s="1"/>
  <c r="U787" i="3" s="1"/>
  <c r="X787" i="3" s="1"/>
  <c r="AA787" i="3" s="1"/>
  <c r="M787" i="3" a="1"/>
  <c r="M787" i="3" s="1"/>
  <c r="N787" i="3" a="1"/>
  <c r="N787" i="3" s="1"/>
  <c r="N527" i="3" a="1"/>
  <c r="N527" i="3" s="1"/>
  <c r="M527" i="3" a="1"/>
  <c r="M527" i="3" s="1"/>
  <c r="O527" i="3"/>
  <c r="R527" i="3" s="1"/>
  <c r="U527" i="3" s="1"/>
  <c r="X527" i="3" s="1"/>
  <c r="AA527" i="3" s="1"/>
  <c r="M653" i="3" a="1"/>
  <c r="M653" i="3" s="1"/>
  <c r="N653" i="3" a="1"/>
  <c r="N653" i="3" s="1"/>
  <c r="O653" i="3"/>
  <c r="R653" i="3" s="1"/>
  <c r="U653" i="3" s="1"/>
  <c r="X653" i="3" s="1"/>
  <c r="AA653" i="3" s="1"/>
  <c r="O726" i="3"/>
  <c r="R726" i="3" s="1"/>
  <c r="U726" i="3" s="1"/>
  <c r="X726" i="3" s="1"/>
  <c r="AA726" i="3" s="1"/>
  <c r="N726" i="3" a="1"/>
  <c r="N726" i="3" s="1"/>
  <c r="M726" i="3" a="1"/>
  <c r="M726" i="3" s="1"/>
  <c r="M708" i="3" a="1"/>
  <c r="M708" i="3" s="1"/>
  <c r="N708" i="3" a="1"/>
  <c r="N708" i="3" s="1"/>
  <c r="O708" i="3"/>
  <c r="R708" i="3" s="1"/>
  <c r="U708" i="3" s="1"/>
  <c r="X708" i="3" s="1"/>
  <c r="AA708" i="3" s="1"/>
  <c r="N387" i="3" a="1"/>
  <c r="N387" i="3" s="1"/>
  <c r="M387" i="3" a="1"/>
  <c r="M387" i="3" s="1"/>
  <c r="O387" i="3"/>
  <c r="R387" i="3" s="1"/>
  <c r="U387" i="3" s="1"/>
  <c r="X387" i="3" s="1"/>
  <c r="AA387" i="3" s="1"/>
  <c r="M237" i="3" a="1"/>
  <c r="M237" i="3" s="1"/>
  <c r="O237" i="3"/>
  <c r="R237" i="3" s="1"/>
  <c r="U237" i="3" s="1"/>
  <c r="X237" i="3" s="1"/>
  <c r="AA237" i="3" s="1"/>
  <c r="N237" i="3" a="1"/>
  <c r="N237" i="3" s="1"/>
  <c r="M333" i="3" a="1"/>
  <c r="M333" i="3" s="1"/>
  <c r="N333" i="3" a="1"/>
  <c r="N333" i="3" s="1"/>
  <c r="O333" i="3"/>
  <c r="R333" i="3" s="1"/>
  <c r="U333" i="3" s="1"/>
  <c r="X333" i="3" s="1"/>
  <c r="AA333" i="3" s="1"/>
  <c r="M386" i="3" a="1"/>
  <c r="M386" i="3" s="1"/>
  <c r="N386" i="3" a="1"/>
  <c r="N386" i="3" s="1"/>
  <c r="O386" i="3"/>
  <c r="R386" i="3" s="1"/>
  <c r="U386" i="3" s="1"/>
  <c r="X386" i="3" s="1"/>
  <c r="AA386" i="3" s="1"/>
  <c r="N916" i="3" a="1"/>
  <c r="N916" i="3" s="1"/>
  <c r="O916" i="3"/>
  <c r="R916" i="3" s="1"/>
  <c r="U916" i="3" s="1"/>
  <c r="X916" i="3" s="1"/>
  <c r="AA916" i="3" s="1"/>
  <c r="M916" i="3" a="1"/>
  <c r="M916" i="3" s="1"/>
  <c r="O779" i="3"/>
  <c r="R779" i="3" s="1"/>
  <c r="U779" i="3" s="1"/>
  <c r="X779" i="3" s="1"/>
  <c r="AA779" i="3" s="1"/>
  <c r="M779" i="3" a="1"/>
  <c r="M779" i="3" s="1"/>
  <c r="N779" i="3" a="1"/>
  <c r="N779" i="3" s="1"/>
  <c r="O442" i="3"/>
  <c r="R442" i="3" s="1"/>
  <c r="U442" i="3" s="1"/>
  <c r="X442" i="3" s="1"/>
  <c r="AA442" i="3" s="1"/>
  <c r="M442" i="3" a="1"/>
  <c r="M442" i="3" s="1"/>
  <c r="N442" i="3" a="1"/>
  <c r="N442" i="3" s="1"/>
  <c r="N763" i="3" a="1"/>
  <c r="N763" i="3" s="1"/>
  <c r="M763" i="3" a="1"/>
  <c r="M763" i="3" s="1"/>
  <c r="O763" i="3"/>
  <c r="R763" i="3" s="1"/>
  <c r="U763" i="3" s="1"/>
  <c r="X763" i="3" s="1"/>
  <c r="AA763" i="3" s="1"/>
  <c r="M534" i="3" a="1"/>
  <c r="M534" i="3" s="1"/>
  <c r="N534" i="3" a="1"/>
  <c r="N534" i="3" s="1"/>
  <c r="O534" i="3"/>
  <c r="R534" i="3" s="1"/>
  <c r="U534" i="3" s="1"/>
  <c r="X534" i="3" s="1"/>
  <c r="AA534" i="3" s="1"/>
  <c r="O283" i="3"/>
  <c r="R283" i="3" s="1"/>
  <c r="U283" i="3" s="1"/>
  <c r="X283" i="3" s="1"/>
  <c r="AA283" i="3" s="1"/>
  <c r="N283" i="3" a="1"/>
  <c r="N283" i="3" s="1"/>
  <c r="M283" i="3" a="1"/>
  <c r="M283" i="3" s="1"/>
  <c r="O688" i="3"/>
  <c r="R688" i="3" s="1"/>
  <c r="U688" i="3" s="1"/>
  <c r="X688" i="3" s="1"/>
  <c r="AA688" i="3" s="1"/>
  <c r="N688" i="3" a="1"/>
  <c r="N688" i="3" s="1"/>
  <c r="M688" i="3" a="1"/>
  <c r="M688" i="3" s="1"/>
  <c r="N970" i="3" a="1"/>
  <c r="N970" i="3" s="1"/>
  <c r="M970" i="3" a="1"/>
  <c r="M970" i="3" s="1"/>
  <c r="O970" i="3"/>
  <c r="R970" i="3" s="1"/>
  <c r="U970" i="3" s="1"/>
  <c r="X970" i="3" s="1"/>
  <c r="AA970" i="3" s="1"/>
  <c r="N498" i="3" a="1"/>
  <c r="N498" i="3" s="1"/>
  <c r="M498" i="3" a="1"/>
  <c r="M498" i="3" s="1"/>
  <c r="O498" i="3"/>
  <c r="R498" i="3" s="1"/>
  <c r="U498" i="3" s="1"/>
  <c r="X498" i="3" s="1"/>
  <c r="AA498" i="3" s="1"/>
  <c r="M887" i="3" a="1"/>
  <c r="M887" i="3" s="1"/>
  <c r="N887" i="3" a="1"/>
  <c r="N887" i="3" s="1"/>
  <c r="O887" i="3"/>
  <c r="R887" i="3" s="1"/>
  <c r="U887" i="3" s="1"/>
  <c r="X887" i="3" s="1"/>
  <c r="AA887" i="3" s="1"/>
  <c r="M253" i="3" a="1"/>
  <c r="M253" i="3" s="1"/>
  <c r="N253" i="3" a="1"/>
  <c r="N253" i="3" s="1"/>
  <c r="O253" i="3"/>
  <c r="R253" i="3" s="1"/>
  <c r="U253" i="3" s="1"/>
  <c r="X253" i="3" s="1"/>
  <c r="AA253" i="3" s="1"/>
  <c r="O310" i="3"/>
  <c r="R310" i="3" s="1"/>
  <c r="U310" i="3" s="1"/>
  <c r="X310" i="3" s="1"/>
  <c r="AA310" i="3" s="1"/>
  <c r="N310" i="3" a="1"/>
  <c r="N310" i="3" s="1"/>
  <c r="M310" i="3" a="1"/>
  <c r="M310" i="3" s="1"/>
  <c r="O259" i="3"/>
  <c r="R259" i="3" s="1"/>
  <c r="U259" i="3" s="1"/>
  <c r="X259" i="3" s="1"/>
  <c r="AA259" i="3" s="1"/>
  <c r="M259" i="3" a="1"/>
  <c r="M259" i="3" s="1"/>
  <c r="N259" i="3" a="1"/>
  <c r="N259" i="3" s="1"/>
  <c r="M690" i="3" a="1"/>
  <c r="M690" i="3" s="1"/>
  <c r="O690" i="3"/>
  <c r="R690" i="3" s="1"/>
  <c r="U690" i="3" s="1"/>
  <c r="X690" i="3" s="1"/>
  <c r="AA690" i="3" s="1"/>
  <c r="N690" i="3" a="1"/>
  <c r="N690" i="3" s="1"/>
  <c r="N625" i="3" a="1"/>
  <c r="N625" i="3" s="1"/>
  <c r="O625" i="3"/>
  <c r="R625" i="3" s="1"/>
  <c r="U625" i="3" s="1"/>
  <c r="X625" i="3" s="1"/>
  <c r="AA625" i="3" s="1"/>
  <c r="M625" i="3" a="1"/>
  <c r="M625" i="3" s="1"/>
  <c r="O452" i="3"/>
  <c r="R452" i="3" s="1"/>
  <c r="U452" i="3" s="1"/>
  <c r="X452" i="3" s="1"/>
  <c r="AA452" i="3" s="1"/>
  <c r="M452" i="3" a="1"/>
  <c r="M452" i="3" s="1"/>
  <c r="N452" i="3" a="1"/>
  <c r="N452" i="3" s="1"/>
  <c r="O424" i="3"/>
  <c r="R424" i="3" s="1"/>
  <c r="U424" i="3" s="1"/>
  <c r="X424" i="3" s="1"/>
  <c r="AA424" i="3" s="1"/>
  <c r="M424" i="3" a="1"/>
  <c r="M424" i="3" s="1"/>
  <c r="N424" i="3" a="1"/>
  <c r="N424" i="3" s="1"/>
  <c r="O738" i="3"/>
  <c r="R738" i="3" s="1"/>
  <c r="U738" i="3" s="1"/>
  <c r="X738" i="3" s="1"/>
  <c r="AA738" i="3" s="1"/>
  <c r="N738" i="3" a="1"/>
  <c r="N738" i="3" s="1"/>
  <c r="M738" i="3" a="1"/>
  <c r="M738" i="3" s="1"/>
  <c r="N906" i="3" a="1"/>
  <c r="N906" i="3" s="1"/>
  <c r="O906" i="3"/>
  <c r="R906" i="3" s="1"/>
  <c r="U906" i="3" s="1"/>
  <c r="X906" i="3" s="1"/>
  <c r="AA906" i="3" s="1"/>
  <c r="M906" i="3" a="1"/>
  <c r="M906" i="3" s="1"/>
  <c r="O773" i="3"/>
  <c r="R773" i="3" s="1"/>
  <c r="U773" i="3" s="1"/>
  <c r="X773" i="3" s="1"/>
  <c r="AA773" i="3" s="1"/>
  <c r="M773" i="3" a="1"/>
  <c r="M773" i="3" s="1"/>
  <c r="N773" i="3" a="1"/>
  <c r="N773" i="3" s="1"/>
  <c r="O355" i="3"/>
  <c r="R355" i="3" s="1"/>
  <c r="U355" i="3" s="1"/>
  <c r="X355" i="3" s="1"/>
  <c r="AA355" i="3" s="1"/>
  <c r="M355" i="3" a="1"/>
  <c r="M355" i="3" s="1"/>
  <c r="N355" i="3" a="1"/>
  <c r="N355" i="3" s="1"/>
  <c r="N457" i="3" a="1"/>
  <c r="N457" i="3" s="1"/>
  <c r="M457" i="3" a="1"/>
  <c r="M457" i="3" s="1"/>
  <c r="O457" i="3"/>
  <c r="R457" i="3" s="1"/>
  <c r="U457" i="3" s="1"/>
  <c r="X457" i="3" s="1"/>
  <c r="AA457" i="3" s="1"/>
  <c r="M475" i="3" a="1"/>
  <c r="M475" i="3" s="1"/>
  <c r="N475" i="3" a="1"/>
  <c r="N475" i="3" s="1"/>
  <c r="O475" i="3"/>
  <c r="R475" i="3" s="1"/>
  <c r="U475" i="3" s="1"/>
  <c r="X475" i="3" s="1"/>
  <c r="AA475" i="3" s="1"/>
  <c r="N740" i="3" a="1"/>
  <c r="N740" i="3" s="1"/>
  <c r="O740" i="3"/>
  <c r="R740" i="3" s="1"/>
  <c r="U740" i="3" s="1"/>
  <c r="X740" i="3" s="1"/>
  <c r="AA740" i="3" s="1"/>
  <c r="M740" i="3" a="1"/>
  <c r="M740" i="3" s="1"/>
  <c r="N375" i="3" a="1"/>
  <c r="N375" i="3" s="1"/>
  <c r="M375" i="3" a="1"/>
  <c r="M375" i="3" s="1"/>
  <c r="O375" i="3"/>
  <c r="R375" i="3" s="1"/>
  <c r="U375" i="3" s="1"/>
  <c r="X375" i="3" s="1"/>
  <c r="AA375" i="3" s="1"/>
  <c r="N705" i="3" a="1"/>
  <c r="N705" i="3" s="1"/>
  <c r="O705" i="3"/>
  <c r="R705" i="3" s="1"/>
  <c r="U705" i="3" s="1"/>
  <c r="X705" i="3" s="1"/>
  <c r="AA705" i="3" s="1"/>
  <c r="M705" i="3" a="1"/>
  <c r="M705" i="3" s="1"/>
  <c r="M829" i="3" a="1"/>
  <c r="M829" i="3" s="1"/>
  <c r="O829" i="3"/>
  <c r="R829" i="3" s="1"/>
  <c r="U829" i="3" s="1"/>
  <c r="X829" i="3" s="1"/>
  <c r="AA829" i="3" s="1"/>
  <c r="N829" i="3" a="1"/>
  <c r="N829" i="3" s="1"/>
  <c r="M250" i="3" a="1"/>
  <c r="M250" i="3" s="1"/>
  <c r="N250" i="3" a="1"/>
  <c r="N250" i="3" s="1"/>
  <c r="O250" i="3"/>
  <c r="R250" i="3" s="1"/>
  <c r="U250" i="3" s="1"/>
  <c r="X250" i="3" s="1"/>
  <c r="AA250" i="3" s="1"/>
  <c r="O286" i="3"/>
  <c r="R286" i="3" s="1"/>
  <c r="U286" i="3" s="1"/>
  <c r="X286" i="3" s="1"/>
  <c r="AA286" i="3" s="1"/>
  <c r="M286" i="3" a="1"/>
  <c r="M286" i="3" s="1"/>
  <c r="N286" i="3" a="1"/>
  <c r="N286" i="3" s="1"/>
  <c r="O713" i="3"/>
  <c r="R713" i="3" s="1"/>
  <c r="U713" i="3" s="1"/>
  <c r="X713" i="3" s="1"/>
  <c r="AA713" i="3" s="1"/>
  <c r="N713" i="3" a="1"/>
  <c r="N713" i="3" s="1"/>
  <c r="M713" i="3" a="1"/>
  <c r="M713" i="3" s="1"/>
  <c r="M246" i="3" a="1"/>
  <c r="M246" i="3" s="1"/>
  <c r="O246" i="3"/>
  <c r="R246" i="3" s="1"/>
  <c r="U246" i="3" s="1"/>
  <c r="X246" i="3" s="1"/>
  <c r="AA246" i="3" s="1"/>
  <c r="N246" i="3" a="1"/>
  <c r="N246" i="3" s="1"/>
  <c r="M834" i="3" a="1"/>
  <c r="M834" i="3" s="1"/>
  <c r="N834" i="3" a="1"/>
  <c r="N834" i="3" s="1"/>
  <c r="O834" i="3"/>
  <c r="R834" i="3" s="1"/>
  <c r="U834" i="3" s="1"/>
  <c r="X834" i="3" s="1"/>
  <c r="AA834" i="3" s="1"/>
  <c r="N954" i="3" a="1"/>
  <c r="N954" i="3" s="1"/>
  <c r="M954" i="3" a="1"/>
  <c r="M954" i="3" s="1"/>
  <c r="O954" i="3"/>
  <c r="R954" i="3" s="1"/>
  <c r="U954" i="3" s="1"/>
  <c r="X954" i="3" s="1"/>
  <c r="AA954" i="3" s="1"/>
  <c r="N788" i="3" a="1"/>
  <c r="N788" i="3" s="1"/>
  <c r="O788" i="3"/>
  <c r="R788" i="3" s="1"/>
  <c r="U788" i="3" s="1"/>
  <c r="X788" i="3" s="1"/>
  <c r="AA788" i="3" s="1"/>
  <c r="M788" i="3" a="1"/>
  <c r="M788" i="3" s="1"/>
  <c r="N287" i="3" a="1"/>
  <c r="N287" i="3" s="1"/>
  <c r="M287" i="3" a="1"/>
  <c r="M287" i="3" s="1"/>
  <c r="O287" i="3"/>
  <c r="R287" i="3" s="1"/>
  <c r="U287" i="3" s="1"/>
  <c r="X287" i="3" s="1"/>
  <c r="AA287" i="3" s="1"/>
  <c r="M826" i="3" a="1"/>
  <c r="M826" i="3" s="1"/>
  <c r="O826" i="3"/>
  <c r="R826" i="3" s="1"/>
  <c r="U826" i="3" s="1"/>
  <c r="X826" i="3" s="1"/>
  <c r="AA826" i="3" s="1"/>
  <c r="N826" i="3" a="1"/>
  <c r="N826" i="3" s="1"/>
  <c r="M569" i="3" a="1"/>
  <c r="M569" i="3" s="1"/>
  <c r="O569" i="3"/>
  <c r="R569" i="3" s="1"/>
  <c r="U569" i="3" s="1"/>
  <c r="X569" i="3" s="1"/>
  <c r="AA569" i="3" s="1"/>
  <c r="N569" i="3" a="1"/>
  <c r="N569" i="3" s="1"/>
  <c r="O816" i="3"/>
  <c r="R816" i="3" s="1"/>
  <c r="U816" i="3" s="1"/>
  <c r="X816" i="3" s="1"/>
  <c r="AA816" i="3" s="1"/>
  <c r="N816" i="3" a="1"/>
  <c r="N816" i="3" s="1"/>
  <c r="M816" i="3" a="1"/>
  <c r="M816" i="3" s="1"/>
  <c r="N418" i="3" a="1"/>
  <c r="N418" i="3" s="1"/>
  <c r="O418" i="3"/>
  <c r="R418" i="3" s="1"/>
  <c r="U418" i="3" s="1"/>
  <c r="X418" i="3" s="1"/>
  <c r="AA418" i="3" s="1"/>
  <c r="M418" i="3" a="1"/>
  <c r="M418" i="3" s="1"/>
  <c r="M465" i="3" a="1"/>
  <c r="M465" i="3" s="1"/>
  <c r="O465" i="3"/>
  <c r="R465" i="3" s="1"/>
  <c r="U465" i="3" s="1"/>
  <c r="X465" i="3" s="1"/>
  <c r="AA465" i="3" s="1"/>
  <c r="N465" i="3" a="1"/>
  <c r="N465" i="3" s="1"/>
  <c r="O655" i="3"/>
  <c r="R655" i="3" s="1"/>
  <c r="U655" i="3" s="1"/>
  <c r="X655" i="3" s="1"/>
  <c r="AA655" i="3" s="1"/>
  <c r="M655" i="3" a="1"/>
  <c r="M655" i="3" s="1"/>
  <c r="N655" i="3" a="1"/>
  <c r="N655" i="3" s="1"/>
  <c r="M736" i="3" a="1"/>
  <c r="M736" i="3" s="1"/>
  <c r="N736" i="3" a="1"/>
  <c r="N736" i="3" s="1"/>
  <c r="O736" i="3"/>
  <c r="R736" i="3" s="1"/>
  <c r="U736" i="3" s="1"/>
  <c r="X736" i="3" s="1"/>
  <c r="AA736" i="3" s="1"/>
  <c r="M304" i="3" a="1"/>
  <c r="M304" i="3" s="1"/>
  <c r="N304" i="3" a="1"/>
  <c r="N304" i="3" s="1"/>
  <c r="O304" i="3"/>
  <c r="R304" i="3" s="1"/>
  <c r="U304" i="3" s="1"/>
  <c r="X304" i="3" s="1"/>
  <c r="AA304" i="3" s="1"/>
  <c r="M793" i="3" a="1"/>
  <c r="M793" i="3" s="1"/>
  <c r="N793" i="3" a="1"/>
  <c r="N793" i="3" s="1"/>
  <c r="O793" i="3"/>
  <c r="R793" i="3" s="1"/>
  <c r="U793" i="3" s="1"/>
  <c r="X793" i="3" s="1"/>
  <c r="AA793" i="3" s="1"/>
  <c r="O888" i="3"/>
  <c r="R888" i="3" s="1"/>
  <c r="U888" i="3" s="1"/>
  <c r="X888" i="3" s="1"/>
  <c r="AA888" i="3" s="1"/>
  <c r="M888" i="3" a="1"/>
  <c r="M888" i="3" s="1"/>
  <c r="N888" i="3" a="1"/>
  <c r="N888" i="3" s="1"/>
  <c r="O680" i="3"/>
  <c r="R680" i="3" s="1"/>
  <c r="U680" i="3" s="1"/>
  <c r="X680" i="3" s="1"/>
  <c r="AA680" i="3" s="1"/>
  <c r="N680" i="3" a="1"/>
  <c r="N680" i="3" s="1"/>
  <c r="M680" i="3" a="1"/>
  <c r="M680" i="3" s="1"/>
  <c r="O373" i="3"/>
  <c r="R373" i="3" s="1"/>
  <c r="U373" i="3" s="1"/>
  <c r="X373" i="3" s="1"/>
  <c r="AA373" i="3" s="1"/>
  <c r="N373" i="3" a="1"/>
  <c r="N373" i="3" s="1"/>
  <c r="M373" i="3" a="1"/>
  <c r="M373" i="3" s="1"/>
  <c r="O615" i="3"/>
  <c r="R615" i="3" s="1"/>
  <c r="U615" i="3" s="1"/>
  <c r="X615" i="3" s="1"/>
  <c r="AA615" i="3" s="1"/>
  <c r="N615" i="3" a="1"/>
  <c r="N615" i="3" s="1"/>
  <c r="M615" i="3" a="1"/>
  <c r="M615" i="3" s="1"/>
  <c r="O315" i="3"/>
  <c r="R315" i="3" s="1"/>
  <c r="U315" i="3" s="1"/>
  <c r="X315" i="3" s="1"/>
  <c r="AA315" i="3" s="1"/>
  <c r="M315" i="3" a="1"/>
  <c r="M315" i="3" s="1"/>
  <c r="N315" i="3" a="1"/>
  <c r="N315" i="3" s="1"/>
  <c r="M366" i="3" a="1"/>
  <c r="M366" i="3" s="1"/>
  <c r="N366" i="3" a="1"/>
  <c r="N366" i="3" s="1"/>
  <c r="O366" i="3"/>
  <c r="R366" i="3" s="1"/>
  <c r="U366" i="3" s="1"/>
  <c r="X366" i="3" s="1"/>
  <c r="AA366" i="3" s="1"/>
  <c r="N587" i="3" a="1"/>
  <c r="N587" i="3" s="1"/>
  <c r="M587" i="3" a="1"/>
  <c r="M587" i="3" s="1"/>
  <c r="O587" i="3"/>
  <c r="R587" i="3" s="1"/>
  <c r="U587" i="3" s="1"/>
  <c r="X587" i="3" s="1"/>
  <c r="AA587" i="3" s="1"/>
  <c r="N849" i="3" a="1"/>
  <c r="N849" i="3" s="1"/>
  <c r="O849" i="3"/>
  <c r="R849" i="3" s="1"/>
  <c r="U849" i="3" s="1"/>
  <c r="X849" i="3" s="1"/>
  <c r="AA849" i="3" s="1"/>
  <c r="M849" i="3" a="1"/>
  <c r="M849" i="3" s="1"/>
  <c r="M494" i="3" a="1"/>
  <c r="M494" i="3" s="1"/>
  <c r="N494" i="3" a="1"/>
  <c r="N494" i="3" s="1"/>
  <c r="O494" i="3"/>
  <c r="R494" i="3" s="1"/>
  <c r="U494" i="3" s="1"/>
  <c r="X494" i="3" s="1"/>
  <c r="AA494" i="3" s="1"/>
  <c r="M678" i="3" a="1"/>
  <c r="M678" i="3" s="1"/>
  <c r="N678" i="3" a="1"/>
  <c r="N678" i="3" s="1"/>
  <c r="O678" i="3"/>
  <c r="R678" i="3" s="1"/>
  <c r="U678" i="3" s="1"/>
  <c r="X678" i="3" s="1"/>
  <c r="AA678" i="3" s="1"/>
  <c r="O836" i="3"/>
  <c r="R836" i="3" s="1"/>
  <c r="U836" i="3" s="1"/>
  <c r="X836" i="3" s="1"/>
  <c r="AA836" i="3" s="1"/>
  <c r="N836" i="3" a="1"/>
  <c r="N836" i="3" s="1"/>
  <c r="M836" i="3" a="1"/>
  <c r="M836" i="3" s="1"/>
  <c r="O558" i="3"/>
  <c r="R558" i="3" s="1"/>
  <c r="U558" i="3" s="1"/>
  <c r="X558" i="3" s="1"/>
  <c r="AA558" i="3" s="1"/>
  <c r="M558" i="3" a="1"/>
  <c r="M558" i="3" s="1"/>
  <c r="N558" i="3" a="1"/>
  <c r="N558" i="3" s="1"/>
  <c r="N964" i="3" a="1"/>
  <c r="N964" i="3" s="1"/>
  <c r="O964" i="3"/>
  <c r="R964" i="3" s="1"/>
  <c r="U964" i="3" s="1"/>
  <c r="X964" i="3" s="1"/>
  <c r="AA964" i="3" s="1"/>
  <c r="M964" i="3" a="1"/>
  <c r="M964" i="3" s="1"/>
  <c r="O501" i="3"/>
  <c r="R501" i="3" s="1"/>
  <c r="U501" i="3" s="1"/>
  <c r="X501" i="3" s="1"/>
  <c r="AA501" i="3" s="1"/>
  <c r="M501" i="3" a="1"/>
  <c r="M501" i="3" s="1"/>
  <c r="N501" i="3" a="1"/>
  <c r="N501" i="3" s="1"/>
  <c r="M815" i="3" a="1"/>
  <c r="M815" i="3" s="1"/>
  <c r="N815" i="3" a="1"/>
  <c r="N815" i="3" s="1"/>
  <c r="O815" i="3"/>
  <c r="R815" i="3" s="1"/>
  <c r="U815" i="3" s="1"/>
  <c r="X815" i="3" s="1"/>
  <c r="AA815" i="3" s="1"/>
  <c r="M221" i="3" a="1"/>
  <c r="M221" i="3" s="1"/>
  <c r="N221" i="3" a="1"/>
  <c r="N221" i="3" s="1"/>
  <c r="O221" i="3"/>
  <c r="R221" i="3" s="1"/>
  <c r="U221" i="3" s="1"/>
  <c r="X221" i="3" s="1"/>
  <c r="AA221" i="3" s="1"/>
  <c r="N232" i="3" a="1"/>
  <c r="N232" i="3" s="1"/>
  <c r="O232" i="3"/>
  <c r="R232" i="3" s="1"/>
  <c r="U232" i="3" s="1"/>
  <c r="X232" i="3" s="1"/>
  <c r="AA232" i="3" s="1"/>
  <c r="M232" i="3" a="1"/>
  <c r="M232" i="3" s="1"/>
  <c r="N438" i="3" a="1"/>
  <c r="N438" i="3" s="1"/>
  <c r="M438" i="3" a="1"/>
  <c r="M438" i="3" s="1"/>
  <c r="O438" i="3"/>
  <c r="R438" i="3" s="1"/>
  <c r="U438" i="3" s="1"/>
  <c r="X438" i="3" s="1"/>
  <c r="AA438" i="3" s="1"/>
  <c r="M580" i="3" a="1"/>
  <c r="M580" i="3" s="1"/>
  <c r="N580" i="3" a="1"/>
  <c r="N580" i="3" s="1"/>
  <c r="O580" i="3"/>
  <c r="R580" i="3" s="1"/>
  <c r="U580" i="3" s="1"/>
  <c r="X580" i="3" s="1"/>
  <c r="AA580" i="3" s="1"/>
  <c r="N272" i="3" a="1"/>
  <c r="N272" i="3" s="1"/>
  <c r="O272" i="3"/>
  <c r="R272" i="3" s="1"/>
  <c r="U272" i="3" s="1"/>
  <c r="X272" i="3" s="1"/>
  <c r="AA272" i="3" s="1"/>
  <c r="M272" i="3" a="1"/>
  <c r="M272" i="3" s="1"/>
  <c r="O319" i="3"/>
  <c r="R319" i="3" s="1"/>
  <c r="U319" i="3" s="1"/>
  <c r="X319" i="3" s="1"/>
  <c r="AA319" i="3" s="1"/>
  <c r="M319" i="3" a="1"/>
  <c r="M319" i="3" s="1"/>
  <c r="N319" i="3" a="1"/>
  <c r="N319" i="3" s="1"/>
  <c r="N681" i="3" a="1"/>
  <c r="N681" i="3" s="1"/>
  <c r="M681" i="3" a="1"/>
  <c r="M681" i="3" s="1"/>
  <c r="O681" i="3"/>
  <c r="R681" i="3" s="1"/>
  <c r="U681" i="3" s="1"/>
  <c r="X681" i="3" s="1"/>
  <c r="AA681" i="3" s="1"/>
  <c r="O618" i="3"/>
  <c r="R618" i="3" s="1"/>
  <c r="U618" i="3" s="1"/>
  <c r="X618" i="3" s="1"/>
  <c r="AA618" i="3" s="1"/>
  <c r="N618" i="3" a="1"/>
  <c r="N618" i="3" s="1"/>
  <c r="M618" i="3" a="1"/>
  <c r="M618" i="3" s="1"/>
  <c r="M487" i="3" a="1"/>
  <c r="M487" i="3" s="1"/>
  <c r="N487" i="3" a="1"/>
  <c r="N487" i="3" s="1"/>
  <c r="O487" i="3"/>
  <c r="R487" i="3" s="1"/>
  <c r="U487" i="3" s="1"/>
  <c r="X487" i="3" s="1"/>
  <c r="AA487" i="3" s="1"/>
  <c r="N353" i="3" a="1"/>
  <c r="N353" i="3" s="1"/>
  <c r="M353" i="3" a="1"/>
  <c r="M353" i="3" s="1"/>
  <c r="O353" i="3"/>
  <c r="R353" i="3" s="1"/>
  <c r="U353" i="3" s="1"/>
  <c r="X353" i="3" s="1"/>
  <c r="AA353" i="3" s="1"/>
  <c r="N368" i="3" a="1"/>
  <c r="N368" i="3" s="1"/>
  <c r="O368" i="3"/>
  <c r="R368" i="3" s="1"/>
  <c r="U368" i="3" s="1"/>
  <c r="X368" i="3" s="1"/>
  <c r="AA368" i="3" s="1"/>
  <c r="M368" i="3" a="1"/>
  <c r="M368" i="3" s="1"/>
  <c r="O432" i="3"/>
  <c r="R432" i="3" s="1"/>
  <c r="U432" i="3" s="1"/>
  <c r="X432" i="3" s="1"/>
  <c r="AA432" i="3" s="1"/>
  <c r="M432" i="3" a="1"/>
  <c r="M432" i="3" s="1"/>
  <c r="N432" i="3" a="1"/>
  <c r="N432" i="3" s="1"/>
  <c r="M595" i="3" a="1"/>
  <c r="M595" i="3" s="1"/>
  <c r="O595" i="3"/>
  <c r="R595" i="3" s="1"/>
  <c r="U595" i="3" s="1"/>
  <c r="X595" i="3" s="1"/>
  <c r="AA595" i="3" s="1"/>
  <c r="N595" i="3" a="1"/>
  <c r="N595" i="3" s="1"/>
  <c r="N262" i="3" a="1"/>
  <c r="N262" i="3" s="1"/>
  <c r="O262" i="3"/>
  <c r="R262" i="3" s="1"/>
  <c r="U262" i="3" s="1"/>
  <c r="X262" i="3" s="1"/>
  <c r="AA262" i="3" s="1"/>
  <c r="M262" i="3" a="1"/>
  <c r="M262" i="3" s="1"/>
  <c r="O659" i="3"/>
  <c r="R659" i="3" s="1"/>
  <c r="U659" i="3" s="1"/>
  <c r="X659" i="3" s="1"/>
  <c r="AA659" i="3" s="1"/>
  <c r="N659" i="3" a="1"/>
  <c r="N659" i="3" s="1"/>
  <c r="M659" i="3" a="1"/>
  <c r="M659" i="3" s="1"/>
  <c r="N308" i="3" a="1"/>
  <c r="N308" i="3" s="1"/>
  <c r="M308" i="3" a="1"/>
  <c r="M308" i="3" s="1"/>
  <c r="O308" i="3"/>
  <c r="R308" i="3" s="1"/>
  <c r="U308" i="3" s="1"/>
  <c r="X308" i="3" s="1"/>
  <c r="AA308" i="3" s="1"/>
  <c r="M698" i="3" a="1"/>
  <c r="M698" i="3" s="1"/>
  <c r="N698" i="3" a="1"/>
  <c r="N698" i="3" s="1"/>
  <c r="O698" i="3"/>
  <c r="R698" i="3" s="1"/>
  <c r="U698" i="3" s="1"/>
  <c r="X698" i="3" s="1"/>
  <c r="AA698" i="3" s="1"/>
  <c r="M401" i="3" a="1"/>
  <c r="M401" i="3" s="1"/>
  <c r="N401" i="3" a="1"/>
  <c r="N401" i="3" s="1"/>
  <c r="O401" i="3"/>
  <c r="R401" i="3" s="1"/>
  <c r="U401" i="3" s="1"/>
  <c r="X401" i="3" s="1"/>
  <c r="AA401" i="3" s="1"/>
  <c r="M902" i="3" a="1"/>
  <c r="M902" i="3" s="1"/>
  <c r="N902" i="3" a="1"/>
  <c r="N902" i="3" s="1"/>
  <c r="O902" i="3"/>
  <c r="R902" i="3" s="1"/>
  <c r="U902" i="3" s="1"/>
  <c r="X902" i="3" s="1"/>
  <c r="AA902" i="3" s="1"/>
  <c r="N765" i="3" a="1"/>
  <c r="N765" i="3" s="1"/>
  <c r="M765" i="3" a="1"/>
  <c r="M765" i="3" s="1"/>
  <c r="O765" i="3"/>
  <c r="R765" i="3" s="1"/>
  <c r="U765" i="3" s="1"/>
  <c r="X765" i="3" s="1"/>
  <c r="AA765" i="3" s="1"/>
  <c r="M598" i="3" a="1"/>
  <c r="M598" i="3" s="1"/>
  <c r="O598" i="3"/>
  <c r="R598" i="3" s="1"/>
  <c r="U598" i="3" s="1"/>
  <c r="X598" i="3" s="1"/>
  <c r="AA598" i="3" s="1"/>
  <c r="N598" i="3" a="1"/>
  <c r="N598" i="3" s="1"/>
  <c r="N769" i="3" a="1"/>
  <c r="N769" i="3" s="1"/>
  <c r="O769" i="3"/>
  <c r="R769" i="3" s="1"/>
  <c r="U769" i="3" s="1"/>
  <c r="X769" i="3" s="1"/>
  <c r="AA769" i="3" s="1"/>
  <c r="M769" i="3" a="1"/>
  <c r="M769" i="3" s="1"/>
  <c r="O803" i="3"/>
  <c r="R803" i="3" s="1"/>
  <c r="U803" i="3" s="1"/>
  <c r="X803" i="3" s="1"/>
  <c r="AA803" i="3" s="1"/>
  <c r="M803" i="3" a="1"/>
  <c r="M803" i="3" s="1"/>
  <c r="N803" i="3" a="1"/>
  <c r="N803" i="3" s="1"/>
  <c r="M896" i="3" a="1"/>
  <c r="M896" i="3" s="1"/>
  <c r="N896" i="3" a="1"/>
  <c r="N896" i="3" s="1"/>
  <c r="O896" i="3"/>
  <c r="R896" i="3" s="1"/>
  <c r="U896" i="3" s="1"/>
  <c r="X896" i="3" s="1"/>
  <c r="AA896" i="3" s="1"/>
  <c r="O236" i="3"/>
  <c r="R236" i="3" s="1"/>
  <c r="U236" i="3" s="1"/>
  <c r="X236" i="3" s="1"/>
  <c r="AA236" i="3" s="1"/>
  <c r="M236" i="3" a="1"/>
  <c r="M236" i="3" s="1"/>
  <c r="N236" i="3" a="1"/>
  <c r="N236" i="3" s="1"/>
  <c r="O417" i="3"/>
  <c r="R417" i="3" s="1"/>
  <c r="U417" i="3" s="1"/>
  <c r="X417" i="3" s="1"/>
  <c r="AA417" i="3" s="1"/>
  <c r="M417" i="3" a="1"/>
  <c r="M417" i="3" s="1"/>
  <c r="N417" i="3" a="1"/>
  <c r="N417" i="3" s="1"/>
  <c r="M379" i="3" a="1"/>
  <c r="M379" i="3" s="1"/>
  <c r="O379" i="3"/>
  <c r="R379" i="3" s="1"/>
  <c r="U379" i="3" s="1"/>
  <c r="X379" i="3" s="1"/>
  <c r="AA379" i="3" s="1"/>
  <c r="N379" i="3" a="1"/>
  <c r="N379" i="3" s="1"/>
  <c r="M506" i="3" a="1"/>
  <c r="M506" i="3" s="1"/>
  <c r="N506" i="3" a="1"/>
  <c r="N506" i="3" s="1"/>
  <c r="O506" i="3"/>
  <c r="R506" i="3" s="1"/>
  <c r="U506" i="3" s="1"/>
  <c r="X506" i="3" s="1"/>
  <c r="AA506" i="3" s="1"/>
  <c r="M538" i="3" a="1"/>
  <c r="M538" i="3" s="1"/>
  <c r="N538" i="3" a="1"/>
  <c r="N538" i="3" s="1"/>
  <c r="O538" i="3"/>
  <c r="R538" i="3" s="1"/>
  <c r="U538" i="3" s="1"/>
  <c r="X538" i="3" s="1"/>
  <c r="AA538" i="3" s="1"/>
  <c r="O940" i="3"/>
  <c r="R940" i="3" s="1"/>
  <c r="U940" i="3" s="1"/>
  <c r="X940" i="3" s="1"/>
  <c r="AA940" i="3" s="1"/>
  <c r="M940" i="3" a="1"/>
  <c r="M940" i="3" s="1"/>
  <c r="N940" i="3" a="1"/>
  <c r="N940" i="3" s="1"/>
  <c r="O613" i="3"/>
  <c r="R613" i="3" s="1"/>
  <c r="U613" i="3" s="1"/>
  <c r="X613" i="3" s="1"/>
  <c r="AA613" i="3" s="1"/>
  <c r="N613" i="3" a="1"/>
  <c r="N613" i="3" s="1"/>
  <c r="M613" i="3" a="1"/>
  <c r="M613" i="3" s="1"/>
  <c r="M192" i="3" a="1"/>
  <c r="M192" i="3" s="1"/>
  <c r="N192" i="3" a="1"/>
  <c r="N192" i="3" s="1"/>
  <c r="O192" i="3"/>
  <c r="R192" i="3" s="1"/>
  <c r="U192" i="3" s="1"/>
  <c r="X192" i="3" s="1"/>
  <c r="AA192" i="3" s="1"/>
  <c r="O827" i="3"/>
  <c r="R827" i="3" s="1"/>
  <c r="U827" i="3" s="1"/>
  <c r="X827" i="3" s="1"/>
  <c r="AA827" i="3" s="1"/>
  <c r="M827" i="3" a="1"/>
  <c r="M827" i="3" s="1"/>
  <c r="N827" i="3" a="1"/>
  <c r="N827" i="3" s="1"/>
  <c r="N594" i="3" a="1"/>
  <c r="N594" i="3" s="1"/>
  <c r="M594" i="3" a="1"/>
  <c r="M594" i="3" s="1"/>
  <c r="O594" i="3"/>
  <c r="R594" i="3" s="1"/>
  <c r="U594" i="3" s="1"/>
  <c r="X594" i="3" s="1"/>
  <c r="AA594" i="3" s="1"/>
  <c r="M617" i="3" a="1"/>
  <c r="M617" i="3" s="1"/>
  <c r="N617" i="3" a="1"/>
  <c r="N617" i="3" s="1"/>
  <c r="O617" i="3"/>
  <c r="R617" i="3" s="1"/>
  <c r="U617" i="3" s="1"/>
  <c r="X617" i="3" s="1"/>
  <c r="AA617" i="3" s="1"/>
  <c r="N511" i="3" a="1"/>
  <c r="N511" i="3" s="1"/>
  <c r="O511" i="3"/>
  <c r="R511" i="3" s="1"/>
  <c r="U511" i="3" s="1"/>
  <c r="X511" i="3" s="1"/>
  <c r="AA511" i="3" s="1"/>
  <c r="M511" i="3" a="1"/>
  <c r="M511" i="3" s="1"/>
  <c r="M770" i="3" a="1"/>
  <c r="M770" i="3" s="1"/>
  <c r="N770" i="3" a="1"/>
  <c r="N770" i="3" s="1"/>
  <c r="O770" i="3"/>
  <c r="R770" i="3" s="1"/>
  <c r="U770" i="3" s="1"/>
  <c r="X770" i="3" s="1"/>
  <c r="AA770" i="3" s="1"/>
  <c r="O895" i="3"/>
  <c r="R895" i="3" s="1"/>
  <c r="U895" i="3" s="1"/>
  <c r="X895" i="3" s="1"/>
  <c r="AA895" i="3" s="1"/>
  <c r="M895" i="3" a="1"/>
  <c r="M895" i="3" s="1"/>
  <c r="N895" i="3" a="1"/>
  <c r="N895" i="3" s="1"/>
  <c r="M398" i="3" a="1"/>
  <c r="M398" i="3" s="1"/>
  <c r="N398" i="3" a="1"/>
  <c r="N398" i="3" s="1"/>
  <c r="O398" i="3"/>
  <c r="R398" i="3" s="1"/>
  <c r="U398" i="3" s="1"/>
  <c r="X398" i="3" s="1"/>
  <c r="AA398" i="3" s="1"/>
  <c r="M942" i="3" a="1"/>
  <c r="M942" i="3" s="1"/>
  <c r="N942" i="3" a="1"/>
  <c r="N942" i="3" s="1"/>
  <c r="O942" i="3"/>
  <c r="R942" i="3" s="1"/>
  <c r="U942" i="3" s="1"/>
  <c r="X942" i="3" s="1"/>
  <c r="AA942" i="3" s="1"/>
  <c r="N557" i="3" a="1"/>
  <c r="N557" i="3" s="1"/>
  <c r="O557" i="3"/>
  <c r="R557" i="3" s="1"/>
  <c r="U557" i="3" s="1"/>
  <c r="X557" i="3" s="1"/>
  <c r="AA557" i="3" s="1"/>
  <c r="M557" i="3" a="1"/>
  <c r="M557" i="3" s="1"/>
  <c r="O275" i="3"/>
  <c r="R275" i="3" s="1"/>
  <c r="U275" i="3" s="1"/>
  <c r="X275" i="3" s="1"/>
  <c r="AA275" i="3" s="1"/>
  <c r="N275" i="3" a="1"/>
  <c r="N275" i="3" s="1"/>
  <c r="M275" i="3" a="1"/>
  <c r="M275" i="3" s="1"/>
  <c r="M666" i="3" a="1"/>
  <c r="M666" i="3" s="1"/>
  <c r="N666" i="3" a="1"/>
  <c r="N666" i="3" s="1"/>
  <c r="O666" i="3"/>
  <c r="R666" i="3" s="1"/>
  <c r="U666" i="3" s="1"/>
  <c r="X666" i="3" s="1"/>
  <c r="AA666" i="3" s="1"/>
  <c r="O293" i="3"/>
  <c r="R293" i="3" s="1"/>
  <c r="U293" i="3" s="1"/>
  <c r="X293" i="3" s="1"/>
  <c r="AA293" i="3" s="1"/>
  <c r="M293" i="3" a="1"/>
  <c r="M293" i="3" s="1"/>
  <c r="N293" i="3" a="1"/>
  <c r="N293" i="3" s="1"/>
  <c r="N660" i="3" a="1"/>
  <c r="N660" i="3" s="1"/>
  <c r="O660" i="3"/>
  <c r="R660" i="3" s="1"/>
  <c r="U660" i="3" s="1"/>
  <c r="X660" i="3" s="1"/>
  <c r="AA660" i="3" s="1"/>
  <c r="M660" i="3" a="1"/>
  <c r="M660" i="3" s="1"/>
  <c r="N473" i="3" a="1"/>
  <c r="N473" i="3" s="1"/>
  <c r="M473" i="3" a="1"/>
  <c r="M473" i="3" s="1"/>
  <c r="O473" i="3"/>
  <c r="R473" i="3" s="1"/>
  <c r="U473" i="3" s="1"/>
  <c r="X473" i="3" s="1"/>
  <c r="AA473" i="3" s="1"/>
  <c r="O799" i="3"/>
  <c r="R799" i="3" s="1"/>
  <c r="U799" i="3" s="1"/>
  <c r="X799" i="3" s="1"/>
  <c r="AA799" i="3" s="1"/>
  <c r="M799" i="3" a="1"/>
  <c r="M799" i="3" s="1"/>
  <c r="N799" i="3" a="1"/>
  <c r="N799" i="3" s="1"/>
  <c r="M651" i="3" a="1"/>
  <c r="M651" i="3" s="1"/>
  <c r="N651" i="3" a="1"/>
  <c r="N651" i="3" s="1"/>
  <c r="O651" i="3"/>
  <c r="R651" i="3" s="1"/>
  <c r="U651" i="3" s="1"/>
  <c r="X651" i="3" s="1"/>
  <c r="AA651" i="3" s="1"/>
  <c r="O346" i="3"/>
  <c r="R346" i="3" s="1"/>
  <c r="U346" i="3" s="1"/>
  <c r="X346" i="3" s="1"/>
  <c r="AA346" i="3" s="1"/>
  <c r="M346" i="3" a="1"/>
  <c r="M346" i="3" s="1"/>
  <c r="N346" i="3" a="1"/>
  <c r="N346" i="3" s="1"/>
  <c r="N911" i="3" a="1"/>
  <c r="N911" i="3" s="1"/>
  <c r="O911" i="3"/>
  <c r="R911" i="3" s="1"/>
  <c r="U911" i="3" s="1"/>
  <c r="X911" i="3" s="1"/>
  <c r="AA911" i="3" s="1"/>
  <c r="M911" i="3" a="1"/>
  <c r="M911" i="3" s="1"/>
  <c r="M303" i="3" a="1"/>
  <c r="M303" i="3" s="1"/>
  <c r="N303" i="3" a="1"/>
  <c r="N303" i="3" s="1"/>
  <c r="O303" i="3"/>
  <c r="R303" i="3" s="1"/>
  <c r="U303" i="3" s="1"/>
  <c r="X303" i="3" s="1"/>
  <c r="AA303" i="3" s="1"/>
  <c r="O296" i="3"/>
  <c r="R296" i="3" s="1"/>
  <c r="U296" i="3" s="1"/>
  <c r="X296" i="3" s="1"/>
  <c r="AA296" i="3" s="1"/>
  <c r="M296" i="3" a="1"/>
  <c r="M296" i="3" s="1"/>
  <c r="N296" i="3" a="1"/>
  <c r="N296" i="3" s="1"/>
  <c r="M755" i="3" a="1"/>
  <c r="M755" i="3" s="1"/>
  <c r="O755" i="3"/>
  <c r="R755" i="3" s="1"/>
  <c r="U755" i="3" s="1"/>
  <c r="X755" i="3" s="1"/>
  <c r="AA755" i="3" s="1"/>
  <c r="N755" i="3" a="1"/>
  <c r="N755" i="3" s="1"/>
  <c r="O915" i="3"/>
  <c r="R915" i="3" s="1"/>
  <c r="U915" i="3" s="1"/>
  <c r="X915" i="3" s="1"/>
  <c r="AA915" i="3" s="1"/>
  <c r="M915" i="3" a="1"/>
  <c r="M915" i="3" s="1"/>
  <c r="N915" i="3" a="1"/>
  <c r="N915" i="3" s="1"/>
  <c r="M485" i="3" a="1"/>
  <c r="M485" i="3" s="1"/>
  <c r="O485" i="3"/>
  <c r="R485" i="3" s="1"/>
  <c r="U485" i="3" s="1"/>
  <c r="X485" i="3" s="1"/>
  <c r="AA485" i="3" s="1"/>
  <c r="N485" i="3" a="1"/>
  <c r="N485" i="3" s="1"/>
  <c r="N867" i="3" a="1"/>
  <c r="N867" i="3" s="1"/>
  <c r="O867" i="3"/>
  <c r="R867" i="3" s="1"/>
  <c r="U867" i="3" s="1"/>
  <c r="X867" i="3" s="1"/>
  <c r="AA867" i="3" s="1"/>
  <c r="M867" i="3" a="1"/>
  <c r="M867" i="3" s="1"/>
  <c r="N429" i="3" a="1"/>
  <c r="N429" i="3" s="1"/>
  <c r="M429" i="3" a="1"/>
  <c r="M429" i="3" s="1"/>
  <c r="O429" i="3"/>
  <c r="R429" i="3" s="1"/>
  <c r="U429" i="3" s="1"/>
  <c r="X429" i="3" s="1"/>
  <c r="AA429" i="3" s="1"/>
  <c r="N958" i="3" a="1"/>
  <c r="N958" i="3" s="1"/>
  <c r="O958" i="3"/>
  <c r="R958" i="3" s="1"/>
  <c r="U958" i="3" s="1"/>
  <c r="X958" i="3" s="1"/>
  <c r="AA958" i="3" s="1"/>
  <c r="M958" i="3" a="1"/>
  <c r="M958" i="3" s="1"/>
  <c r="M664" i="3" a="1"/>
  <c r="M664" i="3" s="1"/>
  <c r="O664" i="3"/>
  <c r="R664" i="3" s="1"/>
  <c r="U664" i="3" s="1"/>
  <c r="X664" i="3" s="1"/>
  <c r="AA664" i="3" s="1"/>
  <c r="N664" i="3" a="1"/>
  <c r="N664" i="3" s="1"/>
  <c r="M676" i="3" a="1"/>
  <c r="M676" i="3" s="1"/>
  <c r="O676" i="3"/>
  <c r="R676" i="3" s="1"/>
  <c r="U676" i="3" s="1"/>
  <c r="X676" i="3" s="1"/>
  <c r="AA676" i="3" s="1"/>
  <c r="N676" i="3" a="1"/>
  <c r="N676" i="3" s="1"/>
  <c r="M939" i="3" a="1"/>
  <c r="M939" i="3" s="1"/>
  <c r="N939" i="3" a="1"/>
  <c r="N939" i="3" s="1"/>
  <c r="O939" i="3"/>
  <c r="R939" i="3" s="1"/>
  <c r="U939" i="3" s="1"/>
  <c r="X939" i="3" s="1"/>
  <c r="AA939" i="3" s="1"/>
  <c r="M609" i="3" a="1"/>
  <c r="M609" i="3" s="1"/>
  <c r="O609" i="3"/>
  <c r="R609" i="3" s="1"/>
  <c r="U609" i="3" s="1"/>
  <c r="X609" i="3" s="1"/>
  <c r="AA609" i="3" s="1"/>
  <c r="N609" i="3" a="1"/>
  <c r="N609" i="3" s="1"/>
  <c r="O801" i="3"/>
  <c r="R801" i="3" s="1"/>
  <c r="U801" i="3" s="1"/>
  <c r="X801" i="3" s="1"/>
  <c r="AA801" i="3" s="1"/>
  <c r="M801" i="3" a="1"/>
  <c r="M801" i="3" s="1"/>
  <c r="N801" i="3" a="1"/>
  <c r="N801" i="3" s="1"/>
  <c r="M886" i="3" a="1"/>
  <c r="M886" i="3" s="1"/>
  <c r="N886" i="3" a="1"/>
  <c r="N886" i="3" s="1"/>
  <c r="O886" i="3"/>
  <c r="R886" i="3" s="1"/>
  <c r="U886" i="3" s="1"/>
  <c r="X886" i="3" s="1"/>
  <c r="AA886" i="3" s="1"/>
  <c r="N912" i="3" a="1"/>
  <c r="N912" i="3" s="1"/>
  <c r="O912" i="3"/>
  <c r="R912" i="3" s="1"/>
  <c r="U912" i="3" s="1"/>
  <c r="X912" i="3" s="1"/>
  <c r="AA912" i="3" s="1"/>
  <c r="M912" i="3" a="1"/>
  <c r="M912" i="3" s="1"/>
  <c r="N528" i="3" a="1"/>
  <c r="N528" i="3" s="1"/>
  <c r="M528" i="3" a="1"/>
  <c r="M528" i="3" s="1"/>
  <c r="O528" i="3"/>
  <c r="R528" i="3" s="1"/>
  <c r="U528" i="3" s="1"/>
  <c r="X528" i="3" s="1"/>
  <c r="AA528" i="3" s="1"/>
  <c r="M732" i="3" a="1"/>
  <c r="M732" i="3" s="1"/>
  <c r="O732" i="3"/>
  <c r="R732" i="3" s="1"/>
  <c r="U732" i="3" s="1"/>
  <c r="X732" i="3" s="1"/>
  <c r="AA732" i="3" s="1"/>
  <c r="N732" i="3" a="1"/>
  <c r="N732" i="3" s="1"/>
  <c r="O363" i="3"/>
  <c r="R363" i="3" s="1"/>
  <c r="U363" i="3" s="1"/>
  <c r="X363" i="3" s="1"/>
  <c r="AA363" i="3" s="1"/>
  <c r="M363" i="3" a="1"/>
  <c r="M363" i="3" s="1"/>
  <c r="N363" i="3" a="1"/>
  <c r="N363" i="3" s="1"/>
  <c r="O874" i="3"/>
  <c r="R874" i="3" s="1"/>
  <c r="U874" i="3" s="1"/>
  <c r="X874" i="3" s="1"/>
  <c r="AA874" i="3" s="1"/>
  <c r="M874" i="3" a="1"/>
  <c r="M874" i="3" s="1"/>
  <c r="N874" i="3" a="1"/>
  <c r="N874" i="3" s="1"/>
  <c r="N891" i="3" a="1"/>
  <c r="N891" i="3" s="1"/>
  <c r="O891" i="3"/>
  <c r="R891" i="3" s="1"/>
  <c r="U891" i="3" s="1"/>
  <c r="X891" i="3" s="1"/>
  <c r="AA891" i="3" s="1"/>
  <c r="M891" i="3" a="1"/>
  <c r="M891" i="3" s="1"/>
  <c r="O707" i="3"/>
  <c r="R707" i="3" s="1"/>
  <c r="U707" i="3" s="1"/>
  <c r="X707" i="3" s="1"/>
  <c r="AA707" i="3" s="1"/>
  <c r="N707" i="3" a="1"/>
  <c r="N707" i="3" s="1"/>
  <c r="M707" i="3" a="1"/>
  <c r="M707" i="3" s="1"/>
  <c r="M699" i="3" a="1"/>
  <c r="M699" i="3" s="1"/>
  <c r="O699" i="3"/>
  <c r="R699" i="3" s="1"/>
  <c r="U699" i="3" s="1"/>
  <c r="X699" i="3" s="1"/>
  <c r="AA699" i="3" s="1"/>
  <c r="N699" i="3" a="1"/>
  <c r="N699" i="3" s="1"/>
  <c r="M540" i="3" a="1"/>
  <c r="M540" i="3" s="1"/>
  <c r="N540" i="3" a="1"/>
  <c r="N540" i="3" s="1"/>
  <c r="O540" i="3"/>
  <c r="R540" i="3" s="1"/>
  <c r="U540" i="3" s="1"/>
  <c r="X540" i="3" s="1"/>
  <c r="AA540" i="3" s="1"/>
  <c r="M724" i="3" a="1"/>
  <c r="M724" i="3" s="1"/>
  <c r="O724" i="3"/>
  <c r="R724" i="3" s="1"/>
  <c r="U724" i="3" s="1"/>
  <c r="X724" i="3" s="1"/>
  <c r="AA724" i="3" s="1"/>
  <c r="N724" i="3" a="1"/>
  <c r="N724" i="3" s="1"/>
  <c r="O428" i="3"/>
  <c r="R428" i="3" s="1"/>
  <c r="U428" i="3" s="1"/>
  <c r="X428" i="3" s="1"/>
  <c r="AA428" i="3" s="1"/>
  <c r="M428" i="3" a="1"/>
  <c r="M428" i="3" s="1"/>
  <c r="N428" i="3" a="1"/>
  <c r="N428" i="3" s="1"/>
  <c r="M951" i="3" a="1"/>
  <c r="M951" i="3" s="1"/>
  <c r="N951" i="3" a="1"/>
  <c r="N951" i="3" s="1"/>
  <c r="O951" i="3"/>
  <c r="R951" i="3" s="1"/>
  <c r="U951" i="3" s="1"/>
  <c r="X951" i="3" s="1"/>
  <c r="AA951" i="3" s="1"/>
  <c r="M493" i="3" a="1"/>
  <c r="M493" i="3" s="1"/>
  <c r="N493" i="3" a="1"/>
  <c r="N493" i="3" s="1"/>
  <c r="O493" i="3"/>
  <c r="R493" i="3" s="1"/>
  <c r="U493" i="3" s="1"/>
  <c r="X493" i="3" s="1"/>
  <c r="AA493" i="3" s="1"/>
  <c r="N383" i="3" a="1"/>
  <c r="N383" i="3" s="1"/>
  <c r="M383" i="3" a="1"/>
  <c r="M383" i="3" s="1"/>
  <c r="O383" i="3"/>
  <c r="R383" i="3" s="1"/>
  <c r="U383" i="3" s="1"/>
  <c r="X383" i="3" s="1"/>
  <c r="AA383" i="3" s="1"/>
  <c r="O365" i="3"/>
  <c r="R365" i="3" s="1"/>
  <c r="U365" i="3" s="1"/>
  <c r="X365" i="3" s="1"/>
  <c r="AA365" i="3" s="1"/>
  <c r="N365" i="3" a="1"/>
  <c r="N365" i="3" s="1"/>
  <c r="M365" i="3" a="1"/>
  <c r="M365" i="3" s="1"/>
  <c r="M229" i="3" a="1"/>
  <c r="M229" i="3" s="1"/>
  <c r="N229" i="3" a="1"/>
  <c r="N229" i="3" s="1"/>
  <c r="O229" i="3"/>
  <c r="R229" i="3" s="1"/>
  <c r="U229" i="3" s="1"/>
  <c r="X229" i="3" s="1"/>
  <c r="AA229" i="3" s="1"/>
  <c r="O520" i="3"/>
  <c r="R520" i="3" s="1"/>
  <c r="U520" i="3" s="1"/>
  <c r="X520" i="3" s="1"/>
  <c r="AA520" i="3" s="1"/>
  <c r="M520" i="3" a="1"/>
  <c r="M520" i="3" s="1"/>
  <c r="N520" i="3" a="1"/>
  <c r="N520" i="3" s="1"/>
  <c r="N472" i="3" a="1"/>
  <c r="N472" i="3" s="1"/>
  <c r="M472" i="3" a="1"/>
  <c r="M472" i="3" s="1"/>
  <c r="O472" i="3"/>
  <c r="R472" i="3" s="1"/>
  <c r="U472" i="3" s="1"/>
  <c r="X472" i="3" s="1"/>
  <c r="AA472" i="3" s="1"/>
  <c r="O714" i="3"/>
  <c r="R714" i="3" s="1"/>
  <c r="U714" i="3" s="1"/>
  <c r="X714" i="3" s="1"/>
  <c r="AA714" i="3" s="1"/>
  <c r="M714" i="3" a="1"/>
  <c r="M714" i="3" s="1"/>
  <c r="N714" i="3" a="1"/>
  <c r="N714" i="3" s="1"/>
  <c r="N444" i="3" a="1"/>
  <c r="N444" i="3" s="1"/>
  <c r="O444" i="3"/>
  <c r="R444" i="3" s="1"/>
  <c r="U444" i="3" s="1"/>
  <c r="X444" i="3" s="1"/>
  <c r="AA444" i="3" s="1"/>
  <c r="M444" i="3" a="1"/>
  <c r="M444" i="3" s="1"/>
  <c r="O719" i="3"/>
  <c r="R719" i="3" s="1"/>
  <c r="U719" i="3" s="1"/>
  <c r="X719" i="3" s="1"/>
  <c r="AA719" i="3" s="1"/>
  <c r="N719" i="3" a="1"/>
  <c r="N719" i="3" s="1"/>
  <c r="M719" i="3" a="1"/>
  <c r="M719" i="3" s="1"/>
  <c r="O846" i="3"/>
  <c r="R846" i="3" s="1"/>
  <c r="U846" i="3" s="1"/>
  <c r="X846" i="3" s="1"/>
  <c r="AA846" i="3" s="1"/>
  <c r="M846" i="3" a="1"/>
  <c r="M846" i="3" s="1"/>
  <c r="N846" i="3" a="1"/>
  <c r="N846" i="3" s="1"/>
  <c r="M932" i="3" a="1"/>
  <c r="M932" i="3" s="1"/>
  <c r="N932" i="3" a="1"/>
  <c r="N932" i="3" s="1"/>
  <c r="O932" i="3"/>
  <c r="R932" i="3" s="1"/>
  <c r="U932" i="3" s="1"/>
  <c r="X932" i="3" s="1"/>
  <c r="AA932" i="3" s="1"/>
  <c r="M290" i="3" a="1"/>
  <c r="M290" i="3" s="1"/>
  <c r="O290" i="3"/>
  <c r="R290" i="3" s="1"/>
  <c r="U290" i="3" s="1"/>
  <c r="X290" i="3" s="1"/>
  <c r="AA290" i="3" s="1"/>
  <c r="N290" i="3" a="1"/>
  <c r="N290" i="3" s="1"/>
  <c r="M260" i="3" a="1"/>
  <c r="M260" i="3" s="1"/>
  <c r="N260" i="3" a="1"/>
  <c r="N260" i="3" s="1"/>
  <c r="O260" i="3"/>
  <c r="R260" i="3" s="1"/>
  <c r="U260" i="3" s="1"/>
  <c r="X260" i="3" s="1"/>
  <c r="AA260" i="3" s="1"/>
  <c r="M204" i="3" a="1"/>
  <c r="M204" i="3" s="1"/>
  <c r="N204" i="3" a="1"/>
  <c r="N204" i="3" s="1"/>
  <c r="O204" i="3"/>
  <c r="R204" i="3" s="1"/>
  <c r="U204" i="3" s="1"/>
  <c r="X204" i="3" s="1"/>
  <c r="AA204" i="3" s="1"/>
  <c r="N870" i="3" a="1"/>
  <c r="N870" i="3" s="1"/>
  <c r="M870" i="3" a="1"/>
  <c r="M870" i="3" s="1"/>
  <c r="O870" i="3"/>
  <c r="R870" i="3" s="1"/>
  <c r="U870" i="3" s="1"/>
  <c r="X870" i="3" s="1"/>
  <c r="AA870" i="3" s="1"/>
  <c r="M966" i="3" a="1"/>
  <c r="M966" i="3" s="1"/>
  <c r="N966" i="3" a="1"/>
  <c r="N966" i="3" s="1"/>
  <c r="O966" i="3"/>
  <c r="R966" i="3" s="1"/>
  <c r="U966" i="3" s="1"/>
  <c r="X966" i="3" s="1"/>
  <c r="AA966" i="3" s="1"/>
  <c r="M267" i="3" a="1"/>
  <c r="M267" i="3" s="1"/>
  <c r="N267" i="3" a="1"/>
  <c r="N267" i="3" s="1"/>
  <c r="O267" i="3"/>
  <c r="R267" i="3" s="1"/>
  <c r="U267" i="3" s="1"/>
  <c r="X267" i="3" s="1"/>
  <c r="AA267" i="3" s="1"/>
  <c r="N640" i="3" a="1"/>
  <c r="N640" i="3" s="1"/>
  <c r="M640" i="3" a="1"/>
  <c r="M640" i="3" s="1"/>
  <c r="O640" i="3"/>
  <c r="R640" i="3" s="1"/>
  <c r="U640" i="3" s="1"/>
  <c r="X640" i="3" s="1"/>
  <c r="AA640" i="3" s="1"/>
  <c r="N715" i="3" a="1"/>
  <c r="N715" i="3" s="1"/>
  <c r="M715" i="3" a="1"/>
  <c r="M715" i="3" s="1"/>
  <c r="O715" i="3"/>
  <c r="R715" i="3" s="1"/>
  <c r="U715" i="3" s="1"/>
  <c r="X715" i="3" s="1"/>
  <c r="AA715" i="3" s="1"/>
  <c r="M570" i="3" a="1"/>
  <c r="M570" i="3" s="1"/>
  <c r="O570" i="3"/>
  <c r="R570" i="3" s="1"/>
  <c r="U570" i="3" s="1"/>
  <c r="X570" i="3" s="1"/>
  <c r="AA570" i="3" s="1"/>
  <c r="N570" i="3" a="1"/>
  <c r="N570" i="3" s="1"/>
  <c r="N643" i="3" a="1"/>
  <c r="N643" i="3" s="1"/>
  <c r="O643" i="3"/>
  <c r="R643" i="3" s="1"/>
  <c r="U643" i="3" s="1"/>
  <c r="X643" i="3" s="1"/>
  <c r="AA643" i="3" s="1"/>
  <c r="M643" i="3" a="1"/>
  <c r="M643" i="3" s="1"/>
  <c r="M581" i="3" a="1"/>
  <c r="M581" i="3" s="1"/>
  <c r="O581" i="3"/>
  <c r="R581" i="3" s="1"/>
  <c r="U581" i="3" s="1"/>
  <c r="X581" i="3" s="1"/>
  <c r="AA581" i="3" s="1"/>
  <c r="N581" i="3" a="1"/>
  <c r="N581" i="3" s="1"/>
  <c r="O351" i="3"/>
  <c r="R351" i="3" s="1"/>
  <c r="U351" i="3" s="1"/>
  <c r="X351" i="3" s="1"/>
  <c r="AA351" i="3" s="1"/>
  <c r="M351" i="3" a="1"/>
  <c r="M351" i="3" s="1"/>
  <c r="N351" i="3" a="1"/>
  <c r="N351" i="3" s="1"/>
  <c r="O551" i="3"/>
  <c r="R551" i="3" s="1"/>
  <c r="U551" i="3" s="1"/>
  <c r="X551" i="3" s="1"/>
  <c r="AA551" i="3" s="1"/>
  <c r="M551" i="3" a="1"/>
  <c r="M551" i="3" s="1"/>
  <c r="N551" i="3" a="1"/>
  <c r="N551" i="3" s="1"/>
  <c r="O559" i="3"/>
  <c r="R559" i="3" s="1"/>
  <c r="U559" i="3" s="1"/>
  <c r="X559" i="3" s="1"/>
  <c r="AA559" i="3" s="1"/>
  <c r="M559" i="3" a="1"/>
  <c r="M559" i="3" s="1"/>
  <c r="N559" i="3" a="1"/>
  <c r="N559" i="3" s="1"/>
  <c r="N484" i="3" a="1"/>
  <c r="N484" i="3" s="1"/>
  <c r="O484" i="3"/>
  <c r="R484" i="3" s="1"/>
  <c r="U484" i="3" s="1"/>
  <c r="X484" i="3" s="1"/>
  <c r="AA484" i="3" s="1"/>
  <c r="M484" i="3" a="1"/>
  <c r="M484" i="3" s="1"/>
  <c r="N243" i="3" a="1"/>
  <c r="N243" i="3" s="1"/>
  <c r="O243" i="3"/>
  <c r="R243" i="3" s="1"/>
  <c r="U243" i="3" s="1"/>
  <c r="X243" i="3" s="1"/>
  <c r="AA243" i="3" s="1"/>
  <c r="M243" i="3" a="1"/>
  <c r="M243" i="3" s="1"/>
  <c r="M214" i="3" a="1"/>
  <c r="M214" i="3" s="1"/>
  <c r="N214" i="3" a="1"/>
  <c r="N214" i="3" s="1"/>
  <c r="O214" i="3"/>
  <c r="R214" i="3" s="1"/>
  <c r="U214" i="3" s="1"/>
  <c r="X214" i="3" s="1"/>
  <c r="AA214" i="3" s="1"/>
  <c r="N700" i="3" a="1"/>
  <c r="N700" i="3" s="1"/>
  <c r="M700" i="3" a="1"/>
  <c r="M700" i="3" s="1"/>
  <c r="O700" i="3"/>
  <c r="R700" i="3" s="1"/>
  <c r="U700" i="3" s="1"/>
  <c r="X700" i="3" s="1"/>
  <c r="AA700" i="3" s="1"/>
  <c r="N754" i="3" a="1"/>
  <c r="N754" i="3" s="1"/>
  <c r="O754" i="3"/>
  <c r="R754" i="3" s="1"/>
  <c r="U754" i="3" s="1"/>
  <c r="X754" i="3" s="1"/>
  <c r="AA754" i="3" s="1"/>
  <c r="M754" i="3" a="1"/>
  <c r="M754" i="3" s="1"/>
  <c r="O662" i="3"/>
  <c r="R662" i="3" s="1"/>
  <c r="U662" i="3" s="1"/>
  <c r="X662" i="3" s="1"/>
  <c r="AA662" i="3" s="1"/>
  <c r="N662" i="3" a="1"/>
  <c r="N662" i="3" s="1"/>
  <c r="M662" i="3" a="1"/>
  <c r="M662" i="3" s="1"/>
  <c r="M201" i="3" a="1"/>
  <c r="M201" i="3" s="1"/>
  <c r="N201" i="3" a="1"/>
  <c r="N201" i="3" s="1"/>
  <c r="O201" i="3"/>
  <c r="R201" i="3" s="1"/>
  <c r="U201" i="3" s="1"/>
  <c r="X201" i="3" s="1"/>
  <c r="AA201" i="3" s="1"/>
  <c r="M956" i="3" a="1"/>
  <c r="M956" i="3" s="1"/>
  <c r="N956" i="3" a="1"/>
  <c r="N956" i="3" s="1"/>
  <c r="O956" i="3"/>
  <c r="R956" i="3" s="1"/>
  <c r="U956" i="3" s="1"/>
  <c r="X956" i="3" s="1"/>
  <c r="AA956" i="3" s="1"/>
  <c r="M574" i="3" a="1"/>
  <c r="M574" i="3" s="1"/>
  <c r="O574" i="3"/>
  <c r="R574" i="3" s="1"/>
  <c r="U574" i="3" s="1"/>
  <c r="X574" i="3" s="1"/>
  <c r="AA574" i="3" s="1"/>
  <c r="N574" i="3" a="1"/>
  <c r="N574" i="3" s="1"/>
  <c r="M463" i="3" a="1"/>
  <c r="M463" i="3" s="1"/>
  <c r="N463" i="3" a="1"/>
  <c r="N463" i="3" s="1"/>
  <c r="O463" i="3"/>
  <c r="R463" i="3" s="1"/>
  <c r="U463" i="3" s="1"/>
  <c r="X463" i="3" s="1"/>
  <c r="AA463" i="3" s="1"/>
  <c r="M329" i="3" a="1"/>
  <c r="M329" i="3" s="1"/>
  <c r="N329" i="3" a="1"/>
  <c r="N329" i="3" s="1"/>
  <c r="O329" i="3"/>
  <c r="R329" i="3" s="1"/>
  <c r="U329" i="3" s="1"/>
  <c r="X329" i="3" s="1"/>
  <c r="AA329" i="3" s="1"/>
  <c r="N447" i="3" a="1"/>
  <c r="N447" i="3" s="1"/>
  <c r="M447" i="3" a="1"/>
  <c r="M447" i="3" s="1"/>
  <c r="O447" i="3"/>
  <c r="R447" i="3" s="1"/>
  <c r="U447" i="3" s="1"/>
  <c r="X447" i="3" s="1"/>
  <c r="AA447" i="3" s="1"/>
  <c r="M795" i="3" a="1"/>
  <c r="M795" i="3" s="1"/>
  <c r="O795" i="3"/>
  <c r="R795" i="3" s="1"/>
  <c r="U795" i="3" s="1"/>
  <c r="X795" i="3" s="1"/>
  <c r="AA795" i="3" s="1"/>
  <c r="N795" i="3" a="1"/>
  <c r="N795" i="3" s="1"/>
  <c r="N652" i="3" a="1"/>
  <c r="N652" i="3" s="1"/>
  <c r="O652" i="3"/>
  <c r="R652" i="3" s="1"/>
  <c r="U652" i="3" s="1"/>
  <c r="X652" i="3" s="1"/>
  <c r="AA652" i="3" s="1"/>
  <c r="M652" i="3" a="1"/>
  <c r="M652" i="3" s="1"/>
  <c r="M416" i="3" a="1"/>
  <c r="M416" i="3" s="1"/>
  <c r="O416" i="3"/>
  <c r="R416" i="3" s="1"/>
  <c r="U416" i="3" s="1"/>
  <c r="X416" i="3" s="1"/>
  <c r="AA416" i="3" s="1"/>
  <c r="N416" i="3" a="1"/>
  <c r="N416" i="3" s="1"/>
  <c r="O421" i="3"/>
  <c r="R421" i="3" s="1"/>
  <c r="U421" i="3" s="1"/>
  <c r="X421" i="3" s="1"/>
  <c r="AA421" i="3" s="1"/>
  <c r="N421" i="3" a="1"/>
  <c r="N421" i="3" s="1"/>
  <c r="M421" i="3" a="1"/>
  <c r="M421" i="3" s="1"/>
  <c r="M686" i="3" a="1"/>
  <c r="M686" i="3" s="1"/>
  <c r="N686" i="3" a="1"/>
  <c r="N686" i="3" s="1"/>
  <c r="O686" i="3"/>
  <c r="R686" i="3" s="1"/>
  <c r="U686" i="3" s="1"/>
  <c r="X686" i="3" s="1"/>
  <c r="AA686" i="3" s="1"/>
  <c r="M492" i="3" a="1"/>
  <c r="M492" i="3" s="1"/>
  <c r="N492" i="3" a="1"/>
  <c r="N492" i="3" s="1"/>
  <c r="O492" i="3"/>
  <c r="R492" i="3" s="1"/>
  <c r="U492" i="3" s="1"/>
  <c r="X492" i="3" s="1"/>
  <c r="AA492" i="3" s="1"/>
  <c r="O684" i="3"/>
  <c r="R684" i="3" s="1"/>
  <c r="U684" i="3" s="1"/>
  <c r="X684" i="3" s="1"/>
  <c r="AA684" i="3" s="1"/>
  <c r="M684" i="3" a="1"/>
  <c r="M684" i="3" s="1"/>
  <c r="N684" i="3" a="1"/>
  <c r="N684" i="3" s="1"/>
  <c r="N693" i="3" a="1"/>
  <c r="N693" i="3" s="1"/>
  <c r="M693" i="3" a="1"/>
  <c r="M693" i="3" s="1"/>
  <c r="O693" i="3"/>
  <c r="R693" i="3" s="1"/>
  <c r="U693" i="3" s="1"/>
  <c r="X693" i="3" s="1"/>
  <c r="AA693" i="3" s="1"/>
  <c r="M533" i="3" a="1"/>
  <c r="M533" i="3" s="1"/>
  <c r="O533" i="3"/>
  <c r="R533" i="3" s="1"/>
  <c r="U533" i="3" s="1"/>
  <c r="X533" i="3" s="1"/>
  <c r="AA533" i="3" s="1"/>
  <c r="N533" i="3" a="1"/>
  <c r="N533" i="3" s="1"/>
  <c r="O811" i="3"/>
  <c r="R811" i="3" s="1"/>
  <c r="U811" i="3" s="1"/>
  <c r="X811" i="3" s="1"/>
  <c r="AA811" i="3" s="1"/>
  <c r="M811" i="3" a="1"/>
  <c r="M811" i="3" s="1"/>
  <c r="N811" i="3" a="1"/>
  <c r="N811" i="3" s="1"/>
  <c r="O948" i="3"/>
  <c r="R948" i="3" s="1"/>
  <c r="U948" i="3" s="1"/>
  <c r="X948" i="3" s="1"/>
  <c r="AA948" i="3" s="1"/>
  <c r="N948" i="3" a="1"/>
  <c r="N948" i="3" s="1"/>
  <c r="M948" i="3" a="1"/>
  <c r="M948" i="3" s="1"/>
  <c r="M854" i="3" a="1"/>
  <c r="M854" i="3" s="1"/>
  <c r="N854" i="3" a="1"/>
  <c r="N854" i="3" s="1"/>
  <c r="O854" i="3"/>
  <c r="R854" i="3" s="1"/>
  <c r="U854" i="3" s="1"/>
  <c r="X854" i="3" s="1"/>
  <c r="AA854" i="3" s="1"/>
  <c r="O828" i="3"/>
  <c r="R828" i="3" s="1"/>
  <c r="U828" i="3" s="1"/>
  <c r="X828" i="3" s="1"/>
  <c r="AA828" i="3" s="1"/>
  <c r="N828" i="3" a="1"/>
  <c r="N828" i="3" s="1"/>
  <c r="M828" i="3" a="1"/>
  <c r="M828" i="3" s="1"/>
  <c r="N831" i="3" a="1"/>
  <c r="N831" i="3" s="1"/>
  <c r="M831" i="3" a="1"/>
  <c r="M831" i="3" s="1"/>
  <c r="O831" i="3"/>
  <c r="R831" i="3" s="1"/>
  <c r="U831" i="3" s="1"/>
  <c r="X831" i="3" s="1"/>
  <c r="AA831" i="3" s="1"/>
  <c r="M955" i="3" a="1"/>
  <c r="M955" i="3" s="1"/>
  <c r="N955" i="3" a="1"/>
  <c r="N955" i="3" s="1"/>
  <c r="O955" i="3"/>
  <c r="R955" i="3" s="1"/>
  <c r="U955" i="3" s="1"/>
  <c r="X955" i="3" s="1"/>
  <c r="AA955" i="3" s="1"/>
  <c r="N731" i="3" a="1"/>
  <c r="N731" i="3" s="1"/>
  <c r="M731" i="3" a="1"/>
  <c r="M731" i="3" s="1"/>
  <c r="O731" i="3"/>
  <c r="R731" i="3" s="1"/>
  <c r="U731" i="3" s="1"/>
  <c r="X731" i="3" s="1"/>
  <c r="AA731" i="3" s="1"/>
  <c r="O838" i="3"/>
  <c r="R838" i="3" s="1"/>
  <c r="U838" i="3" s="1"/>
  <c r="X838" i="3" s="1"/>
  <c r="AA838" i="3" s="1"/>
  <c r="N838" i="3" a="1"/>
  <c r="N838" i="3" s="1"/>
  <c r="M838" i="3" a="1"/>
  <c r="M838" i="3" s="1"/>
  <c r="N284" i="3" a="1"/>
  <c r="N284" i="3" s="1"/>
  <c r="O284" i="3"/>
  <c r="R284" i="3" s="1"/>
  <c r="U284" i="3" s="1"/>
  <c r="X284" i="3" s="1"/>
  <c r="AA284" i="3" s="1"/>
  <c r="M284" i="3" a="1"/>
  <c r="M284" i="3" s="1"/>
  <c r="M476" i="3" a="1"/>
  <c r="M476" i="3" s="1"/>
  <c r="N476" i="3" a="1"/>
  <c r="N476" i="3" s="1"/>
  <c r="O476" i="3"/>
  <c r="R476" i="3" s="1"/>
  <c r="U476" i="3" s="1"/>
  <c r="X476" i="3" s="1"/>
  <c r="AA476" i="3" s="1"/>
  <c r="M198" i="3" a="1"/>
  <c r="M198" i="3" s="1"/>
  <c r="N198" i="3" a="1"/>
  <c r="N198" i="3" s="1"/>
  <c r="O198" i="3"/>
  <c r="R198" i="3" s="1"/>
  <c r="U198" i="3" s="1"/>
  <c r="X198" i="3" s="1"/>
  <c r="AA198" i="3" s="1"/>
  <c r="N354" i="3" a="1"/>
  <c r="N354" i="3" s="1"/>
  <c r="O354" i="3"/>
  <c r="R354" i="3" s="1"/>
  <c r="U354" i="3" s="1"/>
  <c r="X354" i="3" s="1"/>
  <c r="AA354" i="3" s="1"/>
  <c r="M354" i="3" a="1"/>
  <c r="M354" i="3" s="1"/>
  <c r="O616" i="3"/>
  <c r="R616" i="3" s="1"/>
  <c r="U616" i="3" s="1"/>
  <c r="X616" i="3" s="1"/>
  <c r="AA616" i="3" s="1"/>
  <c r="N616" i="3" a="1"/>
  <c r="N616" i="3" s="1"/>
  <c r="M616" i="3" a="1"/>
  <c r="M616" i="3" s="1"/>
  <c r="M823" i="3" a="1"/>
  <c r="M823" i="3" s="1"/>
  <c r="N823" i="3" a="1"/>
  <c r="N823" i="3" s="1"/>
  <c r="O823" i="3"/>
  <c r="R823" i="3" s="1"/>
  <c r="U823" i="3" s="1"/>
  <c r="X823" i="3" s="1"/>
  <c r="AA823" i="3" s="1"/>
  <c r="N859" i="3" a="1"/>
  <c r="N859" i="3" s="1"/>
  <c r="M859" i="3" a="1"/>
  <c r="M859" i="3" s="1"/>
  <c r="O859" i="3"/>
  <c r="R859" i="3" s="1"/>
  <c r="U859" i="3" s="1"/>
  <c r="X859" i="3" s="1"/>
  <c r="AA859" i="3" s="1"/>
  <c r="M508" i="3" a="1"/>
  <c r="M508" i="3" s="1"/>
  <c r="N508" i="3" a="1"/>
  <c r="N508" i="3" s="1"/>
  <c r="O508" i="3"/>
  <c r="R508" i="3" s="1"/>
  <c r="U508" i="3" s="1"/>
  <c r="X508" i="3" s="1"/>
  <c r="AA508" i="3" s="1"/>
  <c r="N927" i="3" a="1"/>
  <c r="N927" i="3" s="1"/>
  <c r="O927" i="3"/>
  <c r="R927" i="3" s="1"/>
  <c r="U927" i="3" s="1"/>
  <c r="X927" i="3" s="1"/>
  <c r="AA927" i="3" s="1"/>
  <c r="M927" i="3" a="1"/>
  <c r="M927" i="3" s="1"/>
  <c r="M374" i="3" a="1"/>
  <c r="M374" i="3" s="1"/>
  <c r="N374" i="3" a="1"/>
  <c r="N374" i="3" s="1"/>
  <c r="O374" i="3"/>
  <c r="R374" i="3" s="1"/>
  <c r="U374" i="3" s="1"/>
  <c r="X374" i="3" s="1"/>
  <c r="AA374" i="3" s="1"/>
  <c r="N399" i="3" a="1"/>
  <c r="N399" i="3" s="1"/>
  <c r="M399" i="3" a="1"/>
  <c r="M399" i="3" s="1"/>
  <c r="O399" i="3"/>
  <c r="R399" i="3" s="1"/>
  <c r="U399" i="3" s="1"/>
  <c r="X399" i="3" s="1"/>
  <c r="AA399" i="3" s="1"/>
  <c r="M488" i="3" a="1"/>
  <c r="M488" i="3" s="1"/>
  <c r="N488" i="3" a="1"/>
  <c r="N488" i="3" s="1"/>
  <c r="O488" i="3"/>
  <c r="R488" i="3" s="1"/>
  <c r="U488" i="3" s="1"/>
  <c r="X488" i="3" s="1"/>
  <c r="AA488" i="3" s="1"/>
  <c r="M462" i="3" a="1"/>
  <c r="M462" i="3" s="1"/>
  <c r="O462" i="3"/>
  <c r="R462" i="3" s="1"/>
  <c r="U462" i="3" s="1"/>
  <c r="X462" i="3" s="1"/>
  <c r="AA462" i="3" s="1"/>
  <c r="N462" i="3" a="1"/>
  <c r="N462" i="3" s="1"/>
  <c r="N331" i="3" a="1"/>
  <c r="N331" i="3" s="1"/>
  <c r="O331" i="3"/>
  <c r="R331" i="3" s="1"/>
  <c r="U331" i="3" s="1"/>
  <c r="X331" i="3" s="1"/>
  <c r="AA331" i="3" s="1"/>
  <c r="M331" i="3" a="1"/>
  <c r="M331" i="3" s="1"/>
  <c r="N817" i="3" a="1"/>
  <c r="N817" i="3" s="1"/>
  <c r="O817" i="3"/>
  <c r="R817" i="3" s="1"/>
  <c r="U817" i="3" s="1"/>
  <c r="X817" i="3" s="1"/>
  <c r="AA817" i="3" s="1"/>
  <c r="M817" i="3" a="1"/>
  <c r="M817" i="3" s="1"/>
  <c r="M251" i="3" a="1"/>
  <c r="M251" i="3" s="1"/>
  <c r="O251" i="3"/>
  <c r="R251" i="3" s="1"/>
  <c r="U251" i="3" s="1"/>
  <c r="X251" i="3" s="1"/>
  <c r="AA251" i="3" s="1"/>
  <c r="N251" i="3" a="1"/>
  <c r="N251" i="3" s="1"/>
  <c r="O840" i="3"/>
  <c r="R840" i="3" s="1"/>
  <c r="U840" i="3" s="1"/>
  <c r="X840" i="3" s="1"/>
  <c r="AA840" i="3" s="1"/>
  <c r="N840" i="3" a="1"/>
  <c r="N840" i="3" s="1"/>
  <c r="M840" i="3" a="1"/>
  <c r="M840" i="3" s="1"/>
  <c r="O584" i="3"/>
  <c r="R584" i="3" s="1"/>
  <c r="U584" i="3" s="1"/>
  <c r="X584" i="3" s="1"/>
  <c r="AA584" i="3" s="1"/>
  <c r="N584" i="3" a="1"/>
  <c r="N584" i="3" s="1"/>
  <c r="M584" i="3" a="1"/>
  <c r="M584" i="3" s="1"/>
  <c r="O413" i="3"/>
  <c r="R413" i="3" s="1"/>
  <c r="U413" i="3" s="1"/>
  <c r="X413" i="3" s="1"/>
  <c r="AA413" i="3" s="1"/>
  <c r="N413" i="3" a="1"/>
  <c r="N413" i="3" s="1"/>
  <c r="M413" i="3" a="1"/>
  <c r="M413" i="3" s="1"/>
  <c r="M427" i="3" a="1"/>
  <c r="M427" i="3" s="1"/>
  <c r="N427" i="3" a="1"/>
  <c r="N427" i="3" s="1"/>
  <c r="O427" i="3"/>
  <c r="R427" i="3" s="1"/>
  <c r="U427" i="3" s="1"/>
  <c r="X427" i="3" s="1"/>
  <c r="AA427" i="3" s="1"/>
  <c r="N774" i="3" a="1"/>
  <c r="N774" i="3" s="1"/>
  <c r="O774" i="3"/>
  <c r="R774" i="3" s="1"/>
  <c r="U774" i="3" s="1"/>
  <c r="X774" i="3" s="1"/>
  <c r="AA774" i="3" s="1"/>
  <c r="M774" i="3" a="1"/>
  <c r="M774" i="3" s="1"/>
  <c r="N818" i="3" a="1"/>
  <c r="N818" i="3" s="1"/>
  <c r="O818" i="3"/>
  <c r="R818" i="3" s="1"/>
  <c r="U818" i="3" s="1"/>
  <c r="X818" i="3" s="1"/>
  <c r="AA818" i="3" s="1"/>
  <c r="M818" i="3" a="1"/>
  <c r="M818" i="3" s="1"/>
  <c r="N639" i="3" a="1"/>
  <c r="N639" i="3" s="1"/>
  <c r="O639" i="3"/>
  <c r="R639" i="3" s="1"/>
  <c r="U639" i="3" s="1"/>
  <c r="X639" i="3" s="1"/>
  <c r="AA639" i="3" s="1"/>
  <c r="M639" i="3" a="1"/>
  <c r="M639" i="3" s="1"/>
  <c r="O671" i="3"/>
  <c r="R671" i="3" s="1"/>
  <c r="U671" i="3" s="1"/>
  <c r="X671" i="3" s="1"/>
  <c r="AA671" i="3" s="1"/>
  <c r="M671" i="3" a="1"/>
  <c r="M671" i="3" s="1"/>
  <c r="N671" i="3" a="1"/>
  <c r="N671" i="3" s="1"/>
  <c r="N947" i="3" a="1"/>
  <c r="N947" i="3" s="1"/>
  <c r="O947" i="3"/>
  <c r="R947" i="3" s="1"/>
  <c r="U947" i="3" s="1"/>
  <c r="X947" i="3" s="1"/>
  <c r="AA947" i="3" s="1"/>
  <c r="M947" i="3" a="1"/>
  <c r="M947" i="3" s="1"/>
  <c r="M913" i="3" a="1"/>
  <c r="M913" i="3" s="1"/>
  <c r="N913" i="3" a="1"/>
  <c r="N913" i="3" s="1"/>
  <c r="O913" i="3"/>
  <c r="R913" i="3" s="1"/>
  <c r="U913" i="3" s="1"/>
  <c r="X913" i="3" s="1"/>
  <c r="AA913" i="3" s="1"/>
  <c r="M194" i="3" a="1"/>
  <c r="M194" i="3" s="1"/>
  <c r="N194" i="3" a="1"/>
  <c r="N194" i="3" s="1"/>
  <c r="O194" i="3"/>
  <c r="R194" i="3" s="1"/>
  <c r="U194" i="3" s="1"/>
  <c r="X194" i="3" s="1"/>
  <c r="AA194" i="3" s="1"/>
  <c r="N200" i="3" a="1"/>
  <c r="N200" i="3" s="1"/>
  <c r="O200" i="3"/>
  <c r="R200" i="3" s="1"/>
  <c r="U200" i="3" s="1"/>
  <c r="X200" i="3" s="1"/>
  <c r="AA200" i="3" s="1"/>
  <c r="M200" i="3" a="1"/>
  <c r="M200" i="3" s="1"/>
  <c r="M297" i="3" a="1"/>
  <c r="M297" i="3" s="1"/>
  <c r="N297" i="3" a="1"/>
  <c r="N297" i="3" s="1"/>
  <c r="O297" i="3"/>
  <c r="R297" i="3" s="1"/>
  <c r="U297" i="3" s="1"/>
  <c r="X297" i="3" s="1"/>
  <c r="AA297" i="3" s="1"/>
  <c r="N835" i="3" a="1"/>
  <c r="N835" i="3" s="1"/>
  <c r="O835" i="3"/>
  <c r="R835" i="3" s="1"/>
  <c r="U835" i="3" s="1"/>
  <c r="X835" i="3" s="1"/>
  <c r="AA835" i="3" s="1"/>
  <c r="M835" i="3" a="1"/>
  <c r="M835" i="3" s="1"/>
  <c r="O661" i="3"/>
  <c r="R661" i="3" s="1"/>
  <c r="U661" i="3" s="1"/>
  <c r="X661" i="3" s="1"/>
  <c r="AA661" i="3" s="1"/>
  <c r="M661" i="3" a="1"/>
  <c r="M661" i="3" s="1"/>
  <c r="N661" i="3" a="1"/>
  <c r="N661" i="3" s="1"/>
  <c r="O445" i="3"/>
  <c r="R445" i="3" s="1"/>
  <c r="U445" i="3" s="1"/>
  <c r="X445" i="3" s="1"/>
  <c r="AA445" i="3" s="1"/>
  <c r="N445" i="3" a="1"/>
  <c r="N445" i="3" s="1"/>
  <c r="M445" i="3" a="1"/>
  <c r="M445" i="3" s="1"/>
  <c r="M576" i="3" a="1"/>
  <c r="M576" i="3" s="1"/>
  <c r="N576" i="3" a="1"/>
  <c r="N576" i="3" s="1"/>
  <c r="O576" i="3"/>
  <c r="R576" i="3" s="1"/>
  <c r="U576" i="3" s="1"/>
  <c r="X576" i="3" s="1"/>
  <c r="AA576" i="3" s="1"/>
  <c r="O490" i="3"/>
  <c r="R490" i="3" s="1"/>
  <c r="U490" i="3" s="1"/>
  <c r="X490" i="3" s="1"/>
  <c r="AA490" i="3" s="1"/>
  <c r="N490" i="3" a="1"/>
  <c r="N490" i="3" s="1"/>
  <c r="M490" i="3" a="1"/>
  <c r="M490" i="3" s="1"/>
  <c r="M679" i="3" a="1"/>
  <c r="M679" i="3" s="1"/>
  <c r="N679" i="3" a="1"/>
  <c r="N679" i="3" s="1"/>
  <c r="O679" i="3"/>
  <c r="R679" i="3" s="1"/>
  <c r="U679" i="3" s="1"/>
  <c r="X679" i="3" s="1"/>
  <c r="AA679" i="3" s="1"/>
  <c r="M526" i="3" a="1"/>
  <c r="M526" i="3" s="1"/>
  <c r="N526" i="3" a="1"/>
  <c r="N526" i="3" s="1"/>
  <c r="O526" i="3"/>
  <c r="R526" i="3" s="1"/>
  <c r="U526" i="3" s="1"/>
  <c r="X526" i="3" s="1"/>
  <c r="AA526" i="3" s="1"/>
  <c r="N291" i="3" a="1"/>
  <c r="N291" i="3" s="1"/>
  <c r="O291" i="3"/>
  <c r="R291" i="3" s="1"/>
  <c r="U291" i="3" s="1"/>
  <c r="X291" i="3" s="1"/>
  <c r="AA291" i="3" s="1"/>
  <c r="M291" i="3" a="1"/>
  <c r="M291" i="3" s="1"/>
  <c r="M663" i="3" a="1"/>
  <c r="M663" i="3" s="1"/>
  <c r="N663" i="3" a="1"/>
  <c r="N663" i="3" s="1"/>
  <c r="O663" i="3"/>
  <c r="R663" i="3" s="1"/>
  <c r="U663" i="3" s="1"/>
  <c r="X663" i="3" s="1"/>
  <c r="AA663" i="3" s="1"/>
  <c r="M794" i="3" a="1"/>
  <c r="M794" i="3" s="1"/>
  <c r="N794" i="3" a="1"/>
  <c r="N794" i="3" s="1"/>
  <c r="O794" i="3"/>
  <c r="R794" i="3" s="1"/>
  <c r="U794" i="3" s="1"/>
  <c r="X794" i="3" s="1"/>
  <c r="AA794" i="3" s="1"/>
  <c r="N841" i="3" a="1"/>
  <c r="N841" i="3" s="1"/>
  <c r="O841" i="3"/>
  <c r="R841" i="3" s="1"/>
  <c r="U841" i="3" s="1"/>
  <c r="X841" i="3" s="1"/>
  <c r="AA841" i="3" s="1"/>
  <c r="M841" i="3" a="1"/>
  <c r="M841" i="3" s="1"/>
  <c r="M910" i="3" a="1"/>
  <c r="M910" i="3" s="1"/>
  <c r="N910" i="3" a="1"/>
  <c r="N910" i="3" s="1"/>
  <c r="O910" i="3"/>
  <c r="R910" i="3" s="1"/>
  <c r="U910" i="3" s="1"/>
  <c r="X910" i="3" s="1"/>
  <c r="AA910" i="3" s="1"/>
  <c r="M722" i="3" a="1"/>
  <c r="M722" i="3" s="1"/>
  <c r="N722" i="3" a="1"/>
  <c r="N722" i="3" s="1"/>
  <c r="O722" i="3"/>
  <c r="R722" i="3" s="1"/>
  <c r="U722" i="3" s="1"/>
  <c r="X722" i="3" s="1"/>
  <c r="AA722" i="3" s="1"/>
  <c r="O734" i="3"/>
  <c r="R734" i="3" s="1"/>
  <c r="U734" i="3" s="1"/>
  <c r="X734" i="3" s="1"/>
  <c r="AA734" i="3" s="1"/>
  <c r="N734" i="3" a="1"/>
  <c r="N734" i="3" s="1"/>
  <c r="M734" i="3" a="1"/>
  <c r="M734" i="3" s="1"/>
  <c r="M480" i="3" a="1"/>
  <c r="M480" i="3" s="1"/>
  <c r="N480" i="3" a="1"/>
  <c r="N480" i="3" s="1"/>
  <c r="O480" i="3"/>
  <c r="R480" i="3" s="1"/>
  <c r="U480" i="3" s="1"/>
  <c r="X480" i="3" s="1"/>
  <c r="AA480" i="3" s="1"/>
  <c r="M499" i="3" a="1"/>
  <c r="M499" i="3" s="1"/>
  <c r="N499" i="3" a="1"/>
  <c r="N499" i="3" s="1"/>
  <c r="O499" i="3"/>
  <c r="R499" i="3" s="1"/>
  <c r="U499" i="3" s="1"/>
  <c r="X499" i="3" s="1"/>
  <c r="AA499" i="3" s="1"/>
  <c r="N853" i="3" a="1"/>
  <c r="N853" i="3" s="1"/>
  <c r="M853" i="3" a="1"/>
  <c r="M853" i="3" s="1"/>
  <c r="O853" i="3"/>
  <c r="R853" i="3" s="1"/>
  <c r="U853" i="3" s="1"/>
  <c r="X853" i="3" s="1"/>
  <c r="AA853" i="3" s="1"/>
  <c r="M343" i="3" a="1"/>
  <c r="M343" i="3" s="1"/>
  <c r="N343" i="3" a="1"/>
  <c r="N343" i="3" s="1"/>
  <c r="O343" i="3"/>
  <c r="R343" i="3" s="1"/>
  <c r="U343" i="3" s="1"/>
  <c r="X343" i="3" s="1"/>
  <c r="AA343" i="3" s="1"/>
  <c r="N759" i="3" a="1"/>
  <c r="N759" i="3" s="1"/>
  <c r="O759" i="3"/>
  <c r="R759" i="3" s="1"/>
  <c r="U759" i="3" s="1"/>
  <c r="X759" i="3" s="1"/>
  <c r="AA759" i="3" s="1"/>
  <c r="M759" i="3" a="1"/>
  <c r="M759" i="3" s="1"/>
  <c r="N839" i="3" a="1"/>
  <c r="N839" i="3" s="1"/>
  <c r="M839" i="3" a="1"/>
  <c r="M839" i="3" s="1"/>
  <c r="O839" i="3"/>
  <c r="R839" i="3" s="1"/>
  <c r="U839" i="3" s="1"/>
  <c r="X839" i="3" s="1"/>
  <c r="AA839" i="3" s="1"/>
  <c r="M783" i="3" a="1"/>
  <c r="M783" i="3" s="1"/>
  <c r="N783" i="3" a="1"/>
  <c r="N783" i="3" s="1"/>
  <c r="O783" i="3"/>
  <c r="R783" i="3" s="1"/>
  <c r="U783" i="3" s="1"/>
  <c r="X783" i="3" s="1"/>
  <c r="AA783" i="3" s="1"/>
  <c r="O746" i="3"/>
  <c r="R746" i="3" s="1"/>
  <c r="U746" i="3" s="1"/>
  <c r="X746" i="3" s="1"/>
  <c r="AA746" i="3" s="1"/>
  <c r="N746" i="3" a="1"/>
  <c r="N746" i="3" s="1"/>
  <c r="M746" i="3" a="1"/>
  <c r="M746" i="3" s="1"/>
  <c r="N264" i="3" a="1"/>
  <c r="N264" i="3" s="1"/>
  <c r="M264" i="3" a="1"/>
  <c r="M264" i="3" s="1"/>
  <c r="O264" i="3"/>
  <c r="R264" i="3" s="1"/>
  <c r="U264" i="3" s="1"/>
  <c r="X264" i="3" s="1"/>
  <c r="AA264" i="3" s="1"/>
  <c r="M479" i="3" a="1"/>
  <c r="M479" i="3" s="1"/>
  <c r="N479" i="3" a="1"/>
  <c r="N479" i="3" s="1"/>
  <c r="O479" i="3"/>
  <c r="R479" i="3" s="1"/>
  <c r="U479" i="3" s="1"/>
  <c r="X479" i="3" s="1"/>
  <c r="AA479" i="3" s="1"/>
  <c r="M468" i="3" a="1"/>
  <c r="M468" i="3" s="1"/>
  <c r="N468" i="3" a="1"/>
  <c r="N468" i="3" s="1"/>
  <c r="O468" i="3"/>
  <c r="R468" i="3" s="1"/>
  <c r="U468" i="3" s="1"/>
  <c r="X468" i="3" s="1"/>
  <c r="AA468" i="3" s="1"/>
  <c r="O222" i="3"/>
  <c r="R222" i="3" s="1"/>
  <c r="U222" i="3" s="1"/>
  <c r="X222" i="3" s="1"/>
  <c r="AA222" i="3" s="1"/>
  <c r="M222" i="3" a="1"/>
  <c r="M222" i="3" s="1"/>
  <c r="N222" i="3" a="1"/>
  <c r="N222" i="3" s="1"/>
  <c r="N877" i="3" a="1"/>
  <c r="N877" i="3" s="1"/>
  <c r="O877" i="3"/>
  <c r="R877" i="3" s="1"/>
  <c r="U877" i="3" s="1"/>
  <c r="X877" i="3" s="1"/>
  <c r="AA877" i="3" s="1"/>
  <c r="M877" i="3" a="1"/>
  <c r="M877" i="3" s="1"/>
  <c r="M270" i="3" a="1"/>
  <c r="M270" i="3" s="1"/>
  <c r="N270" i="3" a="1"/>
  <c r="N270" i="3" s="1"/>
  <c r="O270" i="3"/>
  <c r="R270" i="3" s="1"/>
  <c r="U270" i="3" s="1"/>
  <c r="X270" i="3" s="1"/>
  <c r="AA270" i="3" s="1"/>
  <c r="M252" i="3" a="1"/>
  <c r="M252" i="3" s="1"/>
  <c r="O252" i="3"/>
  <c r="R252" i="3" s="1"/>
  <c r="U252" i="3" s="1"/>
  <c r="X252" i="3" s="1"/>
  <c r="AA252" i="3" s="1"/>
  <c r="N252" i="3" a="1"/>
  <c r="N252" i="3" s="1"/>
  <c r="M471" i="3" a="1"/>
  <c r="M471" i="3" s="1"/>
  <c r="N471" i="3" a="1"/>
  <c r="N471" i="3" s="1"/>
  <c r="O471" i="3"/>
  <c r="R471" i="3" s="1"/>
  <c r="U471" i="3" s="1"/>
  <c r="X471" i="3" s="1"/>
  <c r="AA471" i="3" s="1"/>
  <c r="M190" i="3" a="1"/>
  <c r="M190" i="3" s="1"/>
  <c r="N190" i="3" a="1"/>
  <c r="N190" i="3" s="1"/>
  <c r="O190" i="3"/>
  <c r="R190" i="3" s="1"/>
  <c r="U190" i="3" s="1"/>
  <c r="X190" i="3" s="1"/>
  <c r="AA190" i="3" s="1"/>
  <c r="N901" i="3" a="1"/>
  <c r="N901" i="3" s="1"/>
  <c r="O901" i="3"/>
  <c r="R901" i="3" s="1"/>
  <c r="U901" i="3" s="1"/>
  <c r="X901" i="3" s="1"/>
  <c r="AA901" i="3" s="1"/>
  <c r="M901" i="3" a="1"/>
  <c r="M901" i="3" s="1"/>
  <c r="M969" i="3" a="1"/>
  <c r="M969" i="3" s="1"/>
  <c r="O969" i="3"/>
  <c r="R969" i="3" s="1"/>
  <c r="U969" i="3" s="1"/>
  <c r="X969" i="3" s="1"/>
  <c r="AA969" i="3" s="1"/>
  <c r="N969" i="3" a="1"/>
  <c r="N969" i="3" s="1"/>
  <c r="M440" i="3" a="1"/>
  <c r="M440" i="3" s="1"/>
  <c r="N440" i="3" a="1"/>
  <c r="N440" i="3" s="1"/>
  <c r="O440" i="3"/>
  <c r="R440" i="3" s="1"/>
  <c r="U440" i="3" s="1"/>
  <c r="X440" i="3" s="1"/>
  <c r="AA440" i="3" s="1"/>
  <c r="N298" i="3" a="1"/>
  <c r="N298" i="3" s="1"/>
  <c r="M298" i="3" a="1"/>
  <c r="M298" i="3" s="1"/>
  <c r="O298" i="3"/>
  <c r="R298" i="3" s="1"/>
  <c r="U298" i="3" s="1"/>
  <c r="X298" i="3" s="1"/>
  <c r="AA298" i="3" s="1"/>
  <c r="N523" i="3" a="1"/>
  <c r="N523" i="3" s="1"/>
  <c r="O523" i="3"/>
  <c r="R523" i="3" s="1"/>
  <c r="U523" i="3" s="1"/>
  <c r="X523" i="3" s="1"/>
  <c r="AA523" i="3" s="1"/>
  <c r="M523" i="3" a="1"/>
  <c r="M523" i="3" s="1"/>
  <c r="N306" i="3" a="1"/>
  <c r="N306" i="3" s="1"/>
  <c r="M306" i="3" a="1"/>
  <c r="M306" i="3" s="1"/>
  <c r="O306" i="3"/>
  <c r="R306" i="3" s="1"/>
  <c r="U306" i="3" s="1"/>
  <c r="X306" i="3" s="1"/>
  <c r="AA306" i="3" s="1"/>
  <c r="M313" i="3" a="1"/>
  <c r="M313" i="3" s="1"/>
  <c r="O313" i="3"/>
  <c r="R313" i="3" s="1"/>
  <c r="U313" i="3" s="1"/>
  <c r="X313" i="3" s="1"/>
  <c r="AA313" i="3" s="1"/>
  <c r="N313" i="3" a="1"/>
  <c r="N313" i="3" s="1"/>
  <c r="M596" i="3" a="1"/>
  <c r="M596" i="3" s="1"/>
  <c r="N596" i="3" a="1"/>
  <c r="N596" i="3" s="1"/>
  <c r="O596" i="3"/>
  <c r="R596" i="3" s="1"/>
  <c r="U596" i="3" s="1"/>
  <c r="X596" i="3" s="1"/>
  <c r="AA596" i="3" s="1"/>
  <c r="N648" i="3" a="1"/>
  <c r="N648" i="3" s="1"/>
  <c r="M648" i="3" a="1"/>
  <c r="M648" i="3" s="1"/>
  <c r="O648" i="3"/>
  <c r="R648" i="3" s="1"/>
  <c r="U648" i="3" s="1"/>
  <c r="X648" i="3" s="1"/>
  <c r="AA648" i="3" s="1"/>
  <c r="O454" i="3"/>
  <c r="R454" i="3" s="1"/>
  <c r="U454" i="3" s="1"/>
  <c r="X454" i="3" s="1"/>
  <c r="AA454" i="3" s="1"/>
  <c r="M454" i="3" a="1"/>
  <c r="M454" i="3" s="1"/>
  <c r="N454" i="3" a="1"/>
  <c r="N454" i="3" s="1"/>
  <c r="N965" i="3" a="1"/>
  <c r="N965" i="3" s="1"/>
  <c r="O965" i="3"/>
  <c r="R965" i="3" s="1"/>
  <c r="U965" i="3" s="1"/>
  <c r="X965" i="3" s="1"/>
  <c r="AA965" i="3" s="1"/>
  <c r="M965" i="3" a="1"/>
  <c r="M965" i="3" s="1"/>
  <c r="O604" i="3"/>
  <c r="R604" i="3" s="1"/>
  <c r="U604" i="3" s="1"/>
  <c r="X604" i="3" s="1"/>
  <c r="AA604" i="3" s="1"/>
  <c r="M604" i="3" a="1"/>
  <c r="M604" i="3" s="1"/>
  <c r="N604" i="3" a="1"/>
  <c r="N604" i="3" s="1"/>
  <c r="O294" i="3"/>
  <c r="R294" i="3" s="1"/>
  <c r="U294" i="3" s="1"/>
  <c r="X294" i="3" s="1"/>
  <c r="AA294" i="3" s="1"/>
  <c r="M294" i="3" a="1"/>
  <c r="M294" i="3" s="1"/>
  <c r="N294" i="3" a="1"/>
  <c r="N294" i="3" s="1"/>
  <c r="N813" i="3" a="1"/>
  <c r="N813" i="3" s="1"/>
  <c r="M813" i="3" a="1"/>
  <c r="M813" i="3" s="1"/>
  <c r="O813" i="3"/>
  <c r="R813" i="3" s="1"/>
  <c r="U813" i="3" s="1"/>
  <c r="X813" i="3" s="1"/>
  <c r="AA813" i="3" s="1"/>
  <c r="M227" i="3" a="1"/>
  <c r="M227" i="3" s="1"/>
  <c r="O227" i="3"/>
  <c r="R227" i="3" s="1"/>
  <c r="U227" i="3" s="1"/>
  <c r="X227" i="3" s="1"/>
  <c r="AA227" i="3" s="1"/>
  <c r="N227" i="3" a="1"/>
  <c r="N227" i="3" s="1"/>
  <c r="O339" i="3"/>
  <c r="R339" i="3" s="1"/>
  <c r="U339" i="3" s="1"/>
  <c r="X339" i="3" s="1"/>
  <c r="AA339" i="3" s="1"/>
  <c r="M339" i="3" a="1"/>
  <c r="M339" i="3" s="1"/>
  <c r="N339" i="3" a="1"/>
  <c r="N339" i="3" s="1"/>
  <c r="M507" i="3" a="1"/>
  <c r="M507" i="3" s="1"/>
  <c r="N507" i="3" a="1"/>
  <c r="N507" i="3" s="1"/>
  <c r="O507" i="3"/>
  <c r="R507" i="3" s="1"/>
  <c r="U507" i="3" s="1"/>
  <c r="X507" i="3" s="1"/>
  <c r="AA507" i="3" s="1"/>
  <c r="N931" i="3" a="1"/>
  <c r="N931" i="3" s="1"/>
  <c r="O931" i="3"/>
  <c r="R931" i="3" s="1"/>
  <c r="U931" i="3" s="1"/>
  <c r="X931" i="3" s="1"/>
  <c r="AA931" i="3" s="1"/>
  <c r="M931" i="3" a="1"/>
  <c r="M931" i="3" s="1"/>
  <c r="O692" i="3"/>
  <c r="R692" i="3" s="1"/>
  <c r="U692" i="3" s="1"/>
  <c r="X692" i="3" s="1"/>
  <c r="AA692" i="3" s="1"/>
  <c r="N692" i="3" a="1"/>
  <c r="N692" i="3" s="1"/>
  <c r="M692" i="3" a="1"/>
  <c r="M692" i="3" s="1"/>
  <c r="O309" i="3"/>
  <c r="R309" i="3" s="1"/>
  <c r="U309" i="3" s="1"/>
  <c r="X309" i="3" s="1"/>
  <c r="AA309" i="3" s="1"/>
  <c r="M309" i="3" a="1"/>
  <c r="M309" i="3" s="1"/>
  <c r="N309" i="3" a="1"/>
  <c r="N309" i="3" s="1"/>
  <c r="N607" i="3" a="1"/>
  <c r="N607" i="3" s="1"/>
  <c r="M607" i="3" a="1"/>
  <c r="M607" i="3" s="1"/>
  <c r="O607" i="3"/>
  <c r="R607" i="3" s="1"/>
  <c r="U607" i="3" s="1"/>
  <c r="X607" i="3" s="1"/>
  <c r="AA607" i="3" s="1"/>
  <c r="O832" i="3"/>
  <c r="R832" i="3" s="1"/>
  <c r="U832" i="3" s="1"/>
  <c r="X832" i="3" s="1"/>
  <c r="AA832" i="3" s="1"/>
  <c r="N832" i="3" a="1"/>
  <c r="N832" i="3" s="1"/>
  <c r="M832" i="3" a="1"/>
  <c r="M832" i="3" s="1"/>
  <c r="N881" i="3" a="1"/>
  <c r="N881" i="3" s="1"/>
  <c r="O881" i="3"/>
  <c r="R881" i="3" s="1"/>
  <c r="U881" i="3" s="1"/>
  <c r="X881" i="3" s="1"/>
  <c r="AA881" i="3" s="1"/>
  <c r="M881" i="3" a="1"/>
  <c r="M881" i="3" s="1"/>
  <c r="M909" i="3" a="1"/>
  <c r="M909" i="3" s="1"/>
  <c r="N909" i="3" a="1"/>
  <c r="N909" i="3" s="1"/>
  <c r="O909" i="3"/>
  <c r="R909" i="3" s="1"/>
  <c r="U909" i="3" s="1"/>
  <c r="X909" i="3" s="1"/>
  <c r="AA909" i="3" s="1"/>
  <c r="M431" i="3" a="1"/>
  <c r="M431" i="3" s="1"/>
  <c r="N431" i="3" a="1"/>
  <c r="N431" i="3" s="1"/>
  <c r="O431" i="3"/>
  <c r="R431" i="3" s="1"/>
  <c r="U431" i="3" s="1"/>
  <c r="X431" i="3" s="1"/>
  <c r="AA431" i="3" s="1"/>
  <c r="O407" i="3"/>
  <c r="R407" i="3" s="1"/>
  <c r="U407" i="3" s="1"/>
  <c r="X407" i="3" s="1"/>
  <c r="AA407" i="3" s="1"/>
  <c r="M407" i="3" a="1"/>
  <c r="M407" i="3" s="1"/>
  <c r="N407" i="3" a="1"/>
  <c r="N407" i="3" s="1"/>
  <c r="N634" i="3" a="1"/>
  <c r="N634" i="3" s="1"/>
  <c r="M634" i="3" a="1"/>
  <c r="M634" i="3" s="1"/>
  <c r="O634" i="3"/>
  <c r="R634" i="3" s="1"/>
  <c r="U634" i="3" s="1"/>
  <c r="X634" i="3" s="1"/>
  <c r="AA634" i="3" s="1"/>
  <c r="N930" i="3" a="1"/>
  <c r="N930" i="3" s="1"/>
  <c r="O930" i="3"/>
  <c r="R930" i="3" s="1"/>
  <c r="U930" i="3" s="1"/>
  <c r="X930" i="3" s="1"/>
  <c r="AA930" i="3" s="1"/>
  <c r="M930" i="3" a="1"/>
  <c r="M930" i="3" s="1"/>
  <c r="M694" i="3" a="1"/>
  <c r="M694" i="3" s="1"/>
  <c r="N694" i="3" a="1"/>
  <c r="N694" i="3" s="1"/>
  <c r="O694" i="3"/>
  <c r="R694" i="3" s="1"/>
  <c r="U694" i="3" s="1"/>
  <c r="X694" i="3" s="1"/>
  <c r="AA694" i="3" s="1"/>
  <c r="O327" i="3"/>
  <c r="R327" i="3" s="1"/>
  <c r="U327" i="3" s="1"/>
  <c r="X327" i="3" s="1"/>
  <c r="AA327" i="3" s="1"/>
  <c r="M327" i="3" a="1"/>
  <c r="M327" i="3" s="1"/>
  <c r="N327" i="3" a="1"/>
  <c r="N327" i="3" s="1"/>
  <c r="N772" i="3" a="1"/>
  <c r="N772" i="3" s="1"/>
  <c r="O772" i="3"/>
  <c r="R772" i="3" s="1"/>
  <c r="U772" i="3" s="1"/>
  <c r="X772" i="3" s="1"/>
  <c r="AA772" i="3" s="1"/>
  <c r="M772" i="3" a="1"/>
  <c r="M772" i="3" s="1"/>
  <c r="N321" i="3" a="1"/>
  <c r="N321" i="3" s="1"/>
  <c r="O321" i="3"/>
  <c r="R321" i="3" s="1"/>
  <c r="U321" i="3" s="1"/>
  <c r="X321" i="3" s="1"/>
  <c r="AA321" i="3" s="1"/>
  <c r="M321" i="3" a="1"/>
  <c r="M321" i="3" s="1"/>
  <c r="N776" i="3" a="1"/>
  <c r="N776" i="3" s="1"/>
  <c r="O776" i="3"/>
  <c r="R776" i="3" s="1"/>
  <c r="U776" i="3" s="1"/>
  <c r="X776" i="3" s="1"/>
  <c r="AA776" i="3" s="1"/>
  <c r="M776" i="3" a="1"/>
  <c r="M776" i="3" s="1"/>
  <c r="O282" i="3"/>
  <c r="R282" i="3" s="1"/>
  <c r="U282" i="3" s="1"/>
  <c r="X282" i="3" s="1"/>
  <c r="AA282" i="3" s="1"/>
  <c r="N282" i="3" a="1"/>
  <c r="N282" i="3" s="1"/>
  <c r="M282" i="3" a="1"/>
  <c r="M282" i="3" s="1"/>
  <c r="M898" i="3" a="1"/>
  <c r="M898" i="3" s="1"/>
  <c r="N898" i="3" a="1"/>
  <c r="N898" i="3" s="1"/>
  <c r="O898" i="3"/>
  <c r="R898" i="3" s="1"/>
  <c r="U898" i="3" s="1"/>
  <c r="X898" i="3" s="1"/>
  <c r="AA898" i="3" s="1"/>
  <c r="O957" i="3"/>
  <c r="R957" i="3" s="1"/>
  <c r="U957" i="3" s="1"/>
  <c r="X957" i="3" s="1"/>
  <c r="AA957" i="3" s="1"/>
  <c r="N957" i="3" a="1"/>
  <c r="N957" i="3" s="1"/>
  <c r="M957" i="3" a="1"/>
  <c r="M957" i="3" s="1"/>
  <c r="M409" i="3" a="1"/>
  <c r="M409" i="3" s="1"/>
  <c r="N409" i="3" a="1"/>
  <c r="N409" i="3" s="1"/>
  <c r="O409" i="3"/>
  <c r="R409" i="3" s="1"/>
  <c r="U409" i="3" s="1"/>
  <c r="X409" i="3" s="1"/>
  <c r="AA409" i="3" s="1"/>
  <c r="O514" i="3"/>
  <c r="R514" i="3" s="1"/>
  <c r="U514" i="3" s="1"/>
  <c r="X514" i="3" s="1"/>
  <c r="AA514" i="3" s="1"/>
  <c r="M514" i="3" a="1"/>
  <c r="M514" i="3" s="1"/>
  <c r="N514" i="3" a="1"/>
  <c r="N514" i="3" s="1"/>
  <c r="O205" i="3"/>
  <c r="R205" i="3" s="1"/>
  <c r="U205" i="3" s="1"/>
  <c r="X205" i="3" s="1"/>
  <c r="AA205" i="3" s="1"/>
  <c r="M205" i="3" a="1"/>
  <c r="M205" i="3" s="1"/>
  <c r="N205" i="3" a="1"/>
  <c r="N205" i="3" s="1"/>
  <c r="N522" i="3" a="1"/>
  <c r="N522" i="3" s="1"/>
  <c r="O522" i="3"/>
  <c r="R522" i="3" s="1"/>
  <c r="U522" i="3" s="1"/>
  <c r="X522" i="3" s="1"/>
  <c r="AA522" i="3" s="1"/>
  <c r="M522" i="3" a="1"/>
  <c r="M522" i="3" s="1"/>
  <c r="N443" i="3" a="1"/>
  <c r="N443" i="3" s="1"/>
  <c r="O443" i="3"/>
  <c r="R443" i="3" s="1"/>
  <c r="U443" i="3" s="1"/>
  <c r="X443" i="3" s="1"/>
  <c r="AA443" i="3" s="1"/>
  <c r="M443" i="3" a="1"/>
  <c r="M443" i="3" s="1"/>
  <c r="M785" i="3" a="1"/>
  <c r="M785" i="3" s="1"/>
  <c r="N785" i="3" a="1"/>
  <c r="N785" i="3" s="1"/>
  <c r="O785" i="3"/>
  <c r="R785" i="3" s="1"/>
  <c r="U785" i="3" s="1"/>
  <c r="X785" i="3" s="1"/>
  <c r="AA785" i="3" s="1"/>
  <c r="O808" i="3"/>
  <c r="R808" i="3" s="1"/>
  <c r="U808" i="3" s="1"/>
  <c r="X808" i="3" s="1"/>
  <c r="AA808" i="3" s="1"/>
  <c r="M808" i="3" a="1"/>
  <c r="M808" i="3" s="1"/>
  <c r="N808" i="3" a="1"/>
  <c r="N808" i="3" s="1"/>
  <c r="O862" i="3"/>
  <c r="R862" i="3" s="1"/>
  <c r="U862" i="3" s="1"/>
  <c r="X862" i="3" s="1"/>
  <c r="AA862" i="3" s="1"/>
  <c r="N862" i="3" a="1"/>
  <c r="N862" i="3" s="1"/>
  <c r="M862" i="3" a="1"/>
  <c r="M862" i="3" s="1"/>
  <c r="O949" i="3"/>
  <c r="R949" i="3" s="1"/>
  <c r="U949" i="3" s="1"/>
  <c r="X949" i="3" s="1"/>
  <c r="AA949" i="3" s="1"/>
  <c r="N949" i="3" a="1"/>
  <c r="N949" i="3" s="1"/>
  <c r="M949" i="3" a="1"/>
  <c r="M949" i="3" s="1"/>
  <c r="O326" i="3"/>
  <c r="R326" i="3" s="1"/>
  <c r="U326" i="3" s="1"/>
  <c r="X326" i="3" s="1"/>
  <c r="AA326" i="3" s="1"/>
  <c r="N326" i="3" a="1"/>
  <c r="N326" i="3" s="1"/>
  <c r="M326" i="3" a="1"/>
  <c r="M326" i="3" s="1"/>
  <c r="O404" i="3"/>
  <c r="R404" i="3" s="1"/>
  <c r="U404" i="3" s="1"/>
  <c r="X404" i="3" s="1"/>
  <c r="AA404" i="3" s="1"/>
  <c r="N404" i="3" a="1"/>
  <c r="N404" i="3" s="1"/>
  <c r="M404" i="3" a="1"/>
  <c r="M404" i="3" s="1"/>
  <c r="N261" i="3" a="1"/>
  <c r="N261" i="3" s="1"/>
  <c r="M261" i="3" a="1"/>
  <c r="M261" i="3" s="1"/>
  <c r="O261" i="3"/>
  <c r="R261" i="3" s="1"/>
  <c r="U261" i="3" s="1"/>
  <c r="X261" i="3" s="1"/>
  <c r="AA261" i="3" s="1"/>
  <c r="N789" i="3" a="1"/>
  <c r="N789" i="3" s="1"/>
  <c r="O789" i="3"/>
  <c r="R789" i="3" s="1"/>
  <c r="U789" i="3" s="1"/>
  <c r="X789" i="3" s="1"/>
  <c r="AA789" i="3" s="1"/>
  <c r="M789" i="3" a="1"/>
  <c r="M789" i="3" s="1"/>
  <c r="M720" i="3" a="1"/>
  <c r="M720" i="3" s="1"/>
  <c r="N720" i="3" a="1"/>
  <c r="N720" i="3" s="1"/>
  <c r="O720" i="3"/>
  <c r="R720" i="3" s="1"/>
  <c r="U720" i="3" s="1"/>
  <c r="X720" i="3" s="1"/>
  <c r="AA720" i="3" s="1"/>
  <c r="N605" i="3" a="1"/>
  <c r="N605" i="3" s="1"/>
  <c r="O605" i="3"/>
  <c r="R605" i="3" s="1"/>
  <c r="U605" i="3" s="1"/>
  <c r="X605" i="3" s="1"/>
  <c r="AA605" i="3" s="1"/>
  <c r="M605" i="3" a="1"/>
  <c r="M605" i="3" s="1"/>
  <c r="M876" i="3" a="1"/>
  <c r="M876" i="3" s="1"/>
  <c r="N876" i="3" a="1"/>
  <c r="N876" i="3" s="1"/>
  <c r="O876" i="3"/>
  <c r="R876" i="3" s="1"/>
  <c r="U876" i="3" s="1"/>
  <c r="X876" i="3" s="1"/>
  <c r="AA876" i="3" s="1"/>
  <c r="N542" i="3" a="1"/>
  <c r="N542" i="3" s="1"/>
  <c r="O542" i="3"/>
  <c r="R542" i="3" s="1"/>
  <c r="U542" i="3" s="1"/>
  <c r="X542" i="3" s="1"/>
  <c r="AA542" i="3" s="1"/>
  <c r="M542" i="3" a="1"/>
  <c r="M542" i="3" s="1"/>
  <c r="M199" i="3" a="1"/>
  <c r="M199" i="3" s="1"/>
  <c r="N199" i="3" a="1"/>
  <c r="N199" i="3" s="1"/>
  <c r="O199" i="3"/>
  <c r="R199" i="3" s="1"/>
  <c r="U199" i="3" s="1"/>
  <c r="X199" i="3" s="1"/>
  <c r="AA199" i="3" s="1"/>
  <c r="M408" i="3" a="1"/>
  <c r="M408" i="3" s="1"/>
  <c r="O408" i="3"/>
  <c r="R408" i="3" s="1"/>
  <c r="U408" i="3" s="1"/>
  <c r="X408" i="3" s="1"/>
  <c r="AA408" i="3" s="1"/>
  <c r="N408" i="3" a="1"/>
  <c r="N408" i="3" s="1"/>
  <c r="O265" i="3"/>
  <c r="R265" i="3" s="1"/>
  <c r="U265" i="3" s="1"/>
  <c r="X265" i="3" s="1"/>
  <c r="AA265" i="3" s="1"/>
  <c r="M265" i="3" a="1"/>
  <c r="M265" i="3" s="1"/>
  <c r="N265" i="3" a="1"/>
  <c r="N265" i="3" s="1"/>
  <c r="M477" i="3" a="1"/>
  <c r="M477" i="3" s="1"/>
  <c r="N477" i="3" a="1"/>
  <c r="N477" i="3" s="1"/>
  <c r="O477" i="3"/>
  <c r="R477" i="3" s="1"/>
  <c r="U477" i="3" s="1"/>
  <c r="X477" i="3" s="1"/>
  <c r="AA477" i="3" s="1"/>
  <c r="N489" i="3" a="1"/>
  <c r="N489" i="3" s="1"/>
  <c r="M489" i="3" a="1"/>
  <c r="M489" i="3" s="1"/>
  <c r="O489" i="3"/>
  <c r="R489" i="3" s="1"/>
  <c r="U489" i="3" s="1"/>
  <c r="X489" i="3" s="1"/>
  <c r="AA489" i="3" s="1"/>
  <c r="M889" i="3" a="1"/>
  <c r="M889" i="3" s="1"/>
  <c r="N889" i="3" a="1"/>
  <c r="N889" i="3" s="1"/>
  <c r="O889" i="3"/>
  <c r="R889" i="3" s="1"/>
  <c r="U889" i="3" s="1"/>
  <c r="X889" i="3" s="1"/>
  <c r="AA889" i="3" s="1"/>
  <c r="N851" i="3" a="1"/>
  <c r="N851" i="3" s="1"/>
  <c r="M851" i="3" a="1"/>
  <c r="M851" i="3" s="1"/>
  <c r="O851" i="3"/>
  <c r="R851" i="3" s="1"/>
  <c r="U851" i="3" s="1"/>
  <c r="X851" i="3" s="1"/>
  <c r="AA851" i="3" s="1"/>
  <c r="N422" i="3" a="1"/>
  <c r="N422" i="3" s="1"/>
  <c r="O422" i="3"/>
  <c r="R422" i="3" s="1"/>
  <c r="U422" i="3" s="1"/>
  <c r="X422" i="3" s="1"/>
  <c r="AA422" i="3" s="1"/>
  <c r="M422" i="3" a="1"/>
  <c r="M422" i="3" s="1"/>
  <c r="N347" i="3" a="1"/>
  <c r="N347" i="3" s="1"/>
  <c r="M347" i="3" a="1"/>
  <c r="M347" i="3" s="1"/>
  <c r="O347" i="3"/>
  <c r="R347" i="3" s="1"/>
  <c r="U347" i="3" s="1"/>
  <c r="X347" i="3" s="1"/>
  <c r="AA347" i="3" s="1"/>
  <c r="N883" i="3" a="1"/>
  <c r="N883" i="3" s="1"/>
  <c r="O883" i="3"/>
  <c r="R883" i="3" s="1"/>
  <c r="U883" i="3" s="1"/>
  <c r="X883" i="3" s="1"/>
  <c r="AA883" i="3" s="1"/>
  <c r="M883" i="3" a="1"/>
  <c r="M883" i="3" s="1"/>
  <c r="O933" i="3"/>
  <c r="R933" i="3" s="1"/>
  <c r="U933" i="3" s="1"/>
  <c r="X933" i="3" s="1"/>
  <c r="AA933" i="3" s="1"/>
  <c r="M933" i="3" a="1"/>
  <c r="M933" i="3" s="1"/>
  <c r="N933" i="3" a="1"/>
  <c r="N933" i="3" s="1"/>
  <c r="N561" i="3" a="1"/>
  <c r="N561" i="3" s="1"/>
  <c r="O561" i="3"/>
  <c r="R561" i="3" s="1"/>
  <c r="U561" i="3" s="1"/>
  <c r="X561" i="3" s="1"/>
  <c r="AA561" i="3" s="1"/>
  <c r="M561" i="3" a="1"/>
  <c r="M561" i="3" s="1"/>
  <c r="O848" i="3"/>
  <c r="R848" i="3" s="1"/>
  <c r="U848" i="3" s="1"/>
  <c r="X848" i="3" s="1"/>
  <c r="AA848" i="3" s="1"/>
  <c r="N848" i="3" a="1"/>
  <c r="N848" i="3" s="1"/>
  <c r="M848" i="3" a="1"/>
  <c r="M848" i="3" s="1"/>
  <c r="N245" i="3" a="1"/>
  <c r="N245" i="3" s="1"/>
  <c r="O245" i="3"/>
  <c r="R245" i="3" s="1"/>
  <c r="U245" i="3" s="1"/>
  <c r="X245" i="3" s="1"/>
  <c r="AA245" i="3" s="1"/>
  <c r="M245" i="3" a="1"/>
  <c r="M245" i="3" s="1"/>
  <c r="N583" i="3" a="1"/>
  <c r="N583" i="3" s="1"/>
  <c r="O583" i="3"/>
  <c r="R583" i="3" s="1"/>
  <c r="U583" i="3" s="1"/>
  <c r="X583" i="3" s="1"/>
  <c r="AA583" i="3" s="1"/>
  <c r="M583" i="3" a="1"/>
  <c r="M583" i="3" s="1"/>
  <c r="O318" i="3"/>
  <c r="R318" i="3" s="1"/>
  <c r="U318" i="3" s="1"/>
  <c r="X318" i="3" s="1"/>
  <c r="AA318" i="3" s="1"/>
  <c r="M318" i="3" a="1"/>
  <c r="M318" i="3" s="1"/>
  <c r="N318" i="3" a="1"/>
  <c r="N318" i="3" s="1"/>
  <c r="O518" i="3"/>
  <c r="R518" i="3" s="1"/>
  <c r="U518" i="3" s="1"/>
  <c r="X518" i="3" s="1"/>
  <c r="AA518" i="3" s="1"/>
  <c r="M518" i="3" a="1"/>
  <c r="M518" i="3" s="1"/>
  <c r="N518" i="3" a="1"/>
  <c r="N518" i="3" s="1"/>
  <c r="M603" i="3" a="1"/>
  <c r="M603" i="3" s="1"/>
  <c r="N603" i="3" a="1"/>
  <c r="N603" i="3" s="1"/>
  <c r="O603" i="3"/>
  <c r="R603" i="3" s="1"/>
  <c r="U603" i="3" s="1"/>
  <c r="X603" i="3" s="1"/>
  <c r="AA603" i="3" s="1"/>
  <c r="O873" i="3"/>
  <c r="R873" i="3" s="1"/>
  <c r="U873" i="3" s="1"/>
  <c r="X873" i="3" s="1"/>
  <c r="AA873" i="3" s="1"/>
  <c r="M873" i="3" a="1"/>
  <c r="M873" i="3" s="1"/>
  <c r="N873" i="3" a="1"/>
  <c r="N873" i="3" s="1"/>
  <c r="M612" i="3" a="1"/>
  <c r="M612" i="3" s="1"/>
  <c r="N612" i="3" a="1"/>
  <c r="N612" i="3" s="1"/>
  <c r="O612" i="3"/>
  <c r="R612" i="3" s="1"/>
  <c r="U612" i="3" s="1"/>
  <c r="X612" i="3" s="1"/>
  <c r="AA612" i="3" s="1"/>
  <c r="O281" i="3"/>
  <c r="R281" i="3" s="1"/>
  <c r="U281" i="3" s="1"/>
  <c r="X281" i="3" s="1"/>
  <c r="AA281" i="3" s="1"/>
  <c r="M281" i="3" a="1"/>
  <c r="M281" i="3" s="1"/>
  <c r="N281" i="3" a="1"/>
  <c r="N281" i="3" s="1"/>
  <c r="N530" i="3" a="1"/>
  <c r="N530" i="3" s="1"/>
  <c r="M530" i="3" a="1"/>
  <c r="M530" i="3" s="1"/>
  <c r="O530" i="3"/>
  <c r="R530" i="3" s="1"/>
  <c r="U530" i="3" s="1"/>
  <c r="X530" i="3" s="1"/>
  <c r="AA530" i="3" s="1"/>
  <c r="M702" i="3" a="1"/>
  <c r="M702" i="3" s="1"/>
  <c r="N702" i="3" a="1"/>
  <c r="N702" i="3" s="1"/>
  <c r="O702" i="3"/>
  <c r="R702" i="3" s="1"/>
  <c r="U702" i="3" s="1"/>
  <c r="X702" i="3" s="1"/>
  <c r="AA702" i="3" s="1"/>
  <c r="M478" i="3" a="1"/>
  <c r="M478" i="3" s="1"/>
  <c r="O478" i="3"/>
  <c r="R478" i="3" s="1"/>
  <c r="U478" i="3" s="1"/>
  <c r="X478" i="3" s="1"/>
  <c r="AA478" i="3" s="1"/>
  <c r="N478" i="3" a="1"/>
  <c r="N478" i="3" s="1"/>
  <c r="M415" i="3" a="1"/>
  <c r="M415" i="3" s="1"/>
  <c r="N415" i="3" a="1"/>
  <c r="N415" i="3" s="1"/>
  <c r="O415" i="3"/>
  <c r="R415" i="3" s="1"/>
  <c r="U415" i="3" s="1"/>
  <c r="X415" i="3" s="1"/>
  <c r="AA415" i="3" s="1"/>
  <c r="N656" i="3" a="1"/>
  <c r="N656" i="3" s="1"/>
  <c r="O656" i="3"/>
  <c r="R656" i="3" s="1"/>
  <c r="U656" i="3" s="1"/>
  <c r="X656" i="3" s="1"/>
  <c r="AA656" i="3" s="1"/>
  <c r="M656" i="3" a="1"/>
  <c r="M656" i="3" s="1"/>
  <c r="O919" i="3"/>
  <c r="R919" i="3" s="1"/>
  <c r="U919" i="3" s="1"/>
  <c r="X919" i="3" s="1"/>
  <c r="AA919" i="3" s="1"/>
  <c r="M919" i="3" a="1"/>
  <c r="M919" i="3" s="1"/>
  <c r="N919" i="3" a="1"/>
  <c r="N919" i="3" s="1"/>
  <c r="M961" i="3" a="1"/>
  <c r="M961" i="3" s="1"/>
  <c r="O961" i="3"/>
  <c r="R961" i="3" s="1"/>
  <c r="U961" i="3" s="1"/>
  <c r="X961" i="3" s="1"/>
  <c r="AA961" i="3" s="1"/>
  <c r="N961" i="3" a="1"/>
  <c r="N961" i="3" s="1"/>
  <c r="M524" i="3" a="1"/>
  <c r="M524" i="3" s="1"/>
  <c r="N524" i="3" a="1"/>
  <c r="N524" i="3" s="1"/>
  <c r="O524" i="3"/>
  <c r="R524" i="3" s="1"/>
  <c r="U524" i="3" s="1"/>
  <c r="X524" i="3" s="1"/>
  <c r="AA524" i="3" s="1"/>
  <c r="M500" i="3" a="1"/>
  <c r="M500" i="3" s="1"/>
  <c r="N500" i="3" a="1"/>
  <c r="N500" i="3" s="1"/>
  <c r="O500" i="3"/>
  <c r="R500" i="3" s="1"/>
  <c r="U500" i="3" s="1"/>
  <c r="X500" i="3" s="1"/>
  <c r="AA500" i="3" s="1"/>
  <c r="M960" i="3" a="1"/>
  <c r="M960" i="3" s="1"/>
  <c r="O960" i="3"/>
  <c r="R960" i="3" s="1"/>
  <c r="U960" i="3" s="1"/>
  <c r="X960" i="3" s="1"/>
  <c r="AA960" i="3" s="1"/>
  <c r="N960" i="3" a="1"/>
  <c r="N960" i="3" s="1"/>
  <c r="O711" i="3"/>
  <c r="R711" i="3" s="1"/>
  <c r="U711" i="3" s="1"/>
  <c r="X711" i="3" s="1"/>
  <c r="AA711" i="3" s="1"/>
  <c r="N711" i="3" a="1"/>
  <c r="N711" i="3" s="1"/>
  <c r="M711" i="3" a="1"/>
  <c r="M711" i="3" s="1"/>
  <c r="O637" i="3"/>
  <c r="R637" i="3" s="1"/>
  <c r="U637" i="3" s="1"/>
  <c r="X637" i="3" s="1"/>
  <c r="AA637" i="3" s="1"/>
  <c r="N637" i="3" a="1"/>
  <c r="N637" i="3" s="1"/>
  <c r="M637" i="3" a="1"/>
  <c r="M637" i="3" s="1"/>
  <c r="N869" i="3" a="1"/>
  <c r="N869" i="3" s="1"/>
  <c r="O869" i="3"/>
  <c r="R869" i="3" s="1"/>
  <c r="U869" i="3" s="1"/>
  <c r="X869" i="3" s="1"/>
  <c r="AA869" i="3" s="1"/>
  <c r="M869" i="3" a="1"/>
  <c r="M869" i="3" s="1"/>
  <c r="O230" i="3"/>
  <c r="R230" i="3" s="1"/>
  <c r="U230" i="3" s="1"/>
  <c r="X230" i="3" s="1"/>
  <c r="AA230" i="3" s="1"/>
  <c r="M230" i="3" a="1"/>
  <c r="M230" i="3" s="1"/>
  <c r="N230" i="3" a="1"/>
  <c r="N230" i="3" s="1"/>
  <c r="N706" i="3" a="1"/>
  <c r="N706" i="3" s="1"/>
  <c r="M706" i="3" a="1"/>
  <c r="M706" i="3" s="1"/>
  <c r="O706" i="3"/>
  <c r="R706" i="3" s="1"/>
  <c r="U706" i="3" s="1"/>
  <c r="X706" i="3" s="1"/>
  <c r="AA706" i="3" s="1"/>
  <c r="M900" i="3" a="1"/>
  <c r="M900" i="3" s="1"/>
  <c r="N900" i="3" a="1"/>
  <c r="N900" i="3" s="1"/>
  <c r="O900" i="3"/>
  <c r="R900" i="3" s="1"/>
  <c r="U900" i="3" s="1"/>
  <c r="X900" i="3" s="1"/>
  <c r="AA900" i="3" s="1"/>
  <c r="M752" i="3" a="1"/>
  <c r="M752" i="3" s="1"/>
  <c r="O752" i="3"/>
  <c r="R752" i="3" s="1"/>
  <c r="U752" i="3" s="1"/>
  <c r="X752" i="3" s="1"/>
  <c r="AA752" i="3" s="1"/>
  <c r="N752" i="3" a="1"/>
  <c r="N752" i="3" s="1"/>
  <c r="O963" i="3"/>
  <c r="R963" i="3" s="1"/>
  <c r="U963" i="3" s="1"/>
  <c r="X963" i="3" s="1"/>
  <c r="AA963" i="3" s="1"/>
  <c r="N963" i="3" a="1"/>
  <c r="N963" i="3" s="1"/>
  <c r="M963" i="3" a="1"/>
  <c r="M963" i="3" s="1"/>
  <c r="O449" i="3"/>
  <c r="R449" i="3" s="1"/>
  <c r="U449" i="3" s="1"/>
  <c r="X449" i="3" s="1"/>
  <c r="AA449" i="3" s="1"/>
  <c r="N449" i="3" a="1"/>
  <c r="N449" i="3" s="1"/>
  <c r="M449" i="3" a="1"/>
  <c r="M449" i="3" s="1"/>
  <c r="M918" i="3" a="1"/>
  <c r="M918" i="3" s="1"/>
  <c r="N918" i="3" a="1"/>
  <c r="N918" i="3" s="1"/>
  <c r="O918" i="3"/>
  <c r="R918" i="3" s="1"/>
  <c r="U918" i="3" s="1"/>
  <c r="X918" i="3" s="1"/>
  <c r="AA918" i="3" s="1"/>
  <c r="N935" i="3" a="1"/>
  <c r="N935" i="3" s="1"/>
  <c r="O935" i="3"/>
  <c r="R935" i="3" s="1"/>
  <c r="U935" i="3" s="1"/>
  <c r="X935" i="3" s="1"/>
  <c r="AA935" i="3" s="1"/>
  <c r="M935" i="3" a="1"/>
  <c r="M935" i="3" s="1"/>
  <c r="M240" i="3" a="1"/>
  <c r="M240" i="3" s="1"/>
  <c r="N240" i="3" a="1"/>
  <c r="N240" i="3" s="1"/>
  <c r="O240" i="3"/>
  <c r="R240" i="3" s="1"/>
  <c r="U240" i="3" s="1"/>
  <c r="X240" i="3" s="1"/>
  <c r="AA240" i="3" s="1"/>
  <c r="O685" i="3"/>
  <c r="R685" i="3" s="1"/>
  <c r="U685" i="3" s="1"/>
  <c r="X685" i="3" s="1"/>
  <c r="AA685" i="3" s="1"/>
  <c r="N685" i="3" a="1"/>
  <c r="N685" i="3" s="1"/>
  <c r="M685" i="3" a="1"/>
  <c r="M685" i="3" s="1"/>
  <c r="O197" i="3"/>
  <c r="R197" i="3" s="1"/>
  <c r="U197" i="3" s="1"/>
  <c r="X197" i="3" s="1"/>
  <c r="AA197" i="3" s="1"/>
  <c r="M197" i="3" a="1"/>
  <c r="M197" i="3" s="1"/>
  <c r="N197" i="3" a="1"/>
  <c r="N197" i="3" s="1"/>
  <c r="O474" i="3"/>
  <c r="R474" i="3" s="1"/>
  <c r="U474" i="3" s="1"/>
  <c r="X474" i="3" s="1"/>
  <c r="AA474" i="3" s="1"/>
  <c r="M474" i="3" a="1"/>
  <c r="M474" i="3" s="1"/>
  <c r="N474" i="3" a="1"/>
  <c r="N474" i="3" s="1"/>
  <c r="N209" i="3" a="1"/>
  <c r="N209" i="3" s="1"/>
  <c r="M209" i="3" a="1"/>
  <c r="M209" i="3" s="1"/>
  <c r="O209" i="3"/>
  <c r="R209" i="3" s="1"/>
  <c r="U209" i="3" s="1"/>
  <c r="X209" i="3" s="1"/>
  <c r="AA209" i="3" s="1"/>
  <c r="N362" i="3" a="1"/>
  <c r="N362" i="3" s="1"/>
  <c r="O362" i="3"/>
  <c r="R362" i="3" s="1"/>
  <c r="U362" i="3" s="1"/>
  <c r="X362" i="3" s="1"/>
  <c r="AA362" i="3" s="1"/>
  <c r="M362" i="3" a="1"/>
  <c r="M362" i="3" s="1"/>
  <c r="O563" i="3"/>
  <c r="R563" i="3" s="1"/>
  <c r="U563" i="3" s="1"/>
  <c r="X563" i="3" s="1"/>
  <c r="AA563" i="3" s="1"/>
  <c r="N563" i="3" a="1"/>
  <c r="N563" i="3" s="1"/>
  <c r="M563" i="3" a="1"/>
  <c r="M563" i="3" s="1"/>
  <c r="N673" i="3" a="1"/>
  <c r="N673" i="3" s="1"/>
  <c r="M673" i="3" a="1"/>
  <c r="M673" i="3" s="1"/>
  <c r="O673" i="3"/>
  <c r="R673" i="3" s="1"/>
  <c r="U673" i="3" s="1"/>
  <c r="X673" i="3" s="1"/>
  <c r="AA673" i="3" s="1"/>
  <c r="O403" i="3"/>
  <c r="R403" i="3" s="1"/>
  <c r="U403" i="3" s="1"/>
  <c r="X403" i="3" s="1"/>
  <c r="AA403" i="3" s="1"/>
  <c r="M403" i="3" a="1"/>
  <c r="M403" i="3" s="1"/>
  <c r="N403" i="3" a="1"/>
  <c r="N403" i="3" s="1"/>
  <c r="N649" i="3" a="1"/>
  <c r="N649" i="3" s="1"/>
  <c r="M649" i="3" a="1"/>
  <c r="M649" i="3" s="1"/>
  <c r="O649" i="3"/>
  <c r="R649" i="3" s="1"/>
  <c r="U649" i="3" s="1"/>
  <c r="X649" i="3" s="1"/>
  <c r="AA649" i="3" s="1"/>
  <c r="M369" i="3" a="1"/>
  <c r="M369" i="3" s="1"/>
  <c r="N369" i="3" a="1"/>
  <c r="N369" i="3" s="1"/>
  <c r="O369" i="3"/>
  <c r="R369" i="3" s="1"/>
  <c r="U369" i="3" s="1"/>
  <c r="X369" i="3" s="1"/>
  <c r="AA369" i="3" s="1"/>
  <c r="M381" i="3" a="1"/>
  <c r="M381" i="3" s="1"/>
  <c r="N381" i="3" a="1"/>
  <c r="N381" i="3" s="1"/>
  <c r="O381" i="3"/>
  <c r="R381" i="3" s="1"/>
  <c r="U381" i="3" s="1"/>
  <c r="X381" i="3" s="1"/>
  <c r="AA381" i="3" s="1"/>
  <c r="O543" i="3"/>
  <c r="R543" i="3" s="1"/>
  <c r="U543" i="3" s="1"/>
  <c r="X543" i="3" s="1"/>
  <c r="AA543" i="3" s="1"/>
  <c r="N543" i="3" a="1"/>
  <c r="N543" i="3" s="1"/>
  <c r="M543" i="3" a="1"/>
  <c r="M543" i="3" s="1"/>
  <c r="N750" i="3" a="1"/>
  <c r="N750" i="3" s="1"/>
  <c r="M750" i="3" a="1"/>
  <c r="M750" i="3" s="1"/>
  <c r="O750" i="3"/>
  <c r="R750" i="3" s="1"/>
  <c r="U750" i="3" s="1"/>
  <c r="X750" i="3" s="1"/>
  <c r="AA750" i="3" s="1"/>
  <c r="O244" i="3"/>
  <c r="R244" i="3" s="1"/>
  <c r="U244" i="3" s="1"/>
  <c r="X244" i="3" s="1"/>
  <c r="AA244" i="3" s="1"/>
  <c r="N244" i="3" a="1"/>
  <c r="N244" i="3" s="1"/>
  <c r="M244" i="3" a="1"/>
  <c r="M244" i="3" s="1"/>
  <c r="M456" i="3" a="1"/>
  <c r="M456" i="3" s="1"/>
  <c r="N456" i="3" a="1"/>
  <c r="N456" i="3" s="1"/>
  <c r="O456" i="3"/>
  <c r="R456" i="3" s="1"/>
  <c r="U456" i="3" s="1"/>
  <c r="X456" i="3" s="1"/>
  <c r="AA456" i="3" s="1"/>
  <c r="O950" i="3"/>
  <c r="R950" i="3" s="1"/>
  <c r="U950" i="3" s="1"/>
  <c r="X950" i="3" s="1"/>
  <c r="AA950" i="3" s="1"/>
  <c r="N950" i="3" a="1"/>
  <c r="N950" i="3" s="1"/>
  <c r="M950" i="3" a="1"/>
  <c r="M950" i="3" s="1"/>
  <c r="N423" i="3" a="1"/>
  <c r="N423" i="3" s="1"/>
  <c r="M423" i="3" a="1"/>
  <c r="M423" i="3" s="1"/>
  <c r="O423" i="3"/>
  <c r="R423" i="3" s="1"/>
  <c r="U423" i="3" s="1"/>
  <c r="X423" i="3" s="1"/>
  <c r="AA423" i="3" s="1"/>
  <c r="M630" i="3" a="1"/>
  <c r="M630" i="3" s="1"/>
  <c r="O630" i="3"/>
  <c r="R630" i="3" s="1"/>
  <c r="U630" i="3" s="1"/>
  <c r="X630" i="3" s="1"/>
  <c r="AA630" i="3" s="1"/>
  <c r="N630" i="3" a="1"/>
  <c r="N630" i="3" s="1"/>
  <c r="M411" i="3" a="1"/>
  <c r="M411" i="3" s="1"/>
  <c r="N411" i="3" a="1"/>
  <c r="N411" i="3" s="1"/>
  <c r="O411" i="3"/>
  <c r="R411" i="3" s="1"/>
  <c r="U411" i="3" s="1"/>
  <c r="X411" i="3" s="1"/>
  <c r="AA411" i="3" s="1"/>
  <c r="M486" i="3" a="1"/>
  <c r="M486" i="3" s="1"/>
  <c r="O486" i="3"/>
  <c r="R486" i="3" s="1"/>
  <c r="U486" i="3" s="1"/>
  <c r="X486" i="3" s="1"/>
  <c r="AA486" i="3" s="1"/>
  <c r="N486" i="3" a="1"/>
  <c r="N486" i="3" s="1"/>
  <c r="N410" i="3" a="1"/>
  <c r="N410" i="3" s="1"/>
  <c r="O410" i="3"/>
  <c r="R410" i="3" s="1"/>
  <c r="U410" i="3" s="1"/>
  <c r="X410" i="3" s="1"/>
  <c r="AA410" i="3" s="1"/>
  <c r="M410" i="3" a="1"/>
  <c r="M410" i="3" s="1"/>
  <c r="N437" i="3" a="1"/>
  <c r="N437" i="3" s="1"/>
  <c r="O437" i="3"/>
  <c r="R437" i="3" s="1"/>
  <c r="U437" i="3" s="1"/>
  <c r="X437" i="3" s="1"/>
  <c r="AA437" i="3" s="1"/>
  <c r="M437" i="3" a="1"/>
  <c r="M437" i="3" s="1"/>
  <c r="O646" i="3"/>
  <c r="R646" i="3" s="1"/>
  <c r="U646" i="3" s="1"/>
  <c r="X646" i="3" s="1"/>
  <c r="AA646" i="3" s="1"/>
  <c r="N646" i="3" a="1"/>
  <c r="N646" i="3" s="1"/>
  <c r="M646" i="3" a="1"/>
  <c r="M646" i="3" s="1"/>
  <c r="M436" i="3" a="1"/>
  <c r="M436" i="3" s="1"/>
  <c r="N436" i="3" a="1"/>
  <c r="N436" i="3" s="1"/>
  <c r="O436" i="3"/>
  <c r="R436" i="3" s="1"/>
  <c r="U436" i="3" s="1"/>
  <c r="X436" i="3" s="1"/>
  <c r="AA436" i="3" s="1"/>
  <c r="O334" i="3"/>
  <c r="R334" i="3" s="1"/>
  <c r="U334" i="3" s="1"/>
  <c r="X334" i="3" s="1"/>
  <c r="AA334" i="3" s="1"/>
  <c r="M334" i="3" a="1"/>
  <c r="M334" i="3" s="1"/>
  <c r="N334" i="3" a="1"/>
  <c r="N334" i="3" s="1"/>
  <c r="N725" i="3" a="1"/>
  <c r="N725" i="3" s="1"/>
  <c r="O725" i="3"/>
  <c r="R725" i="3" s="1"/>
  <c r="U725" i="3" s="1"/>
  <c r="X725" i="3" s="1"/>
  <c r="AA725" i="3" s="1"/>
  <c r="M725" i="3" a="1"/>
  <c r="M725" i="3" s="1"/>
  <c r="M434" i="3" a="1"/>
  <c r="M434" i="3" s="1"/>
  <c r="O434" i="3"/>
  <c r="R434" i="3" s="1"/>
  <c r="U434" i="3" s="1"/>
  <c r="X434" i="3" s="1"/>
  <c r="AA434" i="3" s="1"/>
  <c r="N434" i="3" a="1"/>
  <c r="N434" i="3" s="1"/>
  <c r="M897" i="3" a="1"/>
  <c r="M897" i="3" s="1"/>
  <c r="N897" i="3" a="1"/>
  <c r="N897" i="3" s="1"/>
  <c r="O897" i="3"/>
  <c r="R897" i="3" s="1"/>
  <c r="U897" i="3" s="1"/>
  <c r="X897" i="3" s="1"/>
  <c r="AA897" i="3" s="1"/>
  <c r="O324" i="3"/>
  <c r="R324" i="3" s="1"/>
  <c r="U324" i="3" s="1"/>
  <c r="X324" i="3" s="1"/>
  <c r="AA324" i="3" s="1"/>
  <c r="M324" i="3" a="1"/>
  <c r="M324" i="3" s="1"/>
  <c r="N324" i="3" a="1"/>
  <c r="N324" i="3" s="1"/>
  <c r="N842" i="3" a="1"/>
  <c r="N842" i="3" s="1"/>
  <c r="O842" i="3"/>
  <c r="R842" i="3" s="1"/>
  <c r="U842" i="3" s="1"/>
  <c r="X842" i="3" s="1"/>
  <c r="AA842" i="3" s="1"/>
  <c r="M842" i="3" a="1"/>
  <c r="M842" i="3" s="1"/>
  <c r="M882" i="3" a="1"/>
  <c r="M882" i="3" s="1"/>
  <c r="N882" i="3" a="1"/>
  <c r="N882" i="3" s="1"/>
  <c r="O882" i="3"/>
  <c r="R882" i="3" s="1"/>
  <c r="U882" i="3" s="1"/>
  <c r="X882" i="3" s="1"/>
  <c r="AA882" i="3" s="1"/>
  <c r="N845" i="3" a="1"/>
  <c r="N845" i="3" s="1"/>
  <c r="O845" i="3"/>
  <c r="R845" i="3" s="1"/>
  <c r="U845" i="3" s="1"/>
  <c r="X845" i="3" s="1"/>
  <c r="AA845" i="3" s="1"/>
  <c r="M845" i="3" a="1"/>
  <c r="M845" i="3" s="1"/>
  <c r="O620" i="3"/>
  <c r="R620" i="3" s="1"/>
  <c r="U620" i="3" s="1"/>
  <c r="X620" i="3" s="1"/>
  <c r="AA620" i="3" s="1"/>
  <c r="N620" i="3" a="1"/>
  <c r="N620" i="3" s="1"/>
  <c r="M620" i="3" a="1"/>
  <c r="M620" i="3" s="1"/>
  <c r="O206" i="3"/>
  <c r="R206" i="3" s="1"/>
  <c r="U206" i="3" s="1"/>
  <c r="X206" i="3" s="1"/>
  <c r="AA206" i="3" s="1"/>
  <c r="M206" i="3" a="1"/>
  <c r="M206" i="3" s="1"/>
  <c r="N206" i="3" a="1"/>
  <c r="N206" i="3" s="1"/>
  <c r="O547" i="3"/>
  <c r="R547" i="3" s="1"/>
  <c r="U547" i="3" s="1"/>
  <c r="X547" i="3" s="1"/>
  <c r="AA547" i="3" s="1"/>
  <c r="N547" i="3" a="1"/>
  <c r="N547" i="3" s="1"/>
  <c r="M547" i="3" a="1"/>
  <c r="M547" i="3" s="1"/>
  <c r="N271" i="3" a="1"/>
  <c r="N271" i="3" s="1"/>
  <c r="O271" i="3"/>
  <c r="R271" i="3" s="1"/>
  <c r="U271" i="3" s="1"/>
  <c r="X271" i="3" s="1"/>
  <c r="AA271" i="3" s="1"/>
  <c r="M271" i="3" a="1"/>
  <c r="M271" i="3" s="1"/>
  <c r="M819" i="3" a="1"/>
  <c r="M819" i="3" s="1"/>
  <c r="N819" i="3" a="1"/>
  <c r="N819" i="3" s="1"/>
  <c r="O819" i="3"/>
  <c r="R819" i="3" s="1"/>
  <c r="U819" i="3" s="1"/>
  <c r="X819" i="3" s="1"/>
  <c r="AA819" i="3" s="1"/>
  <c r="M703" i="3" a="1"/>
  <c r="M703" i="3" s="1"/>
  <c r="N703" i="3" a="1"/>
  <c r="N703" i="3" s="1"/>
  <c r="O703" i="3"/>
  <c r="R703" i="3" s="1"/>
  <c r="U703" i="3" s="1"/>
  <c r="X703" i="3" s="1"/>
  <c r="AA703" i="3" s="1"/>
  <c r="O503" i="3"/>
  <c r="R503" i="3" s="1"/>
  <c r="U503" i="3" s="1"/>
  <c r="X503" i="3" s="1"/>
  <c r="AA503" i="3" s="1"/>
  <c r="M503" i="3" a="1"/>
  <c r="M503" i="3" s="1"/>
  <c r="N503" i="3" a="1"/>
  <c r="N503" i="3" s="1"/>
  <c r="M729" i="3" a="1"/>
  <c r="M729" i="3" s="1"/>
  <c r="O729" i="3"/>
  <c r="R729" i="3" s="1"/>
  <c r="U729" i="3" s="1"/>
  <c r="X729" i="3" s="1"/>
  <c r="AA729" i="3" s="1"/>
  <c r="N729" i="3" a="1"/>
  <c r="N729" i="3" s="1"/>
  <c r="N213" i="3" a="1"/>
  <c r="N213" i="3" s="1"/>
  <c r="O213" i="3"/>
  <c r="R213" i="3" s="1"/>
  <c r="U213" i="3" s="1"/>
  <c r="X213" i="3" s="1"/>
  <c r="AA213" i="3" s="1"/>
  <c r="M213" i="3" a="1"/>
  <c r="M213" i="3" s="1"/>
  <c r="O376" i="3"/>
  <c r="R376" i="3" s="1"/>
  <c r="U376" i="3" s="1"/>
  <c r="X376" i="3" s="1"/>
  <c r="AA376" i="3" s="1"/>
  <c r="M376" i="3" a="1"/>
  <c r="M376" i="3" s="1"/>
  <c r="N376" i="3" a="1"/>
  <c r="N376" i="3" s="1"/>
  <c r="N767" i="3" a="1"/>
  <c r="N767" i="3" s="1"/>
  <c r="O767" i="3"/>
  <c r="R767" i="3" s="1"/>
  <c r="U767" i="3" s="1"/>
  <c r="X767" i="3" s="1"/>
  <c r="AA767" i="3" s="1"/>
  <c r="M767" i="3" a="1"/>
  <c r="M767" i="3" s="1"/>
  <c r="O266" i="3"/>
  <c r="R266" i="3" s="1"/>
  <c r="U266" i="3" s="1"/>
  <c r="X266" i="3" s="1"/>
  <c r="AA266" i="3" s="1"/>
  <c r="M266" i="3" a="1"/>
  <c r="M266" i="3" s="1"/>
  <c r="N266" i="3" a="1"/>
  <c r="N266" i="3" s="1"/>
  <c r="N865" i="3" a="1"/>
  <c r="N865" i="3" s="1"/>
  <c r="O865" i="3"/>
  <c r="R865" i="3" s="1"/>
  <c r="U865" i="3" s="1"/>
  <c r="X865" i="3" s="1"/>
  <c r="AA865" i="3" s="1"/>
  <c r="M865" i="3" a="1"/>
  <c r="M865" i="3" s="1"/>
  <c r="M934" i="3" a="1"/>
  <c r="M934" i="3" s="1"/>
  <c r="N934" i="3" a="1"/>
  <c r="N934" i="3" s="1"/>
  <c r="O934" i="3"/>
  <c r="R934" i="3" s="1"/>
  <c r="U934" i="3" s="1"/>
  <c r="X934" i="3" s="1"/>
  <c r="AA934" i="3" s="1"/>
  <c r="M277" i="3" a="1"/>
  <c r="M277" i="3" s="1"/>
  <c r="N277" i="3" a="1"/>
  <c r="N277" i="3" s="1"/>
  <c r="O277" i="3"/>
  <c r="R277" i="3" s="1"/>
  <c r="U277" i="3" s="1"/>
  <c r="X277" i="3" s="1"/>
  <c r="AA277" i="3" s="1"/>
  <c r="M923" i="3" a="1"/>
  <c r="M923" i="3" s="1"/>
  <c r="N923" i="3" a="1"/>
  <c r="N923" i="3" s="1"/>
  <c r="O923" i="3"/>
  <c r="R923" i="3" s="1"/>
  <c r="U923" i="3" s="1"/>
  <c r="X923" i="3" s="1"/>
  <c r="AA923" i="3" s="1"/>
  <c r="M601" i="3" a="1"/>
  <c r="M601" i="3" s="1"/>
  <c r="O601" i="3"/>
  <c r="R601" i="3" s="1"/>
  <c r="U601" i="3" s="1"/>
  <c r="X601" i="3" s="1"/>
  <c r="AA601" i="3" s="1"/>
  <c r="N601" i="3" a="1"/>
  <c r="N601" i="3" s="1"/>
  <c r="M674" i="3" a="1"/>
  <c r="M674" i="3" s="1"/>
  <c r="N674" i="3" a="1"/>
  <c r="N674" i="3" s="1"/>
  <c r="O674" i="3"/>
  <c r="R674" i="3" s="1"/>
  <c r="U674" i="3" s="1"/>
  <c r="X674" i="3" s="1"/>
  <c r="AA674" i="3" s="1"/>
  <c r="M938" i="3" a="1"/>
  <c r="M938" i="3" s="1"/>
  <c r="N938" i="3" a="1"/>
  <c r="N938" i="3" s="1"/>
  <c r="O938" i="3"/>
  <c r="R938" i="3" s="1"/>
  <c r="U938" i="3" s="1"/>
  <c r="X938" i="3" s="1"/>
  <c r="AA938" i="3" s="1"/>
  <c r="M289" i="3" a="1"/>
  <c r="M289" i="3" s="1"/>
  <c r="N289" i="3" a="1"/>
  <c r="N289" i="3" s="1"/>
  <c r="O289" i="3"/>
  <c r="R289" i="3" s="1"/>
  <c r="U289" i="3" s="1"/>
  <c r="X289" i="3" s="1"/>
  <c r="AA289" i="3" s="1"/>
  <c r="N833" i="3" a="1"/>
  <c r="N833" i="3" s="1"/>
  <c r="O833" i="3"/>
  <c r="R833" i="3" s="1"/>
  <c r="U833" i="3" s="1"/>
  <c r="X833" i="3" s="1"/>
  <c r="AA833" i="3" s="1"/>
  <c r="M833" i="3" a="1"/>
  <c r="M833" i="3" s="1"/>
  <c r="M716" i="3" a="1"/>
  <c r="M716" i="3" s="1"/>
  <c r="N716" i="3" a="1"/>
  <c r="N716" i="3" s="1"/>
  <c r="O716" i="3"/>
  <c r="R716" i="3" s="1"/>
  <c r="U716" i="3" s="1"/>
  <c r="X716" i="3" s="1"/>
  <c r="AA716" i="3" s="1"/>
  <c r="M944" i="3" a="1"/>
  <c r="M944" i="3" s="1"/>
  <c r="N944" i="3" a="1"/>
  <c r="N944" i="3" s="1"/>
  <c r="O944" i="3"/>
  <c r="R944" i="3" s="1"/>
  <c r="U944" i="3" s="1"/>
  <c r="X944" i="3" s="1"/>
  <c r="AA944" i="3" s="1"/>
  <c r="N320" i="3" a="1"/>
  <c r="N320" i="3" s="1"/>
  <c r="O320" i="3"/>
  <c r="R320" i="3" s="1"/>
  <c r="U320" i="3" s="1"/>
  <c r="X320" i="3" s="1"/>
  <c r="AA320" i="3" s="1"/>
  <c r="M320" i="3" a="1"/>
  <c r="M320" i="3" s="1"/>
  <c r="M654" i="3" a="1"/>
  <c r="M654" i="3" s="1"/>
  <c r="N654" i="3" a="1"/>
  <c r="N654" i="3" s="1"/>
  <c r="O654" i="3"/>
  <c r="R654" i="3" s="1"/>
  <c r="U654" i="3" s="1"/>
  <c r="X654" i="3" s="1"/>
  <c r="AA654" i="3" s="1"/>
  <c r="M905" i="3" a="1"/>
  <c r="M905" i="3" s="1"/>
  <c r="N905" i="3" a="1"/>
  <c r="N905" i="3" s="1"/>
  <c r="O905" i="3"/>
  <c r="R905" i="3" s="1"/>
  <c r="U905" i="3" s="1"/>
  <c r="X905" i="3" s="1"/>
  <c r="AA905" i="3" s="1"/>
  <c r="M710" i="3" a="1"/>
  <c r="M710" i="3" s="1"/>
  <c r="O710" i="3"/>
  <c r="R710" i="3" s="1"/>
  <c r="U710" i="3" s="1"/>
  <c r="X710" i="3" s="1"/>
  <c r="AA710" i="3" s="1"/>
  <c r="N710" i="3" a="1"/>
  <c r="N710" i="3" s="1"/>
  <c r="N519" i="3" a="1"/>
  <c r="N519" i="3" s="1"/>
  <c r="O519" i="3"/>
  <c r="R519" i="3" s="1"/>
  <c r="U519" i="3" s="1"/>
  <c r="X519" i="3" s="1"/>
  <c r="AA519" i="3" s="1"/>
  <c r="M519" i="3" a="1"/>
  <c r="M519" i="3" s="1"/>
  <c r="N273" i="3" a="1"/>
  <c r="N273" i="3" s="1"/>
  <c r="O273" i="3"/>
  <c r="R273" i="3" s="1"/>
  <c r="U273" i="3" s="1"/>
  <c r="X273" i="3" s="1"/>
  <c r="AA273" i="3" s="1"/>
  <c r="M273" i="3" a="1"/>
  <c r="M273" i="3" s="1"/>
  <c r="O884" i="3"/>
  <c r="R884" i="3" s="1"/>
  <c r="U884" i="3" s="1"/>
  <c r="X884" i="3" s="1"/>
  <c r="AA884" i="3" s="1"/>
  <c r="M884" i="3" a="1"/>
  <c r="M884" i="3" s="1"/>
  <c r="N884" i="3" a="1"/>
  <c r="N884" i="3" s="1"/>
  <c r="M426" i="3" a="1"/>
  <c r="M426" i="3" s="1"/>
  <c r="N426" i="3" a="1"/>
  <c r="N426" i="3" s="1"/>
  <c r="O426" i="3"/>
  <c r="R426" i="3" s="1"/>
  <c r="U426" i="3" s="1"/>
  <c r="X426" i="3" s="1"/>
  <c r="AA426" i="3" s="1"/>
  <c r="O341" i="3"/>
  <c r="R341" i="3" s="1"/>
  <c r="U341" i="3" s="1"/>
  <c r="X341" i="3" s="1"/>
  <c r="AA341" i="3" s="1"/>
  <c r="M341" i="3" a="1"/>
  <c r="M341" i="3" s="1"/>
  <c r="N341" i="3" a="1"/>
  <c r="N341" i="3" s="1"/>
  <c r="M899" i="3" a="1"/>
  <c r="M899" i="3" s="1"/>
  <c r="N899" i="3" a="1"/>
  <c r="N899" i="3" s="1"/>
  <c r="O899" i="3"/>
  <c r="R899" i="3" s="1"/>
  <c r="U899" i="3" s="1"/>
  <c r="X899" i="3" s="1"/>
  <c r="AA899" i="3" s="1"/>
  <c r="O696" i="3"/>
  <c r="R696" i="3" s="1"/>
  <c r="U696" i="3" s="1"/>
  <c r="X696" i="3" s="1"/>
  <c r="AA696" i="3" s="1"/>
  <c r="N696" i="3" a="1"/>
  <c r="N696" i="3" s="1"/>
  <c r="M696" i="3" a="1"/>
  <c r="M696" i="3" s="1"/>
  <c r="N285" i="3" a="1"/>
  <c r="N285" i="3" s="1"/>
  <c r="O285" i="3"/>
  <c r="R285" i="3" s="1"/>
  <c r="U285" i="3" s="1"/>
  <c r="X285" i="3" s="1"/>
  <c r="AA285" i="3" s="1"/>
  <c r="M285" i="3" a="1"/>
  <c r="M285" i="3" s="1"/>
  <c r="M622" i="3" a="1"/>
  <c r="M622" i="3" s="1"/>
  <c r="O622" i="3"/>
  <c r="R622" i="3" s="1"/>
  <c r="U622" i="3" s="1"/>
  <c r="X622" i="3" s="1"/>
  <c r="AA622" i="3" s="1"/>
  <c r="N622" i="3" a="1"/>
  <c r="N622" i="3" s="1"/>
  <c r="N809" i="3" a="1"/>
  <c r="N809" i="3" s="1"/>
  <c r="M809" i="3" a="1"/>
  <c r="M809" i="3" s="1"/>
  <c r="O809" i="3"/>
  <c r="R809" i="3" s="1"/>
  <c r="U809" i="3" s="1"/>
  <c r="X809" i="3" s="1"/>
  <c r="AA809" i="3" s="1"/>
  <c r="M756" i="3" a="1"/>
  <c r="M756" i="3" s="1"/>
  <c r="O756" i="3"/>
  <c r="R756" i="3" s="1"/>
  <c r="U756" i="3" s="1"/>
  <c r="X756" i="3" s="1"/>
  <c r="AA756" i="3" s="1"/>
  <c r="N756" i="3" a="1"/>
  <c r="N756" i="3" s="1"/>
  <c r="O460" i="3"/>
  <c r="R460" i="3" s="1"/>
  <c r="U460" i="3" s="1"/>
  <c r="X460" i="3" s="1"/>
  <c r="AA460" i="3" s="1"/>
  <c r="N460" i="3" a="1"/>
  <c r="N460" i="3" s="1"/>
  <c r="M460" i="3" a="1"/>
  <c r="M460" i="3" s="1"/>
  <c r="M505" i="3" a="1"/>
  <c r="M505" i="3" s="1"/>
  <c r="N505" i="3" a="1"/>
  <c r="N505" i="3" s="1"/>
  <c r="O505" i="3"/>
  <c r="R505" i="3" s="1"/>
  <c r="U505" i="3" s="1"/>
  <c r="X505" i="3" s="1"/>
  <c r="AA505" i="3" s="1"/>
  <c r="O868" i="3"/>
  <c r="R868" i="3" s="1"/>
  <c r="U868" i="3" s="1"/>
  <c r="X868" i="3" s="1"/>
  <c r="AA868" i="3" s="1"/>
  <c r="M868" i="3" a="1"/>
  <c r="M868" i="3" s="1"/>
  <c r="N868" i="3" a="1"/>
  <c r="N868" i="3" s="1"/>
  <c r="O247" i="3"/>
  <c r="R247" i="3" s="1"/>
  <c r="U247" i="3" s="1"/>
  <c r="X247" i="3" s="1"/>
  <c r="AA247" i="3" s="1"/>
  <c r="M247" i="3" a="1"/>
  <c r="M247" i="3" s="1"/>
  <c r="N247" i="3" a="1"/>
  <c r="N247" i="3" s="1"/>
  <c r="M234" i="3" a="1"/>
  <c r="M234" i="3" s="1"/>
  <c r="N234" i="3" a="1"/>
  <c r="N234" i="3" s="1"/>
  <c r="O234" i="3"/>
  <c r="R234" i="3" s="1"/>
  <c r="U234" i="3" s="1"/>
  <c r="X234" i="3" s="1"/>
  <c r="AA234" i="3" s="1"/>
  <c r="N328" i="3" a="1"/>
  <c r="N328" i="3" s="1"/>
  <c r="M328" i="3" a="1"/>
  <c r="M328" i="3" s="1"/>
  <c r="O328" i="3"/>
  <c r="R328" i="3" s="1"/>
  <c r="U328" i="3" s="1"/>
  <c r="X328" i="3" s="1"/>
  <c r="AA328" i="3" s="1"/>
  <c r="N412" i="3" a="1"/>
  <c r="N412" i="3" s="1"/>
  <c r="O412" i="3"/>
  <c r="R412" i="3" s="1"/>
  <c r="U412" i="3" s="1"/>
  <c r="X412" i="3" s="1"/>
  <c r="AA412" i="3" s="1"/>
  <c r="M412" i="3" a="1"/>
  <c r="M412" i="3" s="1"/>
  <c r="O458" i="3"/>
  <c r="R458" i="3" s="1"/>
  <c r="U458" i="3" s="1"/>
  <c r="X458" i="3" s="1"/>
  <c r="AA458" i="3" s="1"/>
  <c r="M458" i="3" a="1"/>
  <c r="M458" i="3" s="1"/>
  <c r="N458" i="3" a="1"/>
  <c r="N458" i="3" s="1"/>
  <c r="N737" i="3" a="1"/>
  <c r="N737" i="3" s="1"/>
  <c r="M737" i="3" a="1"/>
  <c r="M737" i="3" s="1"/>
  <c r="O737" i="3"/>
  <c r="R737" i="3" s="1"/>
  <c r="U737" i="3" s="1"/>
  <c r="X737" i="3" s="1"/>
  <c r="AA737" i="3" s="1"/>
  <c r="O276" i="3"/>
  <c r="R276" i="3" s="1"/>
  <c r="U276" i="3" s="1"/>
  <c r="X276" i="3" s="1"/>
  <c r="AA276" i="3" s="1"/>
  <c r="M276" i="3" a="1"/>
  <c r="M276" i="3" s="1"/>
  <c r="N276" i="3" a="1"/>
  <c r="N276" i="3" s="1"/>
  <c r="N571" i="3" a="1"/>
  <c r="N571" i="3" s="1"/>
  <c r="M571" i="3" a="1"/>
  <c r="M571" i="3" s="1"/>
  <c r="O571" i="3"/>
  <c r="R571" i="3" s="1"/>
  <c r="U571" i="3" s="1"/>
  <c r="X571" i="3" s="1"/>
  <c r="AA571" i="3" s="1"/>
  <c r="N610" i="3" a="1"/>
  <c r="N610" i="3" s="1"/>
  <c r="M610" i="3" a="1"/>
  <c r="M610" i="3" s="1"/>
  <c r="O610" i="3"/>
  <c r="R610" i="3" s="1"/>
  <c r="U610" i="3" s="1"/>
  <c r="X610" i="3" s="1"/>
  <c r="AA610" i="3" s="1"/>
  <c r="O967" i="3"/>
  <c r="R967" i="3" s="1"/>
  <c r="U967" i="3" s="1"/>
  <c r="X967" i="3" s="1"/>
  <c r="AA967" i="3" s="1"/>
  <c r="N967" i="3" a="1"/>
  <c r="N967" i="3" s="1"/>
  <c r="M967" i="3" a="1"/>
  <c r="M967" i="3" s="1"/>
  <c r="M361" i="3" a="1"/>
  <c r="M361" i="3" s="1"/>
  <c r="N361" i="3" a="1"/>
  <c r="N361" i="3" s="1"/>
  <c r="O361" i="3"/>
  <c r="R361" i="3" s="1"/>
  <c r="U361" i="3" s="1"/>
  <c r="X361" i="3" s="1"/>
  <c r="AA361" i="3" s="1"/>
  <c r="N665" i="3" a="1"/>
  <c r="N665" i="3" s="1"/>
  <c r="M665" i="3" a="1"/>
  <c r="M665" i="3" s="1"/>
  <c r="O665" i="3"/>
  <c r="R665" i="3" s="1"/>
  <c r="U665" i="3" s="1"/>
  <c r="X665" i="3" s="1"/>
  <c r="AA665" i="3" s="1"/>
  <c r="M782" i="3" a="1"/>
  <c r="M782" i="3" s="1"/>
  <c r="O782" i="3"/>
  <c r="R782" i="3" s="1"/>
  <c r="U782" i="3" s="1"/>
  <c r="X782" i="3" s="1"/>
  <c r="AA782" i="3" s="1"/>
  <c r="N782" i="3" a="1"/>
  <c r="N782" i="3" s="1"/>
  <c r="M593" i="3" a="1"/>
  <c r="M593" i="3" s="1"/>
  <c r="O593" i="3"/>
  <c r="R593" i="3" s="1"/>
  <c r="U593" i="3" s="1"/>
  <c r="X593" i="3" s="1"/>
  <c r="AA593" i="3" s="1"/>
  <c r="N593" i="3" a="1"/>
  <c r="N593" i="3" s="1"/>
  <c r="N744" i="3" a="1"/>
  <c r="N744" i="3" s="1"/>
  <c r="O744" i="3"/>
  <c r="R744" i="3" s="1"/>
  <c r="U744" i="3" s="1"/>
  <c r="X744" i="3" s="1"/>
  <c r="AA744" i="3" s="1"/>
  <c r="M744" i="3" a="1"/>
  <c r="M744" i="3" s="1"/>
  <c r="N188" i="3" a="1"/>
  <c r="N188" i="3" s="1"/>
  <c r="O188" i="3"/>
  <c r="R188" i="3" s="1"/>
  <c r="U188" i="3" s="1"/>
  <c r="X188" i="3" s="1"/>
  <c r="AA188" i="3" s="1"/>
  <c r="M188" i="3" a="1"/>
  <c r="M188" i="3" s="1"/>
  <c r="O4" i="3"/>
  <c r="R4" i="3" s="1"/>
  <c r="U4" i="3" s="1"/>
  <c r="X4" i="3" s="1"/>
  <c r="AA4" i="3" s="1"/>
  <c r="M4" i="3" a="1"/>
  <c r="M4" i="3" s="1"/>
  <c r="N4" i="3" a="1"/>
  <c r="N4" i="3" s="1"/>
  <c r="M95" i="3" a="1"/>
  <c r="M95" i="3" s="1"/>
  <c r="O95" i="3"/>
  <c r="R95" i="3" s="1"/>
  <c r="U95" i="3" s="1"/>
  <c r="X95" i="3" s="1"/>
  <c r="AA95" i="3" s="1"/>
  <c r="N95" i="3" a="1"/>
  <c r="N95" i="3" s="1"/>
  <c r="O169" i="3"/>
  <c r="R169" i="3" s="1"/>
  <c r="U169" i="3" s="1"/>
  <c r="X169" i="3" s="1"/>
  <c r="AA169" i="3" s="1"/>
  <c r="M169" i="3" a="1"/>
  <c r="M169" i="3" s="1"/>
  <c r="N169" i="3" a="1"/>
  <c r="N169" i="3" s="1"/>
  <c r="N23" i="3" a="1"/>
  <c r="N23" i="3" s="1"/>
  <c r="M23" i="3" a="1"/>
  <c r="M23" i="3" s="1"/>
  <c r="O23" i="3"/>
  <c r="R23" i="3" s="1"/>
  <c r="U23" i="3" s="1"/>
  <c r="X23" i="3" s="1"/>
  <c r="AA23" i="3" s="1"/>
  <c r="O91" i="3"/>
  <c r="R91" i="3" s="1"/>
  <c r="U91" i="3" s="1"/>
  <c r="X91" i="3" s="1"/>
  <c r="AA91" i="3" s="1"/>
  <c r="M91" i="3" a="1"/>
  <c r="M91" i="3" s="1"/>
  <c r="N91" i="3" a="1"/>
  <c r="N91" i="3" s="1"/>
  <c r="O97" i="3"/>
  <c r="R97" i="3" s="1"/>
  <c r="U97" i="3" s="1"/>
  <c r="X97" i="3" s="1"/>
  <c r="AA97" i="3" s="1"/>
  <c r="M97" i="3" a="1"/>
  <c r="M97" i="3" s="1"/>
  <c r="N97" i="3" a="1"/>
  <c r="N97" i="3" s="1"/>
  <c r="O69" i="3"/>
  <c r="R69" i="3" s="1"/>
  <c r="U69" i="3" s="1"/>
  <c r="X69" i="3" s="1"/>
  <c r="AA69" i="3" s="1"/>
  <c r="M69" i="3" a="1"/>
  <c r="M69" i="3" s="1"/>
  <c r="N69" i="3" a="1"/>
  <c r="N69" i="3" s="1"/>
  <c r="O33" i="3"/>
  <c r="R33" i="3" s="1"/>
  <c r="U33" i="3" s="1"/>
  <c r="X33" i="3" s="1"/>
  <c r="AA33" i="3" s="1"/>
  <c r="M33" i="3" a="1"/>
  <c r="M33" i="3" s="1"/>
  <c r="N33" i="3" a="1"/>
  <c r="N33" i="3" s="1"/>
  <c r="O92" i="3"/>
  <c r="R92" i="3" s="1"/>
  <c r="U92" i="3" s="1"/>
  <c r="X92" i="3" s="1"/>
  <c r="AA92" i="3" s="1"/>
  <c r="M92" i="3" a="1"/>
  <c r="M92" i="3" s="1"/>
  <c r="N92" i="3" a="1"/>
  <c r="N92" i="3" s="1"/>
  <c r="O3" i="3"/>
  <c r="R3" i="3" s="1"/>
  <c r="U3" i="3" s="1"/>
  <c r="X3" i="3" s="1"/>
  <c r="AA3" i="3" s="1"/>
  <c r="M3" i="3" a="1"/>
  <c r="M3" i="3" s="1"/>
  <c r="N3" i="3" a="1"/>
  <c r="N3" i="3" s="1"/>
  <c r="O86" i="3"/>
  <c r="R86" i="3" s="1"/>
  <c r="U86" i="3" s="1"/>
  <c r="X86" i="3" s="1"/>
  <c r="AA86" i="3" s="1"/>
  <c r="M86" i="3" a="1"/>
  <c r="M86" i="3" s="1"/>
  <c r="N86" i="3" a="1"/>
  <c r="N86" i="3" s="1"/>
  <c r="O177" i="3"/>
  <c r="R177" i="3" s="1"/>
  <c r="U177" i="3" s="1"/>
  <c r="X177" i="3" s="1"/>
  <c r="AA177" i="3" s="1"/>
  <c r="M177" i="3" a="1"/>
  <c r="M177" i="3" s="1"/>
  <c r="N177" i="3" a="1"/>
  <c r="N177" i="3" s="1"/>
  <c r="O157" i="3"/>
  <c r="R157" i="3" s="1"/>
  <c r="U157" i="3" s="1"/>
  <c r="X157" i="3" s="1"/>
  <c r="AA157" i="3" s="1"/>
  <c r="N157" i="3" a="1"/>
  <c r="N157" i="3" s="1"/>
  <c r="M157" i="3" a="1"/>
  <c r="M157" i="3" s="1"/>
  <c r="O36" i="3"/>
  <c r="R36" i="3" s="1"/>
  <c r="U36" i="3" s="1"/>
  <c r="X36" i="3" s="1"/>
  <c r="AA36" i="3" s="1"/>
  <c r="M36" i="3" a="1"/>
  <c r="M36" i="3" s="1"/>
  <c r="N36" i="3" a="1"/>
  <c r="N36" i="3" s="1"/>
  <c r="O77" i="3"/>
  <c r="R77" i="3" s="1"/>
  <c r="U77" i="3" s="1"/>
  <c r="X77" i="3" s="1"/>
  <c r="AA77" i="3" s="1"/>
  <c r="M77" i="3" a="1"/>
  <c r="M77" i="3" s="1"/>
  <c r="N77" i="3" a="1"/>
  <c r="N77" i="3" s="1"/>
  <c r="N94" i="3" a="1"/>
  <c r="N94" i="3" s="1"/>
  <c r="O94" i="3"/>
  <c r="R94" i="3" s="1"/>
  <c r="U94" i="3" s="1"/>
  <c r="X94" i="3" s="1"/>
  <c r="AA94" i="3" s="1"/>
  <c r="M94" i="3" a="1"/>
  <c r="M94" i="3" s="1"/>
  <c r="O118" i="3"/>
  <c r="R118" i="3" s="1"/>
  <c r="U118" i="3" s="1"/>
  <c r="X118" i="3" s="1"/>
  <c r="AA118" i="3" s="1"/>
  <c r="M118" i="3" a="1"/>
  <c r="M118" i="3" s="1"/>
  <c r="N118" i="3" a="1"/>
  <c r="N118" i="3" s="1"/>
  <c r="N173" i="3" a="1"/>
  <c r="N173" i="3" s="1"/>
  <c r="M173" i="3" a="1"/>
  <c r="M173" i="3" s="1"/>
  <c r="O173" i="3"/>
  <c r="R173" i="3" s="1"/>
  <c r="U173" i="3" s="1"/>
  <c r="X173" i="3" s="1"/>
  <c r="AA173" i="3" s="1"/>
  <c r="O70" i="3"/>
  <c r="R70" i="3" s="1"/>
  <c r="U70" i="3" s="1"/>
  <c r="X70" i="3" s="1"/>
  <c r="AA70" i="3" s="1"/>
  <c r="N70" i="3" a="1"/>
  <c r="N70" i="3" s="1"/>
  <c r="M70" i="3" a="1"/>
  <c r="M70" i="3" s="1"/>
  <c r="O6" i="3"/>
  <c r="R6" i="3" s="1"/>
  <c r="U6" i="3" s="1"/>
  <c r="X6" i="3" s="1"/>
  <c r="AA6" i="3" s="1"/>
  <c r="M6" i="3" a="1"/>
  <c r="M6" i="3" s="1"/>
  <c r="N6" i="3" a="1"/>
  <c r="N6" i="3" s="1"/>
  <c r="O147" i="3"/>
  <c r="R147" i="3" s="1"/>
  <c r="U147" i="3" s="1"/>
  <c r="X147" i="3" s="1"/>
  <c r="AA147" i="3" s="1"/>
  <c r="M147" i="3" a="1"/>
  <c r="M147" i="3" s="1"/>
  <c r="N147" i="3" a="1"/>
  <c r="N147" i="3" s="1"/>
  <c r="M101" i="3" a="1"/>
  <c r="M101" i="3" s="1"/>
  <c r="O101" i="3"/>
  <c r="R101" i="3" s="1"/>
  <c r="U101" i="3" s="1"/>
  <c r="X101" i="3" s="1"/>
  <c r="AA101" i="3" s="1"/>
  <c r="N101" i="3" a="1"/>
  <c r="N101" i="3" s="1"/>
  <c r="O130" i="3"/>
  <c r="R130" i="3" s="1"/>
  <c r="U130" i="3" s="1"/>
  <c r="X130" i="3" s="1"/>
  <c r="AA130" i="3" s="1"/>
  <c r="M130" i="3" a="1"/>
  <c r="M130" i="3" s="1"/>
  <c r="N130" i="3" a="1"/>
  <c r="N130" i="3" s="1"/>
  <c r="O165" i="3"/>
  <c r="R165" i="3" s="1"/>
  <c r="U165" i="3" s="1"/>
  <c r="X165" i="3" s="1"/>
  <c r="AA165" i="3" s="1"/>
  <c r="M165" i="3" a="1"/>
  <c r="M165" i="3" s="1"/>
  <c r="N165" i="3" a="1"/>
  <c r="N165" i="3" s="1"/>
  <c r="O133" i="3"/>
  <c r="R133" i="3" s="1"/>
  <c r="U133" i="3" s="1"/>
  <c r="X133" i="3" s="1"/>
  <c r="AA133" i="3" s="1"/>
  <c r="M133" i="3" a="1"/>
  <c r="M133" i="3" s="1"/>
  <c r="N133" i="3" a="1"/>
  <c r="N133" i="3" s="1"/>
  <c r="O24" i="3"/>
  <c r="R24" i="3" s="1"/>
  <c r="U24" i="3" s="1"/>
  <c r="X24" i="3" s="1"/>
  <c r="AA24" i="3" s="1"/>
  <c r="M24" i="3" a="1"/>
  <c r="M24" i="3" s="1"/>
  <c r="N24" i="3" a="1"/>
  <c r="N24" i="3" s="1"/>
  <c r="O154" i="3"/>
  <c r="R154" i="3" s="1"/>
  <c r="U154" i="3" s="1"/>
  <c r="X154" i="3" s="1"/>
  <c r="AA154" i="3" s="1"/>
  <c r="M154" i="3" a="1"/>
  <c r="M154" i="3" s="1"/>
  <c r="N154" i="3" a="1"/>
  <c r="N154" i="3" s="1"/>
  <c r="O108" i="3"/>
  <c r="R108" i="3" s="1"/>
  <c r="U108" i="3" s="1"/>
  <c r="X108" i="3" s="1"/>
  <c r="AA108" i="3" s="1"/>
  <c r="M108" i="3" a="1"/>
  <c r="M108" i="3" s="1"/>
  <c r="N108" i="3" a="1"/>
  <c r="N108" i="3" s="1"/>
  <c r="O181" i="3"/>
  <c r="R181" i="3" s="1"/>
  <c r="U181" i="3" s="1"/>
  <c r="X181" i="3" s="1"/>
  <c r="AA181" i="3" s="1"/>
  <c r="M181" i="3" a="1"/>
  <c r="M181" i="3" s="1"/>
  <c r="N181" i="3" a="1"/>
  <c r="N181" i="3" s="1"/>
  <c r="O12" i="3"/>
  <c r="R12" i="3" s="1"/>
  <c r="U12" i="3" s="1"/>
  <c r="X12" i="3" s="1"/>
  <c r="AA12" i="3" s="1"/>
  <c r="M12" i="3" a="1"/>
  <c r="M12" i="3" s="1"/>
  <c r="N12" i="3" a="1"/>
  <c r="N12" i="3" s="1"/>
  <c r="M53" i="3" a="1"/>
  <c r="M53" i="3" s="1"/>
  <c r="O53" i="3"/>
  <c r="R53" i="3" s="1"/>
  <c r="U53" i="3" s="1"/>
  <c r="X53" i="3" s="1"/>
  <c r="AA53" i="3" s="1"/>
  <c r="N53" i="3" a="1"/>
  <c r="N53" i="3" s="1"/>
  <c r="O113" i="3"/>
  <c r="R113" i="3" s="1"/>
  <c r="U113" i="3" s="1"/>
  <c r="X113" i="3" s="1"/>
  <c r="AA113" i="3" s="1"/>
  <c r="M113" i="3" a="1"/>
  <c r="M113" i="3" s="1"/>
  <c r="N113" i="3" a="1"/>
  <c r="N113" i="3" s="1"/>
  <c r="O140" i="3"/>
  <c r="R140" i="3" s="1"/>
  <c r="U140" i="3" s="1"/>
  <c r="X140" i="3" s="1"/>
  <c r="AA140" i="3" s="1"/>
  <c r="M140" i="3" a="1"/>
  <c r="M140" i="3" s="1"/>
  <c r="N140" i="3" a="1"/>
  <c r="N140" i="3" s="1"/>
  <c r="O126" i="3"/>
  <c r="R126" i="3" s="1"/>
  <c r="U126" i="3" s="1"/>
  <c r="X126" i="3" s="1"/>
  <c r="AA126" i="3" s="1"/>
  <c r="M126" i="3" a="1"/>
  <c r="M126" i="3" s="1"/>
  <c r="N126" i="3" a="1"/>
  <c r="N126" i="3" s="1"/>
  <c r="N156" i="3" a="1"/>
  <c r="N156" i="3" s="1"/>
  <c r="M156" i="3" a="1"/>
  <c r="M156" i="3" s="1"/>
  <c r="O156" i="3"/>
  <c r="R156" i="3" s="1"/>
  <c r="U156" i="3" s="1"/>
  <c r="X156" i="3" s="1"/>
  <c r="AA156" i="3" s="1"/>
  <c r="O87" i="3"/>
  <c r="R87" i="3" s="1"/>
  <c r="U87" i="3" s="1"/>
  <c r="X87" i="3" s="1"/>
  <c r="AA87" i="3" s="1"/>
  <c r="M87" i="3" a="1"/>
  <c r="M87" i="3" s="1"/>
  <c r="N87" i="3" a="1"/>
  <c r="N87" i="3" s="1"/>
  <c r="O134" i="3"/>
  <c r="R134" i="3" s="1"/>
  <c r="U134" i="3" s="1"/>
  <c r="X134" i="3" s="1"/>
  <c r="AA134" i="3" s="1"/>
  <c r="M134" i="3" a="1"/>
  <c r="M134" i="3" s="1"/>
  <c r="N134" i="3" a="1"/>
  <c r="N134" i="3" s="1"/>
  <c r="O20" i="3"/>
  <c r="R20" i="3" s="1"/>
  <c r="U20" i="3" s="1"/>
  <c r="X20" i="3" s="1"/>
  <c r="AA20" i="3" s="1"/>
  <c r="M20" i="3" a="1"/>
  <c r="M20" i="3" s="1"/>
  <c r="N20" i="3" a="1"/>
  <c r="N20" i="3" s="1"/>
  <c r="O148" i="3"/>
  <c r="R148" i="3" s="1"/>
  <c r="U148" i="3" s="1"/>
  <c r="X148" i="3" s="1"/>
  <c r="AA148" i="3" s="1"/>
  <c r="M148" i="3" a="1"/>
  <c r="M148" i="3" s="1"/>
  <c r="N148" i="3" a="1"/>
  <c r="N148" i="3" s="1"/>
  <c r="L2" i="3"/>
  <c r="J2" i="3" a="1"/>
  <c r="J2" i="3" s="1"/>
  <c r="K2" i="3" a="1"/>
  <c r="K2" i="3" s="1"/>
  <c r="N21" i="3" a="1"/>
  <c r="N21" i="3" s="1"/>
  <c r="M21" i="3" a="1"/>
  <c r="M21" i="3" s="1"/>
  <c r="O21" i="3"/>
  <c r="R21" i="3" s="1"/>
  <c r="U21" i="3" s="1"/>
  <c r="X21" i="3" s="1"/>
  <c r="AA21" i="3" s="1"/>
  <c r="N172" i="3" a="1"/>
  <c r="N172" i="3" s="1"/>
  <c r="O172" i="3"/>
  <c r="R172" i="3" s="1"/>
  <c r="U172" i="3" s="1"/>
  <c r="X172" i="3" s="1"/>
  <c r="AA172" i="3" s="1"/>
  <c r="M172" i="3" a="1"/>
  <c r="M172" i="3" s="1"/>
  <c r="O102" i="3"/>
  <c r="R102" i="3" s="1"/>
  <c r="U102" i="3" s="1"/>
  <c r="X102" i="3" s="1"/>
  <c r="AA102" i="3" s="1"/>
  <c r="M102" i="3" a="1"/>
  <c r="M102" i="3" s="1"/>
  <c r="N102" i="3" a="1"/>
  <c r="N102" i="3" s="1"/>
  <c r="O62" i="3"/>
  <c r="R62" i="3" s="1"/>
  <c r="U62" i="3" s="1"/>
  <c r="X62" i="3" s="1"/>
  <c r="AA62" i="3" s="1"/>
  <c r="M62" i="3" a="1"/>
  <c r="M62" i="3" s="1"/>
  <c r="N62" i="3" a="1"/>
  <c r="N62" i="3" s="1"/>
  <c r="O124" i="3"/>
  <c r="R124" i="3" s="1"/>
  <c r="U124" i="3" s="1"/>
  <c r="X124" i="3" s="1"/>
  <c r="AA124" i="3" s="1"/>
  <c r="M124" i="3" a="1"/>
  <c r="M124" i="3" s="1"/>
  <c r="N124" i="3" a="1"/>
  <c r="N124" i="3" s="1"/>
  <c r="M110" i="3" a="1"/>
  <c r="M110" i="3" s="1"/>
  <c r="N110" i="3" a="1"/>
  <c r="N110" i="3" s="1"/>
  <c r="O110" i="3"/>
  <c r="R110" i="3" s="1"/>
  <c r="U110" i="3" s="1"/>
  <c r="X110" i="3" s="1"/>
  <c r="AA110" i="3" s="1"/>
  <c r="O37" i="3"/>
  <c r="R37" i="3" s="1"/>
  <c r="U37" i="3" s="1"/>
  <c r="X37" i="3" s="1"/>
  <c r="AA37" i="3" s="1"/>
  <c r="M37" i="3" a="1"/>
  <c r="M37" i="3" s="1"/>
  <c r="N37" i="3" a="1"/>
  <c r="N37" i="3" s="1"/>
  <c r="M74" i="3" a="1"/>
  <c r="M74" i="3" s="1"/>
  <c r="N74" i="3" a="1"/>
  <c r="N74" i="3" s="1"/>
  <c r="O74" i="3"/>
  <c r="R74" i="3" s="1"/>
  <c r="U74" i="3" s="1"/>
  <c r="X74" i="3" s="1"/>
  <c r="AA74" i="3" s="1"/>
  <c r="M117" i="3" a="1"/>
  <c r="M117" i="3" s="1"/>
  <c r="N117" i="3" a="1"/>
  <c r="N117" i="3" s="1"/>
  <c r="O117" i="3"/>
  <c r="R117" i="3" s="1"/>
  <c r="U117" i="3" s="1"/>
  <c r="X117" i="3" s="1"/>
  <c r="AA117" i="3" s="1"/>
  <c r="O105" i="3"/>
  <c r="R105" i="3" s="1"/>
  <c r="U105" i="3" s="1"/>
  <c r="X105" i="3" s="1"/>
  <c r="AA105" i="3" s="1"/>
  <c r="M105" i="3" a="1"/>
  <c r="M105" i="3" s="1"/>
  <c r="N105" i="3" a="1"/>
  <c r="N105" i="3" s="1"/>
  <c r="O166" i="3"/>
  <c r="R166" i="3" s="1"/>
  <c r="U166" i="3" s="1"/>
  <c r="X166" i="3" s="1"/>
  <c r="AA166" i="3" s="1"/>
  <c r="M166" i="3" a="1"/>
  <c r="M166" i="3" s="1"/>
  <c r="N166" i="3" a="1"/>
  <c r="N166" i="3" s="1"/>
  <c r="O38" i="3"/>
  <c r="R38" i="3" s="1"/>
  <c r="U38" i="3" s="1"/>
  <c r="X38" i="3" s="1"/>
  <c r="AA38" i="3" s="1"/>
  <c r="M38" i="3" a="1"/>
  <c r="M38" i="3" s="1"/>
  <c r="N38" i="3" a="1"/>
  <c r="N38" i="3" s="1"/>
  <c r="O45" i="3"/>
  <c r="R45" i="3" s="1"/>
  <c r="U45" i="3" s="1"/>
  <c r="X45" i="3" s="1"/>
  <c r="AA45" i="3" s="1"/>
  <c r="M45" i="3" a="1"/>
  <c r="M45" i="3" s="1"/>
  <c r="N45" i="3" a="1"/>
  <c r="N45" i="3" s="1"/>
  <c r="O31" i="3"/>
  <c r="R31" i="3" s="1"/>
  <c r="U31" i="3" s="1"/>
  <c r="X31" i="3" s="1"/>
  <c r="AA31" i="3" s="1"/>
  <c r="N31" i="3" a="1"/>
  <c r="N31" i="3" s="1"/>
  <c r="M31" i="3" a="1"/>
  <c r="M31" i="3" s="1"/>
  <c r="N132" i="3" a="1"/>
  <c r="N132" i="3" s="1"/>
  <c r="M132" i="3" a="1"/>
  <c r="M132" i="3" s="1"/>
  <c r="O132" i="3"/>
  <c r="R132" i="3" s="1"/>
  <c r="U132" i="3" s="1"/>
  <c r="X132" i="3" s="1"/>
  <c r="AA132" i="3" s="1"/>
  <c r="O46" i="3"/>
  <c r="R46" i="3" s="1"/>
  <c r="U46" i="3" s="1"/>
  <c r="X46" i="3" s="1"/>
  <c r="AA46" i="3" s="1"/>
  <c r="N171" i="3" a="1"/>
  <c r="N171" i="3" s="1"/>
  <c r="O171" i="3"/>
  <c r="R171" i="3" s="1"/>
  <c r="U171" i="3" s="1"/>
  <c r="X171" i="3" s="1"/>
  <c r="AA171" i="3" s="1"/>
  <c r="M171" i="3" a="1"/>
  <c r="M171" i="3" s="1"/>
  <c r="O82" i="3"/>
  <c r="R82" i="3" s="1"/>
  <c r="U82" i="3" s="1"/>
  <c r="X82" i="3" s="1"/>
  <c r="AA82" i="3" s="1"/>
  <c r="M82" i="3" a="1"/>
  <c r="M82" i="3" s="1"/>
  <c r="N82" i="3" a="1"/>
  <c r="N82" i="3" s="1"/>
  <c r="N182" i="3" a="1"/>
  <c r="N182" i="3" s="1"/>
  <c r="M182" i="3" a="1"/>
  <c r="M182" i="3" s="1"/>
  <c r="O182" i="3"/>
  <c r="R182" i="3" s="1"/>
  <c r="U182" i="3" s="1"/>
  <c r="X182" i="3" s="1"/>
  <c r="AA182" i="3" s="1"/>
  <c r="O67" i="3"/>
  <c r="R67" i="3" s="1"/>
  <c r="U67" i="3" s="1"/>
  <c r="X67" i="3" s="1"/>
  <c r="AA67" i="3" s="1"/>
  <c r="M67" i="3" a="1"/>
  <c r="M67" i="3" s="1"/>
  <c r="N67" i="3" a="1"/>
  <c r="N67" i="3" s="1"/>
  <c r="O93" i="3"/>
  <c r="R93" i="3" s="1"/>
  <c r="U93" i="3" s="1"/>
  <c r="X93" i="3" s="1"/>
  <c r="AA93" i="3" s="1"/>
  <c r="M93" i="3" a="1"/>
  <c r="M93" i="3" s="1"/>
  <c r="N93" i="3" a="1"/>
  <c r="N93" i="3" s="1"/>
  <c r="O159" i="3"/>
  <c r="R159" i="3" s="1"/>
  <c r="U159" i="3" s="1"/>
  <c r="X159" i="3" s="1"/>
  <c r="AA159" i="3" s="1"/>
  <c r="M159" i="3" a="1"/>
  <c r="M159" i="3" s="1"/>
  <c r="N159" i="3" a="1"/>
  <c r="N159" i="3" s="1"/>
  <c r="O68" i="3"/>
  <c r="R68" i="3" s="1"/>
  <c r="U68" i="3" s="1"/>
  <c r="X68" i="3" s="1"/>
  <c r="AA68" i="3" s="1"/>
  <c r="M68" i="3" a="1"/>
  <c r="M68" i="3" s="1"/>
  <c r="N68" i="3" a="1"/>
  <c r="N68" i="3" s="1"/>
  <c r="O41" i="3"/>
  <c r="R41" i="3" s="1"/>
  <c r="U41" i="3" s="1"/>
  <c r="X41" i="3" s="1"/>
  <c r="AA41" i="3" s="1"/>
  <c r="M41" i="3" a="1"/>
  <c r="M41" i="3" s="1"/>
  <c r="N41" i="3" a="1"/>
  <c r="N41" i="3" s="1"/>
  <c r="O14" i="3"/>
  <c r="R14" i="3" s="1"/>
  <c r="U14" i="3" s="1"/>
  <c r="X14" i="3" s="1"/>
  <c r="AA14" i="3" s="1"/>
  <c r="M14" i="3" a="1"/>
  <c r="M14" i="3" s="1"/>
  <c r="N14" i="3" a="1"/>
  <c r="N14" i="3" s="1"/>
  <c r="O96" i="3"/>
  <c r="R96" i="3" s="1"/>
  <c r="U96" i="3" s="1"/>
  <c r="X96" i="3" s="1"/>
  <c r="AA96" i="3" s="1"/>
  <c r="M96" i="3" a="1"/>
  <c r="M96" i="3" s="1"/>
  <c r="N96" i="3" a="1"/>
  <c r="N96" i="3" s="1"/>
  <c r="M174" i="3" a="1"/>
  <c r="M174" i="3" s="1"/>
  <c r="O174" i="3"/>
  <c r="R174" i="3" s="1"/>
  <c r="U174" i="3" s="1"/>
  <c r="X174" i="3" s="1"/>
  <c r="AA174" i="3" s="1"/>
  <c r="N174" i="3" a="1"/>
  <c r="N174" i="3" s="1"/>
  <c r="M125" i="3" a="1"/>
  <c r="M125" i="3" s="1"/>
  <c r="N125" i="3" a="1"/>
  <c r="N125" i="3" s="1"/>
  <c r="O125" i="3"/>
  <c r="R125" i="3" s="1"/>
  <c r="U125" i="3" s="1"/>
  <c r="X125" i="3" s="1"/>
  <c r="AA125" i="3" s="1"/>
  <c r="O49" i="3"/>
  <c r="R49" i="3" s="1"/>
  <c r="U49" i="3" s="1"/>
  <c r="X49" i="3" s="1"/>
  <c r="AA49" i="3" s="1"/>
  <c r="M49" i="3" a="1"/>
  <c r="M49" i="3" s="1"/>
  <c r="N49" i="3" a="1"/>
  <c r="N49" i="3" s="1"/>
  <c r="O61" i="3"/>
  <c r="R61" i="3" s="1"/>
  <c r="U61" i="3" s="1"/>
  <c r="X61" i="3" s="1"/>
  <c r="AA61" i="3" s="1"/>
  <c r="M61" i="3" a="1"/>
  <c r="M61" i="3" s="1"/>
  <c r="N61" i="3" a="1"/>
  <c r="N61" i="3" s="1"/>
  <c r="O54" i="3"/>
  <c r="R54" i="3" s="1"/>
  <c r="U54" i="3" s="1"/>
  <c r="X54" i="3" s="1"/>
  <c r="AA54" i="3" s="1"/>
  <c r="M54" i="3" a="1"/>
  <c r="M54" i="3" s="1"/>
  <c r="N54" i="3" a="1"/>
  <c r="N54" i="3" s="1"/>
  <c r="O151" i="3"/>
  <c r="R151" i="3" s="1"/>
  <c r="U151" i="3" s="1"/>
  <c r="X151" i="3" s="1"/>
  <c r="AA151" i="3" s="1"/>
  <c r="M151" i="3" a="1"/>
  <c r="M151" i="3" s="1"/>
  <c r="N151" i="3" a="1"/>
  <c r="N151" i="3" s="1"/>
  <c r="N106" i="3" a="1"/>
  <c r="N106" i="3" s="1"/>
  <c r="O106" i="3"/>
  <c r="R106" i="3" s="1"/>
  <c r="U106" i="3" s="1"/>
  <c r="X106" i="3" s="1"/>
  <c r="AA106" i="3" s="1"/>
  <c r="M106" i="3" a="1"/>
  <c r="M106" i="3" s="1"/>
  <c r="N22" i="3" a="1"/>
  <c r="N22" i="3" s="1"/>
  <c r="O22" i="3"/>
  <c r="R22" i="3" s="1"/>
  <c r="U22" i="3" s="1"/>
  <c r="X22" i="3" s="1"/>
  <c r="AA22" i="3" s="1"/>
  <c r="M22" i="3" a="1"/>
  <c r="M22" i="3" s="1"/>
  <c r="O78" i="3"/>
  <c r="R78" i="3" s="1"/>
  <c r="U78" i="3" s="1"/>
  <c r="X78" i="3" s="1"/>
  <c r="AA78" i="3" s="1"/>
  <c r="M78" i="3" a="1"/>
  <c r="M78" i="3" s="1"/>
  <c r="N78" i="3" a="1"/>
  <c r="N78" i="3" s="1"/>
  <c r="O30" i="3"/>
  <c r="R30" i="3" s="1"/>
  <c r="U30" i="3" s="1"/>
  <c r="X30" i="3" s="1"/>
  <c r="AA30" i="3" s="1"/>
  <c r="N30" i="3" a="1"/>
  <c r="N30" i="3" s="1"/>
  <c r="M30" i="3" a="1"/>
  <c r="M30" i="3" s="1"/>
  <c r="O107" i="3"/>
  <c r="R107" i="3" s="1"/>
  <c r="U107" i="3" s="1"/>
  <c r="X107" i="3" s="1"/>
  <c r="AA107" i="3" s="1"/>
  <c r="N107" i="3" a="1"/>
  <c r="N107" i="3" s="1"/>
  <c r="M107" i="3" a="1"/>
  <c r="M107" i="3" s="1"/>
  <c r="O5" i="3"/>
  <c r="R5" i="3" s="1"/>
  <c r="U5" i="3" s="1"/>
  <c r="X5" i="3" s="1"/>
  <c r="AA5" i="3" s="1"/>
  <c r="M5" i="3" a="1"/>
  <c r="M5" i="3" s="1"/>
  <c r="N5" i="3" a="1"/>
  <c r="N5" i="3" s="1"/>
  <c r="O76" i="3"/>
  <c r="R76" i="3" s="1"/>
  <c r="U76" i="3" s="1"/>
  <c r="X76" i="3" s="1"/>
  <c r="AA76" i="3" s="1"/>
  <c r="M76" i="3" a="1"/>
  <c r="M76" i="3" s="1"/>
  <c r="N76" i="3" a="1"/>
  <c r="N76" i="3" s="1"/>
  <c r="O164" i="3"/>
  <c r="R164" i="3" s="1"/>
  <c r="U164" i="3" s="1"/>
  <c r="X164" i="3" s="1"/>
  <c r="AA164" i="3" s="1"/>
  <c r="M164" i="3" a="1"/>
  <c r="M164" i="3" s="1"/>
  <c r="N164" i="3" a="1"/>
  <c r="N164" i="3" s="1"/>
  <c r="O29" i="3"/>
  <c r="R29" i="3" s="1"/>
  <c r="U29" i="3" s="1"/>
  <c r="X29" i="3" s="1"/>
  <c r="AA29" i="3" s="1"/>
  <c r="N29" i="3" a="1"/>
  <c r="N29" i="3" s="1"/>
  <c r="M29" i="3" a="1"/>
  <c r="M29" i="3" s="1"/>
  <c r="O13" i="3"/>
  <c r="R13" i="3" s="1"/>
  <c r="U13" i="3" s="1"/>
  <c r="X13" i="3" s="1"/>
  <c r="AA13" i="3" s="1"/>
  <c r="N13" i="3" a="1"/>
  <c r="N13" i="3" s="1"/>
  <c r="M13" i="3" a="1"/>
  <c r="M13" i="3" s="1"/>
  <c r="O161" i="3"/>
  <c r="R161" i="3" s="1"/>
  <c r="U161" i="3" s="1"/>
  <c r="X161" i="3" s="1"/>
  <c r="AA161" i="3" s="1"/>
  <c r="M161" i="3" a="1"/>
  <c r="M161" i="3" s="1"/>
  <c r="N161" i="3" a="1"/>
  <c r="N161" i="3" s="1"/>
  <c r="N84" i="3" a="1"/>
  <c r="N84" i="3" s="1"/>
  <c r="M84" i="3" a="1"/>
  <c r="M84" i="3" s="1"/>
  <c r="O84" i="3"/>
  <c r="R84" i="3" s="1"/>
  <c r="U84" i="3" s="1"/>
  <c r="X84" i="3" s="1"/>
  <c r="AA84" i="3" s="1"/>
  <c r="O28" i="3"/>
  <c r="R28" i="3" s="1"/>
  <c r="U28" i="3" s="1"/>
  <c r="X28" i="3" s="1"/>
  <c r="AA28" i="3" s="1"/>
  <c r="M28" i="3" a="1"/>
  <c r="M28" i="3" s="1"/>
  <c r="N28" i="3" a="1"/>
  <c r="N28" i="3" s="1"/>
  <c r="O142" i="3"/>
  <c r="R142" i="3" s="1"/>
  <c r="U142" i="3" s="1"/>
  <c r="X142" i="3" s="1"/>
  <c r="AA142" i="3" s="1"/>
  <c r="M142" i="3" a="1"/>
  <c r="M142" i="3" s="1"/>
  <c r="N142" i="3" a="1"/>
  <c r="N142" i="3" s="1"/>
  <c r="M100" i="3" a="1"/>
  <c r="M100" i="3" s="1"/>
  <c r="O100" i="3"/>
  <c r="R100" i="3" s="1"/>
  <c r="U100" i="3" s="1"/>
  <c r="X100" i="3" s="1"/>
  <c r="AA100" i="3" s="1"/>
  <c r="N100" i="3" a="1"/>
  <c r="N100" i="3" s="1"/>
  <c r="O155" i="3"/>
  <c r="R155" i="3" s="1"/>
  <c r="U155" i="3" s="1"/>
  <c r="X155" i="3" s="1"/>
  <c r="AA155" i="3" s="1"/>
  <c r="M155" i="3" a="1"/>
  <c r="M155" i="3" s="1"/>
  <c r="N155" i="3" a="1"/>
  <c r="N155" i="3" s="1"/>
  <c r="O128" i="3"/>
  <c r="R128" i="3" s="1"/>
  <c r="U128" i="3" s="1"/>
  <c r="X128" i="3" s="1"/>
  <c r="AA128" i="3" s="1"/>
  <c r="M128" i="3" a="1"/>
  <c r="M128" i="3" s="1"/>
  <c r="N128" i="3" a="1"/>
  <c r="N128" i="3" s="1"/>
  <c r="O60" i="3"/>
  <c r="R60" i="3" s="1"/>
  <c r="U60" i="3" s="1"/>
  <c r="X60" i="3" s="1"/>
  <c r="AA60" i="3" s="1"/>
  <c r="M60" i="3" a="1"/>
  <c r="M60" i="3" s="1"/>
  <c r="N60" i="3" a="1"/>
  <c r="N60" i="3" s="1"/>
  <c r="O150" i="3"/>
  <c r="R150" i="3" s="1"/>
  <c r="U150" i="3" s="1"/>
  <c r="X150" i="3" s="1"/>
  <c r="AA150" i="3" s="1"/>
  <c r="N150" i="3" a="1"/>
  <c r="N150" i="3" s="1"/>
  <c r="M150" i="3" a="1"/>
  <c r="M150" i="3" s="1"/>
  <c r="N109" i="3" a="1"/>
  <c r="N109" i="3" s="1"/>
  <c r="M109" i="3" a="1"/>
  <c r="M109" i="3" s="1"/>
  <c r="O109" i="3"/>
  <c r="R109" i="3" s="1"/>
  <c r="U109" i="3" s="1"/>
  <c r="X109" i="3" s="1"/>
  <c r="AA109" i="3" s="1"/>
  <c r="O149" i="3"/>
  <c r="R149" i="3" s="1"/>
  <c r="U149" i="3" s="1"/>
  <c r="X149" i="3" s="1"/>
  <c r="AA149" i="3" s="1"/>
  <c r="N149" i="3" a="1"/>
  <c r="N149" i="3" s="1"/>
  <c r="M149" i="3" a="1"/>
  <c r="M149" i="3" s="1"/>
  <c r="O85" i="3"/>
  <c r="R85" i="3" s="1"/>
  <c r="U85" i="3" s="1"/>
  <c r="X85" i="3" s="1"/>
  <c r="AA85" i="3" s="1"/>
  <c r="N85" i="3" a="1"/>
  <c r="N85" i="3" s="1"/>
  <c r="M85" i="3" a="1"/>
  <c r="M85" i="3" s="1"/>
  <c r="AD124" i="1" a="1"/>
  <c r="N46" i="3" l="1" a="1"/>
  <c r="N46" i="3" s="1"/>
  <c r="AK124" i="1"/>
  <c r="N180" i="3" a="1"/>
  <c r="N180" i="3" s="1"/>
  <c r="O180" i="3"/>
  <c r="R180" i="3" s="1"/>
  <c r="U180" i="3" s="1"/>
  <c r="X180" i="3" s="1"/>
  <c r="AA180" i="3" s="1"/>
  <c r="N160" i="3" a="1"/>
  <c r="N160" i="3" s="1"/>
  <c r="N152" i="3" a="1"/>
  <c r="N152" i="3" s="1"/>
  <c r="M152" i="3" a="1"/>
  <c r="M152" i="3" s="1"/>
  <c r="M160" i="3" a="1"/>
  <c r="M160" i="3" s="1"/>
  <c r="O158" i="3"/>
  <c r="R158" i="3" s="1"/>
  <c r="U158" i="3" s="1"/>
  <c r="X158" i="3" s="1"/>
  <c r="AA158" i="3" s="1"/>
  <c r="N141" i="3" a="1"/>
  <c r="N141" i="3" s="1"/>
  <c r="O141" i="3"/>
  <c r="R141" i="3" s="1"/>
  <c r="U141" i="3" s="1"/>
  <c r="X141" i="3" s="1"/>
  <c r="AA141" i="3" s="1"/>
  <c r="M158" i="3" a="1"/>
  <c r="M158" i="3" s="1"/>
  <c r="AD124" i="1"/>
  <c r="O2" i="3"/>
  <c r="R2" i="3" s="1"/>
  <c r="U2" i="3" s="1"/>
  <c r="X2" i="3" s="1"/>
  <c r="AA2" i="3" s="1"/>
  <c r="N2" i="3" a="1"/>
  <c r="N2" i="3" s="1"/>
  <c r="M2" i="3" a="1"/>
  <c r="M2" i="3" s="1"/>
  <c r="AA30" i="1" a="1"/>
  <c r="AB38" i="1" a="1"/>
  <c r="V106" i="1" a="1"/>
  <c r="AD69" i="1" a="1"/>
  <c r="AE111" i="1" a="1"/>
  <c r="AA48" i="1" a="1"/>
  <c r="AE107" i="1" a="1"/>
  <c r="AB123" i="1" a="1"/>
  <c r="AD45" i="1" a="1"/>
  <c r="AA92" i="1" a="1"/>
  <c r="AB13" i="1" a="1"/>
  <c r="AD128" i="1" a="1"/>
  <c r="AE12" i="1" a="1"/>
  <c r="AA118" i="1" a="1"/>
  <c r="AB41" i="1" a="1"/>
  <c r="AA147" i="1" a="1"/>
  <c r="AB30" i="1" a="1"/>
  <c r="V168" i="1" a="1"/>
  <c r="AA77" i="1" a="1"/>
  <c r="AB108" i="1" a="1"/>
  <c r="AD44" i="1" a="1"/>
  <c r="AA116" i="1" a="1"/>
  <c r="AB163" i="1" a="1"/>
  <c r="AA60" i="1" a="1"/>
  <c r="AD145" i="1" a="1"/>
  <c r="AB46" i="1" a="1"/>
  <c r="AB157" i="1" a="1"/>
  <c r="AD9" i="1" a="1"/>
  <c r="AD31" i="1" a="1"/>
  <c r="AE126" i="1" a="1"/>
  <c r="AA71" i="1" a="1"/>
  <c r="AE45" i="1" a="1"/>
  <c r="AB136" i="1" a="1"/>
  <c r="AB180" i="1" a="1"/>
  <c r="AD117" i="1" a="1"/>
  <c r="AA51" i="1" a="1"/>
  <c r="AE38" i="1" a="1"/>
  <c r="AE65" i="1" a="1"/>
  <c r="AB171" i="1" a="1"/>
  <c r="AD106" i="1" a="1"/>
  <c r="AB169" i="1" a="1"/>
  <c r="AA54" i="1" a="1"/>
  <c r="X46" i="1" a="1"/>
  <c r="AB110" i="1" a="1"/>
  <c r="AB120" i="1" a="1"/>
  <c r="AE72" i="1" a="1"/>
  <c r="AA103" i="1" a="1"/>
  <c r="AD180" i="1" a="1"/>
  <c r="AB15" i="1" a="1"/>
  <c r="AD159" i="1" a="1"/>
  <c r="AB52" i="1" a="1"/>
  <c r="AA86" i="1" a="1"/>
  <c r="AD122" i="1" a="1"/>
  <c r="Y172" i="1" a="1"/>
  <c r="AD102" i="1" a="1"/>
  <c r="U167" i="1" a="1"/>
  <c r="AA167" i="1" a="1"/>
  <c r="AA179" i="1" a="1"/>
  <c r="AE21" i="1" a="1"/>
  <c r="AB68" i="1" a="1"/>
  <c r="AB36" i="1" a="1"/>
  <c r="X171" i="1" a="1"/>
  <c r="AD152" i="1" a="1"/>
  <c r="AD35" i="1" a="1"/>
  <c r="AA36" i="1" a="1"/>
  <c r="AD173" i="1" a="1"/>
  <c r="AA162" i="1" a="1"/>
  <c r="AD33" i="1" a="1"/>
  <c r="AB178" i="1" a="1"/>
  <c r="X16" i="1" a="1"/>
  <c r="AB70" i="1" a="1"/>
  <c r="AD147" i="1" a="1"/>
  <c r="AD156" i="1" a="1"/>
  <c r="AE132" i="1" a="1"/>
  <c r="AB69" i="1" a="1"/>
  <c r="AE141" i="1" a="1"/>
  <c r="AD99" i="1" a="1"/>
  <c r="AE55" i="1" a="1"/>
  <c r="AB104" i="1" a="1"/>
  <c r="AB133" i="1" a="1"/>
  <c r="AB152" i="1" a="1"/>
  <c r="AA75" i="1" a="1"/>
  <c r="AD72" i="1" a="1"/>
  <c r="AB155" i="1" a="1"/>
  <c r="AA6" i="1" a="1"/>
  <c r="AE175" i="1" a="1"/>
  <c r="AB132" i="1" a="1"/>
  <c r="AD17" i="1" a="1"/>
  <c r="AA139" i="1" a="1"/>
  <c r="AB32" i="1" a="1"/>
  <c r="AE85" i="1" a="1"/>
  <c r="AD38" i="1" a="1"/>
  <c r="AD107" i="1" a="1"/>
  <c r="AB181" i="1" a="1"/>
  <c r="AB144" i="1" a="1"/>
  <c r="AE100" i="1" a="1"/>
  <c r="AD140" i="1" a="1"/>
  <c r="AA128" i="1" a="1"/>
  <c r="AB172" i="1" a="1"/>
  <c r="AA135" i="1" a="1"/>
  <c r="AA68" i="1" a="1"/>
  <c r="AB116" i="1" a="1"/>
  <c r="AE176" i="1" a="1"/>
  <c r="AE147" i="1" a="1"/>
  <c r="AE71" i="1" a="1"/>
  <c r="AA65" i="1" a="1"/>
  <c r="AB42" i="1" a="1"/>
  <c r="AA9" i="1" a="1"/>
  <c r="AD21" i="1" a="1"/>
  <c r="AB183" i="1" a="1"/>
  <c r="AA89" i="1" a="1"/>
  <c r="AB49" i="1" a="1"/>
  <c r="AD162" i="1" a="1"/>
  <c r="AB139" i="1" a="1"/>
  <c r="X177" i="1" a="1"/>
  <c r="AD10" i="1" a="1"/>
  <c r="AE112" i="1" a="1"/>
  <c r="AA115" i="1" a="1"/>
  <c r="AD181" i="1" a="1"/>
  <c r="AD90" i="1" a="1"/>
  <c r="AA96" i="1" a="1"/>
  <c r="AA72" i="1" a="1"/>
  <c r="AB149" i="1" a="1"/>
  <c r="AA177" i="1" a="1"/>
  <c r="AB64" i="1" a="1"/>
  <c r="AA52" i="1" a="1"/>
  <c r="AD32" i="1" a="1"/>
  <c r="AD85" i="1" a="1"/>
  <c r="AB58" i="1" a="1"/>
  <c r="AE183" i="1" a="1"/>
  <c r="AE148" i="1" a="1"/>
  <c r="AE134" i="1" a="1"/>
  <c r="AA11" i="1" a="1"/>
  <c r="AE39" i="1" a="1"/>
  <c r="AD30" i="1" a="1"/>
  <c r="AD104" i="1" a="1"/>
  <c r="AE50" i="1" a="1"/>
  <c r="AE19" i="1" a="1"/>
  <c r="AB85" i="1" a="1"/>
  <c r="AB151" i="1" a="1"/>
  <c r="AB101" i="1" a="1"/>
  <c r="X132" i="1" a="1"/>
  <c r="AB122" i="1" a="1"/>
  <c r="Y135" i="1" a="1"/>
  <c r="AE117" i="1" a="1"/>
  <c r="AD131" i="1" a="1"/>
  <c r="X11" i="1" a="1"/>
  <c r="AD148" i="1" a="1"/>
  <c r="AB20" i="1" a="1"/>
  <c r="AD15" i="1" a="1"/>
  <c r="AB174" i="1" a="1"/>
  <c r="AE64" i="1" a="1"/>
  <c r="AD150" i="1" a="1"/>
  <c r="AB182" i="1" a="1"/>
  <c r="AE142" i="1" a="1"/>
  <c r="AB127" i="1" a="1"/>
  <c r="AB146" i="1" a="1"/>
  <c r="AD121" i="1" a="1"/>
  <c r="AD92" i="1" a="1"/>
  <c r="AD142" i="1" a="1"/>
  <c r="AD55" i="1" a="1"/>
  <c r="AD66" i="1" a="1"/>
  <c r="AD24" i="1" a="1"/>
  <c r="Y168" i="1" a="1"/>
  <c r="AB162" i="1" a="1"/>
  <c r="AE56" i="1" a="1"/>
  <c r="AD78" i="1" a="1"/>
  <c r="AE26" i="1" a="1"/>
  <c r="AE138" i="1" a="1"/>
  <c r="AA12" i="1" a="1"/>
  <c r="AE15" i="1" a="1"/>
  <c r="AB159" i="1" a="1"/>
  <c r="AD71" i="1" a="1"/>
  <c r="AE62" i="1" a="1"/>
  <c r="Y120" i="1" a="1"/>
  <c r="AB74" i="1" a="1"/>
  <c r="AA112" i="1" a="1"/>
  <c r="AE177" i="1" a="1"/>
  <c r="AA76" i="1" a="1"/>
  <c r="AA137" i="1" a="1"/>
  <c r="AA70" i="1" a="1"/>
  <c r="AA100" i="1" a="1"/>
  <c r="AE66" i="1" a="1"/>
  <c r="AA46" i="1" a="1"/>
  <c r="AB119" i="1" a="1"/>
  <c r="AA151" i="1" a="1"/>
  <c r="Y178" i="1" a="1"/>
  <c r="AE158" i="1" a="1"/>
  <c r="AE51" i="1" a="1"/>
  <c r="AD105" i="1" a="1"/>
  <c r="AE180" i="1" a="1"/>
  <c r="Y147" i="1" a="1"/>
  <c r="AA120" i="1" a="1"/>
  <c r="AB107" i="1" a="1"/>
  <c r="AB10" i="1" a="1"/>
  <c r="AB135" i="1" a="1"/>
  <c r="AA24" i="1" a="1"/>
  <c r="AE97" i="1" a="1"/>
  <c r="AA145" i="1" a="1"/>
  <c r="AB39" i="1" a="1"/>
  <c r="AE103" i="1" a="1"/>
  <c r="AA156" i="1" a="1"/>
  <c r="AA174" i="1" a="1"/>
  <c r="AD109" i="1" a="1"/>
  <c r="AA97" i="1" a="1"/>
  <c r="AD168" i="1" a="1"/>
  <c r="AE78" i="1" a="1"/>
  <c r="AA163" i="1" a="1"/>
  <c r="AD161" i="1" a="1"/>
  <c r="AE70" i="1" a="1"/>
  <c r="AD91" i="1" a="1"/>
  <c r="AD123" i="1" a="1"/>
  <c r="AA57" i="1" a="1"/>
  <c r="AB86" i="1" a="1"/>
  <c r="AB103" i="1" a="1"/>
  <c r="AE74" i="1" a="1"/>
  <c r="AE115" i="1" a="1"/>
  <c r="AA140" i="1" a="1"/>
  <c r="AB59" i="1" a="1"/>
  <c r="AB126" i="1" a="1"/>
  <c r="AA110" i="1" a="1"/>
  <c r="AA63" i="1" a="1"/>
  <c r="AD81" i="1" a="1"/>
  <c r="AE13" i="1" a="1"/>
  <c r="AB65" i="1" a="1"/>
  <c r="V105" i="1" a="1"/>
  <c r="AB19" i="1" a="1"/>
  <c r="AE81" i="1" a="1"/>
  <c r="AD76" i="1" a="1"/>
  <c r="AA176" i="1" a="1"/>
  <c r="AD50" i="1" a="1"/>
  <c r="AE151" i="1" a="1"/>
  <c r="AD70" i="1" a="1"/>
  <c r="AB97" i="1" a="1"/>
  <c r="AA19" i="1" a="1"/>
  <c r="AA94" i="1" a="1"/>
  <c r="AA168" i="1" a="1"/>
  <c r="AA157" i="1" a="1"/>
  <c r="AD5" i="1" a="1"/>
  <c r="AB106" i="1" a="1"/>
  <c r="AB77" i="1" a="1"/>
  <c r="AD42" i="1" a="1"/>
  <c r="AE63" i="1" a="1"/>
  <c r="AE125" i="1" a="1"/>
  <c r="AE76" i="1" a="1"/>
  <c r="AB99" i="1" a="1"/>
  <c r="AD20" i="1" a="1"/>
  <c r="AD100" i="1" a="1"/>
  <c r="AE98" i="1" a="1"/>
  <c r="AB179" i="1" a="1"/>
  <c r="AA74" i="1" a="1"/>
  <c r="AB93" i="1" a="1"/>
  <c r="AB14" i="1" a="1"/>
  <c r="AA178" i="1" a="1"/>
  <c r="AD16" i="1" a="1"/>
  <c r="AD130" i="1" a="1"/>
  <c r="AA22" i="1" a="1"/>
  <c r="AA130" i="1" a="1"/>
  <c r="AB72" i="1" a="1"/>
  <c r="AE150" i="1" a="1"/>
  <c r="AD116" i="1" a="1"/>
  <c r="AD183" i="1" a="1"/>
  <c r="AB147" i="1" a="1"/>
  <c r="AD11" i="1" a="1"/>
  <c r="AB150" i="1" a="1"/>
  <c r="AB143" i="1" a="1"/>
  <c r="AD179" i="1" a="1"/>
  <c r="X174" i="1" a="1"/>
  <c r="Y14" i="1" a="1"/>
  <c r="AA165" i="1" a="1"/>
  <c r="AB130" i="1" a="1"/>
  <c r="AE35" i="1" a="1"/>
  <c r="AB9" i="1" a="1"/>
  <c r="AA132" i="1" a="1"/>
  <c r="AD53" i="1" a="1"/>
  <c r="AB5" i="1" a="1"/>
  <c r="AA150" i="1" a="1"/>
  <c r="AB166" i="1" a="1"/>
  <c r="AE133" i="1" a="1"/>
  <c r="AE182" i="1" a="1"/>
  <c r="X175" i="1" a="1"/>
  <c r="AB145" i="1" a="1"/>
  <c r="AA50" i="1" a="1"/>
  <c r="AA102" i="1" a="1"/>
  <c r="AB23" i="1" a="1"/>
  <c r="AD89" i="1" a="1"/>
  <c r="AA98" i="1" a="1"/>
  <c r="AD139" i="1" a="1"/>
  <c r="AA159" i="1" a="1"/>
  <c r="Y171" i="1" a="1"/>
  <c r="AB71" i="1" a="1"/>
  <c r="AE37" i="1" a="1"/>
  <c r="AA40" i="1" a="1"/>
  <c r="AE95" i="1" a="1"/>
  <c r="AD166" i="1" a="1"/>
  <c r="AB112" i="1" a="1"/>
  <c r="AE67" i="1" a="1"/>
  <c r="AD8" i="1" a="1"/>
  <c r="AE118" i="1" a="1"/>
  <c r="AA87" i="1" a="1"/>
  <c r="AE169" i="1" a="1"/>
  <c r="AE131" i="1" a="1"/>
  <c r="V44" i="1" a="1"/>
  <c r="AA143" i="1" a="1"/>
  <c r="U168" i="1" a="1"/>
  <c r="X147" i="1" a="1"/>
  <c r="AD143" i="1" a="1"/>
  <c r="AA7" i="1" a="1"/>
  <c r="AB175" i="1" a="1"/>
  <c r="AE5" i="1" a="1"/>
  <c r="AB53" i="1" a="1"/>
  <c r="AA172" i="1" a="1"/>
  <c r="AE106" i="1" a="1"/>
  <c r="AD155" i="1" a="1"/>
  <c r="AE119" i="1" a="1"/>
  <c r="Y140" i="1" a="1"/>
  <c r="AD136" i="1" a="1"/>
  <c r="AB28" i="1" a="1"/>
  <c r="AD95" i="1" a="1"/>
  <c r="AA64" i="1" a="1"/>
  <c r="AE167" i="1" a="1"/>
  <c r="AD37" i="1" a="1"/>
  <c r="AB115" i="1" a="1"/>
  <c r="Y177" i="1" a="1"/>
  <c r="AB160" i="1" a="1"/>
  <c r="AD68" i="1" a="1"/>
  <c r="AA69" i="1" a="1"/>
  <c r="AD14" i="1" a="1"/>
  <c r="AD174" i="1" a="1"/>
  <c r="AB17" i="1" a="1"/>
  <c r="AD149" i="1" a="1"/>
  <c r="AE178" i="1" a="1"/>
  <c r="AB105" i="1" a="1"/>
  <c r="AE57" i="1" a="1"/>
  <c r="AA41" i="1" a="1"/>
  <c r="AA91" i="1" a="1"/>
  <c r="AD79" i="1" a="1"/>
  <c r="AE10" i="1" a="1"/>
  <c r="AE123" i="1" a="1"/>
  <c r="AE16" i="1" a="1"/>
  <c r="AA79" i="1" a="1"/>
  <c r="AD110" i="1" a="1"/>
  <c r="AD57" i="1" a="1"/>
  <c r="AD23" i="1" a="1"/>
  <c r="AB92" i="1" a="1"/>
  <c r="AD56" i="1" a="1"/>
  <c r="AB78" i="1" a="1"/>
  <c r="AA29" i="1" a="1"/>
  <c r="AB37" i="1" a="1"/>
  <c r="AA62" i="1" a="1"/>
  <c r="AD163" i="1" a="1"/>
  <c r="AA121" i="1" a="1"/>
  <c r="AB33" i="1" a="1"/>
  <c r="AA148" i="1" a="1"/>
  <c r="AE46" i="1" a="1"/>
  <c r="AD63" i="1" a="1"/>
  <c r="AB27" i="1" a="1"/>
  <c r="AA59" i="1" a="1"/>
  <c r="AD94" i="1" a="1"/>
  <c r="AA37" i="1" a="1"/>
  <c r="Y108" i="1" a="1"/>
  <c r="AB51" i="1" a="1"/>
  <c r="AD77" i="1" a="1"/>
  <c r="AE8" i="1" a="1"/>
  <c r="AE171" i="1" a="1"/>
  <c r="AD54" i="1" a="1"/>
  <c r="AB87" i="1" a="1"/>
  <c r="AB90" i="1" a="1"/>
  <c r="AA99" i="1" a="1"/>
  <c r="AE6" i="1" a="1"/>
  <c r="AD36" i="1" a="1"/>
  <c r="AE144" i="1" a="1"/>
  <c r="AA182" i="1" a="1"/>
  <c r="AD48" i="1" a="1"/>
  <c r="AE44" i="1" a="1"/>
  <c r="AA38" i="1" a="1"/>
  <c r="AB161" i="1" a="1"/>
  <c r="AA26" i="1" a="1"/>
  <c r="AD93" i="1" a="1"/>
  <c r="AE143" i="1" a="1"/>
  <c r="AB129" i="1" a="1"/>
  <c r="AA134" i="1" a="1"/>
  <c r="AD138" i="1" a="1"/>
  <c r="AA13" i="1" a="1"/>
  <c r="AE165" i="1" a="1"/>
  <c r="AD129" i="1" a="1"/>
  <c r="AD133" i="1" a="1"/>
  <c r="AA39" i="1" a="1"/>
  <c r="AE113" i="1" a="1"/>
  <c r="AD7" i="1" a="1"/>
  <c r="AB60" i="1" a="1"/>
  <c r="AB82" i="1" a="1"/>
  <c r="AA111" i="1" a="1"/>
  <c r="AD88" i="1" a="1"/>
  <c r="X172" i="1" a="1"/>
  <c r="AA56" i="1" a="1"/>
  <c r="AB61" i="1" a="1"/>
  <c r="AB8" i="1" a="1"/>
  <c r="AD144" i="1" a="1"/>
  <c r="AB131" i="1" a="1"/>
  <c r="AA10" i="1" a="1"/>
  <c r="AD75" i="1" a="1"/>
  <c r="AA42" i="1" a="1"/>
  <c r="AE145" i="1" a="1"/>
  <c r="AB96" i="1" a="1"/>
  <c r="AD137" i="1" a="1"/>
  <c r="AB114" i="1" a="1"/>
  <c r="AE94" i="1" a="1"/>
  <c r="AD87" i="1" a="1"/>
  <c r="AB75" i="1" a="1"/>
  <c r="AB98" i="1" a="1"/>
  <c r="AB118" i="1" a="1"/>
  <c r="AA138" i="1" a="1"/>
  <c r="AD172" i="1" a="1"/>
  <c r="X139" i="1" a="1"/>
  <c r="AA61" i="1" a="1"/>
  <c r="AE161" i="1" a="1"/>
  <c r="AD65" i="1" a="1"/>
  <c r="AE28" i="1" a="1"/>
  <c r="AD167" i="1" a="1"/>
  <c r="AD127" i="1" a="1"/>
  <c r="AE114" i="1" a="1"/>
  <c r="AA170" i="1" a="1"/>
  <c r="AA44" i="1" a="1"/>
  <c r="Y105" i="1" a="1"/>
  <c r="AB12" i="1" a="1"/>
  <c r="AB57" i="1" a="1"/>
  <c r="AB134" i="1" a="1"/>
  <c r="AB56" i="1" a="1"/>
  <c r="AD126" i="1" a="1"/>
  <c r="AB102" i="1" a="1"/>
  <c r="AE36" i="1" a="1"/>
  <c r="AD47" i="1" a="1"/>
  <c r="AA32" i="1" a="1"/>
  <c r="AE7" i="1" a="1"/>
  <c r="AB31" i="1" a="1"/>
  <c r="AE42" i="1" a="1"/>
  <c r="AA14" i="1" a="1"/>
  <c r="AD64" i="1" a="1"/>
  <c r="AA93" i="1" a="1"/>
  <c r="AA81" i="1" a="1"/>
  <c r="AE69" i="1" a="1"/>
  <c r="AA85" i="1" a="1"/>
  <c r="AB168" i="1" a="1"/>
  <c r="AD29" i="1" a="1"/>
  <c r="AB67" i="1" a="1"/>
  <c r="AD82" i="1" a="1"/>
  <c r="AB55" i="1" a="1"/>
  <c r="AB34" i="1" a="1"/>
  <c r="AE139" i="1" a="1"/>
  <c r="AB29" i="1" a="1"/>
  <c r="AB113" i="1" a="1"/>
  <c r="AB7" i="1" a="1"/>
  <c r="AA20" i="1" a="1"/>
  <c r="AE102" i="1" a="1"/>
  <c r="AB121" i="1" a="1"/>
  <c r="AB50" i="1" a="1"/>
  <c r="X106" i="1" a="1"/>
  <c r="AB117" i="1" a="1"/>
  <c r="AD108" i="1" a="1"/>
  <c r="AD80" i="1" a="1"/>
  <c r="AD34" i="1" a="1"/>
  <c r="AA16" i="1" a="1"/>
  <c r="AD113" i="1" a="1"/>
  <c r="X23" i="1" a="1"/>
  <c r="AE34" i="1" a="1"/>
  <c r="X141" i="1" a="1"/>
  <c r="AD132" i="1" a="1"/>
  <c r="AD146" i="1" a="1"/>
  <c r="AE162" i="1" a="1"/>
  <c r="AD40" i="1" a="1"/>
  <c r="AB100" i="1" a="1"/>
  <c r="AE181" i="1" a="1"/>
  <c r="U106" i="1" a="1"/>
  <c r="AE52" i="1" a="1"/>
  <c r="AA66" i="1" a="1"/>
  <c r="AE17" i="1" a="1"/>
  <c r="AE77" i="1" a="1"/>
  <c r="AA180" i="1" a="1"/>
  <c r="AD115" i="1" a="1"/>
  <c r="AB167" i="1" a="1"/>
  <c r="AB80" i="1" a="1"/>
  <c r="AB45" i="1" a="1"/>
  <c r="AD27" i="1" a="1"/>
  <c r="Y16" i="1" a="1"/>
  <c r="Y122" i="1" a="1"/>
  <c r="AA45" i="1" a="1"/>
  <c r="AB66" i="1" a="1"/>
  <c r="AB35" i="1" a="1"/>
  <c r="AE60" i="1" a="1"/>
  <c r="AA125" i="1" a="1"/>
  <c r="AD178" i="1" a="1"/>
  <c r="AE27" i="1" a="1"/>
  <c r="AA21" i="1" a="1"/>
  <c r="AB165" i="1" a="1"/>
  <c r="AA23" i="1" a="1"/>
  <c r="Y23" i="1" a="1"/>
  <c r="AB140" i="1" a="1"/>
  <c r="AD176" i="1" a="1"/>
  <c r="AD119" i="1" a="1"/>
  <c r="AB24" i="1" a="1"/>
  <c r="AE23" i="1" a="1"/>
  <c r="AD60" i="1" a="1"/>
  <c r="AA161" i="1" a="1"/>
  <c r="AA149" i="1" a="1"/>
  <c r="AD157" i="1" a="1"/>
  <c r="Y151" i="1" a="1"/>
  <c r="AB94" i="1" a="1"/>
  <c r="AA160" i="1" a="1"/>
  <c r="Y139" i="1" a="1"/>
  <c r="AD103" i="1" a="1"/>
  <c r="AE166" i="1" a="1"/>
  <c r="AE108" i="1" a="1"/>
  <c r="AA33" i="1" a="1"/>
  <c r="AD101" i="1" a="1"/>
  <c r="AE49" i="1" a="1"/>
  <c r="AE160" i="1" a="1"/>
  <c r="X167" i="1" a="1"/>
  <c r="AA146" i="1" a="1"/>
  <c r="X105" i="1" a="1"/>
  <c r="AD135" i="1" a="1"/>
  <c r="AA181" i="1" a="1"/>
  <c r="AA131" i="1" a="1"/>
  <c r="AD165" i="1" a="1"/>
  <c r="AE59" i="1" a="1"/>
  <c r="AA183" i="1" a="1"/>
  <c r="AA158" i="1" a="1"/>
  <c r="AD41" i="1" a="1"/>
  <c r="AB91" i="1" a="1"/>
  <c r="AB177" i="1" a="1"/>
  <c r="AD19" i="1" a="1"/>
  <c r="AA133" i="1" a="1"/>
  <c r="AE174" i="1" a="1"/>
  <c r="AE80" i="1" a="1"/>
  <c r="X137" i="1" a="1"/>
  <c r="X168" i="1" a="1"/>
  <c r="AA171" i="1" a="1"/>
  <c r="AE75" i="1" a="1"/>
  <c r="AA123" i="1" a="1"/>
  <c r="V167" i="1" a="1"/>
  <c r="AE20" i="1" a="1"/>
  <c r="AD171" i="1" a="1"/>
  <c r="AB16" i="1" a="1"/>
  <c r="AA122" i="1" a="1"/>
  <c r="AE105" i="1" a="1"/>
  <c r="AA78" i="1" a="1"/>
  <c r="AA113" i="1" a="1"/>
  <c r="AE168" i="1" a="1"/>
  <c r="AD125" i="1" a="1"/>
  <c r="U44" i="1" a="1"/>
  <c r="AA106" i="1" a="1"/>
  <c r="X63" i="1" a="1"/>
  <c r="AD182" i="1" a="1"/>
  <c r="AA90" i="1" a="1"/>
  <c r="AA15" i="1" a="1"/>
  <c r="U105" i="1" a="1"/>
  <c r="AE163" i="1" a="1"/>
  <c r="X151" i="1" a="1"/>
  <c r="AA53" i="1" a="1"/>
  <c r="AA27" i="1" a="1"/>
  <c r="AD74" i="1" a="1"/>
  <c r="AE86" i="1" a="1"/>
  <c r="AB48" i="1" a="1"/>
  <c r="Y167" i="1" a="1"/>
  <c r="AD175" i="1" a="1"/>
  <c r="Y71" i="1" a="1"/>
  <c r="AA104" i="1" a="1"/>
  <c r="AA58" i="1" a="1"/>
  <c r="X49" i="1" a="1"/>
  <c r="AD12" i="1" a="1"/>
  <c r="AE122" i="1" a="1"/>
  <c r="X108" i="1" a="1"/>
  <c r="AA117" i="1" a="1"/>
  <c r="AB142" i="1" a="1"/>
  <c r="AD158" i="1" a="1"/>
  <c r="AE136" i="1" a="1"/>
  <c r="AB44" i="1" a="1"/>
  <c r="AA127" i="1" a="1"/>
  <c r="AD86" i="1" a="1"/>
  <c r="AE58" i="1" a="1"/>
  <c r="AD62" i="1" a="1"/>
  <c r="AA95" i="1" a="1"/>
  <c r="AA17" i="1" a="1"/>
  <c r="AD39" i="1" a="1"/>
  <c r="AB26" i="1" a="1"/>
  <c r="AB88" i="1" a="1"/>
  <c r="AD67" i="1" a="1"/>
  <c r="Y44" i="1" a="1"/>
  <c r="AA175" i="1" a="1"/>
  <c r="AE172" i="1" a="1"/>
  <c r="Y106" i="1" a="1"/>
  <c r="AE155" i="1" a="1"/>
  <c r="X44" i="1" a="1"/>
  <c r="AD111" i="1" a="1"/>
  <c r="AE40" i="1" a="1"/>
  <c r="AB176" i="1" a="1"/>
  <c r="Y150" i="1" a="1"/>
  <c r="AB141" i="1" a="1"/>
  <c r="AD59" i="1" a="1"/>
  <c r="AE135" i="1" a="1"/>
  <c r="AB111" i="1" a="1"/>
  <c r="AD120" i="1" a="1"/>
  <c r="AE53" i="1" a="1"/>
  <c r="AE156" i="1" a="1"/>
  <c r="AE110" i="1" a="1"/>
  <c r="AA107" i="1" a="1"/>
  <c r="AA5" i="1" a="1"/>
  <c r="AB89" i="1" a="1"/>
  <c r="AB63" i="1" a="1"/>
  <c r="AD118" i="1" a="1"/>
  <c r="Y63" i="1" a="1"/>
  <c r="AE104" i="1" a="1"/>
  <c r="AE22" i="1" a="1"/>
  <c r="AE79" i="1" a="1"/>
  <c r="AB137" i="1" a="1"/>
  <c r="AA129" i="1" a="1"/>
  <c r="X12" i="1" a="1"/>
  <c r="AD96" i="1" a="1"/>
  <c r="AD6" i="1" a="1"/>
  <c r="Y48" i="1" a="1"/>
  <c r="AA49" i="1" a="1"/>
  <c r="AD22" i="1" a="1"/>
  <c r="Y174" i="1" a="1"/>
  <c r="AA28" i="1" a="1"/>
  <c r="AD112" i="1" a="1"/>
  <c r="AB76" i="1" a="1"/>
  <c r="AB170" i="1" a="1"/>
  <c r="AA31" i="1" a="1"/>
  <c r="AD51" i="1" a="1"/>
  <c r="X48" i="1" a="1"/>
  <c r="AE41" i="1" a="1"/>
  <c r="AA55" i="1" a="1"/>
  <c r="X69" i="1" a="1"/>
  <c r="AA114" i="1" a="1"/>
  <c r="AD28" i="1" a="1"/>
  <c r="AE87" i="1" a="1"/>
  <c r="AE179" i="1" a="1"/>
  <c r="AE11" i="1" a="1"/>
  <c r="AB21" i="1" a="1"/>
  <c r="AE140" i="1" a="1"/>
  <c r="AA142" i="1" a="1"/>
  <c r="AE14" i="1" a="1"/>
  <c r="AA8" i="1" a="1"/>
  <c r="AD114" i="1" a="1"/>
  <c r="AE54" i="1" a="1"/>
  <c r="AA67" i="1" a="1"/>
  <c r="AD61" i="1" a="1"/>
  <c r="AA166" i="1" a="1"/>
  <c r="AE101" i="1" a="1"/>
  <c r="AD160" i="1" a="1"/>
  <c r="AA141" i="1" a="1"/>
  <c r="AD52" i="1" a="1"/>
  <c r="AD98" i="1" a="1"/>
  <c r="AA80" i="1" a="1"/>
  <c r="AB40" i="1" a="1"/>
  <c r="AD169" i="1" a="1"/>
  <c r="AA126" i="1" a="1"/>
  <c r="AB95" i="1" a="1"/>
  <c r="AD49" i="1" a="1"/>
  <c r="AE127" i="1" a="1"/>
  <c r="AD177" i="1" a="1"/>
  <c r="AD58" i="1" a="1"/>
  <c r="AB156" i="1" a="1"/>
  <c r="AB158" i="1" a="1"/>
  <c r="Y137" i="1" a="1"/>
  <c r="AA108" i="1" a="1"/>
  <c r="AD13" i="1" a="1"/>
  <c r="X150" i="1" a="1"/>
  <c r="AA136" i="1" a="1"/>
  <c r="AD26" i="1" a="1"/>
  <c r="AE9" i="1" a="1"/>
  <c r="AB125" i="1" a="1"/>
  <c r="AB54" i="1" a="1"/>
  <c r="AB6" i="1" a="1"/>
  <c r="AA152" i="1" a="1"/>
  <c r="AE120" i="1" a="1"/>
  <c r="AE116" i="1" a="1"/>
  <c r="X120" i="1" a="1"/>
  <c r="AE33" i="1" a="1"/>
  <c r="AE128" i="1" a="1"/>
  <c r="AA101" i="1" a="1"/>
  <c r="AD46" i="1" a="1"/>
  <c r="AA105" i="1" a="1"/>
  <c r="AE121" i="1" a="1"/>
  <c r="AB62" i="1" a="1"/>
  <c r="AA88" i="1" a="1"/>
  <c r="AB138" i="1" a="1"/>
  <c r="AE99" i="1" a="1"/>
  <c r="AA144" i="1" a="1"/>
  <c r="AA169" i="1" a="1"/>
  <c r="AB79" i="1" a="1"/>
  <c r="AB11" i="1" a="1"/>
  <c r="AA82" i="1" a="1"/>
  <c r="AD97" i="1" a="1"/>
  <c r="AD141" i="1" a="1"/>
  <c r="AA155" i="1" a="1"/>
  <c r="AE61" i="1" a="1"/>
  <c r="AE68" i="1" a="1"/>
  <c r="AA34" i="1" a="1"/>
  <c r="AD170" i="1" a="1"/>
  <c r="AE137" i="1" a="1"/>
  <c r="AB128" i="1" a="1"/>
  <c r="Y46" i="1" a="1"/>
  <c r="AA119" i="1" a="1"/>
  <c r="AD134" i="1" a="1"/>
  <c r="AA35" i="1" a="1"/>
  <c r="AE48" i="1" a="1"/>
  <c r="AD151" i="1" a="1"/>
  <c r="AE96" i="1" a="1"/>
  <c r="AD58" i="1" l="1"/>
  <c r="AD116" i="1"/>
  <c r="AD130" i="1"/>
  <c r="AA19" i="1"/>
  <c r="AD39" i="1"/>
  <c r="AD57" i="1"/>
  <c r="AA158" i="1"/>
  <c r="X132" i="1"/>
  <c r="AA95" i="1"/>
  <c r="AB5" i="1"/>
  <c r="AI5" i="1" s="1"/>
  <c r="AD24" i="1"/>
  <c r="Y172" i="1"/>
  <c r="AH172" i="1" s="1"/>
  <c r="AA34" i="1"/>
  <c r="AE26" i="1"/>
  <c r="AJ26" i="1" s="1"/>
  <c r="AD126" i="1"/>
  <c r="AD114" i="1"/>
  <c r="AD125" i="1"/>
  <c r="AD100" i="1"/>
  <c r="AD33" i="1"/>
  <c r="AD86" i="1"/>
  <c r="X168" i="1"/>
  <c r="X16" i="1"/>
  <c r="Y137" i="1"/>
  <c r="AH137" i="1" s="1"/>
  <c r="X167" i="1"/>
  <c r="AB113" i="1"/>
  <c r="AI113" i="1" s="1"/>
  <c r="AE142" i="1"/>
  <c r="AJ142" i="1" s="1"/>
  <c r="AE10" i="1"/>
  <c r="AJ10" i="1" s="1"/>
  <c r="AD127" i="1"/>
  <c r="AD94" i="1"/>
  <c r="AA106" i="1"/>
  <c r="AE175" i="1"/>
  <c r="AJ175" i="1" s="1"/>
  <c r="AD174" i="1"/>
  <c r="AD64" i="1"/>
  <c r="AD26" i="1"/>
  <c r="AE63" i="1"/>
  <c r="AJ63" i="1" s="1"/>
  <c r="AB97" i="1"/>
  <c r="AI97" i="1" s="1"/>
  <c r="AD63" i="1"/>
  <c r="AD35" i="1"/>
  <c r="AA123" i="1"/>
  <c r="AB101" i="1"/>
  <c r="AI101" i="1" s="1"/>
  <c r="AB78" i="1"/>
  <c r="AI78" i="1" s="1"/>
  <c r="AD53" i="1"/>
  <c r="AD15" i="1"/>
  <c r="AD122" i="1"/>
  <c r="AB150" i="1"/>
  <c r="AI150" i="1" s="1"/>
  <c r="AA126" i="1"/>
  <c r="AE69" i="1"/>
  <c r="AJ69" i="1" s="1"/>
  <c r="AA8" i="1"/>
  <c r="AA165" i="1"/>
  <c r="AA20" i="1"/>
  <c r="AB36" i="1"/>
  <c r="AI36" i="1" s="1"/>
  <c r="AB74" i="1"/>
  <c r="AI74" i="1" s="1"/>
  <c r="AB93" i="1"/>
  <c r="AI93" i="1" s="1"/>
  <c r="AK93" i="1" s="1"/>
  <c r="AA122" i="1"/>
  <c r="AA62" i="1"/>
  <c r="AE160" i="1"/>
  <c r="AJ160" i="1" s="1"/>
  <c r="AA12" i="1"/>
  <c r="AD62" i="1"/>
  <c r="AD52" i="1"/>
  <c r="AD167" i="1"/>
  <c r="AD92" i="1"/>
  <c r="AD82" i="1"/>
  <c r="AD16" i="1"/>
  <c r="AD14" i="1"/>
  <c r="AE61" i="1"/>
  <c r="AJ61" i="1" s="1"/>
  <c r="AA59" i="1"/>
  <c r="AD80" i="1"/>
  <c r="AD70" i="1"/>
  <c r="AD147" i="1"/>
  <c r="AD19" i="1"/>
  <c r="AD66" i="1"/>
  <c r="AB151" i="1"/>
  <c r="AI151" i="1" s="1"/>
  <c r="AB6" i="1"/>
  <c r="AI6" i="1" s="1"/>
  <c r="AB33" i="1"/>
  <c r="AI33" i="1" s="1"/>
  <c r="AA183" i="1"/>
  <c r="AA86" i="1"/>
  <c r="AD173" i="1"/>
  <c r="AA32" i="1"/>
  <c r="AA88" i="1"/>
  <c r="AE14" i="1"/>
  <c r="AJ14" i="1" s="1"/>
  <c r="AD97" i="1"/>
  <c r="AE150" i="1"/>
  <c r="AJ150" i="1" s="1"/>
  <c r="AB56" i="1"/>
  <c r="AI56" i="1" s="1"/>
  <c r="AD77" i="1"/>
  <c r="AD177" i="1"/>
  <c r="AD179" i="1"/>
  <c r="AB158" i="1"/>
  <c r="AI158" i="1" s="1"/>
  <c r="AE49" i="1"/>
  <c r="AJ49" i="1" s="1"/>
  <c r="AA70" i="1"/>
  <c r="AD110" i="1"/>
  <c r="AD79" i="1"/>
  <c r="AE28" i="1"/>
  <c r="AJ28" i="1" s="1"/>
  <c r="AE168" i="1"/>
  <c r="AJ168" i="1" s="1"/>
  <c r="AD78" i="1"/>
  <c r="AA16" i="1"/>
  <c r="AA69" i="1"/>
  <c r="AD54" i="1"/>
  <c r="AD20" i="1"/>
  <c r="AD42" i="1"/>
  <c r="AE151" i="1"/>
  <c r="AJ151" i="1" s="1"/>
  <c r="AE33" i="1"/>
  <c r="AJ33" i="1" s="1"/>
  <c r="AA144" i="1"/>
  <c r="AE75" i="1"/>
  <c r="AJ75" i="1" s="1"/>
  <c r="AB50" i="1"/>
  <c r="AI50" i="1" s="1"/>
  <c r="AB85" i="1"/>
  <c r="AI85" i="1" s="1"/>
  <c r="AB29" i="1"/>
  <c r="AI29" i="1" s="1"/>
  <c r="AK29" i="1" s="1"/>
  <c r="AA155" i="1"/>
  <c r="AD119" i="1"/>
  <c r="AA81" i="1"/>
  <c r="AB52" i="1"/>
  <c r="AI52" i="1" s="1"/>
  <c r="X137" i="1"/>
  <c r="AA42" i="1"/>
  <c r="AB182" i="1"/>
  <c r="AI182" i="1" s="1"/>
  <c r="AB20" i="1"/>
  <c r="AI20" i="1" s="1"/>
  <c r="AA142" i="1"/>
  <c r="AB53" i="1"/>
  <c r="AI53" i="1" s="1"/>
  <c r="X23" i="1"/>
  <c r="AA136" i="1"/>
  <c r="AB68" i="1"/>
  <c r="AI68" i="1" s="1"/>
  <c r="AE74" i="1"/>
  <c r="AJ74" i="1" s="1"/>
  <c r="AA75" i="1"/>
  <c r="AE46" i="1"/>
  <c r="AJ46" i="1" s="1"/>
  <c r="AA17" i="1"/>
  <c r="AB149" i="1"/>
  <c r="AI149" i="1" s="1"/>
  <c r="AK149" i="1" s="1"/>
  <c r="AB37" i="1"/>
  <c r="AI37" i="1" s="1"/>
  <c r="AD101" i="1"/>
  <c r="AA14" i="1"/>
  <c r="AD117" i="1"/>
  <c r="AD46" i="1"/>
  <c r="AA141" i="1"/>
  <c r="AD65" i="1"/>
  <c r="AD112" i="1"/>
  <c r="AD11" i="1"/>
  <c r="AD156" i="1"/>
  <c r="AA178" i="1"/>
  <c r="AD158" i="1"/>
  <c r="AD68" i="1"/>
  <c r="AD56" i="1"/>
  <c r="AB16" i="1"/>
  <c r="AI16" i="1" s="1"/>
  <c r="AD176" i="1"/>
  <c r="AD134" i="1"/>
  <c r="AD50" i="1"/>
  <c r="AD182" i="1"/>
  <c r="AD75" i="1"/>
  <c r="AD169" i="1"/>
  <c r="AD55" i="1"/>
  <c r="AE19" i="1"/>
  <c r="AJ19" i="1" s="1"/>
  <c r="AE5" i="1"/>
  <c r="AJ5" i="1" s="1"/>
  <c r="AE138" i="1"/>
  <c r="AJ138" i="1" s="1"/>
  <c r="AB67" i="1"/>
  <c r="AI67" i="1" s="1"/>
  <c r="AE59" i="1"/>
  <c r="AJ59" i="1" s="1"/>
  <c r="AB103" i="1"/>
  <c r="AI103" i="1" s="1"/>
  <c r="AD159" i="1"/>
  <c r="AA74" i="1"/>
  <c r="AA35" i="1"/>
  <c r="AA72" i="1"/>
  <c r="AA162" i="1"/>
  <c r="AE140" i="1"/>
  <c r="AJ140" i="1" s="1"/>
  <c r="AB79" i="1"/>
  <c r="AI79" i="1" s="1"/>
  <c r="AB180" i="1"/>
  <c r="AI180" i="1" s="1"/>
  <c r="AE120" i="1"/>
  <c r="AJ120" i="1" s="1"/>
  <c r="AB134" i="1"/>
  <c r="AI134" i="1" s="1"/>
  <c r="Y46" i="1"/>
  <c r="AH46" i="1" s="1"/>
  <c r="AA28" i="1"/>
  <c r="AE102" i="1"/>
  <c r="AJ102" i="1" s="1"/>
  <c r="AE35" i="1"/>
  <c r="AJ35" i="1" s="1"/>
  <c r="AB156" i="1"/>
  <c r="AI156" i="1" s="1"/>
  <c r="AB142" i="1"/>
  <c r="AI142" i="1" s="1"/>
  <c r="AA33" i="1"/>
  <c r="AD121" i="1"/>
  <c r="AB177" i="1"/>
  <c r="AI177" i="1" s="1"/>
  <c r="AB140" i="1"/>
  <c r="AI140" i="1" s="1"/>
  <c r="AA91" i="1"/>
  <c r="AE161" i="1"/>
  <c r="AJ161" i="1" s="1"/>
  <c r="AB54" i="1"/>
  <c r="AI54" i="1" s="1"/>
  <c r="AA10" i="1"/>
  <c r="AB72" i="1"/>
  <c r="AI72" i="1" s="1"/>
  <c r="AE48" i="1"/>
  <c r="AJ48" i="1" s="1"/>
  <c r="AB160" i="1"/>
  <c r="AI160" i="1" s="1"/>
  <c r="AB175" i="1"/>
  <c r="AI175" i="1" s="1"/>
  <c r="AE121" i="1"/>
  <c r="AJ121" i="1" s="1"/>
  <c r="AD47" i="1"/>
  <c r="AB77" i="1"/>
  <c r="AI77" i="1" s="1"/>
  <c r="AB86" i="1"/>
  <c r="AI86" i="1" s="1"/>
  <c r="AA176" i="1"/>
  <c r="AE68" i="1"/>
  <c r="AJ68" i="1" s="1"/>
  <c r="AE56" i="1"/>
  <c r="AJ56" i="1" s="1"/>
  <c r="AA96" i="1"/>
  <c r="AA171" i="1"/>
  <c r="AE50" i="1"/>
  <c r="AJ50" i="1" s="1"/>
  <c r="AB90" i="1"/>
  <c r="AI90" i="1" s="1"/>
  <c r="AK90" i="1" s="1"/>
  <c r="AB136" i="1"/>
  <c r="AI136" i="1" s="1"/>
  <c r="AE96" i="1"/>
  <c r="AJ96" i="1" s="1"/>
  <c r="AD148" i="1"/>
  <c r="AB15" i="1"/>
  <c r="AI15" i="1" s="1"/>
  <c r="Y174" i="1"/>
  <c r="AH174" i="1" s="1"/>
  <c r="AE127" i="1"/>
  <c r="AJ127" i="1" s="1"/>
  <c r="AA79" i="1"/>
  <c r="AA93" i="1"/>
  <c r="AA117" i="1"/>
  <c r="AB21" i="1"/>
  <c r="AI21" i="1" s="1"/>
  <c r="AA113" i="1"/>
  <c r="AE99" i="1"/>
  <c r="AJ99" i="1" s="1"/>
  <c r="Y23" i="1"/>
  <c r="AH23" i="1" s="1"/>
  <c r="AE86" i="1"/>
  <c r="AJ86" i="1" s="1"/>
  <c r="AE128" i="1"/>
  <c r="AJ128" i="1" s="1"/>
  <c r="AB117" i="1"/>
  <c r="AI117" i="1" s="1"/>
  <c r="AB131" i="1"/>
  <c r="AI131" i="1" s="1"/>
  <c r="AB167" i="1"/>
  <c r="AI167" i="1" s="1"/>
  <c r="AA76" i="1"/>
  <c r="AB99" i="1"/>
  <c r="AI99" i="1" s="1"/>
  <c r="AA7" i="1"/>
  <c r="AA13" i="1"/>
  <c r="AD160" i="1"/>
  <c r="AE108" i="1"/>
  <c r="AJ108" i="1" s="1"/>
  <c r="AA57" i="1"/>
  <c r="AE37" i="1"/>
  <c r="AJ37" i="1" s="1"/>
  <c r="Y14" i="1"/>
  <c r="AH14" i="1" s="1"/>
  <c r="X150" i="1"/>
  <c r="AD90" i="1"/>
  <c r="AA24" i="1"/>
  <c r="AA29" i="1"/>
  <c r="AA61" i="1"/>
  <c r="AE45" i="1"/>
  <c r="AJ45" i="1" s="1"/>
  <c r="AE147" i="1"/>
  <c r="AJ147" i="1" s="1"/>
  <c r="AE139" i="1"/>
  <c r="AJ139" i="1" s="1"/>
  <c r="U44" i="1"/>
  <c r="AD22" i="1"/>
  <c r="AA147" i="1"/>
  <c r="AE58" i="1"/>
  <c r="AJ58" i="1" s="1"/>
  <c r="Y177" i="1"/>
  <c r="AH177" i="1" s="1"/>
  <c r="AD170" i="1"/>
  <c r="AA107" i="1"/>
  <c r="AE80" i="1"/>
  <c r="AJ80" i="1" s="1"/>
  <c r="AD150" i="1"/>
  <c r="AA23" i="1"/>
  <c r="AD74" i="1"/>
  <c r="AB14" i="1"/>
  <c r="AI14" i="1" s="1"/>
  <c r="AD76" i="1"/>
  <c r="AD144" i="1"/>
  <c r="AD115" i="1"/>
  <c r="AD99" i="1"/>
  <c r="AD151" i="1"/>
  <c r="AD143" i="1"/>
  <c r="AD138" i="1"/>
  <c r="AD165" i="1"/>
  <c r="AD104" i="1"/>
  <c r="AD123" i="1"/>
  <c r="AB71" i="1"/>
  <c r="AI71" i="1" s="1"/>
  <c r="AA132" i="1"/>
  <c r="AD171" i="1"/>
  <c r="AD181" i="1"/>
  <c r="AB135" i="1"/>
  <c r="AI135" i="1" s="1"/>
  <c r="AD142" i="1"/>
  <c r="AD180" i="1"/>
  <c r="AA71" i="1"/>
  <c r="AE176" i="1"/>
  <c r="AJ176" i="1" s="1"/>
  <c r="AE42" i="1"/>
  <c r="AJ42" i="1" s="1"/>
  <c r="AD152" i="1"/>
  <c r="AA49" i="1"/>
  <c r="AB41" i="1"/>
  <c r="AI41" i="1" s="1"/>
  <c r="AB57" i="1"/>
  <c r="AI57" i="1" s="1"/>
  <c r="AE11" i="1"/>
  <c r="AJ11" i="1" s="1"/>
  <c r="AB121" i="1"/>
  <c r="AI121" i="1" s="1"/>
  <c r="AE110" i="1"/>
  <c r="AJ110" i="1" s="1"/>
  <c r="AE132" i="1"/>
  <c r="AJ132" i="1" s="1"/>
  <c r="AD29" i="1"/>
  <c r="AB165" i="1"/>
  <c r="AI165" i="1" s="1"/>
  <c r="AA27" i="1"/>
  <c r="AA41" i="1"/>
  <c r="AA127" i="1"/>
  <c r="AB8" i="1"/>
  <c r="AI8" i="1" s="1"/>
  <c r="AA180" i="1"/>
  <c r="AB147" i="1"/>
  <c r="AI147" i="1" s="1"/>
  <c r="AB7" i="1"/>
  <c r="AI7" i="1" s="1"/>
  <c r="X147" i="1"/>
  <c r="AA134" i="1"/>
  <c r="AB106" i="1"/>
  <c r="AI106" i="1" s="1"/>
  <c r="AE166" i="1"/>
  <c r="AJ166" i="1" s="1"/>
  <c r="AD91" i="1"/>
  <c r="Y171" i="1"/>
  <c r="AH171" i="1" s="1"/>
  <c r="AB92" i="1"/>
  <c r="AI92" i="1" s="1"/>
  <c r="AK92" i="1" s="1"/>
  <c r="AB40" i="1"/>
  <c r="AI40" i="1" s="1"/>
  <c r="AA115" i="1"/>
  <c r="AB10" i="1"/>
  <c r="AI10" i="1" s="1"/>
  <c r="X11" i="1"/>
  <c r="X139" i="1"/>
  <c r="AE126" i="1"/>
  <c r="AJ126" i="1" s="1"/>
  <c r="AB116" i="1"/>
  <c r="AI116" i="1" s="1"/>
  <c r="AB179" i="1"/>
  <c r="AI179" i="1" s="1"/>
  <c r="AA121" i="1"/>
  <c r="Y48" i="1"/>
  <c r="AH48" i="1" s="1"/>
  <c r="AA118" i="1"/>
  <c r="AE21" i="1"/>
  <c r="AJ21" i="1" s="1"/>
  <c r="AB115" i="1"/>
  <c r="AI115" i="1" s="1"/>
  <c r="X108" i="1"/>
  <c r="AE156" i="1"/>
  <c r="AJ156" i="1" s="1"/>
  <c r="AB69" i="1"/>
  <c r="AI69" i="1" s="1"/>
  <c r="AE171" i="1"/>
  <c r="AJ171" i="1" s="1"/>
  <c r="AA21" i="1"/>
  <c r="AA53" i="1"/>
  <c r="AE101" i="1"/>
  <c r="AJ101" i="1" s="1"/>
  <c r="AE81" i="1"/>
  <c r="AJ81" i="1" s="1"/>
  <c r="AK81" i="1" s="1"/>
  <c r="AB61" i="1"/>
  <c r="AI61" i="1" s="1"/>
  <c r="AE77" i="1"/>
  <c r="AJ77" i="1" s="1"/>
  <c r="X120" i="1"/>
  <c r="AA130" i="1"/>
  <c r="U168" i="1"/>
  <c r="AB129" i="1"/>
  <c r="AI129" i="1" s="1"/>
  <c r="AK129" i="1" s="1"/>
  <c r="AB62" i="1"/>
  <c r="AI62" i="1" s="1"/>
  <c r="AD30" i="1"/>
  <c r="AE70" i="1"/>
  <c r="AJ70" i="1" s="1"/>
  <c r="AA159" i="1"/>
  <c r="AB146" i="1"/>
  <c r="AI146" i="1" s="1"/>
  <c r="AK146" i="1" s="1"/>
  <c r="AB91" i="1"/>
  <c r="AI91" i="1" s="1"/>
  <c r="AK91" i="1" s="1"/>
  <c r="AE112" i="1"/>
  <c r="AJ112" i="1" s="1"/>
  <c r="AB107" i="1"/>
  <c r="AI107" i="1" s="1"/>
  <c r="AA112" i="1"/>
  <c r="AA103" i="1"/>
  <c r="AD31" i="1"/>
  <c r="AA68" i="1"/>
  <c r="AB70" i="1"/>
  <c r="AI70" i="1" s="1"/>
  <c r="AB27" i="1"/>
  <c r="AI27" i="1" s="1"/>
  <c r="AD6" i="1"/>
  <c r="AE12" i="1"/>
  <c r="AJ12" i="1" s="1"/>
  <c r="AA131" i="1"/>
  <c r="AE179" i="1"/>
  <c r="AJ179" i="1" s="1"/>
  <c r="AB104" i="1"/>
  <c r="AI104" i="1" s="1"/>
  <c r="AE53" i="1"/>
  <c r="AJ53" i="1" s="1"/>
  <c r="AA36" i="1"/>
  <c r="AB162" i="1"/>
  <c r="AI162" i="1" s="1"/>
  <c r="AE27" i="1"/>
  <c r="AJ27" i="1" s="1"/>
  <c r="X151" i="1"/>
  <c r="AB12" i="1"/>
  <c r="AI12" i="1" s="1"/>
  <c r="Y120" i="1"/>
  <c r="AH120" i="1" s="1"/>
  <c r="AA56" i="1"/>
  <c r="AE17" i="1"/>
  <c r="AJ17" i="1" s="1"/>
  <c r="AB125" i="1"/>
  <c r="AI125" i="1" s="1"/>
  <c r="AE36" i="1"/>
  <c r="AJ36" i="1" s="1"/>
  <c r="AA143" i="1"/>
  <c r="AE143" i="1"/>
  <c r="AJ143" i="1" s="1"/>
  <c r="AE57" i="1"/>
  <c r="AJ57" i="1" s="1"/>
  <c r="AD103" i="1"/>
  <c r="AD161" i="1"/>
  <c r="AD139" i="1"/>
  <c r="AD17" i="1"/>
  <c r="AB178" i="1"/>
  <c r="AI178" i="1" s="1"/>
  <c r="AD10" i="1"/>
  <c r="AA120" i="1"/>
  <c r="AD5" i="1"/>
  <c r="AD172" i="1"/>
  <c r="AD9" i="1"/>
  <c r="AA135" i="1"/>
  <c r="AD49" i="1"/>
  <c r="AE16" i="1"/>
  <c r="AJ16" i="1" s="1"/>
  <c r="AD96" i="1"/>
  <c r="AD128" i="1"/>
  <c r="AD131" i="1"/>
  <c r="AD37" i="1"/>
  <c r="AD71" i="1"/>
  <c r="AD120" i="1"/>
  <c r="AB132" i="1"/>
  <c r="AI132" i="1" s="1"/>
  <c r="AK132" i="1" s="1"/>
  <c r="AD13" i="1"/>
  <c r="AD178" i="1"/>
  <c r="AE163" i="1"/>
  <c r="AJ163" i="1" s="1"/>
  <c r="AA179" i="1"/>
  <c r="AB19" i="1"/>
  <c r="AI19" i="1" s="1"/>
  <c r="X172" i="1"/>
  <c r="AA66" i="1"/>
  <c r="X63" i="1"/>
  <c r="AE76" i="1"/>
  <c r="AJ76" i="1" s="1"/>
  <c r="V44" i="1"/>
  <c r="AG44" i="1" s="1"/>
  <c r="AD93" i="1"/>
  <c r="AA166" i="1"/>
  <c r="AE39" i="1"/>
  <c r="AJ39" i="1" s="1"/>
  <c r="AA163" i="1"/>
  <c r="AA98" i="1"/>
  <c r="AA6" i="1"/>
  <c r="AB143" i="1"/>
  <c r="AI143" i="1" s="1"/>
  <c r="X177" i="1"/>
  <c r="Y147" i="1"/>
  <c r="AH147" i="1" s="1"/>
  <c r="AE8" i="1"/>
  <c r="AJ8" i="1" s="1"/>
  <c r="AE72" i="1"/>
  <c r="AJ72" i="1" s="1"/>
  <c r="AB157" i="1"/>
  <c r="AI157" i="1" s="1"/>
  <c r="AK157" i="1" s="1"/>
  <c r="AB172" i="1"/>
  <c r="AI172" i="1" s="1"/>
  <c r="AA78" i="1"/>
  <c r="AB87" i="1"/>
  <c r="AI87" i="1" s="1"/>
  <c r="X12" i="1"/>
  <c r="AB13" i="1"/>
  <c r="AI13" i="1" s="1"/>
  <c r="AA181" i="1"/>
  <c r="AE87" i="1"/>
  <c r="AJ87" i="1" s="1"/>
  <c r="AA37" i="1"/>
  <c r="AB111" i="1"/>
  <c r="AI111" i="1" s="1"/>
  <c r="AE174" i="1"/>
  <c r="AJ174" i="1" s="1"/>
  <c r="AE64" i="1"/>
  <c r="AJ64" i="1" s="1"/>
  <c r="AA125" i="1"/>
  <c r="U105" i="1"/>
  <c r="Y105" i="1"/>
  <c r="AH105" i="1" s="1"/>
  <c r="AB51" i="1"/>
  <c r="AI51" i="1" s="1"/>
  <c r="AD88" i="1"/>
  <c r="AE52" i="1"/>
  <c r="AJ52" i="1" s="1"/>
  <c r="AB34" i="1"/>
  <c r="AI34" i="1" s="1"/>
  <c r="AE20" i="1"/>
  <c r="AJ20" i="1" s="1"/>
  <c r="AE131" i="1"/>
  <c r="AJ131" i="1" s="1"/>
  <c r="AA26" i="1"/>
  <c r="AB105" i="1"/>
  <c r="AI105" i="1" s="1"/>
  <c r="Y139" i="1"/>
  <c r="AH139" i="1" s="1"/>
  <c r="AE78" i="1"/>
  <c r="AJ78" i="1" s="1"/>
  <c r="AD89" i="1"/>
  <c r="AB159" i="1"/>
  <c r="AI159" i="1" s="1"/>
  <c r="AK159" i="1" s="1"/>
  <c r="AA101" i="1"/>
  <c r="AB139" i="1"/>
  <c r="AI139" i="1" s="1"/>
  <c r="AE180" i="1"/>
  <c r="AJ180" i="1" s="1"/>
  <c r="AA157" i="1"/>
  <c r="AA138" i="1"/>
  <c r="AB46" i="1"/>
  <c r="AI46" i="1" s="1"/>
  <c r="AA128" i="1"/>
  <c r="AA148" i="1"/>
  <c r="AB168" i="1"/>
  <c r="AI168" i="1" s="1"/>
  <c r="AA129" i="1"/>
  <c r="AA92" i="1"/>
  <c r="AE117" i="1"/>
  <c r="AJ117" i="1" s="1"/>
  <c r="AE167" i="1"/>
  <c r="AJ167" i="1" s="1"/>
  <c r="AE122" i="1"/>
  <c r="AJ122" i="1" s="1"/>
  <c r="AE135" i="1"/>
  <c r="AJ135" i="1" s="1"/>
  <c r="AB31" i="1"/>
  <c r="AI31" i="1" s="1"/>
  <c r="AK31" i="1" s="1"/>
  <c r="AA80" i="1"/>
  <c r="AE60" i="1"/>
  <c r="AJ60" i="1" s="1"/>
  <c r="AA15" i="1"/>
  <c r="AA167" i="1"/>
  <c r="V105" i="1"/>
  <c r="AG105" i="1" s="1"/>
  <c r="AA111" i="1"/>
  <c r="U106" i="1"/>
  <c r="AE55" i="1"/>
  <c r="AJ55" i="1" s="1"/>
  <c r="AE177" i="1"/>
  <c r="AJ177" i="1" s="1"/>
  <c r="AE169" i="1"/>
  <c r="AJ169" i="1" s="1"/>
  <c r="AB161" i="1"/>
  <c r="AI161" i="1" s="1"/>
  <c r="AD61" i="1"/>
  <c r="AA11" i="1"/>
  <c r="AD168" i="1"/>
  <c r="AB23" i="1"/>
  <c r="AI23" i="1" s="1"/>
  <c r="AD183" i="1"/>
  <c r="AD163" i="1"/>
  <c r="AD162" i="1"/>
  <c r="AD105" i="1"/>
  <c r="AD72" i="1"/>
  <c r="AB120" i="1"/>
  <c r="AI120" i="1" s="1"/>
  <c r="AD145" i="1"/>
  <c r="AD140" i="1"/>
  <c r="AD23" i="1"/>
  <c r="AD41" i="1"/>
  <c r="AB137" i="1"/>
  <c r="AI137" i="1" s="1"/>
  <c r="AD45" i="1"/>
  <c r="AD135" i="1"/>
  <c r="AD28" i="1"/>
  <c r="AD12" i="1"/>
  <c r="AD59" i="1"/>
  <c r="AD141" i="1"/>
  <c r="AE141" i="1"/>
  <c r="AJ141" i="1" s="1"/>
  <c r="AB35" i="1"/>
  <c r="AI35" i="1" s="1"/>
  <c r="AA90" i="1"/>
  <c r="AA44" i="1"/>
  <c r="AB128" i="1"/>
  <c r="AI128" i="1" s="1"/>
  <c r="AB82" i="1"/>
  <c r="AI82" i="1" s="1"/>
  <c r="AK82" i="1" s="1"/>
  <c r="AE181" i="1"/>
  <c r="AJ181" i="1" s="1"/>
  <c r="AE98" i="1"/>
  <c r="AJ98" i="1" s="1"/>
  <c r="AA22" i="1"/>
  <c r="AA87" i="1"/>
  <c r="AA38" i="1"/>
  <c r="AE178" i="1"/>
  <c r="AJ178" i="1" s="1"/>
  <c r="AA160" i="1"/>
  <c r="AA97" i="1"/>
  <c r="AA102" i="1"/>
  <c r="X174" i="1"/>
  <c r="AB102" i="1"/>
  <c r="AI102" i="1" s="1"/>
  <c r="AB49" i="1"/>
  <c r="AI49" i="1" s="1"/>
  <c r="AE51" i="1"/>
  <c r="AJ51" i="1" s="1"/>
  <c r="AA168" i="1"/>
  <c r="AB118" i="1"/>
  <c r="AI118" i="1" s="1"/>
  <c r="AA60" i="1"/>
  <c r="AE100" i="1"/>
  <c r="AJ100" i="1" s="1"/>
  <c r="AA169" i="1"/>
  <c r="Y168" i="1"/>
  <c r="AH168" i="1" s="1"/>
  <c r="AE79" i="1"/>
  <c r="AJ79" i="1" s="1"/>
  <c r="AB123" i="1"/>
  <c r="AI123" i="1" s="1"/>
  <c r="Y135" i="1"/>
  <c r="AH135" i="1" s="1"/>
  <c r="AA64" i="1"/>
  <c r="X49" i="1"/>
  <c r="AB141" i="1"/>
  <c r="AI141" i="1" s="1"/>
  <c r="AB127" i="1"/>
  <c r="AI127" i="1" s="1"/>
  <c r="Y151" i="1"/>
  <c r="AH151" i="1" s="1"/>
  <c r="AB66" i="1"/>
  <c r="AI66" i="1" s="1"/>
  <c r="Y106" i="1"/>
  <c r="AH106" i="1" s="1"/>
  <c r="AE123" i="1"/>
  <c r="AJ123" i="1" s="1"/>
  <c r="AB75" i="1"/>
  <c r="AI75" i="1" s="1"/>
  <c r="AK75" i="1" s="1"/>
  <c r="AB60" i="1"/>
  <c r="AI60" i="1" s="1"/>
  <c r="AB100" i="1"/>
  <c r="AI100" i="1" s="1"/>
  <c r="AK100" i="1" s="1"/>
  <c r="U167" i="1"/>
  <c r="AB28" i="1"/>
  <c r="AI28" i="1" s="1"/>
  <c r="AE118" i="1"/>
  <c r="AJ118" i="1" s="1"/>
  <c r="AE44" i="1"/>
  <c r="AJ44" i="1" s="1"/>
  <c r="AB65" i="1"/>
  <c r="AI65" i="1" s="1"/>
  <c r="AD81" i="1"/>
  <c r="AD109" i="1"/>
  <c r="AA50" i="1"/>
  <c r="AE15" i="1"/>
  <c r="AJ15" i="1" s="1"/>
  <c r="AE183" i="1"/>
  <c r="AJ183" i="1" s="1"/>
  <c r="AA89" i="1"/>
  <c r="AE158" i="1"/>
  <c r="AJ158" i="1" s="1"/>
  <c r="AB138" i="1"/>
  <c r="AI138" i="1" s="1"/>
  <c r="AA54" i="1"/>
  <c r="AB163" i="1"/>
  <c r="AI163" i="1" s="1"/>
  <c r="AB144" i="1"/>
  <c r="AI144" i="1" s="1"/>
  <c r="AA67" i="1"/>
  <c r="AA55" i="1"/>
  <c r="AE22" i="1"/>
  <c r="AJ22" i="1" s="1"/>
  <c r="AK22" i="1" s="1"/>
  <c r="AE107" i="1"/>
  <c r="AJ107" i="1" s="1"/>
  <c r="AE134" i="1"/>
  <c r="AJ134" i="1" s="1"/>
  <c r="AB44" i="1"/>
  <c r="AI44" i="1" s="1"/>
  <c r="AA58" i="1"/>
  <c r="Y150" i="1"/>
  <c r="AH150" i="1" s="1"/>
  <c r="AE9" i="1"/>
  <c r="AJ9" i="1" s="1"/>
  <c r="AD157" i="1"/>
  <c r="AA45" i="1"/>
  <c r="AE172" i="1"/>
  <c r="AJ172" i="1" s="1"/>
  <c r="AE125" i="1"/>
  <c r="AJ125" i="1" s="1"/>
  <c r="AD87" i="1"/>
  <c r="AD7" i="1"/>
  <c r="AD40" i="1"/>
  <c r="AD108" i="1"/>
  <c r="AD136" i="1"/>
  <c r="AD8" i="1"/>
  <c r="AD48" i="1"/>
  <c r="AB110" i="1"/>
  <c r="AI110" i="1" s="1"/>
  <c r="AA63" i="1"/>
  <c r="AA174" i="1"/>
  <c r="AB145" i="1"/>
  <c r="AI145" i="1" s="1"/>
  <c r="AA105" i="1"/>
  <c r="AB58" i="1"/>
  <c r="AI58" i="1" s="1"/>
  <c r="AB183" i="1"/>
  <c r="AI183" i="1" s="1"/>
  <c r="Y178" i="1"/>
  <c r="AH178" i="1" s="1"/>
  <c r="AA108" i="1"/>
  <c r="AB169" i="1"/>
  <c r="AI169" i="1" s="1"/>
  <c r="AA116" i="1"/>
  <c r="AB181" i="1"/>
  <c r="AI181" i="1" s="1"/>
  <c r="AK181" i="1" s="1"/>
  <c r="X105" i="1"/>
  <c r="AE41" i="1"/>
  <c r="AJ41" i="1" s="1"/>
  <c r="AE104" i="1"/>
  <c r="AJ104" i="1" s="1"/>
  <c r="AA48" i="1"/>
  <c r="AA114" i="1"/>
  <c r="Y108" i="1"/>
  <c r="AH108" i="1" s="1"/>
  <c r="AA104" i="1"/>
  <c r="AB176" i="1"/>
  <c r="AI176" i="1" s="1"/>
  <c r="AK176" i="1" s="1"/>
  <c r="AA82" i="1"/>
  <c r="AA149" i="1"/>
  <c r="Y122" i="1"/>
  <c r="AH122" i="1" s="1"/>
  <c r="AA175" i="1"/>
  <c r="AB174" i="1"/>
  <c r="AI174" i="1" s="1"/>
  <c r="AE94" i="1"/>
  <c r="AJ94" i="1" s="1"/>
  <c r="AE113" i="1"/>
  <c r="AJ113" i="1" s="1"/>
  <c r="AE162" i="1"/>
  <c r="AJ162" i="1" s="1"/>
  <c r="AA170" i="1"/>
  <c r="Y140" i="1"/>
  <c r="AH140" i="1" s="1"/>
  <c r="AE67" i="1"/>
  <c r="AJ67" i="1" s="1"/>
  <c r="AA182" i="1"/>
  <c r="AB152" i="1"/>
  <c r="AI152" i="1" s="1"/>
  <c r="AK152" i="1" s="1"/>
  <c r="AA110" i="1"/>
  <c r="AA156" i="1"/>
  <c r="X175" i="1"/>
  <c r="AD113" i="1"/>
  <c r="AD85" i="1"/>
  <c r="AD21" i="1"/>
  <c r="AA151" i="1"/>
  <c r="AA137" i="1"/>
  <c r="AD106" i="1"/>
  <c r="AD44" i="1"/>
  <c r="AD107" i="1"/>
  <c r="AD149" i="1"/>
  <c r="X48" i="1"/>
  <c r="Y63" i="1"/>
  <c r="AH63" i="1" s="1"/>
  <c r="AE111" i="1"/>
  <c r="AJ111" i="1" s="1"/>
  <c r="AB94" i="1"/>
  <c r="AI94" i="1" s="1"/>
  <c r="AE62" i="1"/>
  <c r="AJ62" i="1" s="1"/>
  <c r="Y71" i="1"/>
  <c r="AH71" i="1" s="1"/>
  <c r="AE40" i="1"/>
  <c r="AJ40" i="1" s="1"/>
  <c r="AB95" i="1"/>
  <c r="AI95" i="1" s="1"/>
  <c r="AA161" i="1"/>
  <c r="Y16" i="1"/>
  <c r="AH16" i="1" s="1"/>
  <c r="Y44" i="1"/>
  <c r="AH44" i="1" s="1"/>
  <c r="X171" i="1"/>
  <c r="AB114" i="1"/>
  <c r="AI114" i="1" s="1"/>
  <c r="AA39" i="1"/>
  <c r="AD146" i="1"/>
  <c r="AA94" i="1"/>
  <c r="AE119" i="1"/>
  <c r="AJ119" i="1" s="1"/>
  <c r="AB112" i="1"/>
  <c r="AI112" i="1" s="1"/>
  <c r="AK112" i="1" s="1"/>
  <c r="AE144" i="1"/>
  <c r="AJ144" i="1" s="1"/>
  <c r="AB98" i="1"/>
  <c r="AI98" i="1" s="1"/>
  <c r="AB126" i="1"/>
  <c r="AI126" i="1" s="1"/>
  <c r="AE103" i="1"/>
  <c r="AJ103" i="1" s="1"/>
  <c r="AK103" i="1" s="1"/>
  <c r="AE182" i="1"/>
  <c r="AJ182" i="1" s="1"/>
  <c r="AK182" i="1" s="1"/>
  <c r="AE105" i="1"/>
  <c r="AJ105" i="1" s="1"/>
  <c r="AD32" i="1"/>
  <c r="AA9" i="1"/>
  <c r="AB119" i="1"/>
  <c r="AI119" i="1" s="1"/>
  <c r="V167" i="1"/>
  <c r="AG167" i="1" s="1"/>
  <c r="AB171" i="1"/>
  <c r="AI171" i="1" s="1"/>
  <c r="AB108" i="1"/>
  <c r="AI108" i="1" s="1"/>
  <c r="AD38" i="1"/>
  <c r="AB122" i="1"/>
  <c r="AI122" i="1" s="1"/>
  <c r="AD51" i="1"/>
  <c r="AD118" i="1"/>
  <c r="AD69" i="1"/>
  <c r="AD95" i="1"/>
  <c r="AE137" i="1"/>
  <c r="AJ137" i="1" s="1"/>
  <c r="AD175" i="1"/>
  <c r="AD111" i="1"/>
  <c r="AD34" i="1"/>
  <c r="AD60" i="1"/>
  <c r="AD27" i="1"/>
  <c r="AD67" i="1"/>
  <c r="AD98" i="1"/>
  <c r="AD137" i="1"/>
  <c r="AD133" i="1"/>
  <c r="AD132" i="1"/>
  <c r="AD102" i="1"/>
  <c r="AD155" i="1"/>
  <c r="AD166" i="1"/>
  <c r="AD36" i="1"/>
  <c r="AE13" i="1"/>
  <c r="AJ13" i="1" s="1"/>
  <c r="AB59" i="1"/>
  <c r="AI59" i="1" s="1"/>
  <c r="AK59" i="1" s="1"/>
  <c r="AB39" i="1"/>
  <c r="AI39" i="1" s="1"/>
  <c r="AE133" i="1"/>
  <c r="AJ133" i="1" s="1"/>
  <c r="AE116" i="1"/>
  <c r="AJ116" i="1" s="1"/>
  <c r="AA52" i="1"/>
  <c r="AB42" i="1"/>
  <c r="AI42" i="1" s="1"/>
  <c r="AA46" i="1"/>
  <c r="AA85" i="1"/>
  <c r="AE65" i="1"/>
  <c r="AJ65" i="1" s="1"/>
  <c r="AA77" i="1"/>
  <c r="AE85" i="1"/>
  <c r="AJ85" i="1" s="1"/>
  <c r="AK85" i="1" s="1"/>
  <c r="AE54" i="1"/>
  <c r="AJ54" i="1" s="1"/>
  <c r="AA31" i="1"/>
  <c r="AB63" i="1"/>
  <c r="AI63" i="1" s="1"/>
  <c r="V106" i="1"/>
  <c r="AG106" i="1" s="1"/>
  <c r="AE148" i="1"/>
  <c r="AJ148" i="1" s="1"/>
  <c r="AK148" i="1" s="1"/>
  <c r="AB133" i="1"/>
  <c r="AI133" i="1" s="1"/>
  <c r="Y167" i="1"/>
  <c r="AH167" i="1" s="1"/>
  <c r="X44" i="1"/>
  <c r="AB55" i="1"/>
  <c r="AI55" i="1" s="1"/>
  <c r="AK55" i="1" s="1"/>
  <c r="AE23" i="1"/>
  <c r="AJ23" i="1" s="1"/>
  <c r="AB45" i="1"/>
  <c r="AI45" i="1" s="1"/>
  <c r="AB88" i="1"/>
  <c r="AI88" i="1" s="1"/>
  <c r="AK88" i="1" s="1"/>
  <c r="AB130" i="1"/>
  <c r="AI130" i="1" s="1"/>
  <c r="AK130" i="1" s="1"/>
  <c r="AB96" i="1"/>
  <c r="AI96" i="1" s="1"/>
  <c r="AD129" i="1"/>
  <c r="X141" i="1"/>
  <c r="AA119" i="1"/>
  <c r="AE106" i="1"/>
  <c r="AJ106" i="1" s="1"/>
  <c r="AE95" i="1"/>
  <c r="AJ95" i="1" s="1"/>
  <c r="AE6" i="1"/>
  <c r="X46" i="1"/>
  <c r="AA140" i="1"/>
  <c r="AA145" i="1"/>
  <c r="AB166" i="1"/>
  <c r="AI166" i="1" s="1"/>
  <c r="AA133" i="1"/>
  <c r="AB64" i="1"/>
  <c r="AI64" i="1" s="1"/>
  <c r="AK64" i="1" s="1"/>
  <c r="AA65" i="1"/>
  <c r="AE66" i="1"/>
  <c r="AJ66" i="1" s="1"/>
  <c r="AB155" i="1"/>
  <c r="AI155" i="1" s="1"/>
  <c r="AE38" i="1"/>
  <c r="AJ38" i="1" s="1"/>
  <c r="V168" i="1"/>
  <c r="AG168" i="1" s="1"/>
  <c r="AB32" i="1"/>
  <c r="AI32" i="1" s="1"/>
  <c r="AK32" i="1" s="1"/>
  <c r="AA146" i="1"/>
  <c r="AB170" i="1"/>
  <c r="AI170" i="1" s="1"/>
  <c r="AK170" i="1" s="1"/>
  <c r="AB89" i="1"/>
  <c r="AI89" i="1" s="1"/>
  <c r="AK89" i="1" s="1"/>
  <c r="AB38" i="1"/>
  <c r="AI38" i="1" s="1"/>
  <c r="X69" i="1"/>
  <c r="AE136" i="1"/>
  <c r="AJ136" i="1" s="1"/>
  <c r="AB48" i="1"/>
  <c r="AI48" i="1" s="1"/>
  <c r="AE155" i="1"/>
  <c r="AJ155" i="1" s="1"/>
  <c r="AE7" i="1"/>
  <c r="AJ7" i="1" s="1"/>
  <c r="AB24" i="1"/>
  <c r="AI24" i="1" s="1"/>
  <c r="AK24" i="1" s="1"/>
  <c r="AB80" i="1"/>
  <c r="AI80" i="1" s="1"/>
  <c r="AB26" i="1"/>
  <c r="AI26" i="1" s="1"/>
  <c r="AB11" i="1"/>
  <c r="AI11" i="1" s="1"/>
  <c r="AE145" i="1"/>
  <c r="AJ145" i="1" s="1"/>
  <c r="AE165" i="1"/>
  <c r="AJ165" i="1" s="1"/>
  <c r="AE34" i="1"/>
  <c r="AJ34" i="1" s="1"/>
  <c r="AE114" i="1"/>
  <c r="AJ114" i="1" s="1"/>
  <c r="AA172" i="1"/>
  <c r="AA40" i="1"/>
  <c r="AA99" i="1"/>
  <c r="X106" i="1"/>
  <c r="AE115" i="1"/>
  <c r="AJ115" i="1" s="1"/>
  <c r="AK115" i="1" s="1"/>
  <c r="AE97" i="1"/>
  <c r="AJ97" i="1" s="1"/>
  <c r="AA150" i="1"/>
  <c r="AB9" i="1"/>
  <c r="AI9" i="1" s="1"/>
  <c r="AA177" i="1"/>
  <c r="AE71" i="1"/>
  <c r="AJ71" i="1" s="1"/>
  <c r="AA100" i="1"/>
  <c r="AA152" i="1"/>
  <c r="AA51" i="1"/>
  <c r="AB30" i="1"/>
  <c r="AI30" i="1" s="1"/>
  <c r="AK30" i="1" s="1"/>
  <c r="AA139" i="1"/>
  <c r="AB17" i="1"/>
  <c r="AI17" i="1" s="1"/>
  <c r="AB76" i="1"/>
  <c r="AI76" i="1" s="1"/>
  <c r="AK76" i="1" s="1"/>
  <c r="AA5" i="1"/>
  <c r="K2142" i="2" s="1"/>
  <c r="AA30" i="1"/>
  <c r="AK99" i="1" l="1"/>
  <c r="AK28" i="1"/>
  <c r="K2029" i="2"/>
  <c r="K2111" i="2"/>
  <c r="K1091" i="2"/>
  <c r="K1653" i="2"/>
  <c r="K1542" i="2"/>
  <c r="K1621" i="2"/>
  <c r="K2115" i="2"/>
  <c r="K714" i="2"/>
  <c r="K2170" i="2"/>
  <c r="K970" i="2"/>
  <c r="K1590" i="2"/>
  <c r="K1884" i="2"/>
  <c r="K1471" i="2"/>
  <c r="K1727" i="2"/>
  <c r="K1681" i="2"/>
  <c r="K1207" i="2"/>
  <c r="K1803" i="2"/>
  <c r="K2253" i="2"/>
  <c r="K2172" i="2"/>
  <c r="K2290" i="2"/>
  <c r="AK27" i="1"/>
  <c r="K890" i="2"/>
  <c r="K2073" i="2"/>
  <c r="K2123" i="2"/>
  <c r="K1940" i="2"/>
  <c r="K2277" i="2"/>
  <c r="K1225" i="2"/>
  <c r="K2204" i="2"/>
  <c r="K1327" i="2"/>
  <c r="K2093" i="2"/>
  <c r="K1868" i="2"/>
  <c r="K2091" i="2"/>
  <c r="K2096" i="2"/>
  <c r="K1533" i="2"/>
  <c r="K1041" i="2"/>
  <c r="K1838" i="2"/>
  <c r="K1896" i="2"/>
  <c r="K1281" i="2"/>
  <c r="K1488" i="2"/>
  <c r="K1098" i="2"/>
  <c r="K1786" i="2"/>
  <c r="K2079" i="2"/>
  <c r="K1153" i="2"/>
  <c r="K1932" i="2"/>
  <c r="K1991" i="2"/>
  <c r="K1663" i="2"/>
  <c r="K1807" i="2"/>
  <c r="K2255" i="2"/>
  <c r="K2228" i="2"/>
  <c r="K1901" i="2"/>
  <c r="K2155" i="2"/>
  <c r="K1682" i="2"/>
  <c r="K2037" i="2"/>
  <c r="K1924" i="2"/>
  <c r="K1741" i="2"/>
  <c r="K2209" i="2"/>
  <c r="K2284" i="2"/>
  <c r="K2211" i="2"/>
  <c r="K1183" i="2"/>
  <c r="K1193" i="2"/>
  <c r="K1530" i="2"/>
  <c r="K2281" i="2"/>
  <c r="K989" i="2"/>
  <c r="K1979" i="2"/>
  <c r="K808" i="2"/>
  <c r="K1759" i="2"/>
  <c r="K1871" i="2"/>
  <c r="K1321" i="2"/>
  <c r="K2206" i="2"/>
  <c r="K2179" i="2"/>
  <c r="K1757" i="2"/>
  <c r="K2044" i="2"/>
  <c r="K1947" i="2"/>
  <c r="K1956" i="2"/>
  <c r="K1789" i="2"/>
  <c r="K1860" i="2"/>
  <c r="K1916" i="2"/>
  <c r="K2235" i="2"/>
  <c r="K2146" i="2"/>
  <c r="K1555" i="2"/>
  <c r="K2264" i="2"/>
  <c r="K1778" i="2"/>
  <c r="K2009" i="2"/>
  <c r="K1216" i="2"/>
  <c r="K1691" i="2"/>
  <c r="K1615" i="2"/>
  <c r="K1998" i="2"/>
  <c r="K1565" i="2"/>
  <c r="K1711" i="2"/>
  <c r="K2268" i="2"/>
  <c r="K1575" i="2"/>
  <c r="K2157" i="2"/>
  <c r="K2089" i="2"/>
  <c r="K1559" i="2"/>
  <c r="K2007" i="2"/>
  <c r="K1351" i="2"/>
  <c r="K2169" i="2"/>
  <c r="K1695" i="2"/>
  <c r="K1693" i="2"/>
  <c r="K1775" i="2"/>
  <c r="K2178" i="2"/>
  <c r="K1973" i="2"/>
  <c r="K1802" i="2"/>
  <c r="K1886" i="2"/>
  <c r="K1765" i="2"/>
  <c r="K1455" i="2"/>
  <c r="K752" i="2"/>
  <c r="K1287" i="2"/>
  <c r="K2057" i="2"/>
  <c r="K2292" i="2"/>
  <c r="K2030" i="2"/>
  <c r="K2219" i="2"/>
  <c r="K1618" i="2"/>
  <c r="K2108" i="2"/>
  <c r="K2040" i="2"/>
  <c r="K2291" i="2"/>
  <c r="K1900" i="2"/>
  <c r="K2021" i="2"/>
  <c r="K2262" i="2"/>
  <c r="K1465" i="2"/>
  <c r="K1449" i="2"/>
  <c r="K2247" i="2"/>
  <c r="K2163" i="2"/>
  <c r="K1620" i="2"/>
  <c r="K1972" i="2"/>
  <c r="K1850" i="2"/>
  <c r="K1644" i="2"/>
  <c r="K839" i="2"/>
  <c r="K1123" i="2"/>
  <c r="K2130" i="2"/>
  <c r="K2270" i="2"/>
  <c r="K2243" i="2"/>
  <c r="K1941" i="2"/>
  <c r="K2154" i="2"/>
  <c r="L2156" i="2" s="1"/>
  <c r="K1883" i="2"/>
  <c r="K2054" i="2"/>
  <c r="K1964" i="2"/>
  <c r="K2242" i="2"/>
  <c r="K1751" i="2"/>
  <c r="K2145" i="2"/>
  <c r="K2213" i="2"/>
  <c r="K2276" i="2"/>
  <c r="K1874" i="2"/>
  <c r="K2198" i="2"/>
  <c r="K2174" i="2"/>
  <c r="K2002" i="2"/>
  <c r="K1574" i="2"/>
  <c r="K1528" i="2"/>
  <c r="K1779" i="2"/>
  <c r="K1155" i="2"/>
  <c r="C1153" i="6" s="1"/>
  <c r="K754" i="2"/>
  <c r="K357" i="2"/>
  <c r="K1966" i="2"/>
  <c r="K2221" i="2"/>
  <c r="K2186" i="2"/>
  <c r="K1812" i="2"/>
  <c r="K2086" i="2"/>
  <c r="K1090" i="2"/>
  <c r="C1088" i="6" s="1"/>
  <c r="K1423" i="2"/>
  <c r="K1831" i="2"/>
  <c r="K2302" i="2"/>
  <c r="K1557" i="2"/>
  <c r="K2191" i="2"/>
  <c r="K2164" i="2"/>
  <c r="K2227" i="2"/>
  <c r="K783" i="2"/>
  <c r="K2149" i="2"/>
  <c r="K2125" i="2"/>
  <c r="K1438" i="2"/>
  <c r="K1668" i="2"/>
  <c r="K1696" i="2"/>
  <c r="K1733" i="2"/>
  <c r="K194" i="2"/>
  <c r="K569" i="2"/>
  <c r="K1301" i="2"/>
  <c r="K1121" i="2"/>
  <c r="K1346" i="2"/>
  <c r="K1605" i="2"/>
  <c r="K753" i="2"/>
  <c r="K1832" i="2"/>
  <c r="K226" i="2"/>
  <c r="K1425" i="2"/>
  <c r="K236" i="2"/>
  <c r="K1428" i="2"/>
  <c r="AK7" i="1"/>
  <c r="K275" i="2"/>
  <c r="K1250" i="2"/>
  <c r="K959" i="2"/>
  <c r="K718" i="2"/>
  <c r="K187" i="2"/>
  <c r="K984" i="2"/>
  <c r="K1461" i="2"/>
  <c r="K1774" i="2"/>
  <c r="K1671" i="2"/>
  <c r="K1396" i="2"/>
  <c r="K1754" i="2"/>
  <c r="K1022" i="2"/>
  <c r="K2043" i="2"/>
  <c r="K1977" i="2"/>
  <c r="K1382" i="2"/>
  <c r="K533" i="2"/>
  <c r="K1030" i="2"/>
  <c r="K1799" i="2"/>
  <c r="K1487" i="2"/>
  <c r="K870" i="2"/>
  <c r="K1505" i="2"/>
  <c r="C1503" i="6" s="1"/>
  <c r="K769" i="2"/>
  <c r="K873" i="2"/>
  <c r="K1424" i="2"/>
  <c r="K1800" i="2"/>
  <c r="K1230" i="2"/>
  <c r="K2053" i="2"/>
  <c r="K2260" i="2"/>
  <c r="K1755" i="2"/>
  <c r="K1377" i="2"/>
  <c r="K1839" i="2"/>
  <c r="K634" i="2"/>
  <c r="K213" i="2"/>
  <c r="K1080" i="2"/>
  <c r="K1550" i="2"/>
  <c r="K1885" i="2"/>
  <c r="K1864" i="2"/>
  <c r="C1862" i="6" s="1"/>
  <c r="K1818" i="2"/>
  <c r="K1492" i="2"/>
  <c r="K1365" i="2"/>
  <c r="K578" i="2"/>
  <c r="D576" i="6" s="1"/>
  <c r="K934" i="2"/>
  <c r="K1410" i="2"/>
  <c r="K1460" i="2"/>
  <c r="K1294" i="2"/>
  <c r="B1292" i="6" s="1"/>
  <c r="K782" i="2"/>
  <c r="K817" i="2"/>
  <c r="K1096" i="2"/>
  <c r="K282" i="2"/>
  <c r="K2152" i="2"/>
  <c r="K1584" i="2"/>
  <c r="K1665" i="2"/>
  <c r="K1539" i="2"/>
  <c r="K1750" i="2"/>
  <c r="K1703" i="2"/>
  <c r="K1808" i="2"/>
  <c r="K1271" i="2"/>
  <c r="K866" i="2"/>
  <c r="K1066" i="2"/>
  <c r="K373" i="2"/>
  <c r="K155" i="2"/>
  <c r="K978" i="2"/>
  <c r="K944" i="2"/>
  <c r="K1002" i="2"/>
  <c r="K267" i="2"/>
  <c r="K421" i="2"/>
  <c r="K834" i="2"/>
  <c r="K269" i="2"/>
  <c r="K1939" i="2"/>
  <c r="K1112" i="2"/>
  <c r="K1881" i="2"/>
  <c r="K953" i="2"/>
  <c r="K1704" i="2"/>
  <c r="K1376" i="2"/>
  <c r="K1633" i="2"/>
  <c r="K1481" i="2"/>
  <c r="K1245" i="2"/>
  <c r="B1243" i="6" s="1"/>
  <c r="K1134" i="2"/>
  <c r="K546" i="2"/>
  <c r="K637" i="2"/>
  <c r="K1195" i="2"/>
  <c r="K1213" i="2"/>
  <c r="K1200" i="2"/>
  <c r="K234" i="2"/>
  <c r="K1130" i="2"/>
  <c r="B1128" i="6" s="1"/>
  <c r="K1186" i="2"/>
  <c r="K1209" i="2"/>
  <c r="K1650" i="2"/>
  <c r="K831" i="2"/>
  <c r="C829" i="6" s="1"/>
  <c r="K1125" i="2"/>
  <c r="K1969" i="2"/>
  <c r="K2026" i="2"/>
  <c r="K1636" i="2"/>
  <c r="A1634" i="6" s="1"/>
  <c r="K2232" i="2"/>
  <c r="K1664" i="2"/>
  <c r="K1306" i="2"/>
  <c r="K1211" i="2"/>
  <c r="C1209" i="6" s="1"/>
  <c r="K1284" i="2"/>
  <c r="K1246" i="2"/>
  <c r="K734" i="2"/>
  <c r="K1274" i="2"/>
  <c r="D1272" i="6" s="1"/>
  <c r="K1132" i="2"/>
  <c r="K1197" i="2"/>
  <c r="K1024" i="2"/>
  <c r="K1086" i="2"/>
  <c r="K57" i="2"/>
  <c r="K696" i="2"/>
  <c r="K1489" i="2"/>
  <c r="K2249" i="2"/>
  <c r="D2247" i="6" s="1"/>
  <c r="K1361" i="2"/>
  <c r="K1369" i="2"/>
  <c r="K1580" i="2"/>
  <c r="K1385" i="2"/>
  <c r="K1360" i="2"/>
  <c r="K1945" i="2"/>
  <c r="K661" i="2"/>
  <c r="K1484" i="2"/>
  <c r="K338" i="2"/>
  <c r="K666" i="2"/>
  <c r="K969" i="2"/>
  <c r="K442" i="2"/>
  <c r="D440" i="6" s="1"/>
  <c r="K1397" i="2"/>
  <c r="K720" i="2"/>
  <c r="K966" i="2"/>
  <c r="K203" i="2"/>
  <c r="K1540" i="2"/>
  <c r="K1651" i="2"/>
  <c r="K1420" i="2"/>
  <c r="K1591" i="2"/>
  <c r="K2238" i="2"/>
  <c r="K2275" i="2"/>
  <c r="K2127" i="2"/>
  <c r="K2100" i="2"/>
  <c r="K1093" i="2"/>
  <c r="K2014" i="2"/>
  <c r="K1844" i="2"/>
  <c r="K1848" i="2"/>
  <c r="C1846" i="6" s="1"/>
  <c r="K1993" i="2"/>
  <c r="K2050" i="2"/>
  <c r="K888" i="2"/>
  <c r="K2241" i="2"/>
  <c r="K1329" i="2"/>
  <c r="K1502" i="2"/>
  <c r="K1771" i="2"/>
  <c r="K1854" i="2"/>
  <c r="K635" i="2"/>
  <c r="K929" i="2"/>
  <c r="K1362" i="2"/>
  <c r="K1459" i="2"/>
  <c r="B1457" i="6" s="1"/>
  <c r="K1413" i="2"/>
  <c r="K1101" i="2"/>
  <c r="K897" i="2"/>
  <c r="K1307" i="2"/>
  <c r="K1380" i="2"/>
  <c r="K1079" i="2"/>
  <c r="K395" i="2"/>
  <c r="K32" i="2"/>
  <c r="B30" i="6" s="1"/>
  <c r="K1439" i="2"/>
  <c r="K1604" i="2"/>
  <c r="K2200" i="2"/>
  <c r="K1632" i="2"/>
  <c r="D1630" i="6" s="1"/>
  <c r="K1714" i="2"/>
  <c r="K1715" i="2"/>
  <c r="K1406" i="2"/>
  <c r="K2217" i="2"/>
  <c r="B2215" i="6" s="1"/>
  <c r="K1233" i="2"/>
  <c r="K1085" i="2"/>
  <c r="K816" i="2"/>
  <c r="K985" i="2"/>
  <c r="C983" i="6" s="1"/>
  <c r="K1152" i="2"/>
  <c r="K67" i="2"/>
  <c r="K1031" i="2"/>
  <c r="K443" i="2"/>
  <c r="A441" i="6" s="1"/>
  <c r="K800" i="2"/>
  <c r="K1045" i="2"/>
  <c r="K685" i="2"/>
  <c r="K2185" i="2"/>
  <c r="K1926" i="2"/>
  <c r="K1485" i="2"/>
  <c r="K2299" i="2"/>
  <c r="K2189" i="2"/>
  <c r="B2187" i="6" s="1"/>
  <c r="K2218" i="2"/>
  <c r="K2076" i="2"/>
  <c r="K2045" i="2"/>
  <c r="K2261" i="2"/>
  <c r="K2257" i="2"/>
  <c r="K1669" i="2"/>
  <c r="K1448" i="2"/>
  <c r="K1414" i="2"/>
  <c r="K1538" i="2"/>
  <c r="K1375" i="2"/>
  <c r="K2192" i="2"/>
  <c r="K1624" i="2"/>
  <c r="K1705" i="2"/>
  <c r="K2018" i="2"/>
  <c r="K341" i="2"/>
  <c r="K1111" i="2"/>
  <c r="K186" i="2"/>
  <c r="K157" i="2"/>
  <c r="K751" i="2"/>
  <c r="K555" i="2"/>
  <c r="K1071" i="2"/>
  <c r="K59" i="2"/>
  <c r="K1458" i="2"/>
  <c r="K322" i="2"/>
  <c r="B320" i="6" s="1"/>
  <c r="K1253" i="2"/>
  <c r="K749" i="2"/>
  <c r="K1617" i="2"/>
  <c r="K1738" i="2"/>
  <c r="K1739" i="2"/>
  <c r="K1822" i="2"/>
  <c r="K2226" i="2"/>
  <c r="K1905" i="2"/>
  <c r="B1903" i="6" s="1"/>
  <c r="K1962" i="2"/>
  <c r="K1572" i="2"/>
  <c r="K2168" i="2"/>
  <c r="K1600" i="2"/>
  <c r="K1242" i="2"/>
  <c r="K1147" i="2"/>
  <c r="K1220" i="2"/>
  <c r="K1182" i="2"/>
  <c r="B1180" i="6" s="1"/>
  <c r="K667" i="2"/>
  <c r="K1210" i="2"/>
  <c r="K1048" i="2"/>
  <c r="K1133" i="2"/>
  <c r="K871" i="2"/>
  <c r="K172" i="2"/>
  <c r="K2136" i="2"/>
  <c r="K1159" i="2"/>
  <c r="K1135" i="2"/>
  <c r="AK23" i="1"/>
  <c r="AK183" i="1"/>
  <c r="K2250" i="2"/>
  <c r="K2140" i="2"/>
  <c r="K1527" i="2"/>
  <c r="K2016" i="2"/>
  <c r="K2297" i="2"/>
  <c r="K2212" i="2"/>
  <c r="K1631" i="2"/>
  <c r="K1525" i="2"/>
  <c r="K2216" i="2"/>
  <c r="K1648" i="2"/>
  <c r="K1729" i="2"/>
  <c r="K1603" i="2"/>
  <c r="K1814" i="2"/>
  <c r="D1812" i="6" s="1"/>
  <c r="K1908" i="2"/>
  <c r="K1872" i="2"/>
  <c r="K1479" i="2"/>
  <c r="K1247" i="2"/>
  <c r="K1142" i="2"/>
  <c r="K565" i="2"/>
  <c r="K131" i="2"/>
  <c r="K1095" i="2"/>
  <c r="C1093" i="6" s="1"/>
  <c r="K1075" i="2"/>
  <c r="K1109" i="2"/>
  <c r="K459" i="2"/>
  <c r="K746" i="2"/>
  <c r="A744" i="6" s="1"/>
  <c r="K999" i="2"/>
  <c r="K1436" i="2"/>
  <c r="K916" i="2"/>
  <c r="K1784" i="2"/>
  <c r="C1782" i="6" s="1"/>
  <c r="K1929" i="2"/>
  <c r="K1986" i="2"/>
  <c r="K1313" i="2"/>
  <c r="K2177" i="2"/>
  <c r="K1057" i="2"/>
  <c r="K1303" i="2"/>
  <c r="K1707" i="2"/>
  <c r="K1790" i="2"/>
  <c r="C1788" i="6" s="1"/>
  <c r="K824" i="2"/>
  <c r="K865" i="2"/>
  <c r="K1298" i="2"/>
  <c r="K1395" i="2"/>
  <c r="K1349" i="2"/>
  <c r="K101" i="2"/>
  <c r="K833" i="2"/>
  <c r="K1243" i="2"/>
  <c r="K1316" i="2"/>
  <c r="K951" i="2"/>
  <c r="K431" i="2"/>
  <c r="K1103" i="2"/>
  <c r="L1113" i="2" s="1"/>
  <c r="K1192" i="2"/>
  <c r="K91" i="2"/>
  <c r="AK17" i="1"/>
  <c r="AK116" i="1"/>
  <c r="K1504" i="2"/>
  <c r="K1697" i="2"/>
  <c r="K1571" i="2"/>
  <c r="K1309" i="2"/>
  <c r="K1198" i="2"/>
  <c r="K686" i="2"/>
  <c r="K721" i="2"/>
  <c r="K1259" i="2"/>
  <c r="C1257" i="6" s="1"/>
  <c r="K1277" i="2"/>
  <c r="K1264" i="2"/>
  <c r="K403" i="2"/>
  <c r="K1194" i="2"/>
  <c r="K688" i="2"/>
  <c r="K1035" i="2"/>
  <c r="K1320" i="2"/>
  <c r="K1169" i="2"/>
  <c r="B1167" i="6" s="1"/>
  <c r="K1393" i="2"/>
  <c r="K1119" i="2"/>
  <c r="K2128" i="2"/>
  <c r="K1560" i="2"/>
  <c r="K1641" i="2"/>
  <c r="K1954" i="2"/>
  <c r="K1185" i="2"/>
  <c r="K1008" i="2"/>
  <c r="C1006" i="6" s="1"/>
  <c r="K1078" i="2"/>
  <c r="K921" i="2"/>
  <c r="K427" i="2"/>
  <c r="K1532" i="2"/>
  <c r="K935" i="2"/>
  <c r="K1046" i="2"/>
  <c r="K1394" i="2"/>
  <c r="K1491" i="2"/>
  <c r="B1489" i="6" s="1"/>
  <c r="K1189" i="2"/>
  <c r="K760" i="2"/>
  <c r="K1568" i="2"/>
  <c r="K2153" i="2"/>
  <c r="K962" i="2"/>
  <c r="K611" i="2"/>
  <c r="K818" i="2"/>
  <c r="K1081" i="2"/>
  <c r="C1079" i="6" s="1"/>
  <c r="K1464" i="2"/>
  <c r="K982" i="2"/>
  <c r="K250" i="2"/>
  <c r="K1308" i="2"/>
  <c r="K1497" i="2"/>
  <c r="K1372" i="2"/>
  <c r="K852" i="2"/>
  <c r="K1553" i="2"/>
  <c r="K1674" i="2"/>
  <c r="K1675" i="2"/>
  <c r="K1758" i="2"/>
  <c r="K2162" i="2"/>
  <c r="K1841" i="2"/>
  <c r="K1898" i="2"/>
  <c r="K1486" i="2"/>
  <c r="K2104" i="2"/>
  <c r="K1536" i="2"/>
  <c r="K1178" i="2"/>
  <c r="K1074" i="2"/>
  <c r="K1156" i="2"/>
  <c r="K1285" i="2"/>
  <c r="K762" i="2"/>
  <c r="K21" i="2"/>
  <c r="K355" i="2"/>
  <c r="B353" i="6" s="1"/>
  <c r="K1122" i="2"/>
  <c r="K954" i="2"/>
  <c r="K971" i="2"/>
  <c r="K1720" i="2"/>
  <c r="K1865" i="2"/>
  <c r="K1922" i="2"/>
  <c r="K1025" i="2"/>
  <c r="K2113" i="2"/>
  <c r="K2008" i="2"/>
  <c r="K1007" i="2"/>
  <c r="K1643" i="2"/>
  <c r="K1726" i="2"/>
  <c r="K1496" i="2"/>
  <c r="K801" i="2"/>
  <c r="K1234" i="2"/>
  <c r="K1331" i="2"/>
  <c r="K1468" i="2"/>
  <c r="K842" i="2"/>
  <c r="K1136" i="2"/>
  <c r="K1252" i="2"/>
  <c r="K788" i="2"/>
  <c r="K983" i="2"/>
  <c r="K75" i="2"/>
  <c r="K1160" i="2"/>
  <c r="K642" i="2"/>
  <c r="K1143" i="2"/>
  <c r="K291" i="2"/>
  <c r="K2060" i="2"/>
  <c r="K1454" i="2"/>
  <c r="K1577" i="2"/>
  <c r="K1890" i="2"/>
  <c r="K703" i="2"/>
  <c r="K848" i="2"/>
  <c r="K1014" i="2"/>
  <c r="K857" i="2"/>
  <c r="K1482" i="2"/>
  <c r="K775" i="2"/>
  <c r="K1149" i="2"/>
  <c r="K1333" i="2"/>
  <c r="K1427" i="2"/>
  <c r="B1425" i="6" s="1"/>
  <c r="K1401" i="2"/>
  <c r="K918" i="2"/>
  <c r="K2087" i="2"/>
  <c r="K1513" i="2"/>
  <c r="K1601" i="2"/>
  <c r="K1398" i="2"/>
  <c r="K1686" i="2"/>
  <c r="K1161" i="2"/>
  <c r="L1170" i="2" s="1"/>
  <c r="K1744" i="2"/>
  <c r="K930" i="2"/>
  <c r="K1955" i="2"/>
  <c r="K928" i="2"/>
  <c r="L929" i="2" s="1"/>
  <c r="K181" i="2"/>
  <c r="K1070" i="2"/>
  <c r="K810" i="2"/>
  <c r="K1131" i="2"/>
  <c r="B1129" i="6" s="1"/>
  <c r="K1332" i="2"/>
  <c r="K1516" i="2"/>
  <c r="K658" i="2"/>
  <c r="K2011" i="2"/>
  <c r="AK177" i="1"/>
  <c r="K809" i="2"/>
  <c r="K505" i="2"/>
  <c r="K1710" i="2"/>
  <c r="K1543" i="2"/>
  <c r="K1768" i="2"/>
  <c r="K1722" i="2"/>
  <c r="K1780" i="2"/>
  <c r="L1781" i="2" s="1"/>
  <c r="K1934" i="2"/>
  <c r="K1224" i="2"/>
  <c r="K1569" i="2"/>
  <c r="K1273" i="2"/>
  <c r="K1181" i="2"/>
  <c r="K1050" i="2"/>
  <c r="K354" i="2"/>
  <c r="K467" i="2"/>
  <c r="K1282" i="2"/>
  <c r="K1507" i="2"/>
  <c r="K1179" i="2"/>
  <c r="K902" i="2"/>
  <c r="A900" i="6" s="1"/>
  <c r="K1295" i="2"/>
  <c r="K992" i="2"/>
  <c r="AK69" i="1"/>
  <c r="K672" i="2"/>
  <c r="K299" i="2"/>
  <c r="K1958" i="2"/>
  <c r="K1288" i="2"/>
  <c r="K1913" i="2"/>
  <c r="A1911" i="6" s="1"/>
  <c r="K1915" i="2"/>
  <c r="K1191" i="2"/>
  <c r="K589" i="2"/>
  <c r="K1736" i="2"/>
  <c r="K1690" i="2"/>
  <c r="K1364" i="2"/>
  <c r="K1237" i="2"/>
  <c r="K1318" i="2"/>
  <c r="K806" i="2"/>
  <c r="K905" i="2"/>
  <c r="K879" i="2"/>
  <c r="K1330" i="2"/>
  <c r="K778" i="2"/>
  <c r="K1166" i="2"/>
  <c r="K629" i="2"/>
  <c r="K689" i="2"/>
  <c r="B687" i="6" s="1"/>
  <c r="K815" i="2"/>
  <c r="K620" i="2"/>
  <c r="K1563" i="2"/>
  <c r="K1740" i="2"/>
  <c r="K1894" i="2"/>
  <c r="K2069" i="2"/>
  <c r="K1622" i="2"/>
  <c r="K2017" i="2"/>
  <c r="K1363" i="2"/>
  <c r="D1361" i="6" s="1"/>
  <c r="K108" i="2"/>
  <c r="K1810" i="2"/>
  <c r="K1875" i="2"/>
  <c r="K1399" i="2"/>
  <c r="K1694" i="2"/>
  <c r="K1716" i="2"/>
  <c r="K2088" i="2"/>
  <c r="K681" i="2"/>
  <c r="K570" i="2"/>
  <c r="K893" i="2"/>
  <c r="K745" i="2"/>
  <c r="K441" i="2"/>
  <c r="K2001" i="2"/>
  <c r="K767" i="2"/>
  <c r="K1611" i="2"/>
  <c r="B1609" i="6" s="1"/>
  <c r="K1788" i="2"/>
  <c r="K1199" i="2"/>
  <c r="K678" i="2"/>
  <c r="K651" i="2"/>
  <c r="K1118" i="2"/>
  <c r="K482" i="2"/>
  <c r="K1146" i="2"/>
  <c r="K903" i="2"/>
  <c r="A901" i="6" s="1"/>
  <c r="K1049" i="2"/>
  <c r="K698" i="2"/>
  <c r="K958" i="2"/>
  <c r="K608" i="2"/>
  <c r="K1433" i="2"/>
  <c r="K1610" i="2"/>
  <c r="K1858" i="2"/>
  <c r="K1923" i="2"/>
  <c r="B1921" i="6" s="1"/>
  <c r="K2248" i="2"/>
  <c r="K950" i="2"/>
  <c r="K1021" i="2"/>
  <c r="K367" i="2"/>
  <c r="K1656" i="2"/>
  <c r="K1801" i="2"/>
  <c r="K461" i="2"/>
  <c r="K1658" i="2"/>
  <c r="B1656" i="6" s="1"/>
  <c r="K1587" i="2"/>
  <c r="K1013" i="2"/>
  <c r="K541" i="2"/>
  <c r="K1846" i="2"/>
  <c r="K2070" i="2"/>
  <c r="K1968" i="2"/>
  <c r="K1537" i="2"/>
  <c r="K133" i="2"/>
  <c r="B131" i="6" s="1"/>
  <c r="K2025" i="2"/>
  <c r="K61" i="2"/>
  <c r="K1042" i="2"/>
  <c r="K1483" i="2"/>
  <c r="K907" i="2"/>
  <c r="K1215" i="2"/>
  <c r="K1646" i="2"/>
  <c r="K2272" i="2"/>
  <c r="K1102" i="2"/>
  <c r="K1967" i="2"/>
  <c r="K575" i="2"/>
  <c r="K1145" i="2"/>
  <c r="K1944" i="2"/>
  <c r="K1826" i="2"/>
  <c r="K793" i="2"/>
  <c r="K1811" i="2"/>
  <c r="D1809" i="6" s="1"/>
  <c r="AK137" i="1"/>
  <c r="K466" i="2"/>
  <c r="K975" i="2"/>
  <c r="K2121" i="2"/>
  <c r="K1473" i="2"/>
  <c r="K1870" i="2"/>
  <c r="K1756" i="2"/>
  <c r="K706" i="2"/>
  <c r="K724" i="2"/>
  <c r="A722" i="6" s="1"/>
  <c r="AK72" i="1"/>
  <c r="K1586" i="2"/>
  <c r="K1680" i="2"/>
  <c r="K1984" i="2"/>
  <c r="K613" i="2"/>
  <c r="K1517" i="2"/>
  <c r="K2023" i="2"/>
  <c r="AK97" i="1"/>
  <c r="AK165" i="1"/>
  <c r="K1512" i="2"/>
  <c r="K571" i="2"/>
  <c r="K792" i="2"/>
  <c r="K1404" i="2"/>
  <c r="K1092" i="2"/>
  <c r="K2225" i="2"/>
  <c r="C2223" i="6" s="1"/>
  <c r="AK11" i="1"/>
  <c r="AK94" i="1"/>
  <c r="AK110" i="1"/>
  <c r="AK138" i="1"/>
  <c r="AK135" i="1"/>
  <c r="AK117" i="1"/>
  <c r="AK12" i="1"/>
  <c r="K1054" i="2"/>
  <c r="A1052" i="6" s="1"/>
  <c r="K1033" i="2"/>
  <c r="B1031" i="6" s="1"/>
  <c r="K854" i="2"/>
  <c r="K1640" i="2"/>
  <c r="AK158" i="1"/>
  <c r="K822" i="2"/>
  <c r="K712" i="2"/>
  <c r="AK87" i="1"/>
  <c r="K2097" i="2"/>
  <c r="B2095" i="6" s="1"/>
  <c r="AK42" i="1"/>
  <c r="K1891" i="2"/>
  <c r="K1006" i="2"/>
  <c r="K1452" i="2"/>
  <c r="K1904" i="2"/>
  <c r="K1203" i="2"/>
  <c r="K1921" i="2"/>
  <c r="K1732" i="2"/>
  <c r="B1730" i="6" s="1"/>
  <c r="AK60" i="1"/>
  <c r="K544" i="2"/>
  <c r="K1598" i="2"/>
  <c r="K506" i="2"/>
  <c r="K617" i="2"/>
  <c r="AK104" i="1"/>
  <c r="AK131" i="1"/>
  <c r="K759" i="2"/>
  <c r="D757" i="6" s="1"/>
  <c r="K1418" i="2"/>
  <c r="K1266" i="2"/>
  <c r="K1201" i="2"/>
  <c r="K670" i="2"/>
  <c r="AK169" i="1"/>
  <c r="AK66" i="1"/>
  <c r="AK95" i="1"/>
  <c r="AK5" i="1"/>
  <c r="K594" i="2"/>
  <c r="K491" i="2"/>
  <c r="K669" i="2"/>
  <c r="K949" i="2"/>
  <c r="K889" i="2"/>
  <c r="K165" i="2"/>
  <c r="K1244" i="2"/>
  <c r="K843" i="2"/>
  <c r="K1592" i="2"/>
  <c r="A1590" i="6" s="1"/>
  <c r="K738" i="2"/>
  <c r="K2052" i="2"/>
  <c r="K1927" i="2"/>
  <c r="K2184" i="2"/>
  <c r="K1798" i="2"/>
  <c r="K1692" i="2"/>
  <c r="K886" i="2"/>
  <c r="K1354" i="2"/>
  <c r="K1205" i="2"/>
  <c r="K1795" i="2"/>
  <c r="K659" i="2"/>
  <c r="K1108" i="2"/>
  <c r="K1992" i="2"/>
  <c r="K405" i="2"/>
  <c r="K1950" i="2"/>
  <c r="K1317" i="2"/>
  <c r="C1315" i="6" s="1"/>
  <c r="K281" i="2"/>
  <c r="AK108" i="1"/>
  <c r="K1478" i="2"/>
  <c r="K936" i="2"/>
  <c r="K1117" i="2"/>
  <c r="K906" i="2"/>
  <c r="K117" i="2"/>
  <c r="B115" i="6" s="1"/>
  <c r="K298" i="2"/>
  <c r="K1047" i="2"/>
  <c r="K1077" i="2"/>
  <c r="K1056" i="2"/>
  <c r="K27" i="2"/>
  <c r="K896" i="2"/>
  <c r="K1419" i="2"/>
  <c r="B1417" i="6" s="1"/>
  <c r="K556" i="2"/>
  <c r="K1987" i="2"/>
  <c r="C1985" i="6" s="1"/>
  <c r="K2208" i="2"/>
  <c r="K1630" i="2"/>
  <c r="K1797" i="2"/>
  <c r="A1795" i="6" s="1"/>
  <c r="K1806" i="2"/>
  <c r="K952" i="2"/>
  <c r="K2074" i="2"/>
  <c r="C2072" i="6" s="1"/>
  <c r="K736" i="2"/>
  <c r="C734" i="6" s="1"/>
  <c r="K99" i="2"/>
  <c r="K1202" i="2"/>
  <c r="K1541" i="2"/>
  <c r="K1290" i="2"/>
  <c r="K1319" i="2"/>
  <c r="K1946" i="2"/>
  <c r="K910" i="2"/>
  <c r="L912" i="2" s="1"/>
  <c r="K722" i="2"/>
  <c r="K18" i="2"/>
  <c r="D16" i="6" s="1"/>
  <c r="AK167" i="1"/>
  <c r="AK8" i="1"/>
  <c r="K162" i="2"/>
  <c r="AK101" i="1"/>
  <c r="AK50" i="1"/>
  <c r="AK35" i="1"/>
  <c r="K1849" i="2"/>
  <c r="K1851" i="2"/>
  <c r="D1849" i="6" s="1"/>
  <c r="K719" i="2"/>
  <c r="K2240" i="2"/>
  <c r="K1672" i="2"/>
  <c r="K1626" i="2"/>
  <c r="K1300" i="2"/>
  <c r="K1173" i="2"/>
  <c r="A1171" i="6" s="1"/>
  <c r="K1254" i="2"/>
  <c r="B1252" i="6" s="1"/>
  <c r="K742" i="2"/>
  <c r="K1218" i="2"/>
  <c r="K1268" i="2"/>
  <c r="K1099" i="2"/>
  <c r="K437" i="2"/>
  <c r="K554" i="2"/>
  <c r="K597" i="2"/>
  <c r="B595" i="6" s="1"/>
  <c r="K44" i="2"/>
  <c r="K1861" i="2"/>
  <c r="D1859" i="6" s="1"/>
  <c r="K1345" i="2"/>
  <c r="K1724" i="2"/>
  <c r="K1558" i="2"/>
  <c r="B1556" i="6" s="1"/>
  <c r="K1023" i="2"/>
  <c r="K1503" i="2"/>
  <c r="K1753" i="2"/>
  <c r="B1751" i="6" s="1"/>
  <c r="K1292" i="2"/>
  <c r="K1472" i="2"/>
  <c r="A1470" i="6" s="1"/>
  <c r="K1299" i="2"/>
  <c r="K1384" i="2"/>
  <c r="K1276" i="2"/>
  <c r="K2078" i="2"/>
  <c r="K690" i="2"/>
  <c r="K945" i="2"/>
  <c r="D943" i="6" s="1"/>
  <c r="K1040" i="2"/>
  <c r="B1038" i="6" s="1"/>
  <c r="K148" i="2"/>
  <c r="A146" i="6" s="1"/>
  <c r="AK180" i="1"/>
  <c r="AK121" i="1"/>
  <c r="K235" i="2"/>
  <c r="K1311" i="2"/>
  <c r="K1862" i="2"/>
  <c r="K826" i="2"/>
  <c r="C824" i="6" s="1"/>
  <c r="K1817" i="2"/>
  <c r="K1475" i="2"/>
  <c r="C1473" i="6" s="1"/>
  <c r="K1356" i="2"/>
  <c r="K1421" i="2"/>
  <c r="K402" i="2"/>
  <c r="K841" i="2"/>
  <c r="K1443" i="2"/>
  <c r="K1269" i="2"/>
  <c r="B1267" i="6" s="1"/>
  <c r="K1350" i="2"/>
  <c r="A1348" i="6" s="1"/>
  <c r="K838" i="2"/>
  <c r="K1026" i="2"/>
  <c r="C1024" i="6" s="1"/>
  <c r="K377" i="2"/>
  <c r="K1582" i="2"/>
  <c r="K1547" i="2"/>
  <c r="K1859" i="2"/>
  <c r="K1652" i="2"/>
  <c r="D1650" i="6" s="1"/>
  <c r="K1770" i="2"/>
  <c r="D1768" i="6" s="1"/>
  <c r="K1762" i="2"/>
  <c r="D1760" i="6" s="1"/>
  <c r="K1368" i="2"/>
  <c r="A1366" i="6" s="1"/>
  <c r="K1104" i="2"/>
  <c r="K1340" i="2"/>
  <c r="K882" i="2"/>
  <c r="K993" i="2"/>
  <c r="K1302" i="2"/>
  <c r="C1300" i="6" s="1"/>
  <c r="K1495" i="2"/>
  <c r="K1493" i="2"/>
  <c r="C1491" i="6" s="1"/>
  <c r="K1227" i="2"/>
  <c r="B1225" i="6" s="1"/>
  <c r="K1606" i="2"/>
  <c r="K232" i="2"/>
  <c r="K1794" i="2"/>
  <c r="K469" i="2"/>
  <c r="K2034" i="2"/>
  <c r="A2032" i="6" s="1"/>
  <c r="K1961" i="2"/>
  <c r="K1265" i="2"/>
  <c r="B1263" i="6" s="1"/>
  <c r="K229" i="2"/>
  <c r="D227" i="6" s="1"/>
  <c r="K729" i="2"/>
  <c r="K777" i="2"/>
  <c r="K202" i="2"/>
  <c r="K1698" i="2"/>
  <c r="K790" i="2"/>
  <c r="D788" i="6" s="1"/>
  <c r="K1367" i="2"/>
  <c r="K976" i="2"/>
  <c r="C974" i="6" s="1"/>
  <c r="K621" i="2"/>
  <c r="K1561" i="2"/>
  <c r="K429" i="2"/>
  <c r="AK151" i="1"/>
  <c r="AK160" i="1"/>
  <c r="AK46" i="1"/>
  <c r="AK63" i="1"/>
  <c r="K2098" i="2"/>
  <c r="K1777" i="2"/>
  <c r="K1834" i="2"/>
  <c r="K1279" i="2"/>
  <c r="K2031" i="2"/>
  <c r="K1390" i="2"/>
  <c r="K1113" i="2"/>
  <c r="C1111" i="6" s="1"/>
  <c r="K943" i="2"/>
  <c r="K1087" i="2"/>
  <c r="K1018" i="2"/>
  <c r="K290" i="2"/>
  <c r="K1073" i="2"/>
  <c r="K730" i="2"/>
  <c r="K904" i="2"/>
  <c r="K293" i="2"/>
  <c r="C291" i="6" s="1"/>
  <c r="K894" i="2"/>
  <c r="A892" i="6" s="1"/>
  <c r="K175" i="2"/>
  <c r="K1546" i="2"/>
  <c r="C1544" i="6" s="1"/>
  <c r="K1985" i="2"/>
  <c r="K1594" i="2"/>
  <c r="A1592" i="6" s="1"/>
  <c r="K1713" i="2"/>
  <c r="K1297" i="2"/>
  <c r="K2071" i="2"/>
  <c r="B2069" i="6" s="1"/>
  <c r="K1017" i="2"/>
  <c r="K1005" i="2"/>
  <c r="K1366" i="2"/>
  <c r="B1364" i="6" s="1"/>
  <c r="K1821" i="2"/>
  <c r="K1628" i="2"/>
  <c r="B1626" i="6" s="1"/>
  <c r="K1138" i="2"/>
  <c r="K1521" i="2"/>
  <c r="K1062" i="2"/>
  <c r="C1060" i="6" s="1"/>
  <c r="K2066" i="2"/>
  <c r="C2064" i="6" s="1"/>
  <c r="K1097" i="2"/>
  <c r="K756" i="2"/>
  <c r="AK122" i="1"/>
  <c r="AK70" i="1"/>
  <c r="AK80" i="1"/>
  <c r="K1579" i="2"/>
  <c r="K1662" i="2"/>
  <c r="B1660" i="6" s="1"/>
  <c r="K1432" i="2"/>
  <c r="B1430" i="6" s="1"/>
  <c r="K737" i="2"/>
  <c r="C735" i="6" s="1"/>
  <c r="K1170" i="2"/>
  <c r="K1267" i="2"/>
  <c r="K1221" i="2"/>
  <c r="K1400" i="2"/>
  <c r="K705" i="2"/>
  <c r="K1114" i="2"/>
  <c r="B1112" i="6" s="1"/>
  <c r="K1188" i="2"/>
  <c r="K507" i="2"/>
  <c r="K861" i="2"/>
  <c r="K1746" i="2"/>
  <c r="K1737" i="2"/>
  <c r="K1391" i="2"/>
  <c r="K1952" i="2"/>
  <c r="K1880" i="2"/>
  <c r="D1878" i="6" s="1"/>
  <c r="K1616" i="2"/>
  <c r="L1625" i="2" s="1"/>
  <c r="K1903" i="2"/>
  <c r="K1411" i="2"/>
  <c r="K1357" i="2"/>
  <c r="K1379" i="2"/>
  <c r="K1840" i="2"/>
  <c r="K1334" i="2"/>
  <c r="K1235" i="2"/>
  <c r="A1233" i="6" s="1"/>
  <c r="K1678" i="2"/>
  <c r="B1676" i="6" s="1"/>
  <c r="K378" i="2"/>
  <c r="C376" i="6" s="1"/>
  <c r="K1422" i="2"/>
  <c r="K1310" i="2"/>
  <c r="K273" i="2"/>
  <c r="K979" i="2"/>
  <c r="AK19" i="1"/>
  <c r="AJ6" i="1"/>
  <c r="AK6" i="1" s="1"/>
  <c r="K899" i="2"/>
  <c r="D897" i="6" s="1"/>
  <c r="K126" i="2"/>
  <c r="B124" i="6" s="1"/>
  <c r="K345" i="2"/>
  <c r="K1661" i="2"/>
  <c r="K376" i="2"/>
  <c r="B374" i="6" s="1"/>
  <c r="K336" i="2"/>
  <c r="K2252" i="2"/>
  <c r="K60" i="2"/>
  <c r="B58" i="6" s="1"/>
  <c r="K640" i="2"/>
  <c r="K233" i="2"/>
  <c r="B231" i="6" s="1"/>
  <c r="K980" i="2"/>
  <c r="K1261" i="2"/>
  <c r="K1144" i="2"/>
  <c r="K1165" i="2"/>
  <c r="K1219" i="2"/>
  <c r="K1581" i="2"/>
  <c r="B1579" i="6" s="1"/>
  <c r="K2090" i="2"/>
  <c r="B2088" i="6" s="1"/>
  <c r="K1595" i="2"/>
  <c r="A1593" i="6" s="1"/>
  <c r="K1914" i="2"/>
  <c r="K1793" i="2"/>
  <c r="K1545" i="2"/>
  <c r="D1543" i="6" s="1"/>
  <c r="K911" i="2"/>
  <c r="K288" i="2"/>
  <c r="K702" i="2"/>
  <c r="L705" i="2" s="1"/>
  <c r="K1214" i="2"/>
  <c r="B1212" i="6" s="1"/>
  <c r="K1508" i="2"/>
  <c r="K1435" i="2"/>
  <c r="C1433" i="6" s="1"/>
  <c r="K483" i="2"/>
  <c r="K499" i="2"/>
  <c r="K277" i="2"/>
  <c r="K549" i="2"/>
  <c r="K1490" i="2"/>
  <c r="A1488" i="6" s="1"/>
  <c r="K682" i="2"/>
  <c r="D680" i="6" s="1"/>
  <c r="K1352" i="2"/>
  <c r="D1350" i="6" s="1"/>
  <c r="K1129" i="2"/>
  <c r="C1127" i="6" s="1"/>
  <c r="K1899" i="2"/>
  <c r="K1642" i="2"/>
  <c r="K1585" i="2"/>
  <c r="K1677" i="2"/>
  <c r="K1470" i="2"/>
  <c r="B1468" i="6" s="1"/>
  <c r="K1177" i="2"/>
  <c r="K1175" i="2"/>
  <c r="K90" i="2"/>
  <c r="C88" i="6" s="1"/>
  <c r="K704" i="2"/>
  <c r="K710" i="2"/>
  <c r="K1222" i="2"/>
  <c r="K1141" i="2"/>
  <c r="K1315" i="2"/>
  <c r="C1313" i="6" s="1"/>
  <c r="K713" i="2"/>
  <c r="B711" i="6" s="1"/>
  <c r="K1408" i="2"/>
  <c r="C1406" i="6" s="1"/>
  <c r="K1293" i="2"/>
  <c r="C1291" i="6" s="1"/>
  <c r="K1228" i="2"/>
  <c r="K1347" i="2"/>
  <c r="D1345" i="6" s="1"/>
  <c r="K1689" i="2"/>
  <c r="K1988" i="2"/>
  <c r="K1734" i="2"/>
  <c r="B1732" i="6" s="1"/>
  <c r="K1971" i="2"/>
  <c r="B1969" i="6" s="1"/>
  <c r="K1970" i="2"/>
  <c r="K1888" i="2"/>
  <c r="C1886" i="6" s="1"/>
  <c r="K1949" i="2"/>
  <c r="D1947" i="6" s="1"/>
  <c r="K1082" i="2"/>
  <c r="K1747" i="2"/>
  <c r="K154" i="2"/>
  <c r="K874" i="2"/>
  <c r="B872" i="6" s="1"/>
  <c r="K774" i="2"/>
  <c r="D772" i="6" s="1"/>
  <c r="K1286" i="2"/>
  <c r="K420" i="2"/>
  <c r="B418" i="6" s="1"/>
  <c r="K732" i="2"/>
  <c r="K2229" i="2"/>
  <c r="K151" i="2"/>
  <c r="K2116" i="2"/>
  <c r="K1068" i="2"/>
  <c r="B1066" i="6" s="1"/>
  <c r="K261" i="2"/>
  <c r="K2138" i="2"/>
  <c r="C2136" i="6" s="1"/>
  <c r="K572" i="2"/>
  <c r="C570" i="6" s="1"/>
  <c r="K820" i="2"/>
  <c r="K412" i="2"/>
  <c r="B410" i="6" s="1"/>
  <c r="K813" i="2"/>
  <c r="K919" i="2"/>
  <c r="K798" i="2"/>
  <c r="C796" i="6" s="1"/>
  <c r="K317" i="2"/>
  <c r="A315" i="6" s="1"/>
  <c r="K1206" i="2"/>
  <c r="K1570" i="2"/>
  <c r="K1843" i="2"/>
  <c r="K802" i="2"/>
  <c r="K1667" i="2"/>
  <c r="K1602" i="2"/>
  <c r="K671" i="2"/>
  <c r="D669" i="6" s="1"/>
  <c r="K1912" i="2"/>
  <c r="B1910" i="6" s="1"/>
  <c r="K185" i="2"/>
  <c r="A183" i="6" s="1"/>
  <c r="K189" i="2"/>
  <c r="B187" i="6" s="1"/>
  <c r="K1184" i="2"/>
  <c r="K1325" i="2"/>
  <c r="K1260" i="2"/>
  <c r="K1402" i="2"/>
  <c r="K862" i="2"/>
  <c r="B860" i="6" s="1"/>
  <c r="K1374" i="2"/>
  <c r="K1412" i="2"/>
  <c r="K1339" i="2"/>
  <c r="B1337" i="6" s="1"/>
  <c r="K1434" i="2"/>
  <c r="C1432" i="6" s="1"/>
  <c r="K1792" i="2"/>
  <c r="K1639" i="2"/>
  <c r="K1764" i="2"/>
  <c r="K1072" i="2"/>
  <c r="A1070" i="6" s="1"/>
  <c r="K1069" i="2"/>
  <c r="B1067" i="6" s="1"/>
  <c r="K1416" i="2"/>
  <c r="B1414" i="6" s="1"/>
  <c r="K1573" i="2"/>
  <c r="B1571" i="6" s="1"/>
  <c r="K1931" i="2"/>
  <c r="C1929" i="6" s="1"/>
  <c r="K1930" i="2"/>
  <c r="K428" i="2"/>
  <c r="K1442" i="2"/>
  <c r="K211" i="2"/>
  <c r="C209" i="6" s="1"/>
  <c r="K1053" i="2"/>
  <c r="K823" i="2"/>
  <c r="A821" i="6" s="1"/>
  <c r="K1140" i="2"/>
  <c r="B1138" i="6" s="1"/>
  <c r="K1083" i="2"/>
  <c r="D1081" i="6" s="1"/>
  <c r="K523" i="2"/>
  <c r="K1126" i="2"/>
  <c r="K1001" i="2"/>
  <c r="K1172" i="2"/>
  <c r="C1170" i="6" s="1"/>
  <c r="K1457" i="2"/>
  <c r="B1455" i="6" s="1"/>
  <c r="K1544" i="2"/>
  <c r="C1542" i="6" s="1"/>
  <c r="K2112" i="2"/>
  <c r="B2110" i="6" s="1"/>
  <c r="K872" i="2"/>
  <c r="K1723" i="2"/>
  <c r="K1721" i="2"/>
  <c r="K2035" i="2"/>
  <c r="K1766" i="2"/>
  <c r="C1764" i="6" s="1"/>
  <c r="K1612" i="2"/>
  <c r="K492" i="2"/>
  <c r="K37" i="2"/>
  <c r="B35" i="6" s="1"/>
  <c r="K381" i="2"/>
  <c r="C379" i="6" s="1"/>
  <c r="K245" i="2"/>
  <c r="K986" i="2"/>
  <c r="K1204" i="2"/>
  <c r="K1154" i="2"/>
  <c r="C1152" i="6" s="1"/>
  <c r="K677" i="2"/>
  <c r="K1190" i="2"/>
  <c r="C1188" i="6" s="1"/>
  <c r="K1107" i="2"/>
  <c r="B1105" i="6" s="1"/>
  <c r="K1236" i="2"/>
  <c r="C1234" i="6" s="1"/>
  <c r="K1562" i="2"/>
  <c r="K1608" i="2"/>
  <c r="K2176" i="2"/>
  <c r="K1249" i="2"/>
  <c r="B1247" i="6" s="1"/>
  <c r="K1787" i="2"/>
  <c r="K1785" i="2"/>
  <c r="B1783" i="6" s="1"/>
  <c r="K2106" i="2"/>
  <c r="B2104" i="6" s="1"/>
  <c r="K1830" i="2"/>
  <c r="D1828" i="6" s="1"/>
  <c r="K1676" i="2"/>
  <c r="K1462" i="2"/>
  <c r="K371" i="2"/>
  <c r="K97" i="2"/>
  <c r="C95" i="6" s="1"/>
  <c r="K1060" i="2"/>
  <c r="B1058" i="6" s="1"/>
  <c r="K390" i="2"/>
  <c r="K520" i="2"/>
  <c r="D518" i="6" s="1"/>
  <c r="K1506" i="2"/>
  <c r="C1504" i="6" s="1"/>
  <c r="K350" i="2"/>
  <c r="L352" i="2" s="1"/>
  <c r="K54" i="2"/>
  <c r="K6" i="2"/>
  <c r="K740" i="2"/>
  <c r="A738" i="6" s="1"/>
  <c r="K627" i="2"/>
  <c r="D625" i="6" s="1"/>
  <c r="K487" i="2"/>
  <c r="C485" i="6" s="1"/>
  <c r="K205" i="2"/>
  <c r="K258" i="2"/>
  <c r="C256" i="6" s="1"/>
  <c r="K1148" i="2"/>
  <c r="K653" i="2"/>
  <c r="K1176" i="2"/>
  <c r="K2082" i="2"/>
  <c r="B2080" i="6" s="1"/>
  <c r="K1708" i="2"/>
  <c r="K1878" i="2"/>
  <c r="B1876" i="6" s="1"/>
  <c r="K1531" i="2"/>
  <c r="B1529" i="6" s="1"/>
  <c r="K679" i="2"/>
  <c r="C677" i="6" s="1"/>
  <c r="K1866" i="2"/>
  <c r="K1745" i="2"/>
  <c r="K26" i="2"/>
  <c r="K314" i="2"/>
  <c r="B312" i="6" s="1"/>
  <c r="K610" i="2"/>
  <c r="A608" i="6" s="1"/>
  <c r="K1158" i="2"/>
  <c r="C1156" i="6" s="1"/>
  <c r="K1065" i="2"/>
  <c r="K1251" i="2"/>
  <c r="C1249" i="6" s="1"/>
  <c r="K618" i="2"/>
  <c r="B616" i="6" s="1"/>
  <c r="K1344" i="2"/>
  <c r="K1229" i="2"/>
  <c r="K1164" i="2"/>
  <c r="B1162" i="6" s="1"/>
  <c r="K1283" i="2"/>
  <c r="B1281" i="6" s="1"/>
  <c r="K1625" i="2"/>
  <c r="C1623" i="6" s="1"/>
  <c r="K1823" i="2"/>
  <c r="K1670" i="2"/>
  <c r="D1668" i="6" s="1"/>
  <c r="K1907" i="2"/>
  <c r="K1906" i="2"/>
  <c r="K1824" i="2"/>
  <c r="K1767" i="2"/>
  <c r="D1765" i="6" s="1"/>
  <c r="K1796" i="2"/>
  <c r="K1683" i="2"/>
  <c r="K715" i="2"/>
  <c r="K1291" i="2"/>
  <c r="C1289" i="6" s="1"/>
  <c r="K363" i="2"/>
  <c r="K974" i="2"/>
  <c r="K743" i="2"/>
  <c r="K776" i="2"/>
  <c r="C774" i="6" s="1"/>
  <c r="K728" i="2"/>
  <c r="B726" i="6" s="1"/>
  <c r="K123" i="2"/>
  <c r="C121" i="6" s="1"/>
  <c r="K733" i="2"/>
  <c r="K397" i="2"/>
  <c r="D395" i="6" s="1"/>
  <c r="K863" i="2"/>
  <c r="K2010" i="2"/>
  <c r="K914" i="2"/>
  <c r="K2161" i="2"/>
  <c r="B2159" i="6" s="1"/>
  <c r="K1742" i="2"/>
  <c r="A1740" i="6" s="1"/>
  <c r="K1588" i="2"/>
  <c r="A1586" i="6" s="1"/>
  <c r="K1529" i="2"/>
  <c r="K1576" i="2"/>
  <c r="C1574" i="6" s="1"/>
  <c r="K2144" i="2"/>
  <c r="K1510" i="2"/>
  <c r="K779" i="2"/>
  <c r="K1355" i="2"/>
  <c r="C1353" i="6" s="1"/>
  <c r="K727" i="2"/>
  <c r="K1038" i="2"/>
  <c r="B1036" i="6" s="1"/>
  <c r="K912" i="2"/>
  <c r="K946" i="2"/>
  <c r="D944" i="6" s="1"/>
  <c r="K898" i="2"/>
  <c r="K498" i="2"/>
  <c r="K81" i="2"/>
  <c r="K563" i="2"/>
  <c r="C561" i="6" s="1"/>
  <c r="K558" i="2"/>
  <c r="A556" i="6" s="1"/>
  <c r="K180" i="2"/>
  <c r="C178" i="6" s="1"/>
  <c r="K588" i="2"/>
  <c r="C586" i="6" s="1"/>
  <c r="K423" i="2"/>
  <c r="D421" i="6" s="1"/>
  <c r="K518" i="2"/>
  <c r="K440" i="2"/>
  <c r="K422" i="2"/>
  <c r="K344" i="2"/>
  <c r="B342" i="6" s="1"/>
  <c r="K1500" i="2"/>
  <c r="K1196" i="2"/>
  <c r="D1194" i="6" s="1"/>
  <c r="K799" i="2"/>
  <c r="K1275" i="2"/>
  <c r="D1273" i="6" s="1"/>
  <c r="K1728" i="2"/>
  <c r="K1700" i="2"/>
  <c r="K1948" i="2"/>
  <c r="K2256" i="2"/>
  <c r="C2254" i="6" s="1"/>
  <c r="K1255" i="2"/>
  <c r="B1253" i="6" s="1"/>
  <c r="K1867" i="2"/>
  <c r="C1865" i="6" s="1"/>
  <c r="K1619" i="2"/>
  <c r="A1617" i="6" s="1"/>
  <c r="K1554" i="2"/>
  <c r="B1552" i="6" s="1"/>
  <c r="K364" i="2"/>
  <c r="K1378" i="2"/>
  <c r="K227" i="2"/>
  <c r="K925" i="2"/>
  <c r="C923" i="6" s="1"/>
  <c r="K619" i="2"/>
  <c r="B617" i="6" s="1"/>
  <c r="K1064" i="2"/>
  <c r="C1062" i="6" s="1"/>
  <c r="K960" i="2"/>
  <c r="A958" i="6" s="1"/>
  <c r="K309" i="2"/>
  <c r="D307" i="6" s="1"/>
  <c r="K1034" i="2"/>
  <c r="A1032" i="6" s="1"/>
  <c r="K840" i="2"/>
  <c r="K1106" i="2"/>
  <c r="K1239" i="2"/>
  <c r="C1237" i="6" s="1"/>
  <c r="K1409" i="2"/>
  <c r="K2041" i="2"/>
  <c r="C2039" i="6" s="1"/>
  <c r="K1772" i="2"/>
  <c r="K1659" i="2"/>
  <c r="C1657" i="6" s="1"/>
  <c r="K1657" i="2"/>
  <c r="D1655" i="6" s="1"/>
  <c r="K1909" i="2"/>
  <c r="K1702" i="2"/>
  <c r="K1548" i="2"/>
  <c r="D1546" i="6" s="1"/>
  <c r="K475" i="2"/>
  <c r="B473" i="6" s="1"/>
  <c r="K1115" i="2"/>
  <c r="D1113" i="6" s="1"/>
  <c r="K1386" i="2"/>
  <c r="K761" i="2"/>
  <c r="D759" i="6" s="1"/>
  <c r="K1456" i="2"/>
  <c r="C1454" i="6" s="1"/>
  <c r="K1469" i="2"/>
  <c r="K1451" i="2"/>
  <c r="K913" i="2"/>
  <c r="A911" i="6" s="1"/>
  <c r="K878" i="2"/>
  <c r="C876" i="6" s="1"/>
  <c r="K125" i="2"/>
  <c r="D123" i="6" s="1"/>
  <c r="K1501" i="2"/>
  <c r="C1499" i="6" s="1"/>
  <c r="K1763" i="2"/>
  <c r="D1761" i="6" s="1"/>
  <c r="K1889" i="2"/>
  <c r="K1552" i="2"/>
  <c r="K2120" i="2"/>
  <c r="K1447" i="2"/>
  <c r="C1445" i="6" s="1"/>
  <c r="K2042" i="2"/>
  <c r="L2042" i="2" s="1"/>
  <c r="K1137" i="2"/>
  <c r="B1135" i="6" s="1"/>
  <c r="K1440" i="2"/>
  <c r="A1438" i="6" s="1"/>
  <c r="K1637" i="2"/>
  <c r="D1635" i="6" s="1"/>
  <c r="K645" i="2"/>
  <c r="K1180" i="2"/>
  <c r="K1450" i="2"/>
  <c r="K825" i="2"/>
  <c r="C823" i="6" s="1"/>
  <c r="K330" i="2"/>
  <c r="L330" i="2" s="1"/>
  <c r="K210" i="2"/>
  <c r="B208" i="6" s="1"/>
  <c r="K1515" i="2"/>
  <c r="K29" i="2"/>
  <c r="C27" i="6" s="1"/>
  <c r="K942" i="2"/>
  <c r="K797" i="2"/>
  <c r="K450" i="2"/>
  <c r="K1827" i="2"/>
  <c r="D1825" i="6" s="1"/>
  <c r="K1953" i="2"/>
  <c r="K447" i="2"/>
  <c r="C445" i="6" s="1"/>
  <c r="K83" i="2"/>
  <c r="C81" i="6" s="1"/>
  <c r="K598" i="2"/>
  <c r="D596" i="6" s="1"/>
  <c r="K49" i="2"/>
  <c r="K496" i="2"/>
  <c r="K584" i="2"/>
  <c r="K77" i="2"/>
  <c r="C75" i="6" s="1"/>
  <c r="K1043" i="2"/>
  <c r="K452" i="2"/>
  <c r="K660" i="2"/>
  <c r="C658" i="6" s="1"/>
  <c r="K869" i="2"/>
  <c r="A867" i="6" s="1"/>
  <c r="K1120" i="2"/>
  <c r="B1118" i="6" s="1"/>
  <c r="K35" i="2"/>
  <c r="K1162" i="2"/>
  <c r="K694" i="2"/>
  <c r="C692" i="6" s="1"/>
  <c r="K1463" i="2"/>
  <c r="L1479" i="2" s="1"/>
  <c r="K1167" i="2"/>
  <c r="K1688" i="2"/>
  <c r="K1256" i="2"/>
  <c r="B1254" i="6" s="1"/>
  <c r="K1494" i="2"/>
  <c r="K1638" i="2"/>
  <c r="K1039" i="2"/>
  <c r="K1819" i="2"/>
  <c r="A1817" i="6" s="1"/>
  <c r="K306" i="2"/>
  <c r="K1016" i="2"/>
  <c r="K1322" i="2"/>
  <c r="K697" i="2"/>
  <c r="A695" i="6" s="1"/>
  <c r="K1392" i="2"/>
  <c r="K1405" i="2"/>
  <c r="K1387" i="2"/>
  <c r="K849" i="2"/>
  <c r="C847" i="6" s="1"/>
  <c r="K814" i="2"/>
  <c r="K1326" i="2"/>
  <c r="B1324" i="6" s="1"/>
  <c r="K1437" i="2"/>
  <c r="K1699" i="2"/>
  <c r="C1697" i="6" s="1"/>
  <c r="K1825" i="2"/>
  <c r="K1431" i="2"/>
  <c r="K2051" i="2"/>
  <c r="K1223" i="2"/>
  <c r="B1221" i="6" s="1"/>
  <c r="K1978" i="2"/>
  <c r="C1976" i="6" s="1"/>
  <c r="K419" i="2"/>
  <c r="C417" i="6" s="1"/>
  <c r="K1296" i="2"/>
  <c r="B1294" i="6" s="1"/>
  <c r="K510" i="2"/>
  <c r="A508" i="6" s="1"/>
  <c r="K941" i="2"/>
  <c r="K1445" i="2"/>
  <c r="K1032" i="2"/>
  <c r="K856" i="2"/>
  <c r="C854" i="6" s="1"/>
  <c r="K426" i="2"/>
  <c r="K1272" i="2"/>
  <c r="K1088" i="2"/>
  <c r="K1139" i="2"/>
  <c r="B1137" i="6" s="1"/>
  <c r="K994" i="2"/>
  <c r="K509" i="2"/>
  <c r="K1304" i="2"/>
  <c r="K1534" i="2"/>
  <c r="C1532" i="6" s="1"/>
  <c r="K1305" i="2"/>
  <c r="K1897" i="2"/>
  <c r="K1816" i="2"/>
  <c r="C1814" i="6" s="1"/>
  <c r="K1735" i="2"/>
  <c r="D1733" i="6" s="1"/>
  <c r="K1660" i="2"/>
  <c r="K1730" i="2"/>
  <c r="K1673" i="2"/>
  <c r="K574" i="2"/>
  <c r="C572" i="6" s="1"/>
  <c r="K1028" i="2"/>
  <c r="C1026" i="6" s="1"/>
  <c r="K1509" i="2"/>
  <c r="K1124" i="2"/>
  <c r="B1122" i="6" s="1"/>
  <c r="K1015" i="2"/>
  <c r="B1013" i="6" s="1"/>
  <c r="K595" i="2"/>
  <c r="K1336" i="2"/>
  <c r="K1157" i="2"/>
  <c r="K411" i="2"/>
  <c r="D409" i="6" s="1"/>
  <c r="K115" i="2"/>
  <c r="C113" i="6" s="1"/>
  <c r="K657" i="2"/>
  <c r="K228" i="2"/>
  <c r="B226" i="6" s="1"/>
  <c r="K170" i="2"/>
  <c r="L178" i="2" s="1"/>
  <c r="K84" i="2"/>
  <c r="K805" i="2"/>
  <c r="K924" i="2"/>
  <c r="K414" i="2"/>
  <c r="B412" i="6" s="1"/>
  <c r="K828" i="2"/>
  <c r="C826" i="6" s="1"/>
  <c r="K62" i="2"/>
  <c r="K1105" i="2"/>
  <c r="C1103" i="6" s="1"/>
  <c r="K1338" i="2"/>
  <c r="C1336" i="6" s="1"/>
  <c r="K920" i="2"/>
  <c r="K163" i="2"/>
  <c r="K1127" i="2"/>
  <c r="K1936" i="2"/>
  <c r="D1934" i="6" s="1"/>
  <c r="K2033" i="2"/>
  <c r="C2031" i="6" s="1"/>
  <c r="K1760" i="2"/>
  <c r="A1758" i="6" s="1"/>
  <c r="K1709" i="2"/>
  <c r="K1128" i="2"/>
  <c r="B1126" i="6" s="1"/>
  <c r="K1902" i="2"/>
  <c r="K1684" i="2"/>
  <c r="D1682" i="6" s="1"/>
  <c r="K1044" i="2"/>
  <c r="K333" i="2"/>
  <c r="D331" i="6" s="1"/>
  <c r="K1171" i="2"/>
  <c r="K1058" i="2"/>
  <c r="K726" i="2"/>
  <c r="K1238" i="2"/>
  <c r="K1212" i="2"/>
  <c r="K1226" i="2"/>
  <c r="K490" i="2"/>
  <c r="K758" i="2"/>
  <c r="C756" i="6" s="1"/>
  <c r="K1270" i="2"/>
  <c r="A1268" i="6" s="1"/>
  <c r="K1564" i="2"/>
  <c r="B1562" i="6" s="1"/>
  <c r="K1634" i="2"/>
  <c r="B1632" i="6" s="1"/>
  <c r="K2000" i="2"/>
  <c r="D1998" i="6" s="1"/>
  <c r="K1232" i="2"/>
  <c r="K1942" i="2"/>
  <c r="K1731" i="2"/>
  <c r="K1857" i="2"/>
  <c r="C1855" i="6" s="1"/>
  <c r="K1776" i="2"/>
  <c r="A1774" i="6" s="1"/>
  <c r="K416" i="2"/>
  <c r="A414" i="6" s="1"/>
  <c r="K766" i="2"/>
  <c r="K1278" i="2"/>
  <c r="C1276" i="6" s="1"/>
  <c r="K386" i="2"/>
  <c r="K1499" i="2"/>
  <c r="K768" i="2"/>
  <c r="K957" i="2"/>
  <c r="D955" i="6" s="1"/>
  <c r="K695" i="2"/>
  <c r="D693" i="6" s="1"/>
  <c r="K794" i="2"/>
  <c r="C792" i="6" s="1"/>
  <c r="K485" i="2"/>
  <c r="A483" i="6" s="1"/>
  <c r="K855" i="2"/>
  <c r="D853" i="6" s="1"/>
  <c r="K1480" i="2"/>
  <c r="K1701" i="2"/>
  <c r="C1699" i="6" s="1"/>
  <c r="K1963" i="2"/>
  <c r="K1706" i="2"/>
  <c r="D1704" i="6" s="1"/>
  <c r="K1649" i="2"/>
  <c r="A1647" i="6" s="1"/>
  <c r="K1887" i="2"/>
  <c r="K1566" i="2"/>
  <c r="C1564" i="6" s="1"/>
  <c r="K1417" i="2"/>
  <c r="B1415" i="6" s="1"/>
  <c r="K1415" i="2"/>
  <c r="K480" i="2"/>
  <c r="C478" i="6" s="1"/>
  <c r="K830" i="2"/>
  <c r="K1342" i="2"/>
  <c r="B1340" i="6" s="1"/>
  <c r="K735" i="2"/>
  <c r="D733" i="6" s="1"/>
  <c r="K379" i="2"/>
  <c r="K938" i="2"/>
  <c r="A936" i="6" s="1"/>
  <c r="K53" i="2"/>
  <c r="K864" i="2"/>
  <c r="K967" i="2"/>
  <c r="C965" i="6" s="1"/>
  <c r="K770" i="2"/>
  <c r="K1010" i="2"/>
  <c r="D1008" i="6" s="1"/>
  <c r="K991" i="2"/>
  <c r="L993" i="2" s="1"/>
  <c r="K430" i="2"/>
  <c r="K41" i="2"/>
  <c r="K655" i="2"/>
  <c r="B653" i="6" s="1"/>
  <c r="K559" i="2"/>
  <c r="K7" i="2"/>
  <c r="D5" i="6" s="1"/>
  <c r="K622" i="2"/>
  <c r="K2301" i="2"/>
  <c r="B2299" i="6" s="1"/>
  <c r="K334" i="2"/>
  <c r="B332" i="6" s="1"/>
  <c r="K271" i="2"/>
  <c r="K400" i="2"/>
  <c r="B398" i="6" s="1"/>
  <c r="K121" i="2"/>
  <c r="A119" i="6" s="1"/>
  <c r="K711" i="2"/>
  <c r="K1174" i="2"/>
  <c r="C1172" i="6" s="1"/>
  <c r="K1348" i="2"/>
  <c r="K1370" i="2"/>
  <c r="C1368" i="6" s="1"/>
  <c r="K2296" i="2"/>
  <c r="B2294" i="6" s="1"/>
  <c r="K1769" i="2"/>
  <c r="C1767" i="6" s="1"/>
  <c r="K1842" i="2"/>
  <c r="A1840" i="6" s="1"/>
  <c r="K1593" i="2"/>
  <c r="K1960" i="2"/>
  <c r="K1712" i="2"/>
  <c r="A1710" i="6" s="1"/>
  <c r="K2280" i="2"/>
  <c r="K318" i="2"/>
  <c r="D316" i="6" s="1"/>
  <c r="K877" i="2"/>
  <c r="C875" i="6" s="1"/>
  <c r="K1381" i="2"/>
  <c r="D1379" i="6" s="1"/>
  <c r="K880" i="2"/>
  <c r="D878" i="6" s="1"/>
  <c r="K687" i="2"/>
  <c r="C685" i="6" s="1"/>
  <c r="K253" i="2"/>
  <c r="L254" i="2" s="1"/>
  <c r="K1208" i="2"/>
  <c r="C1206" i="6" s="1"/>
  <c r="K968" i="2"/>
  <c r="K1063" i="2"/>
  <c r="C1061" i="6" s="1"/>
  <c r="K832" i="2"/>
  <c r="C830" i="6" s="1"/>
  <c r="K339" i="2"/>
  <c r="K1240" i="2"/>
  <c r="K1383" i="2"/>
  <c r="K1009" i="2"/>
  <c r="K1833" i="2"/>
  <c r="C1831" i="6" s="1"/>
  <c r="K1752" i="2"/>
  <c r="K1407" i="2"/>
  <c r="D1405" i="6" s="1"/>
  <c r="K1596" i="2"/>
  <c r="A1594" i="6" s="1"/>
  <c r="K1666" i="2"/>
  <c r="L1678" i="2" s="1"/>
  <c r="K1609" i="2"/>
  <c r="B1607" i="6" s="1"/>
  <c r="K249" i="2"/>
  <c r="C247" i="6" s="1"/>
  <c r="K362" i="2"/>
  <c r="L362" i="2" s="1"/>
  <c r="K1248" i="2"/>
  <c r="C1246" i="6" s="1"/>
  <c r="K1389" i="2"/>
  <c r="K1324" i="2"/>
  <c r="B1322" i="6" s="1"/>
  <c r="K1466" i="2"/>
  <c r="A1464" i="6" s="1"/>
  <c r="K926" i="2"/>
  <c r="A924" i="6" s="1"/>
  <c r="K525" i="2"/>
  <c r="B523" i="6" s="1"/>
  <c r="K1476" i="2"/>
  <c r="C1474" i="6" s="1"/>
  <c r="K1403" i="2"/>
  <c r="C1401" i="6" s="1"/>
  <c r="K1498" i="2"/>
  <c r="C1496" i="6" s="1"/>
  <c r="K1856" i="2"/>
  <c r="K1863" i="2"/>
  <c r="D1861" i="6" s="1"/>
  <c r="K786" i="2"/>
  <c r="A784" i="6" s="1"/>
  <c r="K1337" i="2"/>
  <c r="K1335" i="2"/>
  <c r="A1333" i="6" s="1"/>
  <c r="K1520" i="2"/>
  <c r="C1518" i="6" s="1"/>
  <c r="K1820" i="2"/>
  <c r="K514" i="2"/>
  <c r="B512" i="6" s="1"/>
  <c r="K1994" i="2"/>
  <c r="K313" i="2"/>
  <c r="L314" i="2" s="1"/>
  <c r="K531" i="2"/>
  <c r="D529" i="6" s="1"/>
  <c r="K1312" i="2"/>
  <c r="C1310" i="6" s="1"/>
  <c r="K1453" i="2"/>
  <c r="B1451" i="6" s="1"/>
  <c r="K1388" i="2"/>
  <c r="A1386" i="6" s="1"/>
  <c r="K315" i="2"/>
  <c r="K990" i="2"/>
  <c r="C988" i="6" s="1"/>
  <c r="K784" i="2"/>
  <c r="K69" i="2"/>
  <c r="D67" i="6" s="1"/>
  <c r="K1467" i="2"/>
  <c r="B1465" i="6" s="1"/>
  <c r="K547" i="2"/>
  <c r="K1920" i="2"/>
  <c r="K2012" i="2"/>
  <c r="A2010" i="6" s="1"/>
  <c r="K1217" i="2"/>
  <c r="K1519" i="2"/>
  <c r="B1517" i="6" s="1"/>
  <c r="K1518" i="2"/>
  <c r="D1516" i="6" s="1"/>
  <c r="K1231" i="2"/>
  <c r="L1264" i="2" s="1"/>
  <c r="K1983" i="2"/>
  <c r="A1981" i="6" s="1"/>
  <c r="K1151" i="2"/>
  <c r="A1149" i="6" s="1"/>
  <c r="K2058" i="2"/>
  <c r="C2056" i="6" s="1"/>
  <c r="K1937" i="2"/>
  <c r="A1935" i="6" s="1"/>
  <c r="AK175" i="1"/>
  <c r="AK123" i="1"/>
  <c r="AK56" i="1"/>
  <c r="K164" i="2"/>
  <c r="B162" i="6" s="1"/>
  <c r="K552" i="2"/>
  <c r="B550" i="6" s="1"/>
  <c r="K1012" i="2"/>
  <c r="C1010" i="6" s="1"/>
  <c r="K198" i="2"/>
  <c r="B196" i="6" s="1"/>
  <c r="K995" i="2"/>
  <c r="C993" i="6" s="1"/>
  <c r="K725" i="2"/>
  <c r="K1061" i="2"/>
  <c r="B1059" i="6" s="1"/>
  <c r="K24" i="2"/>
  <c r="C22" i="6" s="1"/>
  <c r="K1917" i="2"/>
  <c r="A1915" i="6" s="1"/>
  <c r="K1743" i="2"/>
  <c r="B1741" i="6" s="1"/>
  <c r="K384" i="2"/>
  <c r="L385" i="2" s="1"/>
  <c r="AK179" i="1"/>
  <c r="AK166" i="1"/>
  <c r="AK77" i="1"/>
  <c r="AK156" i="1"/>
  <c r="AK171" i="1"/>
  <c r="K606" i="2"/>
  <c r="D604" i="6" s="1"/>
  <c r="K2199" i="2"/>
  <c r="C2197" i="6" s="1"/>
  <c r="AK113" i="1"/>
  <c r="AK136" i="1"/>
  <c r="AK142" i="1"/>
  <c r="K2013" i="2"/>
  <c r="B2011" i="6" s="1"/>
  <c r="K2064" i="2"/>
  <c r="A2062" i="6" s="1"/>
  <c r="K2105" i="2"/>
  <c r="AK44" i="1"/>
  <c r="AK150" i="1"/>
  <c r="K435" i="2"/>
  <c r="D433" i="6" s="1"/>
  <c r="K1535" i="2"/>
  <c r="AK139" i="1"/>
  <c r="K129" i="2"/>
  <c r="B127" i="6" s="1"/>
  <c r="K1514" i="2"/>
  <c r="A1512" i="6" s="1"/>
  <c r="K1578" i="2"/>
  <c r="D1576" i="6" s="1"/>
  <c r="K1835" i="2"/>
  <c r="C1833" i="6" s="1"/>
  <c r="K1918" i="2"/>
  <c r="B1916" i="6" s="1"/>
  <c r="K1168" i="2"/>
  <c r="C1166" i="6" s="1"/>
  <c r="K251" i="2"/>
  <c r="K1426" i="2"/>
  <c r="K1523" i="2"/>
  <c r="C1521" i="6" s="1"/>
  <c r="K1477" i="2"/>
  <c r="A1475" i="6" s="1"/>
  <c r="K1359" i="2"/>
  <c r="B1357" i="6" s="1"/>
  <c r="K961" i="2"/>
  <c r="D959" i="6" s="1"/>
  <c r="K1371" i="2"/>
  <c r="B1369" i="6" s="1"/>
  <c r="K1444" i="2"/>
  <c r="D1442" i="6" s="1"/>
  <c r="K1150" i="2"/>
  <c r="A1148" i="6" s="1"/>
  <c r="K587" i="2"/>
  <c r="K224" i="2"/>
  <c r="K177" i="2"/>
  <c r="B175" i="6" s="1"/>
  <c r="K74" i="2"/>
  <c r="A72" i="6" s="1"/>
  <c r="K947" i="2"/>
  <c r="B945" i="6" s="1"/>
  <c r="K331" i="2"/>
  <c r="B329" i="6" s="1"/>
  <c r="K128" i="2"/>
  <c r="D126" i="6" s="1"/>
  <c r="K114" i="2"/>
  <c r="D112" i="6" s="1"/>
  <c r="K859" i="2"/>
  <c r="C857" i="6" s="1"/>
  <c r="K757" i="2"/>
  <c r="B755" i="6" s="1"/>
  <c r="K375" i="2"/>
  <c r="L380" i="2" s="1"/>
  <c r="K2203" i="2"/>
  <c r="K972" i="2"/>
  <c r="A970" i="6" s="1"/>
  <c r="K566" i="2"/>
  <c r="A564" i="6" s="1"/>
  <c r="K479" i="2"/>
  <c r="D477" i="6" s="1"/>
  <c r="K417" i="2"/>
  <c r="K875" i="2"/>
  <c r="C873" i="6" s="1"/>
  <c r="K901" i="2"/>
  <c r="K519" i="2"/>
  <c r="A517" i="6" s="1"/>
  <c r="K329" i="2"/>
  <c r="C327" i="6" s="1"/>
  <c r="K107" i="2"/>
  <c r="D105" i="6" s="1"/>
  <c r="K2063" i="2"/>
  <c r="C2061" i="6" s="1"/>
  <c r="K1837" i="2"/>
  <c r="D1835" i="6" s="1"/>
  <c r="K561" i="2"/>
  <c r="K105" i="2"/>
  <c r="A103" i="6" s="1"/>
  <c r="K8" i="2"/>
  <c r="B6" i="6" s="1"/>
  <c r="K512" i="2"/>
  <c r="C510" i="6" s="1"/>
  <c r="K145" i="2"/>
  <c r="C143" i="6" s="1"/>
  <c r="K206" i="2"/>
  <c r="D204" i="6" s="1"/>
  <c r="K2180" i="2"/>
  <c r="A2178" i="6" s="1"/>
  <c r="K844" i="2"/>
  <c r="C842" i="6" s="1"/>
  <c r="K351" i="2"/>
  <c r="K747" i="2"/>
  <c r="K391" i="2"/>
  <c r="A389" i="6" s="1"/>
  <c r="K564" i="2"/>
  <c r="C562" i="6" s="1"/>
  <c r="K2077" i="2"/>
  <c r="K917" i="2"/>
  <c r="D915" i="6" s="1"/>
  <c r="K876" i="2"/>
  <c r="C874" i="6" s="1"/>
  <c r="K78" i="2"/>
  <c r="C76" i="6" s="1"/>
  <c r="K835" i="2"/>
  <c r="B833" i="6" s="1"/>
  <c r="K332" i="2"/>
  <c r="B330" i="6" s="1"/>
  <c r="K98" i="2"/>
  <c r="B96" i="6" s="1"/>
  <c r="K365" i="2"/>
  <c r="C363" i="6" s="1"/>
  <c r="K763" i="2"/>
  <c r="A761" i="6" s="1"/>
  <c r="K2085" i="2"/>
  <c r="B2083" i="6" s="1"/>
  <c r="K1836" i="2"/>
  <c r="C1834" i="6" s="1"/>
  <c r="K2234" i="2"/>
  <c r="D2232" i="6" s="1"/>
  <c r="K2015" i="2"/>
  <c r="D2013" i="6" s="1"/>
  <c r="K1943" i="2"/>
  <c r="C1941" i="6" s="1"/>
  <c r="K1910" i="2"/>
  <c r="C1908" i="6" s="1"/>
  <c r="K2215" i="2"/>
  <c r="C2213" i="6" s="1"/>
  <c r="K2065" i="2"/>
  <c r="B2063" i="6" s="1"/>
  <c r="K1430" i="2"/>
  <c r="C1428" i="6" s="1"/>
  <c r="K1597" i="2"/>
  <c r="C1595" i="6" s="1"/>
  <c r="K1645" i="2"/>
  <c r="C1643" i="6" s="1"/>
  <c r="K1959" i="2"/>
  <c r="K2107" i="2"/>
  <c r="A2105" i="6" s="1"/>
  <c r="K2067" i="2"/>
  <c r="K2224" i="2"/>
  <c r="B2222" i="6" s="1"/>
  <c r="K2245" i="2"/>
  <c r="C2243" i="6" s="1"/>
  <c r="K2099" i="2"/>
  <c r="B2097" i="6" s="1"/>
  <c r="K1353" i="2"/>
  <c r="K1717" i="2"/>
  <c r="D1715" i="6" s="1"/>
  <c r="K1938" i="2"/>
  <c r="B1936" i="6" s="1"/>
  <c r="K2231" i="2"/>
  <c r="B2229" i="6" s="1"/>
  <c r="K2286" i="2"/>
  <c r="C2284" i="6" s="1"/>
  <c r="K1805" i="2"/>
  <c r="B1803" i="6" s="1"/>
  <c r="K474" i="2"/>
  <c r="K457" i="2"/>
  <c r="C455" i="6" s="1"/>
  <c r="K647" i="2"/>
  <c r="K1029" i="2"/>
  <c r="C1027" i="6" s="1"/>
  <c r="K1003" i="2"/>
  <c r="K545" i="2"/>
  <c r="D543" i="6" s="1"/>
  <c r="K607" i="2"/>
  <c r="C605" i="6" s="1"/>
  <c r="K39" i="2"/>
  <c r="B37" i="6" s="1"/>
  <c r="K1100" i="2"/>
  <c r="B1098" i="6" s="1"/>
  <c r="K2124" i="2"/>
  <c r="B2122" i="6" s="1"/>
  <c r="K646" i="2"/>
  <c r="D644" i="6" s="1"/>
  <c r="K1052" i="2"/>
  <c r="D1050" i="6" s="1"/>
  <c r="K139" i="2"/>
  <c r="K401" i="2"/>
  <c r="C399" i="6" s="1"/>
  <c r="K399" i="2"/>
  <c r="A397" i="6" s="1"/>
  <c r="K781" i="2"/>
  <c r="D779" i="6" s="1"/>
  <c r="K387" i="2"/>
  <c r="K361" i="2"/>
  <c r="D359" i="6" s="1"/>
  <c r="K472" i="2"/>
  <c r="C470" i="6" s="1"/>
  <c r="K446" i="2"/>
  <c r="C444" i="6" s="1"/>
  <c r="K2201" i="2"/>
  <c r="B2199" i="6" s="1"/>
  <c r="K424" i="2"/>
  <c r="C422" i="6" s="1"/>
  <c r="K526" i="2"/>
  <c r="K932" i="2"/>
  <c r="C930" i="6" s="1"/>
  <c r="K644" i="2"/>
  <c r="K153" i="2"/>
  <c r="A151" i="6" s="1"/>
  <c r="K614" i="2"/>
  <c r="B612" i="6" s="1"/>
  <c r="K1020" i="2"/>
  <c r="C1018" i="6" s="1"/>
  <c r="K604" i="2"/>
  <c r="A602" i="6" s="1"/>
  <c r="K36" i="2"/>
  <c r="K2038" i="2"/>
  <c r="K262" i="2"/>
  <c r="L279" i="2" s="1"/>
  <c r="K663" i="2"/>
  <c r="D661" i="6" s="1"/>
  <c r="K316" i="2"/>
  <c r="A314" i="6" s="1"/>
  <c r="K17" i="2"/>
  <c r="B15" i="6" s="1"/>
  <c r="K15" i="2"/>
  <c r="D13" i="6" s="1"/>
  <c r="K1076" i="2"/>
  <c r="K404" i="2"/>
  <c r="C402" i="6" s="1"/>
  <c r="K656" i="2"/>
  <c r="A654" i="6" s="1"/>
  <c r="K88" i="2"/>
  <c r="B86" i="6" s="1"/>
  <c r="K1526" i="2"/>
  <c r="K2075" i="2"/>
  <c r="D2073" i="6" s="1"/>
  <c r="K2114" i="2"/>
  <c r="C2112" i="6" s="1"/>
  <c r="K530" i="2"/>
  <c r="D528" i="6" s="1"/>
  <c r="K2298" i="2"/>
  <c r="K2118" i="2"/>
  <c r="B2116" i="6" s="1"/>
  <c r="K1685" i="2"/>
  <c r="K1791" i="2"/>
  <c r="B1789" i="6" s="1"/>
  <c r="K2081" i="2"/>
  <c r="C2079" i="6" s="1"/>
  <c r="K2039" i="2"/>
  <c r="A2037" i="6" s="1"/>
  <c r="K2156" i="2"/>
  <c r="D2154" i="6" s="1"/>
  <c r="K2119" i="2"/>
  <c r="D2117" i="6" s="1"/>
  <c r="K1718" i="2"/>
  <c r="D1716" i="6" s="1"/>
  <c r="K2294" i="2"/>
  <c r="B2292" i="6" s="1"/>
  <c r="K2148" i="2"/>
  <c r="K2137" i="2"/>
  <c r="C2135" i="6" s="1"/>
  <c r="K1876" i="2"/>
  <c r="D1874" i="6" s="1"/>
  <c r="K2020" i="2"/>
  <c r="K2295" i="2"/>
  <c r="D2293" i="6" s="1"/>
  <c r="K2237" i="2"/>
  <c r="A2235" i="6" s="1"/>
  <c r="K70" i="2"/>
  <c r="C68" i="6" s="1"/>
  <c r="K141" i="2"/>
  <c r="K124" i="2"/>
  <c r="K504" i="2"/>
  <c r="A502" i="6" s="1"/>
  <c r="K478" i="2"/>
  <c r="C476" i="6" s="1"/>
  <c r="K884" i="2"/>
  <c r="A882" i="6" s="1"/>
  <c r="K212" i="2"/>
  <c r="D210" i="6" s="1"/>
  <c r="K464" i="2"/>
  <c r="D462" i="6" s="1"/>
  <c r="K551" i="2"/>
  <c r="C549" i="6" s="1"/>
  <c r="K933" i="2"/>
  <c r="A931" i="6" s="1"/>
  <c r="K2072" i="2"/>
  <c r="B2070" i="6" s="1"/>
  <c r="K503" i="2"/>
  <c r="D501" i="6" s="1"/>
  <c r="K885" i="2"/>
  <c r="K987" i="2"/>
  <c r="A985" i="6" s="1"/>
  <c r="K68" i="2"/>
  <c r="D66" i="6" s="1"/>
  <c r="K256" i="2"/>
  <c r="A254" i="6" s="1"/>
  <c r="K38" i="2"/>
  <c r="L40" i="2" s="1"/>
  <c r="K13" i="2"/>
  <c r="K28" i="2"/>
  <c r="K305" i="2"/>
  <c r="C303" i="6" s="1"/>
  <c r="K303" i="2"/>
  <c r="D301" i="6" s="1"/>
  <c r="K1855" i="2"/>
  <c r="A1853" i="6" s="1"/>
  <c r="K257" i="2"/>
  <c r="D255" i="6" s="1"/>
  <c r="K383" i="2"/>
  <c r="D381" i="6" s="1"/>
  <c r="K765" i="2"/>
  <c r="K931" i="2"/>
  <c r="L938" i="2" s="1"/>
  <c r="K665" i="2"/>
  <c r="B663" i="6" s="1"/>
  <c r="K471" i="2"/>
  <c r="B469" i="6" s="1"/>
  <c r="K853" i="2"/>
  <c r="B851" i="6" s="1"/>
  <c r="K891" i="2"/>
  <c r="A889" i="6" s="1"/>
  <c r="K548" i="2"/>
  <c r="K1957" i="2"/>
  <c r="D1955" i="6" s="1"/>
  <c r="K119" i="2"/>
  <c r="A117" i="6" s="1"/>
  <c r="K221" i="2"/>
  <c r="K493" i="2"/>
  <c r="L502" i="2" s="1"/>
  <c r="K529" i="2"/>
  <c r="C527" i="6" s="1"/>
  <c r="K527" i="2"/>
  <c r="C525" i="6" s="1"/>
  <c r="K909" i="2"/>
  <c r="D907" i="6" s="1"/>
  <c r="K691" i="2"/>
  <c r="D689" i="6" s="1"/>
  <c r="K489" i="2"/>
  <c r="C487" i="6" s="1"/>
  <c r="K600" i="2"/>
  <c r="K2019" i="2"/>
  <c r="C2017" i="6" s="1"/>
  <c r="K2122" i="2"/>
  <c r="B2120" i="6" s="1"/>
  <c r="K851" i="2"/>
  <c r="A849" i="6" s="1"/>
  <c r="K42" i="2"/>
  <c r="A40" i="6" s="1"/>
  <c r="K248" i="2"/>
  <c r="B246" i="6" s="1"/>
  <c r="K222" i="2"/>
  <c r="A220" i="6" s="1"/>
  <c r="K562" i="2"/>
  <c r="B560" i="6" s="1"/>
  <c r="K130" i="2"/>
  <c r="K208" i="2"/>
  <c r="D206" i="6" s="1"/>
  <c r="K295" i="2"/>
  <c r="C293" i="6" s="1"/>
  <c r="K676" i="2"/>
  <c r="D674" i="6" s="1"/>
  <c r="K1879" i="2"/>
  <c r="A1877" i="6" s="1"/>
  <c r="K2126" i="2"/>
  <c r="C2124" i="6" s="1"/>
  <c r="K2187" i="2"/>
  <c r="D2185" i="6" s="1"/>
  <c r="K1627" i="2"/>
  <c r="D1625" i="6" s="1"/>
  <c r="K1589" i="2"/>
  <c r="C1587" i="6" s="1"/>
  <c r="K2289" i="2"/>
  <c r="C2287" i="6" s="1"/>
  <c r="K1853" i="2"/>
  <c r="K1804" i="2"/>
  <c r="D1802" i="6" s="1"/>
  <c r="K2132" i="2"/>
  <c r="D2130" i="6" s="1"/>
  <c r="K2265" i="2"/>
  <c r="K2205" i="2"/>
  <c r="B2203" i="6" s="1"/>
  <c r="K2266" i="2"/>
  <c r="B2264" i="6" s="1"/>
  <c r="K1556" i="2"/>
  <c r="C1554" i="6" s="1"/>
  <c r="K2061" i="2"/>
  <c r="C2059" i="6" s="1"/>
  <c r="K2197" i="2"/>
  <c r="B2195" i="6" s="1"/>
  <c r="K1933" i="2"/>
  <c r="C1931" i="6" s="1"/>
  <c r="K1995" i="2"/>
  <c r="D1993" i="6" s="1"/>
  <c r="K2095" i="2"/>
  <c r="C2093" i="6" s="1"/>
  <c r="K1982" i="2"/>
  <c r="A1980" i="6" s="1"/>
  <c r="K2188" i="2"/>
  <c r="C2186" i="6" s="1"/>
  <c r="K582" i="2"/>
  <c r="A580" i="6" s="1"/>
  <c r="K988" i="2"/>
  <c r="K636" i="2"/>
  <c r="K337" i="2"/>
  <c r="C335" i="6" s="1"/>
  <c r="K335" i="2"/>
  <c r="K717" i="2"/>
  <c r="B715" i="6" s="1"/>
  <c r="K218" i="2"/>
  <c r="A216" i="6" s="1"/>
  <c r="K297" i="2"/>
  <c r="C295" i="6" s="1"/>
  <c r="K408" i="2"/>
  <c r="A406" i="6" s="1"/>
  <c r="K382" i="2"/>
  <c r="K1613" i="2"/>
  <c r="K360" i="2"/>
  <c r="C358" i="6" s="1"/>
  <c r="K462" i="2"/>
  <c r="L462" i="2" s="1"/>
  <c r="K868" i="2"/>
  <c r="D866" i="6" s="1"/>
  <c r="K580" i="2"/>
  <c r="D578" i="6" s="1"/>
  <c r="K89" i="2"/>
  <c r="B87" i="6" s="1"/>
  <c r="K550" i="2"/>
  <c r="C548" i="6" s="1"/>
  <c r="K956" i="2"/>
  <c r="B954" i="6" s="1"/>
  <c r="K540" i="2"/>
  <c r="C538" i="6" s="1"/>
  <c r="K146" i="2"/>
  <c r="A144" i="6" s="1"/>
  <c r="K160" i="2"/>
  <c r="A158" i="6" s="1"/>
  <c r="K1852" i="2"/>
  <c r="B1850" i="6" s="1"/>
  <c r="K2175" i="2"/>
  <c r="C2173" i="6" s="1"/>
  <c r="K2236" i="2"/>
  <c r="D2234" i="6" s="1"/>
  <c r="K1873" i="2"/>
  <c r="C1871" i="6" s="1"/>
  <c r="K1783" i="2"/>
  <c r="K2036" i="2"/>
  <c r="K1981" i="2"/>
  <c r="C1979" i="6" s="1"/>
  <c r="K2288" i="2"/>
  <c r="K2181" i="2"/>
  <c r="C2179" i="6" s="1"/>
  <c r="K2024" i="2"/>
  <c r="L2034" i="2" s="1"/>
  <c r="K2254" i="2"/>
  <c r="D2252" i="6" s="1"/>
  <c r="K1257" i="2"/>
  <c r="C1255" i="6" s="1"/>
  <c r="K850" i="2"/>
  <c r="B848" i="6" s="1"/>
  <c r="K1869" i="2"/>
  <c r="D1867" i="6" s="1"/>
  <c r="K2246" i="2"/>
  <c r="A2244" i="6" s="1"/>
  <c r="K2027" i="2"/>
  <c r="K2059" i="2"/>
  <c r="A2057" i="6" s="1"/>
  <c r="K2159" i="2"/>
  <c r="B2157" i="6" s="1"/>
  <c r="K2068" i="2"/>
  <c r="A2066" i="6" s="1"/>
  <c r="K2139" i="2"/>
  <c r="K439" i="2"/>
  <c r="C437" i="6" s="1"/>
  <c r="K821" i="2"/>
  <c r="K923" i="2"/>
  <c r="C921" i="6" s="1"/>
  <c r="K178" i="2"/>
  <c r="A176" i="6" s="1"/>
  <c r="K192" i="2"/>
  <c r="A190" i="6" s="1"/>
  <c r="K501" i="2"/>
  <c r="D499" i="6" s="1"/>
  <c r="K1011" i="2"/>
  <c r="B1009" i="6" s="1"/>
  <c r="K138" i="2"/>
  <c r="L158" i="2" s="1"/>
  <c r="K241" i="2"/>
  <c r="B239" i="6" s="1"/>
  <c r="K239" i="2"/>
  <c r="D237" i="6" s="1"/>
  <c r="K2006" i="2"/>
  <c r="A2004" i="6" s="1"/>
  <c r="K193" i="2"/>
  <c r="D191" i="6" s="1"/>
  <c r="K319" i="2"/>
  <c r="A317" i="6" s="1"/>
  <c r="K701" i="2"/>
  <c r="A699" i="6" s="1"/>
  <c r="K867" i="2"/>
  <c r="A865" i="6" s="1"/>
  <c r="K601" i="2"/>
  <c r="B599" i="6" s="1"/>
  <c r="K407" i="2"/>
  <c r="L407" i="2" s="1"/>
  <c r="K789" i="2"/>
  <c r="C787" i="6" s="1"/>
  <c r="K827" i="2"/>
  <c r="C825" i="6" s="1"/>
  <c r="K484" i="2"/>
  <c r="D482" i="6" s="1"/>
  <c r="K2207" i="2"/>
  <c r="C2205" i="6" s="1"/>
  <c r="K1446" i="2"/>
  <c r="A1444" i="6" s="1"/>
  <c r="K436" i="2"/>
  <c r="K73" i="2"/>
  <c r="C71" i="6" s="1"/>
  <c r="K263" i="2"/>
  <c r="C261" i="6" s="1"/>
  <c r="K605" i="2"/>
  <c r="D603" i="6" s="1"/>
  <c r="K538" i="2"/>
  <c r="D536" i="6" s="1"/>
  <c r="K161" i="2"/>
  <c r="D159" i="6" s="1"/>
  <c r="K223" i="2"/>
  <c r="K310" i="2"/>
  <c r="D308" i="6" s="1"/>
  <c r="K716" i="2"/>
  <c r="B714" i="6" s="1"/>
  <c r="K1815" i="2"/>
  <c r="K488" i="2"/>
  <c r="C486" i="6" s="1"/>
  <c r="K590" i="2"/>
  <c r="C588" i="6" s="1"/>
  <c r="K996" i="2"/>
  <c r="C994" i="6" s="1"/>
  <c r="K171" i="2"/>
  <c r="A169" i="6" s="1"/>
  <c r="K217" i="2"/>
  <c r="C215" i="6" s="1"/>
  <c r="K23" i="2"/>
  <c r="C21" i="6" s="1"/>
  <c r="K1084" i="2"/>
  <c r="C1082" i="6" s="1"/>
  <c r="K11" i="2"/>
  <c r="A9" i="6" s="1"/>
  <c r="K100" i="2"/>
  <c r="K1781" i="2"/>
  <c r="C1779" i="6" s="1"/>
  <c r="K183" i="2"/>
  <c r="C181" i="6" s="1"/>
  <c r="K394" i="2"/>
  <c r="A392" i="6" s="1"/>
  <c r="K662" i="2"/>
  <c r="K593" i="2"/>
  <c r="D591" i="6" s="1"/>
  <c r="K591" i="2"/>
  <c r="A589" i="6" s="1"/>
  <c r="K973" i="2"/>
  <c r="A971" i="6" s="1"/>
  <c r="K755" i="2"/>
  <c r="C753" i="6" s="1"/>
  <c r="K553" i="2"/>
  <c r="C551" i="6" s="1"/>
  <c r="K664" i="2"/>
  <c r="D662" i="6" s="1"/>
  <c r="K638" i="2"/>
  <c r="A636" i="6" s="1"/>
  <c r="K2278" i="2"/>
  <c r="L2278" i="2" s="1"/>
  <c r="K616" i="2"/>
  <c r="C614" i="6" s="1"/>
  <c r="K63" i="2"/>
  <c r="C61" i="6" s="1"/>
  <c r="K19" i="2"/>
  <c r="D17" i="6" s="1"/>
  <c r="K1980" i="2"/>
  <c r="D1978" i="6" s="1"/>
  <c r="K2258" i="2"/>
  <c r="D2256" i="6" s="1"/>
  <c r="K2285" i="2"/>
  <c r="D2283" i="6" s="1"/>
  <c r="K2003" i="2"/>
  <c r="B2001" i="6" s="1"/>
  <c r="K1919" i="2"/>
  <c r="A1917" i="6" s="1"/>
  <c r="K2092" i="2"/>
  <c r="A2090" i="6" s="1"/>
  <c r="K2049" i="2"/>
  <c r="C2047" i="6" s="1"/>
  <c r="K1782" i="2"/>
  <c r="A1780" i="6" s="1"/>
  <c r="K2230" i="2"/>
  <c r="D2228" i="6" s="1"/>
  <c r="K2083" i="2"/>
  <c r="C2081" i="6" s="1"/>
  <c r="K2303" i="2"/>
  <c r="C2301" i="6" s="1"/>
  <c r="K1655" i="2"/>
  <c r="C1653" i="6" s="1"/>
  <c r="K744" i="2"/>
  <c r="C742" i="6" s="1"/>
  <c r="K1990" i="2"/>
  <c r="D1988" i="6" s="1"/>
  <c r="K2080" i="2"/>
  <c r="D2078" i="6" s="1"/>
  <c r="K2084" i="2"/>
  <c r="D2082" i="6" s="1"/>
  <c r="K2273" i="2"/>
  <c r="B2271" i="6" s="1"/>
  <c r="K2223" i="2"/>
  <c r="C2221" i="6" s="1"/>
  <c r="K2135" i="2"/>
  <c r="B2133" i="6" s="1"/>
  <c r="K1999" i="2"/>
  <c r="K296" i="2"/>
  <c r="K398" i="2"/>
  <c r="D396" i="6" s="1"/>
  <c r="K804" i="2"/>
  <c r="B802" i="6" s="1"/>
  <c r="K516" i="2"/>
  <c r="K25" i="2"/>
  <c r="A23" i="6" s="1"/>
  <c r="K486" i="2"/>
  <c r="K892" i="2"/>
  <c r="C890" i="6" s="1"/>
  <c r="K476" i="2"/>
  <c r="K82" i="2"/>
  <c r="C80" i="6" s="1"/>
  <c r="K96" i="2"/>
  <c r="B94" i="6" s="1"/>
  <c r="K1895" i="2"/>
  <c r="D1893" i="6" s="1"/>
  <c r="K34" i="2"/>
  <c r="D32" i="6" s="1"/>
  <c r="K176" i="2"/>
  <c r="C174" i="6" s="1"/>
  <c r="K342" i="2"/>
  <c r="D340" i="6" s="1"/>
  <c r="K748" i="2"/>
  <c r="D746" i="6" s="1"/>
  <c r="K268" i="2"/>
  <c r="C266" i="6" s="1"/>
  <c r="K264" i="2"/>
  <c r="C262" i="6" s="1"/>
  <c r="K302" i="2"/>
  <c r="C300" i="6" s="1"/>
  <c r="K708" i="2"/>
  <c r="B706" i="6" s="1"/>
  <c r="K771" i="2"/>
  <c r="K2158" i="2"/>
  <c r="C2156" i="6" s="1"/>
  <c r="K2274" i="2"/>
  <c r="A2272" i="6" s="1"/>
  <c r="K723" i="2"/>
  <c r="D721" i="6" s="1"/>
  <c r="K585" i="2"/>
  <c r="D583" i="6" s="1"/>
  <c r="K120" i="2"/>
  <c r="C118" i="6" s="1"/>
  <c r="K94" i="2"/>
  <c r="B92" i="6" s="1"/>
  <c r="K219" i="2"/>
  <c r="C217" i="6" s="1"/>
  <c r="K673" i="2"/>
  <c r="C671" i="6" s="1"/>
  <c r="K80" i="2"/>
  <c r="A78" i="6" s="1"/>
  <c r="K167" i="2"/>
  <c r="C165" i="6" s="1"/>
  <c r="K349" i="2"/>
  <c r="C347" i="6" s="1"/>
  <c r="K2032" i="2"/>
  <c r="B2030" i="6" s="1"/>
  <c r="K2129" i="2"/>
  <c r="B2127" i="6" s="1"/>
  <c r="K1623" i="2"/>
  <c r="C1621" i="6" s="1"/>
  <c r="K2062" i="2"/>
  <c r="C2060" i="6" s="1"/>
  <c r="K2117" i="2"/>
  <c r="D2115" i="6" s="1"/>
  <c r="K1892" i="2"/>
  <c r="A1890" i="6" s="1"/>
  <c r="K2190" i="2"/>
  <c r="C2188" i="6" s="1"/>
  <c r="K2251" i="2"/>
  <c r="A2249" i="6" s="1"/>
  <c r="K1241" i="2"/>
  <c r="D1239" i="6" s="1"/>
  <c r="K1647" i="2"/>
  <c r="A1645" i="6" s="1"/>
  <c r="K2182" i="2"/>
  <c r="C2180" i="6" s="1"/>
  <c r="K1893" i="2"/>
  <c r="D1891" i="6" s="1"/>
  <c r="K1965" i="2"/>
  <c r="A1963" i="6" s="1"/>
  <c r="K2147" i="2"/>
  <c r="A2145" i="6" s="1"/>
  <c r="K2110" i="2"/>
  <c r="K2220" i="2"/>
  <c r="C2218" i="6" s="1"/>
  <c r="K2183" i="2"/>
  <c r="D2181" i="6" s="1"/>
  <c r="K1654" i="2"/>
  <c r="C1652" i="6" s="1"/>
  <c r="K2103" i="2"/>
  <c r="D2101" i="6" s="1"/>
  <c r="K2263" i="2"/>
  <c r="K2028" i="2"/>
  <c r="D2026" i="6" s="1"/>
  <c r="K641" i="2"/>
  <c r="B639" i="6" s="1"/>
  <c r="K112" i="2"/>
  <c r="D110" i="6" s="1"/>
  <c r="K278" i="2"/>
  <c r="D276" i="6" s="1"/>
  <c r="K684" i="2"/>
  <c r="D682" i="6" s="1"/>
  <c r="K204" i="2"/>
  <c r="B202" i="6" s="1"/>
  <c r="K200" i="2"/>
  <c r="A198" i="6" s="1"/>
  <c r="K238" i="2"/>
  <c r="B236" i="6" s="1"/>
  <c r="K603" i="2"/>
  <c r="K707" i="2"/>
  <c r="C705" i="6" s="1"/>
  <c r="K2222" i="2"/>
  <c r="D2220" i="6" s="1"/>
  <c r="K1551" i="2"/>
  <c r="B1549" i="6" s="1"/>
  <c r="K643" i="2"/>
  <c r="D641" i="6" s="1"/>
  <c r="K521" i="2"/>
  <c r="B519" i="6" s="1"/>
  <c r="K56" i="2"/>
  <c r="K30" i="2"/>
  <c r="C28" i="6" s="1"/>
  <c r="K1067" i="2"/>
  <c r="K609" i="2"/>
  <c r="C607" i="6" s="1"/>
  <c r="K16" i="2"/>
  <c r="D14" i="6" s="1"/>
  <c r="K103" i="2"/>
  <c r="C101" i="6" s="1"/>
  <c r="K179" i="2"/>
  <c r="D177" i="6" s="1"/>
  <c r="K2055" i="2"/>
  <c r="D2053" i="6" s="1"/>
  <c r="K55" i="2"/>
  <c r="K1116" i="2"/>
  <c r="B1114" i="6" s="1"/>
  <c r="K323" i="2"/>
  <c r="A321" i="6" s="1"/>
  <c r="K465" i="2"/>
  <c r="C463" i="6" s="1"/>
  <c r="K463" i="2"/>
  <c r="D461" i="6" s="1"/>
  <c r="K845" i="2"/>
  <c r="D843" i="6" s="1"/>
  <c r="K557" i="2"/>
  <c r="A555" i="6" s="1"/>
  <c r="K425" i="2"/>
  <c r="B423" i="6" s="1"/>
  <c r="K536" i="2"/>
  <c r="D534" i="6" s="1"/>
  <c r="K2143" i="2"/>
  <c r="L2145" i="2" s="1"/>
  <c r="K2259" i="2"/>
  <c r="C2257" i="6" s="1"/>
  <c r="K500" i="2"/>
  <c r="C498" i="6" s="1"/>
  <c r="K137" i="2"/>
  <c r="D135" i="6" s="1"/>
  <c r="K327" i="2"/>
  <c r="C325" i="6" s="1"/>
  <c r="K709" i="2"/>
  <c r="C707" i="6" s="1"/>
  <c r="K683" i="2"/>
  <c r="B681" i="6" s="1"/>
  <c r="K225" i="2"/>
  <c r="D223" i="6" s="1"/>
  <c r="K287" i="2"/>
  <c r="L292" i="2" s="1"/>
  <c r="K374" i="2"/>
  <c r="C372" i="6" s="1"/>
  <c r="K780" i="2"/>
  <c r="L789" i="2" s="1"/>
  <c r="K2293" i="2"/>
  <c r="D2291" i="6" s="1"/>
  <c r="K385" i="2"/>
  <c r="D383" i="6" s="1"/>
  <c r="K511" i="2"/>
  <c r="D509" i="6" s="1"/>
  <c r="K22" i="2"/>
  <c r="K1059" i="2"/>
  <c r="K122" i="2"/>
  <c r="D120" i="6" s="1"/>
  <c r="K599" i="2"/>
  <c r="B597" i="6" s="1"/>
  <c r="K981" i="2"/>
  <c r="A979" i="6" s="1"/>
  <c r="K1019" i="2"/>
  <c r="C1017" i="6" s="1"/>
  <c r="K43" i="2"/>
  <c r="C41" i="6" s="1"/>
  <c r="K1996" i="2"/>
  <c r="K2131" i="2"/>
  <c r="L2131" i="2" s="1"/>
  <c r="K628" i="2"/>
  <c r="A626" i="6" s="1"/>
  <c r="K265" i="2"/>
  <c r="D263" i="6" s="1"/>
  <c r="K455" i="2"/>
  <c r="A453" i="6" s="1"/>
  <c r="K837" i="2"/>
  <c r="C835" i="6" s="1"/>
  <c r="K811" i="2"/>
  <c r="C809" i="6" s="1"/>
  <c r="K353" i="2"/>
  <c r="A351" i="6" s="1"/>
  <c r="K415" i="2"/>
  <c r="K502" i="2"/>
  <c r="D500" i="6" s="1"/>
  <c r="K2102" i="2"/>
  <c r="B2100" i="6" s="1"/>
  <c r="K1911" i="2"/>
  <c r="B1909" i="6" s="1"/>
  <c r="K1813" i="2"/>
  <c r="D1811" i="6" s="1"/>
  <c r="K1607" i="2"/>
  <c r="C1605" i="6" s="1"/>
  <c r="K2166" i="2"/>
  <c r="C2164" i="6" s="1"/>
  <c r="K2004" i="2"/>
  <c r="D2002" i="6" s="1"/>
  <c r="K2239" i="2"/>
  <c r="D2237" i="6" s="1"/>
  <c r="K2300" i="2"/>
  <c r="C2298" i="6" s="1"/>
  <c r="K1809" i="2"/>
  <c r="C1807" i="6" s="1"/>
  <c r="K1829" i="2"/>
  <c r="C1827" i="6" s="1"/>
  <c r="K1845" i="2"/>
  <c r="D1843" i="6" s="1"/>
  <c r="K2005" i="2"/>
  <c r="C2003" i="6" s="1"/>
  <c r="K1549" i="2"/>
  <c r="L1550" i="2" s="1"/>
  <c r="K2196" i="2"/>
  <c r="K1773" i="2"/>
  <c r="C1771" i="6" s="1"/>
  <c r="K2269" i="2"/>
  <c r="K1511" i="2"/>
  <c r="K1441" i="2"/>
  <c r="L1441" i="2" s="1"/>
  <c r="K2167" i="2"/>
  <c r="C2165" i="6" s="1"/>
  <c r="K2193" i="2"/>
  <c r="C2191" i="6" s="1"/>
  <c r="K1935" i="2"/>
  <c r="A1933" i="6" s="1"/>
  <c r="K308" i="2"/>
  <c r="D306" i="6" s="1"/>
  <c r="K624" i="2"/>
  <c r="C622" i="6" s="1"/>
  <c r="K135" i="2"/>
  <c r="D133" i="6" s="1"/>
  <c r="K266" i="2"/>
  <c r="B264" i="6" s="1"/>
  <c r="K195" i="2"/>
  <c r="K33" i="2"/>
  <c r="B31" i="6" s="1"/>
  <c r="K95" i="2"/>
  <c r="D93" i="6" s="1"/>
  <c r="K182" i="2"/>
  <c r="C180" i="6" s="1"/>
  <c r="K453" i="2"/>
  <c r="B451" i="6" s="1"/>
  <c r="K2173" i="2"/>
  <c r="B2171" i="6" s="1"/>
  <c r="K134" i="2"/>
  <c r="A132" i="6" s="1"/>
  <c r="K325" i="2"/>
  <c r="C323" i="6" s="1"/>
  <c r="K188" i="2"/>
  <c r="D186" i="6" s="1"/>
  <c r="K568" i="2"/>
  <c r="B566" i="6" s="1"/>
  <c r="K542" i="2"/>
  <c r="B540" i="6" s="1"/>
  <c r="K948" i="2"/>
  <c r="B946" i="6" s="1"/>
  <c r="K276" i="2"/>
  <c r="D274" i="6" s="1"/>
  <c r="K528" i="2"/>
  <c r="B526" i="6" s="1"/>
  <c r="K615" i="2"/>
  <c r="K997" i="2"/>
  <c r="B995" i="6" s="1"/>
  <c r="K1989" i="2"/>
  <c r="D1987" i="6" s="1"/>
  <c r="K567" i="2"/>
  <c r="B565" i="6" s="1"/>
  <c r="K14" i="2"/>
  <c r="C12" i="6" s="1"/>
  <c r="K1051" i="2"/>
  <c r="C1049" i="6" s="1"/>
  <c r="K132" i="2"/>
  <c r="D130" i="6" s="1"/>
  <c r="K320" i="2"/>
  <c r="A318" i="6" s="1"/>
  <c r="K102" i="2"/>
  <c r="A100" i="6" s="1"/>
  <c r="K242" i="2"/>
  <c r="K92" i="2"/>
  <c r="D90" i="6" s="1"/>
  <c r="K369" i="2"/>
  <c r="D367" i="6" s="1"/>
  <c r="K2094" i="2"/>
  <c r="C2092" i="6" s="1"/>
  <c r="K2202" i="2"/>
  <c r="L2205" i="2" s="1"/>
  <c r="K787" i="2"/>
  <c r="D785" i="6" s="1"/>
  <c r="K649" i="2"/>
  <c r="B647" i="6" s="1"/>
  <c r="K184" i="2"/>
  <c r="D182" i="6" s="1"/>
  <c r="K158" i="2"/>
  <c r="C156" i="6" s="1"/>
  <c r="K389" i="2"/>
  <c r="C387" i="6" s="1"/>
  <c r="K66" i="2"/>
  <c r="B64" i="6" s="1"/>
  <c r="K144" i="2"/>
  <c r="C142" i="6" s="1"/>
  <c r="K231" i="2"/>
  <c r="K522" i="2"/>
  <c r="B520" i="6" s="1"/>
  <c r="K2244" i="2"/>
  <c r="K52" i="2"/>
  <c r="A50" i="6" s="1"/>
  <c r="K368" i="2"/>
  <c r="K534" i="2"/>
  <c r="A532" i="6" s="1"/>
  <c r="K940" i="2"/>
  <c r="D938" i="6" s="1"/>
  <c r="K460" i="2"/>
  <c r="B458" i="6" s="1"/>
  <c r="K456" i="2"/>
  <c r="A454" i="6" s="1"/>
  <c r="K494" i="2"/>
  <c r="B492" i="6" s="1"/>
  <c r="K900" i="2"/>
  <c r="A898" i="6" s="1"/>
  <c r="K963" i="2"/>
  <c r="B961" i="6" s="1"/>
  <c r="K1877" i="2"/>
  <c r="A1875" i="6" s="1"/>
  <c r="K1951" i="2"/>
  <c r="D1949" i="6" s="1"/>
  <c r="K915" i="2"/>
  <c r="C913" i="6" s="1"/>
  <c r="K106" i="2"/>
  <c r="B104" i="6" s="1"/>
  <c r="K312" i="2"/>
  <c r="D310" i="6" s="1"/>
  <c r="K286" i="2"/>
  <c r="D284" i="6" s="1"/>
  <c r="K692" i="2"/>
  <c r="C690" i="6" s="1"/>
  <c r="K20" i="2"/>
  <c r="D18" i="6" s="1"/>
  <c r="K272" i="2"/>
  <c r="A270" i="6" s="1"/>
  <c r="K359" i="2"/>
  <c r="A357" i="6" s="1"/>
  <c r="K741" i="2"/>
  <c r="C739" i="6" s="1"/>
  <c r="K110" i="2"/>
  <c r="B108" i="6" s="1"/>
  <c r="K72" i="2"/>
  <c r="C70" i="6" s="1"/>
  <c r="K76" i="2"/>
  <c r="D74" i="6" s="1"/>
  <c r="K370" i="2"/>
  <c r="K150" i="2"/>
  <c r="C148" i="6" s="1"/>
  <c r="K639" i="2"/>
  <c r="C637" i="6" s="1"/>
  <c r="K513" i="2"/>
  <c r="D511" i="6" s="1"/>
  <c r="K2165" i="2"/>
  <c r="A2163" i="6" s="1"/>
  <c r="K47" i="2"/>
  <c r="B45" i="6" s="1"/>
  <c r="K216" i="2"/>
  <c r="C214" i="6" s="1"/>
  <c r="K46" i="2"/>
  <c r="K294" i="2"/>
  <c r="L294" i="2" s="1"/>
  <c r="K143" i="2"/>
  <c r="A141" i="6" s="1"/>
  <c r="K86" i="2"/>
  <c r="K796" i="2"/>
  <c r="B794" i="6" s="1"/>
  <c r="K2282" i="2"/>
  <c r="B2280" i="6" s="1"/>
  <c r="K497" i="2"/>
  <c r="D495" i="6" s="1"/>
  <c r="K581" i="2"/>
  <c r="B579" i="6" s="1"/>
  <c r="K448" i="2"/>
  <c r="A446" i="6" s="1"/>
  <c r="K347" i="2"/>
  <c r="K40" i="2"/>
  <c r="A38" i="6" s="1"/>
  <c r="K612" i="2"/>
  <c r="K392" i="2"/>
  <c r="D390" i="6" s="1"/>
  <c r="K196" i="2"/>
  <c r="B194" i="6" s="1"/>
  <c r="K321" i="2"/>
  <c r="A319" i="6" s="1"/>
  <c r="K772" i="2"/>
  <c r="D770" i="6" s="1"/>
  <c r="K812" i="2"/>
  <c r="C810" i="6" s="1"/>
  <c r="K1687" i="2"/>
  <c r="K199" i="2"/>
  <c r="D197" i="6" s="1"/>
  <c r="K343" i="2"/>
  <c r="C341" i="6" s="1"/>
  <c r="K2287" i="2"/>
  <c r="A2285" i="6" s="1"/>
  <c r="K2133" i="2"/>
  <c r="C2131" i="6" s="1"/>
  <c r="K895" i="2"/>
  <c r="D893" i="6" s="1"/>
  <c r="K1761" i="2"/>
  <c r="A1759" i="6" s="1"/>
  <c r="K1635" i="2"/>
  <c r="B1633" i="6" s="1"/>
  <c r="K1373" i="2"/>
  <c r="K1262" i="2"/>
  <c r="B1260" i="6" s="1"/>
  <c r="K750" i="2"/>
  <c r="K785" i="2"/>
  <c r="D783" i="6" s="1"/>
  <c r="K1323" i="2"/>
  <c r="D1321" i="6" s="1"/>
  <c r="K1341" i="2"/>
  <c r="D1339" i="6" s="1"/>
  <c r="K1328" i="2"/>
  <c r="K573" i="2"/>
  <c r="K1258" i="2"/>
  <c r="D1256" i="6" s="1"/>
  <c r="K858" i="2"/>
  <c r="B856" i="6" s="1"/>
  <c r="K109" i="2"/>
  <c r="C107" i="6" s="1"/>
  <c r="K1036" i="2"/>
  <c r="D1034" i="6" s="1"/>
  <c r="K630" i="2"/>
  <c r="B628" i="6" s="1"/>
  <c r="K543" i="2"/>
  <c r="B541" i="6" s="1"/>
  <c r="K481" i="2"/>
  <c r="A479" i="6" s="1"/>
  <c r="K939" i="2"/>
  <c r="B937" i="6" s="1"/>
  <c r="K965" i="2"/>
  <c r="L968" i="2" s="1"/>
  <c r="K583" i="2"/>
  <c r="D581" i="6" s="1"/>
  <c r="K393" i="2"/>
  <c r="K301" i="2"/>
  <c r="D299" i="6" s="1"/>
  <c r="K1974" i="2"/>
  <c r="D1972" i="6" s="1"/>
  <c r="K1599" i="2"/>
  <c r="B1597" i="6" s="1"/>
  <c r="K292" i="2"/>
  <c r="K579" i="2"/>
  <c r="B577" i="6" s="1"/>
  <c r="K477" i="2"/>
  <c r="A475" i="6" s="1"/>
  <c r="K215" i="2"/>
  <c r="K409" i="2"/>
  <c r="K674" i="2"/>
  <c r="D672" i="6" s="1"/>
  <c r="K243" i="2"/>
  <c r="B241" i="6" s="1"/>
  <c r="K127" i="2"/>
  <c r="A125" i="6" s="1"/>
  <c r="K680" i="2"/>
  <c r="K2214" i="2"/>
  <c r="B2212" i="6" s="1"/>
  <c r="K190" i="2"/>
  <c r="C188" i="6" s="1"/>
  <c r="K964" i="2"/>
  <c r="K307" i="2"/>
  <c r="C305" i="6" s="1"/>
  <c r="K1037" i="2"/>
  <c r="A1035" i="6" s="1"/>
  <c r="K1004" i="2"/>
  <c r="A1002" i="6" s="1"/>
  <c r="K517" i="2"/>
  <c r="A515" i="6" s="1"/>
  <c r="K116" i="2"/>
  <c r="A114" i="6" s="1"/>
  <c r="K1522" i="2"/>
  <c r="C1520" i="6" s="1"/>
  <c r="K152" i="2"/>
  <c r="D150" i="6" s="1"/>
  <c r="K468" i="2"/>
  <c r="B466" i="6" s="1"/>
  <c r="K79" i="2"/>
  <c r="C77" i="6" s="1"/>
  <c r="K380" i="2"/>
  <c r="C378" i="6" s="1"/>
  <c r="K326" i="2"/>
  <c r="B324" i="6" s="1"/>
  <c r="K433" i="2"/>
  <c r="D431" i="6" s="1"/>
  <c r="K535" i="2"/>
  <c r="K470" i="2"/>
  <c r="B468" i="6" s="1"/>
  <c r="K631" i="2"/>
  <c r="A629" i="6" s="1"/>
  <c r="K592" i="2"/>
  <c r="K632" i="2"/>
  <c r="B630" i="6" s="1"/>
  <c r="K2109" i="2"/>
  <c r="B2107" i="6" s="1"/>
  <c r="K9" i="2"/>
  <c r="D7" i="6" s="1"/>
  <c r="K537" i="2"/>
  <c r="C535" i="6" s="1"/>
  <c r="K2160" i="2"/>
  <c r="D2158" i="6" s="1"/>
  <c r="K2279" i="2"/>
  <c r="A2277" i="6" s="1"/>
  <c r="K2048" i="2"/>
  <c r="C2046" i="6" s="1"/>
  <c r="K1997" i="2"/>
  <c r="K1263" i="2"/>
  <c r="A1261" i="6" s="1"/>
  <c r="K1110" i="2"/>
  <c r="A1108" i="6" s="1"/>
  <c r="K1343" i="2"/>
  <c r="C1341" i="6" s="1"/>
  <c r="K1614" i="2"/>
  <c r="A1612" i="6" s="1"/>
  <c r="K2022" i="2"/>
  <c r="K1928" i="2"/>
  <c r="C1926" i="6" s="1"/>
  <c r="K1882" i="2"/>
  <c r="B1880" i="6" s="1"/>
  <c r="K274" i="2"/>
  <c r="C272" i="6" s="1"/>
  <c r="K1429" i="2"/>
  <c r="A1427" i="6" s="1"/>
  <c r="K807" i="2"/>
  <c r="B805" i="6" s="1"/>
  <c r="K998" i="2"/>
  <c r="K1474" i="2"/>
  <c r="C1472" i="6" s="1"/>
  <c r="K1524" i="2"/>
  <c r="D1522" i="6" s="1"/>
  <c r="K1358" i="2"/>
  <c r="C1356" i="6" s="1"/>
  <c r="K846" i="2"/>
  <c r="A844" i="6" s="1"/>
  <c r="K881" i="2"/>
  <c r="B879" i="6" s="1"/>
  <c r="K1163" i="2"/>
  <c r="A1161" i="6" s="1"/>
  <c r="K451" i="2"/>
  <c r="C449" i="6" s="1"/>
  <c r="K283" i="2"/>
  <c r="A281" i="6" s="1"/>
  <c r="K118" i="2"/>
  <c r="D116" i="6" s="1"/>
  <c r="K31" i="2"/>
  <c r="K648" i="2"/>
  <c r="C646" i="6" s="1"/>
  <c r="K652" i="2"/>
  <c r="D650" i="6" s="1"/>
  <c r="K51" i="2"/>
  <c r="C49" i="6" s="1"/>
  <c r="K71" i="2"/>
  <c r="A69" i="6" s="1"/>
  <c r="K560" i="2"/>
  <c r="B558" i="6" s="1"/>
  <c r="K244" i="2"/>
  <c r="D242" i="6" s="1"/>
  <c r="K2046" i="2"/>
  <c r="B2044" i="6" s="1"/>
  <c r="K623" i="2"/>
  <c r="A621" i="6" s="1"/>
  <c r="K625" i="2"/>
  <c r="C623" i="6" s="1"/>
  <c r="K348" i="2"/>
  <c r="C346" i="6" s="1"/>
  <c r="K764" i="2"/>
  <c r="C762" i="6" s="1"/>
  <c r="K358" i="2"/>
  <c r="A356" i="6" s="1"/>
  <c r="K576" i="2"/>
  <c r="C574" i="6" s="1"/>
  <c r="K388" i="2"/>
  <c r="C386" i="6" s="1"/>
  <c r="K675" i="2"/>
  <c r="A673" i="6" s="1"/>
  <c r="K270" i="2"/>
  <c r="K168" i="2"/>
  <c r="D166" i="6" s="1"/>
  <c r="K2210" i="2"/>
  <c r="D2208" i="6" s="1"/>
  <c r="K908" i="2"/>
  <c r="A906" i="6" s="1"/>
  <c r="K45" i="2"/>
  <c r="C43" i="6" s="1"/>
  <c r="K700" i="2"/>
  <c r="K285" i="2"/>
  <c r="C283" i="6" s="1"/>
  <c r="K197" i="2"/>
  <c r="C195" i="6" s="1"/>
  <c r="K731" i="2"/>
  <c r="K449" i="2"/>
  <c r="C447" i="6" s="1"/>
  <c r="K1719" i="2"/>
  <c r="C1717" i="6" s="1"/>
  <c r="K438" i="2"/>
  <c r="D436" i="6" s="1"/>
  <c r="K289" i="2"/>
  <c r="C287" i="6" s="1"/>
  <c r="K773" i="2"/>
  <c r="A771" i="6" s="1"/>
  <c r="K201" i="2"/>
  <c r="A199" i="6" s="1"/>
  <c r="K2195" i="2"/>
  <c r="L2195" i="2" s="1"/>
  <c r="K836" i="2"/>
  <c r="K166" i="2"/>
  <c r="B164" i="6" s="1"/>
  <c r="K829" i="2"/>
  <c r="K977" i="2"/>
  <c r="C975" i="6" s="1"/>
  <c r="K366" i="2"/>
  <c r="B364" i="6" s="1"/>
  <c r="K406" i="2"/>
  <c r="D404" i="6" s="1"/>
  <c r="K626" i="2"/>
  <c r="C624" i="6" s="1"/>
  <c r="K372" i="2"/>
  <c r="B370" i="6" s="1"/>
  <c r="K803" i="2"/>
  <c r="A801" i="6" s="1"/>
  <c r="K2134" i="2"/>
  <c r="C2132" i="6" s="1"/>
  <c r="K1748" i="2"/>
  <c r="B1746" i="6" s="1"/>
  <c r="K1925" i="2"/>
  <c r="A1923" i="6" s="1"/>
  <c r="K1055" i="2"/>
  <c r="B1053" i="6" s="1"/>
  <c r="K847" i="2"/>
  <c r="K1000" i="2"/>
  <c r="C998" i="6" s="1"/>
  <c r="K668" i="2"/>
  <c r="C666" i="6" s="1"/>
  <c r="K887" i="2"/>
  <c r="B885" i="6" s="1"/>
  <c r="K85" i="2"/>
  <c r="C83" i="6" s="1"/>
  <c r="K791" i="2"/>
  <c r="C789" i="6" s="1"/>
  <c r="K922" i="2"/>
  <c r="K93" i="2"/>
  <c r="B91" i="6" s="1"/>
  <c r="K147" i="2"/>
  <c r="C145" i="6" s="1"/>
  <c r="K1094" i="2"/>
  <c r="B1092" i="6" s="1"/>
  <c r="K1314" i="2"/>
  <c r="C1312" i="6" s="1"/>
  <c r="K300" i="2"/>
  <c r="B298" i="6" s="1"/>
  <c r="K602" i="2"/>
  <c r="C600" i="6" s="1"/>
  <c r="K434" i="2"/>
  <c r="K174" i="2"/>
  <c r="B172" i="6" s="1"/>
  <c r="K136" i="2"/>
  <c r="B134" i="6" s="1"/>
  <c r="K140" i="2"/>
  <c r="A138" i="6" s="1"/>
  <c r="K539" i="2"/>
  <c r="D537" i="6" s="1"/>
  <c r="K214" i="2"/>
  <c r="A212" i="6" s="1"/>
  <c r="K48" i="2"/>
  <c r="B46" i="6" s="1"/>
  <c r="K577" i="2"/>
  <c r="C575" i="6" s="1"/>
  <c r="K2101" i="2"/>
  <c r="B2099" i="6" s="1"/>
  <c r="K111" i="2"/>
  <c r="B109" i="6" s="1"/>
  <c r="K113" i="2"/>
  <c r="B111" i="6" s="1"/>
  <c r="K10" i="2"/>
  <c r="K883" i="2"/>
  <c r="K149" i="2"/>
  <c r="D147" i="6" s="1"/>
  <c r="K64" i="2"/>
  <c r="B62" i="6" s="1"/>
  <c r="K50" i="2"/>
  <c r="C48" i="6" s="1"/>
  <c r="K795" i="2"/>
  <c r="A793" i="6" s="1"/>
  <c r="K693" i="2"/>
  <c r="D691" i="6" s="1"/>
  <c r="K311" i="2"/>
  <c r="B309" i="6" s="1"/>
  <c r="K2267" i="2"/>
  <c r="C2265" i="6" s="1"/>
  <c r="K1027" i="2"/>
  <c r="B1025" i="6" s="1"/>
  <c r="K410" i="2"/>
  <c r="C408" i="6" s="1"/>
  <c r="K819" i="2"/>
  <c r="C817" i="6" s="1"/>
  <c r="K524" i="2"/>
  <c r="B522" i="6" s="1"/>
  <c r="K515" i="2"/>
  <c r="C513" i="6" s="1"/>
  <c r="K444" i="2"/>
  <c r="B442" i="6" s="1"/>
  <c r="K104" i="2"/>
  <c r="B102" i="6" s="1"/>
  <c r="K352" i="2"/>
  <c r="C350" i="6" s="1"/>
  <c r="K237" i="2"/>
  <c r="B235" i="6" s="1"/>
  <c r="K87" i="2"/>
  <c r="D85" i="6" s="1"/>
  <c r="K346" i="2"/>
  <c r="B344" i="6" s="1"/>
  <c r="K654" i="2"/>
  <c r="C652" i="6" s="1"/>
  <c r="K1567" i="2"/>
  <c r="C1565" i="6" s="1"/>
  <c r="K955" i="2"/>
  <c r="K396" i="2"/>
  <c r="B394" i="6" s="1"/>
  <c r="K173" i="2"/>
  <c r="B171" i="6" s="1"/>
  <c r="K1629" i="2"/>
  <c r="A1627" i="6" s="1"/>
  <c r="K340" i="2"/>
  <c r="B338" i="6" s="1"/>
  <c r="K252" i="2"/>
  <c r="C250" i="6" s="1"/>
  <c r="K246" i="2"/>
  <c r="C244" i="6" s="1"/>
  <c r="K1749" i="2"/>
  <c r="C1747" i="6" s="1"/>
  <c r="K586" i="2"/>
  <c r="C584" i="6" s="1"/>
  <c r="K2171" i="2"/>
  <c r="B2169" i="6" s="1"/>
  <c r="K2194" i="2"/>
  <c r="A2192" i="6" s="1"/>
  <c r="K1280" i="2"/>
  <c r="C1278" i="6" s="1"/>
  <c r="K445" i="2"/>
  <c r="B443" i="6" s="1"/>
  <c r="K1187" i="2"/>
  <c r="C1185" i="6" s="1"/>
  <c r="K927" i="2"/>
  <c r="C925" i="6" s="1"/>
  <c r="K1089" i="2"/>
  <c r="D1087" i="6" s="1"/>
  <c r="K418" i="2"/>
  <c r="B416" i="6" s="1"/>
  <c r="K937" i="2"/>
  <c r="D935" i="6" s="1"/>
  <c r="K633" i="2"/>
  <c r="C631" i="6" s="1"/>
  <c r="K356" i="2"/>
  <c r="B354" i="6" s="1"/>
  <c r="K699" i="2"/>
  <c r="B697" i="6" s="1"/>
  <c r="K650" i="2"/>
  <c r="C648" i="6" s="1"/>
  <c r="K279" i="2"/>
  <c r="C277" i="6" s="1"/>
  <c r="K473" i="2"/>
  <c r="D471" i="6" s="1"/>
  <c r="K739" i="2"/>
  <c r="B737" i="6" s="1"/>
  <c r="K413" i="2"/>
  <c r="A411" i="6" s="1"/>
  <c r="K191" i="2"/>
  <c r="C189" i="6" s="1"/>
  <c r="K65" i="2"/>
  <c r="C63" i="6" s="1"/>
  <c r="K2150" i="2"/>
  <c r="B2148" i="6" s="1"/>
  <c r="K254" i="2"/>
  <c r="C252" i="6" s="1"/>
  <c r="K280" i="2"/>
  <c r="C278" i="6" s="1"/>
  <c r="K169" i="2"/>
  <c r="K596" i="2"/>
  <c r="B594" i="6" s="1"/>
  <c r="K458" i="2"/>
  <c r="D456" i="6" s="1"/>
  <c r="K207" i="2"/>
  <c r="B205" i="6" s="1"/>
  <c r="K209" i="2"/>
  <c r="D207" i="6" s="1"/>
  <c r="K508" i="2"/>
  <c r="B506" i="6" s="1"/>
  <c r="K860" i="2"/>
  <c r="B858" i="6" s="1"/>
  <c r="K454" i="2"/>
  <c r="C452" i="6" s="1"/>
  <c r="K1289" i="2"/>
  <c r="B1287" i="6" s="1"/>
  <c r="K259" i="2"/>
  <c r="D257" i="6" s="1"/>
  <c r="K284" i="2"/>
  <c r="C282" i="6" s="1"/>
  <c r="K532" i="2"/>
  <c r="B530" i="6" s="1"/>
  <c r="K12" i="2"/>
  <c r="C10" i="6" s="1"/>
  <c r="K324" i="2"/>
  <c r="C322" i="6" s="1"/>
  <c r="K432" i="2"/>
  <c r="C430" i="6" s="1"/>
  <c r="K247" i="2"/>
  <c r="D245" i="6" s="1"/>
  <c r="K495" i="2"/>
  <c r="D493" i="6" s="1"/>
  <c r="K220" i="2"/>
  <c r="K230" i="2"/>
  <c r="A228" i="6" s="1"/>
  <c r="K260" i="2"/>
  <c r="A258" i="6" s="1"/>
  <c r="K142" i="2"/>
  <c r="A140" i="6" s="1"/>
  <c r="K1583" i="2"/>
  <c r="D1581" i="6" s="1"/>
  <c r="K156" i="2"/>
  <c r="C154" i="6" s="1"/>
  <c r="K58" i="2"/>
  <c r="C56" i="6" s="1"/>
  <c r="K304" i="2"/>
  <c r="K1828" i="2"/>
  <c r="C1826" i="6" s="1"/>
  <c r="K328" i="2"/>
  <c r="B326" i="6" s="1"/>
  <c r="K240" i="2"/>
  <c r="B238" i="6" s="1"/>
  <c r="K159" i="2"/>
  <c r="B157" i="6" s="1"/>
  <c r="K2271" i="2"/>
  <c r="B2269" i="6" s="1"/>
  <c r="K255" i="2"/>
  <c r="B253" i="6" s="1"/>
  <c r="K2056" i="2"/>
  <c r="B2054" i="6" s="1"/>
  <c r="K2141" i="2"/>
  <c r="D2139" i="6" s="1"/>
  <c r="AK126" i="1"/>
  <c r="AK45" i="1"/>
  <c r="AK49" i="1"/>
  <c r="AK106" i="1"/>
  <c r="AK140" i="1"/>
  <c r="AK41" i="1"/>
  <c r="AK58" i="1"/>
  <c r="AK102" i="1"/>
  <c r="AK143" i="1"/>
  <c r="AK16" i="1"/>
  <c r="AK33" i="1"/>
  <c r="AK111" i="1"/>
  <c r="AK71" i="1"/>
  <c r="AK21" i="1"/>
  <c r="AK61" i="1"/>
  <c r="AK120" i="1"/>
  <c r="AK79" i="1"/>
  <c r="AK68" i="1"/>
  <c r="AK57" i="1"/>
  <c r="AK26" i="1"/>
  <c r="AK172" i="1"/>
  <c r="AK161" i="1"/>
  <c r="AK107" i="1"/>
  <c r="AK10" i="1"/>
  <c r="AK86" i="1"/>
  <c r="AK141" i="1"/>
  <c r="AK105" i="1"/>
  <c r="AK147" i="1"/>
  <c r="AK48" i="1"/>
  <c r="AK114" i="1"/>
  <c r="AK118" i="1"/>
  <c r="AK174" i="1"/>
  <c r="AK134" i="1"/>
  <c r="AK178" i="1"/>
  <c r="AK34" i="1"/>
  <c r="AK145" i="1"/>
  <c r="AK144" i="1"/>
  <c r="K2151" i="2"/>
  <c r="A2149" i="6" s="1"/>
  <c r="K2233" i="2"/>
  <c r="B2231" i="6" s="1"/>
  <c r="AK168" i="1"/>
  <c r="AK39" i="1"/>
  <c r="AK163" i="1"/>
  <c r="K2304" i="2"/>
  <c r="C2302" i="6" s="1"/>
  <c r="K1679" i="2"/>
  <c r="B1677" i="6" s="1"/>
  <c r="K2047" i="2"/>
  <c r="C2045" i="6" s="1"/>
  <c r="AK65" i="1"/>
  <c r="K1975" i="2"/>
  <c r="D1973" i="6" s="1"/>
  <c r="AK38" i="1"/>
  <c r="K1725" i="2"/>
  <c r="K1847" i="2"/>
  <c r="B1845" i="6" s="1"/>
  <c r="AK67" i="1"/>
  <c r="K2283" i="2"/>
  <c r="B2281" i="6" s="1"/>
  <c r="K5" i="2"/>
  <c r="D3" i="6" s="1"/>
  <c r="K1976" i="2"/>
  <c r="C1974" i="6" s="1"/>
  <c r="AK133" i="1"/>
  <c r="AK51" i="1"/>
  <c r="AK54" i="1"/>
  <c r="AK98" i="1"/>
  <c r="AK125" i="1"/>
  <c r="AK62" i="1"/>
  <c r="AK14" i="1"/>
  <c r="AK128" i="1"/>
  <c r="AK52" i="1"/>
  <c r="AK119" i="1"/>
  <c r="AK13" i="1"/>
  <c r="AK127" i="1"/>
  <c r="AK37" i="1"/>
  <c r="AK53" i="1"/>
  <c r="AK74" i="1"/>
  <c r="AK40" i="1"/>
  <c r="AK15" i="1"/>
  <c r="AK36" i="1"/>
  <c r="AK9" i="1"/>
  <c r="AK20" i="1"/>
  <c r="AK155" i="1"/>
  <c r="AK162" i="1"/>
  <c r="AK96" i="1"/>
  <c r="AK78" i="1"/>
  <c r="C2210" i="6"/>
  <c r="D2210" i="6"/>
  <c r="C2184" i="6"/>
  <c r="D2184" i="6"/>
  <c r="C1421" i="6"/>
  <c r="D1421" i="6"/>
  <c r="C1555" i="6"/>
  <c r="D1555" i="6"/>
  <c r="C1989" i="6"/>
  <c r="D1989" i="6"/>
  <c r="C2233" i="6"/>
  <c r="C1776" i="6"/>
  <c r="D1776" i="6"/>
  <c r="C1453" i="6"/>
  <c r="D1453" i="6"/>
  <c r="C982" i="6"/>
  <c r="D982" i="6"/>
  <c r="C1096" i="6"/>
  <c r="D1096" i="6"/>
  <c r="C1214" i="6"/>
  <c r="D1214" i="6"/>
  <c r="C273" i="6"/>
  <c r="D273" i="6"/>
  <c r="C1121" i="6"/>
  <c r="D1121" i="6"/>
  <c r="C752" i="6"/>
  <c r="D752" i="6"/>
  <c r="C968" i="6"/>
  <c r="D968" i="6"/>
  <c r="C224" i="6"/>
  <c r="D224" i="6"/>
  <c r="C871" i="6"/>
  <c r="D871" i="6"/>
  <c r="C1119" i="6"/>
  <c r="D1119" i="6"/>
  <c r="C1603" i="6"/>
  <c r="D1603" i="6"/>
  <c r="C1422" i="6"/>
  <c r="D1422" i="6"/>
  <c r="C1975" i="6"/>
  <c r="D1975" i="6"/>
  <c r="C1977" i="6"/>
  <c r="D1977" i="6"/>
  <c r="C1669" i="6"/>
  <c r="D1669" i="6"/>
  <c r="C1798" i="6"/>
  <c r="D1798" i="6"/>
  <c r="C1752" i="6"/>
  <c r="D1752" i="6"/>
  <c r="C1426" i="6"/>
  <c r="D1426" i="6"/>
  <c r="C1299" i="6"/>
  <c r="D1299" i="6"/>
  <c r="C1380" i="6"/>
  <c r="D1380" i="6"/>
  <c r="C868" i="6"/>
  <c r="D868" i="6"/>
  <c r="C1151" i="6"/>
  <c r="D1151" i="6"/>
  <c r="C1805" i="6"/>
  <c r="D1805" i="6"/>
  <c r="C2253" i="6"/>
  <c r="D2253" i="6"/>
  <c r="C2226" i="6"/>
  <c r="D2226" i="6"/>
  <c r="C1899" i="6"/>
  <c r="D1899" i="6"/>
  <c r="C2153" i="6"/>
  <c r="D2153" i="6"/>
  <c r="C1680" i="6"/>
  <c r="D1680" i="6"/>
  <c r="C2035" i="6"/>
  <c r="D2035" i="6"/>
  <c r="C2225" i="6"/>
  <c r="D2225" i="6"/>
  <c r="C1691" i="6"/>
  <c r="D1691" i="6"/>
  <c r="C2094" i="6"/>
  <c r="D2094" i="6"/>
  <c r="C2196" i="6"/>
  <c r="D2196" i="6"/>
  <c r="C2123" i="6"/>
  <c r="D2123" i="6"/>
  <c r="C2144" i="6"/>
  <c r="D2144" i="6"/>
  <c r="C1436" i="6"/>
  <c r="D1436" i="6"/>
  <c r="C1553" i="6"/>
  <c r="D1553" i="6"/>
  <c r="C1666" i="6"/>
  <c r="D1666" i="6"/>
  <c r="C2262" i="6"/>
  <c r="D2262" i="6"/>
  <c r="C1694" i="6"/>
  <c r="D1694" i="6"/>
  <c r="C1777" i="6"/>
  <c r="D1777" i="6"/>
  <c r="C1540" i="6"/>
  <c r="D1540" i="6"/>
  <c r="C355" i="6"/>
  <c r="D355" i="6"/>
  <c r="C1757" i="6"/>
  <c r="D1757" i="6"/>
  <c r="C1869" i="6"/>
  <c r="D1869" i="6"/>
  <c r="C1319" i="6"/>
  <c r="D1319" i="6"/>
  <c r="C2204" i="6"/>
  <c r="D2204" i="6"/>
  <c r="C1755" i="6"/>
  <c r="D1755" i="6"/>
  <c r="C2042" i="6"/>
  <c r="D2042" i="6"/>
  <c r="C1945" i="6"/>
  <c r="D1945" i="6"/>
  <c r="C1954" i="6"/>
  <c r="D1954" i="6"/>
  <c r="C1787" i="6"/>
  <c r="D1787" i="6"/>
  <c r="C2168" i="6"/>
  <c r="D2168" i="6"/>
  <c r="C1447" i="6"/>
  <c r="D1447" i="6"/>
  <c r="C2207" i="6"/>
  <c r="D2207" i="6"/>
  <c r="C2147" i="6"/>
  <c r="D2147" i="6"/>
  <c r="C2176" i="6"/>
  <c r="D2176" i="6"/>
  <c r="C2071" i="6"/>
  <c r="D2071" i="6"/>
  <c r="C1679" i="6"/>
  <c r="D1679" i="6"/>
  <c r="C1800" i="6"/>
  <c r="D1800" i="6"/>
  <c r="C1801" i="6"/>
  <c r="D1801" i="6"/>
  <c r="C1884" i="6"/>
  <c r="D1884" i="6"/>
  <c r="C1089" i="6"/>
  <c r="D1089" i="6"/>
  <c r="C1967" i="6"/>
  <c r="D1967" i="6"/>
  <c r="C2024" i="6"/>
  <c r="D2024" i="6"/>
  <c r="C2230" i="6"/>
  <c r="D2230" i="6"/>
  <c r="C1662" i="6"/>
  <c r="D1662" i="6"/>
  <c r="C1304" i="6"/>
  <c r="D1304" i="6"/>
  <c r="C1282" i="6"/>
  <c r="D1282" i="6"/>
  <c r="C2241" i="6"/>
  <c r="D2241" i="6"/>
  <c r="C2052" i="6"/>
  <c r="D2052" i="6"/>
  <c r="C1962" i="6"/>
  <c r="D1962" i="6"/>
  <c r="C1749" i="6"/>
  <c r="D1749" i="6"/>
  <c r="C2014" i="6"/>
  <c r="D2014" i="6"/>
  <c r="C1964" i="6"/>
  <c r="D1964" i="6"/>
  <c r="C2084" i="6"/>
  <c r="D2084" i="6"/>
  <c r="C1829" i="6"/>
  <c r="D1829" i="6"/>
  <c r="C2189" i="6"/>
  <c r="D2189" i="6"/>
  <c r="C1996" i="6"/>
  <c r="D1996" i="6"/>
  <c r="C1709" i="6"/>
  <c r="D1709" i="6"/>
  <c r="C1091" i="6"/>
  <c r="D1091" i="6"/>
  <c r="C2012" i="6"/>
  <c r="D2012" i="6"/>
  <c r="C1842" i="6"/>
  <c r="D1842" i="6"/>
  <c r="C1991" i="6"/>
  <c r="D1991" i="6"/>
  <c r="C1327" i="6"/>
  <c r="D1327" i="6"/>
  <c r="C1500" i="6"/>
  <c r="D1500" i="6"/>
  <c r="C1769" i="6"/>
  <c r="D1769" i="6"/>
  <c r="C633" i="6"/>
  <c r="D633" i="6"/>
  <c r="C927" i="6"/>
  <c r="D927" i="6"/>
  <c r="C1360" i="6"/>
  <c r="D1360" i="6"/>
  <c r="C1411" i="6"/>
  <c r="D1411" i="6"/>
  <c r="C1099" i="6"/>
  <c r="D1099" i="6"/>
  <c r="C895" i="6"/>
  <c r="D895" i="6"/>
  <c r="D1305" i="6"/>
  <c r="C1378" i="6"/>
  <c r="D1378" i="6"/>
  <c r="C1077" i="6"/>
  <c r="D1077" i="6"/>
  <c r="C393" i="6"/>
  <c r="D393" i="6"/>
  <c r="C1437" i="6"/>
  <c r="D1437" i="6"/>
  <c r="C1602" i="6"/>
  <c r="D1602" i="6"/>
  <c r="C2211" i="6"/>
  <c r="D2211" i="6"/>
  <c r="C1525" i="6"/>
  <c r="D1525" i="6"/>
  <c r="C1629" i="6"/>
  <c r="D1629" i="6"/>
  <c r="C2219" i="6"/>
  <c r="D2219" i="6"/>
  <c r="C2300" i="6"/>
  <c r="D2300" i="6"/>
  <c r="C1930" i="6"/>
  <c r="D1930" i="6"/>
  <c r="C1563" i="6"/>
  <c r="D1563" i="6"/>
  <c r="C2266" i="6"/>
  <c r="D2266" i="6"/>
  <c r="C1573" i="6"/>
  <c r="D1573" i="6"/>
  <c r="C2155" i="6"/>
  <c r="D2155" i="6"/>
  <c r="C2087" i="6"/>
  <c r="D2087" i="6"/>
  <c r="C2005" i="6"/>
  <c r="D2005" i="6"/>
  <c r="C1349" i="6"/>
  <c r="D1349" i="6"/>
  <c r="C2167" i="6"/>
  <c r="D2167" i="6"/>
  <c r="C2236" i="6"/>
  <c r="D2236" i="6"/>
  <c r="C2273" i="6"/>
  <c r="D2273" i="6"/>
  <c r="C2125" i="6"/>
  <c r="D2125" i="6"/>
  <c r="C2048" i="6"/>
  <c r="D2048" i="6"/>
  <c r="C886" i="6"/>
  <c r="D886" i="6"/>
  <c r="C2128" i="6"/>
  <c r="D2128" i="6"/>
  <c r="C2028" i="6"/>
  <c r="D2028" i="6"/>
  <c r="C2217" i="6"/>
  <c r="D2217" i="6"/>
  <c r="C1616" i="6"/>
  <c r="D1616" i="6"/>
  <c r="C2106" i="6"/>
  <c r="D2106" i="6"/>
  <c r="C2038" i="6"/>
  <c r="D2038" i="6"/>
  <c r="C2289" i="6"/>
  <c r="D2289" i="6"/>
  <c r="C1898" i="6"/>
  <c r="D1898" i="6"/>
  <c r="C2260" i="6"/>
  <c r="D2260" i="6"/>
  <c r="C2297" i="6"/>
  <c r="D2297" i="6"/>
  <c r="C1523" i="6"/>
  <c r="D1523" i="6"/>
  <c r="C1646" i="6"/>
  <c r="D1646" i="6"/>
  <c r="C1727" i="6"/>
  <c r="D1727" i="6"/>
  <c r="C1601" i="6"/>
  <c r="D1601" i="6"/>
  <c r="C1906" i="6"/>
  <c r="D1906" i="6"/>
  <c r="C1870" i="6"/>
  <c r="D1870" i="6"/>
  <c r="C1477" i="6"/>
  <c r="D1477" i="6"/>
  <c r="C1140" i="6"/>
  <c r="D1140" i="6"/>
  <c r="C563" i="6"/>
  <c r="D563" i="6"/>
  <c r="C129" i="6"/>
  <c r="D129" i="6"/>
  <c r="C1073" i="6"/>
  <c r="D1073" i="6"/>
  <c r="C1107" i="6"/>
  <c r="D1107" i="6"/>
  <c r="C457" i="6"/>
  <c r="D457" i="6"/>
  <c r="C997" i="6"/>
  <c r="D997" i="6"/>
  <c r="C1434" i="6"/>
  <c r="D1434" i="6"/>
  <c r="C914" i="6"/>
  <c r="D914" i="6"/>
  <c r="C1927" i="6"/>
  <c r="D1927" i="6"/>
  <c r="C1984" i="6"/>
  <c r="D1984" i="6"/>
  <c r="C1311" i="6"/>
  <c r="D1311" i="6"/>
  <c r="C1055" i="6"/>
  <c r="D1055" i="6"/>
  <c r="C1301" i="6"/>
  <c r="D1301" i="6"/>
  <c r="C1705" i="6"/>
  <c r="D1705" i="6"/>
  <c r="C822" i="6"/>
  <c r="D822" i="6"/>
  <c r="C863" i="6"/>
  <c r="D863" i="6"/>
  <c r="C1296" i="6"/>
  <c r="D1296" i="6"/>
  <c r="C1347" i="6"/>
  <c r="D1347" i="6"/>
  <c r="C99" i="6"/>
  <c r="D99" i="6"/>
  <c r="C831" i="6"/>
  <c r="D831" i="6"/>
  <c r="C1314" i="6"/>
  <c r="D1314" i="6"/>
  <c r="C949" i="6"/>
  <c r="D949" i="6"/>
  <c r="C429" i="6"/>
  <c r="D429" i="6"/>
  <c r="C1285" i="6"/>
  <c r="D1285" i="6"/>
  <c r="C1110" i="6"/>
  <c r="D1110" i="6"/>
  <c r="C2162" i="6"/>
  <c r="D2162" i="6"/>
  <c r="C719" i="6"/>
  <c r="D719" i="6"/>
  <c r="C1275" i="6"/>
  <c r="D1275" i="6"/>
  <c r="C1262" i="6"/>
  <c r="D1262" i="6"/>
  <c r="C401" i="6"/>
  <c r="D401" i="6"/>
  <c r="C686" i="6"/>
  <c r="D686" i="6"/>
  <c r="C1033" i="6"/>
  <c r="D1033" i="6"/>
  <c r="C1318" i="6"/>
  <c r="D1318" i="6"/>
  <c r="C1391" i="6"/>
  <c r="D1391" i="6"/>
  <c r="C1117" i="6"/>
  <c r="D1117" i="6"/>
  <c r="C2126" i="6"/>
  <c r="D2126" i="6"/>
  <c r="C1639" i="6"/>
  <c r="D1639" i="6"/>
  <c r="C1952" i="6"/>
  <c r="D1952" i="6"/>
  <c r="C1183" i="6"/>
  <c r="D1183" i="6"/>
  <c r="C1076" i="6"/>
  <c r="D1076" i="6"/>
  <c r="C919" i="6"/>
  <c r="D919" i="6"/>
  <c r="C425" i="6"/>
  <c r="D425" i="6"/>
  <c r="C933" i="6"/>
  <c r="D933" i="6"/>
  <c r="C1044" i="6"/>
  <c r="D1044" i="6"/>
  <c r="C1392" i="6"/>
  <c r="D1392" i="6"/>
  <c r="C1187" i="6"/>
  <c r="D1187" i="6"/>
  <c r="C2240" i="6"/>
  <c r="D2240" i="6"/>
  <c r="C2143" i="6"/>
  <c r="D2143" i="6"/>
  <c r="C2138" i="6"/>
  <c r="D2138" i="6"/>
  <c r="C1810" i="6"/>
  <c r="D1810" i="6"/>
  <c r="C1894" i="6"/>
  <c r="D1894" i="6"/>
  <c r="C1502" i="6"/>
  <c r="D1502" i="6"/>
  <c r="C1569" i="6"/>
  <c r="D1569" i="6"/>
  <c r="C1196" i="6"/>
  <c r="D1196" i="6"/>
  <c r="C2170" i="6"/>
  <c r="D2170" i="6"/>
  <c r="C1882" i="6"/>
  <c r="D1882" i="6"/>
  <c r="C1469" i="6"/>
  <c r="D1469" i="6"/>
  <c r="C2140" i="6"/>
  <c r="D2140" i="6"/>
  <c r="C2113" i="6"/>
  <c r="D2113" i="6"/>
  <c r="C1739" i="6"/>
  <c r="D1739" i="6"/>
  <c r="C1773" i="6"/>
  <c r="D1773" i="6"/>
  <c r="C1531" i="6"/>
  <c r="D1531" i="6"/>
  <c r="C2051" i="6"/>
  <c r="D2051" i="6"/>
  <c r="C2258" i="6"/>
  <c r="D2258" i="6"/>
  <c r="C1078" i="6"/>
  <c r="D1078" i="6"/>
  <c r="C1490" i="6"/>
  <c r="D1490" i="6"/>
  <c r="C1363" i="6"/>
  <c r="D1363" i="6"/>
  <c r="C576" i="6"/>
  <c r="C932" i="6"/>
  <c r="D932" i="6"/>
  <c r="C1408" i="6"/>
  <c r="D1408" i="6"/>
  <c r="C1458" i="6"/>
  <c r="D1458" i="6"/>
  <c r="C1094" i="6"/>
  <c r="D1094" i="6"/>
  <c r="C280" i="6"/>
  <c r="D280" i="6"/>
  <c r="C2150" i="6"/>
  <c r="D2150" i="6"/>
  <c r="C1582" i="6"/>
  <c r="D1582" i="6"/>
  <c r="C2268" i="6"/>
  <c r="D2268" i="6"/>
  <c r="C1939" i="6"/>
  <c r="D1939" i="6"/>
  <c r="C1881" i="6"/>
  <c r="D1881" i="6"/>
  <c r="C1693" i="6"/>
  <c r="D1693" i="6"/>
  <c r="C2089" i="6"/>
  <c r="D2089" i="6"/>
  <c r="C1872" i="6"/>
  <c r="D1872" i="6"/>
  <c r="C1914" i="6"/>
  <c r="D1914" i="6"/>
  <c r="C2161" i="6"/>
  <c r="D2161" i="6"/>
  <c r="C1039" i="6"/>
  <c r="D1039" i="6"/>
  <c r="C1618" i="6"/>
  <c r="D1618" i="6"/>
  <c r="C1836" i="6"/>
  <c r="D1836" i="6"/>
  <c r="C1970" i="6"/>
  <c r="D1970" i="6"/>
  <c r="C1763" i="6"/>
  <c r="D1763" i="6"/>
  <c r="C1695" i="6"/>
  <c r="D1695" i="6"/>
  <c r="C684" i="6"/>
  <c r="D684" i="6"/>
  <c r="C1205" i="6"/>
  <c r="D1205" i="6"/>
  <c r="C2109" i="6"/>
  <c r="D2109" i="6"/>
  <c r="C2027" i="6"/>
  <c r="D2027" i="6"/>
  <c r="C1651" i="6"/>
  <c r="D1651" i="6"/>
  <c r="C2251" i="6"/>
  <c r="D2251" i="6"/>
  <c r="C2288" i="6"/>
  <c r="D2288" i="6"/>
  <c r="C1463" i="6"/>
  <c r="D1463" i="6"/>
  <c r="C1375" i="6"/>
  <c r="D1375" i="6"/>
  <c r="C1837" i="6"/>
  <c r="D1837" i="6"/>
  <c r="C632" i="6"/>
  <c r="D632" i="6"/>
  <c r="C211" i="6"/>
  <c r="D211" i="6"/>
  <c r="C1548" i="6"/>
  <c r="D1548" i="6"/>
  <c r="C1883" i="6"/>
  <c r="D1883" i="6"/>
  <c r="C1816" i="6"/>
  <c r="D1816" i="6"/>
  <c r="C780" i="6"/>
  <c r="D780" i="6"/>
  <c r="C815" i="6"/>
  <c r="D815" i="6"/>
  <c r="C1689" i="6"/>
  <c r="D1689" i="6"/>
  <c r="C2121" i="6"/>
  <c r="D2121" i="6"/>
  <c r="C1344" i="6"/>
  <c r="D1344" i="6"/>
  <c r="C1394" i="6"/>
  <c r="D1394" i="6"/>
  <c r="C1228" i="6"/>
  <c r="D1228" i="6"/>
  <c r="C716" i="6"/>
  <c r="D716" i="6"/>
  <c r="C751" i="6"/>
  <c r="D751" i="6"/>
  <c r="C981" i="6"/>
  <c r="D981" i="6"/>
  <c r="C73" i="6"/>
  <c r="D73" i="6"/>
  <c r="C640" i="6"/>
  <c r="D640" i="6"/>
  <c r="C1141" i="6"/>
  <c r="D1141" i="6"/>
  <c r="C289" i="6"/>
  <c r="D289" i="6"/>
  <c r="C1452" i="6"/>
  <c r="D1452" i="6"/>
  <c r="C1575" i="6"/>
  <c r="D1575" i="6"/>
  <c r="C1888" i="6"/>
  <c r="D1888" i="6"/>
  <c r="C846" i="6"/>
  <c r="D846" i="6"/>
  <c r="C1012" i="6"/>
  <c r="D1012" i="6"/>
  <c r="C855" i="6"/>
  <c r="D855" i="6"/>
  <c r="C1466" i="6"/>
  <c r="D1466" i="6"/>
  <c r="C760" i="6"/>
  <c r="D760" i="6"/>
  <c r="C980" i="6"/>
  <c r="D980" i="6"/>
  <c r="C1123" i="6"/>
  <c r="D1123" i="6"/>
  <c r="C539" i="6"/>
  <c r="D539" i="6"/>
  <c r="C2068" i="6"/>
  <c r="D2068" i="6"/>
  <c r="C1966" i="6"/>
  <c r="D1966" i="6"/>
  <c r="C459" i="6"/>
  <c r="D459" i="6"/>
  <c r="C1965" i="6"/>
  <c r="D1965" i="6"/>
  <c r="C1197" i="6"/>
  <c r="D1197" i="6"/>
  <c r="C1495" i="6"/>
  <c r="D1495" i="6"/>
  <c r="C1824" i="6"/>
  <c r="D1824" i="6"/>
  <c r="C1754" i="6"/>
  <c r="D1754" i="6"/>
  <c r="C676" i="6"/>
  <c r="D676" i="6"/>
  <c r="C948" i="6"/>
  <c r="D948" i="6"/>
  <c r="C791" i="6"/>
  <c r="D791" i="6"/>
  <c r="C1416" i="6"/>
  <c r="D1416" i="6"/>
  <c r="C1402" i="6"/>
  <c r="D1402" i="6"/>
  <c r="C464" i="6"/>
  <c r="D464" i="6"/>
  <c r="C916" i="6"/>
  <c r="D916" i="6"/>
  <c r="C1264" i="6"/>
  <c r="D1264" i="6"/>
  <c r="C1361" i="6"/>
  <c r="C1031" i="6"/>
  <c r="D1031" i="6"/>
  <c r="C369" i="6"/>
  <c r="D369" i="6"/>
  <c r="C1460" i="6"/>
  <c r="D1460" i="6"/>
  <c r="C1828" i="6"/>
  <c r="C2104" i="6"/>
  <c r="D2104" i="6"/>
  <c r="C1247" i="6"/>
  <c r="C2174" i="6"/>
  <c r="D2174" i="6"/>
  <c r="C1606" i="6"/>
  <c r="D1606" i="6"/>
  <c r="D1234" i="6"/>
  <c r="C1105" i="6"/>
  <c r="D1105" i="6"/>
  <c r="D1188" i="6"/>
  <c r="C1202" i="6"/>
  <c r="D1202" i="6"/>
  <c r="C984" i="6"/>
  <c r="D984" i="6"/>
  <c r="C35" i="6"/>
  <c r="D35" i="6"/>
  <c r="C2033" i="6"/>
  <c r="D2033" i="6"/>
  <c r="C1719" i="6"/>
  <c r="D1719" i="6"/>
  <c r="C870" i="6"/>
  <c r="D870" i="6"/>
  <c r="C2110" i="6"/>
  <c r="D2110" i="6"/>
  <c r="C999" i="6"/>
  <c r="D999" i="6"/>
  <c r="C1124" i="6"/>
  <c r="D1124" i="6"/>
  <c r="C1081" i="6"/>
  <c r="C1138" i="6"/>
  <c r="D1138" i="6"/>
  <c r="C1440" i="6"/>
  <c r="D1440" i="6"/>
  <c r="C426" i="6"/>
  <c r="D426" i="6"/>
  <c r="D1929" i="6"/>
  <c r="C1571" i="6"/>
  <c r="D1571" i="6"/>
  <c r="D1414" i="6"/>
  <c r="D1070" i="6"/>
  <c r="C1762" i="6"/>
  <c r="D1762" i="6"/>
  <c r="C1637" i="6"/>
  <c r="D1637" i="6"/>
  <c r="C1337" i="6"/>
  <c r="D1337" i="6"/>
  <c r="C1400" i="6"/>
  <c r="D1400" i="6"/>
  <c r="C1258" i="6"/>
  <c r="D1258" i="6"/>
  <c r="C1182" i="6"/>
  <c r="D1182" i="6"/>
  <c r="C187" i="6"/>
  <c r="D187" i="6"/>
  <c r="D677" i="6"/>
  <c r="C1512" i="6"/>
  <c r="D1512" i="6"/>
  <c r="C1576" i="6"/>
  <c r="C1475" i="6"/>
  <c r="D1357" i="6"/>
  <c r="C175" i="6"/>
  <c r="C72" i="6"/>
  <c r="D72" i="6"/>
  <c r="D373" i="6"/>
  <c r="C2201" i="6"/>
  <c r="D2201" i="6"/>
  <c r="D517" i="6"/>
  <c r="D327" i="6"/>
  <c r="C149" i="6"/>
  <c r="D149" i="6"/>
  <c r="C1244" i="6"/>
  <c r="D1244" i="6"/>
  <c r="C732" i="6"/>
  <c r="D732" i="6"/>
  <c r="C1130" i="6"/>
  <c r="D1130" i="6"/>
  <c r="C1195" i="6"/>
  <c r="D1195" i="6"/>
  <c r="C1022" i="6"/>
  <c r="D1022" i="6"/>
  <c r="C1084" i="6"/>
  <c r="D1084" i="6"/>
  <c r="C55" i="6"/>
  <c r="D55" i="6"/>
  <c r="C694" i="6"/>
  <c r="D694" i="6"/>
  <c r="C1487" i="6"/>
  <c r="D1487" i="6"/>
  <c r="C1359" i="6"/>
  <c r="D1359" i="6"/>
  <c r="C1367" i="6"/>
  <c r="D1367" i="6"/>
  <c r="C1578" i="6"/>
  <c r="D1578" i="6"/>
  <c r="C1358" i="6"/>
  <c r="D1358" i="6"/>
  <c r="C1943" i="6"/>
  <c r="D1943" i="6"/>
  <c r="C659" i="6"/>
  <c r="D659" i="6"/>
  <c r="C336" i="6"/>
  <c r="D336" i="6"/>
  <c r="C664" i="6"/>
  <c r="D664" i="6"/>
  <c r="C967" i="6"/>
  <c r="D967" i="6"/>
  <c r="C1395" i="6"/>
  <c r="D1395" i="6"/>
  <c r="C718" i="6"/>
  <c r="D718" i="6"/>
  <c r="C964" i="6"/>
  <c r="D964" i="6"/>
  <c r="C1184" i="6"/>
  <c r="D1184" i="6"/>
  <c r="C170" i="6"/>
  <c r="D170" i="6"/>
  <c r="C2085" i="6"/>
  <c r="D2085" i="6"/>
  <c r="C1599" i="6"/>
  <c r="D1599" i="6"/>
  <c r="C1396" i="6"/>
  <c r="D1396" i="6"/>
  <c r="C1684" i="6"/>
  <c r="D1684" i="6"/>
  <c r="C1742" i="6"/>
  <c r="D1742" i="6"/>
  <c r="C928" i="6"/>
  <c r="D928" i="6"/>
  <c r="C1953" i="6"/>
  <c r="D1953" i="6"/>
  <c r="C179" i="6"/>
  <c r="D179" i="6"/>
  <c r="C1068" i="6"/>
  <c r="D1068" i="6"/>
  <c r="C808" i="6"/>
  <c r="D808" i="6"/>
  <c r="C773" i="6"/>
  <c r="D773" i="6"/>
  <c r="C840" i="6"/>
  <c r="D840" i="6"/>
  <c r="C19" i="6"/>
  <c r="D19" i="6"/>
  <c r="C951" i="6"/>
  <c r="D951" i="6"/>
  <c r="C656" i="6"/>
  <c r="D656" i="6"/>
  <c r="C786" i="6"/>
  <c r="D786" i="6"/>
  <c r="C1399" i="6"/>
  <c r="D1399" i="6"/>
  <c r="C1293" i="6"/>
  <c r="D1293" i="6"/>
  <c r="C1535" i="6"/>
  <c r="D1535" i="6"/>
  <c r="C1620" i="6"/>
  <c r="D1620" i="6"/>
  <c r="C2246" i="6"/>
  <c r="D2246" i="6"/>
  <c r="C1889" i="6"/>
  <c r="D1889" i="6"/>
  <c r="C1011" i="6"/>
  <c r="D1011" i="6"/>
  <c r="C1004" i="6"/>
  <c r="D1004" i="6"/>
  <c r="C592" i="6"/>
  <c r="D592" i="6"/>
  <c r="C489" i="6"/>
  <c r="D489" i="6"/>
  <c r="C667" i="6"/>
  <c r="D667" i="6"/>
  <c r="C887" i="6"/>
  <c r="D887" i="6"/>
  <c r="C163" i="6"/>
  <c r="D163" i="6"/>
  <c r="C1242" i="6"/>
  <c r="D1242" i="6"/>
  <c r="C722" i="6"/>
  <c r="D722" i="6"/>
  <c r="C1744" i="6"/>
  <c r="D1744" i="6"/>
  <c r="C1343" i="6"/>
  <c r="D1343" i="6"/>
  <c r="C2050" i="6"/>
  <c r="D2050" i="6"/>
  <c r="C1950" i="6"/>
  <c r="D1950" i="6"/>
  <c r="D2032" i="6"/>
  <c r="C1021" i="6"/>
  <c r="D1021" i="6"/>
  <c r="C1796" i="6"/>
  <c r="D1796" i="6"/>
  <c r="D1751" i="6"/>
  <c r="C1355" i="6"/>
  <c r="D1355" i="6"/>
  <c r="C1470" i="6"/>
  <c r="D1470" i="6"/>
  <c r="C1203" i="6"/>
  <c r="D1203" i="6"/>
  <c r="D872" i="6"/>
  <c r="C152" i="6"/>
  <c r="D152" i="6"/>
  <c r="C1745" i="6"/>
  <c r="D1745" i="6"/>
  <c r="C1947" i="6"/>
  <c r="C1986" i="6"/>
  <c r="D1986" i="6"/>
  <c r="C1687" i="6"/>
  <c r="D1687" i="6"/>
  <c r="C1226" i="6"/>
  <c r="D1226" i="6"/>
  <c r="C1139" i="6"/>
  <c r="D1139" i="6"/>
  <c r="C1220" i="6"/>
  <c r="D1220" i="6"/>
  <c r="C702" i="6"/>
  <c r="D702" i="6"/>
  <c r="C1675" i="6"/>
  <c r="D1675" i="6"/>
  <c r="C1583" i="6"/>
  <c r="D1583" i="6"/>
  <c r="C1897" i="6"/>
  <c r="D1897" i="6"/>
  <c r="C547" i="6"/>
  <c r="D547" i="6"/>
  <c r="C275" i="6"/>
  <c r="D275" i="6"/>
  <c r="C481" i="6"/>
  <c r="D481" i="6"/>
  <c r="C286" i="6"/>
  <c r="D286" i="6"/>
  <c r="C909" i="6"/>
  <c r="D909" i="6"/>
  <c r="C1600" i="6"/>
  <c r="D1600" i="6"/>
  <c r="C2080" i="6"/>
  <c r="C1125" i="6"/>
  <c r="D1125" i="6"/>
  <c r="C1174" i="6"/>
  <c r="D1174" i="6"/>
  <c r="C161" i="6"/>
  <c r="D161" i="6"/>
  <c r="C651" i="6"/>
  <c r="D651" i="6"/>
  <c r="C33" i="6"/>
  <c r="D33" i="6"/>
  <c r="D1315" i="6"/>
  <c r="C811" i="6"/>
  <c r="D811" i="6"/>
  <c r="C60" i="6"/>
  <c r="C342" i="6"/>
  <c r="D570" i="6"/>
  <c r="C922" i="6"/>
  <c r="D922" i="6"/>
  <c r="C2250" i="6"/>
  <c r="D2250" i="6"/>
  <c r="C52" i="6"/>
  <c r="D52" i="6"/>
  <c r="C620" i="6"/>
  <c r="D620" i="6"/>
  <c r="C582" i="6"/>
  <c r="D582" i="6"/>
  <c r="C5" i="6"/>
  <c r="C494" i="6"/>
  <c r="D494" i="6"/>
  <c r="C2114" i="6"/>
  <c r="D2114" i="6"/>
  <c r="D39" i="6"/>
  <c r="C79" i="6"/>
  <c r="D79" i="6"/>
  <c r="C730" i="6"/>
  <c r="D730" i="6"/>
  <c r="C2198" i="6"/>
  <c r="D2198" i="6"/>
  <c r="C1712" i="6"/>
  <c r="D1712" i="6"/>
  <c r="C1713" i="6"/>
  <c r="D1713" i="6"/>
  <c r="C1404" i="6"/>
  <c r="D1404" i="6"/>
  <c r="C1231" i="6"/>
  <c r="D1231" i="6"/>
  <c r="C1083" i="6"/>
  <c r="D1083" i="6"/>
  <c r="C814" i="6"/>
  <c r="D814" i="6"/>
  <c r="C1150" i="6"/>
  <c r="D1150" i="6"/>
  <c r="C65" i="6"/>
  <c r="D65" i="6"/>
  <c r="C1029" i="6"/>
  <c r="D1029" i="6"/>
  <c r="C798" i="6"/>
  <c r="D798" i="6"/>
  <c r="C1043" i="6"/>
  <c r="D1043" i="6"/>
  <c r="C807" i="6"/>
  <c r="D807" i="6"/>
  <c r="C503" i="6"/>
  <c r="D503" i="6"/>
  <c r="C1541" i="6"/>
  <c r="D1541" i="6"/>
  <c r="C1766" i="6"/>
  <c r="D1766" i="6"/>
  <c r="C1720" i="6"/>
  <c r="D1720" i="6"/>
  <c r="C1932" i="6"/>
  <c r="D1932" i="6"/>
  <c r="C1222" i="6"/>
  <c r="D1222" i="6"/>
  <c r="C1567" i="6"/>
  <c r="D1567" i="6"/>
  <c r="C1179" i="6"/>
  <c r="D1179" i="6"/>
  <c r="C1048" i="6"/>
  <c r="D1048" i="6"/>
  <c r="C352" i="6"/>
  <c r="D352" i="6"/>
  <c r="C1147" i="6"/>
  <c r="D1147" i="6"/>
  <c r="C1134" i="6"/>
  <c r="D1134" i="6"/>
  <c r="C248" i="6"/>
  <c r="D248" i="6"/>
  <c r="C1040" i="6"/>
  <c r="D1040" i="6"/>
  <c r="C905" i="6"/>
  <c r="D905" i="6"/>
  <c r="C1213" i="6"/>
  <c r="D1213" i="6"/>
  <c r="C1644" i="6"/>
  <c r="D1644" i="6"/>
  <c r="C1702" i="6"/>
  <c r="D1702" i="6"/>
  <c r="C1714" i="6"/>
  <c r="D1714" i="6"/>
  <c r="C1868" i="6"/>
  <c r="D1868" i="6"/>
  <c r="C990" i="6"/>
  <c r="D990" i="6"/>
  <c r="C934" i="6"/>
  <c r="D934" i="6"/>
  <c r="C1115" i="6"/>
  <c r="D1115" i="6"/>
  <c r="C904" i="6"/>
  <c r="D904" i="6"/>
  <c r="C296" i="6"/>
  <c r="D296" i="6"/>
  <c r="C1045" i="6"/>
  <c r="D1045" i="6"/>
  <c r="C1075" i="6"/>
  <c r="D1075" i="6"/>
  <c r="C25" i="6"/>
  <c r="D25" i="6"/>
  <c r="C894" i="6"/>
  <c r="D894" i="6"/>
  <c r="C1516" i="6"/>
  <c r="C1517" i="6"/>
  <c r="D1517" i="6"/>
  <c r="C1918" i="6"/>
  <c r="C782" i="6"/>
  <c r="D782" i="6"/>
  <c r="C1992" i="6"/>
  <c r="D1992" i="6"/>
  <c r="C512" i="6"/>
  <c r="C1854" i="6"/>
  <c r="D1854" i="6"/>
  <c r="D1496" i="6"/>
  <c r="C1387" i="6"/>
  <c r="D1387" i="6"/>
  <c r="D1246" i="6"/>
  <c r="C1750" i="6"/>
  <c r="D1750" i="6"/>
  <c r="D1831" i="6"/>
  <c r="C966" i="6"/>
  <c r="D966" i="6"/>
  <c r="D1206" i="6"/>
  <c r="C2278" i="6"/>
  <c r="D2278" i="6"/>
  <c r="C1710" i="6"/>
  <c r="D1710" i="6"/>
  <c r="C1791" i="6"/>
  <c r="D1791" i="6"/>
  <c r="C1665" i="6"/>
  <c r="D1665" i="6"/>
  <c r="C1160" i="6"/>
  <c r="D1160" i="6"/>
  <c r="D1172" i="6"/>
  <c r="C917" i="6"/>
  <c r="D917" i="6"/>
  <c r="C978" i="6"/>
  <c r="C146" i="6"/>
  <c r="D146" i="6"/>
  <c r="C818" i="6"/>
  <c r="D818" i="6"/>
  <c r="D412" i="6"/>
  <c r="C438" i="6"/>
  <c r="D438" i="6"/>
  <c r="D58" i="6"/>
  <c r="C4" i="6"/>
  <c r="D4" i="6"/>
  <c r="C615" i="6"/>
  <c r="D615" i="6"/>
  <c r="C653" i="6"/>
  <c r="D469" i="6"/>
  <c r="D883" i="6"/>
  <c r="C501" i="6"/>
  <c r="D476" i="6"/>
  <c r="C1874" i="6"/>
  <c r="D1789" i="6"/>
  <c r="C2216" i="6"/>
  <c r="D2216" i="6"/>
  <c r="C2074" i="6"/>
  <c r="D2074" i="6"/>
  <c r="C2043" i="6"/>
  <c r="D2043" i="6"/>
  <c r="C2255" i="6"/>
  <c r="D2255" i="6"/>
  <c r="C1667" i="6"/>
  <c r="D1667" i="6"/>
  <c r="C1446" i="6"/>
  <c r="D1446" i="6"/>
  <c r="C1536" i="6"/>
  <c r="D1536" i="6"/>
  <c r="C1373" i="6"/>
  <c r="D1373" i="6"/>
  <c r="C2190" i="6"/>
  <c r="D2190" i="6"/>
  <c r="C1703" i="6"/>
  <c r="D1703" i="6"/>
  <c r="C2016" i="6"/>
  <c r="D2016" i="6"/>
  <c r="C339" i="6"/>
  <c r="D339" i="6"/>
  <c r="C184" i="6"/>
  <c r="D184" i="6"/>
  <c r="C155" i="6"/>
  <c r="D155" i="6"/>
  <c r="C749" i="6"/>
  <c r="D749" i="6"/>
  <c r="C1069" i="6"/>
  <c r="D1069" i="6"/>
  <c r="C57" i="6"/>
  <c r="D57" i="6"/>
  <c r="C1456" i="6"/>
  <c r="D1456" i="6"/>
  <c r="C1251" i="6"/>
  <c r="D1251" i="6"/>
  <c r="C747" i="6"/>
  <c r="D747" i="6"/>
  <c r="C1615" i="6"/>
  <c r="D1615" i="6"/>
  <c r="C1737" i="6"/>
  <c r="D1737" i="6"/>
  <c r="C1820" i="6"/>
  <c r="D1820" i="6"/>
  <c r="C2224" i="6"/>
  <c r="D2224" i="6"/>
  <c r="C1960" i="6"/>
  <c r="D1960" i="6"/>
  <c r="C1570" i="6"/>
  <c r="D1570" i="6"/>
  <c r="C2166" i="6"/>
  <c r="D2166" i="6"/>
  <c r="C1240" i="6"/>
  <c r="D1240" i="6"/>
  <c r="C1145" i="6"/>
  <c r="D1145" i="6"/>
  <c r="C1218" i="6"/>
  <c r="D1218" i="6"/>
  <c r="C665" i="6"/>
  <c r="D665" i="6"/>
  <c r="C1208" i="6"/>
  <c r="D1208" i="6"/>
  <c r="C1046" i="6"/>
  <c r="D1046" i="6"/>
  <c r="C869" i="6"/>
  <c r="D869" i="6"/>
  <c r="C1020" i="6"/>
  <c r="D1020" i="6"/>
  <c r="C297" i="6"/>
  <c r="D297" i="6"/>
  <c r="C1956" i="6"/>
  <c r="D1956" i="6"/>
  <c r="C1286" i="6"/>
  <c r="D1286" i="6"/>
  <c r="C1913" i="6"/>
  <c r="D1913" i="6"/>
  <c r="C1189" i="6"/>
  <c r="D1189" i="6"/>
  <c r="C587" i="6"/>
  <c r="D587" i="6"/>
  <c r="C1688" i="6"/>
  <c r="D1688" i="6"/>
  <c r="C1362" i="6"/>
  <c r="D1362" i="6"/>
  <c r="C1235" i="6"/>
  <c r="D1235" i="6"/>
  <c r="C804" i="6"/>
  <c r="D804" i="6"/>
  <c r="C1280" i="6"/>
  <c r="D1280" i="6"/>
  <c r="C1330" i="6"/>
  <c r="D1330" i="6"/>
  <c r="C1164" i="6"/>
  <c r="D1164" i="6"/>
  <c r="C627" i="6"/>
  <c r="D627" i="6"/>
  <c r="C813" i="6"/>
  <c r="D813" i="6"/>
  <c r="C618" i="6"/>
  <c r="D618" i="6"/>
  <c r="C1561" i="6"/>
  <c r="D1561" i="6"/>
  <c r="C1892" i="6"/>
  <c r="D1892" i="6"/>
  <c r="C1100" i="6"/>
  <c r="D1100" i="6"/>
  <c r="C1849" i="6"/>
  <c r="C717" i="6"/>
  <c r="D717" i="6"/>
  <c r="C2238" i="6"/>
  <c r="D2238" i="6"/>
  <c r="C1624" i="6"/>
  <c r="D1624" i="6"/>
  <c r="C1298" i="6"/>
  <c r="D1298" i="6"/>
  <c r="D1171" i="6"/>
  <c r="C740" i="6"/>
  <c r="D740" i="6"/>
  <c r="C1216" i="6"/>
  <c r="D1216" i="6"/>
  <c r="C1266" i="6"/>
  <c r="D1266" i="6"/>
  <c r="C435" i="6"/>
  <c r="D435" i="6"/>
  <c r="C552" i="6"/>
  <c r="D552" i="6"/>
  <c r="D595" i="6"/>
  <c r="C1199" i="6"/>
  <c r="D1199" i="6"/>
  <c r="C1545" i="6"/>
  <c r="D1545" i="6"/>
  <c r="C1628" i="6"/>
  <c r="D1628" i="6"/>
  <c r="C1711" i="6"/>
  <c r="D1711" i="6"/>
  <c r="C950" i="6"/>
  <c r="D950" i="6"/>
  <c r="C768" i="6"/>
  <c r="D768" i="6"/>
  <c r="C828" i="6"/>
  <c r="D828" i="6"/>
  <c r="C1961" i="6"/>
  <c r="D1961" i="6"/>
  <c r="D1699" i="6"/>
  <c r="C766" i="6"/>
  <c r="D766" i="6"/>
  <c r="C1497" i="6"/>
  <c r="D1497" i="6"/>
  <c r="C1729" i="6"/>
  <c r="D1729" i="6"/>
  <c r="C1940" i="6"/>
  <c r="D1940" i="6"/>
  <c r="C1632" i="6"/>
  <c r="C488" i="6"/>
  <c r="D488" i="6"/>
  <c r="C1224" i="6"/>
  <c r="D1224" i="6"/>
  <c r="C1042" i="6"/>
  <c r="D1042" i="6"/>
  <c r="C1682" i="6"/>
  <c r="C1946" i="6"/>
  <c r="D1946" i="6"/>
  <c r="C2075" i="6"/>
  <c r="D2075" i="6"/>
  <c r="D86" i="6"/>
  <c r="D1074" i="6"/>
  <c r="C661" i="6"/>
  <c r="D260" i="6"/>
  <c r="C642" i="6"/>
  <c r="C385" i="6"/>
  <c r="D385" i="6"/>
  <c r="C779" i="6"/>
  <c r="C1098" i="6"/>
  <c r="D1098" i="6"/>
  <c r="D37" i="6"/>
  <c r="C472" i="6"/>
  <c r="D472" i="6"/>
  <c r="D1803" i="6"/>
  <c r="D1936" i="6"/>
  <c r="C2222" i="6"/>
  <c r="C2063" i="6"/>
  <c r="D2063" i="6"/>
  <c r="D2213" i="6"/>
  <c r="C1924" i="6"/>
  <c r="D1924" i="6"/>
  <c r="C1190" i="6"/>
  <c r="D1190" i="6"/>
  <c r="C1879" i="6"/>
  <c r="D1879" i="6"/>
  <c r="C1418" i="6"/>
  <c r="D1418" i="6"/>
  <c r="C1483" i="6"/>
  <c r="D1483" i="6"/>
  <c r="C1133" i="6"/>
  <c r="D1133" i="6"/>
  <c r="C903" i="6"/>
  <c r="D903" i="6"/>
  <c r="C1505" i="6"/>
  <c r="D1505" i="6"/>
  <c r="C1331" i="6"/>
  <c r="D1331" i="6"/>
  <c r="C1120" i="6"/>
  <c r="D1120" i="6"/>
  <c r="C106" i="6"/>
  <c r="D106" i="6"/>
  <c r="C1808" i="6"/>
  <c r="D1808" i="6"/>
  <c r="C973" i="6"/>
  <c r="D973" i="6"/>
  <c r="C1309" i="6"/>
  <c r="D1309" i="6"/>
  <c r="C1860" i="6"/>
  <c r="D1860" i="6"/>
  <c r="C1354" i="6"/>
  <c r="D1354" i="6"/>
  <c r="C1419" i="6"/>
  <c r="D1419" i="6"/>
  <c r="C839" i="6"/>
  <c r="D839" i="6"/>
  <c r="C1441" i="6"/>
  <c r="D1441" i="6"/>
  <c r="D1267" i="6"/>
  <c r="C836" i="6"/>
  <c r="D836" i="6"/>
  <c r="C1590" i="6"/>
  <c r="D1590" i="6"/>
  <c r="C1792" i="6"/>
  <c r="D1792" i="6"/>
  <c r="C1722" i="6"/>
  <c r="D1722" i="6"/>
  <c r="C1501" i="6"/>
  <c r="D1501" i="6"/>
  <c r="C1596" i="6"/>
  <c r="D1596" i="6"/>
  <c r="C1366" i="6"/>
  <c r="D1366" i="6"/>
  <c r="C1102" i="6"/>
  <c r="D1102" i="6"/>
  <c r="C1201" i="6"/>
  <c r="D1201" i="6"/>
  <c r="C1155" i="6"/>
  <c r="D1155" i="6"/>
  <c r="C1334" i="6"/>
  <c r="D1334" i="6"/>
  <c r="C1122" i="6"/>
  <c r="C1671" i="6"/>
  <c r="D1671" i="6"/>
  <c r="C1728" i="6"/>
  <c r="D1728" i="6"/>
  <c r="C1302" i="6"/>
  <c r="D1302" i="6"/>
  <c r="C507" i="6"/>
  <c r="D507" i="6"/>
  <c r="C1030" i="6"/>
  <c r="D1030" i="6"/>
  <c r="C1443" i="6"/>
  <c r="D1443" i="6"/>
  <c r="C2049" i="6"/>
  <c r="D2049" i="6"/>
  <c r="C1429" i="6"/>
  <c r="D1429" i="6"/>
  <c r="C1435" i="6"/>
  <c r="C1385" i="6"/>
  <c r="D1385" i="6"/>
  <c r="C1403" i="6"/>
  <c r="D1403" i="6"/>
  <c r="C1037" i="6"/>
  <c r="D1037" i="6"/>
  <c r="C683" i="6"/>
  <c r="D683" i="6"/>
  <c r="C758" i="6"/>
  <c r="D758" i="6"/>
  <c r="C1207" i="6"/>
  <c r="D1207" i="6"/>
  <c r="C1538" i="6"/>
  <c r="D1538" i="6"/>
  <c r="C2134" i="6"/>
  <c r="D2134" i="6"/>
  <c r="C1566" i="6"/>
  <c r="D1566" i="6"/>
  <c r="C1648" i="6"/>
  <c r="D1648" i="6"/>
  <c r="C1649" i="6"/>
  <c r="D1649" i="6"/>
  <c r="D829" i="6"/>
  <c r="C960" i="6"/>
  <c r="D960" i="6"/>
  <c r="C609" i="6"/>
  <c r="D609" i="6"/>
  <c r="C816" i="6"/>
  <c r="D816" i="6"/>
  <c r="C89" i="6"/>
  <c r="D89" i="6"/>
  <c r="C877" i="6"/>
  <c r="D877" i="6"/>
  <c r="C1514" i="6"/>
  <c r="D1514" i="6"/>
  <c r="C568" i="6"/>
  <c r="D568" i="6"/>
  <c r="C891" i="6"/>
  <c r="D891" i="6"/>
  <c r="C439" i="6"/>
  <c r="D439" i="6"/>
  <c r="C1999" i="6"/>
  <c r="D1999" i="6"/>
  <c r="C765" i="6"/>
  <c r="D765" i="6"/>
  <c r="C1397" i="6"/>
  <c r="D1397" i="6"/>
  <c r="C2067" i="6"/>
  <c r="D2067" i="6"/>
  <c r="C1471" i="6"/>
  <c r="D1471" i="6"/>
  <c r="C1584" i="6"/>
  <c r="D1584" i="6"/>
  <c r="C1585" i="6"/>
  <c r="D1585" i="6"/>
  <c r="C1982" i="6"/>
  <c r="D1982" i="6"/>
  <c r="C790" i="6"/>
  <c r="D790" i="6"/>
  <c r="C59" i="6"/>
  <c r="D59" i="6"/>
  <c r="C611" i="6"/>
  <c r="D611" i="6"/>
  <c r="C952" i="6"/>
  <c r="D952" i="6"/>
  <c r="C1515" i="6"/>
  <c r="D1515" i="6"/>
  <c r="C1090" i="6"/>
  <c r="D1090" i="6"/>
  <c r="C679" i="6"/>
  <c r="D679" i="6"/>
  <c r="C375" i="6"/>
  <c r="D375" i="6"/>
  <c r="D1985" i="6"/>
  <c r="C1902" i="6"/>
  <c r="D1902" i="6"/>
  <c r="C1983" i="6"/>
  <c r="D1983" i="6"/>
  <c r="C1857" i="6"/>
  <c r="D1857" i="6"/>
  <c r="C1510" i="6"/>
  <c r="D1510" i="6"/>
  <c r="C1295" i="6"/>
  <c r="D1295" i="6"/>
  <c r="C1760" i="6"/>
  <c r="C1690" i="6"/>
  <c r="D1690" i="6"/>
  <c r="C227" i="6"/>
  <c r="C727" i="6"/>
  <c r="D727" i="6"/>
  <c r="C1352" i="6"/>
  <c r="D1352" i="6"/>
  <c r="C1364" i="6"/>
  <c r="D1364" i="6"/>
  <c r="C852" i="6"/>
  <c r="D852" i="6"/>
  <c r="C1200" i="6"/>
  <c r="D1200" i="6"/>
  <c r="C1297" i="6"/>
  <c r="D1297" i="6"/>
  <c r="C880" i="6"/>
  <c r="D880" i="6"/>
  <c r="C200" i="6"/>
  <c r="D200" i="6"/>
  <c r="C1819" i="6"/>
  <c r="D1819" i="6"/>
  <c r="C1838" i="6"/>
  <c r="D1838" i="6"/>
  <c r="C1919" i="6"/>
  <c r="D1919" i="6"/>
  <c r="C1793" i="6"/>
  <c r="D1793" i="6"/>
  <c r="C1539" i="6"/>
  <c r="D1539" i="6"/>
  <c r="C1382" i="6"/>
  <c r="D1382" i="6"/>
  <c r="C991" i="6"/>
  <c r="D991" i="6"/>
  <c r="C1696" i="6"/>
  <c r="D1696" i="6"/>
  <c r="C1332" i="6"/>
  <c r="D1332" i="6"/>
  <c r="C820" i="6"/>
  <c r="D820" i="6"/>
  <c r="C788" i="6"/>
  <c r="C1136" i="6"/>
  <c r="D1136" i="6"/>
  <c r="C1233" i="6"/>
  <c r="C710" i="6"/>
  <c r="D710" i="6"/>
  <c r="C1106" i="6"/>
  <c r="D1106" i="6"/>
  <c r="C1317" i="6"/>
  <c r="D1317" i="6"/>
  <c r="C2076" i="6"/>
  <c r="D2076" i="6"/>
  <c r="C1519" i="6"/>
  <c r="D1519" i="6"/>
  <c r="C1990" i="6"/>
  <c r="D1990" i="6"/>
  <c r="C1944" i="6"/>
  <c r="D1944" i="6"/>
  <c r="C688" i="6"/>
  <c r="D688" i="6"/>
  <c r="D1491" i="6"/>
  <c r="D1060" i="6"/>
  <c r="C403" i="6"/>
  <c r="D403" i="6"/>
  <c r="D908" i="6"/>
  <c r="C1225" i="6"/>
  <c r="D1225" i="6"/>
  <c r="C619" i="6"/>
  <c r="C1636" i="6"/>
  <c r="D1636" i="6"/>
  <c r="C1663" i="6"/>
  <c r="D1663" i="6"/>
  <c r="C1748" i="6"/>
  <c r="D1748" i="6"/>
  <c r="C1701" i="6"/>
  <c r="D1701" i="6"/>
  <c r="C1806" i="6"/>
  <c r="D1806" i="6"/>
  <c r="C1269" i="6"/>
  <c r="D1269" i="6"/>
  <c r="C864" i="6"/>
  <c r="D864" i="6"/>
  <c r="C1064" i="6"/>
  <c r="D1064" i="6"/>
  <c r="C371" i="6"/>
  <c r="D371" i="6"/>
  <c r="C976" i="6"/>
  <c r="D976" i="6"/>
  <c r="C942" i="6"/>
  <c r="D942" i="6"/>
  <c r="C1000" i="6"/>
  <c r="D1000" i="6"/>
  <c r="C265" i="6"/>
  <c r="D265" i="6"/>
  <c r="C419" i="6"/>
  <c r="D419" i="6"/>
  <c r="C832" i="6"/>
  <c r="D832" i="6"/>
  <c r="C1370" i="6"/>
  <c r="D1370" i="6"/>
  <c r="C850" i="6"/>
  <c r="D850" i="6"/>
  <c r="C1672" i="6"/>
  <c r="D1672" i="6"/>
  <c r="C1673" i="6"/>
  <c r="D1673" i="6"/>
  <c r="C1756" i="6"/>
  <c r="D1756" i="6"/>
  <c r="C1839" i="6"/>
  <c r="D1839" i="6"/>
  <c r="C1896" i="6"/>
  <c r="D1896" i="6"/>
  <c r="C1484" i="6"/>
  <c r="D1484" i="6"/>
  <c r="C1534" i="6"/>
  <c r="D1534" i="6"/>
  <c r="C1176" i="6"/>
  <c r="D1176" i="6"/>
  <c r="C1072" i="6"/>
  <c r="D1072" i="6"/>
  <c r="C1116" i="6"/>
  <c r="D1116" i="6"/>
  <c r="C480" i="6"/>
  <c r="D480" i="6"/>
  <c r="C1144" i="6"/>
  <c r="D1144" i="6"/>
  <c r="C1047" i="6"/>
  <c r="D1047" i="6"/>
  <c r="C696" i="6"/>
  <c r="D696" i="6"/>
  <c r="C956" i="6"/>
  <c r="D956" i="6"/>
  <c r="C1431" i="6"/>
  <c r="D1431" i="6"/>
  <c r="C1608" i="6"/>
  <c r="D1608" i="6"/>
  <c r="C1692" i="6"/>
  <c r="D1692" i="6"/>
  <c r="C2096" i="6"/>
  <c r="C1832" i="6"/>
  <c r="D1832" i="6"/>
  <c r="C2029" i="6"/>
  <c r="D2029" i="6"/>
  <c r="C1388" i="6"/>
  <c r="D1388" i="6"/>
  <c r="D1111" i="6"/>
  <c r="C288" i="6"/>
  <c r="D288" i="6"/>
  <c r="C728" i="6"/>
  <c r="D728" i="6"/>
  <c r="C902" i="6"/>
  <c r="D902" i="6"/>
  <c r="D291" i="6"/>
  <c r="C542" i="6"/>
  <c r="D542" i="6"/>
  <c r="C1859" i="6"/>
  <c r="C736" i="6"/>
  <c r="D736" i="6"/>
  <c r="C1389" i="6"/>
  <c r="D1389" i="6"/>
  <c r="C467" i="6"/>
  <c r="D467" i="6"/>
  <c r="C2182" i="6"/>
  <c r="D2182" i="6"/>
  <c r="C1825" i="6"/>
  <c r="C448" i="6"/>
  <c r="D448" i="6"/>
  <c r="C795" i="6"/>
  <c r="D795" i="6"/>
  <c r="C1448" i="6"/>
  <c r="D1448" i="6"/>
  <c r="C1178" i="6"/>
  <c r="D1178" i="6"/>
  <c r="C1438" i="6"/>
  <c r="C2118" i="6"/>
  <c r="D2118" i="6"/>
  <c r="C1550" i="6"/>
  <c r="D1550" i="6"/>
  <c r="D911" i="6"/>
  <c r="C1449" i="6"/>
  <c r="D1449" i="6"/>
  <c r="C1467" i="6"/>
  <c r="D1467" i="6"/>
  <c r="C1700" i="6"/>
  <c r="D1700" i="6"/>
  <c r="C1907" i="6"/>
  <c r="D1907" i="6"/>
  <c r="C1770" i="6"/>
  <c r="C1104" i="6"/>
  <c r="D1104" i="6"/>
  <c r="C838" i="6"/>
  <c r="D838" i="6"/>
  <c r="C307" i="6"/>
  <c r="C225" i="6"/>
  <c r="D225" i="6"/>
  <c r="C1376" i="6"/>
  <c r="D1376" i="6"/>
  <c r="D1552" i="6"/>
  <c r="C1841" i="6"/>
  <c r="D1841" i="6"/>
  <c r="C1604" i="6"/>
  <c r="D1604" i="6"/>
  <c r="C1559" i="6"/>
  <c r="D1559" i="6"/>
  <c r="C1217" i="6"/>
  <c r="D1217" i="6"/>
  <c r="C1163" i="6"/>
  <c r="D1163" i="6"/>
  <c r="C518" i="6"/>
  <c r="C279" i="6"/>
  <c r="D279" i="6"/>
  <c r="C1059" i="6"/>
  <c r="D1059" i="6"/>
  <c r="D22" i="6"/>
  <c r="C496" i="6"/>
  <c r="D496" i="6"/>
  <c r="D418" i="6"/>
  <c r="C761" i="6"/>
  <c r="D761" i="6"/>
  <c r="C2103" i="6"/>
  <c r="D2103" i="6"/>
  <c r="C2062" i="6"/>
  <c r="D2062" i="6"/>
  <c r="C2055" i="6"/>
  <c r="D2055" i="6"/>
  <c r="C806" i="6"/>
  <c r="D806" i="6"/>
  <c r="C1938" i="6"/>
  <c r="D1938" i="6"/>
  <c r="C2077" i="6"/>
  <c r="D2077" i="6"/>
  <c r="C2275" i="6"/>
  <c r="D2275" i="6"/>
  <c r="C1223" i="6"/>
  <c r="D1223" i="6"/>
  <c r="C2202" i="6"/>
  <c r="D2202" i="6"/>
  <c r="C1325" i="6"/>
  <c r="D1325" i="6"/>
  <c r="C1866" i="6"/>
  <c r="D1866" i="6"/>
  <c r="C1858" i="6"/>
  <c r="D1858" i="6"/>
  <c r="C1588" i="6"/>
  <c r="D1588" i="6"/>
  <c r="C2245" i="6"/>
  <c r="D2245" i="6"/>
  <c r="C2282" i="6"/>
  <c r="D2282" i="6"/>
  <c r="C2172" i="6"/>
  <c r="D2172" i="6"/>
  <c r="C2209" i="6"/>
  <c r="D2209" i="6"/>
  <c r="C2000" i="6"/>
  <c r="D2000" i="6"/>
  <c r="C1181" i="6"/>
  <c r="D1181" i="6"/>
  <c r="C1572" i="6"/>
  <c r="D1572" i="6"/>
  <c r="C1191" i="6"/>
  <c r="D1191" i="6"/>
  <c r="C1526" i="6"/>
  <c r="D1526" i="6"/>
  <c r="C1528" i="6"/>
  <c r="D1528" i="6"/>
  <c r="C1642" i="6"/>
  <c r="D1642" i="6"/>
  <c r="C1731" i="6"/>
  <c r="D1731" i="6"/>
  <c r="C1486" i="6"/>
  <c r="D1486" i="6"/>
  <c r="C2007" i="6"/>
  <c r="D2007" i="6"/>
  <c r="C837" i="6"/>
  <c r="D837" i="6"/>
  <c r="C192" i="6"/>
  <c r="D192" i="6"/>
  <c r="C712" i="6"/>
  <c r="D712" i="6"/>
  <c r="C987" i="6"/>
  <c r="D987" i="6"/>
  <c r="C531" i="6"/>
  <c r="D531" i="6"/>
  <c r="C750" i="6"/>
  <c r="D750" i="6"/>
  <c r="C1459" i="6"/>
  <c r="D1459" i="6"/>
  <c r="C1028" i="6"/>
  <c r="D1028" i="6"/>
  <c r="C1248" i="6"/>
  <c r="D1248" i="6"/>
  <c r="C234" i="6"/>
  <c r="D234" i="6"/>
  <c r="C1772" i="6"/>
  <c r="D1772" i="6"/>
  <c r="C1797" i="6"/>
  <c r="D1797" i="6"/>
  <c r="C1830" i="6"/>
  <c r="D1830" i="6"/>
  <c r="C1784" i="6"/>
  <c r="D1784" i="6"/>
  <c r="C957" i="6"/>
  <c r="D957" i="6"/>
  <c r="C1485" i="6"/>
  <c r="D1485" i="6"/>
  <c r="C1374" i="6"/>
  <c r="D1374" i="6"/>
  <c r="C1631" i="6"/>
  <c r="D1631" i="6"/>
  <c r="C1479" i="6"/>
  <c r="D1479" i="6"/>
  <c r="C1132" i="6"/>
  <c r="D1132" i="6"/>
  <c r="C544" i="6"/>
  <c r="D544" i="6"/>
  <c r="C635" i="6"/>
  <c r="D635" i="6"/>
  <c r="C1193" i="6"/>
  <c r="D1193" i="6"/>
  <c r="C1211" i="6"/>
  <c r="D1211" i="6"/>
  <c r="C1198" i="6"/>
  <c r="D1198" i="6"/>
  <c r="C232" i="6"/>
  <c r="D232" i="6"/>
  <c r="C267" i="6"/>
  <c r="D267" i="6"/>
  <c r="C969" i="6"/>
  <c r="D969" i="6"/>
  <c r="C1863" i="6"/>
  <c r="D1863" i="6"/>
  <c r="C1920" i="6"/>
  <c r="D1920" i="6"/>
  <c r="C1023" i="6"/>
  <c r="D1023" i="6"/>
  <c r="C2006" i="6"/>
  <c r="D2006" i="6"/>
  <c r="C1005" i="6"/>
  <c r="D1005" i="6"/>
  <c r="C1641" i="6"/>
  <c r="D1641" i="6"/>
  <c r="C1494" i="6"/>
  <c r="D1494" i="6"/>
  <c r="C799" i="6"/>
  <c r="D799" i="6"/>
  <c r="C1232" i="6"/>
  <c r="D1232" i="6"/>
  <c r="C1283" i="6"/>
  <c r="D1283" i="6"/>
  <c r="C1462" i="6"/>
  <c r="D1462" i="6"/>
  <c r="C767" i="6"/>
  <c r="D767" i="6"/>
  <c r="C1177" i="6"/>
  <c r="D1177" i="6"/>
  <c r="C776" i="6"/>
  <c r="D776" i="6"/>
  <c r="C1019" i="6"/>
  <c r="D1019" i="6"/>
  <c r="C1654" i="6"/>
  <c r="D1654" i="6"/>
  <c r="C1799" i="6"/>
  <c r="D1799" i="6"/>
  <c r="C1856" i="6"/>
  <c r="D1856" i="6"/>
  <c r="C1786" i="6"/>
  <c r="D1786" i="6"/>
  <c r="C1942" i="6"/>
  <c r="D1942" i="6"/>
  <c r="C2023" i="6"/>
  <c r="D2023" i="6"/>
  <c r="C1577" i="6"/>
  <c r="D1577" i="6"/>
  <c r="C1660" i="6"/>
  <c r="C1168" i="6"/>
  <c r="C1265" i="6"/>
  <c r="D1265" i="6"/>
  <c r="C1398" i="6"/>
  <c r="D1398" i="6"/>
  <c r="C703" i="6"/>
  <c r="D703" i="6"/>
  <c r="D173" i="6"/>
  <c r="C2206" i="6"/>
  <c r="D2206" i="6"/>
  <c r="C1638" i="6"/>
  <c r="D1638" i="6"/>
  <c r="C1650" i="6"/>
  <c r="C1804" i="6"/>
  <c r="D1804" i="6"/>
  <c r="C1263" i="6"/>
  <c r="D1263" i="6"/>
  <c r="C97" i="6"/>
  <c r="D97" i="6"/>
  <c r="C777" i="6"/>
  <c r="D777" i="6"/>
  <c r="C1508" i="6"/>
  <c r="D1508" i="6"/>
  <c r="C912" i="6"/>
  <c r="D912" i="6"/>
  <c r="C2008" i="6"/>
  <c r="D2008" i="6"/>
  <c r="C395" i="6"/>
  <c r="C741" i="6"/>
  <c r="D741" i="6"/>
  <c r="C972" i="6"/>
  <c r="D972" i="6"/>
  <c r="C1822" i="6"/>
  <c r="D1822" i="6"/>
  <c r="C1904" i="6"/>
  <c r="D1904" i="6"/>
  <c r="C1668" i="6"/>
  <c r="C1162" i="6"/>
  <c r="C1227" i="6"/>
  <c r="D1227" i="6"/>
  <c r="C1342" i="6"/>
  <c r="D1342" i="6"/>
  <c r="C24" i="6"/>
  <c r="D24" i="6"/>
  <c r="C1743" i="6"/>
  <c r="D1743" i="6"/>
  <c r="D1865" i="6"/>
  <c r="D1254" i="6"/>
  <c r="C1698" i="6"/>
  <c r="D1698" i="6"/>
  <c r="C1273" i="6"/>
  <c r="C1346" i="6"/>
  <c r="D1346" i="6"/>
  <c r="C1308" i="6"/>
  <c r="D1308" i="6"/>
  <c r="C1259" i="6"/>
  <c r="D1259" i="6"/>
  <c r="D203" i="6"/>
  <c r="C16" i="6"/>
  <c r="C420" i="6"/>
  <c r="D420" i="6"/>
  <c r="C803" i="6"/>
  <c r="D803" i="6"/>
  <c r="C421" i="6"/>
  <c r="C334" i="6"/>
  <c r="D334" i="6"/>
  <c r="C754" i="6"/>
  <c r="D754" i="6"/>
  <c r="D168" i="6"/>
  <c r="C977" i="6"/>
  <c r="D977" i="6"/>
  <c r="C1659" i="6"/>
  <c r="D1659" i="6"/>
  <c r="C573" i="6"/>
  <c r="D573" i="6"/>
  <c r="B2268" i="6"/>
  <c r="A2268" i="6"/>
  <c r="B2241" i="6"/>
  <c r="A2241" i="6"/>
  <c r="B1939" i="6"/>
  <c r="A1939" i="6"/>
  <c r="B2052" i="6"/>
  <c r="A2052" i="6"/>
  <c r="B2162" i="6"/>
  <c r="A2162" i="6"/>
  <c r="B2089" i="6"/>
  <c r="A2089" i="6"/>
  <c r="B1914" i="6"/>
  <c r="A1914" i="6"/>
  <c r="B2161" i="6"/>
  <c r="A2161" i="6"/>
  <c r="B1618" i="6"/>
  <c r="A1618" i="6"/>
  <c r="B1970" i="6"/>
  <c r="A1970" i="6"/>
  <c r="B1502" i="6"/>
  <c r="A1502" i="6"/>
  <c r="B1569" i="6"/>
  <c r="A1569" i="6"/>
  <c r="B684" i="6"/>
  <c r="A684" i="6"/>
  <c r="B2170" i="6"/>
  <c r="A2170" i="6"/>
  <c r="B2027" i="6"/>
  <c r="A2027" i="6"/>
  <c r="B1469" i="6"/>
  <c r="A1469" i="6"/>
  <c r="B1930" i="6"/>
  <c r="A1930" i="6"/>
  <c r="B2253" i="6"/>
  <c r="A2253" i="6"/>
  <c r="B1899" i="6"/>
  <c r="A1899" i="6"/>
  <c r="B1680" i="6"/>
  <c r="A1680" i="6"/>
  <c r="B1776" i="6"/>
  <c r="A1776" i="6"/>
  <c r="B1453" i="6"/>
  <c r="A1453" i="6"/>
  <c r="B982" i="6"/>
  <c r="A982" i="6"/>
  <c r="B1096" i="6"/>
  <c r="A1096" i="6"/>
  <c r="B1214" i="6"/>
  <c r="A1214" i="6"/>
  <c r="B273" i="6"/>
  <c r="A273" i="6"/>
  <c r="B1121" i="6"/>
  <c r="A1121" i="6"/>
  <c r="B1975" i="6"/>
  <c r="A1975" i="6"/>
  <c r="B1977" i="6"/>
  <c r="A1977" i="6"/>
  <c r="B1669" i="6"/>
  <c r="A1669" i="6"/>
  <c r="B1798" i="6"/>
  <c r="A1798" i="6"/>
  <c r="B1752" i="6"/>
  <c r="A1752" i="6"/>
  <c r="B1426" i="6"/>
  <c r="A1426" i="6"/>
  <c r="B1299" i="6"/>
  <c r="A1299" i="6"/>
  <c r="B1380" i="6"/>
  <c r="A1380" i="6"/>
  <c r="B868" i="6"/>
  <c r="A868" i="6"/>
  <c r="B1344" i="6"/>
  <c r="A1344" i="6"/>
  <c r="B1394" i="6"/>
  <c r="A1394" i="6"/>
  <c r="B1228" i="6"/>
  <c r="A1228" i="6"/>
  <c r="B716" i="6"/>
  <c r="A716" i="6"/>
  <c r="B751" i="6"/>
  <c r="A751" i="6"/>
  <c r="B981" i="6"/>
  <c r="A981" i="6"/>
  <c r="B73" i="6"/>
  <c r="A73" i="6"/>
  <c r="B640" i="6"/>
  <c r="A640" i="6"/>
  <c r="B1141" i="6"/>
  <c r="A1141" i="6"/>
  <c r="B289" i="6"/>
  <c r="A289" i="6"/>
  <c r="B1452" i="6"/>
  <c r="A1452" i="6"/>
  <c r="B1575" i="6"/>
  <c r="A1575" i="6"/>
  <c r="B1888" i="6"/>
  <c r="A1888" i="6"/>
  <c r="B846" i="6"/>
  <c r="A846" i="6"/>
  <c r="B1012" i="6"/>
  <c r="A1012" i="6"/>
  <c r="B855" i="6"/>
  <c r="A855" i="6"/>
  <c r="B2211" i="6"/>
  <c r="A2211" i="6"/>
  <c r="B2138" i="6"/>
  <c r="A2138" i="6"/>
  <c r="B1525" i="6"/>
  <c r="A1525" i="6"/>
  <c r="B2014" i="6"/>
  <c r="A2014" i="6"/>
  <c r="B1629" i="6"/>
  <c r="A1629" i="6"/>
  <c r="B1727" i="6"/>
  <c r="A1727" i="6"/>
  <c r="B1140" i="6"/>
  <c r="A1140" i="6"/>
  <c r="B1151" i="6"/>
  <c r="A1151" i="6"/>
  <c r="B1989" i="6"/>
  <c r="A1989" i="6"/>
  <c r="B1805" i="6"/>
  <c r="A1805" i="6"/>
  <c r="B2226" i="6"/>
  <c r="A2226" i="6"/>
  <c r="B2153" i="6"/>
  <c r="A2153" i="6"/>
  <c r="B2035" i="6"/>
  <c r="A2035" i="6"/>
  <c r="B2225" i="6"/>
  <c r="A2225" i="6"/>
  <c r="B1691" i="6"/>
  <c r="A1691" i="6"/>
  <c r="B2094" i="6"/>
  <c r="A2094" i="6"/>
  <c r="B2196" i="6"/>
  <c r="A2196" i="6"/>
  <c r="B2123" i="6"/>
  <c r="A2123" i="6"/>
  <c r="B2144" i="6"/>
  <c r="A2144" i="6"/>
  <c r="B1436" i="6"/>
  <c r="A1436" i="6"/>
  <c r="B1553" i="6"/>
  <c r="A1553" i="6"/>
  <c r="B1666" i="6"/>
  <c r="A1666" i="6"/>
  <c r="B2262" i="6"/>
  <c r="A2262" i="6"/>
  <c r="B1694" i="6"/>
  <c r="A1694" i="6"/>
  <c r="B1777" i="6"/>
  <c r="A1777" i="6"/>
  <c r="B1540" i="6"/>
  <c r="A1540" i="6"/>
  <c r="B752" i="6"/>
  <c r="A752" i="6"/>
  <c r="B968" i="6"/>
  <c r="A968" i="6"/>
  <c r="B224" i="6"/>
  <c r="A224" i="6"/>
  <c r="B871" i="6"/>
  <c r="A871" i="6"/>
  <c r="B1119" i="6"/>
  <c r="A1119" i="6"/>
  <c r="B1603" i="6"/>
  <c r="A1603" i="6"/>
  <c r="B1422" i="6"/>
  <c r="A1422" i="6"/>
  <c r="B355" i="6"/>
  <c r="A355" i="6"/>
  <c r="B1757" i="6"/>
  <c r="A1757" i="6"/>
  <c r="B1869" i="6"/>
  <c r="A1869" i="6"/>
  <c r="B1319" i="6"/>
  <c r="A1319" i="6"/>
  <c r="B2204" i="6"/>
  <c r="A2204" i="6"/>
  <c r="B1755" i="6"/>
  <c r="A1755" i="6"/>
  <c r="B2042" i="6"/>
  <c r="A2042" i="6"/>
  <c r="B1945" i="6"/>
  <c r="A1945" i="6"/>
  <c r="B1954" i="6"/>
  <c r="A1954" i="6"/>
  <c r="B1787" i="6"/>
  <c r="A1787" i="6"/>
  <c r="B2168" i="6"/>
  <c r="A2168" i="6"/>
  <c r="B1447" i="6"/>
  <c r="A1447" i="6"/>
  <c r="B2207" i="6"/>
  <c r="A2207" i="6"/>
  <c r="B2147" i="6"/>
  <c r="A2147" i="6"/>
  <c r="B2176" i="6"/>
  <c r="A2176" i="6"/>
  <c r="B2071" i="6"/>
  <c r="A2071" i="6"/>
  <c r="B1679" i="6"/>
  <c r="A1679" i="6"/>
  <c r="B1800" i="6"/>
  <c r="A1800" i="6"/>
  <c r="B1801" i="6"/>
  <c r="A1801" i="6"/>
  <c r="B1884" i="6"/>
  <c r="A1884" i="6"/>
  <c r="B1089" i="6"/>
  <c r="A1089" i="6"/>
  <c r="B1967" i="6"/>
  <c r="A1967" i="6"/>
  <c r="B2024" i="6"/>
  <c r="A2024" i="6"/>
  <c r="B2230" i="6"/>
  <c r="A2230" i="6"/>
  <c r="B1662" i="6"/>
  <c r="A1662" i="6"/>
  <c r="B1304" i="6"/>
  <c r="A1304" i="6"/>
  <c r="B1209" i="6"/>
  <c r="B1282" i="6"/>
  <c r="A1282" i="6"/>
  <c r="B1244" i="6"/>
  <c r="A1244" i="6"/>
  <c r="B732" i="6"/>
  <c r="A732" i="6"/>
  <c r="B1130" i="6"/>
  <c r="A1130" i="6"/>
  <c r="B1195" i="6"/>
  <c r="A1195" i="6"/>
  <c r="B1022" i="6"/>
  <c r="A1022" i="6"/>
  <c r="B1084" i="6"/>
  <c r="A1084" i="6"/>
  <c r="B55" i="6"/>
  <c r="A55" i="6"/>
  <c r="B694" i="6"/>
  <c r="A694" i="6"/>
  <c r="B1487" i="6"/>
  <c r="A1487" i="6"/>
  <c r="B1359" i="6"/>
  <c r="A1359" i="6"/>
  <c r="B1367" i="6"/>
  <c r="A1367" i="6"/>
  <c r="B1578" i="6"/>
  <c r="A1578" i="6"/>
  <c r="B1383" i="6"/>
  <c r="B1358" i="6"/>
  <c r="A1358" i="6"/>
  <c r="B1943" i="6"/>
  <c r="A1943" i="6"/>
  <c r="B659" i="6"/>
  <c r="A659" i="6"/>
  <c r="B336" i="6"/>
  <c r="A336" i="6"/>
  <c r="B664" i="6"/>
  <c r="A664" i="6"/>
  <c r="B967" i="6"/>
  <c r="A967" i="6"/>
  <c r="B440" i="6"/>
  <c r="A440" i="6"/>
  <c r="B1395" i="6"/>
  <c r="A1395" i="6"/>
  <c r="B718" i="6"/>
  <c r="A718" i="6"/>
  <c r="B964" i="6"/>
  <c r="A964" i="6"/>
  <c r="B1184" i="6"/>
  <c r="A1184" i="6"/>
  <c r="B170" i="6"/>
  <c r="A170" i="6"/>
  <c r="B2085" i="6"/>
  <c r="A2085" i="6"/>
  <c r="B1599" i="6"/>
  <c r="A1599" i="6"/>
  <c r="B1396" i="6"/>
  <c r="A1396" i="6"/>
  <c r="B1684" i="6"/>
  <c r="A1684" i="6"/>
  <c r="B1742" i="6"/>
  <c r="A1742" i="6"/>
  <c r="B928" i="6"/>
  <c r="A928" i="6"/>
  <c r="B1953" i="6"/>
  <c r="A1953" i="6"/>
  <c r="B179" i="6"/>
  <c r="A179" i="6"/>
  <c r="B1068" i="6"/>
  <c r="A1068" i="6"/>
  <c r="B808" i="6"/>
  <c r="A808" i="6"/>
  <c r="B773" i="6"/>
  <c r="A773" i="6"/>
  <c r="B840" i="6"/>
  <c r="A840" i="6"/>
  <c r="B19" i="6"/>
  <c r="A19" i="6"/>
  <c r="B951" i="6"/>
  <c r="A951" i="6"/>
  <c r="B656" i="6"/>
  <c r="A656" i="6"/>
  <c r="B786" i="6"/>
  <c r="A786" i="6"/>
  <c r="B1399" i="6"/>
  <c r="A1399" i="6"/>
  <c r="B1293" i="6"/>
  <c r="A1293" i="6"/>
  <c r="B1535" i="6"/>
  <c r="A1535" i="6"/>
  <c r="B1620" i="6"/>
  <c r="A1620" i="6"/>
  <c r="B2246" i="6"/>
  <c r="A2246" i="6"/>
  <c r="B1889" i="6"/>
  <c r="A1889" i="6"/>
  <c r="B1011" i="6"/>
  <c r="A1011" i="6"/>
  <c r="B1004" i="6"/>
  <c r="A1004" i="6"/>
  <c r="B592" i="6"/>
  <c r="A592" i="6"/>
  <c r="B489" i="6"/>
  <c r="A489" i="6"/>
  <c r="B667" i="6"/>
  <c r="A667" i="6"/>
  <c r="B887" i="6"/>
  <c r="A887" i="6"/>
  <c r="B163" i="6"/>
  <c r="A163" i="6"/>
  <c r="B1242" i="6"/>
  <c r="A1242" i="6"/>
  <c r="B722" i="6"/>
  <c r="B1744" i="6"/>
  <c r="A1744" i="6"/>
  <c r="B1343" i="6"/>
  <c r="A1343" i="6"/>
  <c r="B2050" i="6"/>
  <c r="A2050" i="6"/>
  <c r="B1950" i="6"/>
  <c r="A1950" i="6"/>
  <c r="B2032" i="6"/>
  <c r="B1021" i="6"/>
  <c r="A1021" i="6"/>
  <c r="B1796" i="6"/>
  <c r="A1796" i="6"/>
  <c r="B1477" i="6"/>
  <c r="A1477" i="6"/>
  <c r="B129" i="6"/>
  <c r="A129" i="6"/>
  <c r="B457" i="6"/>
  <c r="A457" i="6"/>
  <c r="B1434" i="6"/>
  <c r="A1434" i="6"/>
  <c r="B1927" i="6"/>
  <c r="A1927" i="6"/>
  <c r="B2184" i="6"/>
  <c r="A2184" i="6"/>
  <c r="B1996" i="6"/>
  <c r="A1996" i="6"/>
  <c r="B1563" i="6"/>
  <c r="A1563" i="6"/>
  <c r="B2266" i="6"/>
  <c r="A2266" i="6"/>
  <c r="B2155" i="6"/>
  <c r="A2155" i="6"/>
  <c r="B2087" i="6"/>
  <c r="A2087" i="6"/>
  <c r="B2005" i="6"/>
  <c r="A2005" i="6"/>
  <c r="B1349" i="6"/>
  <c r="A1349" i="6"/>
  <c r="B2167" i="6"/>
  <c r="A2167" i="6"/>
  <c r="B1589" i="6"/>
  <c r="B2236" i="6"/>
  <c r="A2236" i="6"/>
  <c r="B2273" i="6"/>
  <c r="A2273" i="6"/>
  <c r="B2125" i="6"/>
  <c r="A2125" i="6"/>
  <c r="B2048" i="6"/>
  <c r="A2048" i="6"/>
  <c r="B886" i="6"/>
  <c r="A886" i="6"/>
  <c r="B1327" i="6"/>
  <c r="A1327" i="6"/>
  <c r="B1500" i="6"/>
  <c r="A1500" i="6"/>
  <c r="B1769" i="6"/>
  <c r="A1769" i="6"/>
  <c r="B1852" i="6"/>
  <c r="A1852" i="6"/>
  <c r="B633" i="6"/>
  <c r="A633" i="6"/>
  <c r="B927" i="6"/>
  <c r="A927" i="6"/>
  <c r="B1360" i="6"/>
  <c r="A1360" i="6"/>
  <c r="B1411" i="6"/>
  <c r="A1411" i="6"/>
  <c r="B1099" i="6"/>
  <c r="A1099" i="6"/>
  <c r="B895" i="6"/>
  <c r="A895" i="6"/>
  <c r="B1305" i="6"/>
  <c r="B1378" i="6"/>
  <c r="A1378" i="6"/>
  <c r="B1077" i="6"/>
  <c r="A1077" i="6"/>
  <c r="B393" i="6"/>
  <c r="A393" i="6"/>
  <c r="B1437" i="6"/>
  <c r="A1437" i="6"/>
  <c r="B1602" i="6"/>
  <c r="A1602" i="6"/>
  <c r="B2198" i="6"/>
  <c r="A2198" i="6"/>
  <c r="B1712" i="6"/>
  <c r="A1712" i="6"/>
  <c r="B1713" i="6"/>
  <c r="A1713" i="6"/>
  <c r="B1404" i="6"/>
  <c r="A1404" i="6"/>
  <c r="B1231" i="6"/>
  <c r="A1231" i="6"/>
  <c r="B1083" i="6"/>
  <c r="A1083" i="6"/>
  <c r="B814" i="6"/>
  <c r="A814" i="6"/>
  <c r="A983" i="6"/>
  <c r="B1150" i="6"/>
  <c r="A1150" i="6"/>
  <c r="B65" i="6"/>
  <c r="A65" i="6"/>
  <c r="B1029" i="6"/>
  <c r="A1029" i="6"/>
  <c r="B798" i="6"/>
  <c r="A798" i="6"/>
  <c r="B1043" i="6"/>
  <c r="A1043" i="6"/>
  <c r="B807" i="6"/>
  <c r="A807" i="6"/>
  <c r="B503" i="6"/>
  <c r="A503" i="6"/>
  <c r="B1541" i="6"/>
  <c r="A1541" i="6"/>
  <c r="B1766" i="6"/>
  <c r="A1766" i="6"/>
  <c r="B1720" i="6"/>
  <c r="A1720" i="6"/>
  <c r="B1932" i="6"/>
  <c r="A1932" i="6"/>
  <c r="B1222" i="6"/>
  <c r="A1222" i="6"/>
  <c r="B1567" i="6"/>
  <c r="A1567" i="6"/>
  <c r="B1179" i="6"/>
  <c r="A1179" i="6"/>
  <c r="B1048" i="6"/>
  <c r="A1048" i="6"/>
  <c r="B352" i="6"/>
  <c r="A352" i="6"/>
  <c r="B1147" i="6"/>
  <c r="A1147" i="6"/>
  <c r="B1134" i="6"/>
  <c r="A1134" i="6"/>
  <c r="B248" i="6"/>
  <c r="A248" i="6"/>
  <c r="B1040" i="6"/>
  <c r="A1040" i="6"/>
  <c r="B1073" i="6"/>
  <c r="A1073" i="6"/>
  <c r="B914" i="6"/>
  <c r="A914" i="6"/>
  <c r="B1984" i="6"/>
  <c r="A1984" i="6"/>
  <c r="B1964" i="6"/>
  <c r="A1964" i="6"/>
  <c r="B2084" i="6"/>
  <c r="A2084" i="6"/>
  <c r="B1709" i="6"/>
  <c r="A1709" i="6"/>
  <c r="B1573" i="6"/>
  <c r="A1573" i="6"/>
  <c r="B1091" i="6"/>
  <c r="A1091" i="6"/>
  <c r="B2012" i="6"/>
  <c r="A2012" i="6"/>
  <c r="B1842" i="6"/>
  <c r="A1842" i="6"/>
  <c r="B1846" i="6"/>
  <c r="A1846" i="6"/>
  <c r="B1991" i="6"/>
  <c r="A1991" i="6"/>
  <c r="B2128" i="6"/>
  <c r="A2128" i="6"/>
  <c r="B2028" i="6"/>
  <c r="A2028" i="6"/>
  <c r="B2217" i="6"/>
  <c r="A2217" i="6"/>
  <c r="B1616" i="6"/>
  <c r="A1616" i="6"/>
  <c r="B2106" i="6"/>
  <c r="A2106" i="6"/>
  <c r="B2038" i="6"/>
  <c r="A2038" i="6"/>
  <c r="B2289" i="6"/>
  <c r="A2289" i="6"/>
  <c r="B1898" i="6"/>
  <c r="A1898" i="6"/>
  <c r="B2260" i="6"/>
  <c r="A2260" i="6"/>
  <c r="B2297" i="6"/>
  <c r="A2297" i="6"/>
  <c r="B2216" i="6"/>
  <c r="A2216" i="6"/>
  <c r="B2074" i="6"/>
  <c r="A2074" i="6"/>
  <c r="B2043" i="6"/>
  <c r="A2043" i="6"/>
  <c r="B2255" i="6"/>
  <c r="A2255" i="6"/>
  <c r="B1667" i="6"/>
  <c r="A1667" i="6"/>
  <c r="B1446" i="6"/>
  <c r="A1446" i="6"/>
  <c r="B1536" i="6"/>
  <c r="A1536" i="6"/>
  <c r="B1373" i="6"/>
  <c r="A1373" i="6"/>
  <c r="B2190" i="6"/>
  <c r="A2190" i="6"/>
  <c r="B1703" i="6"/>
  <c r="A1703" i="6"/>
  <c r="B2016" i="6"/>
  <c r="A2016" i="6"/>
  <c r="B339" i="6"/>
  <c r="A339" i="6"/>
  <c r="B184" i="6"/>
  <c r="A184" i="6"/>
  <c r="B155" i="6"/>
  <c r="A155" i="6"/>
  <c r="B749" i="6"/>
  <c r="A749" i="6"/>
  <c r="B1069" i="6"/>
  <c r="A1069" i="6"/>
  <c r="B57" i="6"/>
  <c r="A57" i="6"/>
  <c r="B1456" i="6"/>
  <c r="A1456" i="6"/>
  <c r="B1251" i="6"/>
  <c r="A1251" i="6"/>
  <c r="B747" i="6"/>
  <c r="A747" i="6"/>
  <c r="B1615" i="6"/>
  <c r="A1615" i="6"/>
  <c r="B1737" i="6"/>
  <c r="A1737" i="6"/>
  <c r="B1820" i="6"/>
  <c r="A1820" i="6"/>
  <c r="B2224" i="6"/>
  <c r="A2224" i="6"/>
  <c r="B1960" i="6"/>
  <c r="A1960" i="6"/>
  <c r="B1570" i="6"/>
  <c r="A1570" i="6"/>
  <c r="B2166" i="6"/>
  <c r="A2166" i="6"/>
  <c r="B1240" i="6"/>
  <c r="A1240" i="6"/>
  <c r="B1145" i="6"/>
  <c r="A1145" i="6"/>
  <c r="B1218" i="6"/>
  <c r="A1218" i="6"/>
  <c r="B665" i="6"/>
  <c r="A665" i="6"/>
  <c r="B1208" i="6"/>
  <c r="A1208" i="6"/>
  <c r="B1046" i="6"/>
  <c r="A1046" i="6"/>
  <c r="B869" i="6"/>
  <c r="A869" i="6"/>
  <c r="B1020" i="6"/>
  <c r="A1020" i="6"/>
  <c r="B297" i="6"/>
  <c r="A297" i="6"/>
  <c r="B1956" i="6"/>
  <c r="A1956" i="6"/>
  <c r="B1286" i="6"/>
  <c r="A1286" i="6"/>
  <c r="B1913" i="6"/>
  <c r="A1913" i="6"/>
  <c r="B1189" i="6"/>
  <c r="A1189" i="6"/>
  <c r="B587" i="6"/>
  <c r="A587" i="6"/>
  <c r="A1734" i="6"/>
  <c r="B1688" i="6"/>
  <c r="A1688" i="6"/>
  <c r="B1362" i="6"/>
  <c r="A1362" i="6"/>
  <c r="B1235" i="6"/>
  <c r="A1235" i="6"/>
  <c r="B804" i="6"/>
  <c r="A804" i="6"/>
  <c r="B1280" i="6"/>
  <c r="A1280" i="6"/>
  <c r="B1330" i="6"/>
  <c r="A1330" i="6"/>
  <c r="B1164" i="6"/>
  <c r="A1164" i="6"/>
  <c r="B627" i="6"/>
  <c r="A627" i="6"/>
  <c r="B1523" i="6"/>
  <c r="A1523" i="6"/>
  <c r="B1646" i="6"/>
  <c r="A1646" i="6"/>
  <c r="B1906" i="6"/>
  <c r="A1906" i="6"/>
  <c r="B1055" i="6"/>
  <c r="A1055" i="6"/>
  <c r="B1301" i="6"/>
  <c r="A1301" i="6"/>
  <c r="B1705" i="6"/>
  <c r="A1705" i="6"/>
  <c r="B822" i="6"/>
  <c r="A822" i="6"/>
  <c r="B863" i="6"/>
  <c r="A863" i="6"/>
  <c r="B1296" i="6"/>
  <c r="A1296" i="6"/>
  <c r="B1347" i="6"/>
  <c r="A1347" i="6"/>
  <c r="B99" i="6"/>
  <c r="A99" i="6"/>
  <c r="B831" i="6"/>
  <c r="A831" i="6"/>
  <c r="B1314" i="6"/>
  <c r="A1314" i="6"/>
  <c r="B949" i="6"/>
  <c r="A949" i="6"/>
  <c r="B429" i="6"/>
  <c r="A429" i="6"/>
  <c r="B1285" i="6"/>
  <c r="A1285" i="6"/>
  <c r="B1110" i="6"/>
  <c r="A1110" i="6"/>
  <c r="B1924" i="6"/>
  <c r="A1924" i="6"/>
  <c r="B1190" i="6"/>
  <c r="A1190" i="6"/>
  <c r="B1879" i="6"/>
  <c r="A1879" i="6"/>
  <c r="B1418" i="6"/>
  <c r="A1418" i="6"/>
  <c r="B1483" i="6"/>
  <c r="A1483" i="6"/>
  <c r="B1133" i="6"/>
  <c r="A1133" i="6"/>
  <c r="B903" i="6"/>
  <c r="A903" i="6"/>
  <c r="B1505" i="6"/>
  <c r="A1505" i="6"/>
  <c r="B1331" i="6"/>
  <c r="A1331" i="6"/>
  <c r="B1120" i="6"/>
  <c r="A1120" i="6"/>
  <c r="B106" i="6"/>
  <c r="A106" i="6"/>
  <c r="B1808" i="6"/>
  <c r="A1808" i="6"/>
  <c r="B973" i="6"/>
  <c r="A973" i="6"/>
  <c r="B1309" i="6"/>
  <c r="A1309" i="6"/>
  <c r="B1860" i="6"/>
  <c r="A1860" i="6"/>
  <c r="B824" i="6"/>
  <c r="B1354" i="6"/>
  <c r="A1354" i="6"/>
  <c r="B1419" i="6"/>
  <c r="A1419" i="6"/>
  <c r="B839" i="6"/>
  <c r="A839" i="6"/>
  <c r="B1441" i="6"/>
  <c r="A1441" i="6"/>
  <c r="B836" i="6"/>
  <c r="A836" i="6"/>
  <c r="B1024" i="6"/>
  <c r="A1024" i="6"/>
  <c r="B1590" i="6"/>
  <c r="B1792" i="6"/>
  <c r="A1792" i="6"/>
  <c r="B1722" i="6"/>
  <c r="A1722" i="6"/>
  <c r="B1501" i="6"/>
  <c r="A1501" i="6"/>
  <c r="B1596" i="6"/>
  <c r="A1596" i="6"/>
  <c r="B1366" i="6"/>
  <c r="B1102" i="6"/>
  <c r="A1102" i="6"/>
  <c r="B1201" i="6"/>
  <c r="A1201" i="6"/>
  <c r="B1155" i="6"/>
  <c r="A1155" i="6"/>
  <c r="B1334" i="6"/>
  <c r="A1334" i="6"/>
  <c r="A1122" i="6"/>
  <c r="B2210" i="6"/>
  <c r="A2210" i="6"/>
  <c r="B1601" i="6"/>
  <c r="A1601" i="6"/>
  <c r="B1870" i="6"/>
  <c r="A1870" i="6"/>
  <c r="B563" i="6"/>
  <c r="A563" i="6"/>
  <c r="B1107" i="6"/>
  <c r="A1107" i="6"/>
  <c r="B997" i="6"/>
  <c r="A997" i="6"/>
  <c r="B1311" i="6"/>
  <c r="A1311" i="6"/>
  <c r="B2219" i="6"/>
  <c r="A2219" i="6"/>
  <c r="B1810" i="6"/>
  <c r="A1810" i="6"/>
  <c r="B1421" i="6"/>
  <c r="A1421" i="6"/>
  <c r="B1829" i="6"/>
  <c r="A1829" i="6"/>
  <c r="B2300" i="6"/>
  <c r="A2300" i="6"/>
  <c r="B1555" i="6"/>
  <c r="A1555" i="6"/>
  <c r="B2189" i="6"/>
  <c r="A2189" i="6"/>
  <c r="B719" i="6"/>
  <c r="A719" i="6"/>
  <c r="B1275" i="6"/>
  <c r="A1275" i="6"/>
  <c r="B1262" i="6"/>
  <c r="A1262" i="6"/>
  <c r="B401" i="6"/>
  <c r="A401" i="6"/>
  <c r="B686" i="6"/>
  <c r="A686" i="6"/>
  <c r="B1033" i="6"/>
  <c r="A1033" i="6"/>
  <c r="B1318" i="6"/>
  <c r="A1318" i="6"/>
  <c r="B1391" i="6"/>
  <c r="A1391" i="6"/>
  <c r="B1117" i="6"/>
  <c r="A1117" i="6"/>
  <c r="B2126" i="6"/>
  <c r="A2126" i="6"/>
  <c r="B1639" i="6"/>
  <c r="A1639" i="6"/>
  <c r="B1952" i="6"/>
  <c r="A1952" i="6"/>
  <c r="B1183" i="6"/>
  <c r="A1183" i="6"/>
  <c r="B1076" i="6"/>
  <c r="A1076" i="6"/>
  <c r="B919" i="6"/>
  <c r="A919" i="6"/>
  <c r="B425" i="6"/>
  <c r="A425" i="6"/>
  <c r="B933" i="6"/>
  <c r="A933" i="6"/>
  <c r="B1044" i="6"/>
  <c r="A1044" i="6"/>
  <c r="B1392" i="6"/>
  <c r="A1392" i="6"/>
  <c r="B1187" i="6"/>
  <c r="A1187" i="6"/>
  <c r="B683" i="6"/>
  <c r="A683" i="6"/>
  <c r="B758" i="6"/>
  <c r="A758" i="6"/>
  <c r="B1207" i="6"/>
  <c r="A1207" i="6"/>
  <c r="B1538" i="6"/>
  <c r="A1538" i="6"/>
  <c r="B2134" i="6"/>
  <c r="A2134" i="6"/>
  <c r="B1566" i="6"/>
  <c r="A1566" i="6"/>
  <c r="B1648" i="6"/>
  <c r="A1648" i="6"/>
  <c r="B1649" i="6"/>
  <c r="A1649" i="6"/>
  <c r="B829" i="6"/>
  <c r="A829" i="6"/>
  <c r="B960" i="6"/>
  <c r="A960" i="6"/>
  <c r="B609" i="6"/>
  <c r="A609" i="6"/>
  <c r="B816" i="6"/>
  <c r="A816" i="6"/>
  <c r="B89" i="6"/>
  <c r="A89" i="6"/>
  <c r="B877" i="6"/>
  <c r="A877" i="6"/>
  <c r="B1514" i="6"/>
  <c r="A1514" i="6"/>
  <c r="B568" i="6"/>
  <c r="A568" i="6"/>
  <c r="B891" i="6"/>
  <c r="A891" i="6"/>
  <c r="B439" i="6"/>
  <c r="A439" i="6"/>
  <c r="B1999" i="6"/>
  <c r="A1999" i="6"/>
  <c r="B765" i="6"/>
  <c r="A765" i="6"/>
  <c r="B1397" i="6"/>
  <c r="A1397" i="6"/>
  <c r="B2067" i="6"/>
  <c r="A2067" i="6"/>
  <c r="B1471" i="6"/>
  <c r="A1471" i="6"/>
  <c r="B1584" i="6"/>
  <c r="A1584" i="6"/>
  <c r="B1585" i="6"/>
  <c r="A1585" i="6"/>
  <c r="B1982" i="6"/>
  <c r="A1982" i="6"/>
  <c r="B790" i="6"/>
  <c r="A790" i="6"/>
  <c r="B59" i="6"/>
  <c r="A59" i="6"/>
  <c r="B611" i="6"/>
  <c r="A611" i="6"/>
  <c r="B952" i="6"/>
  <c r="A952" i="6"/>
  <c r="B1515" i="6"/>
  <c r="A1515" i="6"/>
  <c r="B2240" i="6"/>
  <c r="A2240" i="6"/>
  <c r="B1749" i="6"/>
  <c r="A1749" i="6"/>
  <c r="B2143" i="6"/>
  <c r="A2143" i="6"/>
  <c r="B1894" i="6"/>
  <c r="A1894" i="6"/>
  <c r="A1279" i="6"/>
  <c r="B1695" i="6"/>
  <c r="A1695" i="6"/>
  <c r="B1196" i="6"/>
  <c r="A1196" i="6"/>
  <c r="B1205" i="6"/>
  <c r="A1205" i="6"/>
  <c r="B2109" i="6"/>
  <c r="A2109" i="6"/>
  <c r="B1882" i="6"/>
  <c r="A1882" i="6"/>
  <c r="B2140" i="6"/>
  <c r="A2140" i="6"/>
  <c r="B2113" i="6"/>
  <c r="A2113" i="6"/>
  <c r="B1463" i="6"/>
  <c r="A1463" i="6"/>
  <c r="B1739" i="6"/>
  <c r="A1739" i="6"/>
  <c r="B1773" i="6"/>
  <c r="A1773" i="6"/>
  <c r="B1531" i="6"/>
  <c r="A1531" i="6"/>
  <c r="B2051" i="6"/>
  <c r="A2051" i="6"/>
  <c r="B2258" i="6"/>
  <c r="A2258" i="6"/>
  <c r="B1078" i="6"/>
  <c r="A1078" i="6"/>
  <c r="B1548" i="6"/>
  <c r="A1548" i="6"/>
  <c r="B1883" i="6"/>
  <c r="A1883" i="6"/>
  <c r="B1490" i="6"/>
  <c r="A1490" i="6"/>
  <c r="B1363" i="6"/>
  <c r="A1363" i="6"/>
  <c r="B576" i="6"/>
  <c r="A576" i="6"/>
  <c r="B932" i="6"/>
  <c r="A932" i="6"/>
  <c r="B1408" i="6"/>
  <c r="A1408" i="6"/>
  <c r="B1458" i="6"/>
  <c r="A1458" i="6"/>
  <c r="B1094" i="6"/>
  <c r="A1094" i="6"/>
  <c r="B280" i="6"/>
  <c r="A280" i="6"/>
  <c r="B2150" i="6"/>
  <c r="A2150" i="6"/>
  <c r="B1582" i="6"/>
  <c r="A1582" i="6"/>
  <c r="B1663" i="6"/>
  <c r="A1663" i="6"/>
  <c r="B1748" i="6"/>
  <c r="A1748" i="6"/>
  <c r="B1701" i="6"/>
  <c r="A1701" i="6"/>
  <c r="B1806" i="6"/>
  <c r="A1806" i="6"/>
  <c r="B1269" i="6"/>
  <c r="A1269" i="6"/>
  <c r="B864" i="6"/>
  <c r="A864" i="6"/>
  <c r="B1064" i="6"/>
  <c r="A1064" i="6"/>
  <c r="B371" i="6"/>
  <c r="A371" i="6"/>
  <c r="B976" i="6"/>
  <c r="A976" i="6"/>
  <c r="B942" i="6"/>
  <c r="A942" i="6"/>
  <c r="B1000" i="6"/>
  <c r="A1000" i="6"/>
  <c r="B265" i="6"/>
  <c r="A265" i="6"/>
  <c r="B419" i="6"/>
  <c r="A419" i="6"/>
  <c r="B832" i="6"/>
  <c r="A832" i="6"/>
  <c r="B1370" i="6"/>
  <c r="A1370" i="6"/>
  <c r="B850" i="6"/>
  <c r="A850" i="6"/>
  <c r="B1672" i="6"/>
  <c r="A1672" i="6"/>
  <c r="B1673" i="6"/>
  <c r="A1673" i="6"/>
  <c r="B1756" i="6"/>
  <c r="A1756" i="6"/>
  <c r="B1839" i="6"/>
  <c r="A1839" i="6"/>
  <c r="B1896" i="6"/>
  <c r="A1896" i="6"/>
  <c r="B1484" i="6"/>
  <c r="A1484" i="6"/>
  <c r="B1534" i="6"/>
  <c r="A1534" i="6"/>
  <c r="B1176" i="6"/>
  <c r="A1176" i="6"/>
  <c r="B1072" i="6"/>
  <c r="A1072" i="6"/>
  <c r="B1116" i="6"/>
  <c r="A1116" i="6"/>
  <c r="B480" i="6"/>
  <c r="A480" i="6"/>
  <c r="B1144" i="6"/>
  <c r="A1144" i="6"/>
  <c r="B1047" i="6"/>
  <c r="A1047" i="6"/>
  <c r="B696" i="6"/>
  <c r="A696" i="6"/>
  <c r="B956" i="6"/>
  <c r="A956" i="6"/>
  <c r="B1431" i="6"/>
  <c r="A1431" i="6"/>
  <c r="B1608" i="6"/>
  <c r="A1608" i="6"/>
  <c r="B1692" i="6"/>
  <c r="A1692" i="6"/>
  <c r="A1775" i="6"/>
  <c r="B1832" i="6"/>
  <c r="A1832" i="6"/>
  <c r="B2029" i="6"/>
  <c r="A2029" i="6"/>
  <c r="B1388" i="6"/>
  <c r="A1388" i="6"/>
  <c r="A1111" i="6"/>
  <c r="B1085" i="6"/>
  <c r="A1085" i="6"/>
  <c r="A1016" i="6"/>
  <c r="B288" i="6"/>
  <c r="A288" i="6"/>
  <c r="B1881" i="6"/>
  <c r="A1881" i="6"/>
  <c r="B1962" i="6"/>
  <c r="A1962" i="6"/>
  <c r="B1693" i="6"/>
  <c r="A1693" i="6"/>
  <c r="B1872" i="6"/>
  <c r="A1872" i="6"/>
  <c r="A1725" i="6"/>
  <c r="B1039" i="6"/>
  <c r="A1039" i="6"/>
  <c r="B1836" i="6"/>
  <c r="A1836" i="6"/>
  <c r="B1763" i="6"/>
  <c r="A1763" i="6"/>
  <c r="B1651" i="6"/>
  <c r="A1651" i="6"/>
  <c r="B2251" i="6"/>
  <c r="A2251" i="6"/>
  <c r="B2288" i="6"/>
  <c r="A2288" i="6"/>
  <c r="B1375" i="6"/>
  <c r="A1375" i="6"/>
  <c r="B1837" i="6"/>
  <c r="A1837" i="6"/>
  <c r="B632" i="6"/>
  <c r="A632" i="6"/>
  <c r="B211" i="6"/>
  <c r="A211" i="6"/>
  <c r="B1816" i="6"/>
  <c r="A1816" i="6"/>
  <c r="B780" i="6"/>
  <c r="A780" i="6"/>
  <c r="B815" i="6"/>
  <c r="A815" i="6"/>
  <c r="B1689" i="6"/>
  <c r="A1689" i="6"/>
  <c r="B2121" i="6"/>
  <c r="A2121" i="6"/>
  <c r="B2055" i="6"/>
  <c r="A2055" i="6"/>
  <c r="B806" i="6"/>
  <c r="A806" i="6"/>
  <c r="B1938" i="6"/>
  <c r="A1938" i="6"/>
  <c r="B2077" i="6"/>
  <c r="A2077" i="6"/>
  <c r="B2275" i="6"/>
  <c r="A2275" i="6"/>
  <c r="B1223" i="6"/>
  <c r="A1223" i="6"/>
  <c r="B2202" i="6"/>
  <c r="A2202" i="6"/>
  <c r="B1325" i="6"/>
  <c r="A1325" i="6"/>
  <c r="B2091" i="6"/>
  <c r="B1866" i="6"/>
  <c r="A1866" i="6"/>
  <c r="B1858" i="6"/>
  <c r="A1858" i="6"/>
  <c r="B1588" i="6"/>
  <c r="A1588" i="6"/>
  <c r="B2245" i="6"/>
  <c r="A2245" i="6"/>
  <c r="B2282" i="6"/>
  <c r="A2282" i="6"/>
  <c r="B2172" i="6"/>
  <c r="A2172" i="6"/>
  <c r="B2209" i="6"/>
  <c r="A2209" i="6"/>
  <c r="B2000" i="6"/>
  <c r="A2000" i="6"/>
  <c r="B1181" i="6"/>
  <c r="A1181" i="6"/>
  <c r="B1572" i="6"/>
  <c r="A1572" i="6"/>
  <c r="B1191" i="6"/>
  <c r="A1191" i="6"/>
  <c r="B1526" i="6"/>
  <c r="A1526" i="6"/>
  <c r="B1528" i="6"/>
  <c r="A1528" i="6"/>
  <c r="B1642" i="6"/>
  <c r="A1642" i="6"/>
  <c r="B1731" i="6"/>
  <c r="A1731" i="6"/>
  <c r="B1486" i="6"/>
  <c r="A1486" i="6"/>
  <c r="B2007" i="6"/>
  <c r="A2007" i="6"/>
  <c r="B837" i="6"/>
  <c r="A837" i="6"/>
  <c r="B192" i="6"/>
  <c r="A192" i="6"/>
  <c r="B712" i="6"/>
  <c r="A712" i="6"/>
  <c r="B987" i="6"/>
  <c r="A987" i="6"/>
  <c r="B531" i="6"/>
  <c r="A531" i="6"/>
  <c r="B1466" i="6"/>
  <c r="A1466" i="6"/>
  <c r="B760" i="6"/>
  <c r="A760" i="6"/>
  <c r="B980" i="6"/>
  <c r="A980" i="6"/>
  <c r="B1123" i="6"/>
  <c r="A1123" i="6"/>
  <c r="B539" i="6"/>
  <c r="A539" i="6"/>
  <c r="B2068" i="6"/>
  <c r="A2068" i="6"/>
  <c r="B1966" i="6"/>
  <c r="A1966" i="6"/>
  <c r="B459" i="6"/>
  <c r="A459" i="6"/>
  <c r="B1965" i="6"/>
  <c r="A1965" i="6"/>
  <c r="B1197" i="6"/>
  <c r="A1197" i="6"/>
  <c r="B1495" i="6"/>
  <c r="A1495" i="6"/>
  <c r="B1824" i="6"/>
  <c r="A1824" i="6"/>
  <c r="B1754" i="6"/>
  <c r="A1754" i="6"/>
  <c r="B676" i="6"/>
  <c r="A676" i="6"/>
  <c r="B948" i="6"/>
  <c r="A948" i="6"/>
  <c r="B791" i="6"/>
  <c r="A791" i="6"/>
  <c r="B1416" i="6"/>
  <c r="A1416" i="6"/>
  <c r="B1402" i="6"/>
  <c r="A1402" i="6"/>
  <c r="B464" i="6"/>
  <c r="A464" i="6"/>
  <c r="B916" i="6"/>
  <c r="A916" i="6"/>
  <c r="B1264" i="6"/>
  <c r="A1264" i="6"/>
  <c r="B1361" i="6"/>
  <c r="A1361" i="6"/>
  <c r="A1031" i="6"/>
  <c r="B369" i="6"/>
  <c r="A369" i="6"/>
  <c r="B1460" i="6"/>
  <c r="A1460" i="6"/>
  <c r="B1828" i="6"/>
  <c r="A1828" i="6"/>
  <c r="A2104" i="6"/>
  <c r="A1783" i="6"/>
  <c r="A1247" i="6"/>
  <c r="B2174" i="6"/>
  <c r="A2174" i="6"/>
  <c r="B1606" i="6"/>
  <c r="A1606" i="6"/>
  <c r="B1234" i="6"/>
  <c r="A1234" i="6"/>
  <c r="B1188" i="6"/>
  <c r="B1152" i="6"/>
  <c r="B1202" i="6"/>
  <c r="A1202" i="6"/>
  <c r="B984" i="6"/>
  <c r="A984" i="6"/>
  <c r="B379" i="6"/>
  <c r="A379" i="6"/>
  <c r="B1764" i="6"/>
  <c r="B2033" i="6"/>
  <c r="A2033" i="6"/>
  <c r="B1719" i="6"/>
  <c r="A1719" i="6"/>
  <c r="B870" i="6"/>
  <c r="A870" i="6"/>
  <c r="B999" i="6"/>
  <c r="A999" i="6"/>
  <c r="B1124" i="6"/>
  <c r="A1124" i="6"/>
  <c r="B1081" i="6"/>
  <c r="A1081" i="6"/>
  <c r="B209" i="6"/>
  <c r="B1440" i="6"/>
  <c r="A1440" i="6"/>
  <c r="B426" i="6"/>
  <c r="A426" i="6"/>
  <c r="B1929" i="6"/>
  <c r="A1929" i="6"/>
  <c r="A1571" i="6"/>
  <c r="B1762" i="6"/>
  <c r="A1762" i="6"/>
  <c r="B1637" i="6"/>
  <c r="A1637" i="6"/>
  <c r="B1432" i="6"/>
  <c r="A1432" i="6"/>
  <c r="A1337" i="6"/>
  <c r="B1400" i="6"/>
  <c r="A1400" i="6"/>
  <c r="B1258" i="6"/>
  <c r="A1258" i="6"/>
  <c r="B1182" i="6"/>
  <c r="A1182" i="6"/>
  <c r="A187" i="6"/>
  <c r="B183" i="6"/>
  <c r="B669" i="6"/>
  <c r="B1512" i="6"/>
  <c r="B1576" i="6"/>
  <c r="A1576" i="6"/>
  <c r="B1475" i="6"/>
  <c r="A1357" i="6"/>
  <c r="B72" i="6"/>
  <c r="A112" i="6"/>
  <c r="A373" i="6"/>
  <c r="B2201" i="6"/>
  <c r="A2201" i="6"/>
  <c r="B517" i="6"/>
  <c r="B327" i="6"/>
  <c r="A327" i="6"/>
  <c r="B149" i="6"/>
  <c r="A149" i="6"/>
  <c r="A343" i="6"/>
  <c r="B9" i="6"/>
  <c r="A159" i="6"/>
  <c r="B825" i="6"/>
  <c r="B2244" i="6"/>
  <c r="B1355" i="6"/>
  <c r="A1355" i="6"/>
  <c r="B1470" i="6"/>
  <c r="B1203" i="6"/>
  <c r="A1203" i="6"/>
  <c r="B1284" i="6"/>
  <c r="A1284" i="6"/>
  <c r="A872" i="6"/>
  <c r="B152" i="6"/>
  <c r="A152" i="6"/>
  <c r="B1745" i="6"/>
  <c r="A1745" i="6"/>
  <c r="B1947" i="6"/>
  <c r="A1947" i="6"/>
  <c r="B1886" i="6"/>
  <c r="A1886" i="6"/>
  <c r="B1986" i="6"/>
  <c r="A1986" i="6"/>
  <c r="B1687" i="6"/>
  <c r="A1687" i="6"/>
  <c r="B1226" i="6"/>
  <c r="A1226" i="6"/>
  <c r="B1291" i="6"/>
  <c r="A1291" i="6"/>
  <c r="A1406" i="6"/>
  <c r="B1313" i="6"/>
  <c r="B1139" i="6"/>
  <c r="A1139" i="6"/>
  <c r="B1220" i="6"/>
  <c r="A1220" i="6"/>
  <c r="B702" i="6"/>
  <c r="A702" i="6"/>
  <c r="B88" i="6"/>
  <c r="A88" i="6"/>
  <c r="B1675" i="6"/>
  <c r="A1675" i="6"/>
  <c r="B1583" i="6"/>
  <c r="A1583" i="6"/>
  <c r="B1897" i="6"/>
  <c r="A1897" i="6"/>
  <c r="B1127" i="6"/>
  <c r="A1127" i="6"/>
  <c r="B1488" i="6"/>
  <c r="B547" i="6"/>
  <c r="A547" i="6"/>
  <c r="B275" i="6"/>
  <c r="A275" i="6"/>
  <c r="B481" i="6"/>
  <c r="A481" i="6"/>
  <c r="B1433" i="6"/>
  <c r="A1433" i="6"/>
  <c r="B286" i="6"/>
  <c r="A286" i="6"/>
  <c r="B909" i="6"/>
  <c r="A909" i="6"/>
  <c r="B1600" i="6"/>
  <c r="A1600" i="6"/>
  <c r="A1529" i="6"/>
  <c r="A2254" i="6"/>
  <c r="B1686" i="6"/>
  <c r="B1125" i="6"/>
  <c r="A1125" i="6"/>
  <c r="B1174" i="6"/>
  <c r="A1174" i="6"/>
  <c r="B161" i="6"/>
  <c r="A161" i="6"/>
  <c r="B651" i="6"/>
  <c r="A651" i="6"/>
  <c r="B797" i="6"/>
  <c r="B33" i="6"/>
  <c r="A33" i="6"/>
  <c r="B256" i="6"/>
  <c r="A256" i="6"/>
  <c r="B1315" i="6"/>
  <c r="A1315" i="6"/>
  <c r="B811" i="6"/>
  <c r="A811" i="6"/>
  <c r="B922" i="6"/>
  <c r="A922" i="6"/>
  <c r="B2250" i="6"/>
  <c r="A2250" i="6"/>
  <c r="B52" i="6"/>
  <c r="A52" i="6"/>
  <c r="B620" i="6"/>
  <c r="A620" i="6"/>
  <c r="B582" i="6"/>
  <c r="A582" i="6"/>
  <c r="A1066" i="6"/>
  <c r="B5" i="6"/>
  <c r="A5" i="6"/>
  <c r="B494" i="6"/>
  <c r="A494" i="6"/>
  <c r="B2114" i="6"/>
  <c r="A2114" i="6"/>
  <c r="B39" i="6"/>
  <c r="B81" i="6"/>
  <c r="B79" i="6"/>
  <c r="A79" i="6"/>
  <c r="B730" i="6"/>
  <c r="A730" i="6"/>
  <c r="A460" i="6"/>
  <c r="A1993" i="6"/>
  <c r="A1802" i="6"/>
  <c r="B905" i="6"/>
  <c r="A905" i="6"/>
  <c r="B1213" i="6"/>
  <c r="A1213" i="6"/>
  <c r="B1644" i="6"/>
  <c r="A1644" i="6"/>
  <c r="B1702" i="6"/>
  <c r="A1702" i="6"/>
  <c r="B1714" i="6"/>
  <c r="A1714" i="6"/>
  <c r="B1868" i="6"/>
  <c r="A1868" i="6"/>
  <c r="B990" i="6"/>
  <c r="A990" i="6"/>
  <c r="B934" i="6"/>
  <c r="A934" i="6"/>
  <c r="B1115" i="6"/>
  <c r="A1115" i="6"/>
  <c r="B904" i="6"/>
  <c r="A904" i="6"/>
  <c r="B296" i="6"/>
  <c r="A296" i="6"/>
  <c r="B1045" i="6"/>
  <c r="A1045" i="6"/>
  <c r="B1075" i="6"/>
  <c r="A1075" i="6"/>
  <c r="B25" i="6"/>
  <c r="A25" i="6"/>
  <c r="B894" i="6"/>
  <c r="A894" i="6"/>
  <c r="B2056" i="6"/>
  <c r="B1516" i="6"/>
  <c r="A1516" i="6"/>
  <c r="B782" i="6"/>
  <c r="A782" i="6"/>
  <c r="B1992" i="6"/>
  <c r="A1992" i="6"/>
  <c r="A512" i="6"/>
  <c r="B1333" i="6"/>
  <c r="B1854" i="6"/>
  <c r="A1854" i="6"/>
  <c r="A1496" i="6"/>
  <c r="B924" i="6"/>
  <c r="B1387" i="6"/>
  <c r="A1387" i="6"/>
  <c r="A1246" i="6"/>
  <c r="A1607" i="6"/>
  <c r="B1750" i="6"/>
  <c r="A1750" i="6"/>
  <c r="B1831" i="6"/>
  <c r="A1831" i="6"/>
  <c r="B966" i="6"/>
  <c r="A966" i="6"/>
  <c r="B1206" i="6"/>
  <c r="B2278" i="6"/>
  <c r="A2278" i="6"/>
  <c r="B1710" i="6"/>
  <c r="B1791" i="6"/>
  <c r="A1791" i="6"/>
  <c r="B1665" i="6"/>
  <c r="A1665" i="6"/>
  <c r="B1568" i="6"/>
  <c r="B1160" i="6"/>
  <c r="A1160" i="6"/>
  <c r="B1172" i="6"/>
  <c r="A1172" i="6"/>
  <c r="B917" i="6"/>
  <c r="A917" i="6"/>
  <c r="B978" i="6"/>
  <c r="B146" i="6"/>
  <c r="B818" i="6"/>
  <c r="A818" i="6"/>
  <c r="B438" i="6"/>
  <c r="A438" i="6"/>
  <c r="B4" i="6"/>
  <c r="A4" i="6"/>
  <c r="B615" i="6"/>
  <c r="A615" i="6"/>
  <c r="A128" i="6"/>
  <c r="B849" i="6"/>
  <c r="B525" i="6"/>
  <c r="A851" i="6"/>
  <c r="B301" i="6"/>
  <c r="B303" i="6"/>
  <c r="A303" i="6"/>
  <c r="A883" i="6"/>
  <c r="B476" i="6"/>
  <c r="A476" i="6"/>
  <c r="B502" i="6"/>
  <c r="B1874" i="6"/>
  <c r="A1874" i="6"/>
  <c r="B2135" i="6"/>
  <c r="A2135" i="6"/>
  <c r="A2079" i="6"/>
  <c r="B813" i="6"/>
  <c r="A813" i="6"/>
  <c r="B618" i="6"/>
  <c r="A618" i="6"/>
  <c r="B1561" i="6"/>
  <c r="A1561" i="6"/>
  <c r="B1892" i="6"/>
  <c r="A1892" i="6"/>
  <c r="B1100" i="6"/>
  <c r="A1100" i="6"/>
  <c r="B1849" i="6"/>
  <c r="A1849" i="6"/>
  <c r="B717" i="6"/>
  <c r="A717" i="6"/>
  <c r="B2238" i="6"/>
  <c r="A2238" i="6"/>
  <c r="B1624" i="6"/>
  <c r="A1624" i="6"/>
  <c r="B1298" i="6"/>
  <c r="A1298" i="6"/>
  <c r="B740" i="6"/>
  <c r="A740" i="6"/>
  <c r="B1216" i="6"/>
  <c r="A1216" i="6"/>
  <c r="B1266" i="6"/>
  <c r="A1266" i="6"/>
  <c r="B435" i="6"/>
  <c r="A435" i="6"/>
  <c r="B552" i="6"/>
  <c r="A552" i="6"/>
  <c r="B1199" i="6"/>
  <c r="A1199" i="6"/>
  <c r="B1544" i="6"/>
  <c r="A1544" i="6"/>
  <c r="B1545" i="6"/>
  <c r="A1545" i="6"/>
  <c r="B1628" i="6"/>
  <c r="A1628" i="6"/>
  <c r="B1711" i="6"/>
  <c r="A1711" i="6"/>
  <c r="B950" i="6"/>
  <c r="A950" i="6"/>
  <c r="B1901" i="6"/>
  <c r="A1901" i="6"/>
  <c r="B768" i="6"/>
  <c r="A768" i="6"/>
  <c r="B965" i="6"/>
  <c r="A965" i="6"/>
  <c r="B828" i="6"/>
  <c r="A828" i="6"/>
  <c r="B478" i="6"/>
  <c r="A478" i="6"/>
  <c r="B1564" i="6"/>
  <c r="A1564" i="6"/>
  <c r="B1961" i="6"/>
  <c r="A1961" i="6"/>
  <c r="B1699" i="6"/>
  <c r="A1699" i="6"/>
  <c r="B766" i="6"/>
  <c r="A766" i="6"/>
  <c r="B1497" i="6"/>
  <c r="A1497" i="6"/>
  <c r="A764" i="6"/>
  <c r="B1729" i="6"/>
  <c r="A1729" i="6"/>
  <c r="B1940" i="6"/>
  <c r="A1940" i="6"/>
  <c r="B488" i="6"/>
  <c r="A488" i="6"/>
  <c r="B1224" i="6"/>
  <c r="A1224" i="6"/>
  <c r="A1056" i="6"/>
  <c r="B1042" i="6"/>
  <c r="A1042" i="6"/>
  <c r="B1682" i="6"/>
  <c r="A1682" i="6"/>
  <c r="B1946" i="6"/>
  <c r="A1946" i="6"/>
  <c r="A1165" i="6"/>
  <c r="B143" i="6"/>
  <c r="B562" i="6"/>
  <c r="A562" i="6"/>
  <c r="B2075" i="6"/>
  <c r="A2075" i="6"/>
  <c r="B661" i="6"/>
  <c r="A661" i="6"/>
  <c r="B260" i="6"/>
  <c r="A260" i="6"/>
  <c r="A930" i="6"/>
  <c r="A422" i="6"/>
  <c r="A2199" i="6"/>
  <c r="B385" i="6"/>
  <c r="A385" i="6"/>
  <c r="B779" i="6"/>
  <c r="A779" i="6"/>
  <c r="A1098" i="6"/>
  <c r="B472" i="6"/>
  <c r="A472" i="6"/>
  <c r="A1803" i="6"/>
  <c r="A2243" i="6"/>
  <c r="A1957" i="6"/>
  <c r="A2063" i="6"/>
  <c r="A2213" i="6"/>
  <c r="B1671" i="6"/>
  <c r="A1671" i="6"/>
  <c r="B1728" i="6"/>
  <c r="A1728" i="6"/>
  <c r="A1895" i="6"/>
  <c r="B1302" i="6"/>
  <c r="A1302" i="6"/>
  <c r="B507" i="6"/>
  <c r="A507" i="6"/>
  <c r="A992" i="6"/>
  <c r="B1030" i="6"/>
  <c r="A1030" i="6"/>
  <c r="B1443" i="6"/>
  <c r="A1443" i="6"/>
  <c r="B939" i="6"/>
  <c r="A1294" i="6"/>
  <c r="A417" i="6"/>
  <c r="B2049" i="6"/>
  <c r="A2049" i="6"/>
  <c r="B1429" i="6"/>
  <c r="A1429" i="6"/>
  <c r="B1385" i="6"/>
  <c r="A1385" i="6"/>
  <c r="B1403" i="6"/>
  <c r="A1403" i="6"/>
  <c r="A1390" i="6"/>
  <c r="B695" i="6"/>
  <c r="B1320" i="6"/>
  <c r="A1320" i="6"/>
  <c r="A1014" i="6"/>
  <c r="B1037" i="6"/>
  <c r="A1037" i="6"/>
  <c r="B1090" i="6"/>
  <c r="A1090" i="6"/>
  <c r="B679" i="6"/>
  <c r="A679" i="6"/>
  <c r="B375" i="6"/>
  <c r="A375" i="6"/>
  <c r="A1985" i="6"/>
  <c r="B1902" i="6"/>
  <c r="A1902" i="6"/>
  <c r="B1983" i="6"/>
  <c r="A1983" i="6"/>
  <c r="B1857" i="6"/>
  <c r="A1857" i="6"/>
  <c r="B1510" i="6"/>
  <c r="A1510" i="6"/>
  <c r="B1295" i="6"/>
  <c r="A1295" i="6"/>
  <c r="B1760" i="6"/>
  <c r="B1690" i="6"/>
  <c r="A1690" i="6"/>
  <c r="B227" i="6"/>
  <c r="A227" i="6"/>
  <c r="B727" i="6"/>
  <c r="A727" i="6"/>
  <c r="B1352" i="6"/>
  <c r="A1352" i="6"/>
  <c r="A1364" i="6"/>
  <c r="B852" i="6"/>
  <c r="A852" i="6"/>
  <c r="B1200" i="6"/>
  <c r="A1200" i="6"/>
  <c r="B1297" i="6"/>
  <c r="A1297" i="6"/>
  <c r="B880" i="6"/>
  <c r="A880" i="6"/>
  <c r="B200" i="6"/>
  <c r="A200" i="6"/>
  <c r="B1819" i="6"/>
  <c r="A1819" i="6"/>
  <c r="B1838" i="6"/>
  <c r="A1838" i="6"/>
  <c r="B1919" i="6"/>
  <c r="A1919" i="6"/>
  <c r="B1793" i="6"/>
  <c r="A1793" i="6"/>
  <c r="B1539" i="6"/>
  <c r="A1539" i="6"/>
  <c r="B1382" i="6"/>
  <c r="A1382" i="6"/>
  <c r="B991" i="6"/>
  <c r="A991" i="6"/>
  <c r="B1696" i="6"/>
  <c r="A1696" i="6"/>
  <c r="B1332" i="6"/>
  <c r="A1332" i="6"/>
  <c r="B820" i="6"/>
  <c r="A820" i="6"/>
  <c r="A1300" i="6"/>
  <c r="B1136" i="6"/>
  <c r="A1136" i="6"/>
  <c r="B1233" i="6"/>
  <c r="B710" i="6"/>
  <c r="A710" i="6"/>
  <c r="B1106" i="6"/>
  <c r="A1106" i="6"/>
  <c r="B1317" i="6"/>
  <c r="A1317" i="6"/>
  <c r="B2076" i="6"/>
  <c r="A2076" i="6"/>
  <c r="B1519" i="6"/>
  <c r="A1519" i="6"/>
  <c r="B1990" i="6"/>
  <c r="A1990" i="6"/>
  <c r="B1944" i="6"/>
  <c r="A1944" i="6"/>
  <c r="B688" i="6"/>
  <c r="A688" i="6"/>
  <c r="A1491" i="6"/>
  <c r="B1060" i="6"/>
  <c r="B376" i="6"/>
  <c r="A376" i="6"/>
  <c r="B504" i="6"/>
  <c r="B403" i="6"/>
  <c r="A403" i="6"/>
  <c r="A908" i="6"/>
  <c r="A1225" i="6"/>
  <c r="A619" i="6"/>
  <c r="B1420" i="6"/>
  <c r="B1636" i="6"/>
  <c r="A1636" i="6"/>
  <c r="B728" i="6"/>
  <c r="A728" i="6"/>
  <c r="B902" i="6"/>
  <c r="A902" i="6"/>
  <c r="B291" i="6"/>
  <c r="A291" i="6"/>
  <c r="B542" i="6"/>
  <c r="A542" i="6"/>
  <c r="B1859" i="6"/>
  <c r="A1859" i="6"/>
  <c r="B736" i="6"/>
  <c r="A736" i="6"/>
  <c r="B1389" i="6"/>
  <c r="A1389" i="6"/>
  <c r="B467" i="6"/>
  <c r="A467" i="6"/>
  <c r="B2182" i="6"/>
  <c r="A2182" i="6"/>
  <c r="B448" i="6"/>
  <c r="A448" i="6"/>
  <c r="B795" i="6"/>
  <c r="A795" i="6"/>
  <c r="A27" i="6"/>
  <c r="A1513" i="6"/>
  <c r="A208" i="6"/>
  <c r="A823" i="6"/>
  <c r="B1448" i="6"/>
  <c r="A1448" i="6"/>
  <c r="B1178" i="6"/>
  <c r="A1178" i="6"/>
  <c r="A1135" i="6"/>
  <c r="B2118" i="6"/>
  <c r="A2118" i="6"/>
  <c r="B1550" i="6"/>
  <c r="A1550" i="6"/>
  <c r="B1761" i="6"/>
  <c r="A1761" i="6"/>
  <c r="B1449" i="6"/>
  <c r="A1449" i="6"/>
  <c r="B1467" i="6"/>
  <c r="A1467" i="6"/>
  <c r="B1700" i="6"/>
  <c r="A1700" i="6"/>
  <c r="B1907" i="6"/>
  <c r="A1907" i="6"/>
  <c r="B1657" i="6"/>
  <c r="A1657" i="6"/>
  <c r="A1770" i="6"/>
  <c r="B2039" i="6"/>
  <c r="A2039" i="6"/>
  <c r="A1237" i="6"/>
  <c r="B1104" i="6"/>
  <c r="A1104" i="6"/>
  <c r="B838" i="6"/>
  <c r="A838" i="6"/>
  <c r="B958" i="6"/>
  <c r="B1062" i="6"/>
  <c r="A923" i="6"/>
  <c r="B225" i="6"/>
  <c r="A225" i="6"/>
  <c r="B1376" i="6"/>
  <c r="A1376" i="6"/>
  <c r="A1552" i="6"/>
  <c r="B1841" i="6"/>
  <c r="A1841" i="6"/>
  <c r="B1604" i="6"/>
  <c r="A1604" i="6"/>
  <c r="B1559" i="6"/>
  <c r="A1559" i="6"/>
  <c r="B1217" i="6"/>
  <c r="A1217" i="6"/>
  <c r="B1163" i="6"/>
  <c r="A1163" i="6"/>
  <c r="B518" i="6"/>
  <c r="A518" i="6"/>
  <c r="A596" i="6"/>
  <c r="B279" i="6"/>
  <c r="A279" i="6"/>
  <c r="B22" i="6"/>
  <c r="A22" i="6"/>
  <c r="B496" i="6"/>
  <c r="A496" i="6"/>
  <c r="A196" i="6"/>
  <c r="B95" i="6"/>
  <c r="B363" i="6"/>
  <c r="A363" i="6"/>
  <c r="A418" i="6"/>
  <c r="B761" i="6"/>
  <c r="B2103" i="6"/>
  <c r="A2103" i="6"/>
  <c r="B2062" i="6"/>
  <c r="B1533" i="6"/>
  <c r="B750" i="6"/>
  <c r="A750" i="6"/>
  <c r="B1459" i="6"/>
  <c r="A1459" i="6"/>
  <c r="B888" i="6"/>
  <c r="A888" i="6"/>
  <c r="B1028" i="6"/>
  <c r="A1028" i="6"/>
  <c r="B1248" i="6"/>
  <c r="A1248" i="6"/>
  <c r="B234" i="6"/>
  <c r="A234" i="6"/>
  <c r="B1772" i="6"/>
  <c r="A1772" i="6"/>
  <c r="B1797" i="6"/>
  <c r="A1797" i="6"/>
  <c r="B1830" i="6"/>
  <c r="A1830" i="6"/>
  <c r="B1784" i="6"/>
  <c r="A1784" i="6"/>
  <c r="B957" i="6"/>
  <c r="A957" i="6"/>
  <c r="B1485" i="6"/>
  <c r="A1485" i="6"/>
  <c r="B1374" i="6"/>
  <c r="A1374" i="6"/>
  <c r="B1631" i="6"/>
  <c r="A1631" i="6"/>
  <c r="B1479" i="6"/>
  <c r="A1479" i="6"/>
  <c r="B1132" i="6"/>
  <c r="A1132" i="6"/>
  <c r="B544" i="6"/>
  <c r="A544" i="6"/>
  <c r="B635" i="6"/>
  <c r="A635" i="6"/>
  <c r="B1193" i="6"/>
  <c r="A1193" i="6"/>
  <c r="B1211" i="6"/>
  <c r="A1211" i="6"/>
  <c r="B1198" i="6"/>
  <c r="A1198" i="6"/>
  <c r="B232" i="6"/>
  <c r="A232" i="6"/>
  <c r="B267" i="6"/>
  <c r="A267" i="6"/>
  <c r="B969" i="6"/>
  <c r="A969" i="6"/>
  <c r="B1863" i="6"/>
  <c r="A1863" i="6"/>
  <c r="B1920" i="6"/>
  <c r="A1920" i="6"/>
  <c r="B1023" i="6"/>
  <c r="A1023" i="6"/>
  <c r="B2006" i="6"/>
  <c r="A2006" i="6"/>
  <c r="B1005" i="6"/>
  <c r="A1005" i="6"/>
  <c r="B1641" i="6"/>
  <c r="A1641" i="6"/>
  <c r="B1494" i="6"/>
  <c r="A1494" i="6"/>
  <c r="B799" i="6"/>
  <c r="A799" i="6"/>
  <c r="B1232" i="6"/>
  <c r="A1232" i="6"/>
  <c r="B1283" i="6"/>
  <c r="A1283" i="6"/>
  <c r="B1462" i="6"/>
  <c r="A1462" i="6"/>
  <c r="B767" i="6"/>
  <c r="A767" i="6"/>
  <c r="B1177" i="6"/>
  <c r="A1177" i="6"/>
  <c r="B776" i="6"/>
  <c r="A776" i="6"/>
  <c r="B1019" i="6"/>
  <c r="A1019" i="6"/>
  <c r="B1654" i="6"/>
  <c r="A1654" i="6"/>
  <c r="B1799" i="6"/>
  <c r="A1799" i="6"/>
  <c r="B1856" i="6"/>
  <c r="A1856" i="6"/>
  <c r="B1786" i="6"/>
  <c r="A1786" i="6"/>
  <c r="B1942" i="6"/>
  <c r="A1942" i="6"/>
  <c r="B2023" i="6"/>
  <c r="A2023" i="6"/>
  <c r="B1577" i="6"/>
  <c r="A1577" i="6"/>
  <c r="B1168" i="6"/>
  <c r="B1265" i="6"/>
  <c r="A1265" i="6"/>
  <c r="B1398" i="6"/>
  <c r="A1398" i="6"/>
  <c r="B703" i="6"/>
  <c r="A703" i="6"/>
  <c r="A1112" i="6"/>
  <c r="B505" i="6"/>
  <c r="A505" i="6"/>
  <c r="B859" i="6"/>
  <c r="B173" i="6"/>
  <c r="B2206" i="6"/>
  <c r="A2206" i="6"/>
  <c r="B1638" i="6"/>
  <c r="A1638" i="6"/>
  <c r="B1804" i="6"/>
  <c r="A1804" i="6"/>
  <c r="A1263" i="6"/>
  <c r="B1003" i="6"/>
  <c r="B97" i="6"/>
  <c r="A97" i="6"/>
  <c r="B910" i="6"/>
  <c r="B1353" i="6"/>
  <c r="B777" i="6"/>
  <c r="A777" i="6"/>
  <c r="B1508" i="6"/>
  <c r="A1508" i="6"/>
  <c r="B1574" i="6"/>
  <c r="A1574" i="6"/>
  <c r="B1527" i="6"/>
  <c r="B1586" i="6"/>
  <c r="B912" i="6"/>
  <c r="A912" i="6"/>
  <c r="B2008" i="6"/>
  <c r="A2008" i="6"/>
  <c r="B395" i="6"/>
  <c r="A395" i="6"/>
  <c r="B121" i="6"/>
  <c r="B741" i="6"/>
  <c r="A741" i="6"/>
  <c r="B972" i="6"/>
  <c r="A972" i="6"/>
  <c r="B1289" i="6"/>
  <c r="B1822" i="6"/>
  <c r="A1822" i="6"/>
  <c r="B1904" i="6"/>
  <c r="A1904" i="6"/>
  <c r="B1905" i="6"/>
  <c r="B1668" i="6"/>
  <c r="A1668" i="6"/>
  <c r="B1227" i="6"/>
  <c r="A1227" i="6"/>
  <c r="B1342" i="6"/>
  <c r="A1342" i="6"/>
  <c r="B1249" i="6"/>
  <c r="B24" i="6"/>
  <c r="A24" i="6"/>
  <c r="B1743" i="6"/>
  <c r="A1743" i="6"/>
  <c r="B1698" i="6"/>
  <c r="A1698" i="6"/>
  <c r="B1273" i="6"/>
  <c r="A1273" i="6"/>
  <c r="B1346" i="6"/>
  <c r="A1346" i="6"/>
  <c r="B1308" i="6"/>
  <c r="A1308" i="6"/>
  <c r="B796" i="6"/>
  <c r="B1336" i="6"/>
  <c r="B1259" i="6"/>
  <c r="A1259" i="6"/>
  <c r="B16" i="6"/>
  <c r="A16" i="6"/>
  <c r="B420" i="6"/>
  <c r="A420" i="6"/>
  <c r="B2136" i="6"/>
  <c r="B803" i="6"/>
  <c r="A803" i="6"/>
  <c r="B421" i="6"/>
  <c r="A421" i="6"/>
  <c r="B334" i="6"/>
  <c r="A334" i="6"/>
  <c r="B754" i="6"/>
  <c r="A754" i="6"/>
  <c r="B977" i="6"/>
  <c r="A977" i="6"/>
  <c r="B1504" i="6"/>
  <c r="A1504" i="6"/>
  <c r="B1659" i="6"/>
  <c r="A1659" i="6"/>
  <c r="B573" i="6"/>
  <c r="A573" i="6"/>
  <c r="B445" i="6"/>
  <c r="L2290" i="2"/>
  <c r="L2268" i="2"/>
  <c r="L2269" i="2"/>
  <c r="L2270" i="2"/>
  <c r="L2271" i="2"/>
  <c r="L2272" i="2"/>
  <c r="L2253" i="2"/>
  <c r="L2254" i="2"/>
  <c r="L2255" i="2"/>
  <c r="L2256" i="2"/>
  <c r="L2257" i="2"/>
  <c r="L2248" i="2"/>
  <c r="L2249" i="2"/>
  <c r="L2250" i="2"/>
  <c r="L2251" i="2"/>
  <c r="L2252" i="2"/>
  <c r="L2243" i="2"/>
  <c r="L2244" i="2"/>
  <c r="L2245" i="2"/>
  <c r="L2246" i="2"/>
  <c r="L2247" i="2"/>
  <c r="L2232" i="2"/>
  <c r="L2233" i="2"/>
  <c r="L2234" i="2"/>
  <c r="L2235" i="2"/>
  <c r="L2236" i="2"/>
  <c r="L2221" i="2"/>
  <c r="L2222" i="2"/>
  <c r="L2230" i="2"/>
  <c r="L2223" i="2"/>
  <c r="L2231" i="2"/>
  <c r="L2224" i="2"/>
  <c r="L2225" i="2"/>
  <c r="L2226" i="2"/>
  <c r="L2227" i="2"/>
  <c r="L2228" i="2"/>
  <c r="L2229" i="2"/>
  <c r="L2206" i="2"/>
  <c r="L2207" i="2"/>
  <c r="L2208" i="2"/>
  <c r="L2209" i="2"/>
  <c r="L2210" i="2"/>
  <c r="L2211" i="2"/>
  <c r="L2212" i="2"/>
  <c r="L2213" i="2"/>
  <c r="L2191" i="2"/>
  <c r="L2192" i="2"/>
  <c r="L2193" i="2"/>
  <c r="L2194" i="2"/>
  <c r="L2184" i="2"/>
  <c r="L2185" i="2"/>
  <c r="L2186" i="2"/>
  <c r="L2187" i="2"/>
  <c r="L2188" i="2"/>
  <c r="L2189" i="2"/>
  <c r="L2190" i="2"/>
  <c r="L2169" i="2"/>
  <c r="L2170" i="2"/>
  <c r="L2178" i="2"/>
  <c r="L2171" i="2"/>
  <c r="L2179" i="2"/>
  <c r="L2172" i="2"/>
  <c r="L2180" i="2"/>
  <c r="L2173" i="2"/>
  <c r="L2181" i="2"/>
  <c r="L2174" i="2"/>
  <c r="L2182" i="2"/>
  <c r="L2175" i="2"/>
  <c r="L2183" i="2"/>
  <c r="L2176" i="2"/>
  <c r="L2177" i="2"/>
  <c r="L2158" i="2"/>
  <c r="L2115" i="2"/>
  <c r="L2116" i="2"/>
  <c r="L2124" i="2"/>
  <c r="L2117" i="2"/>
  <c r="L2125" i="2"/>
  <c r="L2121" i="2"/>
  <c r="L2118" i="2"/>
  <c r="L2119" i="2"/>
  <c r="L2120" i="2"/>
  <c r="L2122" i="2"/>
  <c r="L2123" i="2"/>
  <c r="L2108" i="2"/>
  <c r="L2109" i="2"/>
  <c r="L2110" i="2"/>
  <c r="L2111" i="2"/>
  <c r="L2112" i="2"/>
  <c r="L2113" i="2"/>
  <c r="L2114" i="2"/>
  <c r="L2081" i="2"/>
  <c r="L2082" i="2"/>
  <c r="L2090" i="2"/>
  <c r="L2091" i="2"/>
  <c r="L2092" i="2"/>
  <c r="L2085" i="2"/>
  <c r="L2093" i="2"/>
  <c r="L2086" i="2"/>
  <c r="L2087" i="2"/>
  <c r="L2088" i="2"/>
  <c r="L2076" i="2"/>
  <c r="L2077" i="2"/>
  <c r="L2078" i="2"/>
  <c r="L2079" i="2"/>
  <c r="L2080" i="2"/>
  <c r="L2052" i="2"/>
  <c r="L2053" i="2"/>
  <c r="L2054" i="2"/>
  <c r="L2057" i="2"/>
  <c r="L2055" i="2"/>
  <c r="L2056" i="2"/>
  <c r="L2001" i="2"/>
  <c r="L2002" i="2"/>
  <c r="L2010" i="2"/>
  <c r="L2018" i="2"/>
  <c r="L2003" i="2"/>
  <c r="L2011" i="2"/>
  <c r="L2019" i="2"/>
  <c r="L2004" i="2"/>
  <c r="L2012" i="2"/>
  <c r="L2020" i="2"/>
  <c r="L2005" i="2"/>
  <c r="L2013" i="2"/>
  <c r="L2015" i="2"/>
  <c r="L2006" i="2"/>
  <c r="L2014" i="2"/>
  <c r="L2007" i="2"/>
  <c r="L2008" i="2"/>
  <c r="L2016" i="2"/>
  <c r="L2009" i="2"/>
  <c r="L2017" i="2"/>
  <c r="L1984" i="2"/>
  <c r="L1985" i="2"/>
  <c r="L1993" i="2"/>
  <c r="L1986" i="2"/>
  <c r="L1994" i="2"/>
  <c r="L1987" i="2"/>
  <c r="L1995" i="2"/>
  <c r="L1988" i="2"/>
  <c r="L1996" i="2"/>
  <c r="L1989" i="2"/>
  <c r="L1997" i="2"/>
  <c r="L1990" i="2"/>
  <c r="L1998" i="2"/>
  <c r="L2000" i="2"/>
  <c r="L1991" i="2"/>
  <c r="L1999" i="2"/>
  <c r="L1992" i="2"/>
  <c r="L1898" i="2"/>
  <c r="L1899" i="2"/>
  <c r="L1907" i="2"/>
  <c r="L1915" i="2"/>
  <c r="L1923" i="2"/>
  <c r="L1931" i="2"/>
  <c r="L1919" i="2"/>
  <c r="L1920" i="2"/>
  <c r="L1900" i="2"/>
  <c r="L1908" i="2"/>
  <c r="L1916" i="2"/>
  <c r="L1924" i="2"/>
  <c r="L1932" i="2"/>
  <c r="L1911" i="2"/>
  <c r="L1928" i="2"/>
  <c r="L1901" i="2"/>
  <c r="L1909" i="2"/>
  <c r="L1917" i="2"/>
  <c r="L1925" i="2"/>
  <c r="L1933" i="2"/>
  <c r="L1927" i="2"/>
  <c r="L1902" i="2"/>
  <c r="L1910" i="2"/>
  <c r="L1918" i="2"/>
  <c r="L1926" i="2"/>
  <c r="L1934" i="2"/>
  <c r="L1903" i="2"/>
  <c r="L1904" i="2"/>
  <c r="L1912" i="2"/>
  <c r="L1905" i="2"/>
  <c r="L1913" i="2"/>
  <c r="L1921" i="2"/>
  <c r="L1929" i="2"/>
  <c r="L1906" i="2"/>
  <c r="L1914" i="2"/>
  <c r="L1922" i="2"/>
  <c r="L1930" i="2"/>
  <c r="L1862" i="2"/>
  <c r="L1863" i="2"/>
  <c r="L1871" i="2"/>
  <c r="L1879" i="2"/>
  <c r="L1887" i="2"/>
  <c r="L1895" i="2"/>
  <c r="L1864" i="2"/>
  <c r="L1872" i="2"/>
  <c r="L1880" i="2"/>
  <c r="L1888" i="2"/>
  <c r="L1896" i="2"/>
  <c r="L1865" i="2"/>
  <c r="L1873" i="2"/>
  <c r="L1881" i="2"/>
  <c r="L1889" i="2"/>
  <c r="L1897" i="2"/>
  <c r="L1886" i="2"/>
  <c r="L1866" i="2"/>
  <c r="L1874" i="2"/>
  <c r="L1882" i="2"/>
  <c r="L1890" i="2"/>
  <c r="L1894" i="2"/>
  <c r="L1867" i="2"/>
  <c r="L1875" i="2"/>
  <c r="L1883" i="2"/>
  <c r="L1891" i="2"/>
  <c r="L1868" i="2"/>
  <c r="L1876" i="2"/>
  <c r="L1884" i="2"/>
  <c r="L1892" i="2"/>
  <c r="L1878" i="2"/>
  <c r="L1869" i="2"/>
  <c r="L1877" i="2"/>
  <c r="L1885" i="2"/>
  <c r="L1893" i="2"/>
  <c r="L1870" i="2"/>
  <c r="L1826" i="2"/>
  <c r="L1827" i="2"/>
  <c r="L1835" i="2"/>
  <c r="L1843" i="2"/>
  <c r="L1851" i="2"/>
  <c r="L1859" i="2"/>
  <c r="L1828" i="2"/>
  <c r="L1836" i="2"/>
  <c r="L1844" i="2"/>
  <c r="L1852" i="2"/>
  <c r="L1860" i="2"/>
  <c r="L1829" i="2"/>
  <c r="L1837" i="2"/>
  <c r="L1845" i="2"/>
  <c r="L1853" i="2"/>
  <c r="L1861" i="2"/>
  <c r="L1858" i="2"/>
  <c r="L1830" i="2"/>
  <c r="L1838" i="2"/>
  <c r="L1846" i="2"/>
  <c r="L1854" i="2"/>
  <c r="L1850" i="2"/>
  <c r="L1831" i="2"/>
  <c r="L1839" i="2"/>
  <c r="L1847" i="2"/>
  <c r="L1855" i="2"/>
  <c r="L1832" i="2"/>
  <c r="L1840" i="2"/>
  <c r="L1848" i="2"/>
  <c r="L1856" i="2"/>
  <c r="L1842" i="2"/>
  <c r="L1833" i="2"/>
  <c r="L1841" i="2"/>
  <c r="L1849" i="2"/>
  <c r="L1857" i="2"/>
  <c r="L1834" i="2"/>
  <c r="L1821" i="2"/>
  <c r="L1812" i="2"/>
  <c r="L1806" i="2"/>
  <c r="L1807" i="2"/>
  <c r="L1808" i="2"/>
  <c r="L1809" i="2"/>
  <c r="L1810" i="2"/>
  <c r="L1801" i="2"/>
  <c r="L1802" i="2"/>
  <c r="L1803" i="2"/>
  <c r="L1804" i="2"/>
  <c r="L1805" i="2"/>
  <c r="L1778" i="2"/>
  <c r="L1757" i="2"/>
  <c r="L1758" i="2"/>
  <c r="L1766" i="2"/>
  <c r="L1774" i="2"/>
  <c r="L1759" i="2"/>
  <c r="L1767" i="2"/>
  <c r="L1775" i="2"/>
  <c r="L1760" i="2"/>
  <c r="L1768" i="2"/>
  <c r="L1776" i="2"/>
  <c r="L1761" i="2"/>
  <c r="L1769" i="2"/>
  <c r="L1762" i="2"/>
  <c r="L1770" i="2"/>
  <c r="L1763" i="2"/>
  <c r="L1771" i="2"/>
  <c r="L1773" i="2"/>
  <c r="L1764" i="2"/>
  <c r="L1772" i="2"/>
  <c r="L1765" i="2"/>
  <c r="L1754" i="2"/>
  <c r="L1755" i="2"/>
  <c r="L1756" i="2"/>
  <c r="L1751" i="2"/>
  <c r="L1752" i="2"/>
  <c r="L1753" i="2"/>
  <c r="L1696" i="2"/>
  <c r="L1697" i="2"/>
  <c r="L1705" i="2"/>
  <c r="L1713" i="2"/>
  <c r="L1721" i="2"/>
  <c r="L1698" i="2"/>
  <c r="L1706" i="2"/>
  <c r="L1714" i="2"/>
  <c r="L1722" i="2"/>
  <c r="L1699" i="2"/>
  <c r="L1707" i="2"/>
  <c r="L1715" i="2"/>
  <c r="L1723" i="2"/>
  <c r="L1700" i="2"/>
  <c r="L1708" i="2"/>
  <c r="L1716" i="2"/>
  <c r="L1724" i="2"/>
  <c r="L1701" i="2"/>
  <c r="L1709" i="2"/>
  <c r="L1717" i="2"/>
  <c r="L1725" i="2"/>
  <c r="L1720" i="2"/>
  <c r="L1702" i="2"/>
  <c r="L1710" i="2"/>
  <c r="L1718" i="2"/>
  <c r="L1712" i="2"/>
  <c r="L1703" i="2"/>
  <c r="L1711" i="2"/>
  <c r="L1719" i="2"/>
  <c r="L1704" i="2"/>
  <c r="L1693" i="2"/>
  <c r="L1694" i="2"/>
  <c r="L1695" i="2"/>
  <c r="L1670" i="2"/>
  <c r="L1643" i="2"/>
  <c r="L1644" i="2"/>
  <c r="L1652" i="2"/>
  <c r="L1645" i="2"/>
  <c r="L1653" i="2"/>
  <c r="L1646" i="2"/>
  <c r="L1647" i="2"/>
  <c r="L1648" i="2"/>
  <c r="L1649" i="2"/>
  <c r="L1650" i="2"/>
  <c r="L1651" i="2"/>
  <c r="L1639" i="2"/>
  <c r="L1601" i="2"/>
  <c r="L1603" i="2"/>
  <c r="L1605" i="2"/>
  <c r="L1607" i="2"/>
  <c r="L1587" i="2"/>
  <c r="L1588" i="2"/>
  <c r="L1596" i="2"/>
  <c r="L1589" i="2"/>
  <c r="L1597" i="2"/>
  <c r="L1590" i="2"/>
  <c r="L1598" i="2"/>
  <c r="L1591" i="2"/>
  <c r="L1599" i="2"/>
  <c r="L1592" i="2"/>
  <c r="L1593" i="2"/>
  <c r="L1594" i="2"/>
  <c r="L1595" i="2"/>
  <c r="L1580" i="2"/>
  <c r="L1581" i="2"/>
  <c r="L1582" i="2"/>
  <c r="L1583" i="2"/>
  <c r="L1584" i="2"/>
  <c r="L1585" i="2"/>
  <c r="L1586" i="2"/>
  <c r="L1571" i="2"/>
  <c r="L1572" i="2"/>
  <c r="L1573" i="2"/>
  <c r="L1574" i="2"/>
  <c r="L1575" i="2"/>
  <c r="L1576" i="2"/>
  <c r="L1577" i="2"/>
  <c r="L1578" i="2"/>
  <c r="L1579" i="2"/>
  <c r="L1555" i="2"/>
  <c r="L1556" i="2"/>
  <c r="L1557" i="2"/>
  <c r="L1558" i="2"/>
  <c r="L1559" i="2"/>
  <c r="L1561" i="2"/>
  <c r="L1560" i="2"/>
  <c r="L1541" i="2"/>
  <c r="L1542" i="2"/>
  <c r="L1543" i="2"/>
  <c r="L1544" i="2"/>
  <c r="L1545" i="2"/>
  <c r="L1546" i="2"/>
  <c r="L1547" i="2"/>
  <c r="L1548" i="2"/>
  <c r="L1533" i="2"/>
  <c r="L1534" i="2"/>
  <c r="L1535" i="2"/>
  <c r="L1536" i="2"/>
  <c r="L1537" i="2"/>
  <c r="L1538" i="2"/>
  <c r="L1539" i="2"/>
  <c r="L1540" i="2"/>
  <c r="L1527" i="2"/>
  <c r="L1528" i="2"/>
  <c r="L1529" i="2"/>
  <c r="L1530" i="2"/>
  <c r="L1531" i="2"/>
  <c r="L1532" i="2"/>
  <c r="L1519" i="2"/>
  <c r="L1520" i="2"/>
  <c r="L1521" i="2"/>
  <c r="L1522" i="2"/>
  <c r="L1523" i="2"/>
  <c r="L1524" i="2"/>
  <c r="L1510" i="2"/>
  <c r="L1511" i="2"/>
  <c r="L1512" i="2"/>
  <c r="L1513" i="2"/>
  <c r="L1514" i="2"/>
  <c r="L1515" i="2"/>
  <c r="L1516" i="2"/>
  <c r="L1517" i="2"/>
  <c r="L1518" i="2"/>
  <c r="L1502" i="2"/>
  <c r="L1495" i="2"/>
  <c r="L1503" i="2"/>
  <c r="L1496" i="2"/>
  <c r="L1497" i="2"/>
  <c r="L1506" i="2"/>
  <c r="L1499" i="2"/>
  <c r="L1507" i="2"/>
  <c r="L1509" i="2"/>
  <c r="L1508" i="2"/>
  <c r="L1488" i="2"/>
  <c r="L1458" i="2"/>
  <c r="L1459" i="2"/>
  <c r="L1460" i="2"/>
  <c r="L1461" i="2"/>
  <c r="L1462" i="2"/>
  <c r="L1445" i="2"/>
  <c r="L1446" i="2"/>
  <c r="L1454" i="2"/>
  <c r="L1447" i="2"/>
  <c r="L1455" i="2"/>
  <c r="L1448" i="2"/>
  <c r="L1456" i="2"/>
  <c r="L1449" i="2"/>
  <c r="L1457" i="2"/>
  <c r="L1450" i="2"/>
  <c r="L1451" i="2"/>
  <c r="L1452" i="2"/>
  <c r="L1453" i="2"/>
  <c r="L1431" i="2"/>
  <c r="L1436" i="2"/>
  <c r="L1432" i="2"/>
  <c r="L1440" i="2"/>
  <c r="L1425" i="2"/>
  <c r="L1427" i="2"/>
  <c r="L1429" i="2"/>
  <c r="L1437" i="2"/>
  <c r="L1438" i="2"/>
  <c r="L1419" i="2"/>
  <c r="L1410" i="2"/>
  <c r="L1411" i="2"/>
  <c r="L1412" i="2"/>
  <c r="L1413" i="2"/>
  <c r="L1415" i="2"/>
  <c r="L1414" i="2"/>
  <c r="L1397" i="2"/>
  <c r="L1398" i="2"/>
  <c r="L1406" i="2"/>
  <c r="L1399" i="2"/>
  <c r="L1400" i="2"/>
  <c r="L1401" i="2"/>
  <c r="L1402" i="2"/>
  <c r="L1403" i="2"/>
  <c r="L1404" i="2"/>
  <c r="L1405" i="2"/>
  <c r="L1389" i="2"/>
  <c r="L1390" i="2"/>
  <c r="L1391" i="2"/>
  <c r="L1392" i="2"/>
  <c r="L1393" i="2"/>
  <c r="L1394" i="2"/>
  <c r="L1395" i="2"/>
  <c r="L1396" i="2"/>
  <c r="L1364" i="2"/>
  <c r="L1365" i="2"/>
  <c r="L1373" i="2"/>
  <c r="L1381" i="2"/>
  <c r="L1366" i="2"/>
  <c r="L1374" i="2"/>
  <c r="L1382" i="2"/>
  <c r="L1367" i="2"/>
  <c r="L1375" i="2"/>
  <c r="L1383" i="2"/>
  <c r="L1368" i="2"/>
  <c r="L1376" i="2"/>
  <c r="L1384" i="2"/>
  <c r="L1380" i="2"/>
  <c r="L1369" i="2"/>
  <c r="L1377" i="2"/>
  <c r="L1385" i="2"/>
  <c r="L1388" i="2"/>
  <c r="L1370" i="2"/>
  <c r="L1378" i="2"/>
  <c r="L1386" i="2"/>
  <c r="L1371" i="2"/>
  <c r="L1379" i="2"/>
  <c r="L1387" i="2"/>
  <c r="L1372" i="2"/>
  <c r="L1357" i="2"/>
  <c r="L1358" i="2"/>
  <c r="L1359" i="2"/>
  <c r="L1360" i="2"/>
  <c r="L1361" i="2"/>
  <c r="L1362" i="2"/>
  <c r="L1363" i="2"/>
  <c r="L1348" i="2"/>
  <c r="L1349" i="2"/>
  <c r="L1350" i="2"/>
  <c r="L1351" i="2"/>
  <c r="L1352" i="2"/>
  <c r="L1353" i="2"/>
  <c r="L1354" i="2"/>
  <c r="L1355" i="2"/>
  <c r="L1356" i="2"/>
  <c r="L1307" i="2"/>
  <c r="L1309" i="2"/>
  <c r="L1311" i="2"/>
  <c r="L1338" i="2"/>
  <c r="L1285" i="2"/>
  <c r="L1286" i="2"/>
  <c r="L1287" i="2"/>
  <c r="L1288" i="2"/>
  <c r="L1289" i="2"/>
  <c r="L1226" i="2"/>
  <c r="L1227" i="2"/>
  <c r="L1228" i="2"/>
  <c r="L1229" i="2"/>
  <c r="L1230" i="2"/>
  <c r="L1156" i="2"/>
  <c r="L1160" i="2"/>
  <c r="L1142" i="2"/>
  <c r="L1143" i="2"/>
  <c r="L1151" i="2"/>
  <c r="L1144" i="2"/>
  <c r="L1152" i="2"/>
  <c r="L1145" i="2"/>
  <c r="L1153" i="2"/>
  <c r="L1146" i="2"/>
  <c r="L1147" i="2"/>
  <c r="L1148" i="2"/>
  <c r="L1149" i="2"/>
  <c r="L1150" i="2"/>
  <c r="L1132" i="2"/>
  <c r="L1133" i="2"/>
  <c r="L1141" i="2"/>
  <c r="L1134" i="2"/>
  <c r="L1135" i="2"/>
  <c r="L1136" i="2"/>
  <c r="L1137" i="2"/>
  <c r="L1138" i="2"/>
  <c r="L1139" i="2"/>
  <c r="L1140" i="2"/>
  <c r="L1126" i="2"/>
  <c r="L1127" i="2"/>
  <c r="L1128" i="2"/>
  <c r="L1129" i="2"/>
  <c r="L1130" i="2"/>
  <c r="L1131" i="2"/>
  <c r="L1119" i="2"/>
  <c r="L1120" i="2"/>
  <c r="L1121" i="2"/>
  <c r="L1122" i="2"/>
  <c r="L1123" i="2"/>
  <c r="L1124" i="2"/>
  <c r="L1125" i="2"/>
  <c r="L1115" i="2"/>
  <c r="L1098" i="2"/>
  <c r="L1099" i="2"/>
  <c r="L1100" i="2"/>
  <c r="L1101" i="2"/>
  <c r="L1102" i="2"/>
  <c r="L1077" i="2"/>
  <c r="L1078" i="2"/>
  <c r="L1079" i="2"/>
  <c r="L1080" i="2"/>
  <c r="L1081" i="2"/>
  <c r="L1070" i="2"/>
  <c r="L1071" i="2"/>
  <c r="L1072" i="2"/>
  <c r="L1073" i="2"/>
  <c r="L1074" i="2"/>
  <c r="L1075" i="2"/>
  <c r="L1076" i="2"/>
  <c r="L1061" i="2"/>
  <c r="L1064" i="2"/>
  <c r="L1046" i="2"/>
  <c r="L1047" i="2"/>
  <c r="L1055" i="2"/>
  <c r="L1048" i="2"/>
  <c r="L1056" i="2"/>
  <c r="L1049" i="2"/>
  <c r="L1057" i="2"/>
  <c r="L1050" i="2"/>
  <c r="L1051" i="2"/>
  <c r="L1052" i="2"/>
  <c r="L1053" i="2"/>
  <c r="L1054" i="2"/>
  <c r="L1041" i="2"/>
  <c r="L1042" i="2"/>
  <c r="L1043" i="2"/>
  <c r="L1044" i="2"/>
  <c r="L1045" i="2"/>
  <c r="L1017" i="2"/>
  <c r="L1036" i="2"/>
  <c r="L1022" i="2"/>
  <c r="L980" i="2"/>
  <c r="L986" i="2"/>
  <c r="L982" i="2"/>
  <c r="L983" i="2"/>
  <c r="L985" i="2"/>
  <c r="L988" i="2"/>
  <c r="L974" i="2"/>
  <c r="L975" i="2"/>
  <c r="L976" i="2"/>
  <c r="L977" i="2"/>
  <c r="L978" i="2"/>
  <c r="L979" i="2"/>
  <c r="L952" i="2"/>
  <c r="L953" i="2"/>
  <c r="L961" i="2"/>
  <c r="L958" i="2"/>
  <c r="L954" i="2"/>
  <c r="L962" i="2"/>
  <c r="L955" i="2"/>
  <c r="L963" i="2"/>
  <c r="L956" i="2"/>
  <c r="L964" i="2"/>
  <c r="L957" i="2"/>
  <c r="L959" i="2"/>
  <c r="L960" i="2"/>
  <c r="L930" i="2"/>
  <c r="L919" i="2"/>
  <c r="L927" i="2"/>
  <c r="L913" i="2"/>
  <c r="L915" i="2"/>
  <c r="L923" i="2"/>
  <c r="L926" i="2"/>
  <c r="L907" i="2"/>
  <c r="L908" i="2"/>
  <c r="L909" i="2"/>
  <c r="L888" i="2"/>
  <c r="L889" i="2"/>
  <c r="L897" i="2"/>
  <c r="L905" i="2"/>
  <c r="L890" i="2"/>
  <c r="L898" i="2"/>
  <c r="L906" i="2"/>
  <c r="L891" i="2"/>
  <c r="L899" i="2"/>
  <c r="L892" i="2"/>
  <c r="L900" i="2"/>
  <c r="L893" i="2"/>
  <c r="L901" i="2"/>
  <c r="L894" i="2"/>
  <c r="L902" i="2"/>
  <c r="L904" i="2"/>
  <c r="L895" i="2"/>
  <c r="L903" i="2"/>
  <c r="L896" i="2"/>
  <c r="L885" i="2"/>
  <c r="L886" i="2"/>
  <c r="L887" i="2"/>
  <c r="L852" i="2"/>
  <c r="L853" i="2"/>
  <c r="L861" i="2"/>
  <c r="L869" i="2"/>
  <c r="L877" i="2"/>
  <c r="L854" i="2"/>
  <c r="L862" i="2"/>
  <c r="L870" i="2"/>
  <c r="L878" i="2"/>
  <c r="L874" i="2"/>
  <c r="L855" i="2"/>
  <c r="L863" i="2"/>
  <c r="L871" i="2"/>
  <c r="L879" i="2"/>
  <c r="L882" i="2"/>
  <c r="L856" i="2"/>
  <c r="L864" i="2"/>
  <c r="L872" i="2"/>
  <c r="L880" i="2"/>
  <c r="L866" i="2"/>
  <c r="L857" i="2"/>
  <c r="L865" i="2"/>
  <c r="L873" i="2"/>
  <c r="L881" i="2"/>
  <c r="L858" i="2"/>
  <c r="L859" i="2"/>
  <c r="L867" i="2"/>
  <c r="L875" i="2"/>
  <c r="L883" i="2"/>
  <c r="L860" i="2"/>
  <c r="L868" i="2"/>
  <c r="L876" i="2"/>
  <c r="L884" i="2"/>
  <c r="L816" i="2"/>
  <c r="L817" i="2"/>
  <c r="L825" i="2"/>
  <c r="L833" i="2"/>
  <c r="L841" i="2"/>
  <c r="L818" i="2"/>
  <c r="L826" i="2"/>
  <c r="L834" i="2"/>
  <c r="L842" i="2"/>
  <c r="L819" i="2"/>
  <c r="L827" i="2"/>
  <c r="L835" i="2"/>
  <c r="L843" i="2"/>
  <c r="L820" i="2"/>
  <c r="L828" i="2"/>
  <c r="L836" i="2"/>
  <c r="L844" i="2"/>
  <c r="L840" i="2"/>
  <c r="L821" i="2"/>
  <c r="L829" i="2"/>
  <c r="L837" i="2"/>
  <c r="L845" i="2"/>
  <c r="L848" i="2"/>
  <c r="L822" i="2"/>
  <c r="L830" i="2"/>
  <c r="L838" i="2"/>
  <c r="L846" i="2"/>
  <c r="L832" i="2"/>
  <c r="L823" i="2"/>
  <c r="L831" i="2"/>
  <c r="L839" i="2"/>
  <c r="L847" i="2"/>
  <c r="L824" i="2"/>
  <c r="L813" i="2"/>
  <c r="L814" i="2"/>
  <c r="L815" i="2"/>
  <c r="L769" i="2"/>
  <c r="L770" i="2"/>
  <c r="L778" i="2"/>
  <c r="L771" i="2"/>
  <c r="L779" i="2"/>
  <c r="L772" i="2"/>
  <c r="L773" i="2"/>
  <c r="L774" i="2"/>
  <c r="L775" i="2"/>
  <c r="L776" i="2"/>
  <c r="L777" i="2"/>
  <c r="L743" i="2"/>
  <c r="L744" i="2"/>
  <c r="L752" i="2"/>
  <c r="L745" i="2"/>
  <c r="L753" i="2"/>
  <c r="L746" i="2"/>
  <c r="L754" i="2"/>
  <c r="L747" i="2"/>
  <c r="L748" i="2"/>
  <c r="L749" i="2"/>
  <c r="L750" i="2"/>
  <c r="L751" i="2"/>
  <c r="L732" i="2"/>
  <c r="L733" i="2"/>
  <c r="L741" i="2"/>
  <c r="L734" i="2"/>
  <c r="L742" i="2"/>
  <c r="L735" i="2"/>
  <c r="L736" i="2"/>
  <c r="L737" i="2"/>
  <c r="L740" i="2"/>
  <c r="L738" i="2"/>
  <c r="L739" i="2"/>
  <c r="L712" i="2"/>
  <c r="L713" i="2"/>
  <c r="L721" i="2"/>
  <c r="L714" i="2"/>
  <c r="L722" i="2"/>
  <c r="L715" i="2"/>
  <c r="L717" i="2"/>
  <c r="L716" i="2"/>
  <c r="L718" i="2"/>
  <c r="L719" i="2"/>
  <c r="L720" i="2"/>
  <c r="L711" i="2"/>
  <c r="L704" i="2"/>
  <c r="L707" i="2"/>
  <c r="L696" i="2"/>
  <c r="L697" i="2"/>
  <c r="L698" i="2"/>
  <c r="L699" i="2"/>
  <c r="L700" i="2"/>
  <c r="L701" i="2"/>
  <c r="L686" i="2"/>
  <c r="L687" i="2"/>
  <c r="L688" i="2"/>
  <c r="L689" i="2"/>
  <c r="L690" i="2"/>
  <c r="L666" i="2"/>
  <c r="L667" i="2"/>
  <c r="L675" i="2"/>
  <c r="L681" i="2"/>
  <c r="L668" i="2"/>
  <c r="L676" i="2"/>
  <c r="L669" i="2"/>
  <c r="L677" i="2"/>
  <c r="L680" i="2"/>
  <c r="L670" i="2"/>
  <c r="L678" i="2"/>
  <c r="L671" i="2"/>
  <c r="L679" i="2"/>
  <c r="L672" i="2"/>
  <c r="L673" i="2"/>
  <c r="L674" i="2"/>
  <c r="L447" i="2"/>
  <c r="L460" i="2"/>
  <c r="L461" i="2"/>
  <c r="L421" i="2"/>
  <c r="L422" i="2"/>
  <c r="L430" i="2"/>
  <c r="L423" i="2"/>
  <c r="L431" i="2"/>
  <c r="L424" i="2"/>
  <c r="L432" i="2"/>
  <c r="L425" i="2"/>
  <c r="L433" i="2"/>
  <c r="L426" i="2"/>
  <c r="L427" i="2"/>
  <c r="L428" i="2"/>
  <c r="L429" i="2"/>
  <c r="L402" i="2"/>
  <c r="L403" i="2"/>
  <c r="L405" i="2"/>
  <c r="L376" i="2"/>
  <c r="L377" i="2"/>
  <c r="L378" i="2"/>
  <c r="L379" i="2"/>
  <c r="L382" i="2"/>
  <c r="L365" i="2"/>
  <c r="L366" i="2"/>
  <c r="L374" i="2"/>
  <c r="L367" i="2"/>
  <c r="L369" i="2"/>
  <c r="L371" i="2"/>
  <c r="L372" i="2"/>
  <c r="L357" i="2"/>
  <c r="L358" i="2"/>
  <c r="L359" i="2"/>
  <c r="L360" i="2"/>
  <c r="L361" i="2"/>
  <c r="L345" i="2"/>
  <c r="L262" i="2"/>
  <c r="L263" i="2"/>
  <c r="L271" i="2"/>
  <c r="L265" i="2"/>
  <c r="L273" i="2"/>
  <c r="L281" i="2"/>
  <c r="L266" i="2"/>
  <c r="L283" i="2"/>
  <c r="L286" i="2"/>
  <c r="L268" i="2"/>
  <c r="L276" i="2"/>
  <c r="L285" i="2"/>
  <c r="L270" i="2"/>
  <c r="L186" i="2"/>
  <c r="L249" i="2"/>
  <c r="L187" i="2"/>
  <c r="L212" i="2"/>
  <c r="L220" i="2"/>
  <c r="L221" i="2"/>
  <c r="L237" i="2"/>
  <c r="L191" i="2"/>
  <c r="L199" i="2"/>
  <c r="L216" i="2"/>
  <c r="L240" i="2"/>
  <c r="L176" i="2"/>
  <c r="L163" i="2"/>
  <c r="L144" i="2"/>
  <c r="L91" i="2"/>
  <c r="L92" i="2"/>
  <c r="L100" i="2"/>
  <c r="L108" i="2"/>
  <c r="L116" i="2"/>
  <c r="L124" i="2"/>
  <c r="L132" i="2"/>
  <c r="L131" i="2"/>
  <c r="L93" i="2"/>
  <c r="L101" i="2"/>
  <c r="L109" i="2"/>
  <c r="L117" i="2"/>
  <c r="L125" i="2"/>
  <c r="L133" i="2"/>
  <c r="L94" i="2"/>
  <c r="L102" i="2"/>
  <c r="L110" i="2"/>
  <c r="L118" i="2"/>
  <c r="L126" i="2"/>
  <c r="L134" i="2"/>
  <c r="L95" i="2"/>
  <c r="L103" i="2"/>
  <c r="L111" i="2"/>
  <c r="L119" i="2"/>
  <c r="L127" i="2"/>
  <c r="L135" i="2"/>
  <c r="L115" i="2"/>
  <c r="L96" i="2"/>
  <c r="L104" i="2"/>
  <c r="L112" i="2"/>
  <c r="L120" i="2"/>
  <c r="L128" i="2"/>
  <c r="L136" i="2"/>
  <c r="L107" i="2"/>
  <c r="L97" i="2"/>
  <c r="L105" i="2"/>
  <c r="L113" i="2"/>
  <c r="L121" i="2"/>
  <c r="L129" i="2"/>
  <c r="L137" i="2"/>
  <c r="L123" i="2"/>
  <c r="L98" i="2"/>
  <c r="L106" i="2"/>
  <c r="L114" i="2"/>
  <c r="L122" i="2"/>
  <c r="L130" i="2"/>
  <c r="L99" i="2"/>
  <c r="L57" i="2"/>
  <c r="L58" i="2"/>
  <c r="L66" i="2"/>
  <c r="L59" i="2"/>
  <c r="L67" i="2"/>
  <c r="L60" i="2"/>
  <c r="L68" i="2"/>
  <c r="L61" i="2"/>
  <c r="L69" i="2"/>
  <c r="L62" i="2"/>
  <c r="L70" i="2"/>
  <c r="L63" i="2"/>
  <c r="L71" i="2"/>
  <c r="L64" i="2"/>
  <c r="L72" i="2"/>
  <c r="L65" i="2"/>
  <c r="L47" i="2"/>
  <c r="L45" i="2"/>
  <c r="L27" i="2"/>
  <c r="L28" i="2"/>
  <c r="L36" i="2"/>
  <c r="L29" i="2"/>
  <c r="L37" i="2"/>
  <c r="L30" i="2"/>
  <c r="L31" i="2"/>
  <c r="L32" i="2"/>
  <c r="L33" i="2"/>
  <c r="L34" i="2"/>
  <c r="L35" i="2"/>
  <c r="A854" i="6" l="1"/>
  <c r="B561" i="6"/>
  <c r="B1170" i="6"/>
  <c r="D860" i="6"/>
  <c r="A774" i="6"/>
  <c r="L313" i="2"/>
  <c r="L1272" i="2"/>
  <c r="L1822" i="2"/>
  <c r="B738" i="6"/>
  <c r="A796" i="6"/>
  <c r="A1353" i="6"/>
  <c r="A756" i="6"/>
  <c r="A561" i="6"/>
  <c r="A1313" i="6"/>
  <c r="B1070" i="6"/>
  <c r="A209" i="6"/>
  <c r="A1170" i="6"/>
  <c r="A1764" i="6"/>
  <c r="A1152" i="6"/>
  <c r="A824" i="6"/>
  <c r="D1162" i="6"/>
  <c r="C1765" i="6"/>
  <c r="C943" i="6"/>
  <c r="D1233" i="6"/>
  <c r="C1817" i="6"/>
  <c r="C1878" i="6"/>
  <c r="D1340" i="6"/>
  <c r="D342" i="6"/>
  <c r="D2080" i="6"/>
  <c r="C669" i="6"/>
  <c r="D1247" i="6"/>
  <c r="L344" i="2"/>
  <c r="L703" i="2"/>
  <c r="L922" i="2"/>
  <c r="B1237" i="6"/>
  <c r="A1445" i="6"/>
  <c r="B823" i="6"/>
  <c r="B1817" i="6"/>
  <c r="A700" i="6"/>
  <c r="B1111" i="6"/>
  <c r="C911" i="6"/>
  <c r="C1267" i="6"/>
  <c r="C955" i="6"/>
  <c r="C1171" i="6"/>
  <c r="D1417" i="6"/>
  <c r="D2254" i="6"/>
  <c r="D1488" i="6"/>
  <c r="D1313" i="6"/>
  <c r="C1751" i="6"/>
  <c r="C860" i="6"/>
  <c r="C1070" i="6"/>
  <c r="L710" i="2"/>
  <c r="A1825" i="6"/>
  <c r="B2254" i="6"/>
  <c r="D1353" i="6"/>
  <c r="D1066" i="6"/>
  <c r="D75" i="6"/>
  <c r="D700" i="6"/>
  <c r="D1468" i="6"/>
  <c r="D1732" i="6"/>
  <c r="C872" i="6"/>
  <c r="C2032" i="6"/>
  <c r="L709" i="2"/>
  <c r="L702" i="2"/>
  <c r="L925" i="2"/>
  <c r="L914" i="2"/>
  <c r="L910" i="2"/>
  <c r="L1158" i="2"/>
  <c r="L1421" i="2"/>
  <c r="L1819" i="2"/>
  <c r="A1650" i="6"/>
  <c r="B911" i="6"/>
  <c r="B1445" i="6"/>
  <c r="B1825" i="6"/>
  <c r="A943" i="6"/>
  <c r="A788" i="6"/>
  <c r="B1171" i="6"/>
  <c r="A342" i="6"/>
  <c r="B700" i="6"/>
  <c r="A1732" i="6"/>
  <c r="A1878" i="6"/>
  <c r="D738" i="6"/>
  <c r="D796" i="6"/>
  <c r="C312" i="6"/>
  <c r="D1112" i="6"/>
  <c r="D95" i="6"/>
  <c r="D1579" i="6"/>
  <c r="D824" i="6"/>
  <c r="C1417" i="6"/>
  <c r="C1066" i="6"/>
  <c r="C700" i="6"/>
  <c r="C1488" i="6"/>
  <c r="C1468" i="6"/>
  <c r="C1732" i="6"/>
  <c r="D2069" i="6"/>
  <c r="D209" i="6"/>
  <c r="L918" i="2"/>
  <c r="L911" i="2"/>
  <c r="L1159" i="2"/>
  <c r="L1820" i="2"/>
  <c r="B923" i="6"/>
  <c r="D312" i="6"/>
  <c r="C908" i="6"/>
  <c r="D1221" i="6"/>
  <c r="L708" i="2"/>
  <c r="L917" i="2"/>
  <c r="L921" i="2"/>
  <c r="L1157" i="2"/>
  <c r="L1420" i="2"/>
  <c r="B1650" i="6"/>
  <c r="A95" i="6"/>
  <c r="A1546" i="6"/>
  <c r="B943" i="6"/>
  <c r="A1060" i="6"/>
  <c r="B788" i="6"/>
  <c r="A847" i="6"/>
  <c r="A692" i="6"/>
  <c r="A669" i="6"/>
  <c r="B1878" i="6"/>
  <c r="C738" i="6"/>
  <c r="D2159" i="6"/>
  <c r="C1112" i="6"/>
  <c r="D1660" i="6"/>
  <c r="C1579" i="6"/>
  <c r="C1546" i="6"/>
  <c r="D823" i="6"/>
  <c r="D692" i="6"/>
  <c r="C2069" i="6"/>
  <c r="D1170" i="6"/>
  <c r="L851" i="2"/>
  <c r="A1162" i="6"/>
  <c r="B847" i="6"/>
  <c r="D774" i="6"/>
  <c r="D1237" i="6"/>
  <c r="L1825" i="2"/>
  <c r="B692" i="6"/>
  <c r="L924" i="2"/>
  <c r="L1253" i="2"/>
  <c r="L1824" i="2"/>
  <c r="A312" i="6"/>
  <c r="A1765" i="6"/>
  <c r="B774" i="6"/>
  <c r="A2159" i="6"/>
  <c r="A2072" i="6"/>
  <c r="A1660" i="6"/>
  <c r="A1579" i="6"/>
  <c r="B908" i="6"/>
  <c r="B1300" i="6"/>
  <c r="A595" i="6"/>
  <c r="A58" i="6"/>
  <c r="A1417" i="6"/>
  <c r="B75" i="6"/>
  <c r="A2080" i="6"/>
  <c r="A1468" i="6"/>
  <c r="A1751" i="6"/>
  <c r="A860" i="6"/>
  <c r="A1267" i="6"/>
  <c r="A2069" i="6"/>
  <c r="D2072" i="6"/>
  <c r="D923" i="6"/>
  <c r="D1300" i="6"/>
  <c r="C595" i="6"/>
  <c r="D561" i="6"/>
  <c r="C58" i="6"/>
  <c r="D1764" i="6"/>
  <c r="D1152" i="6"/>
  <c r="L1270" i="2"/>
  <c r="B1546" i="6"/>
  <c r="A75" i="6"/>
  <c r="C2159" i="6"/>
  <c r="L706" i="2"/>
  <c r="L850" i="2"/>
  <c r="L920" i="2"/>
  <c r="L1155" i="2"/>
  <c r="L326" i="2"/>
  <c r="L849" i="2"/>
  <c r="L916" i="2"/>
  <c r="L1154" i="2"/>
  <c r="L1281" i="2"/>
  <c r="L1823" i="2"/>
  <c r="B1765" i="6"/>
  <c r="B2072" i="6"/>
  <c r="D854" i="6"/>
  <c r="L363" i="2"/>
  <c r="L555" i="2"/>
  <c r="L495" i="2"/>
  <c r="C1335" i="6"/>
  <c r="D1335" i="6"/>
  <c r="C428" i="6"/>
  <c r="B428" i="6"/>
  <c r="D1681" i="6"/>
  <c r="B1681" i="6"/>
  <c r="A1681" i="6"/>
  <c r="B490" i="6"/>
  <c r="C490" i="6"/>
  <c r="D490" i="6"/>
  <c r="L188" i="2"/>
  <c r="L452" i="2"/>
  <c r="D208" i="6"/>
  <c r="D924" i="6"/>
  <c r="C821" i="6"/>
  <c r="D1783" i="6"/>
  <c r="C337" i="6"/>
  <c r="A337" i="6"/>
  <c r="L1068" i="2"/>
  <c r="L1069" i="2"/>
  <c r="L1063" i="2"/>
  <c r="C1056" i="6"/>
  <c r="L1062" i="2"/>
  <c r="B1056" i="6"/>
  <c r="L1058" i="2"/>
  <c r="D1056" i="6"/>
  <c r="D1270" i="6"/>
  <c r="C1270" i="6"/>
  <c r="A450" i="6"/>
  <c r="B450" i="6"/>
  <c r="A388" i="6"/>
  <c r="C388" i="6"/>
  <c r="D388" i="6"/>
  <c r="B1410" i="6"/>
  <c r="A1410" i="6"/>
  <c r="D1173" i="6"/>
  <c r="A1173" i="6"/>
  <c r="L217" i="2"/>
  <c r="A792" i="6"/>
  <c r="A1379" i="6"/>
  <c r="B1406" i="6"/>
  <c r="D1135" i="6"/>
  <c r="L230" i="2"/>
  <c r="A1036" i="6"/>
  <c r="B1270" i="6"/>
  <c r="B1379" i="6"/>
  <c r="B1350" i="6"/>
  <c r="C1135" i="6"/>
  <c r="C208" i="6"/>
  <c r="D337" i="6"/>
  <c r="C1350" i="6"/>
  <c r="C1783" i="6"/>
  <c r="D792" i="6"/>
  <c r="B792" i="6"/>
  <c r="C1507" i="6"/>
  <c r="B1507" i="6"/>
  <c r="L449" i="2"/>
  <c r="L453" i="2"/>
  <c r="D445" i="6"/>
  <c r="A445" i="6"/>
  <c r="L450" i="2"/>
  <c r="L454" i="2"/>
  <c r="L458" i="2"/>
  <c r="L455" i="2"/>
  <c r="A1414" i="6"/>
  <c r="L1416" i="2"/>
  <c r="L1418" i="2"/>
  <c r="L1417" i="2"/>
  <c r="C1414" i="6"/>
  <c r="A1968" i="6"/>
  <c r="C1968" i="6"/>
  <c r="D1968" i="6"/>
  <c r="A1270" i="6"/>
  <c r="A1350" i="6"/>
  <c r="L78" i="2"/>
  <c r="L192" i="2"/>
  <c r="L205" i="2"/>
  <c r="L251" i="2"/>
  <c r="L250" i="2"/>
  <c r="L459" i="2"/>
  <c r="L1067" i="2"/>
  <c r="L201" i="2"/>
  <c r="L214" i="2"/>
  <c r="L197" i="2"/>
  <c r="L243" i="2"/>
  <c r="L226" i="2"/>
  <c r="L451" i="2"/>
  <c r="L1059" i="2"/>
  <c r="A1324" i="6"/>
  <c r="B414" i="6"/>
  <c r="A231" i="6"/>
  <c r="D376" i="6"/>
  <c r="D414" i="6"/>
  <c r="C1173" i="6"/>
  <c r="D1542" i="6"/>
  <c r="C545" i="6"/>
  <c r="A545" i="6"/>
  <c r="D545" i="6"/>
  <c r="D1895" i="6"/>
  <c r="C1895" i="6"/>
  <c r="D178" i="6"/>
  <c r="B178" i="6"/>
  <c r="A178" i="6"/>
  <c r="C1284" i="6"/>
  <c r="D1284" i="6"/>
  <c r="L252" i="2"/>
  <c r="L235" i="2"/>
  <c r="L210" i="2"/>
  <c r="L392" i="2"/>
  <c r="L457" i="2"/>
  <c r="A1865" i="6"/>
  <c r="A1156" i="6"/>
  <c r="A428" i="6"/>
  <c r="B1968" i="6"/>
  <c r="D450" i="6"/>
  <c r="D1586" i="6"/>
  <c r="D1036" i="6"/>
  <c r="D1758" i="6"/>
  <c r="D1562" i="6"/>
  <c r="C414" i="6"/>
  <c r="D1406" i="6"/>
  <c r="B269" i="6"/>
  <c r="C269" i="6"/>
  <c r="A1876" i="6"/>
  <c r="D1876" i="6"/>
  <c r="D821" i="6"/>
  <c r="B821" i="6"/>
  <c r="L213" i="2"/>
  <c r="L1060" i="2"/>
  <c r="B417" i="6"/>
  <c r="L206" i="2"/>
  <c r="L193" i="2"/>
  <c r="L223" i="2"/>
  <c r="L198" i="2"/>
  <c r="L236" i="2"/>
  <c r="L227" i="2"/>
  <c r="L202" i="2"/>
  <c r="L391" i="2"/>
  <c r="L456" i="2"/>
  <c r="L1066" i="2"/>
  <c r="L1671" i="2"/>
  <c r="B1865" i="6"/>
  <c r="B1156" i="6"/>
  <c r="A1623" i="6"/>
  <c r="A1562" i="6"/>
  <c r="A485" i="6"/>
  <c r="A124" i="6"/>
  <c r="B1173" i="6"/>
  <c r="A490" i="6"/>
  <c r="C450" i="6"/>
  <c r="D1623" i="6"/>
  <c r="C1681" i="6"/>
  <c r="C1586" i="6"/>
  <c r="C1036" i="6"/>
  <c r="C1758" i="6"/>
  <c r="D1062" i="6"/>
  <c r="D1324" i="6"/>
  <c r="D417" i="6"/>
  <c r="C1562" i="6"/>
  <c r="D269" i="6"/>
  <c r="D1410" i="6"/>
  <c r="D377" i="6"/>
  <c r="A377" i="6"/>
  <c r="D60" i="6"/>
  <c r="B60" i="6"/>
  <c r="A60" i="6"/>
  <c r="B1014" i="6"/>
  <c r="C1014" i="6"/>
  <c r="D1014" i="6"/>
  <c r="B123" i="6"/>
  <c r="A123" i="6"/>
  <c r="C123" i="6"/>
  <c r="B1194" i="6"/>
  <c r="A1194" i="6"/>
  <c r="C1194" i="6"/>
  <c r="B1542" i="6"/>
  <c r="A1542" i="6"/>
  <c r="A1506" i="6"/>
  <c r="C1506" i="6"/>
  <c r="D1506" i="6"/>
  <c r="L200" i="2"/>
  <c r="L241" i="2"/>
  <c r="B1895" i="6"/>
  <c r="L247" i="2"/>
  <c r="L248" i="2"/>
  <c r="L207" i="2"/>
  <c r="L190" i="2"/>
  <c r="L228" i="2"/>
  <c r="L203" i="2"/>
  <c r="L194" i="2"/>
  <c r="L390" i="2"/>
  <c r="L448" i="2"/>
  <c r="L1065" i="2"/>
  <c r="B1623" i="6"/>
  <c r="B1758" i="6"/>
  <c r="A1062" i="6"/>
  <c r="A1507" i="6"/>
  <c r="B388" i="6"/>
  <c r="B485" i="6"/>
  <c r="B337" i="6"/>
  <c r="B1506" i="6"/>
  <c r="A1188" i="6"/>
  <c r="D1156" i="6"/>
  <c r="D2039" i="6"/>
  <c r="C1324" i="6"/>
  <c r="D485" i="6"/>
  <c r="C1876" i="6"/>
  <c r="C1410" i="6"/>
  <c r="D382" i="6"/>
  <c r="A382" i="6"/>
  <c r="L1675" i="2"/>
  <c r="L1673" i="2"/>
  <c r="L1666" i="2"/>
  <c r="A1664" i="6"/>
  <c r="B1664" i="6"/>
  <c r="L1667" i="2"/>
  <c r="L1668" i="2"/>
  <c r="C1885" i="6"/>
  <c r="B1885" i="6"/>
  <c r="D1885" i="6"/>
  <c r="A1885" i="6"/>
  <c r="D655" i="6"/>
  <c r="B655" i="6"/>
  <c r="C655" i="6"/>
  <c r="A655" i="6"/>
  <c r="D1165" i="6"/>
  <c r="C1165" i="6"/>
  <c r="B1165" i="6"/>
  <c r="B1113" i="6"/>
  <c r="A1113" i="6"/>
  <c r="C1113" i="6"/>
  <c r="D121" i="6"/>
  <c r="A121" i="6"/>
  <c r="L218" i="2"/>
  <c r="L195" i="2"/>
  <c r="L225" i="2"/>
  <c r="L244" i="2"/>
  <c r="L229" i="2"/>
  <c r="L222" i="2"/>
  <c r="L215" i="2"/>
  <c r="L208" i="2"/>
  <c r="C183" i="6"/>
  <c r="L234" i="2"/>
  <c r="L211" i="2"/>
  <c r="L196" i="2"/>
  <c r="L233" i="2"/>
  <c r="L245" i="2"/>
  <c r="L238" i="2"/>
  <c r="L231" i="2"/>
  <c r="L224" i="2"/>
  <c r="D183" i="6"/>
  <c r="L185" i="2"/>
  <c r="L242" i="2"/>
  <c r="L219" i="2"/>
  <c r="L204" i="2"/>
  <c r="L189" i="2"/>
  <c r="L209" i="2"/>
  <c r="L246" i="2"/>
  <c r="L239" i="2"/>
  <c r="L232" i="2"/>
  <c r="B1204" i="6"/>
  <c r="C1204" i="6"/>
  <c r="A1204" i="6"/>
  <c r="D1204" i="6"/>
  <c r="A2136" i="6"/>
  <c r="D2136" i="6"/>
  <c r="B1593" i="6"/>
  <c r="C1593" i="6"/>
  <c r="D1593" i="6"/>
  <c r="C231" i="6"/>
  <c r="D231" i="6"/>
  <c r="C124" i="6"/>
  <c r="D124" i="6"/>
  <c r="C1901" i="6"/>
  <c r="D1901" i="6"/>
  <c r="C505" i="6"/>
  <c r="D505" i="6"/>
  <c r="D735" i="6"/>
  <c r="B735" i="6"/>
  <c r="A735" i="6"/>
  <c r="C1095" i="6"/>
  <c r="A1095" i="6"/>
  <c r="D1095" i="6"/>
  <c r="B1095" i="6"/>
  <c r="A1003" i="6"/>
  <c r="C1003" i="6"/>
  <c r="D1003" i="6"/>
  <c r="A173" i="6"/>
  <c r="C173" i="6"/>
  <c r="C1085" i="6"/>
  <c r="D1085" i="6"/>
  <c r="D2096" i="6"/>
  <c r="A2096" i="6"/>
  <c r="B2096" i="6"/>
  <c r="L1498" i="2"/>
  <c r="L1494" i="2"/>
  <c r="A974" i="6"/>
  <c r="B1985" i="6"/>
  <c r="A1473" i="6"/>
  <c r="D974" i="6"/>
  <c r="D1473" i="6"/>
  <c r="L1501" i="2"/>
  <c r="L1505" i="2"/>
  <c r="L1493" i="2"/>
  <c r="B974" i="6"/>
  <c r="B1473" i="6"/>
  <c r="L1500" i="2"/>
  <c r="L1504" i="2"/>
  <c r="B1491" i="6"/>
  <c r="A1760" i="6"/>
  <c r="L521" i="2"/>
  <c r="L1244" i="2"/>
  <c r="A1229" i="6"/>
  <c r="D1833" i="6"/>
  <c r="L356" i="2"/>
  <c r="L642" i="2"/>
  <c r="L640" i="2"/>
  <c r="L558" i="2"/>
  <c r="L522" i="2"/>
  <c r="L520" i="2"/>
  <c r="B1454" i="6"/>
  <c r="L255" i="2"/>
  <c r="L516" i="2"/>
  <c r="L591" i="2"/>
  <c r="C709" i="6"/>
  <c r="B709" i="6"/>
  <c r="D1413" i="6"/>
  <c r="B1413" i="6"/>
  <c r="A1413" i="6"/>
  <c r="C1413" i="6"/>
  <c r="C1210" i="6"/>
  <c r="D1210" i="6"/>
  <c r="A1210" i="6"/>
  <c r="B1210" i="6"/>
  <c r="C918" i="6"/>
  <c r="D918" i="6"/>
  <c r="B918" i="6"/>
  <c r="D593" i="6"/>
  <c r="B593" i="6"/>
  <c r="A593" i="6"/>
  <c r="C593" i="6"/>
  <c r="D992" i="6"/>
  <c r="C992" i="6"/>
  <c r="B992" i="6"/>
  <c r="D1823" i="6"/>
  <c r="C1823" i="6"/>
  <c r="B1823" i="6"/>
  <c r="A1823" i="6"/>
  <c r="C1655" i="6"/>
  <c r="B1655" i="6"/>
  <c r="A1655" i="6"/>
  <c r="D516" i="6"/>
  <c r="C516" i="6"/>
  <c r="B516" i="6"/>
  <c r="C2142" i="6"/>
  <c r="A2142" i="6"/>
  <c r="D361" i="6"/>
  <c r="C361" i="6"/>
  <c r="B361" i="6"/>
  <c r="A361" i="6"/>
  <c r="C348" i="6"/>
  <c r="D348" i="6"/>
  <c r="B348" i="6"/>
  <c r="A348" i="6"/>
  <c r="D1560" i="6"/>
  <c r="C1560" i="6"/>
  <c r="B1560" i="6"/>
  <c r="A1560" i="6"/>
  <c r="L1563" i="2"/>
  <c r="L1566" i="2"/>
  <c r="L1564" i="2"/>
  <c r="L1567" i="2"/>
  <c r="L1565" i="2"/>
  <c r="L1569" i="2"/>
  <c r="D1928" i="6"/>
  <c r="B1928" i="6"/>
  <c r="A1928" i="6"/>
  <c r="C1928" i="6"/>
  <c r="C800" i="6"/>
  <c r="D800" i="6"/>
  <c r="A800" i="6"/>
  <c r="B800" i="6"/>
  <c r="D1080" i="6"/>
  <c r="C1080" i="6"/>
  <c r="B1080" i="6"/>
  <c r="A1080" i="6"/>
  <c r="L1082" i="2"/>
  <c r="L1086" i="2"/>
  <c r="L1083" i="2"/>
  <c r="L1087" i="2"/>
  <c r="L1084" i="2"/>
  <c r="L1088" i="2"/>
  <c r="B1640" i="6"/>
  <c r="A1640" i="6"/>
  <c r="C1640" i="6"/>
  <c r="D1640" i="6"/>
  <c r="D1142" i="6"/>
  <c r="B1142" i="6"/>
  <c r="A1142" i="6"/>
  <c r="C1142" i="6"/>
  <c r="D1377" i="6"/>
  <c r="C1377" i="6"/>
  <c r="B1377" i="6"/>
  <c r="A1377" i="6"/>
  <c r="C1219" i="6"/>
  <c r="A1219" i="6"/>
  <c r="C775" i="6"/>
  <c r="D775" i="6"/>
  <c r="B775" i="6"/>
  <c r="A775" i="6"/>
  <c r="C1338" i="6"/>
  <c r="B1338" i="6"/>
  <c r="C1288" i="6"/>
  <c r="D1288" i="6"/>
  <c r="A1288" i="6"/>
  <c r="L1290" i="2"/>
  <c r="L1315" i="2"/>
  <c r="L1304" i="2"/>
  <c r="L1316" i="2"/>
  <c r="L1296" i="2"/>
  <c r="L1317" i="2"/>
  <c r="L1328" i="2"/>
  <c r="L1318" i="2"/>
  <c r="L1312" i="2"/>
  <c r="L1319" i="2"/>
  <c r="L1305" i="2"/>
  <c r="L1337" i="2"/>
  <c r="L1314" i="2"/>
  <c r="L1336" i="2"/>
  <c r="L1291" i="2"/>
  <c r="L1323" i="2"/>
  <c r="L1292" i="2"/>
  <c r="L1324" i="2"/>
  <c r="L1293" i="2"/>
  <c r="L1325" i="2"/>
  <c r="L1294" i="2"/>
  <c r="L1326" i="2"/>
  <c r="L1295" i="2"/>
  <c r="L1327" i="2"/>
  <c r="L1313" i="2"/>
  <c r="L1320" i="2"/>
  <c r="L1322" i="2"/>
  <c r="L1299" i="2"/>
  <c r="L1331" i="2"/>
  <c r="L1300" i="2"/>
  <c r="L1332" i="2"/>
  <c r="L1301" i="2"/>
  <c r="L1333" i="2"/>
  <c r="L1302" i="2"/>
  <c r="L1334" i="2"/>
  <c r="L1303" i="2"/>
  <c r="L1335" i="2"/>
  <c r="L1321" i="2"/>
  <c r="L1298" i="2"/>
  <c r="L1330" i="2"/>
  <c r="C1054" i="6"/>
  <c r="D1054" i="6"/>
  <c r="B1054" i="6"/>
  <c r="A1054" i="6"/>
  <c r="C657" i="6"/>
  <c r="D657" i="6"/>
  <c r="B657" i="6"/>
  <c r="A657" i="6"/>
  <c r="C947" i="6"/>
  <c r="A947" i="6"/>
  <c r="D947" i="6"/>
  <c r="B947" i="6"/>
  <c r="L949" i="2"/>
  <c r="L950" i="2"/>
  <c r="C504" i="6"/>
  <c r="D504" i="6"/>
  <c r="A504" i="6"/>
  <c r="D1678" i="6"/>
  <c r="C1678" i="6"/>
  <c r="B1678" i="6"/>
  <c r="A1678" i="6"/>
  <c r="C1844" i="6"/>
  <c r="D1844" i="6"/>
  <c r="B1844" i="6"/>
  <c r="A1844" i="6"/>
  <c r="C606" i="6"/>
  <c r="A606" i="6"/>
  <c r="D606" i="6"/>
  <c r="B606" i="6"/>
  <c r="D743" i="6"/>
  <c r="B743" i="6"/>
  <c r="A743" i="6"/>
  <c r="C743" i="6"/>
  <c r="D2009" i="6"/>
  <c r="B2009" i="6"/>
  <c r="C2009" i="6"/>
  <c r="A2009" i="6"/>
  <c r="C1511" i="6"/>
  <c r="A1511" i="6"/>
  <c r="B1511" i="6"/>
  <c r="D1511" i="6"/>
  <c r="C2058" i="6"/>
  <c r="D2058" i="6"/>
  <c r="B2058" i="6"/>
  <c r="A2058" i="6"/>
  <c r="D1724" i="6"/>
  <c r="C1724" i="6"/>
  <c r="L1726" i="2"/>
  <c r="L1730" i="2"/>
  <c r="L1727" i="2"/>
  <c r="L1731" i="2"/>
  <c r="B1724" i="6"/>
  <c r="L1728" i="2"/>
  <c r="C2160" i="6"/>
  <c r="A2160" i="6"/>
  <c r="D2160" i="6"/>
  <c r="L2163" i="2"/>
  <c r="L2167" i="2"/>
  <c r="B2160" i="6"/>
  <c r="L2164" i="2"/>
  <c r="L2168" i="2"/>
  <c r="L2165" i="2"/>
  <c r="C1306" i="6"/>
  <c r="A1306" i="6"/>
  <c r="B1306" i="6"/>
  <c r="D1306" i="6"/>
  <c r="C1530" i="6"/>
  <c r="D1530" i="6"/>
  <c r="B1530" i="6"/>
  <c r="A1530" i="6"/>
  <c r="C1192" i="6"/>
  <c r="D1192" i="6"/>
  <c r="B1192" i="6"/>
  <c r="A1192" i="6"/>
  <c r="C1393" i="6"/>
  <c r="D1393" i="6"/>
  <c r="B1393" i="6"/>
  <c r="A1393" i="6"/>
  <c r="C1245" i="6"/>
  <c r="B1245" i="6"/>
  <c r="D1245" i="6"/>
  <c r="A1245" i="6"/>
  <c r="C2214" i="6"/>
  <c r="D2214" i="6"/>
  <c r="B2214" i="6"/>
  <c r="A2214" i="6"/>
  <c r="C2248" i="6"/>
  <c r="D2248" i="6"/>
  <c r="B2248" i="6"/>
  <c r="A2248" i="6"/>
  <c r="C1131" i="6"/>
  <c r="D1131" i="6"/>
  <c r="B1131" i="6"/>
  <c r="A1131" i="6"/>
  <c r="L2074" i="2"/>
  <c r="A2065" i="6"/>
  <c r="L2068" i="2"/>
  <c r="L2071" i="2"/>
  <c r="A313" i="6"/>
  <c r="C313" i="6"/>
  <c r="B313" i="6"/>
  <c r="D1958" i="6"/>
  <c r="C1958" i="6"/>
  <c r="B1958" i="6"/>
  <c r="A1958" i="6"/>
  <c r="C557" i="6"/>
  <c r="B557" i="6"/>
  <c r="A557" i="6"/>
  <c r="C1478" i="6"/>
  <c r="D1478" i="6"/>
  <c r="B1478" i="6"/>
  <c r="A1478" i="6"/>
  <c r="D1230" i="6"/>
  <c r="C1230" i="6"/>
  <c r="B1230" i="6"/>
  <c r="A1230" i="6"/>
  <c r="C1900" i="6"/>
  <c r="A1900" i="6"/>
  <c r="B1900" i="6"/>
  <c r="C82" i="6"/>
  <c r="B82" i="6"/>
  <c r="A82" i="6"/>
  <c r="C1658" i="6"/>
  <c r="D1658" i="6"/>
  <c r="B1658" i="6"/>
  <c r="D940" i="6"/>
  <c r="C940" i="6"/>
  <c r="B940" i="6"/>
  <c r="A940" i="6"/>
  <c r="C1887" i="6"/>
  <c r="D1887" i="6"/>
  <c r="A1887" i="6"/>
  <c r="D362" i="6"/>
  <c r="B362" i="6"/>
  <c r="C362" i="6"/>
  <c r="A362" i="6"/>
  <c r="C521" i="6"/>
  <c r="B521" i="6"/>
  <c r="A521" i="6"/>
  <c r="D521" i="6"/>
  <c r="C1323" i="6"/>
  <c r="D1323" i="6"/>
  <c r="B1323" i="6"/>
  <c r="C2227" i="6"/>
  <c r="D2227" i="6"/>
  <c r="B2227" i="6"/>
  <c r="C497" i="6"/>
  <c r="B497" i="6"/>
  <c r="D497" i="6"/>
  <c r="A497" i="6"/>
  <c r="B1543" i="6"/>
  <c r="A1543" i="6"/>
  <c r="C1543" i="6"/>
  <c r="C271" i="6"/>
  <c r="D271" i="6"/>
  <c r="B271" i="6"/>
  <c r="A271" i="6"/>
  <c r="C1735" i="6"/>
  <c r="D1735" i="6"/>
  <c r="B1735" i="6"/>
  <c r="A1735" i="6"/>
  <c r="B427" i="6"/>
  <c r="C427" i="6"/>
  <c r="A427" i="6"/>
  <c r="D427" i="6"/>
  <c r="D230" i="6"/>
  <c r="A230" i="6"/>
  <c r="C1580" i="6"/>
  <c r="D1580" i="6"/>
  <c r="B1580" i="6"/>
  <c r="A1580" i="6"/>
  <c r="C668" i="6"/>
  <c r="D668" i="6"/>
  <c r="A668" i="6"/>
  <c r="B668" i="6"/>
  <c r="C2119" i="6"/>
  <c r="D2119" i="6"/>
  <c r="B2119" i="6"/>
  <c r="D1481" i="6"/>
  <c r="C1481" i="6"/>
  <c r="B1481" i="6"/>
  <c r="C649" i="6"/>
  <c r="D649" i="6"/>
  <c r="A649" i="6"/>
  <c r="C1718" i="6"/>
  <c r="B1718" i="6"/>
  <c r="A1718" i="6"/>
  <c r="D1718" i="6"/>
  <c r="D1154" i="6"/>
  <c r="C1154" i="6"/>
  <c r="B1154" i="6"/>
  <c r="A1154" i="6"/>
  <c r="L355" i="2"/>
  <c r="L351" i="2"/>
  <c r="L627" i="2"/>
  <c r="L499" i="2"/>
  <c r="L618" i="2"/>
  <c r="L514" i="2"/>
  <c r="L609" i="2"/>
  <c r="L629" i="2"/>
  <c r="L616" i="2"/>
  <c r="L605" i="2"/>
  <c r="L583" i="2"/>
  <c r="L630" i="2"/>
  <c r="L1085" i="2"/>
  <c r="L1306" i="2"/>
  <c r="L1342" i="2"/>
  <c r="L1340" i="2"/>
  <c r="L1570" i="2"/>
  <c r="L1729" i="2"/>
  <c r="B1219" i="6"/>
  <c r="B1288" i="6"/>
  <c r="A1481" i="6"/>
  <c r="A516" i="6"/>
  <c r="D82" i="6"/>
  <c r="C230" i="6"/>
  <c r="D1219" i="6"/>
  <c r="D1338" i="6"/>
  <c r="D484" i="6"/>
  <c r="B484" i="6"/>
  <c r="D819" i="6"/>
  <c r="A819" i="6"/>
  <c r="C819" i="6"/>
  <c r="L2036" i="2"/>
  <c r="L2037" i="2"/>
  <c r="L2041" i="2"/>
  <c r="A1611" i="6"/>
  <c r="D1611" i="6"/>
  <c r="D491" i="6"/>
  <c r="A491" i="6"/>
  <c r="A26" i="6"/>
  <c r="D26" i="6"/>
  <c r="B26" i="6"/>
  <c r="A122" i="6"/>
  <c r="D122" i="6"/>
  <c r="D1683" i="6"/>
  <c r="B1683" i="6"/>
  <c r="A1683" i="6"/>
  <c r="C2036" i="6"/>
  <c r="B2036" i="6"/>
  <c r="C899" i="6"/>
  <c r="A899" i="6"/>
  <c r="A222" i="6"/>
  <c r="B222" i="6"/>
  <c r="C723" i="6"/>
  <c r="B723" i="6"/>
  <c r="B1215" i="6"/>
  <c r="C1215" i="6"/>
  <c r="D1818" i="6"/>
  <c r="A1818" i="6"/>
  <c r="B360" i="6"/>
  <c r="A360" i="6"/>
  <c r="C251" i="6"/>
  <c r="D251" i="6"/>
  <c r="A251" i="6"/>
  <c r="B251" i="6"/>
  <c r="C862" i="6"/>
  <c r="B862" i="6"/>
  <c r="A862" i="6"/>
  <c r="L1173" i="2"/>
  <c r="L1205" i="2"/>
  <c r="C1492" i="6"/>
  <c r="D1492" i="6"/>
  <c r="B1492" i="6"/>
  <c r="A1492" i="6"/>
  <c r="C47" i="6"/>
  <c r="D47" i="6"/>
  <c r="B47" i="6"/>
  <c r="D1905" i="6"/>
  <c r="A1905" i="6"/>
  <c r="C1905" i="6"/>
  <c r="D1864" i="6"/>
  <c r="B1864" i="6"/>
  <c r="C243" i="6"/>
  <c r="D243" i="6"/>
  <c r="B243" i="6"/>
  <c r="A243" i="6"/>
  <c r="D1592" i="6"/>
  <c r="C1592" i="6"/>
  <c r="B1592" i="6"/>
  <c r="C1277" i="6"/>
  <c r="D1277" i="6"/>
  <c r="B1277" i="6"/>
  <c r="A1277" i="6"/>
  <c r="C400" i="6"/>
  <c r="D400" i="6"/>
  <c r="B400" i="6"/>
  <c r="A400" i="6"/>
  <c r="C1274" i="6"/>
  <c r="D1274" i="6"/>
  <c r="B1274" i="6"/>
  <c r="A1274" i="6"/>
  <c r="A1097" i="6"/>
  <c r="C1097" i="6"/>
  <c r="D1097" i="6"/>
  <c r="D160" i="6"/>
  <c r="C160" i="6"/>
  <c r="B160" i="6"/>
  <c r="A160" i="6"/>
  <c r="D1795" i="6"/>
  <c r="C1795" i="6"/>
  <c r="B1795" i="6"/>
  <c r="D1476" i="6"/>
  <c r="B1476" i="6"/>
  <c r="C1476" i="6"/>
  <c r="A1476" i="6"/>
  <c r="C1925" i="6"/>
  <c r="D1925" i="6"/>
  <c r="B1925" i="6"/>
  <c r="A1925" i="6"/>
  <c r="C1450" i="6"/>
  <c r="B1450" i="6"/>
  <c r="D1450" i="6"/>
  <c r="C1143" i="6"/>
  <c r="A1143" i="6"/>
  <c r="D1143" i="6"/>
  <c r="B1143" i="6"/>
  <c r="C1738" i="6"/>
  <c r="D1738" i="6"/>
  <c r="B1738" i="6"/>
  <c r="A1738" i="6"/>
  <c r="C1734" i="6"/>
  <c r="D1734" i="6"/>
  <c r="B1734" i="6"/>
  <c r="C465" i="6"/>
  <c r="B465" i="6"/>
  <c r="A465" i="6"/>
  <c r="D465" i="6"/>
  <c r="C1558" i="6"/>
  <c r="D1558" i="6"/>
  <c r="B1558" i="6"/>
  <c r="A1558" i="6"/>
  <c r="C1307" i="6"/>
  <c r="D1307" i="6"/>
  <c r="B1307" i="6"/>
  <c r="A1307" i="6"/>
  <c r="A2175" i="6"/>
  <c r="C2175" i="6"/>
  <c r="D2175" i="6"/>
  <c r="B2175" i="6"/>
  <c r="L253" i="2"/>
  <c r="L354" i="2"/>
  <c r="L637" i="2"/>
  <c r="L585" i="2"/>
  <c r="L580" i="2"/>
  <c r="L494" i="2"/>
  <c r="L1329" i="2"/>
  <c r="L1310" i="2"/>
  <c r="L1308" i="2"/>
  <c r="L1568" i="2"/>
  <c r="L2166" i="2"/>
  <c r="A2227" i="6"/>
  <c r="A1724" i="6"/>
  <c r="A1338" i="6"/>
  <c r="A47" i="6"/>
  <c r="B649" i="6"/>
  <c r="A1450" i="6"/>
  <c r="D2142" i="6"/>
  <c r="D1900" i="6"/>
  <c r="D2108" i="6"/>
  <c r="A2108" i="6"/>
  <c r="C634" i="6"/>
  <c r="D634" i="6"/>
  <c r="D1851" i="6"/>
  <c r="C1851" i="6"/>
  <c r="B1851" i="6"/>
  <c r="C2146" i="6"/>
  <c r="B2146" i="6"/>
  <c r="C524" i="6"/>
  <c r="B524" i="6"/>
  <c r="D6" i="6"/>
  <c r="C6" i="6"/>
  <c r="C1007" i="6"/>
  <c r="B1007" i="6"/>
  <c r="A1007" i="6"/>
  <c r="C384" i="6"/>
  <c r="D384" i="6"/>
  <c r="B384" i="6"/>
  <c r="A384" i="6"/>
  <c r="D939" i="6"/>
  <c r="C939" i="6"/>
  <c r="A939" i="6"/>
  <c r="C1390" i="6"/>
  <c r="D1390" i="6"/>
  <c r="B1390" i="6"/>
  <c r="D1118" i="6"/>
  <c r="A1118" i="6"/>
  <c r="C1118" i="6"/>
  <c r="C643" i="6"/>
  <c r="D643" i="6"/>
  <c r="B643" i="6"/>
  <c r="A643" i="6"/>
  <c r="D1454" i="6"/>
  <c r="A1454" i="6"/>
  <c r="D1032" i="6"/>
  <c r="C1032" i="6"/>
  <c r="B1032" i="6"/>
  <c r="C1726" i="6"/>
  <c r="B1726" i="6"/>
  <c r="D1726" i="6"/>
  <c r="A1726" i="6"/>
  <c r="C896" i="6"/>
  <c r="D896" i="6"/>
  <c r="B896" i="6"/>
  <c r="A896" i="6"/>
  <c r="C861" i="6"/>
  <c r="D861" i="6"/>
  <c r="B861" i="6"/>
  <c r="A861" i="6"/>
  <c r="C616" i="6"/>
  <c r="D616" i="6"/>
  <c r="A616" i="6"/>
  <c r="C1146" i="6"/>
  <c r="A1146" i="6"/>
  <c r="D1146" i="6"/>
  <c r="B1146" i="6"/>
  <c r="C1674" i="6"/>
  <c r="D1674" i="6"/>
  <c r="A1674" i="6"/>
  <c r="B1674" i="6"/>
  <c r="C1721" i="6"/>
  <c r="D1721" i="6"/>
  <c r="B1721" i="6"/>
  <c r="A1721" i="6"/>
  <c r="C1790" i="6"/>
  <c r="D1790" i="6"/>
  <c r="B1790" i="6"/>
  <c r="A1790" i="6"/>
  <c r="D410" i="6"/>
  <c r="C410" i="6"/>
  <c r="A410" i="6"/>
  <c r="B1345" i="6"/>
  <c r="A1345" i="6"/>
  <c r="C1345" i="6"/>
  <c r="C708" i="6"/>
  <c r="B708" i="6"/>
  <c r="A708" i="6"/>
  <c r="D708" i="6"/>
  <c r="D374" i="6"/>
  <c r="A374" i="6"/>
  <c r="C374" i="6"/>
  <c r="C1626" i="6"/>
  <c r="D1626" i="6"/>
  <c r="A1626" i="6"/>
  <c r="C1071" i="6"/>
  <c r="B1071" i="6"/>
  <c r="A1071" i="6"/>
  <c r="D1071" i="6"/>
  <c r="B233" i="6"/>
  <c r="C233" i="6"/>
  <c r="A233" i="6"/>
  <c r="D233" i="6"/>
  <c r="C1556" i="6"/>
  <c r="D1556" i="6"/>
  <c r="A1556" i="6"/>
  <c r="C1670" i="6"/>
  <c r="D1670" i="6"/>
  <c r="B1670" i="6"/>
  <c r="A1670" i="6"/>
  <c r="C569" i="6"/>
  <c r="D569" i="6"/>
  <c r="B569" i="6"/>
  <c r="A569" i="6"/>
  <c r="C365" i="6"/>
  <c r="D365" i="6"/>
  <c r="B365" i="6"/>
  <c r="A365" i="6"/>
  <c r="C1873" i="6"/>
  <c r="D1873" i="6"/>
  <c r="B1873" i="6"/>
  <c r="A1873" i="6"/>
  <c r="C1328" i="6"/>
  <c r="A1328" i="6"/>
  <c r="B1328" i="6"/>
  <c r="D1328" i="6"/>
  <c r="D670" i="6"/>
  <c r="B670" i="6"/>
  <c r="A670" i="6"/>
  <c r="C670" i="6"/>
  <c r="D1778" i="6"/>
  <c r="B1778" i="6"/>
  <c r="A1778" i="6"/>
  <c r="C1778" i="6"/>
  <c r="L1782" i="2"/>
  <c r="L1780" i="2"/>
  <c r="D926" i="6"/>
  <c r="C926" i="6"/>
  <c r="B926" i="6"/>
  <c r="A926" i="6"/>
  <c r="C1480" i="6"/>
  <c r="D1480" i="6"/>
  <c r="A1480" i="6"/>
  <c r="B1480" i="6"/>
  <c r="D1250" i="6"/>
  <c r="C1250" i="6"/>
  <c r="B1250" i="6"/>
  <c r="D2151" i="6"/>
  <c r="B2151" i="6"/>
  <c r="C2151" i="6"/>
  <c r="A2151" i="6"/>
  <c r="C1101" i="6"/>
  <c r="B1101" i="6"/>
  <c r="D1101" i="6"/>
  <c r="L1104" i="2"/>
  <c r="L1106" i="2"/>
  <c r="L1108" i="2"/>
  <c r="L1110" i="2"/>
  <c r="A1101" i="6"/>
  <c r="L1112" i="2"/>
  <c r="L1114" i="2"/>
  <c r="L1116" i="2"/>
  <c r="L1118" i="2"/>
  <c r="L1105" i="2"/>
  <c r="L1107" i="2"/>
  <c r="L1109" i="2"/>
  <c r="L1111" i="2"/>
  <c r="C744" i="6"/>
  <c r="D744" i="6"/>
  <c r="B744" i="6"/>
  <c r="L350" i="2"/>
  <c r="L595" i="2"/>
  <c r="L586" i="2"/>
  <c r="L628" i="2"/>
  <c r="L613" i="2"/>
  <c r="L576" i="2"/>
  <c r="L559" i="2"/>
  <c r="L598" i="2"/>
  <c r="L928" i="2"/>
  <c r="L1103" i="2"/>
  <c r="L353" i="2"/>
  <c r="L563" i="2"/>
  <c r="L525" i="2"/>
  <c r="L554" i="2"/>
  <c r="L596" i="2"/>
  <c r="L553" i="2"/>
  <c r="L524" i="2"/>
  <c r="L552" i="2"/>
  <c r="L532" i="2"/>
  <c r="L519" i="2"/>
  <c r="L566" i="2"/>
  <c r="L951" i="2"/>
  <c r="L1117" i="2"/>
  <c r="L1297" i="2"/>
  <c r="L1341" i="2"/>
  <c r="L1339" i="2"/>
  <c r="L1562" i="2"/>
  <c r="L2162" i="2"/>
  <c r="B2081" i="6"/>
  <c r="B230" i="6"/>
  <c r="A1864" i="6"/>
  <c r="B2142" i="6"/>
  <c r="A1250" i="6"/>
  <c r="A723" i="6"/>
  <c r="B1887" i="6"/>
  <c r="A1658" i="6"/>
  <c r="B1097" i="6"/>
  <c r="A918" i="6"/>
  <c r="A1323" i="6"/>
  <c r="A2119" i="6"/>
  <c r="C1864" i="6"/>
  <c r="C127" i="6"/>
  <c r="B1598" i="6"/>
  <c r="C1598" i="6"/>
  <c r="A1598" i="6"/>
  <c r="D1598" i="6"/>
  <c r="C1736" i="6"/>
  <c r="D1736" i="6"/>
  <c r="B1736" i="6"/>
  <c r="D553" i="6"/>
  <c r="B553" i="6"/>
  <c r="A553" i="6"/>
  <c r="C1622" i="6"/>
  <c r="D1622" i="6"/>
  <c r="B1622" i="6"/>
  <c r="B2259" i="6"/>
  <c r="C2259" i="6"/>
  <c r="A2259" i="6"/>
  <c r="D2259" i="6"/>
  <c r="L1614" i="2"/>
  <c r="L1612" i="2"/>
  <c r="L1610" i="2"/>
  <c r="L1600" i="2"/>
  <c r="L1608" i="2"/>
  <c r="L1606" i="2"/>
  <c r="L1604" i="2"/>
  <c r="L1602" i="2"/>
  <c r="A1736" i="6"/>
  <c r="L1615" i="2"/>
  <c r="L1613" i="2"/>
  <c r="L1611" i="2"/>
  <c r="L1609" i="2"/>
  <c r="A1622" i="6"/>
  <c r="C553" i="6"/>
  <c r="C2183" i="6"/>
  <c r="D2183" i="6"/>
  <c r="A1305" i="6"/>
  <c r="C1305" i="6"/>
  <c r="C1852" i="6"/>
  <c r="D1852" i="6"/>
  <c r="A1589" i="6"/>
  <c r="C1589" i="6"/>
  <c r="D1482" i="6"/>
  <c r="C1482" i="6"/>
  <c r="C1383" i="6"/>
  <c r="D1383" i="6"/>
  <c r="A1383" i="6"/>
  <c r="B983" i="6"/>
  <c r="C440" i="6"/>
  <c r="D1589" i="6"/>
  <c r="D1846" i="6"/>
  <c r="A2183" i="6"/>
  <c r="A1630" i="6"/>
  <c r="D983" i="6"/>
  <c r="B2183" i="6"/>
  <c r="B1630" i="6"/>
  <c r="C1630" i="6"/>
  <c r="A1209" i="6"/>
  <c r="D1209" i="6"/>
  <c r="L317" i="2"/>
  <c r="L1260" i="2"/>
  <c r="L1271" i="2"/>
  <c r="B604" i="6"/>
  <c r="A1126" i="6"/>
  <c r="B1008" i="6"/>
  <c r="A653" i="6"/>
  <c r="A316" i="6"/>
  <c r="B1061" i="6"/>
  <c r="D1368" i="6"/>
  <c r="D162" i="6"/>
  <c r="D455" i="6"/>
  <c r="D2299" i="6"/>
  <c r="D2010" i="6"/>
  <c r="C2004" i="6"/>
  <c r="L174" i="2"/>
  <c r="L341" i="2"/>
  <c r="L1020" i="2"/>
  <c r="L1269" i="2"/>
  <c r="L1251" i="2"/>
  <c r="B1368" i="6"/>
  <c r="B455" i="6"/>
  <c r="B1998" i="6"/>
  <c r="D1817" i="6"/>
  <c r="D1126" i="6"/>
  <c r="C867" i="6"/>
  <c r="C316" i="6"/>
  <c r="D1931" i="6"/>
  <c r="L619" i="2"/>
  <c r="L531" i="2"/>
  <c r="L508" i="2"/>
  <c r="L578" i="2"/>
  <c r="L621" i="2"/>
  <c r="L617" i="2"/>
  <c r="L545" i="2"/>
  <c r="L509" i="2"/>
  <c r="L584" i="2"/>
  <c r="L512" i="2"/>
  <c r="L623" i="2"/>
  <c r="L527" i="2"/>
  <c r="L622" i="2"/>
  <c r="L534" i="2"/>
  <c r="L1972" i="2"/>
  <c r="L2040" i="2"/>
  <c r="L2072" i="2"/>
  <c r="A2256" i="6"/>
  <c r="B165" i="6"/>
  <c r="A2011" i="6"/>
  <c r="A135" i="6"/>
  <c r="B605" i="6"/>
  <c r="A524" i="6"/>
  <c r="B491" i="6"/>
  <c r="B293" i="6"/>
  <c r="A1851" i="6"/>
  <c r="A634" i="6"/>
  <c r="B787" i="6"/>
  <c r="B551" i="6"/>
  <c r="B899" i="6"/>
  <c r="A755" i="6"/>
  <c r="C2011" i="6"/>
  <c r="D1908" i="6"/>
  <c r="D2065" i="6"/>
  <c r="C389" i="6"/>
  <c r="C360" i="6"/>
  <c r="D313" i="6"/>
  <c r="C2195" i="6"/>
  <c r="D96" i="6"/>
  <c r="C755" i="6"/>
  <c r="D222" i="6"/>
  <c r="L1968" i="2"/>
  <c r="L2258" i="2"/>
  <c r="A2081" i="6"/>
  <c r="D2120" i="6"/>
  <c r="A482" i="6"/>
  <c r="C484" i="6"/>
  <c r="C2108" i="6"/>
  <c r="D2079" i="6"/>
  <c r="C117" i="6"/>
  <c r="C1357" i="6"/>
  <c r="D1166" i="6"/>
  <c r="D1018" i="6"/>
  <c r="B1149" i="6"/>
  <c r="B1442" i="6"/>
  <c r="C1379" i="6"/>
  <c r="A433" i="6"/>
  <c r="D1149" i="6"/>
  <c r="B545" i="6"/>
  <c r="C433" i="6"/>
  <c r="C377" i="6"/>
  <c r="D2264" i="6"/>
  <c r="D525" i="6"/>
  <c r="D460" i="6"/>
  <c r="C1789" i="6"/>
  <c r="B181" i="6"/>
  <c r="B335" i="6"/>
  <c r="A921" i="6"/>
  <c r="D502" i="6"/>
  <c r="D849" i="6"/>
  <c r="C1715" i="6"/>
  <c r="A2117" i="6"/>
  <c r="L490" i="2"/>
  <c r="B433" i="6"/>
  <c r="B1643" i="6"/>
  <c r="C1050" i="6"/>
  <c r="C924" i="6"/>
  <c r="C1149" i="6"/>
  <c r="C477" i="6"/>
  <c r="L85" i="2"/>
  <c r="L83" i="2"/>
  <c r="L256" i="2"/>
  <c r="L388" i="2"/>
  <c r="L1677" i="2"/>
  <c r="A1010" i="6"/>
  <c r="A1310" i="6"/>
  <c r="A126" i="6"/>
  <c r="A1166" i="6"/>
  <c r="D254" i="6"/>
  <c r="D1664" i="6"/>
  <c r="D1310" i="6"/>
  <c r="A1643" i="6"/>
  <c r="A1018" i="6"/>
  <c r="B2117" i="6"/>
  <c r="L82" i="2"/>
  <c r="L387" i="2"/>
  <c r="L1669" i="2"/>
  <c r="B1010" i="6"/>
  <c r="A1027" i="6"/>
  <c r="A444" i="6"/>
  <c r="A842" i="6"/>
  <c r="A1335" i="6"/>
  <c r="B1310" i="6"/>
  <c r="A269" i="6"/>
  <c r="A1767" i="6"/>
  <c r="A477" i="6"/>
  <c r="B126" i="6"/>
  <c r="B1166" i="6"/>
  <c r="D428" i="6"/>
  <c r="D1507" i="6"/>
  <c r="C13" i="6"/>
  <c r="C2117" i="6"/>
  <c r="C560" i="6"/>
  <c r="C1664" i="6"/>
  <c r="D2186" i="6"/>
  <c r="D1767" i="6"/>
  <c r="C1442" i="6"/>
  <c r="A2264" i="6"/>
  <c r="L84" i="2"/>
  <c r="L389" i="2"/>
  <c r="L2150" i="2"/>
  <c r="L81" i="2"/>
  <c r="L386" i="2"/>
  <c r="L1674" i="2"/>
  <c r="L1676" i="2"/>
  <c r="L2239" i="2"/>
  <c r="B382" i="6"/>
  <c r="B1027" i="6"/>
  <c r="B842" i="6"/>
  <c r="B528" i="6"/>
  <c r="B1335" i="6"/>
  <c r="B1767" i="6"/>
  <c r="A1835" i="6"/>
  <c r="B477" i="6"/>
  <c r="C2232" i="6"/>
  <c r="D1010" i="6"/>
  <c r="C381" i="6"/>
  <c r="L80" i="2"/>
  <c r="D1643" i="6"/>
  <c r="L289" i="2"/>
  <c r="L2237" i="2"/>
  <c r="A2232" i="6"/>
  <c r="A1715" i="6"/>
  <c r="A76" i="6"/>
  <c r="B1835" i="6"/>
  <c r="D444" i="6"/>
  <c r="L79" i="2"/>
  <c r="L384" i="2"/>
  <c r="L1672" i="2"/>
  <c r="B2232" i="6"/>
  <c r="B1715" i="6"/>
  <c r="B377" i="6"/>
  <c r="B76" i="6"/>
  <c r="A1442" i="6"/>
  <c r="C382" i="6"/>
  <c r="C1955" i="6"/>
  <c r="C1835" i="6"/>
  <c r="C126" i="6"/>
  <c r="D2244" i="6"/>
  <c r="L723" i="2"/>
  <c r="B746" i="6"/>
  <c r="A181" i="6"/>
  <c r="C2283" i="6"/>
  <c r="C2133" i="6"/>
  <c r="B536" i="6"/>
  <c r="D1979" i="6"/>
  <c r="D1082" i="6"/>
  <c r="L44" i="2"/>
  <c r="A1871" i="6"/>
  <c r="C602" i="6"/>
  <c r="D117" i="6"/>
  <c r="C406" i="6"/>
  <c r="L159" i="2"/>
  <c r="L2060" i="2"/>
  <c r="C1229" i="6"/>
  <c r="L155" i="2"/>
  <c r="A1587" i="6"/>
  <c r="B406" i="6"/>
  <c r="C32" i="6"/>
  <c r="A2001" i="6"/>
  <c r="A1050" i="6"/>
  <c r="A381" i="6"/>
  <c r="B2186" i="6"/>
  <c r="B2252" i="6"/>
  <c r="D1027" i="6"/>
  <c r="D842" i="6"/>
  <c r="D2235" i="6"/>
  <c r="C254" i="6"/>
  <c r="D487" i="6"/>
  <c r="C1625" i="6"/>
  <c r="L2240" i="2"/>
  <c r="B1050" i="6"/>
  <c r="A528" i="6"/>
  <c r="B462" i="6"/>
  <c r="B381" i="6"/>
  <c r="B1625" i="6"/>
  <c r="C528" i="6"/>
  <c r="C2235" i="6"/>
  <c r="C2066" i="6"/>
  <c r="L257" i="2"/>
  <c r="L491" i="2"/>
  <c r="L2238" i="2"/>
  <c r="B13" i="6"/>
  <c r="B254" i="6"/>
  <c r="A1955" i="6"/>
  <c r="D560" i="6"/>
  <c r="B1018" i="6"/>
  <c r="B2235" i="6"/>
  <c r="D76" i="6"/>
  <c r="D2083" i="6"/>
  <c r="D2097" i="6"/>
  <c r="C1861" i="6"/>
  <c r="C204" i="6"/>
  <c r="A2097" i="6"/>
  <c r="C959" i="6"/>
  <c r="C1322" i="6"/>
  <c r="D945" i="6"/>
  <c r="L1235" i="2"/>
  <c r="L321" i="2"/>
  <c r="L1234" i="2"/>
  <c r="A1704" i="6"/>
  <c r="C1405" i="6"/>
  <c r="D970" i="6"/>
  <c r="B1833" i="6"/>
  <c r="L1038" i="2"/>
  <c r="A944" i="6"/>
  <c r="B27" i="6"/>
  <c r="B508" i="6"/>
  <c r="B2105" i="6"/>
  <c r="A1276" i="6"/>
  <c r="A247" i="6"/>
  <c r="A677" i="6"/>
  <c r="D1504" i="6"/>
  <c r="C1552" i="6"/>
  <c r="D1657" i="6"/>
  <c r="D1013" i="6"/>
  <c r="C1998" i="6"/>
  <c r="L180" i="2"/>
  <c r="L1027" i="2"/>
  <c r="B944" i="6"/>
  <c r="A307" i="6"/>
  <c r="B677" i="6"/>
  <c r="D1249" i="6"/>
  <c r="D1289" i="6"/>
  <c r="D1574" i="6"/>
  <c r="D1432" i="6"/>
  <c r="D379" i="6"/>
  <c r="L943" i="2"/>
  <c r="B993" i="6"/>
  <c r="L181" i="2"/>
  <c r="L170" i="2"/>
  <c r="L1039" i="2"/>
  <c r="A1249" i="6"/>
  <c r="A1289" i="6"/>
  <c r="B307" i="6"/>
  <c r="A759" i="6"/>
  <c r="A1635" i="6"/>
  <c r="A1137" i="6"/>
  <c r="B867" i="6"/>
  <c r="B261" i="6"/>
  <c r="C759" i="6"/>
  <c r="L1025" i="2"/>
  <c r="A168" i="6"/>
  <c r="B759" i="6"/>
  <c r="B1635" i="6"/>
  <c r="C596" i="6"/>
  <c r="C695" i="6"/>
  <c r="L1029" i="2"/>
  <c r="L1024" i="2"/>
  <c r="A1254" i="6"/>
  <c r="C944" i="6"/>
  <c r="C1761" i="6"/>
  <c r="D256" i="6"/>
  <c r="L649" i="2"/>
  <c r="D2001" i="6"/>
  <c r="B372" i="6"/>
  <c r="A1653" i="6"/>
  <c r="D1877" i="6"/>
  <c r="C301" i="6"/>
  <c r="B662" i="6"/>
  <c r="C746" i="6"/>
  <c r="B785" i="6"/>
  <c r="D181" i="6"/>
  <c r="A2301" i="6"/>
  <c r="L1171" i="2"/>
  <c r="A726" i="6"/>
  <c r="C680" i="6"/>
  <c r="L1620" i="2"/>
  <c r="A2223" i="6"/>
  <c r="L1163" i="2"/>
  <c r="L1618" i="2"/>
  <c r="C1768" i="6"/>
  <c r="L684" i="2"/>
  <c r="L1216" i="2"/>
  <c r="L1470" i="2"/>
  <c r="L1738" i="2"/>
  <c r="B897" i="6"/>
  <c r="A1730" i="6"/>
  <c r="D608" i="6"/>
  <c r="L1194" i="2"/>
  <c r="L1742" i="2"/>
  <c r="A734" i="6"/>
  <c r="B328" i="6"/>
  <c r="L325" i="2"/>
  <c r="L349" i="2"/>
  <c r="L337" i="2"/>
  <c r="L1278" i="2"/>
  <c r="L1261" i="2"/>
  <c r="L1252" i="2"/>
  <c r="L1243" i="2"/>
  <c r="L1279" i="2"/>
  <c r="L1280" i="2"/>
  <c r="A604" i="6"/>
  <c r="B854" i="6"/>
  <c r="A455" i="6"/>
  <c r="B756" i="6"/>
  <c r="B1704" i="6"/>
  <c r="B316" i="6"/>
  <c r="A1061" i="6"/>
  <c r="C2083" i="6"/>
  <c r="C162" i="6"/>
  <c r="C1221" i="6"/>
  <c r="C2097" i="6"/>
  <c r="C1704" i="6"/>
  <c r="C1340" i="6"/>
  <c r="C2299" i="6"/>
  <c r="C412" i="6"/>
  <c r="D1322" i="6"/>
  <c r="L324" i="2"/>
  <c r="L336" i="2"/>
  <c r="L1245" i="2"/>
  <c r="L1282" i="2"/>
  <c r="A1405" i="6"/>
  <c r="B1229" i="6"/>
  <c r="C915" i="6"/>
  <c r="D1061" i="6"/>
  <c r="C970" i="6"/>
  <c r="C945" i="6"/>
  <c r="L328" i="2"/>
  <c r="L348" i="2"/>
  <c r="L1262" i="2"/>
  <c r="L1236" i="2"/>
  <c r="L1273" i="2"/>
  <c r="A2083" i="6"/>
  <c r="B1428" i="6"/>
  <c r="B1855" i="6"/>
  <c r="A409" i="6"/>
  <c r="L320" i="2"/>
  <c r="L1254" i="2"/>
  <c r="L1237" i="2"/>
  <c r="L1255" i="2"/>
  <c r="L1274" i="2"/>
  <c r="L1257" i="2"/>
  <c r="L1248" i="2"/>
  <c r="A1221" i="6"/>
  <c r="B1532" i="6"/>
  <c r="B151" i="6"/>
  <c r="A412" i="6"/>
  <c r="B1405" i="6"/>
  <c r="A1861" i="6"/>
  <c r="A67" i="6"/>
  <c r="B409" i="6"/>
  <c r="C604" i="6"/>
  <c r="D1445" i="6"/>
  <c r="D1532" i="6"/>
  <c r="D1428" i="6"/>
  <c r="C359" i="6"/>
  <c r="C331" i="6"/>
  <c r="L1256" i="2"/>
  <c r="A1532" i="6"/>
  <c r="L316" i="2"/>
  <c r="L340" i="2"/>
  <c r="L335" i="2"/>
  <c r="L329" i="2"/>
  <c r="L323" i="2"/>
  <c r="L346" i="2"/>
  <c r="L342" i="2"/>
  <c r="L1246" i="2"/>
  <c r="L1263" i="2"/>
  <c r="L1283" i="2"/>
  <c r="L1258" i="2"/>
  <c r="L1249" i="2"/>
  <c r="L1240" i="2"/>
  <c r="L1409" i="2"/>
  <c r="A572" i="6"/>
  <c r="A359" i="6"/>
  <c r="A1340" i="6"/>
  <c r="A2299" i="6"/>
  <c r="A1934" i="6"/>
  <c r="A1322" i="6"/>
  <c r="B1861" i="6"/>
  <c r="A311" i="6"/>
  <c r="B67" i="6"/>
  <c r="B1915" i="6"/>
  <c r="A105" i="6"/>
  <c r="B970" i="6"/>
  <c r="A945" i="6"/>
  <c r="D847" i="6"/>
  <c r="D756" i="6"/>
  <c r="C409" i="6"/>
  <c r="C105" i="6"/>
  <c r="D572" i="6"/>
  <c r="C1008" i="6"/>
  <c r="D311" i="6"/>
  <c r="C67" i="6"/>
  <c r="D1915" i="6"/>
  <c r="L327" i="2"/>
  <c r="L315" i="2"/>
  <c r="L338" i="2"/>
  <c r="L334" i="2"/>
  <c r="L1238" i="2"/>
  <c r="L1284" i="2"/>
  <c r="L1267" i="2"/>
  <c r="L1250" i="2"/>
  <c r="L1241" i="2"/>
  <c r="L1232" i="2"/>
  <c r="L1408" i="2"/>
  <c r="A915" i="6"/>
  <c r="A162" i="6"/>
  <c r="B572" i="6"/>
  <c r="A331" i="6"/>
  <c r="A955" i="6"/>
  <c r="B1934" i="6"/>
  <c r="B311" i="6"/>
  <c r="A204" i="6"/>
  <c r="L319" i="2"/>
  <c r="L322" i="2"/>
  <c r="L347" i="2"/>
  <c r="L333" i="2"/>
  <c r="L1247" i="2"/>
  <c r="L1268" i="2"/>
  <c r="L1259" i="2"/>
  <c r="L1242" i="2"/>
  <c r="L1233" i="2"/>
  <c r="L1231" i="2"/>
  <c r="L1407" i="2"/>
  <c r="A1368" i="6"/>
  <c r="B331" i="6"/>
  <c r="B955" i="6"/>
  <c r="A1008" i="6"/>
  <c r="B2073" i="6"/>
  <c r="B204" i="6"/>
  <c r="A1833" i="6"/>
  <c r="D1855" i="6"/>
  <c r="C311" i="6"/>
  <c r="D1229" i="6"/>
  <c r="C1915" i="6"/>
  <c r="C14" i="6"/>
  <c r="A1017" i="6"/>
  <c r="B2164" i="6"/>
  <c r="C340" i="6"/>
  <c r="D1017" i="6"/>
  <c r="L1943" i="2"/>
  <c r="A946" i="6"/>
  <c r="L1549" i="2"/>
  <c r="L1949" i="2"/>
  <c r="L2259" i="2"/>
  <c r="L2295" i="2"/>
  <c r="A2221" i="6"/>
  <c r="D165" i="6"/>
  <c r="L1947" i="2"/>
  <c r="B110" i="6"/>
  <c r="L1938" i="2"/>
  <c r="B14" i="6"/>
  <c r="D2188" i="6"/>
  <c r="C946" i="6"/>
  <c r="L781" i="2"/>
  <c r="D1461" i="6"/>
  <c r="C1461" i="6"/>
  <c r="A1461" i="6"/>
  <c r="C1498" i="6"/>
  <c r="D1498" i="6"/>
  <c r="B1372" i="6"/>
  <c r="C1372" i="6"/>
  <c r="D1372" i="6"/>
  <c r="C1175" i="6"/>
  <c r="D1175" i="6"/>
  <c r="B1186" i="6"/>
  <c r="C1186" i="6"/>
  <c r="D1186" i="6"/>
  <c r="C1493" i="6"/>
  <c r="A1493" i="6"/>
  <c r="D1493" i="6"/>
  <c r="C42" i="6"/>
  <c r="D42" i="6"/>
  <c r="A42" i="6"/>
  <c r="C1948" i="6"/>
  <c r="D1948" i="6"/>
  <c r="D2086" i="6"/>
  <c r="A2086" i="6"/>
  <c r="B1708" i="6"/>
  <c r="A1708" i="6"/>
  <c r="C1708" i="6"/>
  <c r="D1708" i="6"/>
  <c r="D1551" i="6"/>
  <c r="B1551" i="6"/>
  <c r="D1241" i="6"/>
  <c r="B1241" i="6"/>
  <c r="A1241" i="6"/>
  <c r="C1109" i="6"/>
  <c r="D1109" i="6"/>
  <c r="C2239" i="6"/>
  <c r="D2239" i="6"/>
  <c r="C1937" i="6"/>
  <c r="D1937" i="6"/>
  <c r="A1937" i="6"/>
  <c r="A2041" i="6"/>
  <c r="C2041" i="6"/>
  <c r="D2041" i="6"/>
  <c r="D185" i="6"/>
  <c r="B185" i="6"/>
  <c r="D1423" i="6"/>
  <c r="B1423" i="6"/>
  <c r="A1423" i="6"/>
  <c r="C567" i="6"/>
  <c r="B567" i="6"/>
  <c r="D567" i="6"/>
  <c r="A567" i="6"/>
  <c r="D2290" i="6"/>
  <c r="B2290" i="6"/>
  <c r="A2290" i="6"/>
  <c r="C1971" i="6"/>
  <c r="D1971" i="6"/>
  <c r="D1557" i="6"/>
  <c r="B1557" i="6"/>
  <c r="A1557" i="6"/>
  <c r="B1613" i="6"/>
  <c r="A1613" i="6"/>
  <c r="C1613" i="6"/>
  <c r="D1613" i="6"/>
  <c r="D2233" i="6"/>
  <c r="B2233" i="6"/>
  <c r="A2233" i="6"/>
  <c r="C2177" i="6"/>
  <c r="D2177" i="6"/>
  <c r="B2279" i="6"/>
  <c r="A2279" i="6"/>
  <c r="C2279" i="6"/>
  <c r="D2279" i="6"/>
  <c r="C1922" i="6"/>
  <c r="D1922" i="6"/>
  <c r="B1922" i="6"/>
  <c r="A1922" i="6"/>
  <c r="C1661" i="6"/>
  <c r="D1661" i="6"/>
  <c r="B1661" i="6"/>
  <c r="A1661" i="6"/>
  <c r="D1279" i="6"/>
  <c r="B1279" i="6"/>
  <c r="A2091" i="6"/>
  <c r="C2091" i="6"/>
  <c r="D2091" i="6"/>
  <c r="C888" i="6"/>
  <c r="D888" i="6"/>
  <c r="C1725" i="6"/>
  <c r="D1725" i="6"/>
  <c r="B1725" i="6"/>
  <c r="C1619" i="6"/>
  <c r="D1619" i="6"/>
  <c r="B1619" i="6"/>
  <c r="A1619" i="6"/>
  <c r="A989" i="6"/>
  <c r="D989" i="6"/>
  <c r="C304" i="6"/>
  <c r="B304" i="6"/>
  <c r="C1407" i="6"/>
  <c r="D1407" i="6"/>
  <c r="C1794" i="6"/>
  <c r="D1794" i="6"/>
  <c r="C1610" i="6"/>
  <c r="D1610" i="6"/>
  <c r="A638" i="6"/>
  <c r="C638" i="6"/>
  <c r="D638" i="6"/>
  <c r="C1959" i="6"/>
  <c r="D1959" i="6"/>
  <c r="A1959" i="6"/>
  <c r="C701" i="6"/>
  <c r="D701" i="6"/>
  <c r="B701" i="6"/>
  <c r="A701" i="6"/>
  <c r="D1489" i="6"/>
  <c r="A1489" i="6"/>
  <c r="D1093" i="6"/>
  <c r="B1093" i="6"/>
  <c r="A1093" i="6"/>
  <c r="C1412" i="6"/>
  <c r="D1412" i="6"/>
  <c r="C201" i="6"/>
  <c r="D201" i="6"/>
  <c r="D2019" i="6"/>
  <c r="B2019" i="6"/>
  <c r="A2019" i="6"/>
  <c r="L2023" i="2"/>
  <c r="L331" i="2"/>
  <c r="L683" i="2"/>
  <c r="L1192" i="2"/>
  <c r="L1201" i="2"/>
  <c r="L1197" i="2"/>
  <c r="L1483" i="2"/>
  <c r="L1480" i="2"/>
  <c r="L1487" i="2"/>
  <c r="L1632" i="2"/>
  <c r="L1630" i="2"/>
  <c r="L1633" i="2"/>
  <c r="L1638" i="2"/>
  <c r="L1745" i="2"/>
  <c r="L1734" i="2"/>
  <c r="L1811" i="2"/>
  <c r="L2157" i="2"/>
  <c r="B638" i="6"/>
  <c r="B2031" i="6"/>
  <c r="B734" i="6"/>
  <c r="B2223" i="6"/>
  <c r="A1430" i="6"/>
  <c r="A1058" i="6"/>
  <c r="A1038" i="6"/>
  <c r="A625" i="6"/>
  <c r="A1212" i="6"/>
  <c r="A680" i="6"/>
  <c r="A1175" i="6"/>
  <c r="A711" i="6"/>
  <c r="A1969" i="6"/>
  <c r="A772" i="6"/>
  <c r="A1610" i="6"/>
  <c r="B1782" i="6"/>
  <c r="A2215" i="6"/>
  <c r="A30" i="6"/>
  <c r="A1457" i="6"/>
  <c r="A2239" i="6"/>
  <c r="A1482" i="6"/>
  <c r="A2247" i="6"/>
  <c r="A1272" i="6"/>
  <c r="A1971" i="6"/>
  <c r="A2177" i="6"/>
  <c r="C608" i="6"/>
  <c r="D734" i="6"/>
  <c r="C772" i="6"/>
  <c r="C1167" i="6"/>
  <c r="C1303" i="6"/>
  <c r="D1303" i="6"/>
  <c r="C2040" i="6"/>
  <c r="L2048" i="2"/>
  <c r="C725" i="6"/>
  <c r="D725" i="6"/>
  <c r="B725" i="6"/>
  <c r="B1785" i="6"/>
  <c r="C1785" i="6"/>
  <c r="A1785" i="6"/>
  <c r="D1785" i="6"/>
  <c r="C315" i="6"/>
  <c r="D315" i="6"/>
  <c r="B315" i="6"/>
  <c r="A2088" i="6"/>
  <c r="C2088" i="6"/>
  <c r="C1015" i="6"/>
  <c r="D1015" i="6"/>
  <c r="D1815" i="6"/>
  <c r="B1815" i="6"/>
  <c r="C1730" i="6"/>
  <c r="D1730" i="6"/>
  <c r="D2270" i="6"/>
  <c r="B2270" i="6"/>
  <c r="C2015" i="6"/>
  <c r="B2015" i="6"/>
  <c r="D2015" i="6"/>
  <c r="A2015" i="6"/>
  <c r="C1159" i="6"/>
  <c r="B1159" i="6"/>
  <c r="D1159" i="6"/>
  <c r="A1159" i="6"/>
  <c r="D2102" i="6"/>
  <c r="B2102" i="6"/>
  <c r="D1257" i="6"/>
  <c r="A1257" i="6"/>
  <c r="L2304" i="2"/>
  <c r="C2295" i="6"/>
  <c r="D2295" i="6"/>
  <c r="L2302" i="2"/>
  <c r="B2295" i="6"/>
  <c r="A2295" i="6"/>
  <c r="C441" i="6"/>
  <c r="D441" i="6"/>
  <c r="C1634" i="6"/>
  <c r="D1634" i="6"/>
  <c r="C1753" i="6"/>
  <c r="D1753" i="6"/>
  <c r="A1753" i="6"/>
  <c r="D1848" i="6"/>
  <c r="B1848" i="6"/>
  <c r="A1848" i="6"/>
  <c r="L682" i="2"/>
  <c r="L1169" i="2"/>
  <c r="L1162" i="2"/>
  <c r="L1184" i="2"/>
  <c r="L1222" i="2"/>
  <c r="L1467" i="2"/>
  <c r="L1464" i="2"/>
  <c r="L1486" i="2"/>
  <c r="L1624" i="2"/>
  <c r="L1629" i="2"/>
  <c r="L1637" i="2"/>
  <c r="L1737" i="2"/>
  <c r="L1749" i="2"/>
  <c r="L2050" i="2"/>
  <c r="L2301" i="2"/>
  <c r="A1794" i="6"/>
  <c r="A1015" i="6"/>
  <c r="A1768" i="6"/>
  <c r="B625" i="6"/>
  <c r="B680" i="6"/>
  <c r="B1175" i="6"/>
  <c r="B772" i="6"/>
  <c r="B1610" i="6"/>
  <c r="B1079" i="6"/>
  <c r="B1088" i="6"/>
  <c r="B1959" i="6"/>
  <c r="A201" i="6"/>
  <c r="A1180" i="6"/>
  <c r="A1903" i="6"/>
  <c r="A320" i="6"/>
  <c r="A1109" i="6"/>
  <c r="A1412" i="6"/>
  <c r="A2187" i="6"/>
  <c r="B441" i="6"/>
  <c r="B2239" i="6"/>
  <c r="B1482" i="6"/>
  <c r="B2247" i="6"/>
  <c r="B1272" i="6"/>
  <c r="B1634" i="6"/>
  <c r="B1971" i="6"/>
  <c r="B2177" i="6"/>
  <c r="D1740" i="6"/>
  <c r="C1551" i="6"/>
  <c r="C1815" i="6"/>
  <c r="A1169" i="6"/>
  <c r="D1169" i="6"/>
  <c r="C812" i="6"/>
  <c r="B812" i="6"/>
  <c r="C473" i="6"/>
  <c r="D473" i="6"/>
  <c r="C726" i="6"/>
  <c r="D726" i="6"/>
  <c r="B675" i="6"/>
  <c r="C675" i="6"/>
  <c r="D675" i="6"/>
  <c r="C259" i="6"/>
  <c r="D259" i="6"/>
  <c r="B259" i="6"/>
  <c r="B1614" i="6"/>
  <c r="C1614" i="6"/>
  <c r="D1614" i="6"/>
  <c r="B1365" i="6"/>
  <c r="C1365" i="6"/>
  <c r="A1847" i="6"/>
  <c r="C1847" i="6"/>
  <c r="D1847" i="6"/>
  <c r="C841" i="6"/>
  <c r="D841" i="6"/>
  <c r="C2021" i="6"/>
  <c r="D2021" i="6"/>
  <c r="A2021" i="6"/>
  <c r="D901" i="6"/>
  <c r="B901" i="6"/>
  <c r="D900" i="6"/>
  <c r="B900" i="6"/>
  <c r="C2111" i="6"/>
  <c r="D2111" i="6"/>
  <c r="D1006" i="6"/>
  <c r="A1006" i="6"/>
  <c r="C1157" i="6"/>
  <c r="D1157" i="6"/>
  <c r="B1157" i="6"/>
  <c r="C2215" i="6"/>
  <c r="D2215" i="6"/>
  <c r="A153" i="6"/>
  <c r="C153" i="6"/>
  <c r="D153" i="6"/>
  <c r="D2152" i="6"/>
  <c r="B2152" i="6"/>
  <c r="A2152" i="6"/>
  <c r="L2155" i="2"/>
  <c r="L1007" i="2"/>
  <c r="L1167" i="2"/>
  <c r="L1161" i="2"/>
  <c r="L1195" i="2"/>
  <c r="L1214" i="2"/>
  <c r="L1193" i="2"/>
  <c r="L1482" i="2"/>
  <c r="L1463" i="2"/>
  <c r="L1485" i="2"/>
  <c r="L1631" i="2"/>
  <c r="L1635" i="2"/>
  <c r="L1617" i="2"/>
  <c r="L1636" i="2"/>
  <c r="L1740" i="2"/>
  <c r="L1744" i="2"/>
  <c r="L1741" i="2"/>
  <c r="L2049" i="2"/>
  <c r="L2154" i="2"/>
  <c r="L2300" i="2"/>
  <c r="A1948" i="6"/>
  <c r="B1794" i="6"/>
  <c r="B1015" i="6"/>
  <c r="A1186" i="6"/>
  <c r="B2041" i="6"/>
  <c r="B1407" i="6"/>
  <c r="B2040" i="6"/>
  <c r="B1768" i="6"/>
  <c r="A841" i="6"/>
  <c r="A115" i="6"/>
  <c r="A1656" i="6"/>
  <c r="A1372" i="6"/>
  <c r="A1455" i="6"/>
  <c r="A1292" i="6"/>
  <c r="B2086" i="6"/>
  <c r="A1815" i="6"/>
  <c r="B201" i="6"/>
  <c r="B1109" i="6"/>
  <c r="B1412" i="6"/>
  <c r="D826" i="6"/>
  <c r="C1740" i="6"/>
  <c r="C2102" i="6"/>
  <c r="C1348" i="6"/>
  <c r="C625" i="6"/>
  <c r="C1489" i="6"/>
  <c r="C1241" i="6"/>
  <c r="C1557" i="6"/>
  <c r="C2152" i="6"/>
  <c r="D1041" i="6"/>
  <c r="C1041" i="6"/>
  <c r="C1253" i="6"/>
  <c r="D1253" i="6"/>
  <c r="A1067" i="6"/>
  <c r="C1067" i="6"/>
  <c r="D1067" i="6"/>
  <c r="C1430" i="6"/>
  <c r="D1430" i="6"/>
  <c r="A720" i="6"/>
  <c r="C720" i="6"/>
  <c r="D720" i="6"/>
  <c r="C704" i="6"/>
  <c r="D704" i="6"/>
  <c r="A1609" i="6"/>
  <c r="C1609" i="6"/>
  <c r="D1609" i="6"/>
  <c r="A1129" i="6"/>
  <c r="C1129" i="6"/>
  <c r="D1129" i="6"/>
  <c r="C1329" i="6"/>
  <c r="D1329" i="6"/>
  <c r="D1788" i="6"/>
  <c r="B1788" i="6"/>
  <c r="A1788" i="6"/>
  <c r="C320" i="6"/>
  <c r="D320" i="6"/>
  <c r="D2098" i="6"/>
  <c r="B2098" i="6"/>
  <c r="A2098" i="6"/>
  <c r="A1243" i="6"/>
  <c r="C1243" i="6"/>
  <c r="D1243" i="6"/>
  <c r="D1503" i="6"/>
  <c r="B1503" i="6"/>
  <c r="D781" i="6"/>
  <c r="A781" i="6"/>
  <c r="L1014" i="2"/>
  <c r="L1166" i="2"/>
  <c r="L1219" i="2"/>
  <c r="L1185" i="2"/>
  <c r="L1182" i="2"/>
  <c r="L1220" i="2"/>
  <c r="L1469" i="2"/>
  <c r="L1474" i="2"/>
  <c r="L1492" i="2"/>
  <c r="L1484" i="2"/>
  <c r="L1623" i="2"/>
  <c r="L1627" i="2"/>
  <c r="L1616" i="2"/>
  <c r="L1747" i="2"/>
  <c r="L1736" i="2"/>
  <c r="L1733" i="2"/>
  <c r="L1983" i="2"/>
  <c r="L2046" i="2"/>
  <c r="L2299" i="2"/>
  <c r="A826" i="6"/>
  <c r="B1948" i="6"/>
  <c r="A1281" i="6"/>
  <c r="A725" i="6"/>
  <c r="A1329" i="6"/>
  <c r="A2111" i="6"/>
  <c r="A617" i="6"/>
  <c r="A1365" i="6"/>
  <c r="B841" i="6"/>
  <c r="B781" i="6"/>
  <c r="D2088" i="6"/>
  <c r="C901" i="6"/>
  <c r="C185" i="6"/>
  <c r="C1848" i="6"/>
  <c r="C2098" i="6"/>
  <c r="C328" i="6"/>
  <c r="D328" i="6"/>
  <c r="C556" i="6"/>
  <c r="D556" i="6"/>
  <c r="B1706" i="6"/>
  <c r="C1706" i="6"/>
  <c r="A1706" i="6"/>
  <c r="D1706" i="6"/>
  <c r="B1051" i="6"/>
  <c r="C1051" i="6"/>
  <c r="A1051" i="6"/>
  <c r="D1051" i="6"/>
  <c r="C711" i="6"/>
  <c r="D711" i="6"/>
  <c r="A897" i="6"/>
  <c r="C897" i="6"/>
  <c r="B941" i="6"/>
  <c r="C941" i="6"/>
  <c r="A941" i="6"/>
  <c r="D941" i="6"/>
  <c r="C1038" i="6"/>
  <c r="D1038" i="6"/>
  <c r="A554" i="6"/>
  <c r="C554" i="6"/>
  <c r="D554" i="6"/>
  <c r="C2095" i="6"/>
  <c r="A2095" i="6"/>
  <c r="D2095" i="6"/>
  <c r="A131" i="6"/>
  <c r="C131" i="6"/>
  <c r="D131" i="6"/>
  <c r="A687" i="6"/>
  <c r="C687" i="6"/>
  <c r="D687" i="6"/>
  <c r="B1271" i="6"/>
  <c r="A1271" i="6"/>
  <c r="C1271" i="6"/>
  <c r="D1271" i="6"/>
  <c r="A353" i="6"/>
  <c r="C353" i="6"/>
  <c r="D353" i="6"/>
  <c r="D1782" i="6"/>
  <c r="A1782" i="6"/>
  <c r="C1903" i="6"/>
  <c r="D1903" i="6"/>
  <c r="C30" i="6"/>
  <c r="D30" i="6"/>
  <c r="A1128" i="6"/>
  <c r="C1128" i="6"/>
  <c r="D1128" i="6"/>
  <c r="D1862" i="6"/>
  <c r="A1862" i="6"/>
  <c r="D1088" i="6"/>
  <c r="A1088" i="6"/>
  <c r="L1006" i="2"/>
  <c r="L1165" i="2"/>
  <c r="L1179" i="2"/>
  <c r="L1215" i="2"/>
  <c r="L1210" i="2"/>
  <c r="L1212" i="2"/>
  <c r="L1471" i="2"/>
  <c r="L1466" i="2"/>
  <c r="L1491" i="2"/>
  <c r="L1622" i="2"/>
  <c r="L1619" i="2"/>
  <c r="L1642" i="2"/>
  <c r="L1739" i="2"/>
  <c r="L1743" i="2"/>
  <c r="L1732" i="2"/>
  <c r="L1982" i="2"/>
  <c r="L2022" i="2"/>
  <c r="L2045" i="2"/>
  <c r="L2161" i="2"/>
  <c r="L2303" i="2"/>
  <c r="B826" i="6"/>
  <c r="B1329" i="6"/>
  <c r="B2111" i="6"/>
  <c r="A113" i="6"/>
  <c r="B556" i="6"/>
  <c r="B1493" i="6"/>
  <c r="B1847" i="6"/>
  <c r="A1041" i="6"/>
  <c r="A1498" i="6"/>
  <c r="B1862" i="6"/>
  <c r="A1157" i="6"/>
  <c r="B1257" i="6"/>
  <c r="A1812" i="6"/>
  <c r="A1809" i="6"/>
  <c r="A757" i="6"/>
  <c r="C2086" i="6"/>
  <c r="C757" i="6"/>
  <c r="C781" i="6"/>
  <c r="C2290" i="6"/>
  <c r="C424" i="6"/>
  <c r="D424" i="6"/>
  <c r="B424" i="6"/>
  <c r="C1951" i="6"/>
  <c r="D1951" i="6"/>
  <c r="C617" i="6"/>
  <c r="D617" i="6"/>
  <c r="C1281" i="6"/>
  <c r="D1281" i="6"/>
  <c r="C1455" i="6"/>
  <c r="D1455" i="6"/>
  <c r="C1969" i="6"/>
  <c r="D1969" i="6"/>
  <c r="C1676" i="6"/>
  <c r="A1676" i="6"/>
  <c r="D1676" i="6"/>
  <c r="B892" i="6"/>
  <c r="C892" i="6"/>
  <c r="D892" i="6"/>
  <c r="C1290" i="6"/>
  <c r="D1290" i="6"/>
  <c r="A1290" i="6"/>
  <c r="C115" i="6"/>
  <c r="D115" i="6"/>
  <c r="C1052" i="6"/>
  <c r="D1052" i="6"/>
  <c r="B1052" i="6"/>
  <c r="C1656" i="6"/>
  <c r="D1656" i="6"/>
  <c r="C1316" i="6"/>
  <c r="D1316" i="6"/>
  <c r="B1316" i="6"/>
  <c r="C1425" i="6"/>
  <c r="D1425" i="6"/>
  <c r="A1425" i="6"/>
  <c r="D1079" i="6"/>
  <c r="A1079" i="6"/>
  <c r="C2187" i="6"/>
  <c r="D2187" i="6"/>
  <c r="A1537" i="6"/>
  <c r="C1537" i="6"/>
  <c r="D1537" i="6"/>
  <c r="D1153" i="6"/>
  <c r="B1153" i="6"/>
  <c r="A1153" i="6"/>
  <c r="L1002" i="2"/>
  <c r="L1168" i="2"/>
  <c r="L1178" i="2"/>
  <c r="L1207" i="2"/>
  <c r="L1209" i="2"/>
  <c r="L1204" i="2"/>
  <c r="L1476" i="2"/>
  <c r="L1481" i="2"/>
  <c r="L1490" i="2"/>
  <c r="L1621" i="2"/>
  <c r="L1634" i="2"/>
  <c r="L1641" i="2"/>
  <c r="L1748" i="2"/>
  <c r="L1735" i="2"/>
  <c r="L1814" i="2"/>
  <c r="L1980" i="2"/>
  <c r="L2021" i="2"/>
  <c r="L2044" i="2"/>
  <c r="L2160" i="2"/>
  <c r="L2298" i="2"/>
  <c r="B1740" i="6"/>
  <c r="B113" i="6"/>
  <c r="B876" i="6"/>
  <c r="A1614" i="6"/>
  <c r="B2021" i="6"/>
  <c r="B1041" i="6"/>
  <c r="B1498" i="6"/>
  <c r="B720" i="6"/>
  <c r="A1551" i="6"/>
  <c r="B1537" i="6"/>
  <c r="A704" i="6"/>
  <c r="A1503" i="6"/>
  <c r="A1316" i="6"/>
  <c r="B1812" i="6"/>
  <c r="B1809" i="6"/>
  <c r="B757" i="6"/>
  <c r="D2223" i="6"/>
  <c r="C2270" i="6"/>
  <c r="C1809" i="6"/>
  <c r="C1272" i="6"/>
  <c r="C1279" i="6"/>
  <c r="C2019" i="6"/>
  <c r="C1423" i="6"/>
  <c r="C1058" i="6"/>
  <c r="D1058" i="6"/>
  <c r="A1910" i="6"/>
  <c r="C1910" i="6"/>
  <c r="D1910" i="6"/>
  <c r="C1212" i="6"/>
  <c r="D1212" i="6"/>
  <c r="D2064" i="6"/>
  <c r="B2064" i="6"/>
  <c r="D1348" i="6"/>
  <c r="B1348" i="6"/>
  <c r="A1252" i="6"/>
  <c r="C1252" i="6"/>
  <c r="D1252" i="6"/>
  <c r="C884" i="6"/>
  <c r="B884" i="6"/>
  <c r="D884" i="6"/>
  <c r="A884" i="6"/>
  <c r="C1921" i="6"/>
  <c r="D1921" i="6"/>
  <c r="A1921" i="6"/>
  <c r="C1911" i="6"/>
  <c r="D1911" i="6"/>
  <c r="B1911" i="6"/>
  <c r="C1158" i="6"/>
  <c r="D1158" i="6"/>
  <c r="B1158" i="6"/>
  <c r="A1158" i="6"/>
  <c r="D1167" i="6"/>
  <c r="A1167" i="6"/>
  <c r="C1180" i="6"/>
  <c r="D1180" i="6"/>
  <c r="C1457" i="6"/>
  <c r="D1457" i="6"/>
  <c r="C1292" i="6"/>
  <c r="D1292" i="6"/>
  <c r="C2274" i="6"/>
  <c r="D2274" i="6"/>
  <c r="B2274" i="6"/>
  <c r="L685" i="2"/>
  <c r="L1009" i="2"/>
  <c r="L1164" i="2"/>
  <c r="L1224" i="2"/>
  <c r="L1175" i="2"/>
  <c r="L1213" i="2"/>
  <c r="L1172" i="2"/>
  <c r="L1468" i="2"/>
  <c r="L1473" i="2"/>
  <c r="L1489" i="2"/>
  <c r="L1628" i="2"/>
  <c r="L1626" i="2"/>
  <c r="L1640" i="2"/>
  <c r="L1746" i="2"/>
  <c r="L1750" i="2"/>
  <c r="L1813" i="2"/>
  <c r="L1978" i="2"/>
  <c r="L2043" i="2"/>
  <c r="L2159" i="2"/>
  <c r="L2297" i="2"/>
  <c r="B608" i="6"/>
  <c r="B2197" i="6"/>
  <c r="A2064" i="6"/>
  <c r="B554" i="6"/>
  <c r="A259" i="6"/>
  <c r="A2270" i="6"/>
  <c r="B1290" i="6"/>
  <c r="A1253" i="6"/>
  <c r="A675" i="6"/>
  <c r="A2274" i="6"/>
  <c r="B1753" i="6"/>
  <c r="A2102" i="6"/>
  <c r="B153" i="6"/>
  <c r="B704" i="6"/>
  <c r="B1006" i="6"/>
  <c r="B42" i="6"/>
  <c r="A185" i="6"/>
  <c r="B1937" i="6"/>
  <c r="D876" i="6"/>
  <c r="D1365" i="6"/>
  <c r="C900" i="6"/>
  <c r="C2247" i="6"/>
  <c r="C1812" i="6"/>
  <c r="D2004" i="6"/>
  <c r="A347" i="6"/>
  <c r="B1802" i="6"/>
  <c r="A358" i="6"/>
  <c r="D2301" i="6"/>
  <c r="D347" i="6"/>
  <c r="D2222" i="6"/>
  <c r="C1803" i="6"/>
  <c r="C37" i="6"/>
  <c r="C86" i="6"/>
  <c r="C469" i="6"/>
  <c r="D358" i="6"/>
  <c r="D825" i="6"/>
  <c r="C662" i="6"/>
  <c r="C517" i="6"/>
  <c r="C373" i="6"/>
  <c r="D175" i="6"/>
  <c r="D1475" i="6"/>
  <c r="L277" i="2"/>
  <c r="L275" i="2"/>
  <c r="L280" i="2"/>
  <c r="L370" i="2"/>
  <c r="L383" i="2"/>
  <c r="L375" i="2"/>
  <c r="L731" i="2"/>
  <c r="L1526" i="2"/>
  <c r="A2133" i="6"/>
  <c r="B2213" i="6"/>
  <c r="A2222" i="6"/>
  <c r="A37" i="6"/>
  <c r="B930" i="6"/>
  <c r="A1789" i="6"/>
  <c r="A501" i="6"/>
  <c r="A527" i="6"/>
  <c r="A674" i="6"/>
  <c r="B1246" i="6"/>
  <c r="B1496" i="6"/>
  <c r="B144" i="6"/>
  <c r="A510" i="6"/>
  <c r="B921" i="6"/>
  <c r="C2249" i="6"/>
  <c r="D451" i="6"/>
  <c r="C260" i="6"/>
  <c r="C502" i="6"/>
  <c r="C849" i="6"/>
  <c r="D512" i="6"/>
  <c r="D144" i="6"/>
  <c r="D510" i="6"/>
  <c r="C2244" i="6"/>
  <c r="C536" i="6"/>
  <c r="L269" i="2"/>
  <c r="B501" i="6"/>
  <c r="B527" i="6"/>
  <c r="B510" i="6"/>
  <c r="A994" i="6"/>
  <c r="D930" i="6"/>
  <c r="D562" i="6"/>
  <c r="D2135" i="6"/>
  <c r="D303" i="6"/>
  <c r="C144" i="6"/>
  <c r="L267" i="2"/>
  <c r="L729" i="2"/>
  <c r="A2283" i="6"/>
  <c r="A1549" i="6"/>
  <c r="B674" i="6"/>
  <c r="L278" i="2"/>
  <c r="L282" i="2"/>
  <c r="L264" i="2"/>
  <c r="L373" i="2"/>
  <c r="L381" i="2"/>
  <c r="L728" i="2"/>
  <c r="L1525" i="2"/>
  <c r="B890" i="6"/>
  <c r="A1059" i="6"/>
  <c r="A86" i="6"/>
  <c r="A469" i="6"/>
  <c r="A1206" i="6"/>
  <c r="A988" i="6"/>
  <c r="A1517" i="6"/>
  <c r="B994" i="6"/>
  <c r="B373" i="6"/>
  <c r="A175" i="6"/>
  <c r="D363" i="6"/>
  <c r="D478" i="6"/>
  <c r="D965" i="6"/>
  <c r="D527" i="6"/>
  <c r="D988" i="6"/>
  <c r="D335" i="6"/>
  <c r="D994" i="6"/>
  <c r="L272" i="2"/>
  <c r="B2004" i="6"/>
  <c r="L284" i="2"/>
  <c r="L274" i="2"/>
  <c r="L368" i="2"/>
  <c r="L724" i="2"/>
  <c r="A746" i="6"/>
  <c r="B988" i="6"/>
  <c r="A335" i="6"/>
  <c r="B1979" i="6"/>
  <c r="A825" i="6"/>
  <c r="C674" i="6"/>
  <c r="C1802" i="6"/>
  <c r="D921" i="6"/>
  <c r="L635" i="2"/>
  <c r="L571" i="2"/>
  <c r="L507" i="2"/>
  <c r="L556" i="2"/>
  <c r="L594" i="2"/>
  <c r="L530" i="2"/>
  <c r="L501" i="2"/>
  <c r="L625" i="2"/>
  <c r="L561" i="2"/>
  <c r="L497" i="2"/>
  <c r="L564" i="2"/>
  <c r="L592" i="2"/>
  <c r="L528" i="2"/>
  <c r="L612" i="2"/>
  <c r="L599" i="2"/>
  <c r="L535" i="2"/>
  <c r="L638" i="2"/>
  <c r="L574" i="2"/>
  <c r="L510" i="2"/>
  <c r="L1553" i="2"/>
  <c r="L1973" i="2"/>
  <c r="L1963" i="2"/>
  <c r="L1945" i="2"/>
  <c r="L2073" i="2"/>
  <c r="L2260" i="2"/>
  <c r="A484" i="6"/>
  <c r="B2272" i="6"/>
  <c r="A2188" i="6"/>
  <c r="A2291" i="6"/>
  <c r="A605" i="6"/>
  <c r="B397" i="6"/>
  <c r="A2036" i="6"/>
  <c r="B654" i="6"/>
  <c r="B389" i="6"/>
  <c r="A2146" i="6"/>
  <c r="B122" i="6"/>
  <c r="B1401" i="6"/>
  <c r="B1611" i="6"/>
  <c r="B1867" i="6"/>
  <c r="B603" i="6"/>
  <c r="A1779" i="6"/>
  <c r="C2256" i="6"/>
  <c r="D2272" i="6"/>
  <c r="D2011" i="6"/>
  <c r="C2220" i="6"/>
  <c r="D605" i="6"/>
  <c r="D397" i="6"/>
  <c r="D524" i="6"/>
  <c r="D2036" i="6"/>
  <c r="D654" i="6"/>
  <c r="D389" i="6"/>
  <c r="C1683" i="6"/>
  <c r="D663" i="6"/>
  <c r="C491" i="6"/>
  <c r="C1818" i="6"/>
  <c r="C1867" i="6"/>
  <c r="C237" i="6"/>
  <c r="C603" i="6"/>
  <c r="D1779" i="6"/>
  <c r="D755" i="6"/>
  <c r="L1552" i="2"/>
  <c r="L1965" i="2"/>
  <c r="L1955" i="2"/>
  <c r="L1937" i="2"/>
  <c r="L2296" i="2"/>
  <c r="A165" i="6"/>
  <c r="B2188" i="6"/>
  <c r="A14" i="6"/>
  <c r="B2291" i="6"/>
  <c r="A2164" i="6"/>
  <c r="B310" i="6"/>
  <c r="B70" i="6"/>
  <c r="A787" i="6"/>
  <c r="B1779" i="6"/>
  <c r="C2272" i="6"/>
  <c r="C397" i="6"/>
  <c r="C654" i="6"/>
  <c r="C663" i="6"/>
  <c r="D2195" i="6"/>
  <c r="L611" i="2"/>
  <c r="L547" i="2"/>
  <c r="L597" i="2"/>
  <c r="L634" i="2"/>
  <c r="L570" i="2"/>
  <c r="L506" i="2"/>
  <c r="L572" i="2"/>
  <c r="L601" i="2"/>
  <c r="L537" i="2"/>
  <c r="L581" i="2"/>
  <c r="L632" i="2"/>
  <c r="L568" i="2"/>
  <c r="L504" i="2"/>
  <c r="L639" i="2"/>
  <c r="L575" i="2"/>
  <c r="L511" i="2"/>
  <c r="L614" i="2"/>
  <c r="L550" i="2"/>
  <c r="L493" i="2"/>
  <c r="L1941" i="2"/>
  <c r="L1975" i="2"/>
  <c r="L1960" i="2"/>
  <c r="L2039" i="2"/>
  <c r="L2070" i="2"/>
  <c r="L2294" i="2"/>
  <c r="A340" i="6"/>
  <c r="B2108" i="6"/>
  <c r="A461" i="6"/>
  <c r="B1017" i="6"/>
  <c r="A180" i="6"/>
  <c r="A1908" i="6"/>
  <c r="A663" i="6"/>
  <c r="B1818" i="6"/>
  <c r="B634" i="6"/>
  <c r="A538" i="6"/>
  <c r="A709" i="6"/>
  <c r="A2034" i="6"/>
  <c r="B819" i="6"/>
  <c r="A588" i="6"/>
  <c r="A1521" i="6"/>
  <c r="D2081" i="6"/>
  <c r="C461" i="6"/>
  <c r="D862" i="6"/>
  <c r="D2070" i="6"/>
  <c r="C26" i="6"/>
  <c r="D293" i="6"/>
  <c r="D1007" i="6"/>
  <c r="C1611" i="6"/>
  <c r="C96" i="6"/>
  <c r="D557" i="6"/>
  <c r="D2034" i="6"/>
  <c r="D787" i="6"/>
  <c r="D588" i="6"/>
  <c r="D551" i="6"/>
  <c r="C222" i="6"/>
  <c r="D1521" i="6"/>
  <c r="L603" i="2"/>
  <c r="L539" i="2"/>
  <c r="L573" i="2"/>
  <c r="L626" i="2"/>
  <c r="L562" i="2"/>
  <c r="L498" i="2"/>
  <c r="L548" i="2"/>
  <c r="L593" i="2"/>
  <c r="L529" i="2"/>
  <c r="L557" i="2"/>
  <c r="L624" i="2"/>
  <c r="L560" i="2"/>
  <c r="L496" i="2"/>
  <c r="L631" i="2"/>
  <c r="L567" i="2"/>
  <c r="L503" i="2"/>
  <c r="L606" i="2"/>
  <c r="L542" i="2"/>
  <c r="L1967" i="2"/>
  <c r="L1954" i="2"/>
  <c r="L1944" i="2"/>
  <c r="L2038" i="2"/>
  <c r="L2069" i="2"/>
  <c r="L2293" i="2"/>
  <c r="B340" i="6"/>
  <c r="A6" i="6"/>
  <c r="A110" i="6"/>
  <c r="B461" i="6"/>
  <c r="B809" i="6"/>
  <c r="B1908" i="6"/>
  <c r="A293" i="6"/>
  <c r="B538" i="6"/>
  <c r="B2034" i="6"/>
  <c r="B588" i="6"/>
  <c r="A551" i="6"/>
  <c r="B1521" i="6"/>
  <c r="D127" i="6"/>
  <c r="C135" i="6"/>
  <c r="C2070" i="6"/>
  <c r="D360" i="6"/>
  <c r="D1215" i="6"/>
  <c r="C2034" i="6"/>
  <c r="L364" i="2"/>
  <c r="L541" i="2"/>
  <c r="L587" i="2"/>
  <c r="L523" i="2"/>
  <c r="L636" i="2"/>
  <c r="L610" i="2"/>
  <c r="L546" i="2"/>
  <c r="L589" i="2"/>
  <c r="L641" i="2"/>
  <c r="L577" i="2"/>
  <c r="L513" i="2"/>
  <c r="L620" i="2"/>
  <c r="L608" i="2"/>
  <c r="L544" i="2"/>
  <c r="L565" i="2"/>
  <c r="L615" i="2"/>
  <c r="L551" i="2"/>
  <c r="L533" i="2"/>
  <c r="L590" i="2"/>
  <c r="L526" i="2"/>
  <c r="L1966" i="2"/>
  <c r="L1959" i="2"/>
  <c r="L1977" i="2"/>
  <c r="L2075" i="2"/>
  <c r="L2067" i="2"/>
  <c r="L2262" i="2"/>
  <c r="B2256" i="6"/>
  <c r="B2221" i="6"/>
  <c r="A127" i="6"/>
  <c r="A2220" i="6"/>
  <c r="B135" i="6"/>
  <c r="A1049" i="6"/>
  <c r="B2065" i="6"/>
  <c r="A2284" i="6"/>
  <c r="A2070" i="6"/>
  <c r="A2120" i="6"/>
  <c r="A1215" i="6"/>
  <c r="A2195" i="6"/>
  <c r="A96" i="6"/>
  <c r="A237" i="6"/>
  <c r="D2221" i="6"/>
  <c r="D723" i="6"/>
  <c r="C110" i="6"/>
  <c r="D1049" i="6"/>
  <c r="C2065" i="6"/>
  <c r="D2284" i="6"/>
  <c r="D2146" i="6"/>
  <c r="C122" i="6"/>
  <c r="C2120" i="6"/>
  <c r="D1401" i="6"/>
  <c r="D538" i="6"/>
  <c r="D709" i="6"/>
  <c r="D899" i="6"/>
  <c r="L500" i="2"/>
  <c r="L579" i="2"/>
  <c r="L515" i="2"/>
  <c r="L604" i="2"/>
  <c r="L602" i="2"/>
  <c r="L538" i="2"/>
  <c r="L549" i="2"/>
  <c r="L633" i="2"/>
  <c r="L569" i="2"/>
  <c r="L505" i="2"/>
  <c r="L588" i="2"/>
  <c r="L600" i="2"/>
  <c r="L536" i="2"/>
  <c r="L517" i="2"/>
  <c r="L607" i="2"/>
  <c r="L543" i="2"/>
  <c r="L540" i="2"/>
  <c r="L582" i="2"/>
  <c r="L518" i="2"/>
  <c r="L1554" i="2"/>
  <c r="L1951" i="2"/>
  <c r="L1971" i="2"/>
  <c r="L1969" i="2"/>
  <c r="L2261" i="2"/>
  <c r="B2220" i="6"/>
  <c r="B1049" i="6"/>
  <c r="B2284" i="6"/>
  <c r="B214" i="6"/>
  <c r="A1401" i="6"/>
  <c r="A1867" i="6"/>
  <c r="B237" i="6"/>
  <c r="A603" i="6"/>
  <c r="D809" i="6"/>
  <c r="C310" i="6"/>
  <c r="L645" i="2"/>
  <c r="B682" i="6"/>
  <c r="B555" i="6"/>
  <c r="B1239" i="6"/>
  <c r="L492" i="2"/>
  <c r="L730" i="2"/>
  <c r="L994" i="2"/>
  <c r="L1218" i="2"/>
  <c r="L1223" i="2"/>
  <c r="L1198" i="2"/>
  <c r="L1187" i="2"/>
  <c r="L2242" i="2"/>
  <c r="A890" i="6"/>
  <c r="B721" i="6"/>
  <c r="B915" i="6"/>
  <c r="A332" i="6"/>
  <c r="A1522" i="6"/>
  <c r="B1026" i="6"/>
  <c r="A1428" i="6"/>
  <c r="B444" i="6"/>
  <c r="A462" i="6"/>
  <c r="B1461" i="6"/>
  <c r="D890" i="6"/>
  <c r="C721" i="6"/>
  <c r="D2031" i="6"/>
  <c r="D1268" i="6"/>
  <c r="C98" i="6"/>
  <c r="A98" i="6"/>
  <c r="D1781" i="6"/>
  <c r="L1784" i="2"/>
  <c r="L1788" i="2"/>
  <c r="D380" i="6"/>
  <c r="A380" i="6"/>
  <c r="C986" i="6"/>
  <c r="D986" i="6"/>
  <c r="D219" i="6"/>
  <c r="B219" i="6"/>
  <c r="C219" i="6"/>
  <c r="L940" i="2"/>
  <c r="L932" i="2"/>
  <c r="C11" i="6"/>
  <c r="D11" i="6"/>
  <c r="D139" i="6"/>
  <c r="C139" i="6"/>
  <c r="A139" i="6"/>
  <c r="C34" i="6"/>
  <c r="A34" i="6"/>
  <c r="D745" i="6"/>
  <c r="C745" i="6"/>
  <c r="C103" i="6"/>
  <c r="B103" i="6"/>
  <c r="C585" i="6"/>
  <c r="A585" i="6"/>
  <c r="C1424" i="6"/>
  <c r="B1424" i="6"/>
  <c r="B1381" i="6"/>
  <c r="C1381" i="6"/>
  <c r="D1381" i="6"/>
  <c r="D685" i="6"/>
  <c r="B685" i="6"/>
  <c r="C1591" i="6"/>
  <c r="A1591" i="6"/>
  <c r="B119" i="6"/>
  <c r="D119" i="6"/>
  <c r="D51" i="6"/>
  <c r="C51" i="6"/>
  <c r="C1415" i="6"/>
  <c r="D1415" i="6"/>
  <c r="A1415" i="6"/>
  <c r="B853" i="6"/>
  <c r="A853" i="6"/>
  <c r="C1236" i="6"/>
  <c r="B1236" i="6"/>
  <c r="D1236" i="6"/>
  <c r="D1336" i="6"/>
  <c r="A1336" i="6"/>
  <c r="C168" i="6"/>
  <c r="L177" i="2"/>
  <c r="L172" i="2"/>
  <c r="L184" i="2"/>
  <c r="L173" i="2"/>
  <c r="D1065" i="6"/>
  <c r="A1065" i="6"/>
  <c r="L73" i="2"/>
  <c r="L74" i="2"/>
  <c r="L77" i="2"/>
  <c r="C598" i="6"/>
  <c r="A598" i="6"/>
  <c r="C2013" i="6"/>
  <c r="A2013" i="6"/>
  <c r="A415" i="6"/>
  <c r="D415" i="6"/>
  <c r="D1533" i="6"/>
  <c r="A1533" i="6"/>
  <c r="B1238" i="6"/>
  <c r="C1238" i="6"/>
  <c r="C39" i="6"/>
  <c r="A39" i="6"/>
  <c r="A724" i="6"/>
  <c r="D724" i="6"/>
  <c r="B1435" i="6"/>
  <c r="D1435" i="6"/>
  <c r="C1384" i="6"/>
  <c r="D1384" i="6"/>
  <c r="C797" i="6"/>
  <c r="D797" i="6"/>
  <c r="A797" i="6"/>
  <c r="C910" i="6"/>
  <c r="D910" i="6"/>
  <c r="A910" i="6"/>
  <c r="C1527" i="6"/>
  <c r="D1527" i="6"/>
  <c r="A1527" i="6"/>
  <c r="C731" i="6"/>
  <c r="D731" i="6"/>
  <c r="A731" i="6"/>
  <c r="C713" i="6"/>
  <c r="D713" i="6"/>
  <c r="A713" i="6"/>
  <c r="C1821" i="6"/>
  <c r="D1821" i="6"/>
  <c r="A1821" i="6"/>
  <c r="C1063" i="6"/>
  <c r="D1063" i="6"/>
  <c r="A1063" i="6"/>
  <c r="A203" i="6"/>
  <c r="C203" i="6"/>
  <c r="C1568" i="6"/>
  <c r="D1568" i="6"/>
  <c r="A1568" i="6"/>
  <c r="B1912" i="6"/>
  <c r="C1912" i="6"/>
  <c r="D978" i="6"/>
  <c r="L990" i="2"/>
  <c r="A978" i="6"/>
  <c r="L984" i="2"/>
  <c r="L981" i="2"/>
  <c r="L987" i="2"/>
  <c r="B343" i="6"/>
  <c r="C343" i="6"/>
  <c r="D343" i="6"/>
  <c r="L1423" i="2"/>
  <c r="L1433" i="2"/>
  <c r="L1430" i="2"/>
  <c r="L1439" i="2"/>
  <c r="L1434" i="2"/>
  <c r="D1420" i="6"/>
  <c r="L1424" i="2"/>
  <c r="L1435" i="2"/>
  <c r="C1409" i="6"/>
  <c r="D1409" i="6"/>
  <c r="A1409" i="6"/>
  <c r="D859" i="6"/>
  <c r="A859" i="6"/>
  <c r="D1168" i="6"/>
  <c r="A1168" i="6"/>
  <c r="C1016" i="6"/>
  <c r="B1016" i="6"/>
  <c r="D1016" i="6"/>
  <c r="C1775" i="6"/>
  <c r="B1775" i="6"/>
  <c r="L1777" i="2"/>
  <c r="D1775" i="6"/>
  <c r="L1779" i="2"/>
  <c r="D619" i="6"/>
  <c r="B619" i="6"/>
  <c r="L1816" i="2"/>
  <c r="D1813" i="6"/>
  <c r="B1813" i="6"/>
  <c r="L1815" i="2"/>
  <c r="C2137" i="6"/>
  <c r="D2137" i="6"/>
  <c r="A2137" i="6"/>
  <c r="B1554" i="6"/>
  <c r="A1554" i="6"/>
  <c r="C36" i="6"/>
  <c r="L55" i="2"/>
  <c r="L52" i="2"/>
  <c r="B36" i="6"/>
  <c r="L48" i="2"/>
  <c r="L41" i="2"/>
  <c r="C2296" i="6"/>
  <c r="A2296" i="6"/>
  <c r="D349" i="6"/>
  <c r="A349" i="6"/>
  <c r="C249" i="6"/>
  <c r="B249" i="6"/>
  <c r="D249" i="6"/>
  <c r="D1918" i="6"/>
  <c r="A1918" i="6"/>
  <c r="B764" i="6"/>
  <c r="C764" i="6"/>
  <c r="L767" i="2"/>
  <c r="D1707" i="6"/>
  <c r="B1707" i="6"/>
  <c r="C1086" i="6"/>
  <c r="D1086" i="6"/>
  <c r="C1686" i="6"/>
  <c r="D1686" i="6"/>
  <c r="A1686" i="6"/>
  <c r="L51" i="2"/>
  <c r="L2058" i="2"/>
  <c r="B321" i="6"/>
  <c r="B724" i="6"/>
  <c r="B1587" i="6"/>
  <c r="B1871" i="6"/>
  <c r="B112" i="6"/>
  <c r="D1840" i="6"/>
  <c r="D958" i="6"/>
  <c r="C1936" i="6"/>
  <c r="C17" i="6"/>
  <c r="L43" i="2"/>
  <c r="L768" i="2"/>
  <c r="B1840" i="6"/>
  <c r="A1707" i="6"/>
  <c r="A1103" i="6"/>
  <c r="A1105" i="6"/>
  <c r="D196" i="6"/>
  <c r="C601" i="6"/>
  <c r="B601" i="6"/>
  <c r="C769" i="6"/>
  <c r="D769" i="6"/>
  <c r="L139" i="2"/>
  <c r="L156" i="2"/>
  <c r="L151" i="2"/>
  <c r="L153" i="2"/>
  <c r="L149" i="2"/>
  <c r="L167" i="2"/>
  <c r="L146" i="2"/>
  <c r="L147" i="2"/>
  <c r="L165" i="2"/>
  <c r="L152" i="2"/>
  <c r="C763" i="6"/>
  <c r="A763" i="6"/>
  <c r="D763" i="6"/>
  <c r="A1074" i="6"/>
  <c r="C1074" i="6"/>
  <c r="C1957" i="6"/>
  <c r="B1957" i="6"/>
  <c r="D1957" i="6"/>
  <c r="C1320" i="6"/>
  <c r="D1320" i="6"/>
  <c r="D1770" i="6"/>
  <c r="B1770" i="6"/>
  <c r="L166" i="2"/>
  <c r="B602" i="6"/>
  <c r="A878" i="6"/>
  <c r="D1499" i="6"/>
  <c r="D1333" i="6"/>
  <c r="C112" i="6"/>
  <c r="B1438" i="6"/>
  <c r="A398" i="6"/>
  <c r="C1617" i="6"/>
  <c r="L50" i="2"/>
  <c r="L76" i="2"/>
  <c r="L169" i="2"/>
  <c r="L150" i="2"/>
  <c r="L766" i="2"/>
  <c r="L989" i="2"/>
  <c r="L1428" i="2"/>
  <c r="L1422" i="2"/>
  <c r="L1817" i="2"/>
  <c r="A32" i="6"/>
  <c r="B671" i="6"/>
  <c r="B203" i="6"/>
  <c r="B713" i="6"/>
  <c r="A1499" i="6"/>
  <c r="A2115" i="6"/>
  <c r="A1912" i="6"/>
  <c r="B483" i="6"/>
  <c r="B2296" i="6"/>
  <c r="A1716" i="6"/>
  <c r="B1103" i="6"/>
  <c r="A833" i="6"/>
  <c r="A586" i="6"/>
  <c r="A570" i="6"/>
  <c r="A658" i="6"/>
  <c r="A249" i="6"/>
  <c r="A35" i="6"/>
  <c r="C1533" i="6"/>
  <c r="C418" i="6"/>
  <c r="C196" i="6"/>
  <c r="D1294" i="6"/>
  <c r="C724" i="6"/>
  <c r="D2296" i="6"/>
  <c r="C1716" i="6"/>
  <c r="D68" i="6"/>
  <c r="D586" i="6"/>
  <c r="D1529" i="6"/>
  <c r="D1433" i="6"/>
  <c r="D1127" i="6"/>
  <c r="D88" i="6"/>
  <c r="D1291" i="6"/>
  <c r="D1886" i="6"/>
  <c r="C128" i="6"/>
  <c r="B128" i="6"/>
  <c r="D549" i="6"/>
  <c r="B549" i="6"/>
  <c r="B1001" i="6"/>
  <c r="C1001" i="6"/>
  <c r="C559" i="6"/>
  <c r="A559" i="6"/>
  <c r="B1148" i="6"/>
  <c r="D1148" i="6"/>
  <c r="A1451" i="6"/>
  <c r="C1451" i="6"/>
  <c r="D1513" i="6"/>
  <c r="B1513" i="6"/>
  <c r="D764" i="6"/>
  <c r="D36" i="6"/>
  <c r="D1587" i="6"/>
  <c r="L54" i="2"/>
  <c r="L157" i="2"/>
  <c r="B1821" i="6"/>
  <c r="A1384" i="6"/>
  <c r="B1499" i="6"/>
  <c r="B349" i="6"/>
  <c r="A1632" i="6"/>
  <c r="B936" i="6"/>
  <c r="B658" i="6"/>
  <c r="A226" i="6"/>
  <c r="A2110" i="6"/>
  <c r="C1420" i="6"/>
  <c r="C1294" i="6"/>
  <c r="D1001" i="6"/>
  <c r="D936" i="6"/>
  <c r="D1544" i="6"/>
  <c r="D1103" i="6"/>
  <c r="D1607" i="6"/>
  <c r="D833" i="6"/>
  <c r="C1529" i="6"/>
  <c r="D226" i="6"/>
  <c r="C1148" i="6"/>
  <c r="A599" i="6"/>
  <c r="C599" i="6"/>
  <c r="B1255" i="6"/>
  <c r="A1255" i="6"/>
  <c r="C580" i="6"/>
  <c r="D580" i="6"/>
  <c r="B580" i="6"/>
  <c r="C137" i="6"/>
  <c r="A137" i="6"/>
  <c r="D137" i="6"/>
  <c r="A2056" i="6"/>
  <c r="D2056" i="6"/>
  <c r="L2059" i="2"/>
  <c r="A523" i="6"/>
  <c r="C523" i="6"/>
  <c r="D523" i="6"/>
  <c r="L404" i="2"/>
  <c r="L406" i="2"/>
  <c r="C398" i="6"/>
  <c r="L400" i="2"/>
  <c r="A1814" i="6"/>
  <c r="D1814" i="6"/>
  <c r="L39" i="2"/>
  <c r="L138" i="2"/>
  <c r="L401" i="2"/>
  <c r="B1617" i="6"/>
  <c r="B1814" i="6"/>
  <c r="B1074" i="6"/>
  <c r="D1617" i="6"/>
  <c r="C1707" i="6"/>
  <c r="D1564" i="6"/>
  <c r="D658" i="6"/>
  <c r="L38" i="2"/>
  <c r="B731" i="6"/>
  <c r="A1936" i="6"/>
  <c r="B598" i="6"/>
  <c r="B878" i="6"/>
  <c r="C1840" i="6"/>
  <c r="C958" i="6"/>
  <c r="C1513" i="6"/>
  <c r="C349" i="6"/>
  <c r="D1238" i="6"/>
  <c r="C1333" i="6"/>
  <c r="L42" i="2"/>
  <c r="L145" i="2"/>
  <c r="L1800" i="2"/>
  <c r="B1811" i="6"/>
  <c r="A1435" i="6"/>
  <c r="A1086" i="6"/>
  <c r="B1716" i="6"/>
  <c r="A68" i="6"/>
  <c r="B117" i="6"/>
  <c r="B586" i="6"/>
  <c r="B570" i="6"/>
  <c r="L46" i="2"/>
  <c r="L49" i="2"/>
  <c r="L154" i="2"/>
  <c r="L164" i="2"/>
  <c r="L1426" i="2"/>
  <c r="L2275" i="2"/>
  <c r="B1063" i="6"/>
  <c r="B1384" i="6"/>
  <c r="B2257" i="6"/>
  <c r="A1420" i="6"/>
  <c r="B1086" i="6"/>
  <c r="B2013" i="6"/>
  <c r="A1001" i="6"/>
  <c r="B137" i="6"/>
  <c r="A51" i="6"/>
  <c r="B68" i="6"/>
  <c r="A36" i="6"/>
  <c r="B763" i="6"/>
  <c r="A1238" i="6"/>
  <c r="B1918" i="6"/>
  <c r="B548" i="6"/>
  <c r="A81" i="6"/>
  <c r="B1409" i="6"/>
  <c r="B136" i="6"/>
  <c r="B971" i="6"/>
  <c r="A1138" i="6"/>
  <c r="C859" i="6"/>
  <c r="D1438" i="6"/>
  <c r="D2199" i="6"/>
  <c r="D1912" i="6"/>
  <c r="D483" i="6"/>
  <c r="C936" i="6"/>
  <c r="D128" i="6"/>
  <c r="D653" i="6"/>
  <c r="C1607" i="6"/>
  <c r="D1451" i="6"/>
  <c r="D548" i="6"/>
  <c r="C833" i="6"/>
  <c r="D971" i="6"/>
  <c r="C226" i="6"/>
  <c r="C514" i="6"/>
  <c r="D514" i="6"/>
  <c r="L53" i="2"/>
  <c r="L56" i="2"/>
  <c r="L160" i="2"/>
  <c r="L148" i="2"/>
  <c r="B514" i="6"/>
  <c r="A549" i="6"/>
  <c r="B559" i="6"/>
  <c r="B415" i="6"/>
  <c r="C2115" i="6"/>
  <c r="D1122" i="6"/>
  <c r="C2199" i="6"/>
  <c r="D602" i="6"/>
  <c r="D1632" i="6"/>
  <c r="C483" i="6"/>
  <c r="D398" i="6"/>
  <c r="C878" i="6"/>
  <c r="D81" i="6"/>
  <c r="D559" i="6"/>
  <c r="C415" i="6"/>
  <c r="A729" i="6"/>
  <c r="D729" i="6"/>
  <c r="A268" i="6"/>
  <c r="C268" i="6"/>
  <c r="C29" i="6"/>
  <c r="B29" i="6"/>
  <c r="D2020" i="6"/>
  <c r="C2020" i="6"/>
  <c r="A533" i="6"/>
  <c r="B533" i="6"/>
  <c r="B290" i="6"/>
  <c r="A290" i="6"/>
  <c r="B479" i="6"/>
  <c r="C479" i="6"/>
  <c r="C1326" i="6"/>
  <c r="B1326" i="6"/>
  <c r="D229" i="6"/>
  <c r="B229" i="6"/>
  <c r="L2204" i="2"/>
  <c r="C2200" i="6"/>
  <c r="B2200" i="6"/>
  <c r="L1035" i="2"/>
  <c r="L1015" i="2"/>
  <c r="C1635" i="6"/>
  <c r="C1013" i="6"/>
  <c r="L1037" i="2"/>
  <c r="L1026" i="2"/>
  <c r="B1547" i="6"/>
  <c r="C1254" i="6"/>
  <c r="D2164" i="6"/>
  <c r="D1697" i="6"/>
  <c r="C1733" i="6"/>
  <c r="A1013" i="6"/>
  <c r="D1547" i="6"/>
  <c r="D1024" i="6"/>
  <c r="L1021" i="2"/>
  <c r="L1033" i="2"/>
  <c r="B1733" i="6"/>
  <c r="C2291" i="6"/>
  <c r="D180" i="6"/>
  <c r="D695" i="6"/>
  <c r="D1137" i="6"/>
  <c r="L288" i="2"/>
  <c r="L318" i="2"/>
  <c r="L339" i="2"/>
  <c r="L343" i="2"/>
  <c r="L1005" i="2"/>
  <c r="L1000" i="2"/>
  <c r="L1239" i="2"/>
  <c r="L1277" i="2"/>
  <c r="L1276" i="2"/>
  <c r="L1275" i="2"/>
  <c r="L1266" i="2"/>
  <c r="L1265" i="2"/>
  <c r="L1958" i="2"/>
  <c r="L1948" i="2"/>
  <c r="L1946" i="2"/>
  <c r="L1952" i="2"/>
  <c r="B180" i="6"/>
  <c r="B454" i="6"/>
  <c r="A2122" i="6"/>
  <c r="A214" i="6"/>
  <c r="A1855" i="6"/>
  <c r="B959" i="6"/>
  <c r="D332" i="6"/>
  <c r="D2200" i="6"/>
  <c r="C1934" i="6"/>
  <c r="D1009" i="6"/>
  <c r="C907" i="6"/>
  <c r="A423" i="6"/>
  <c r="C1594" i="6"/>
  <c r="C1916" i="6"/>
  <c r="C1741" i="6"/>
  <c r="A2197" i="6"/>
  <c r="L175" i="2"/>
  <c r="L179" i="2"/>
  <c r="L762" i="2"/>
  <c r="L788" i="2"/>
  <c r="L931" i="2"/>
  <c r="L1031" i="2"/>
  <c r="L1019" i="2"/>
  <c r="L1040" i="2"/>
  <c r="B78" i="6"/>
  <c r="B168" i="6"/>
  <c r="B596" i="6"/>
  <c r="B607" i="6"/>
  <c r="B1591" i="6"/>
  <c r="A1697" i="6"/>
  <c r="B1276" i="6"/>
  <c r="B247" i="6"/>
  <c r="B1935" i="6"/>
  <c r="B585" i="6"/>
  <c r="C119" i="6"/>
  <c r="D27" i="6"/>
  <c r="D508" i="6"/>
  <c r="C1137" i="6"/>
  <c r="C1126" i="6"/>
  <c r="C853" i="6"/>
  <c r="D1935" i="6"/>
  <c r="L182" i="2"/>
  <c r="L171" i="2"/>
  <c r="L471" i="2"/>
  <c r="L756" i="2"/>
  <c r="L794" i="2"/>
  <c r="L1030" i="2"/>
  <c r="L1034" i="2"/>
  <c r="L1032" i="2"/>
  <c r="A498" i="6"/>
  <c r="B1697" i="6"/>
  <c r="A402" i="6"/>
  <c r="A1998" i="6"/>
  <c r="B931" i="6"/>
  <c r="A1381" i="6"/>
  <c r="B1518" i="6"/>
  <c r="D1591" i="6"/>
  <c r="C508" i="6"/>
  <c r="D1276" i="6"/>
  <c r="D867" i="6"/>
  <c r="C1935" i="6"/>
  <c r="D848" i="6"/>
  <c r="D1424" i="6"/>
  <c r="L484" i="2"/>
  <c r="L808" i="2"/>
  <c r="B402" i="6"/>
  <c r="D2105" i="6"/>
  <c r="C380" i="6"/>
  <c r="A1941" i="6"/>
  <c r="D607" i="6"/>
  <c r="L183" i="2"/>
  <c r="L482" i="2"/>
  <c r="L783" i="2"/>
  <c r="L939" i="2"/>
  <c r="L1023" i="2"/>
  <c r="L1028" i="2"/>
  <c r="L1018" i="2"/>
  <c r="L1016" i="2"/>
  <c r="L1796" i="2"/>
  <c r="L2062" i="2"/>
  <c r="B2156" i="6"/>
  <c r="A1733" i="6"/>
  <c r="B1941" i="6"/>
  <c r="A1236" i="6"/>
  <c r="B51" i="6"/>
  <c r="B929" i="6"/>
  <c r="B206" i="6"/>
  <c r="A685" i="6"/>
  <c r="B2010" i="6"/>
  <c r="A857" i="6"/>
  <c r="A1424" i="6"/>
  <c r="C543" i="6"/>
  <c r="D103" i="6"/>
  <c r="C206" i="6"/>
  <c r="D247" i="6"/>
  <c r="B778" i="6"/>
  <c r="D2229" i="6"/>
  <c r="D585" i="6"/>
  <c r="L942" i="2"/>
  <c r="L1792" i="2"/>
  <c r="B174" i="6"/>
  <c r="A993" i="6"/>
  <c r="B139" i="6"/>
  <c r="B1386" i="6"/>
  <c r="A986" i="6"/>
  <c r="A405" i="6"/>
  <c r="C2229" i="6"/>
  <c r="A101" i="6"/>
  <c r="C2178" i="6"/>
  <c r="L726" i="2"/>
  <c r="L995" i="2"/>
  <c r="B2002" i="6"/>
  <c r="A693" i="6"/>
  <c r="B2079" i="6"/>
  <c r="B1853" i="6"/>
  <c r="A2130" i="6"/>
  <c r="A191" i="6"/>
  <c r="D2133" i="6"/>
  <c r="D114" i="6"/>
  <c r="D1026" i="6"/>
  <c r="L1011" i="2"/>
  <c r="L1208" i="2"/>
  <c r="L1183" i="2"/>
  <c r="L1211" i="2"/>
  <c r="L1217" i="2"/>
  <c r="L1551" i="2"/>
  <c r="L1950" i="2"/>
  <c r="L1956" i="2"/>
  <c r="L1962" i="2"/>
  <c r="L1976" i="2"/>
  <c r="L1979" i="2"/>
  <c r="L2202" i="2"/>
  <c r="A1547" i="6"/>
  <c r="A2200" i="6"/>
  <c r="B2020" i="6"/>
  <c r="B1303" i="6"/>
  <c r="A13" i="6"/>
  <c r="A70" i="6"/>
  <c r="A2252" i="6"/>
  <c r="B865" i="6"/>
  <c r="D579" i="6"/>
  <c r="D113" i="6"/>
  <c r="D1933" i="6"/>
  <c r="C454" i="6"/>
  <c r="D304" i="6"/>
  <c r="D151" i="6"/>
  <c r="D479" i="6"/>
  <c r="C2037" i="6"/>
  <c r="D246" i="6"/>
  <c r="L290" i="2"/>
  <c r="L2152" i="2"/>
  <c r="A236" i="6"/>
  <c r="C90" i="6"/>
  <c r="L410" i="2"/>
  <c r="L477" i="2"/>
  <c r="L755" i="2"/>
  <c r="L811" i="2"/>
  <c r="L806" i="2"/>
  <c r="B2145" i="6"/>
  <c r="A705" i="6"/>
  <c r="B405" i="6"/>
  <c r="C1978" i="6"/>
  <c r="D370" i="6"/>
  <c r="L469" i="2"/>
  <c r="L802" i="2"/>
  <c r="L798" i="2"/>
  <c r="L2276" i="2"/>
  <c r="A2156" i="6"/>
  <c r="B705" i="6"/>
  <c r="A778" i="6"/>
  <c r="A1781" i="6"/>
  <c r="D2271" i="6"/>
  <c r="D2292" i="6"/>
  <c r="L467" i="2"/>
  <c r="L763" i="2"/>
  <c r="L786" i="2"/>
  <c r="L780" i="2"/>
  <c r="L946" i="2"/>
  <c r="L1791" i="2"/>
  <c r="L2061" i="2"/>
  <c r="L2274" i="2"/>
  <c r="A174" i="6"/>
  <c r="B1890" i="6"/>
  <c r="B177" i="6"/>
  <c r="B34" i="6"/>
  <c r="A929" i="6"/>
  <c r="B986" i="6"/>
  <c r="C893" i="6"/>
  <c r="D857" i="6"/>
  <c r="L480" i="2"/>
  <c r="L761" i="2"/>
  <c r="L800" i="2"/>
  <c r="A463" i="6"/>
  <c r="C2228" i="6"/>
  <c r="C1781" i="6"/>
  <c r="L474" i="2"/>
  <c r="B23" i="6"/>
  <c r="B498" i="6"/>
  <c r="L472" i="2"/>
  <c r="L764" i="2"/>
  <c r="L792" i="2"/>
  <c r="L935" i="2"/>
  <c r="L1795" i="2"/>
  <c r="A607" i="6"/>
  <c r="B463" i="6"/>
  <c r="A261" i="6"/>
  <c r="C147" i="6"/>
  <c r="D873" i="6"/>
  <c r="C383" i="6"/>
  <c r="L332" i="2"/>
  <c r="L725" i="2"/>
  <c r="L1010" i="2"/>
  <c r="L1200" i="2"/>
  <c r="L1199" i="2"/>
  <c r="L1190" i="2"/>
  <c r="L1189" i="2"/>
  <c r="L1188" i="2"/>
  <c r="L1477" i="2"/>
  <c r="L1478" i="2"/>
  <c r="L1472" i="2"/>
  <c r="L1981" i="2"/>
  <c r="L2051" i="2"/>
  <c r="B1780" i="6"/>
  <c r="B347" i="6"/>
  <c r="B1951" i="6"/>
  <c r="A843" i="6"/>
  <c r="B325" i="6"/>
  <c r="B274" i="6"/>
  <c r="B1976" i="6"/>
  <c r="B359" i="6"/>
  <c r="A875" i="6"/>
  <c r="B1931" i="6"/>
  <c r="B358" i="6"/>
  <c r="A1979" i="6"/>
  <c r="A536" i="6"/>
  <c r="C2082" i="6"/>
  <c r="D550" i="6"/>
  <c r="D2178" i="6"/>
  <c r="D2040" i="6"/>
  <c r="D1963" i="6"/>
  <c r="C2122" i="6"/>
  <c r="C314" i="6"/>
  <c r="D1326" i="6"/>
  <c r="C2154" i="6"/>
  <c r="C1547" i="6"/>
  <c r="D29" i="6"/>
  <c r="D1595" i="6"/>
  <c r="D470" i="6"/>
  <c r="C529" i="6"/>
  <c r="D1916" i="6"/>
  <c r="A770" i="6"/>
  <c r="D214" i="6"/>
  <c r="D70" i="6"/>
  <c r="A29" i="6"/>
  <c r="B770" i="6"/>
  <c r="D454" i="6"/>
  <c r="C290" i="6"/>
  <c r="D1369" i="6"/>
  <c r="L2217" i="2"/>
  <c r="B511" i="6"/>
  <c r="D706" i="6"/>
  <c r="L2282" i="2"/>
  <c r="C2293" i="6"/>
  <c r="B210" i="6"/>
  <c r="D2285" i="6"/>
  <c r="D985" i="6"/>
  <c r="L287" i="2"/>
  <c r="B2178" i="6"/>
  <c r="A529" i="6"/>
  <c r="A2185" i="6"/>
  <c r="A810" i="6"/>
  <c r="A1369" i="6"/>
  <c r="D802" i="6"/>
  <c r="D2294" i="6"/>
  <c r="D2197" i="6"/>
  <c r="C1909" i="6"/>
  <c r="C151" i="6"/>
  <c r="D794" i="6"/>
  <c r="C1369" i="6"/>
  <c r="B742" i="6"/>
  <c r="B470" i="6"/>
  <c r="B889" i="6"/>
  <c r="D118" i="6"/>
  <c r="L2144" i="2"/>
  <c r="B1595" i="6"/>
  <c r="B2093" i="6"/>
  <c r="L1003" i="2"/>
  <c r="L992" i="2"/>
  <c r="L1177" i="2"/>
  <c r="L1202" i="2"/>
  <c r="L1203" i="2"/>
  <c r="L1174" i="2"/>
  <c r="L1181" i="2"/>
  <c r="L1196" i="2"/>
  <c r="L1475" i="2"/>
  <c r="L1465" i="2"/>
  <c r="L2047" i="2"/>
  <c r="B2047" i="6"/>
  <c r="A1407" i="6"/>
  <c r="A473" i="6"/>
  <c r="A876" i="6"/>
  <c r="A2040" i="6"/>
  <c r="A328" i="6"/>
  <c r="A1951" i="6"/>
  <c r="A383" i="6"/>
  <c r="A304" i="6"/>
  <c r="A812" i="6"/>
  <c r="A1976" i="6"/>
  <c r="A424" i="6"/>
  <c r="A1303" i="6"/>
  <c r="A1026" i="6"/>
  <c r="B2154" i="6"/>
  <c r="B487" i="6"/>
  <c r="A560" i="6"/>
  <c r="B529" i="6"/>
  <c r="A1625" i="6"/>
  <c r="A2186" i="6"/>
  <c r="B105" i="6"/>
  <c r="A959" i="6"/>
  <c r="C332" i="6"/>
  <c r="C2294" i="6"/>
  <c r="D236" i="6"/>
  <c r="C843" i="6"/>
  <c r="C263" i="6"/>
  <c r="D812" i="6"/>
  <c r="D1774" i="6"/>
  <c r="C1877" i="6"/>
  <c r="C1853" i="6"/>
  <c r="D851" i="6"/>
  <c r="C1465" i="6"/>
  <c r="C2264" i="6"/>
  <c r="C689" i="6"/>
  <c r="A519" i="6"/>
  <c r="A500" i="6"/>
  <c r="B2112" i="6"/>
  <c r="D1652" i="6"/>
  <c r="B985" i="6"/>
  <c r="A329" i="6"/>
  <c r="D1741" i="6"/>
  <c r="D889" i="6"/>
  <c r="B2090" i="6"/>
  <c r="L258" i="2"/>
  <c r="L660" i="2"/>
  <c r="L997" i="2"/>
  <c r="L1001" i="2"/>
  <c r="L1942" i="2"/>
  <c r="L1964" i="2"/>
  <c r="L1939" i="2"/>
  <c r="L1961" i="2"/>
  <c r="L1935" i="2"/>
  <c r="L2089" i="2"/>
  <c r="L2083" i="2"/>
  <c r="L2153" i="2"/>
  <c r="L2241" i="2"/>
  <c r="A2294" i="6"/>
  <c r="B1834" i="6"/>
  <c r="A1239" i="6"/>
  <c r="A202" i="6"/>
  <c r="B101" i="6"/>
  <c r="B843" i="6"/>
  <c r="A325" i="6"/>
  <c r="B383" i="6"/>
  <c r="B1933" i="6"/>
  <c r="B100" i="6"/>
  <c r="A310" i="6"/>
  <c r="A1326" i="6"/>
  <c r="B1877" i="6"/>
  <c r="A301" i="6"/>
  <c r="B1955" i="6"/>
  <c r="A525" i="6"/>
  <c r="C2001" i="6"/>
  <c r="D325" i="6"/>
  <c r="C62" i="6"/>
  <c r="C2237" i="6"/>
  <c r="D946" i="6"/>
  <c r="D2243" i="6"/>
  <c r="D290" i="6"/>
  <c r="C462" i="6"/>
  <c r="C66" i="6"/>
  <c r="D392" i="6"/>
  <c r="D329" i="6"/>
  <c r="D1827" i="6"/>
  <c r="A294" i="6"/>
  <c r="D294" i="6"/>
  <c r="D221" i="6"/>
  <c r="B221" i="6"/>
  <c r="A2093" i="6"/>
  <c r="D2093" i="6"/>
  <c r="B2263" i="6"/>
  <c r="C2263" i="6"/>
  <c r="B2124" i="6"/>
  <c r="D2124" i="6"/>
  <c r="C2242" i="6"/>
  <c r="D2242" i="6"/>
  <c r="D2025" i="6"/>
  <c r="A2025" i="6"/>
  <c r="L2292" i="2"/>
  <c r="A2286" i="6"/>
  <c r="D333" i="6"/>
  <c r="A333" i="6"/>
  <c r="B40" i="6"/>
  <c r="C40" i="6"/>
  <c r="C883" i="6"/>
  <c r="B883" i="6"/>
  <c r="D1524" i="6"/>
  <c r="C1524" i="6"/>
  <c r="D642" i="6"/>
  <c r="B642" i="6"/>
  <c r="D351" i="6"/>
  <c r="C351" i="6"/>
  <c r="D2249" i="6"/>
  <c r="B2249" i="6"/>
  <c r="D41" i="6"/>
  <c r="B41" i="6"/>
  <c r="C1549" i="6"/>
  <c r="D1549" i="6"/>
  <c r="A41" i="6"/>
  <c r="B1759" i="6"/>
  <c r="D1759" i="6"/>
  <c r="C229" i="6"/>
  <c r="A229" i="6"/>
  <c r="A2218" i="6"/>
  <c r="A689" i="6"/>
  <c r="C1239" i="6"/>
  <c r="D101" i="6"/>
  <c r="C2030" i="6"/>
  <c r="C533" i="6"/>
  <c r="D533" i="6"/>
  <c r="C114" i="6"/>
  <c r="B114" i="6"/>
  <c r="L691" i="2"/>
  <c r="L727" i="2"/>
  <c r="L998" i="2"/>
  <c r="L1012" i="2"/>
  <c r="L1974" i="2"/>
  <c r="L1957" i="2"/>
  <c r="L1940" i="2"/>
  <c r="L1970" i="2"/>
  <c r="L1953" i="2"/>
  <c r="L1936" i="2"/>
  <c r="L2084" i="2"/>
  <c r="L2126" i="2"/>
  <c r="L2203" i="2"/>
  <c r="L2288" i="2"/>
  <c r="B2283" i="6"/>
  <c r="B2301" i="6"/>
  <c r="A721" i="6"/>
  <c r="B2218" i="6"/>
  <c r="A809" i="6"/>
  <c r="B1524" i="6"/>
  <c r="B306" i="6"/>
  <c r="B130" i="6"/>
  <c r="A2020" i="6"/>
  <c r="B2243" i="6"/>
  <c r="A642" i="6"/>
  <c r="B314" i="6"/>
  <c r="A143" i="6"/>
  <c r="A2154" i="6"/>
  <c r="B882" i="6"/>
  <c r="A246" i="6"/>
  <c r="A1931" i="6"/>
  <c r="A2205" i="6"/>
  <c r="A662" i="6"/>
  <c r="C1891" i="6"/>
  <c r="C202" i="6"/>
  <c r="D1909" i="6"/>
  <c r="C1933" i="6"/>
  <c r="D492" i="6"/>
  <c r="D1976" i="6"/>
  <c r="D314" i="6"/>
  <c r="D143" i="6"/>
  <c r="C1759" i="6"/>
  <c r="C851" i="6"/>
  <c r="C715" i="6"/>
  <c r="C866" i="6"/>
  <c r="C770" i="6"/>
  <c r="D169" i="6"/>
  <c r="C329" i="6"/>
  <c r="A1439" i="6"/>
  <c r="C1439" i="6"/>
  <c r="L2265" i="2"/>
  <c r="B2261" i="6"/>
  <c r="A714" i="6"/>
  <c r="C714" i="6"/>
  <c r="C434" i="6"/>
  <c r="B434" i="6"/>
  <c r="B2066" i="6"/>
  <c r="D2066" i="6"/>
  <c r="C2234" i="6"/>
  <c r="B2234" i="6"/>
  <c r="D2112" i="6"/>
  <c r="A2112" i="6"/>
  <c r="C15" i="6"/>
  <c r="D15" i="6"/>
  <c r="C644" i="6"/>
  <c r="B644" i="6"/>
  <c r="D874" i="6"/>
  <c r="A874" i="6"/>
  <c r="D1981" i="6"/>
  <c r="B1981" i="6"/>
  <c r="D1465" i="6"/>
  <c r="A1465" i="6"/>
  <c r="D1464" i="6"/>
  <c r="C1464" i="6"/>
  <c r="B1594" i="6"/>
  <c r="D1594" i="6"/>
  <c r="B830" i="6"/>
  <c r="D830" i="6"/>
  <c r="A830" i="6"/>
  <c r="B875" i="6"/>
  <c r="D875" i="6"/>
  <c r="D2122" i="6"/>
  <c r="B90" i="6"/>
  <c r="A90" i="6"/>
  <c r="B193" i="6"/>
  <c r="C193" i="6"/>
  <c r="B589" i="6"/>
  <c r="D589" i="6"/>
  <c r="D87" i="6"/>
  <c r="C87" i="6"/>
  <c r="A87" i="6"/>
  <c r="A295" i="6"/>
  <c r="B295" i="6"/>
  <c r="D546" i="6"/>
  <c r="B546" i="6"/>
  <c r="C612" i="6"/>
  <c r="D612" i="6"/>
  <c r="C645" i="6"/>
  <c r="D645" i="6"/>
  <c r="C1351" i="6"/>
  <c r="B1351" i="6"/>
  <c r="B2061" i="6"/>
  <c r="D2061" i="6"/>
  <c r="B564" i="6"/>
  <c r="C564" i="6"/>
  <c r="C550" i="6"/>
  <c r="A550" i="6"/>
  <c r="D784" i="6"/>
  <c r="B784" i="6"/>
  <c r="C989" i="6"/>
  <c r="B989" i="6"/>
  <c r="L991" i="2"/>
  <c r="L1013" i="2"/>
  <c r="L996" i="2"/>
  <c r="C733" i="6"/>
  <c r="B733" i="6"/>
  <c r="C1647" i="6"/>
  <c r="B1647" i="6"/>
  <c r="C693" i="6"/>
  <c r="B693" i="6"/>
  <c r="C1774" i="6"/>
  <c r="B1774" i="6"/>
  <c r="C1268" i="6"/>
  <c r="B1268" i="6"/>
  <c r="C1169" i="6"/>
  <c r="B1169" i="6"/>
  <c r="L1180" i="2"/>
  <c r="L1186" i="2"/>
  <c r="L1221" i="2"/>
  <c r="L1206" i="2"/>
  <c r="L1191" i="2"/>
  <c r="L1176" i="2"/>
  <c r="L1225" i="2"/>
  <c r="L2140" i="2"/>
  <c r="L2132" i="2"/>
  <c r="B1652" i="6"/>
  <c r="L1655" i="2"/>
  <c r="L2280" i="2"/>
  <c r="B2276" i="6"/>
  <c r="B2179" i="6"/>
  <c r="D2179" i="6"/>
  <c r="A2018" i="6"/>
  <c r="C2018" i="6"/>
  <c r="A2073" i="6"/>
  <c r="C2073" i="6"/>
  <c r="C1371" i="6"/>
  <c r="B1371" i="6"/>
  <c r="A526" i="6"/>
  <c r="D526" i="6"/>
  <c r="B1994" i="6"/>
  <c r="C1994" i="6"/>
  <c r="C474" i="6"/>
  <c r="A474" i="6"/>
  <c r="D1997" i="6"/>
  <c r="C1997" i="6"/>
  <c r="A1997" i="6"/>
  <c r="B1653" i="6"/>
  <c r="D1653" i="6"/>
  <c r="D2194" i="6"/>
  <c r="B2194" i="6"/>
  <c r="C276" i="6"/>
  <c r="B276" i="6"/>
  <c r="D2157" i="6"/>
  <c r="B268" i="6"/>
  <c r="D268" i="6"/>
  <c r="C621" i="6"/>
  <c r="B621" i="6"/>
  <c r="C579" i="6"/>
  <c r="A579" i="6"/>
  <c r="C2157" i="6"/>
  <c r="L2032" i="2"/>
  <c r="L2031" i="2"/>
  <c r="A80" i="6"/>
  <c r="B2129" i="6"/>
  <c r="B2185" i="6"/>
  <c r="A2276" i="6"/>
  <c r="D2212" i="6"/>
  <c r="C801" i="6"/>
  <c r="B801" i="6"/>
  <c r="C2158" i="6"/>
  <c r="B2158" i="6"/>
  <c r="D678" i="6"/>
  <c r="A678" i="6"/>
  <c r="L693" i="2"/>
  <c r="L999" i="2"/>
  <c r="L1004" i="2"/>
  <c r="L1008" i="2"/>
  <c r="L1443" i="2"/>
  <c r="L2128" i="2"/>
  <c r="A802" i="6"/>
  <c r="B80" i="6"/>
  <c r="A266" i="6"/>
  <c r="A1741" i="6"/>
  <c r="A276" i="6"/>
  <c r="A1987" i="6"/>
  <c r="B284" i="6"/>
  <c r="B678" i="6"/>
  <c r="A733" i="6"/>
  <c r="B2037" i="6"/>
  <c r="B74" i="6"/>
  <c r="B1464" i="6"/>
  <c r="A1916" i="6"/>
  <c r="D2218" i="6"/>
  <c r="C566" i="6"/>
  <c r="C678" i="6"/>
  <c r="D1647" i="6"/>
  <c r="D2037" i="6"/>
  <c r="C882" i="6"/>
  <c r="C889" i="6"/>
  <c r="C784" i="6"/>
  <c r="D564" i="6"/>
  <c r="L692" i="2"/>
  <c r="C938" i="6"/>
  <c r="A938" i="6"/>
  <c r="A2031" i="6"/>
  <c r="D40" i="6"/>
  <c r="D188" i="6"/>
  <c r="L486" i="2"/>
  <c r="L476" i="2"/>
  <c r="L466" i="2"/>
  <c r="L760" i="2"/>
  <c r="L803" i="2"/>
  <c r="L804" i="2"/>
  <c r="L784" i="2"/>
  <c r="L790" i="2"/>
  <c r="L947" i="2"/>
  <c r="L934" i="2"/>
  <c r="L1798" i="2"/>
  <c r="L1787" i="2"/>
  <c r="L1783" i="2"/>
  <c r="L2273" i="2"/>
  <c r="A399" i="6"/>
  <c r="B422" i="6"/>
  <c r="A2017" i="6"/>
  <c r="A2287" i="6"/>
  <c r="B380" i="6"/>
  <c r="B1781" i="6"/>
  <c r="A486" i="6"/>
  <c r="B98" i="6"/>
  <c r="A753" i="6"/>
  <c r="A873" i="6"/>
  <c r="B857" i="6"/>
  <c r="C2271" i="6"/>
  <c r="D174" i="6"/>
  <c r="D2156" i="6"/>
  <c r="D78" i="6"/>
  <c r="D993" i="6"/>
  <c r="C495" i="6"/>
  <c r="D1890" i="6"/>
  <c r="D705" i="6"/>
  <c r="D778" i="6"/>
  <c r="D1941" i="6"/>
  <c r="C2105" i="6"/>
  <c r="D402" i="6"/>
  <c r="C2292" i="6"/>
  <c r="D931" i="6"/>
  <c r="D1386" i="6"/>
  <c r="C2010" i="6"/>
  <c r="D954" i="6"/>
  <c r="D330" i="6"/>
  <c r="C848" i="6"/>
  <c r="L409" i="2"/>
  <c r="L478" i="2"/>
  <c r="L468" i="2"/>
  <c r="L465" i="2"/>
  <c r="L759" i="2"/>
  <c r="L795" i="2"/>
  <c r="L809" i="2"/>
  <c r="L812" i="2"/>
  <c r="L782" i="2"/>
  <c r="L945" i="2"/>
  <c r="L941" i="2"/>
  <c r="L1790" i="2"/>
  <c r="L1794" i="2"/>
  <c r="L2066" i="2"/>
  <c r="A1978" i="6"/>
  <c r="A543" i="6"/>
  <c r="B399" i="6"/>
  <c r="A745" i="6"/>
  <c r="B125" i="6"/>
  <c r="A11" i="6"/>
  <c r="B2017" i="6"/>
  <c r="B2287" i="6"/>
  <c r="A2059" i="6"/>
  <c r="A954" i="6"/>
  <c r="A848" i="6"/>
  <c r="B486" i="6"/>
  <c r="B753" i="6"/>
  <c r="B873" i="6"/>
  <c r="D23" i="6"/>
  <c r="C78" i="6"/>
  <c r="C1890" i="6"/>
  <c r="D2145" i="6"/>
  <c r="D639" i="6"/>
  <c r="D498" i="6"/>
  <c r="C778" i="6"/>
  <c r="D34" i="6"/>
  <c r="D2116" i="6"/>
  <c r="C931" i="6"/>
  <c r="D929" i="6"/>
  <c r="D1518" i="6"/>
  <c r="C1386" i="6"/>
  <c r="D2287" i="6"/>
  <c r="C954" i="6"/>
  <c r="C330" i="6"/>
  <c r="D405" i="6"/>
  <c r="D261" i="6"/>
  <c r="L408" i="2"/>
  <c r="L481" i="2"/>
  <c r="L470" i="2"/>
  <c r="L487" i="2"/>
  <c r="L758" i="2"/>
  <c r="L787" i="2"/>
  <c r="L801" i="2"/>
  <c r="L807" i="2"/>
  <c r="L805" i="2"/>
  <c r="L937" i="2"/>
  <c r="L933" i="2"/>
  <c r="L1799" i="2"/>
  <c r="L1786" i="2"/>
  <c r="L2065" i="2"/>
  <c r="L2098" i="2"/>
  <c r="B1978" i="6"/>
  <c r="B319" i="6"/>
  <c r="A2191" i="6"/>
  <c r="B673" i="6"/>
  <c r="B1612" i="6"/>
  <c r="B543" i="6"/>
  <c r="B745" i="6"/>
  <c r="A2292" i="6"/>
  <c r="B11" i="6"/>
  <c r="A1474" i="6"/>
  <c r="A1518" i="6"/>
  <c r="B2059" i="6"/>
  <c r="A437" i="6"/>
  <c r="C23" i="6"/>
  <c r="C2145" i="6"/>
  <c r="C639" i="6"/>
  <c r="C93" i="6"/>
  <c r="D422" i="6"/>
  <c r="C2116" i="6"/>
  <c r="C929" i="6"/>
  <c r="D2017" i="6"/>
  <c r="D1474" i="6"/>
  <c r="C431" i="6"/>
  <c r="D239" i="6"/>
  <c r="C405" i="6"/>
  <c r="D486" i="6"/>
  <c r="D98" i="6"/>
  <c r="L16" i="2"/>
  <c r="L473" i="2"/>
  <c r="L479" i="2"/>
  <c r="L483" i="2"/>
  <c r="L765" i="2"/>
  <c r="L796" i="2"/>
  <c r="L793" i="2"/>
  <c r="L799" i="2"/>
  <c r="L797" i="2"/>
  <c r="L944" i="2"/>
  <c r="L948" i="2"/>
  <c r="L1797" i="2"/>
  <c r="L1793" i="2"/>
  <c r="L2064" i="2"/>
  <c r="L2105" i="2"/>
  <c r="A2228" i="6"/>
  <c r="A2271" i="6"/>
  <c r="A639" i="6"/>
  <c r="A2229" i="6"/>
  <c r="A2116" i="6"/>
  <c r="B1474" i="6"/>
  <c r="A330" i="6"/>
  <c r="B515" i="6"/>
  <c r="B437" i="6"/>
  <c r="A239" i="6"/>
  <c r="D463" i="6"/>
  <c r="D399" i="6"/>
  <c r="D2059" i="6"/>
  <c r="D437" i="6"/>
  <c r="C239" i="6"/>
  <c r="D753" i="6"/>
  <c r="L416" i="2"/>
  <c r="L488" i="2"/>
  <c r="L485" i="2"/>
  <c r="L475" i="2"/>
  <c r="L757" i="2"/>
  <c r="L810" i="2"/>
  <c r="L785" i="2"/>
  <c r="L791" i="2"/>
  <c r="L936" i="2"/>
  <c r="L1789" i="2"/>
  <c r="L1785" i="2"/>
  <c r="L2063" i="2"/>
  <c r="L2094" i="2"/>
  <c r="L2277" i="2"/>
  <c r="B2228" i="6"/>
  <c r="B212" i="6"/>
  <c r="A219" i="6"/>
  <c r="A206" i="6"/>
  <c r="D2148" i="6"/>
  <c r="C1339" i="6"/>
  <c r="A12" i="6"/>
  <c r="C85" i="6"/>
  <c r="C116" i="6"/>
  <c r="D216" i="6"/>
  <c r="C699" i="6"/>
  <c r="L1444" i="2"/>
  <c r="L2139" i="2"/>
  <c r="L2264" i="2"/>
  <c r="B217" i="6"/>
  <c r="B2046" i="6"/>
  <c r="B874" i="6"/>
  <c r="B2141" i="6"/>
  <c r="A285" i="6"/>
  <c r="B351" i="6"/>
  <c r="B186" i="6"/>
  <c r="A913" i="6"/>
  <c r="B645" i="6"/>
  <c r="B1972" i="6"/>
  <c r="A255" i="6"/>
  <c r="A2263" i="6"/>
  <c r="B216" i="6"/>
  <c r="B699" i="6"/>
  <c r="D1645" i="6"/>
  <c r="C1114" i="6"/>
  <c r="D285" i="6"/>
  <c r="C500" i="6"/>
  <c r="D739" i="6"/>
  <c r="D1351" i="6"/>
  <c r="D2018" i="6"/>
  <c r="D1853" i="6"/>
  <c r="C220" i="6"/>
  <c r="C1981" i="6"/>
  <c r="D295" i="6"/>
  <c r="C221" i="6"/>
  <c r="A1621" i="6"/>
  <c r="L2030" i="2"/>
  <c r="A148" i="6"/>
  <c r="C794" i="6"/>
  <c r="D699" i="6"/>
  <c r="L2033" i="2"/>
  <c r="A961" i="6"/>
  <c r="L2143" i="2"/>
  <c r="A262" i="6"/>
  <c r="A217" i="6"/>
  <c r="A1949" i="6"/>
  <c r="B2293" i="6"/>
  <c r="B220" i="6"/>
  <c r="D217" i="6"/>
  <c r="D1114" i="6"/>
  <c r="C2141" i="6"/>
  <c r="D681" i="6"/>
  <c r="C120" i="6"/>
  <c r="C357" i="6"/>
  <c r="C210" i="6"/>
  <c r="C246" i="6"/>
  <c r="C2185" i="6"/>
  <c r="C216" i="6"/>
  <c r="D434" i="6"/>
  <c r="B2165" i="6"/>
  <c r="C2026" i="6"/>
  <c r="C194" i="6"/>
  <c r="L161" i="2"/>
  <c r="L162" i="2"/>
  <c r="L142" i="2"/>
  <c r="L140" i="2"/>
  <c r="A2082" i="6"/>
  <c r="A769" i="6"/>
  <c r="B2115" i="6"/>
  <c r="B453" i="6"/>
  <c r="B2137" i="6"/>
  <c r="A17" i="6"/>
  <c r="D1780" i="6"/>
  <c r="D671" i="6"/>
  <c r="D601" i="6"/>
  <c r="D321" i="6"/>
  <c r="D598" i="6"/>
  <c r="D1871" i="6"/>
  <c r="D136" i="6"/>
  <c r="C1813" i="6"/>
  <c r="C1065" i="6"/>
  <c r="L1347" i="2"/>
  <c r="B2082" i="6"/>
  <c r="B769" i="6"/>
  <c r="B1963" i="6"/>
  <c r="A2026" i="6"/>
  <c r="A1843" i="6"/>
  <c r="A548" i="6"/>
  <c r="A324" i="6"/>
  <c r="A136" i="6"/>
  <c r="A71" i="6"/>
  <c r="B17" i="6"/>
  <c r="C1780" i="6"/>
  <c r="C321" i="6"/>
  <c r="D2257" i="6"/>
  <c r="C1811" i="6"/>
  <c r="D281" i="6"/>
  <c r="C136" i="6"/>
  <c r="D9" i="6"/>
  <c r="D2131" i="6"/>
  <c r="L1346" i="2"/>
  <c r="A514" i="6"/>
  <c r="A671" i="6"/>
  <c r="B2026" i="6"/>
  <c r="A2257" i="6"/>
  <c r="A597" i="6"/>
  <c r="B1843" i="6"/>
  <c r="B71" i="6"/>
  <c r="D453" i="6"/>
  <c r="D2165" i="6"/>
  <c r="D1554" i="6"/>
  <c r="D406" i="6"/>
  <c r="D1255" i="6"/>
  <c r="D599" i="6"/>
  <c r="C9" i="6"/>
  <c r="L75" i="2"/>
  <c r="L168" i="2"/>
  <c r="L143" i="2"/>
  <c r="L141" i="2"/>
  <c r="L1818" i="2"/>
  <c r="A601" i="6"/>
  <c r="A2280" i="6"/>
  <c r="A1813" i="6"/>
  <c r="D372" i="6"/>
  <c r="C597" i="6"/>
  <c r="D71" i="6"/>
  <c r="C971" i="6"/>
  <c r="D324" i="6"/>
  <c r="B32" i="6"/>
  <c r="B1065" i="6"/>
  <c r="A2165" i="6"/>
  <c r="B938" i="6"/>
  <c r="C1963" i="6"/>
  <c r="C31" i="6"/>
  <c r="C64" i="6"/>
  <c r="C150" i="6"/>
  <c r="A783" i="6"/>
  <c r="D1980" i="6"/>
  <c r="B1621" i="6"/>
  <c r="D805" i="6"/>
  <c r="B390" i="6"/>
  <c r="B21" i="6"/>
  <c r="D558" i="6"/>
  <c r="L2025" i="2"/>
  <c r="A396" i="6"/>
  <c r="A1114" i="6"/>
  <c r="B285" i="6"/>
  <c r="A263" i="6"/>
  <c r="A1909" i="6"/>
  <c r="B689" i="6"/>
  <c r="A1082" i="6"/>
  <c r="C2090" i="6"/>
  <c r="D2261" i="6"/>
  <c r="C546" i="6"/>
  <c r="D2022" i="6"/>
  <c r="C1009" i="6"/>
  <c r="C308" i="6"/>
  <c r="C589" i="6"/>
  <c r="L293" i="2"/>
  <c r="L2148" i="2"/>
  <c r="L2263" i="2"/>
  <c r="B500" i="6"/>
  <c r="B357" i="6"/>
  <c r="B299" i="6"/>
  <c r="A499" i="6"/>
  <c r="C802" i="6"/>
  <c r="L489" i="2"/>
  <c r="L1657" i="2"/>
  <c r="L2127" i="2"/>
  <c r="L2146" i="2"/>
  <c r="B396" i="6"/>
  <c r="B262" i="6"/>
  <c r="A430" i="6"/>
  <c r="B1891" i="6"/>
  <c r="A2261" i="6"/>
  <c r="A372" i="6"/>
  <c r="B120" i="6"/>
  <c r="B263" i="6"/>
  <c r="A1811" i="6"/>
  <c r="A193" i="6"/>
  <c r="A739" i="6"/>
  <c r="A1595" i="6"/>
  <c r="A1351" i="6"/>
  <c r="A645" i="6"/>
  <c r="A644" i="6"/>
  <c r="A470" i="6"/>
  <c r="A612" i="6"/>
  <c r="A15" i="6"/>
  <c r="A2293" i="6"/>
  <c r="A546" i="6"/>
  <c r="A487" i="6"/>
  <c r="B2022" i="6"/>
  <c r="A1009" i="6"/>
  <c r="A434" i="6"/>
  <c r="B1082" i="6"/>
  <c r="A2061" i="6"/>
  <c r="C1893" i="6"/>
  <c r="D300" i="6"/>
  <c r="C7" i="6"/>
  <c r="D1621" i="6"/>
  <c r="D202" i="6"/>
  <c r="C186" i="6"/>
  <c r="D882" i="6"/>
  <c r="C985" i="6"/>
  <c r="C255" i="6"/>
  <c r="D2263" i="6"/>
  <c r="C2252" i="6"/>
  <c r="C317" i="6"/>
  <c r="D714" i="6"/>
  <c r="D2276" i="6"/>
  <c r="L1345" i="2"/>
  <c r="L1442" i="2"/>
  <c r="L2026" i="2"/>
  <c r="L2151" i="2"/>
  <c r="B2078" i="6"/>
  <c r="B1893" i="6"/>
  <c r="B223" i="6"/>
  <c r="A186" i="6"/>
  <c r="B1987" i="6"/>
  <c r="B783" i="6"/>
  <c r="B1035" i="6"/>
  <c r="A21" i="6"/>
  <c r="A614" i="6"/>
  <c r="C396" i="6"/>
  <c r="D241" i="6"/>
  <c r="C591" i="6"/>
  <c r="L2028" i="2"/>
  <c r="L2035" i="2"/>
  <c r="B300" i="6"/>
  <c r="A2180" i="6"/>
  <c r="B404" i="6"/>
  <c r="A2173" i="6"/>
  <c r="B308" i="6"/>
  <c r="B591" i="6"/>
  <c r="D94" i="6"/>
  <c r="C198" i="6"/>
  <c r="C558" i="6"/>
  <c r="C1321" i="6"/>
  <c r="D2203" i="6"/>
  <c r="D378" i="6"/>
  <c r="C1444" i="6"/>
  <c r="A44" i="6"/>
  <c r="B44" i="6"/>
  <c r="A1092" i="6"/>
  <c r="B499" i="6"/>
  <c r="D1685" i="6"/>
  <c r="A1685" i="6"/>
  <c r="B771" i="6"/>
  <c r="B1980" i="6"/>
  <c r="B150" i="6"/>
  <c r="L302" i="2"/>
  <c r="L695" i="2"/>
  <c r="L1664" i="2"/>
  <c r="L2027" i="2"/>
  <c r="L2138" i="2"/>
  <c r="A94" i="6"/>
  <c r="A7" i="6"/>
  <c r="B624" i="6"/>
  <c r="B1002" i="6"/>
  <c r="B2180" i="6"/>
  <c r="A1771" i="6"/>
  <c r="B49" i="6"/>
  <c r="A628" i="6"/>
  <c r="A66" i="6"/>
  <c r="B255" i="6"/>
  <c r="A2203" i="6"/>
  <c r="A578" i="6"/>
  <c r="B378" i="6"/>
  <c r="B2173" i="6"/>
  <c r="B2057" i="6"/>
  <c r="B2205" i="6"/>
  <c r="D742" i="6"/>
  <c r="C94" i="6"/>
  <c r="C390" i="6"/>
  <c r="C133" i="6"/>
  <c r="D2171" i="6"/>
  <c r="C526" i="6"/>
  <c r="D270" i="6"/>
  <c r="C783" i="6"/>
  <c r="D2163" i="6"/>
  <c r="C2203" i="6"/>
  <c r="D2173" i="6"/>
  <c r="D21" i="6"/>
  <c r="C2276" i="6"/>
  <c r="C834" i="6"/>
  <c r="B834" i="6"/>
  <c r="A1988" i="6"/>
  <c r="C1980" i="6"/>
  <c r="C2022" i="6"/>
  <c r="C499" i="6"/>
  <c r="D1444" i="6"/>
  <c r="L694" i="2"/>
  <c r="L1663" i="2"/>
  <c r="B1917" i="6"/>
  <c r="A1893" i="6"/>
  <c r="B7" i="6"/>
  <c r="A390" i="6"/>
  <c r="A2127" i="6"/>
  <c r="A1891" i="6"/>
  <c r="B28" i="6"/>
  <c r="A64" i="6"/>
  <c r="B270" i="6"/>
  <c r="A241" i="6"/>
  <c r="B2018" i="6"/>
  <c r="A210" i="6"/>
  <c r="B66" i="6"/>
  <c r="B2163" i="6"/>
  <c r="B578" i="6"/>
  <c r="A2234" i="6"/>
  <c r="A2157" i="6"/>
  <c r="B1444" i="6"/>
  <c r="C2078" i="6"/>
  <c r="C2181" i="6"/>
  <c r="C236" i="6"/>
  <c r="C2053" i="6"/>
  <c r="D597" i="6"/>
  <c r="C453" i="6"/>
  <c r="C1843" i="6"/>
  <c r="D193" i="6"/>
  <c r="C2171" i="6"/>
  <c r="D64" i="6"/>
  <c r="D357" i="6"/>
  <c r="C937" i="6"/>
  <c r="D220" i="6"/>
  <c r="C2163" i="6"/>
  <c r="C578" i="6"/>
  <c r="C2280" i="6"/>
  <c r="C2057" i="6"/>
  <c r="D614" i="6"/>
  <c r="C881" i="6"/>
  <c r="B881" i="6"/>
  <c r="C996" i="6"/>
  <c r="D996" i="6"/>
  <c r="A996" i="6"/>
  <c r="C628" i="6"/>
  <c r="D628" i="6"/>
  <c r="C565" i="6"/>
  <c r="D565" i="6"/>
  <c r="A565" i="6"/>
  <c r="D566" i="6"/>
  <c r="A566" i="6"/>
  <c r="A31" i="6"/>
  <c r="D31" i="6"/>
  <c r="C511" i="6"/>
  <c r="A511" i="6"/>
  <c r="C1949" i="6"/>
  <c r="B1949" i="6"/>
  <c r="C532" i="6"/>
  <c r="D532" i="6"/>
  <c r="B532" i="6"/>
  <c r="A387" i="6"/>
  <c r="D387" i="6"/>
  <c r="D1439" i="6"/>
  <c r="B1439" i="6"/>
  <c r="B1827" i="6"/>
  <c r="A1827" i="6"/>
  <c r="L291" i="2"/>
  <c r="C285" i="6"/>
  <c r="D2141" i="6"/>
  <c r="A2141" i="6"/>
  <c r="L2149" i="2"/>
  <c r="D28" i="6"/>
  <c r="A28" i="6"/>
  <c r="C2261" i="6"/>
  <c r="L2267" i="2"/>
  <c r="B2060" i="6"/>
  <c r="D2060" i="6"/>
  <c r="A2060" i="6"/>
  <c r="C706" i="6"/>
  <c r="A706" i="6"/>
  <c r="D2047" i="6"/>
  <c r="A2047" i="6"/>
  <c r="D61" i="6"/>
  <c r="B61" i="6"/>
  <c r="D865" i="6"/>
  <c r="C865" i="6"/>
  <c r="L2024" i="2"/>
  <c r="A2022" i="6"/>
  <c r="D1834" i="6"/>
  <c r="A1834" i="6"/>
  <c r="C294" i="6"/>
  <c r="B294" i="6"/>
  <c r="D660" i="6"/>
  <c r="A660" i="6"/>
  <c r="D317" i="6"/>
  <c r="B317" i="6"/>
  <c r="B190" i="6"/>
  <c r="D190" i="6"/>
  <c r="D1850" i="6"/>
  <c r="C1850" i="6"/>
  <c r="A715" i="6"/>
  <c r="D715" i="6"/>
  <c r="L2130" i="2"/>
  <c r="A2124" i="6"/>
  <c r="B907" i="6"/>
  <c r="A907" i="6"/>
  <c r="B614" i="6"/>
  <c r="A300" i="6"/>
  <c r="A308" i="6"/>
  <c r="A2030" i="6"/>
  <c r="D2030" i="6"/>
  <c r="A1524" i="6"/>
  <c r="D621" i="6"/>
  <c r="C407" i="6"/>
  <c r="A407" i="6"/>
  <c r="C962" i="6"/>
  <c r="A962" i="6"/>
  <c r="B962" i="6"/>
  <c r="A213" i="6"/>
  <c r="C213" i="6"/>
  <c r="A995" i="6"/>
  <c r="B141" i="6"/>
  <c r="C416" i="6"/>
  <c r="D1057" i="6"/>
  <c r="B1057" i="6"/>
  <c r="C391" i="6"/>
  <c r="L394" i="2"/>
  <c r="C240" i="6"/>
  <c r="B240" i="6"/>
  <c r="D1509" i="6"/>
  <c r="B1509" i="6"/>
  <c r="D962" i="6"/>
  <c r="C38" i="6"/>
  <c r="B38" i="6"/>
  <c r="A223" i="6"/>
  <c r="A18" i="6"/>
  <c r="A49" i="6"/>
  <c r="C845" i="6"/>
  <c r="A845" i="6"/>
  <c r="D53" i="6"/>
  <c r="A53" i="6"/>
  <c r="C54" i="6"/>
  <c r="D54" i="6"/>
  <c r="A2101" i="6"/>
  <c r="C2101" i="6"/>
  <c r="C100" i="6"/>
  <c r="D100" i="6"/>
  <c r="C613" i="6"/>
  <c r="D613" i="6"/>
  <c r="C132" i="6"/>
  <c r="D132" i="6"/>
  <c r="A2267" i="6"/>
  <c r="D2267" i="6"/>
  <c r="B2298" i="6"/>
  <c r="A2298" i="6"/>
  <c r="L2141" i="2"/>
  <c r="L2142" i="2"/>
  <c r="D2129" i="6"/>
  <c r="A2129" i="6"/>
  <c r="L2133" i="2"/>
  <c r="L2134" i="2"/>
  <c r="B20" i="6"/>
  <c r="D20" i="6"/>
  <c r="A20" i="6"/>
  <c r="C20" i="6"/>
  <c r="C681" i="6"/>
  <c r="A681" i="6"/>
  <c r="D423" i="6"/>
  <c r="C423" i="6"/>
  <c r="B2053" i="6"/>
  <c r="A2053" i="6"/>
  <c r="D519" i="6"/>
  <c r="C519" i="6"/>
  <c r="L1662" i="2"/>
  <c r="L1660" i="2"/>
  <c r="A1652" i="6"/>
  <c r="L1665" i="2"/>
  <c r="L1659" i="2"/>
  <c r="B1645" i="6"/>
  <c r="C1645" i="6"/>
  <c r="L89" i="2"/>
  <c r="A84" i="6"/>
  <c r="D590" i="6"/>
  <c r="A590" i="6"/>
  <c r="B257" i="6"/>
  <c r="A54" i="6"/>
  <c r="D50" i="6"/>
  <c r="C1875" i="6"/>
  <c r="C879" i="6"/>
  <c r="A879" i="6"/>
  <c r="A1995" i="6"/>
  <c r="D1995" i="6"/>
  <c r="C1995" i="6"/>
  <c r="L90" i="2"/>
  <c r="L260" i="2"/>
  <c r="B133" i="6"/>
  <c r="A613" i="6"/>
  <c r="A182" i="6"/>
  <c r="D2298" i="6"/>
  <c r="C50" i="6"/>
  <c r="L2281" i="2"/>
  <c r="A118" i="6"/>
  <c r="B2285" i="6"/>
  <c r="A574" i="6"/>
  <c r="A866" i="6"/>
  <c r="A2179" i="6"/>
  <c r="A215" i="6"/>
  <c r="B660" i="6"/>
  <c r="C1988" i="6"/>
  <c r="D2180" i="6"/>
  <c r="D1035" i="6"/>
  <c r="C190" i="6"/>
  <c r="D215" i="6"/>
  <c r="C660" i="6"/>
  <c r="A449" i="6"/>
  <c r="B1034" i="6"/>
  <c r="L967" i="2"/>
  <c r="L2029" i="2"/>
  <c r="L2129" i="2"/>
  <c r="L2147" i="2"/>
  <c r="L2266" i="2"/>
  <c r="L2279" i="2"/>
  <c r="A2078" i="6"/>
  <c r="B118" i="6"/>
  <c r="A120" i="6"/>
  <c r="A2171" i="6"/>
  <c r="B898" i="6"/>
  <c r="A690" i="6"/>
  <c r="B574" i="6"/>
  <c r="B1341" i="6"/>
  <c r="B1256" i="6"/>
  <c r="B866" i="6"/>
  <c r="A1850" i="6"/>
  <c r="A221" i="6"/>
  <c r="B215" i="6"/>
  <c r="A591" i="6"/>
  <c r="A61" i="6"/>
  <c r="D2090" i="6"/>
  <c r="D80" i="6"/>
  <c r="D2127" i="6"/>
  <c r="C1987" i="6"/>
  <c r="D574" i="6"/>
  <c r="C74" i="6"/>
  <c r="D194" i="6"/>
  <c r="C324" i="6"/>
  <c r="D2057" i="6"/>
  <c r="C672" i="6"/>
  <c r="L415" i="2"/>
  <c r="L2102" i="2"/>
  <c r="L2097" i="2"/>
  <c r="L2201" i="2"/>
  <c r="B3" i="6"/>
  <c r="A893" i="6"/>
  <c r="A535" i="6"/>
  <c r="A2269" i="6"/>
  <c r="B979" i="6"/>
  <c r="A1312" i="6"/>
  <c r="B2191" i="6"/>
  <c r="A93" i="6"/>
  <c r="B12" i="6"/>
  <c r="A142" i="6"/>
  <c r="A1472" i="6"/>
  <c r="A322" i="6"/>
  <c r="C370" i="6"/>
  <c r="D338" i="6"/>
  <c r="D212" i="6"/>
  <c r="D458" i="6"/>
  <c r="D104" i="6"/>
  <c r="D2044" i="6"/>
  <c r="L8" i="2"/>
  <c r="L7" i="2"/>
  <c r="L2104" i="2"/>
  <c r="L2200" i="2"/>
  <c r="B893" i="6"/>
  <c r="B535" i="6"/>
  <c r="A370" i="6"/>
  <c r="A697" i="6"/>
  <c r="B1312" i="6"/>
  <c r="A1605" i="6"/>
  <c r="B93" i="6"/>
  <c r="A2092" i="6"/>
  <c r="B142" i="6"/>
  <c r="A458" i="6"/>
  <c r="B1472" i="6"/>
  <c r="A408" i="6"/>
  <c r="D319" i="6"/>
  <c r="C338" i="6"/>
  <c r="D697" i="6"/>
  <c r="C212" i="6"/>
  <c r="D1605" i="6"/>
  <c r="C458" i="6"/>
  <c r="C104" i="6"/>
  <c r="C2044" i="6"/>
  <c r="D1612" i="6"/>
  <c r="D541" i="6"/>
  <c r="L13" i="2"/>
  <c r="L414" i="2"/>
  <c r="L19" i="2"/>
  <c r="L22" i="2"/>
  <c r="L413" i="2"/>
  <c r="L2100" i="2"/>
  <c r="L2096" i="2"/>
  <c r="L2199" i="2"/>
  <c r="A443" i="6"/>
  <c r="B1605" i="6"/>
  <c r="B2092" i="6"/>
  <c r="A116" i="6"/>
  <c r="A541" i="6"/>
  <c r="A1339" i="6"/>
  <c r="A431" i="6"/>
  <c r="B408" i="6"/>
  <c r="C319" i="6"/>
  <c r="D979" i="6"/>
  <c r="D1312" i="6"/>
  <c r="D540" i="6"/>
  <c r="C1612" i="6"/>
  <c r="C541" i="6"/>
  <c r="D45" i="6"/>
  <c r="L18" i="2"/>
  <c r="L6" i="2"/>
  <c r="L420" i="2"/>
  <c r="L2099" i="2"/>
  <c r="L2103" i="2"/>
  <c r="L2198" i="2"/>
  <c r="A195" i="6"/>
  <c r="A835" i="6"/>
  <c r="A147" i="6"/>
  <c r="A666" i="6"/>
  <c r="A2003" i="6"/>
  <c r="A540" i="6"/>
  <c r="A104" i="6"/>
  <c r="B116" i="6"/>
  <c r="A2193" i="6"/>
  <c r="B1339" i="6"/>
  <c r="A45" i="6"/>
  <c r="B431" i="6"/>
  <c r="C3" i="6"/>
  <c r="C1581" i="6"/>
  <c r="C443" i="6"/>
  <c r="C979" i="6"/>
  <c r="C540" i="6"/>
  <c r="D673" i="6"/>
  <c r="D1472" i="6"/>
  <c r="D2193" i="6"/>
  <c r="D1597" i="6"/>
  <c r="C45" i="6"/>
  <c r="D108" i="6"/>
  <c r="D515" i="6"/>
  <c r="L20" i="2"/>
  <c r="L2101" i="2"/>
  <c r="L10" i="2"/>
  <c r="L412" i="2"/>
  <c r="L2106" i="2"/>
  <c r="L2095" i="2"/>
  <c r="L2197" i="2"/>
  <c r="A495" i="6"/>
  <c r="B195" i="6"/>
  <c r="B835" i="6"/>
  <c r="B147" i="6"/>
  <c r="B666" i="6"/>
  <c r="B2003" i="6"/>
  <c r="A2044" i="6"/>
  <c r="B2193" i="6"/>
  <c r="A1597" i="6"/>
  <c r="A108" i="6"/>
  <c r="D195" i="6"/>
  <c r="D666" i="6"/>
  <c r="D12" i="6"/>
  <c r="C673" i="6"/>
  <c r="C2193" i="6"/>
  <c r="D125" i="6"/>
  <c r="C1597" i="6"/>
  <c r="C108" i="6"/>
  <c r="C515" i="6"/>
  <c r="L419" i="2"/>
  <c r="L2196" i="2"/>
  <c r="A85" i="6"/>
  <c r="D535" i="6"/>
  <c r="D2269" i="6"/>
  <c r="D835" i="6"/>
  <c r="D2003" i="6"/>
  <c r="D2191" i="6"/>
  <c r="D2092" i="6"/>
  <c r="D142" i="6"/>
  <c r="C125" i="6"/>
  <c r="D408" i="6"/>
  <c r="L25" i="2"/>
  <c r="L418" i="2"/>
  <c r="B495" i="6"/>
  <c r="A338" i="6"/>
  <c r="L17" i="2"/>
  <c r="L417" i="2"/>
  <c r="L411" i="2"/>
  <c r="L2107" i="2"/>
  <c r="A1581" i="6"/>
  <c r="B85" i="6"/>
  <c r="C2269" i="6"/>
  <c r="D506" i="6"/>
  <c r="L300" i="2"/>
  <c r="A534" i="6"/>
  <c r="B1995" i="6"/>
  <c r="B283" i="6"/>
  <c r="D38" i="6"/>
  <c r="D264" i="6"/>
  <c r="D647" i="6"/>
  <c r="D762" i="6"/>
  <c r="C856" i="6"/>
  <c r="D1260" i="6"/>
  <c r="D148" i="6"/>
  <c r="L395" i="2"/>
  <c r="L644" i="2"/>
  <c r="L1656" i="2"/>
  <c r="L1692" i="2"/>
  <c r="L2137" i="2"/>
  <c r="B2101" i="6"/>
  <c r="B641" i="6"/>
  <c r="B534" i="6"/>
  <c r="B132" i="6"/>
  <c r="A240" i="6"/>
  <c r="B50" i="6"/>
  <c r="B272" i="6"/>
  <c r="B581" i="6"/>
  <c r="A1256" i="6"/>
  <c r="A1371" i="6"/>
  <c r="C590" i="6"/>
  <c r="D1002" i="6"/>
  <c r="C682" i="6"/>
  <c r="C1057" i="6"/>
  <c r="C182" i="6"/>
  <c r="C241" i="6"/>
  <c r="C581" i="6"/>
  <c r="C1256" i="6"/>
  <c r="C1260" i="6"/>
  <c r="D2280" i="6"/>
  <c r="L259" i="2"/>
  <c r="C172" i="6"/>
  <c r="C432" i="6"/>
  <c r="L439" i="2"/>
  <c r="B1087" i="6"/>
  <c r="B762" i="6"/>
  <c r="B571" i="6"/>
  <c r="A571" i="6"/>
  <c r="L296" i="2"/>
  <c r="L972" i="2"/>
  <c r="B975" i="6"/>
  <c r="B53" i="6"/>
  <c r="B622" i="6"/>
  <c r="B182" i="6"/>
  <c r="B391" i="6"/>
  <c r="B148" i="6"/>
  <c r="D235" i="6"/>
  <c r="C53" i="6"/>
  <c r="C264" i="6"/>
  <c r="D961" i="6"/>
  <c r="D466" i="6"/>
  <c r="D2100" i="6"/>
  <c r="B648" i="6"/>
  <c r="L664" i="2"/>
  <c r="L303" i="2"/>
  <c r="L647" i="2"/>
  <c r="A742" i="6"/>
  <c r="B2181" i="6"/>
  <c r="B54" i="6"/>
  <c r="A1057" i="6"/>
  <c r="A2237" i="6"/>
  <c r="A133" i="6"/>
  <c r="B613" i="6"/>
  <c r="B739" i="6"/>
  <c r="B996" i="6"/>
  <c r="B1108" i="6"/>
  <c r="B188" i="6"/>
  <c r="A581" i="6"/>
  <c r="A1034" i="6"/>
  <c r="B1321" i="6"/>
  <c r="A74" i="6"/>
  <c r="A150" i="6"/>
  <c r="D474" i="6"/>
  <c r="D44" i="6"/>
  <c r="C2285" i="6"/>
  <c r="C1002" i="6"/>
  <c r="C2127" i="6"/>
  <c r="C641" i="6"/>
  <c r="C46" i="6"/>
  <c r="D845" i="6"/>
  <c r="D318" i="6"/>
  <c r="C961" i="6"/>
  <c r="C281" i="6"/>
  <c r="C1034" i="6"/>
  <c r="D2205" i="6"/>
  <c r="D906" i="6"/>
  <c r="D386" i="6"/>
  <c r="A386" i="6"/>
  <c r="C242" i="6"/>
  <c r="B242" i="6"/>
  <c r="C1972" i="6"/>
  <c r="A1972" i="6"/>
  <c r="D913" i="6"/>
  <c r="B913" i="6"/>
  <c r="A367" i="6"/>
  <c r="B367" i="6"/>
  <c r="A436" i="6"/>
  <c r="D449" i="6"/>
  <c r="B449" i="6"/>
  <c r="C805" i="6"/>
  <c r="A805" i="6"/>
  <c r="D2107" i="6"/>
  <c r="A2107" i="6"/>
  <c r="A672" i="6"/>
  <c r="B672" i="6"/>
  <c r="C748" i="6"/>
  <c r="A748" i="6"/>
  <c r="C610" i="6"/>
  <c r="A610" i="6"/>
  <c r="B366" i="6"/>
  <c r="A366" i="6"/>
  <c r="D626" i="6"/>
  <c r="B626" i="6"/>
  <c r="D198" i="6"/>
  <c r="B198" i="6"/>
  <c r="D92" i="6"/>
  <c r="C92" i="6"/>
  <c r="C197" i="6"/>
  <c r="B197" i="6"/>
  <c r="D141" i="6"/>
  <c r="C141" i="6"/>
  <c r="C18" i="6"/>
  <c r="B18" i="6"/>
  <c r="C2267" i="6"/>
  <c r="B2267" i="6"/>
  <c r="L2135" i="2"/>
  <c r="C2129" i="6"/>
  <c r="L2136" i="2"/>
  <c r="L1658" i="2"/>
  <c r="L1654" i="2"/>
  <c r="L1661" i="2"/>
  <c r="C1917" i="6"/>
  <c r="D1917" i="6"/>
  <c r="D963" i="6"/>
  <c r="L966" i="2"/>
  <c r="D345" i="6"/>
  <c r="C345" i="6"/>
  <c r="C368" i="6"/>
  <c r="B368" i="6"/>
  <c r="D898" i="6"/>
  <c r="C898" i="6"/>
  <c r="D707" i="6"/>
  <c r="B707" i="6"/>
  <c r="B583" i="6"/>
  <c r="A583" i="6"/>
  <c r="B266" i="6"/>
  <c r="D266" i="6"/>
  <c r="C636" i="6"/>
  <c r="B636" i="6"/>
  <c r="C392" i="6"/>
  <c r="B392" i="6"/>
  <c r="C169" i="6"/>
  <c r="B169" i="6"/>
  <c r="C159" i="6"/>
  <c r="B159" i="6"/>
  <c r="C482" i="6"/>
  <c r="B482" i="6"/>
  <c r="C191" i="6"/>
  <c r="B191" i="6"/>
  <c r="C176" i="6"/>
  <c r="D176" i="6"/>
  <c r="B176" i="6"/>
  <c r="C2025" i="6"/>
  <c r="B2025" i="6"/>
  <c r="C2286" i="6"/>
  <c r="B2286" i="6"/>
  <c r="L2289" i="2"/>
  <c r="C158" i="6"/>
  <c r="D158" i="6"/>
  <c r="B158" i="6"/>
  <c r="C460" i="6"/>
  <c r="B460" i="6"/>
  <c r="L463" i="2"/>
  <c r="C333" i="6"/>
  <c r="B333" i="6"/>
  <c r="C1993" i="6"/>
  <c r="B1993" i="6"/>
  <c r="C2130" i="6"/>
  <c r="B2130" i="6"/>
  <c r="B1988" i="6"/>
  <c r="B387" i="6"/>
  <c r="A794" i="6"/>
  <c r="D834" i="6"/>
  <c r="A493" i="6"/>
  <c r="L437" i="2"/>
  <c r="L971" i="2"/>
  <c r="A172" i="6"/>
  <c r="B690" i="6"/>
  <c r="B1717" i="6"/>
  <c r="C258" i="6"/>
  <c r="C270" i="6"/>
  <c r="L438" i="2"/>
  <c r="L295" i="2"/>
  <c r="L1091" i="2"/>
  <c r="B906" i="6"/>
  <c r="A1826" i="6"/>
  <c r="B292" i="6"/>
  <c r="L397" i="2"/>
  <c r="L444" i="2"/>
  <c r="L643" i="2"/>
  <c r="L970" i="2"/>
  <c r="B345" i="6"/>
  <c r="A2046" i="6"/>
  <c r="A975" i="6"/>
  <c r="A594" i="6"/>
  <c r="B509" i="6"/>
  <c r="B2237" i="6"/>
  <c r="A622" i="6"/>
  <c r="B318" i="6"/>
  <c r="B107" i="6"/>
  <c r="B629" i="6"/>
  <c r="C223" i="6"/>
  <c r="C318" i="6"/>
  <c r="D49" i="6"/>
  <c r="D879" i="6"/>
  <c r="C8" i="6"/>
  <c r="B8" i="6"/>
  <c r="C771" i="6"/>
  <c r="D771" i="6"/>
  <c r="C698" i="6"/>
  <c r="B698" i="6"/>
  <c r="D698" i="6"/>
  <c r="C1108" i="6"/>
  <c r="D1108" i="6"/>
  <c r="A299" i="6"/>
  <c r="C299" i="6"/>
  <c r="L86" i="2"/>
  <c r="L88" i="2"/>
  <c r="C366" i="6"/>
  <c r="D366" i="6"/>
  <c r="D995" i="6"/>
  <c r="C995" i="6"/>
  <c r="B323" i="6"/>
  <c r="D323" i="6"/>
  <c r="A1509" i="6"/>
  <c r="C1509" i="6"/>
  <c r="L1092" i="2"/>
  <c r="A350" i="6"/>
  <c r="A8" i="6"/>
  <c r="D1747" i="6"/>
  <c r="C1723" i="6"/>
  <c r="B1723" i="6"/>
  <c r="D218" i="6"/>
  <c r="C218" i="6"/>
  <c r="D584" i="6"/>
  <c r="B584" i="6"/>
  <c r="A953" i="6"/>
  <c r="C953" i="6"/>
  <c r="B953" i="6"/>
  <c r="D109" i="6"/>
  <c r="C109" i="6"/>
  <c r="D1923" i="6"/>
  <c r="B1923" i="6"/>
  <c r="C354" i="6"/>
  <c r="C302" i="6"/>
  <c r="L312" i="2"/>
  <c r="C471" i="6"/>
  <c r="A471" i="6"/>
  <c r="D513" i="6"/>
  <c r="A513" i="6"/>
  <c r="D475" i="6"/>
  <c r="C475" i="6"/>
  <c r="C1685" i="6"/>
  <c r="B1685" i="6"/>
  <c r="B2242" i="6"/>
  <c r="A2242" i="6"/>
  <c r="B258" i="6"/>
  <c r="D827" i="6"/>
  <c r="A827" i="6"/>
  <c r="B471" i="6"/>
  <c r="A145" i="6"/>
  <c r="A77" i="6"/>
  <c r="C1025" i="6"/>
  <c r="D107" i="6"/>
  <c r="L1090" i="2"/>
  <c r="L393" i="2"/>
  <c r="L1097" i="2"/>
  <c r="B827" i="6"/>
  <c r="B2265" i="6"/>
  <c r="A789" i="6"/>
  <c r="A1807" i="6"/>
  <c r="A156" i="6"/>
  <c r="B1875" i="6"/>
  <c r="B650" i="6"/>
  <c r="C827" i="6"/>
  <c r="D2046" i="6"/>
  <c r="D2099" i="6"/>
  <c r="D1807" i="6"/>
  <c r="D156" i="6"/>
  <c r="C2208" i="6"/>
  <c r="C650" i="6"/>
  <c r="D1161" i="6"/>
  <c r="D1880" i="6"/>
  <c r="C436" i="6"/>
  <c r="C1035" i="6"/>
  <c r="L445" i="2"/>
  <c r="L446" i="2"/>
  <c r="A1717" i="6"/>
  <c r="D1717" i="6"/>
  <c r="L1096" i="2"/>
  <c r="A1087" i="6"/>
  <c r="A691" i="6"/>
  <c r="B537" i="6"/>
  <c r="B1807" i="6"/>
  <c r="A323" i="6"/>
  <c r="B156" i="6"/>
  <c r="B844" i="6"/>
  <c r="B1427" i="6"/>
  <c r="A698" i="6"/>
  <c r="B513" i="6"/>
  <c r="D1746" i="6"/>
  <c r="C2107" i="6"/>
  <c r="D350" i="6"/>
  <c r="C207" i="6"/>
  <c r="D1875" i="6"/>
  <c r="C1880" i="6"/>
  <c r="C404" i="6"/>
  <c r="C292" i="6"/>
  <c r="C205" i="6"/>
  <c r="D205" i="6"/>
  <c r="D624" i="6"/>
  <c r="A624" i="6"/>
  <c r="C199" i="6"/>
  <c r="B199" i="6"/>
  <c r="C647" i="6"/>
  <c r="L648" i="2"/>
  <c r="L1343" i="2"/>
  <c r="A92" i="6"/>
  <c r="B2131" i="6"/>
  <c r="A197" i="6"/>
  <c r="A250" i="6"/>
  <c r="B590" i="6"/>
  <c r="A2181" i="6"/>
  <c r="A682" i="6"/>
  <c r="A641" i="6"/>
  <c r="A177" i="6"/>
  <c r="A707" i="6"/>
  <c r="A509" i="6"/>
  <c r="A1994" i="6"/>
  <c r="B1771" i="6"/>
  <c r="B386" i="6"/>
  <c r="A242" i="6"/>
  <c r="A1321" i="6"/>
  <c r="A194" i="6"/>
  <c r="C583" i="6"/>
  <c r="D622" i="6"/>
  <c r="C367" i="6"/>
  <c r="C466" i="6"/>
  <c r="B341" i="6"/>
  <c r="D341" i="6"/>
  <c r="A2100" i="6"/>
  <c r="C2100" i="6"/>
  <c r="A257" i="6"/>
  <c r="C257" i="6"/>
  <c r="A920" i="6"/>
  <c r="C920" i="6"/>
  <c r="D272" i="6"/>
  <c r="A272" i="6"/>
  <c r="D213" i="6"/>
  <c r="B213" i="6"/>
  <c r="D856" i="6"/>
  <c r="A856" i="6"/>
  <c r="D167" i="6"/>
  <c r="C167" i="6"/>
  <c r="D789" i="6"/>
  <c r="B789" i="6"/>
  <c r="D346" i="6"/>
  <c r="B346" i="6"/>
  <c r="A368" i="6"/>
  <c r="D368" i="6"/>
  <c r="B413" i="6"/>
  <c r="C413" i="6"/>
  <c r="D555" i="6"/>
  <c r="C555" i="6"/>
  <c r="L307" i="2"/>
  <c r="L436" i="2"/>
  <c r="L2286" i="2"/>
  <c r="A218" i="6"/>
  <c r="A1746" i="6"/>
  <c r="A1565" i="6"/>
  <c r="A167" i="6"/>
  <c r="B691" i="6"/>
  <c r="A2099" i="6"/>
  <c r="A432" i="6"/>
  <c r="A2208" i="6"/>
  <c r="B436" i="6"/>
  <c r="A442" i="6"/>
  <c r="C1746" i="6"/>
  <c r="D1565" i="6"/>
  <c r="C906" i="6"/>
  <c r="C2099" i="6"/>
  <c r="C1923" i="6"/>
  <c r="D1826" i="6"/>
  <c r="B446" i="6"/>
  <c r="D446" i="6"/>
  <c r="C284" i="6"/>
  <c r="A284" i="6"/>
  <c r="C492" i="6"/>
  <c r="A492" i="6"/>
  <c r="C520" i="6"/>
  <c r="A520" i="6"/>
  <c r="C785" i="6"/>
  <c r="A785" i="6"/>
  <c r="C130" i="6"/>
  <c r="A130" i="6"/>
  <c r="C274" i="6"/>
  <c r="A274" i="6"/>
  <c r="C451" i="6"/>
  <c r="A451" i="6"/>
  <c r="C306" i="6"/>
  <c r="A306" i="6"/>
  <c r="C2194" i="6"/>
  <c r="A2194" i="6"/>
  <c r="C2002" i="6"/>
  <c r="A2002" i="6"/>
  <c r="L1089" i="2"/>
  <c r="C1087" i="6"/>
  <c r="D1053" i="6"/>
  <c r="L299" i="2"/>
  <c r="L304" i="2"/>
  <c r="L442" i="2"/>
  <c r="L435" i="2"/>
  <c r="L1095" i="2"/>
  <c r="A341" i="6"/>
  <c r="A1747" i="6"/>
  <c r="B1565" i="6"/>
  <c r="B167" i="6"/>
  <c r="B793" i="6"/>
  <c r="B432" i="6"/>
  <c r="A998" i="6"/>
  <c r="A264" i="6"/>
  <c r="A647" i="6"/>
  <c r="B356" i="6"/>
  <c r="A1880" i="6"/>
  <c r="B963" i="6"/>
  <c r="B748" i="6"/>
  <c r="A466" i="6"/>
  <c r="D594" i="6"/>
  <c r="C691" i="6"/>
  <c r="C1092" i="6"/>
  <c r="D1771" i="6"/>
  <c r="D240" i="6"/>
  <c r="D690" i="6"/>
  <c r="D844" i="6"/>
  <c r="D1371" i="6"/>
  <c r="D629" i="6"/>
  <c r="C729" i="6"/>
  <c r="B729" i="6"/>
  <c r="C1522" i="6"/>
  <c r="B1522" i="6"/>
  <c r="L298" i="2"/>
  <c r="L399" i="2"/>
  <c r="L440" i="2"/>
  <c r="L434" i="2"/>
  <c r="L464" i="2"/>
  <c r="L646" i="2"/>
  <c r="L1344" i="2"/>
  <c r="L2291" i="2"/>
  <c r="B1997" i="6"/>
  <c r="B474" i="6"/>
  <c r="B140" i="6"/>
  <c r="A2131" i="6"/>
  <c r="A2158" i="6"/>
  <c r="A737" i="6"/>
  <c r="A413" i="6"/>
  <c r="A46" i="6"/>
  <c r="B998" i="6"/>
  <c r="A762" i="6"/>
  <c r="A558" i="6"/>
  <c r="B281" i="6"/>
  <c r="B1261" i="6"/>
  <c r="A188" i="6"/>
  <c r="A107" i="6"/>
  <c r="A1260" i="6"/>
  <c r="A637" i="6"/>
  <c r="A404" i="6"/>
  <c r="A378" i="6"/>
  <c r="A292" i="6"/>
  <c r="D262" i="6"/>
  <c r="D953" i="6"/>
  <c r="C177" i="6"/>
  <c r="C534" i="6"/>
  <c r="C509" i="6"/>
  <c r="C626" i="6"/>
  <c r="D793" i="6"/>
  <c r="D145" i="6"/>
  <c r="D520" i="6"/>
  <c r="C844" i="6"/>
  <c r="D1427" i="6"/>
  <c r="C963" i="6"/>
  <c r="C629" i="6"/>
  <c r="D2286" i="6"/>
  <c r="D636" i="6"/>
  <c r="D356" i="6"/>
  <c r="D1723" i="6"/>
  <c r="A283" i="6"/>
  <c r="D283" i="6"/>
  <c r="D1341" i="6"/>
  <c r="A1341" i="6"/>
  <c r="A43" i="6"/>
  <c r="B287" i="6"/>
  <c r="D172" i="6"/>
  <c r="D442" i="6"/>
  <c r="D171" i="6"/>
  <c r="C171" i="6"/>
  <c r="C138" i="6"/>
  <c r="D138" i="6"/>
  <c r="C2139" i="6"/>
  <c r="L311" i="2"/>
  <c r="L310" i="2"/>
  <c r="L1683" i="2"/>
  <c r="B302" i="6"/>
  <c r="A63" i="6"/>
  <c r="C493" i="6"/>
  <c r="C1287" i="6"/>
  <c r="D238" i="6"/>
  <c r="B493" i="6"/>
  <c r="A302" i="6"/>
  <c r="D1287" i="6"/>
  <c r="L87" i="2"/>
  <c r="L297" i="2"/>
  <c r="L309" i="2"/>
  <c r="L396" i="2"/>
  <c r="L441" i="2"/>
  <c r="L443" i="2"/>
  <c r="L652" i="2"/>
  <c r="L969" i="2"/>
  <c r="L1093" i="2"/>
  <c r="L1094" i="2"/>
  <c r="L1688" i="2"/>
  <c r="B1747" i="6"/>
  <c r="B350" i="6"/>
  <c r="A1025" i="6"/>
  <c r="B63" i="6"/>
  <c r="A2265" i="6"/>
  <c r="A881" i="6"/>
  <c r="A346" i="6"/>
  <c r="B475" i="6"/>
  <c r="A171" i="6"/>
  <c r="A305" i="6"/>
  <c r="D228" i="6"/>
  <c r="D1994" i="6"/>
  <c r="D413" i="6"/>
  <c r="C793" i="6"/>
  <c r="D46" i="6"/>
  <c r="D432" i="6"/>
  <c r="C1261" i="6"/>
  <c r="D292" i="6"/>
  <c r="B2139" i="6"/>
  <c r="L308" i="2"/>
  <c r="A1287" i="6"/>
  <c r="L306" i="2"/>
  <c r="D140" i="6"/>
  <c r="D302" i="6"/>
  <c r="L301" i="2"/>
  <c r="L305" i="2"/>
  <c r="L973" i="2"/>
  <c r="L965" i="2"/>
  <c r="A345" i="6"/>
  <c r="B84" i="6"/>
  <c r="A2139" i="6"/>
  <c r="A2281" i="6"/>
  <c r="B138" i="6"/>
  <c r="B145" i="6"/>
  <c r="A1053" i="6"/>
  <c r="B2208" i="6"/>
  <c r="A650" i="6"/>
  <c r="A530" i="6"/>
  <c r="B407" i="6"/>
  <c r="A963" i="6"/>
  <c r="C84" i="6"/>
  <c r="C630" i="6"/>
  <c r="D344" i="6"/>
  <c r="D8" i="6"/>
  <c r="C537" i="6"/>
  <c r="D1092" i="6"/>
  <c r="D998" i="6"/>
  <c r="D748" i="6"/>
  <c r="L656" i="2"/>
  <c r="L2216" i="2"/>
  <c r="L2285" i="2"/>
  <c r="D631" i="6"/>
  <c r="C298" i="6"/>
  <c r="L261" i="2"/>
  <c r="L654" i="2"/>
  <c r="L1686" i="2"/>
  <c r="L2284" i="2"/>
  <c r="B10" i="6"/>
  <c r="B2192" i="6"/>
  <c r="A157" i="6"/>
  <c r="B207" i="6"/>
  <c r="B1185" i="6"/>
  <c r="B920" i="6"/>
  <c r="A1723" i="6"/>
  <c r="A287" i="6"/>
  <c r="A817" i="6"/>
  <c r="B2045" i="6"/>
  <c r="B810" i="6"/>
  <c r="B1826" i="6"/>
  <c r="B77" i="6"/>
  <c r="C1627" i="6"/>
  <c r="C446" i="6"/>
  <c r="D10" i="6"/>
  <c r="C2192" i="6"/>
  <c r="D801" i="6"/>
  <c r="C737" i="6"/>
  <c r="D416" i="6"/>
  <c r="D69" i="6"/>
  <c r="C442" i="6"/>
  <c r="D77" i="6"/>
  <c r="L1687" i="2"/>
  <c r="A344" i="6"/>
  <c r="B631" i="6"/>
  <c r="A885" i="6"/>
  <c r="A1633" i="6"/>
  <c r="C140" i="6"/>
  <c r="C2277" i="6"/>
  <c r="D157" i="6"/>
  <c r="D630" i="6"/>
  <c r="D648" i="6"/>
  <c r="A935" i="6"/>
  <c r="A1926" i="6"/>
  <c r="D2169" i="6"/>
  <c r="B228" i="6"/>
  <c r="A10" i="6"/>
  <c r="A1185" i="6"/>
  <c r="D63" i="6"/>
  <c r="D817" i="6"/>
  <c r="C1973" i="6"/>
  <c r="A646" i="6"/>
  <c r="D1520" i="6"/>
  <c r="L11" i="2"/>
  <c r="L1682" i="2"/>
  <c r="B2277" i="6"/>
  <c r="A452" i="6"/>
  <c r="A252" i="6"/>
  <c r="B305" i="6"/>
  <c r="D881" i="6"/>
  <c r="C1161" i="6"/>
  <c r="D577" i="6"/>
  <c r="L26" i="2"/>
  <c r="L15" i="2"/>
  <c r="L1681" i="2"/>
  <c r="A3" i="6"/>
  <c r="B1627" i="6"/>
  <c r="B1581" i="6"/>
  <c r="A235" i="6"/>
  <c r="A506" i="6"/>
  <c r="A2148" i="6"/>
  <c r="A354" i="6"/>
  <c r="B1278" i="6"/>
  <c r="A62" i="6"/>
  <c r="A134" i="6"/>
  <c r="A2212" i="6"/>
  <c r="B322" i="6"/>
  <c r="D258" i="6"/>
  <c r="D84" i="6"/>
  <c r="C44" i="6"/>
  <c r="D2277" i="6"/>
  <c r="C506" i="6"/>
  <c r="C2148" i="6"/>
  <c r="C697" i="6"/>
  <c r="D1278" i="6"/>
  <c r="D309" i="6"/>
  <c r="D885" i="6"/>
  <c r="C1845" i="6"/>
  <c r="D199" i="6"/>
  <c r="D391" i="6"/>
  <c r="D1633" i="6"/>
  <c r="C1677" i="6"/>
  <c r="D810" i="6"/>
  <c r="D322" i="6"/>
  <c r="L2220" i="2"/>
  <c r="A456" i="6"/>
  <c r="B411" i="6"/>
  <c r="C468" i="6"/>
  <c r="C456" i="6"/>
  <c r="D2281" i="6"/>
  <c r="D530" i="6"/>
  <c r="D102" i="6"/>
  <c r="L23" i="2"/>
  <c r="B43" i="6"/>
  <c r="B250" i="6"/>
  <c r="B1161" i="6"/>
  <c r="B282" i="6"/>
  <c r="B1973" i="6"/>
  <c r="C530" i="6"/>
  <c r="L650" i="2"/>
  <c r="L1684" i="2"/>
  <c r="L1680" i="2"/>
  <c r="L2283" i="2"/>
  <c r="A189" i="6"/>
  <c r="A1520" i="6"/>
  <c r="A364" i="6"/>
  <c r="C2169" i="6"/>
  <c r="D394" i="6"/>
  <c r="C344" i="6"/>
  <c r="C69" i="6"/>
  <c r="L12" i="2"/>
  <c r="L24" i="2"/>
  <c r="L5" i="2"/>
  <c r="L398" i="2"/>
  <c r="L658" i="2"/>
  <c r="L1691" i="2"/>
  <c r="L1679" i="2"/>
  <c r="B610" i="6"/>
  <c r="B218" i="6"/>
  <c r="A584" i="6"/>
  <c r="A834" i="6"/>
  <c r="B189" i="6"/>
  <c r="A631" i="6"/>
  <c r="A1278" i="6"/>
  <c r="A109" i="6"/>
  <c r="A537" i="6"/>
  <c r="B845" i="6"/>
  <c r="B69" i="6"/>
  <c r="A391" i="6"/>
  <c r="A238" i="6"/>
  <c r="D1627" i="6"/>
  <c r="D610" i="6"/>
  <c r="D2192" i="6"/>
  <c r="D250" i="6"/>
  <c r="C394" i="6"/>
  <c r="C858" i="6"/>
  <c r="C594" i="6"/>
  <c r="D737" i="6"/>
  <c r="D354" i="6"/>
  <c r="D443" i="6"/>
  <c r="D62" i="6"/>
  <c r="D298" i="6"/>
  <c r="D920" i="6"/>
  <c r="D1261" i="6"/>
  <c r="D1845" i="6"/>
  <c r="D287" i="6"/>
  <c r="D637" i="6"/>
  <c r="L662" i="2"/>
  <c r="L1690" i="2"/>
  <c r="L2287" i="2"/>
  <c r="B430" i="6"/>
  <c r="A207" i="6"/>
  <c r="B252" i="6"/>
  <c r="A1356" i="6"/>
  <c r="A1677" i="6"/>
  <c r="D468" i="6"/>
  <c r="D1025" i="6"/>
  <c r="C935" i="6"/>
  <c r="D2265" i="6"/>
  <c r="D134" i="6"/>
  <c r="C1427" i="6"/>
  <c r="C577" i="6"/>
  <c r="C238" i="6"/>
  <c r="B575" i="6"/>
  <c r="C522" i="6"/>
  <c r="B1974" i="6"/>
  <c r="A2132" i="6"/>
  <c r="D189" i="6"/>
  <c r="A630" i="6"/>
  <c r="A623" i="6"/>
  <c r="C157" i="6"/>
  <c r="C235" i="6"/>
  <c r="D430" i="6"/>
  <c r="D858" i="6"/>
  <c r="D411" i="6"/>
  <c r="C111" i="6"/>
  <c r="C91" i="6"/>
  <c r="B2132" i="6"/>
  <c r="D278" i="6"/>
  <c r="D575" i="6"/>
  <c r="L2215" i="2"/>
  <c r="A2231" i="6"/>
  <c r="A244" i="6"/>
  <c r="A468" i="6"/>
  <c r="A858" i="6"/>
  <c r="B456" i="6"/>
  <c r="A925" i="6"/>
  <c r="B48" i="6"/>
  <c r="A111" i="6"/>
  <c r="B1520" i="6"/>
  <c r="A154" i="6"/>
  <c r="C2231" i="6"/>
  <c r="C228" i="6"/>
  <c r="D2132" i="6"/>
  <c r="D252" i="6"/>
  <c r="C411" i="6"/>
  <c r="C134" i="6"/>
  <c r="C356" i="6"/>
  <c r="D571" i="6"/>
  <c r="C1633" i="6"/>
  <c r="D154" i="6"/>
  <c r="B452" i="6"/>
  <c r="A48" i="6"/>
  <c r="D2231" i="6"/>
  <c r="L665" i="2"/>
  <c r="L661" i="2"/>
  <c r="L657" i="2"/>
  <c r="L653" i="2"/>
  <c r="L2214" i="2"/>
  <c r="A447" i="6"/>
  <c r="B244" i="6"/>
  <c r="B925" i="6"/>
  <c r="A83" i="6"/>
  <c r="A1845" i="6"/>
  <c r="A245" i="6"/>
  <c r="B154" i="6"/>
  <c r="A282" i="6"/>
  <c r="D2149" i="6"/>
  <c r="D43" i="6"/>
  <c r="D452" i="6"/>
  <c r="D48" i="6"/>
  <c r="D111" i="6"/>
  <c r="D937" i="6"/>
  <c r="C571" i="6"/>
  <c r="D282" i="6"/>
  <c r="B2149" i="6"/>
  <c r="A56" i="6"/>
  <c r="B447" i="6"/>
  <c r="A253" i="6"/>
  <c r="A652" i="6"/>
  <c r="A277" i="6"/>
  <c r="A309" i="6"/>
  <c r="B83" i="6"/>
  <c r="C2149" i="6"/>
  <c r="D326" i="6"/>
  <c r="C166" i="6"/>
  <c r="B56" i="6"/>
  <c r="A2054" i="6"/>
  <c r="B652" i="6"/>
  <c r="A600" i="6"/>
  <c r="A166" i="6"/>
  <c r="D447" i="6"/>
  <c r="D253" i="6"/>
  <c r="D925" i="6"/>
  <c r="L663" i="2"/>
  <c r="L2219" i="2"/>
  <c r="A2169" i="6"/>
  <c r="A522" i="6"/>
  <c r="A278" i="6"/>
  <c r="A648" i="6"/>
  <c r="B600" i="6"/>
  <c r="B646" i="6"/>
  <c r="B1356" i="6"/>
  <c r="D2054" i="6"/>
  <c r="C253" i="6"/>
  <c r="D244" i="6"/>
  <c r="D1185" i="6"/>
  <c r="C309" i="6"/>
  <c r="C1053" i="6"/>
  <c r="D623" i="6"/>
  <c r="D364" i="6"/>
  <c r="C245" i="6"/>
  <c r="B245" i="6"/>
  <c r="B277" i="6"/>
  <c r="D56" i="6"/>
  <c r="D652" i="6"/>
  <c r="D83" i="6"/>
  <c r="C326" i="6"/>
  <c r="L659" i="2"/>
  <c r="A394" i="6"/>
  <c r="B935" i="6"/>
  <c r="A91" i="6"/>
  <c r="B166" i="6"/>
  <c r="B623" i="6"/>
  <c r="B1926" i="6"/>
  <c r="A937" i="6"/>
  <c r="A326" i="6"/>
  <c r="A102" i="6"/>
  <c r="D646" i="6"/>
  <c r="D1356" i="6"/>
  <c r="D1926" i="6"/>
  <c r="C2212" i="6"/>
  <c r="D164" i="6"/>
  <c r="C102" i="6"/>
  <c r="L21" i="2"/>
  <c r="L9" i="2"/>
  <c r="L14" i="2"/>
  <c r="L655" i="2"/>
  <c r="L651" i="2"/>
  <c r="L1685" i="2"/>
  <c r="L1689" i="2"/>
  <c r="L2218" i="2"/>
  <c r="A205" i="6"/>
  <c r="B278" i="6"/>
  <c r="A416" i="6"/>
  <c r="A575" i="6"/>
  <c r="A298" i="6"/>
  <c r="A577" i="6"/>
  <c r="A1973" i="6"/>
  <c r="B817" i="6"/>
  <c r="A2045" i="6"/>
  <c r="A164" i="6"/>
  <c r="C2054" i="6"/>
  <c r="D975" i="6"/>
  <c r="D522" i="6"/>
  <c r="D277" i="6"/>
  <c r="C2281" i="6"/>
  <c r="D600" i="6"/>
  <c r="D91" i="6"/>
  <c r="C885" i="6"/>
  <c r="D407" i="6"/>
  <c r="D1677" i="6"/>
  <c r="C364" i="6"/>
  <c r="C164" i="6"/>
  <c r="D305" i="6"/>
  <c r="B637" i="6"/>
  <c r="A1974" i="6"/>
  <c r="D2302" i="6"/>
  <c r="B2302" i="6"/>
  <c r="D1974" i="6"/>
  <c r="D2045" i="6"/>
  <c r="A2302" i="6"/>
  <c r="AF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<sst xmlns="http://schemas.openxmlformats.org/spreadsheetml/2006/main" count="9347" uniqueCount="4947">
  <si>
    <t>Locatie</t>
  </si>
  <si>
    <t>Adres</t>
  </si>
  <si>
    <t>Plaats</t>
  </si>
  <si>
    <t>Oppervlak (m2 BVO)</t>
  </si>
  <si>
    <t>NLSfB</t>
  </si>
  <si>
    <t>Omschrijving</t>
  </si>
  <si>
    <t>Groep</t>
  </si>
  <si>
    <t>Aantal</t>
  </si>
  <si>
    <t>Bouwjaar</t>
  </si>
  <si>
    <t>Fabrikaat</t>
  </si>
  <si>
    <t>Type</t>
  </si>
  <si>
    <t>Kenmerk 1</t>
  </si>
  <si>
    <t>Kenmerk 2</t>
  </si>
  <si>
    <t>Kenmerk 3</t>
  </si>
  <si>
    <t>Kenmerk 4</t>
  </si>
  <si>
    <t>Kenmerk 5</t>
  </si>
  <si>
    <t>Kenmerk 6</t>
  </si>
  <si>
    <t>Kenmerk 7</t>
  </si>
  <si>
    <t>PPO code 1</t>
  </si>
  <si>
    <t>Frequentie 1</t>
  </si>
  <si>
    <t>Prijs 1</t>
  </si>
  <si>
    <t>PPO code 2</t>
  </si>
  <si>
    <t>Frequentie 2</t>
  </si>
  <si>
    <t>Prijs 2</t>
  </si>
  <si>
    <t>PPO code 3</t>
  </si>
  <si>
    <t>Frequentie 3</t>
  </si>
  <si>
    <t>Prijs 3</t>
  </si>
  <si>
    <t>PPO code 4</t>
  </si>
  <si>
    <t>Frequentie 4</t>
  </si>
  <si>
    <t>Prijs 4</t>
  </si>
  <si>
    <t>Totaal 1</t>
  </si>
  <si>
    <t>Totaal 2</t>
  </si>
  <si>
    <t>Totaal 3</t>
  </si>
  <si>
    <t>Totaal 4</t>
  </si>
  <si>
    <t>Totaal</t>
  </si>
  <si>
    <t>TG030-A</t>
  </si>
  <si>
    <t>TG060-A</t>
  </si>
  <si>
    <t>VW030-A</t>
  </si>
  <si>
    <t>VW030-K</t>
  </si>
  <si>
    <t>VW120-A</t>
  </si>
  <si>
    <t>VW070-A</t>
  </si>
  <si>
    <t>VW110-A3</t>
  </si>
  <si>
    <t>WTR200-A</t>
  </si>
  <si>
    <t>WTR100-A</t>
  </si>
  <si>
    <t>WTR160-A</t>
  </si>
  <si>
    <t>WTR020-A</t>
  </si>
  <si>
    <t>WTR010-A</t>
  </si>
  <si>
    <t>WTR010-K</t>
  </si>
  <si>
    <t>WTR030-A</t>
  </si>
  <si>
    <t>Noodverlichtingsinstallatie (algemene informatie)</t>
  </si>
  <si>
    <t>WTR040-A</t>
  </si>
  <si>
    <t>WTR070-A1</t>
  </si>
  <si>
    <t>WTR070-A2</t>
  </si>
  <si>
    <t>WTR130-A</t>
  </si>
  <si>
    <t>GAL010-A</t>
  </si>
  <si>
    <t>GAL010-K</t>
  </si>
  <si>
    <t>Brandweer</t>
  </si>
  <si>
    <t>Verlengde parklaan 36</t>
  </si>
  <si>
    <t>Hattem</t>
  </si>
  <si>
    <t>788 m2</t>
  </si>
  <si>
    <t>31.35.00</t>
  </si>
  <si>
    <t>buitenwandopeningen; gevuld met deuren, overheaddeur (rol/sectionale)</t>
  </si>
  <si>
    <t>toegang</t>
  </si>
  <si>
    <t>Hormann</t>
  </si>
  <si>
    <t>B 460FU</t>
  </si>
  <si>
    <t>elektrische bediening</t>
  </si>
  <si>
    <t>4 m (h)</t>
  </si>
  <si>
    <t>3,5 m (b)</t>
  </si>
  <si>
    <t>onbekend aantal afstandsbedieningen</t>
  </si>
  <si>
    <t>37.26.00</t>
  </si>
  <si>
    <t>dakopeningen; gevuld, luik</t>
  </si>
  <si>
    <t>bouwdelen</t>
  </si>
  <si>
    <t>52.21.10</t>
  </si>
  <si>
    <t>afvoeren; fecaliën, standaardsysteem; leidingen afvoer</t>
  </si>
  <si>
    <t>water</t>
  </si>
  <si>
    <t>kunststof</t>
  </si>
  <si>
    <t>53.60.00</t>
  </si>
  <si>
    <t>water; legionellapreventie, algemeen (verzamelniveau)</t>
  </si>
  <si>
    <t>beheersplan niet aanwezig</t>
  </si>
  <si>
    <t xml:space="preserve"> monsterpunten</t>
  </si>
  <si>
    <t xml:space="preserve"> keerkleppen</t>
  </si>
  <si>
    <t>54.11.00</t>
  </si>
  <si>
    <t>gassen; brandstof, aardgasvoorziening / menggasvoorziening</t>
  </si>
  <si>
    <t>gas</t>
  </si>
  <si>
    <t>Gasmeter G4</t>
  </si>
  <si>
    <t>54.23.00</t>
  </si>
  <si>
    <t>gassen; perslucht, compressor</t>
  </si>
  <si>
    <t>LW230 ES</t>
  </si>
  <si>
    <t>5,5 kW</t>
  </si>
  <si>
    <t xml:space="preserve"> L</t>
  </si>
  <si>
    <t xml:space="preserve"> l/min</t>
  </si>
  <si>
    <t xml:space="preserve"> bar</t>
  </si>
  <si>
    <t>ESC 514/270</t>
  </si>
  <si>
    <t>3 kW</t>
  </si>
  <si>
    <t>270 L</t>
  </si>
  <si>
    <t>55.12.20</t>
  </si>
  <si>
    <t>koeling; lokaal, splitsysteem; verwarmen/koelen 5-50 ton CO2</t>
  </si>
  <si>
    <t>koeling</t>
  </si>
  <si>
    <t>Samsung</t>
  </si>
  <si>
    <t>binnen AR18RXFPEWQNEU               buiten AR18RXFPEWQX</t>
  </si>
  <si>
    <t>STEK logboek niet aanwezig</t>
  </si>
  <si>
    <t>5 kW</t>
  </si>
  <si>
    <t>6 kW</t>
  </si>
  <si>
    <t>R32</t>
  </si>
  <si>
    <t xml:space="preserve"> kg</t>
  </si>
  <si>
    <t xml:space="preserve"> binnenunits</t>
  </si>
  <si>
    <t>wand unit</t>
  </si>
  <si>
    <t xml:space="preserve">binnen  AC100RNCDKGEU           buiten AC100RXADNG/EU </t>
  </si>
  <si>
    <t>12 kW</t>
  </si>
  <si>
    <t>15 kW</t>
  </si>
  <si>
    <t>2,7 kg</t>
  </si>
  <si>
    <t>53.21.30</t>
  </si>
  <si>
    <t>water; verwarmd tapwater, met voorraad; voorraadboiler elektrisch</t>
  </si>
  <si>
    <t>verwarming</t>
  </si>
  <si>
    <t>Daalderop</t>
  </si>
  <si>
    <t>close-in</t>
  </si>
  <si>
    <t>15 L</t>
  </si>
  <si>
    <t>56.21.10</t>
  </si>
  <si>
    <t>verwarming; opwekking centraal, verwarmingstoestellen; atmosferische gasketel</t>
  </si>
  <si>
    <t>Atag</t>
  </si>
  <si>
    <t>Q51C</t>
  </si>
  <si>
    <t>48,7 kW</t>
  </si>
  <si>
    <t>voorziening warmtapwater</t>
  </si>
  <si>
    <t>56.24.10</t>
  </si>
  <si>
    <t>verwarming; opwekking centraal, rookgasafvoer; ketel gas</t>
  </si>
  <si>
    <t>Skyline</t>
  </si>
  <si>
    <t>rvs</t>
  </si>
  <si>
    <t>8 cm (Ø)</t>
  </si>
  <si>
    <t>10 m (l)</t>
  </si>
  <si>
    <t>56.31.20</t>
  </si>
  <si>
    <t>verwarming; distributie hoofdverdeling, distributiesystemen; verdeler/verzamelaar</t>
  </si>
  <si>
    <t>merkloos</t>
  </si>
  <si>
    <t>3 groepen</t>
  </si>
  <si>
    <t>1 pompen</t>
  </si>
  <si>
    <t>automatische ontluchting</t>
  </si>
  <si>
    <t>56.31.50</t>
  </si>
  <si>
    <t>verwarming; distributie hoofdverdeling, distributiesystemen; expansievoorziening</t>
  </si>
  <si>
    <t>Flamco</t>
  </si>
  <si>
    <t>18 L</t>
  </si>
  <si>
    <t>1 bar voordruk</t>
  </si>
  <si>
    <t>56.84.00</t>
  </si>
  <si>
    <t>verwarming; afgifte, vloerverwarming/wandverwarming, algemeen (verzamelniveau)</t>
  </si>
  <si>
    <t>SBK</t>
  </si>
  <si>
    <t>CV-water</t>
  </si>
  <si>
    <t>530 m2</t>
  </si>
  <si>
    <t>naregeling per vertrek</t>
  </si>
  <si>
    <t>8 naregelingen</t>
  </si>
  <si>
    <t>56.84.10</t>
  </si>
  <si>
    <t>verwarming; afgifte, vloerverwarming/wandverwarming; verdeler</t>
  </si>
  <si>
    <t>8 groepen</t>
  </si>
  <si>
    <t>10 groepen</t>
  </si>
  <si>
    <t>13 groepen</t>
  </si>
  <si>
    <t>57.51.00</t>
  </si>
  <si>
    <t>luchtbehandeling; luchtbehandelingskast, warmteterugwinning</t>
  </si>
  <si>
    <t>luchtbehandeling</t>
  </si>
  <si>
    <t>WTA HR 3000</t>
  </si>
  <si>
    <t>3000 m3/h</t>
  </si>
  <si>
    <t>niet voorzien van koeling</t>
  </si>
  <si>
    <t>niet voorzien van bevochtiging</t>
  </si>
  <si>
    <t>58.20.10</t>
  </si>
  <si>
    <t>meet- en regelinstallaties; verdeling centraal Gebouw Beheer Systeem (GBS), algemeen; regelkasten klimaat centraal</t>
  </si>
  <si>
    <t>regeltechniek</t>
  </si>
  <si>
    <t>Br controls</t>
  </si>
  <si>
    <t>BRC23</t>
  </si>
  <si>
    <t>gecombineerde regelkast CV/LBK</t>
  </si>
  <si>
    <t>1 luchtbehandelingsinstallaties</t>
  </si>
  <si>
    <t>0 koelmachines</t>
  </si>
  <si>
    <t>1 CV ketels</t>
  </si>
  <si>
    <t>0 koelgroepen</t>
  </si>
  <si>
    <t>8 CV groepen</t>
  </si>
  <si>
    <t xml:space="preserve"> radiator groepen</t>
  </si>
  <si>
    <t>59.24.00</t>
  </si>
  <si>
    <t>brandveiligheid; waterblusinstallatie, brandslanghaspels</t>
  </si>
  <si>
    <t>brandveiligheid</t>
  </si>
  <si>
    <t>Ansul</t>
  </si>
  <si>
    <t>vrijhangend</t>
  </si>
  <si>
    <t>25 m</t>
  </si>
  <si>
    <t>59.25.00</t>
  </si>
  <si>
    <t>brandveiligheid; handblusmiddelen</t>
  </si>
  <si>
    <t>schuim</t>
  </si>
  <si>
    <t>6 kg/L</t>
  </si>
  <si>
    <t>61.15.10</t>
  </si>
  <si>
    <t>centrale elektrotechnische voorzieningen; energie-opwekking, Photo Voltaic (PV) installatie; cellen</t>
  </si>
  <si>
    <t>elektra/verlichting</t>
  </si>
  <si>
    <t>Solaredge</t>
  </si>
  <si>
    <t>SE 17 K</t>
  </si>
  <si>
    <t>centrale elektrotechnische voorzieningen; energie-opwekking, Photo Voltaic (PV) installatie; omvormer</t>
  </si>
  <si>
    <t>61.21.10</t>
  </si>
  <si>
    <t>centrale elektrotechnische voorzieningen; aarding, beveiliging; veiligheidsaarding</t>
  </si>
  <si>
    <t>aardelektrode aanwezig</t>
  </si>
  <si>
    <t>4 verbindingen aan centraal aardpunt</t>
  </si>
  <si>
    <t>61.21.20</t>
  </si>
  <si>
    <t>centrale elektrotechnische voorzieningen; aarding, beveiliging; overspanningsbeveiliging</t>
  </si>
  <si>
    <t>OBO</t>
  </si>
  <si>
    <t>61.52.00</t>
  </si>
  <si>
    <t>centrale elektrotechnische voorzieningen; energiedistributie laagspanning ≤1kV, laagspanningshoofdverdeler</t>
  </si>
  <si>
    <t>Eaton</t>
  </si>
  <si>
    <t>systeem 55</t>
  </si>
  <si>
    <t>Inom  63-250A</t>
  </si>
  <si>
    <t>11 groepen licht</t>
  </si>
  <si>
    <t>4 groepen krachtstroom</t>
  </si>
  <si>
    <t>11 groepen achter aardlekschakelaar</t>
  </si>
  <si>
    <t>overspanningsbeveiliging aanwezig</t>
  </si>
  <si>
    <t>Merlin</t>
  </si>
  <si>
    <t>Gerin</t>
  </si>
  <si>
    <t>19 groepen licht</t>
  </si>
  <si>
    <t>19 groepen achter aardlekschakelaar</t>
  </si>
  <si>
    <t>Els</t>
  </si>
  <si>
    <t>1 groepen licht</t>
  </si>
  <si>
    <t>2 groepen krachtstroom</t>
  </si>
  <si>
    <t>3 groepen achter aardlekschakelaar</t>
  </si>
  <si>
    <t>geen overspanningsbeveiliging aanwezig</t>
  </si>
  <si>
    <t>PV verdeler</t>
  </si>
  <si>
    <t>63.21.00</t>
  </si>
  <si>
    <t>verlichting; verlichting standaard armaturen, armaturen</t>
  </si>
  <si>
    <t>Philips</t>
  </si>
  <si>
    <t>1 lichtbronnen per armatuur</t>
  </si>
  <si>
    <t>49 W</t>
  </si>
  <si>
    <t>58 W</t>
  </si>
  <si>
    <t>waterdicht armatuur</t>
  </si>
  <si>
    <t>trog armatuur</t>
  </si>
  <si>
    <t>2 lichtbronnen per armatuur</t>
  </si>
  <si>
    <t>36 W</t>
  </si>
  <si>
    <t>n.v.t.</t>
  </si>
  <si>
    <t>18 W</t>
  </si>
  <si>
    <t>LED</t>
  </si>
  <si>
    <t>4 W</t>
  </si>
  <si>
    <t>halogeen</t>
  </si>
  <si>
    <t>35 W</t>
  </si>
  <si>
    <t>63.31.00</t>
  </si>
  <si>
    <t>verlichting; verlichting overige armaturen, reclameverlichting</t>
  </si>
  <si>
    <t>TL</t>
  </si>
  <si>
    <t>63.20.00</t>
  </si>
  <si>
    <t>decentrale noodverlichting</t>
  </si>
  <si>
    <t>logboek niet aanwezig</t>
  </si>
  <si>
    <t>elektra tekeningen aanwezig</t>
  </si>
  <si>
    <t>Famostar</t>
  </si>
  <si>
    <t>1 accupakketten in armatuur</t>
  </si>
  <si>
    <t>64.22.00</t>
  </si>
  <si>
    <t>communicatie; overdracht van geluid/spraak, intercom</t>
  </si>
  <si>
    <t>inbraak/omroep/meld</t>
  </si>
  <si>
    <t>intercom audio</t>
  </si>
  <si>
    <t>geen koppeling DECT</t>
  </si>
  <si>
    <t>1 buitendeurposten</t>
  </si>
  <si>
    <t>1 uitluisterpunten/monitoren</t>
  </si>
  <si>
    <t>geen bellentableau aanwezig</t>
  </si>
  <si>
    <t>65.11.10</t>
  </si>
  <si>
    <t>beveiliging; brandmeldings- en ontruimingsinstallatie, detectie en alarmering; brandmeldinstallatie centrale</t>
  </si>
  <si>
    <t>BC 216-1</t>
  </si>
  <si>
    <t>gecertificeerd</t>
  </si>
  <si>
    <t>keuringsrapport aanwezig</t>
  </si>
  <si>
    <t>logboek aanwezig</t>
  </si>
  <si>
    <t>geen geografisch paneel aanwezig</t>
  </si>
  <si>
    <t xml:space="preserve"> signaleringen</t>
  </si>
  <si>
    <t>65.11.11</t>
  </si>
  <si>
    <t>beveiliging; brandmeldings- en ontruimingsinstallatie, detectie en alarmering; brandmeldinstallatie paneel</t>
  </si>
  <si>
    <t>doormelding</t>
  </si>
  <si>
    <t>3 handmelders</t>
  </si>
  <si>
    <t>0 brand-/rookmelders</t>
  </si>
  <si>
    <t>0 brand-/rookmelders met geïntegreerde signaalgevers</t>
  </si>
  <si>
    <t>0 storingen</t>
  </si>
  <si>
    <t>65.11.30</t>
  </si>
  <si>
    <t>beveiliging; brandmeldings- en ontruimingsinstallatie, detectie en alarmering; melding- en ontruimingsinstallatie centrale</t>
  </si>
  <si>
    <t>5 signaalgevers geluid/licht</t>
  </si>
  <si>
    <t>0 signaalgevers overig</t>
  </si>
  <si>
    <t>0 GVTS-units</t>
  </si>
  <si>
    <t>65.21.10</t>
  </si>
  <si>
    <t>beveiliging; braak-en toegangsbeheer, detectie en alarmering; inbraaksignaleringsinstallatie centrale</t>
  </si>
  <si>
    <t>3 codebediendelen</t>
  </si>
  <si>
    <t>0 bediendelen overig</t>
  </si>
  <si>
    <t>2 signaalgevers (geluid/licht)</t>
  </si>
  <si>
    <t>13 detectie-eenheden</t>
  </si>
  <si>
    <t>65.22.30</t>
  </si>
  <si>
    <t>beveiliging; braak- en toegangsbeheer, toegangsbeheer; deurbelinstallatie</t>
  </si>
  <si>
    <t>1 signaalgevers</t>
  </si>
  <si>
    <t>65.44.00</t>
  </si>
  <si>
    <t>beveiliging; overlast-, sociale alarmeringsinstallatie, signalering mindervalidetoiletten</t>
  </si>
  <si>
    <t>1 detectie-eenheden</t>
  </si>
  <si>
    <t>73.12.12</t>
  </si>
  <si>
    <t>vaste keukenvoorzieningen; standaard, keukenapparatuur; koelkast</t>
  </si>
  <si>
    <t>keukenapparatuur</t>
  </si>
  <si>
    <t>73.12.50</t>
  </si>
  <si>
    <t>vaste keukenvoorzieningen; standaard, keukenapparatuur; vaatwasser</t>
  </si>
  <si>
    <t>73.12.60</t>
  </si>
  <si>
    <t>vaste keukenvoorzieningen; standaard, keukenapparatuur; koffieautomaat</t>
  </si>
  <si>
    <t>83.12.10</t>
  </si>
  <si>
    <t>losse keukeninventaris; standaard, keukenapparatuur; koffiezetapparaat</t>
  </si>
  <si>
    <t>74.11.10</t>
  </si>
  <si>
    <t>vaste sanitaire voorzieningen; standaard, sanitaire toestellen normaal; toiletten</t>
  </si>
  <si>
    <t>Geberit/Sphinx</t>
  </si>
  <si>
    <t>74.11.20</t>
  </si>
  <si>
    <t>vaste sanitaire voorzieningen; standaard, sanitaire toestellen normaal; urinoirs</t>
  </si>
  <si>
    <t>74.11.30</t>
  </si>
  <si>
    <t>vaste sanitaire voorzieningen; standaard, sanitaire toestellen normaal; wastafels</t>
  </si>
  <si>
    <t>Sphinx/Venlo</t>
  </si>
  <si>
    <t>74.11.40</t>
  </si>
  <si>
    <t>vaste sanitaire voorzieningen; standaard, sanitaire toestellen normaal; wastrog</t>
  </si>
  <si>
    <t>Grohe</t>
  </si>
  <si>
    <t>met mengthermostaat</t>
  </si>
  <si>
    <t>74.11.50</t>
  </si>
  <si>
    <t>vaste sanitaire voorzieningen; standaard, sanitaire toestellen normaal; douches</t>
  </si>
  <si>
    <t>inbouw thermostaat</t>
  </si>
  <si>
    <t>74.13.10</t>
  </si>
  <si>
    <t>vaste sanitaire voorzieningen; standaard, accessoires; thermostatische mengkraan</t>
  </si>
  <si>
    <t>Venlo</t>
  </si>
  <si>
    <t>74.13.20</t>
  </si>
  <si>
    <t>vaste sanitaire voorzieningen; standaard, accesoires; uitstortgootsteen</t>
  </si>
  <si>
    <t>90.63.10</t>
  </si>
  <si>
    <t>terrein; elektrotechnisch, lichtvoorzieningen; armaturen</t>
  </si>
  <si>
    <t>PL</t>
  </si>
  <si>
    <t>2 armaturen</t>
  </si>
  <si>
    <t>&lt; 100 W per eenheid</t>
  </si>
  <si>
    <t>Onbekend</t>
  </si>
  <si>
    <t>overige lichtbronnen</t>
  </si>
  <si>
    <t>3 armaturen</t>
  </si>
  <si>
    <t>90.63.30</t>
  </si>
  <si>
    <t>terrein elektrotechnisch, lichtvoorzieningen; verkeerslichten</t>
  </si>
  <si>
    <t>Let op : wijzigingen in de zin van toevoeging of verwijdering van rijen leidt tot foutieve weergave op andere bladen Dit goed te controleren</t>
  </si>
  <si>
    <t>regel-nr</t>
  </si>
  <si>
    <t>PO - code</t>
  </si>
  <si>
    <t>Nlsfb-code</t>
  </si>
  <si>
    <t>NL-SfB Omschrijving
installatie</t>
  </si>
  <si>
    <t>Jaar- freq</t>
  </si>
  <si>
    <t>Omschrijving werkzaamheden</t>
  </si>
  <si>
    <t>BEV010-A</t>
  </si>
  <si>
    <t>Toegangscontrole; Toegangscontrole paneel</t>
  </si>
  <si>
    <t>o</t>
  </si>
  <si>
    <t>Controleren of Programma van Eisen, tekeningen, opleverrapport, aanwezig zijn en voldoen aan de huidige situatie</t>
  </si>
  <si>
    <t>Controleren meldingen (Logboek, IBC)</t>
  </si>
  <si>
    <t>Visueel controleren en functineel testen en afstellen van bedieningsapparatuur:</t>
  </si>
  <si>
    <t>- deurterminals, kaartlezers;</t>
  </si>
  <si>
    <t>- codeslot en codeslotcentrale;</t>
  </si>
  <si>
    <t>- paddenstoel drukknop;</t>
  </si>
  <si>
    <t>- visueel controleren van vergrendelingen;</t>
  </si>
  <si>
    <t>- deurgrendels, schootvangers;</t>
  </si>
  <si>
    <t>- elektrische sluitplaat;</t>
  </si>
  <si>
    <t>- voedingsunit</t>
  </si>
  <si>
    <t>Smeren mechanische delen van de vergrendeling</t>
  </si>
  <si>
    <t>Reinigen van de lezer en codepanelen</t>
  </si>
  <si>
    <t>Controle op beschadigingen</t>
  </si>
  <si>
    <t>Controle van de bevestiging; indien nodig vastzetten</t>
  </si>
  <si>
    <t>Controleren van de doormeldfunctie van de alarmmelding naar de inbraakcentrale</t>
  </si>
  <si>
    <t>Controle van sturing op externe componeneten (nooddeuren,   branddeuren, deuren, slagbomen en dergelijke)</t>
  </si>
  <si>
    <t>Controleren van melding van GBS naar deurterminal of centrale codeslot en vrijgave van de deur</t>
  </si>
  <si>
    <t>Controleren van lokale voedingen en noodvoeding</t>
  </si>
  <si>
    <t>Duurtest noodvoedingen en zonodig vervangen van noodvoedingen</t>
  </si>
  <si>
    <t>Bijwerken logboek, invullen rapport van onderhoud</t>
  </si>
  <si>
    <t>BEV030-A</t>
  </si>
  <si>
    <t>Camerabewaking (CCTV)</t>
  </si>
  <si>
    <t>Controleren en testen, volgens checklijst van de fabrikant, van de gehele installatie onder normale bedrijfscondities</t>
  </si>
  <si>
    <t>Controleren verwarming en thermostaat van de buitenbehuizingen</t>
  </si>
  <si>
    <t>Fysieke controle van de steun, behuizing en mast op corrosie en beschadigingen</t>
  </si>
  <si>
    <t>Controle van de bekabeling; zowel coaxiaal, voeding als besturing</t>
  </si>
  <si>
    <t>Schoonmaken buitenbehuizing</t>
  </si>
  <si>
    <t>Controleren van camerasignalen en beelden op scherpte en contrast</t>
  </si>
  <si>
    <t>Indien noodzakelijk na controle van de camerasignalen reiniging van het uitwendige deel van de cameralens en, indien van toepassing, front van de behuizing</t>
  </si>
  <si>
    <t>Bij conventionele camera’s controleren van de instellingen van de opnamebuis met name de targetspanning</t>
  </si>
  <si>
    <t>BEV040-A</t>
  </si>
  <si>
    <t>Controleren en indien nodig afregelen van de monitoren op scherpte en geometrie</t>
  </si>
  <si>
    <t>Controleren van de camera en monitorselecties en eventuele aanwezige afstandbedienfuncties van de camera op een goede werking</t>
  </si>
  <si>
    <t>Controleren van de aanwezige geprogrammeerde functies</t>
  </si>
  <si>
    <t>Controleren en testen van de centrale opnameapparatuur, datarecorders</t>
  </si>
  <si>
    <t>BRND010-A</t>
  </si>
  <si>
    <t>Brandslanghaspel</t>
  </si>
  <si>
    <t>Controleren van haspel op beschadiging en gangbaarheid</t>
  </si>
  <si>
    <t>Controleren van slanggeleider op aanwezigheid en goede werking</t>
  </si>
  <si>
    <t>Controleren van toevoerafsluiter op lekkage en gangbaarheid</t>
  </si>
  <si>
    <t>Afsluiten straalpijp, afrollen slang, vullen met water en controleren op lekkage</t>
  </si>
  <si>
    <t>Sluiten watertoevoer en druk van slang halen (slang blijft gevuld)</t>
  </si>
  <si>
    <t>Oprollen slang</t>
  </si>
  <si>
    <t>Controleren op verzegeling en zo nodig verzegeling herstellen</t>
  </si>
  <si>
    <t>Invullen controle-etiket, verwijdering oude etiket en aanbrengen van het nieuwe etiket</t>
  </si>
  <si>
    <t xml:space="preserve">Verzegeling van afsluiters in aftakkingen naar brandslanghaspels moeten worden gecontroleerd (open stand) </t>
  </si>
  <si>
    <t xml:space="preserve">Het merken van (leidingen naar) brandslanghaspels moet worden op uitvoering in overeenstemming met WB 45 A gecontroleerd </t>
  </si>
  <si>
    <t>BRND010-K</t>
  </si>
  <si>
    <t>Het beproeven van de slangen op de maximale werkdruk (10-12 bar) afhankelijk van de productienorm, conform NEN-EN 671-3</t>
  </si>
  <si>
    <t>BRND020-A</t>
  </si>
  <si>
    <t>Brandpompen</t>
  </si>
  <si>
    <t>Controle en onderhoud overeenkomstig de voorschriften van de fabrikant</t>
  </si>
  <si>
    <t xml:space="preserve">Controle het juist in- en uitschakelen (op druk of door een brandmeldcentrale) 
          </t>
  </si>
  <si>
    <t xml:space="preserve">Controle opbrengst </t>
  </si>
  <si>
    <t xml:space="preserve">Controle minimumdrukbeveiliging (testen op inschakeldruk, vertragingstijd en handmatig reset) </t>
  </si>
  <si>
    <t>Controle pomp (abnormaal geluid, lekkage, draairichting)</t>
  </si>
  <si>
    <t xml:space="preserve">Controle afsluiters (bediening, lekkage) </t>
  </si>
  <si>
    <t xml:space="preserve">Controle terugslagkleppen (op het juist functioneren) </t>
  </si>
  <si>
    <t xml:space="preserve">Controle besturingskast (algemene staat) </t>
  </si>
  <si>
    <t xml:space="preserve">Controle voordruk in het drukvat controleren (waarde 50 kPa
         lager als de inschakeldruk) </t>
  </si>
  <si>
    <t xml:space="preserve">Controle verversing van het drukvat </t>
  </si>
  <si>
    <t>Controle manometers</t>
  </si>
  <si>
    <t>BRND030-K</t>
  </si>
  <si>
    <t>Brandblusmiddelen draagbaar inspectie</t>
  </si>
  <si>
    <t>Inspectie en uitgebreid onderhoud zoals beschreven in de NEN 2559, of zoals door de leverancier van het toestel is voorgeschreven</t>
  </si>
  <si>
    <t xml:space="preserve">Invullen controle etiket, verwijdering oude etiket en aanbrengen van het etiket op het toestel waaruit blijkt wanneer en door wie het onderhoud is uitgevoerd </t>
  </si>
  <si>
    <t>Vulling van het blustoestel vernieuwen</t>
  </si>
  <si>
    <t>BRND040-A</t>
  </si>
  <si>
    <t>Droge blusleiding</t>
  </si>
  <si>
    <t>Uitgangspunt NEN-1594</t>
  </si>
  <si>
    <t>Visuele controle van alle onderdelen, inclusief aansluitkast</t>
  </si>
  <si>
    <t>Controle voedingsaansluitingen</t>
  </si>
  <si>
    <t>Controleren storz aansluitingen en rubberen afdichtingen</t>
  </si>
  <si>
    <t>Controleren en conditioneren van de kranen en spindels</t>
  </si>
  <si>
    <t>Vervangen controle biljet</t>
  </si>
  <si>
    <t>BRND040-K</t>
  </si>
  <si>
    <t>Afpersen droge blusleiding met 16/ 24 bar</t>
  </si>
  <si>
    <t>Controle na afpersen</t>
  </si>
  <si>
    <t>Vervangen controle etiket</t>
  </si>
  <si>
    <t>BRND100-A1</t>
  </si>
  <si>
    <t>Brandmeld-/ontruimingsinstallatie; Ontruimingsinstallatie klasse A (gesproken woord); Ontruimingsinstallatie (geografisch) paneel</t>
  </si>
  <si>
    <t>Algemeen:</t>
  </si>
  <si>
    <t>Uitgangspunt brandmeldinstallatie NEN-2654-1:2002 par 53 tm 57</t>
  </si>
  <si>
    <t>Uitgangspunt ontruimingsinstallatie NEN-2654-2:2004 par 54</t>
  </si>
  <si>
    <t>De voorschriften van de leverancier dienen hierbij in acht te worden genomen</t>
  </si>
  <si>
    <t>Onderstaande PPO-zaken zijn van toepassing:</t>
  </si>
  <si>
    <t>Toetsing basisgegevens conform PvE</t>
  </si>
  <si>
    <t>Controleren aanwezigheid logboek en en bijwerken logboek,        
bijwerken registratie van:</t>
  </si>
  <si>
    <t>- doormeldstation en meldcode</t>
  </si>
  <si>
    <t>- meetresultaten</t>
  </si>
  <si>
    <t>- bevindingen ten aanzien van sturingen</t>
  </si>
  <si>
    <t>- ongewenste meldingen</t>
  </si>
  <si>
    <t>- vastleggen veranderingen en de hieruit voortvloeiende acties</t>
  </si>
  <si>
    <t>- controle op periodieke controles OP (opgeleid persoon)</t>
  </si>
  <si>
    <t>Het controleren, testen, meten (conform Basisdocument Brandveiligheid (BDB)) en zonodig reinigen, preserveren en bijregelen van:</t>
  </si>
  <si>
    <t>Het uitwisselen van onderdelen en/ of vervangingsapparatuur, indien nodig</t>
  </si>
  <si>
    <t>De centrale eenheid</t>
  </si>
  <si>
    <t>Brandmeldcentrale</t>
  </si>
  <si>
    <t>Versterker(s), reserveversterkers</t>
  </si>
  <si>
    <t>Energievoorziening, net-, noodvoedingen en accu's</t>
  </si>
  <si>
    <t>Automatische brandmelders</t>
  </si>
  <si>
    <t>Vlammenmelders en optische lineaire melders</t>
  </si>
  <si>
    <t>Nevenindicatoren</t>
  </si>
  <si>
    <t>Handbrandmelders</t>
  </si>
  <si>
    <t>Brandalarmeringsapparatuur</t>
  </si>
  <si>
    <t>Optische en akoestische ontruimingssignaleringsapparatuur, luidsprekers</t>
  </si>
  <si>
    <t>Personenzoekinstallaties</t>
  </si>
  <si>
    <t>Commandotelefoon, attentiepanelen, microfoonposten</t>
  </si>
  <si>
    <t>Doormelding naar ontvangststation</t>
  </si>
  <si>
    <t>Doormelding van storingsmeldingen</t>
  </si>
  <si>
    <t>Sturingen vanuit de centrale conform PvE</t>
  </si>
  <si>
    <t>Registratie bevindingen van sturingen tot aan interface</t>
  </si>
  <si>
    <t>Besturingsapparatuur voor automatische (brand)beveiligingsinstallaties</t>
  </si>
  <si>
    <t>Energievoorzieningen (teksten en signaleringen)</t>
  </si>
  <si>
    <t>Noodvoedingen en laadstromen</t>
  </si>
  <si>
    <t>Brandweer-, geografische- en nevenpanelen</t>
  </si>
  <si>
    <t>Las-/ klemmenkasten</t>
  </si>
  <si>
    <t>Functionele beproeving</t>
  </si>
  <si>
    <t>Certificatie</t>
  </si>
  <si>
    <t>Voor de brandmeld/ ontruimingsinstallatie, die vallen onder het Bouwbesluit 2012 en waarvoor een inspectiecertificaat vereist is, controleren of er een inspectiecertificaat volgens CCV-inspectieschema Brandveiligheid aanwezig is Indien dit niet aanwezig is dient dit terstond te worden gemeld aan de opdrachtgever</t>
  </si>
  <si>
    <t xml:space="preserve">De verlenging van het bestaande inspectiecertificaat na uitvoering van de onderhoudswerkzaamheden </t>
  </si>
  <si>
    <t>Voor een brandmeld/ ontruimingsinstallatie, die vanuit het Bouwbesluit 2012 vereist is en waarvoor een doormelding naar een regionale Alarm Centrale (RAC) van de brandweer vereist is, dient het inspectiecertificaat jaarlijks te worden verlengd</t>
  </si>
  <si>
    <t xml:space="preserve">Voor de overige brandmeld/ ontruimingsinstallaties, waarvoor vanuit het Bouwbesluit 2012 een inspectiecertificaat wordt vereist is, dient het inspectiecertificaat 1 keer per 3 jaar te worden vernieuwd Het inspectiecertificaat dient te worden opgesteld door een hiervoor gecertificeerde inspectie-instelling  </t>
  </si>
  <si>
    <t>BRND100-A2</t>
  </si>
  <si>
    <t>Werkzaamheden uit te voeren door opgeleid persoon (OP):</t>
  </si>
  <si>
    <t>De controle vindt plaats 4 en 8 maanden na oplevering of periodieke controle en onderhoud door het onderhoudsbedrijf, waarbij onderstaande PO-taken van toepassing zijn</t>
  </si>
  <si>
    <t>Visuele controle of alle handbrandmelders goed bereikbaar zijn</t>
  </si>
  <si>
    <t>Visuele controle of rondom alle automatische brandmelders ten minste 0,3 meter is vrijgehouden</t>
  </si>
  <si>
    <t>Visuele controle of alle brandmelders naar behoren kunnen functioneren</t>
  </si>
  <si>
    <t>Visuele controle van de brandmeldcentrale en alle neventableaus</t>
  </si>
  <si>
    <t>Visuele controle alle componenten (stil alarm) ontruimingsinstallatie</t>
  </si>
  <si>
    <t>Visuele controle ontruimingssignaalgevers</t>
  </si>
  <si>
    <t>Visuele controle ontruimingssignaalgevers, luidsprekers</t>
  </si>
  <si>
    <t>Visuele controle ontruimingsmicrofoon/ microfoonpost</t>
  </si>
  <si>
    <t>Controle of zich binnen de detectiezones veranderingen in ruimtegebruik, inrichting, ventilatiesysteem of bouwconstructie hebben voorgedaan</t>
  </si>
  <si>
    <t>Controle of het alarmorganisatieplan nog voldoet aan de huidige voorzieningen</t>
  </si>
  <si>
    <t>Controle of het Programma van Eisen, opleverrapport, logboek, de bedieningsvoorschriften, installatieplattegronden blokschema’s, functiematrixen en dergelijke overeenstemmen met de werkelijke situatie en bijgehouden worden</t>
  </si>
  <si>
    <t>Controle of de bedieningsvoorschriften, installatieplattegronden, blokschema’s, functiematrixen en dergelijke overeenstemmen met de werkelijke situatie</t>
  </si>
  <si>
    <t>Controle van alle alarmeringen op de brandmeldcentrale en alle neventableaus door middel van een lampentest</t>
  </si>
  <si>
    <t>Functioneel testen van alarmeringen:</t>
  </si>
  <si>
    <t>Verkrijgen van expliciete goedkeuring van de gebruiker</t>
  </si>
  <si>
    <t>Verkrijgen van expliciete goedkeuring van de meldkamer</t>
  </si>
  <si>
    <t>In elke meldergroep een melder activeren</t>
  </si>
  <si>
    <t>Controleren van de tijdvertraging van de centrale</t>
  </si>
  <si>
    <t>Controleren of de melding voorkomt op de groep, centrale en het neventableau</t>
  </si>
  <si>
    <t>Controleren of de meldingen zijn binnengekomen bij de meldkamer</t>
  </si>
  <si>
    <t>Controleren of de meldingen zijn binnengekomen bij de brandweer</t>
  </si>
  <si>
    <t>Controleren of de melding van brandmeldcentrale zijn binnengekomen op de personenzoekinstallatie, omroepinstallatie ed.</t>
  </si>
  <si>
    <t>Activiteiten uit te voeren na het functioneel testen van de centrale- en neventableaus:</t>
  </si>
  <si>
    <t>Melden aan de meldkamer dat de installatie weer in bedrijfstand is</t>
  </si>
  <si>
    <t>Melden aan de brandweer dat de installatie weer in bedrijfstand is</t>
  </si>
  <si>
    <t>Vermelden van de uitgevoerde werkzaamheden en resultaten in het logboek</t>
  </si>
  <si>
    <t>BRND100-A3</t>
  </si>
  <si>
    <t>Maandelijkse werkzaamheden uit te voeren door opgeleid persoon (OP):</t>
  </si>
  <si>
    <t>Visuele controle van de centrale (hoofdpaneel) en de neventableaus (nevenpanelen)</t>
  </si>
  <si>
    <t>Controle doormeldfunctie (E) voor brandmeldingen door activering brandmelder</t>
  </si>
  <si>
    <t>Controle correcte ontvangst brandmelder</t>
  </si>
  <si>
    <t>Controle goede werking van optische indicatoren</t>
  </si>
  <si>
    <t>Controle doormeldfunctie (J) voor storingsmeldingen, door bijv. de primaire energievoorziening te onderbreken</t>
  </si>
  <si>
    <t>Controle op correcte ontvangst van de storingsmelding</t>
  </si>
  <si>
    <t>Controleer de juiste werking van de handmatige drukknoppen van kleefmagneten, deurvastzetinrichtingen, enz</t>
  </si>
  <si>
    <t>BRND150-A</t>
  </si>
  <si>
    <t>Sprinkler installatie</t>
  </si>
  <si>
    <t>Raadpleeg de onderhoudsinstructie van de leverancier</t>
  </si>
  <si>
    <t>De sprinklerinstallatie kan uit de volgende installatiedelen bestaan:</t>
  </si>
  <si>
    <t>- sprinklerpomp</t>
  </si>
  <si>
    <t>- sprinklerpunten</t>
  </si>
  <si>
    <t>- alarmkleppen</t>
  </si>
  <si>
    <t>- afsluiters</t>
  </si>
  <si>
    <t>- waterfilters</t>
  </si>
  <si>
    <t>- jockeypomp (voor drukverhoging)</t>
  </si>
  <si>
    <t xml:space="preserve">- besturingskast </t>
  </si>
  <si>
    <t>- compressor</t>
  </si>
  <si>
    <t>- waterreservoir</t>
  </si>
  <si>
    <t>Inspecteren/ uitvoeren:</t>
  </si>
  <si>
    <t>Aanwezigheid van alle installatiedelen aan de hand van PvE, tekeningen, logboek etc</t>
  </si>
  <si>
    <t>Leidingsysteem inclusief bevestigingen) op lekkage, beschadigingen, corrosie</t>
  </si>
  <si>
    <t>Functioneren van de leidingappendages, zoals drukmeters, afsluiters, keerkleppen</t>
  </si>
  <si>
    <t>Waterleidingdruk op goed functioneren</t>
  </si>
  <si>
    <t>Aandrijfmotoren van de pompen ( elektrisch en/ of diesel) en de bijbehorende voorzieningen</t>
  </si>
  <si>
    <t>Goede werking (proefdraaien) van de sprinklerpomp en de jockypomp</t>
  </si>
  <si>
    <t>Werking bij automatische start bij drukvermindering Pomp gedurende ca 15 minuten onder diverse drukken laten draaien. Afstelling via testleiding</t>
  </si>
  <si>
    <t>Toerental, oliedruk, oliepeil en motortemperatuur</t>
  </si>
  <si>
    <t>Dieselolietank Controle of er geen water en/ of sludge in de tank aanwezig is. Zo nodig verwijderen en afvoeren volgens de milieuvoorschriften</t>
  </si>
  <si>
    <t xml:space="preserve">Koelwatervoorzieningen </t>
  </si>
  <si>
    <t>Watertoevoerpomp op goed functioneren</t>
  </si>
  <si>
    <t>Compressor op goede werking</t>
  </si>
  <si>
    <t>Veiligheidsventiel en de olie- en waterafscheider</t>
  </si>
  <si>
    <t>Doorstroomdruk in de luchtset</t>
  </si>
  <si>
    <t>Drukschakelaars en drukafstelling</t>
  </si>
  <si>
    <t>Doormeldfunctie naar de brandmeldpost</t>
  </si>
  <si>
    <t>Drukalarmering en systeem doorblazen en op druk zetten</t>
  </si>
  <si>
    <t>Drukversneller op goede werking en de snel opensluiter op lekkage controleren</t>
  </si>
  <si>
    <t xml:space="preserve">Armaturen en verzegelen, bedrijfsklaar maken </t>
  </si>
  <si>
    <t>Zeef en alarmbel op vervuiling en goede werking</t>
  </si>
  <si>
    <t>Bevestigingskleppen en alarm op goede werking</t>
  </si>
  <si>
    <t>Doorstroombewaking en vertragingstijd op goede werking</t>
  </si>
  <si>
    <t>Sprinklermeldpaneel op doormelding en goede werking</t>
  </si>
  <si>
    <t>Bereikbaarheid van het sprinklersysteem</t>
  </si>
  <si>
    <t>Aanwezigheid op obstructie sprinklers</t>
  </si>
  <si>
    <t>Aantal reserve sprinklerkoppen en zekeringen voor de besturingskast</t>
  </si>
  <si>
    <t>Afstellen of bijregelen van de componenten, waarbij tijdens het inspecteren ontoelaatbare afwijkingen zijn geconstateerd</t>
  </si>
  <si>
    <t>Indien nodig bijvullen van het olie- en waterpeil</t>
  </si>
  <si>
    <t>Reinigen:</t>
  </si>
  <si>
    <t>Steenvanger</t>
  </si>
  <si>
    <t>Roestvorming van het waterreservoir, zo nodig breektank ledigen</t>
  </si>
  <si>
    <t>Zeef en alarmbel</t>
  </si>
  <si>
    <t>Smeren:</t>
  </si>
  <si>
    <t>Alle daarvoor in aanmerking komende onderdelen</t>
  </si>
  <si>
    <t>De inspectie op de onderhoudswerkzaamheden wordt uitgevoerd door een gecertificeerd bedrijf. Deze inspecteert minimaal de hieronder beschreven werkzaamheden en levert hiervan een volgens de voorschriften van Bureau Sprinkler Beveiliging benodigd inspectierapport</t>
  </si>
  <si>
    <t>Alle controles zoals vermeld bij inspectie sprinklerinstallatie</t>
  </si>
  <si>
    <t>Controleren van de manometer onder en boven de alarmknop</t>
  </si>
  <si>
    <t>Controleren van de compressor (indien aanwezig)</t>
  </si>
  <si>
    <t>Controleren van de druktank</t>
  </si>
  <si>
    <t>Controleren van aftap- en beproevingsafsluiters</t>
  </si>
  <si>
    <t>Controleren van het waterreservoir of de voorraadtank op niveau en druk is</t>
  </si>
  <si>
    <t>Controleren van de controlelampjes op goede werking</t>
  </si>
  <si>
    <t>Controleren van de doormeldfunctie naar de brandmeldpost</t>
  </si>
  <si>
    <t>Vermelding van de uitgevoerde werkzaamheden en resultaten in het logboek</t>
  </si>
  <si>
    <t>De jaarlijkse verlenging van het certificaat na uitvoering van de onderhoudswerkzaamheden Het inspectiecertificaat dient te worden opgesteld door een hiervoor gecertificeerde inspectie-instelling</t>
  </si>
  <si>
    <t>Voor installaties die vallen onder het Bouwbesluit 2012 controleren of er een inspectiecertificaat volgens CCV-inspectieschema Brandveiligheid is afgegeven Indien dit niet aanwezig is dient dit terstond te worden gemeld aan de opdrachtgever</t>
  </si>
  <si>
    <t>BRND160-A1</t>
  </si>
  <si>
    <t>Brandmeldinstallatie aerosolen</t>
  </si>
  <si>
    <t>Zie BRND100-A1 voor de jaarlijkse onderhoudswerkzaamheden door DP</t>
  </si>
  <si>
    <t>BRND160-A2</t>
  </si>
  <si>
    <t xml:space="preserve">Zie BRND100-A2 voor de en OP-taken na 4 en 8 maanden </t>
  </si>
  <si>
    <t>BRND160-A3</t>
  </si>
  <si>
    <t>Zie BRND100-A3 voor de maandelijkse OP-taken</t>
  </si>
  <si>
    <t>BRND160-A4</t>
  </si>
  <si>
    <t>Aërosolgeneratoren</t>
  </si>
  <si>
    <t>Dit werkvoorschrift heeft specifiek betrekking op een FirePro aërosol brandblusinstallatie</t>
  </si>
  <si>
    <t>Voor de werkzaamheden uit conform de onderhoudsvoorschriften van Initial Varel Securety/ Fire/ Pro</t>
  </si>
  <si>
    <t>De blusgasinstallatie omvat de volgende installatiecomponenten</t>
  </si>
  <si>
    <t xml:space="preserve">Brandmeldinstallatie (met doormelding naar de hoofdbrandmeldinstallatie) bestaande uit: </t>
  </si>
  <si>
    <t>Brandweerpanelen en nevenpanelen</t>
  </si>
  <si>
    <t>Brandmeldinstallatie</t>
  </si>
  <si>
    <t>Voor het onderhoud van de brandmeldinstallatie gelden dezelfde PO-activiteiten als voor de hoofdbrandmeldinstallatie:</t>
  </si>
  <si>
    <t>Controleer de projectering van de aërosolgeneratoren ten opzichte van de installatietekening</t>
  </si>
  <si>
    <t>Voer een visuele controle uit van de metalen houder en controleer of de oorspronkelijke teksten leesbaar zijn; breng teksten opnieuw aan wanneer de oorspronkelijke teksten slecht leesbaar zijn</t>
  </si>
  <si>
    <t>Reinig de apparatuur uitwendig en controleer of er geen beschadigingen zijn aan de aërosolgeneratoren</t>
  </si>
  <si>
    <t>Controleer de elektrische bedrading van de ontstekers en alle aansluitingen naar de brandmeldcentrale</t>
  </si>
  <si>
    <t>Controleer of de elektrische ontsteking intact is: de stuurstroom mag niet hoger zijn dan 5 mA</t>
  </si>
  <si>
    <t>Controleer alle metalen beugels en aansluitbouten en haal deze zo nodig aan</t>
  </si>
  <si>
    <t>De in de FirePro aërosol brandblussers en brandblussystemen gebruikte aerosolvormende blusverbinding SBC (Solid Bound Compound) vergt dankzij zijn chemische samenstelling en kenmerken tijdens zijn gehele levensduur geen onderhoud</t>
  </si>
  <si>
    <t>Minimale levensduur (van de houder en de activator): 15 jaar met elk jaar een inspectie voor kantoren, computercentra, winkelcentra en omgevingen met airco</t>
  </si>
  <si>
    <t>BRND170-A</t>
  </si>
  <si>
    <t>Brandwerend doorvoeringen</t>
  </si>
  <si>
    <t xml:space="preserve">Visuele inspectie van alle doorvoeringen van leidingen en kanalen door de scheidingswanden/ -vloeren van brand(sub)compartimenten aan de hand van bouwkundige revisietekeningen waarop de brandscheidingen en de brandwerendheidseisen zijn aangegeven </t>
  </si>
  <si>
    <t>Raadpleeg de gebouwbeheerder om na te gaan of er in de afgelopen periode wijzigingen in installaties hebben plaatsgevonden die mogelijk tot een doorbraak van de brandcompartimentering hebben geleid; bijvoorbeeld: bouwkundige aanpassingen en installatietechnische wijzigingen, oa in elektrische of databekabeling</t>
  </si>
  <si>
    <t>Controle van de afdichtingen van brandkleppen</t>
  </si>
  <si>
    <t>Controle van de brandwerende afdichtingen en/ of brandmanchetten van alle soorten leidingen en kanalen van technische installaties</t>
  </si>
  <si>
    <t>Registratie in het logboek, mutaties, wijzigingen, aanbrengen, herstel registreren</t>
  </si>
  <si>
    <t>BRND180-A</t>
  </si>
  <si>
    <t>Brand-/rookscherm, brandventilatie, branddeur, brandluik</t>
  </si>
  <si>
    <t>Raadpleeg ook de voorschriften van de leverancier</t>
  </si>
  <si>
    <t>Controle van de aandrijving van het scherm, deur, luik</t>
  </si>
  <si>
    <t>Controle op mechanische beschadigingen van het scherm</t>
  </si>
  <si>
    <t>Controle of de afdichtingen van het scherm voldoen aan de brandwerendheidseisen</t>
  </si>
  <si>
    <t>Controle van de eindschakelaars</t>
  </si>
  <si>
    <t>Controle brandventilatoren, zie ook LBH030-A1/LBH030-A2</t>
  </si>
  <si>
    <t>Controle van de aansturing door de brandmeldinstallatie</t>
  </si>
  <si>
    <t>E010-A</t>
  </si>
  <si>
    <t>Deurbelinstallatie</t>
  </si>
  <si>
    <t>Visueel controleren van bedieningstableaus/ balies</t>
  </si>
  <si>
    <t>Controleren van de goede werking van de installatie</t>
  </si>
  <si>
    <t>Controleren van de doormeldfunctie van storingsmelding naar gebruiker (indien van toepassing)</t>
  </si>
  <si>
    <t>Controleren van de correcte ontvangst van de storingsmelding naar gebruiker</t>
  </si>
  <si>
    <t>Controleren van de doormeldfunctie van de storingsmelding naar het GBS/ GIS (indien van toepassing)</t>
  </si>
  <si>
    <t>Controleren van de doormeldfunctie van de storingsmelding naar de PZI-installatie (indien van toepassing)</t>
  </si>
  <si>
    <t>Controleren van de correcte ontvangst van de storingsmelding</t>
  </si>
  <si>
    <t>E020-A</t>
  </si>
  <si>
    <t>Bliksemafleiding installatie conform NEN1014</t>
  </si>
  <si>
    <t>A.    Een visuele inspectie wordt uitgevoerd, gericht op de navolgende onderdelen van de installatie:</t>
  </si>
  <si>
    <t>Daknet, leidingen en opvangers</t>
  </si>
  <si>
    <t>Verbindingen en bevestigingspunten</t>
  </si>
  <si>
    <t>Goot- en dakdoorvoeren</t>
  </si>
  <si>
    <t>Gecorrodeerde onderdelen mogen geen afbreuk doen aan de betrouwbaarheid van de installatie</t>
  </si>
  <si>
    <t>Meetpunten worden inwendig gereinigd</t>
  </si>
  <si>
    <t>Meetputten worden inwendig gereinigd</t>
  </si>
  <si>
    <t>B.    Een meting moet voldoen aan NEN 1014</t>
  </si>
  <si>
    <t>C.   Rapportage:</t>
  </si>
  <si>
    <t>Klasse van de installatie volgens NEN 1014</t>
  </si>
  <si>
    <t>Toestand van de installatie volgens de inspectie, genoemd onder A</t>
  </si>
  <si>
    <t>Meetresultaten van de meting, genoemd onder B</t>
  </si>
  <si>
    <t>Als uit het onderhoud dan de installatie blijkt dat deze niet voldoet aan deze norm wordt dit gemeld aan de gebouwbeheerder</t>
  </si>
  <si>
    <t>E021-A</t>
  </si>
  <si>
    <t>Bliksemafleiding installatie</t>
  </si>
  <si>
    <t>Visueel controleren op de aanwezigheid van onderdelen in verband met vandalisme</t>
  </si>
  <si>
    <t>E030-A</t>
  </si>
  <si>
    <t>Centraal elektrotechnische voorzieningen; Centrale Aarding, aardingsvoorzieningen; Hoofdverdeelinrichting (groepenkast); Laagspanning E installatie tot 600V; Onderverdeelinrichtingen (groepenkast)</t>
  </si>
  <si>
    <t>Uitgangspunt: NEN 3140</t>
  </si>
  <si>
    <t>Een visuele inspectie, waarbij moet worden vastgesteld, dat ten minste aan de volgende voorwaarden wordt voldaan:</t>
  </si>
  <si>
    <t>Mechanische gebreken brengen de veiligheid niet in gevaar</t>
  </si>
  <si>
    <t>Zichtbare beschermingen, aardleidingen en hun aansluitingen zijn niet onderbroken</t>
  </si>
  <si>
    <t>Elektrisch materiaal en bijbehoren leidingen zijn in overeenstemming met de uitwendige invloeden, alsmede hun toepasbaarheid, in het bijzonder in ruimten waarvan de bestemming is gewijzigd</t>
  </si>
  <si>
    <t>Hulpmiddelen en bedieningsorganen zijn aanwezig en in goede staat, evenals waarschuwingsborden en andere noodzakelijke informatie</t>
  </si>
  <si>
    <t>Contractoren, schakelaars en relais zijn in goede staat van onderhoud</t>
  </si>
  <si>
    <t>Installatietekeningen zijn verplicht aanwezig en bijgewerkt</t>
  </si>
  <si>
    <t>Aansluitleidingen zijn niet beschadigd of ondeugdelijk hersteld</t>
  </si>
  <si>
    <t>Onderdelen van installaties zijn voldoende vrij van stof, vuil en gemakkelijk brandbare materialen, evenals daarvoor dienende roosters en openingen van ventilatiekanalen en koelsystemen</t>
  </si>
  <si>
    <t>Vrije ruimten en vluchtwegen bij schakel- en verdeelinrichtingen zijn goed toegankelijk</t>
  </si>
  <si>
    <t>Delen van installaties zijn gemakkelijk bereikbaar ten behoeve van bediening, onderhoud en inspectie</t>
  </si>
  <si>
    <t>Verschijnselen die op te hoge temperatuur wijzen zijn afwezig</t>
  </si>
  <si>
    <t>Beveiligingstoestellen tegen overbelastingsstroom en kortsluitingstroom zijn juist gekozen en, indien van toepassing, juist ingesteld</t>
  </si>
  <si>
    <t>Er zijn geen overbruggers in veiligheidsketens aangebracht</t>
  </si>
  <si>
    <t>E140-A</t>
  </si>
  <si>
    <t>Overspanningsbeveiliging</t>
  </si>
  <si>
    <t>Uitgangspunt: NEN 1014/ EN IEC 62305</t>
  </si>
  <si>
    <t>Controle van de overspanning afleiders, voorzekeringen en installatieautomaten</t>
  </si>
  <si>
    <t>Los nemen en functioneel doormeten van alle overspanningsbeveiligingen</t>
  </si>
  <si>
    <t>Controle of de aansluiting van de overspanningsbeveiliging nog optimaal beveiliging biedt</t>
  </si>
  <si>
    <t>Controle of aanpassing van de overspanningsbeveiliging nodig is in verband met uitbreiding of wijziging van gevoelige apparatuur</t>
  </si>
  <si>
    <t>E160-A</t>
  </si>
  <si>
    <t>Thermografie Hoofd-/Onderverdeelinrichting (groepenkast)</t>
  </si>
  <si>
    <t>Thermografisch onderzoek tijdens normale bedrijfstijd</t>
  </si>
  <si>
    <t>Vergelijken van de resultaten met resultaten uit voorgaande jaren</t>
  </si>
  <si>
    <t>Vastleggen van de resultaten</t>
  </si>
  <si>
    <t>E170-A</t>
  </si>
  <si>
    <t>Aardlekschakelaar in groepenkast</t>
  </si>
  <si>
    <t>Jaarlijkse testen van de goede werking van de schakelaar</t>
  </si>
  <si>
    <t>E180-A</t>
  </si>
  <si>
    <t>Zonnepaneleninstallatie, PV-Cellen</t>
  </si>
  <si>
    <t>Zonnepanelen:</t>
  </si>
  <si>
    <t>Controleren op aantastingen en beschadigingen, ook van de bekabeling</t>
  </si>
  <si>
    <t>Reinigen met warm water of door leverancier voorgeschreven schoonmaakmiddel</t>
  </si>
  <si>
    <t>Controleren van de ondersteuningsconstructie; eventuele corrosie verwijderen, kleine plekken bijwerken, grote plekken rapporteren</t>
  </si>
  <si>
    <t>Convertor:</t>
  </si>
  <si>
    <t>Controle van het bedienings- en / of meetpaneel</t>
  </si>
  <si>
    <t>Controle van de elektrische bedrading, beveiligingen, schakelaars, convertor en overige elektrische componenten</t>
  </si>
  <si>
    <t>Controle op juiste werking</t>
  </si>
  <si>
    <t>E190-A</t>
  </si>
  <si>
    <t>Frequentieregelaar (voor pompen en ventilatoren)</t>
  </si>
  <si>
    <t>De frequentieregelaar maakt meestal deel uit van de installatie waartoe ook de regelbare motor behoort</t>
  </si>
  <si>
    <t>Raadpleeg ook de onderhoudsvoorschriften van de leverancier</t>
  </si>
  <si>
    <t>Controleren van de bekabeling en elektrische aansluiting</t>
  </si>
  <si>
    <t>Controleren van de eventueel aanwezige meetapparatuur</t>
  </si>
  <si>
    <t>Controleren van de behuizing op beschadigingen</t>
  </si>
  <si>
    <t>Controleren of koel- en ventilatievoorzieningen intact zijn; vervuiling ed verwijderen</t>
  </si>
  <si>
    <t>Controleren of de regeling functioneert in samenhang met de overige installatiedelen</t>
  </si>
  <si>
    <t>E200-A1</t>
  </si>
  <si>
    <t>Automatische Externe Defribillator (AED)</t>
  </si>
  <si>
    <t>Controleren van de algehele conditie AED</t>
  </si>
  <si>
    <t xml:space="preserve">Functietest met speciaal hiervoor ontwikkelde testapparatuur, inclusief testrapport (ondermeer simulatie hartstilstand en meting kracht elektrische schok) </t>
  </si>
  <si>
    <t>Software update indien beschikbaar</t>
  </si>
  <si>
    <t>Vervangen batterij</t>
  </si>
  <si>
    <t>E200-A2</t>
  </si>
  <si>
    <t>Nieuwe set elektroden</t>
  </si>
  <si>
    <t>E210-A</t>
  </si>
  <si>
    <t>Laadinrichting Elektrische Voertuigen</t>
  </si>
  <si>
    <t>Controleren van de algehele conditie laadpaal-/ wandaansluiting</t>
  </si>
  <si>
    <t>Test aardlekschakelaars inclusief registratie uitschakeltijden</t>
  </si>
  <si>
    <t>Gasinstallatie, -leidingnet</t>
  </si>
  <si>
    <t>Visuele inspectie van de leidingen, controleren en zo nodig herstellen van beschadigingen, ontbreken van stickers met functieaanduiding of gele kleur</t>
  </si>
  <si>
    <t>Controle op gasdichtheid van leidingen en appendages</t>
  </si>
  <si>
    <t>Controleren van gasmeters en manometers</t>
  </si>
  <si>
    <t>Controleren van functioneren van gangbaarheid gaskleppen en afsluiters</t>
  </si>
  <si>
    <t>Het Activiteitenbesluit voor woon- en verblijfsgebouwen geeft per 29 januari 2018 aan dat een gasgestookte installatie met een nominaal thermisch ingangsvermogen groter dan 100kW of bij opstelling in een stookruimte wanneer de som van alle toestellen, boven het nominaal thermisch ingangsvermogen van 20kW, die op dezelfde brandstof worden gestookt, groter is dan 100kW dat deze eenmaal per 4 jaar verplicht gekeurd (scope 7a of 7b, afhankelijk van de gasdruk) dien(t)(en) te worden door een persoon die SCIOS-gecertificeerd is of een gelijkwaardige kwaliteit levert Het (laten) verrichten van deze keuringen behoort bij het werk</t>
  </si>
  <si>
    <t>GVL010-A</t>
  </si>
  <si>
    <t>Centraal gestuurde zonwering; Besturing/bediening zonwering</t>
  </si>
  <si>
    <t>Informeren bij de gebruiker of er problemen zijn</t>
  </si>
  <si>
    <t>Controleren van de elektrische bediening, inclusief motoren</t>
  </si>
  <si>
    <t>Controleren van de schakeleindcontacten</t>
  </si>
  <si>
    <t>Controleren van de lokale schakeleindcontacten</t>
  </si>
  <si>
    <t>Controleren van de lokale stuureenheid (drukknop bediening)</t>
  </si>
  <si>
    <t>Controleren van de centrale stuureenheid</t>
  </si>
  <si>
    <t>Controleren van de windmeter</t>
  </si>
  <si>
    <t>Controleren van de instelling lichtopnemer(s)</t>
  </si>
  <si>
    <t>Controleren, reinigen en smeren van mechanische onderdelen en doeken volgens GVL030-A</t>
  </si>
  <si>
    <t>GVL020-A</t>
  </si>
  <si>
    <t>Rolluik</t>
  </si>
  <si>
    <t>Demonteren beschermkappen</t>
  </si>
  <si>
    <t>Controleren, reinigen en smeren van geleiders (teflon)</t>
  </si>
  <si>
    <t>Controleren van bevestiging rolluik op as</t>
  </si>
  <si>
    <t>Controleren van elektrische bediening</t>
  </si>
  <si>
    <t>Controleren van onderloop beveiliging</t>
  </si>
  <si>
    <t>Controleren van schakeleindcontact</t>
  </si>
  <si>
    <t>Controleren van drukknoppen</t>
  </si>
  <si>
    <t>Controleren van thermische beveiliging (losdraaien zekering)</t>
  </si>
  <si>
    <t>Controleren van signalering en evt lampjes vernieuwen</t>
  </si>
  <si>
    <t>Monteren beschermkappen</t>
  </si>
  <si>
    <t>GVL030-A</t>
  </si>
  <si>
    <t>Zonwering (mechanisch deel en scherm)</t>
  </si>
  <si>
    <t>Bij de gebruiker informeren of er problemen zijn</t>
  </si>
  <si>
    <t>Controleren van de mechanische bediening</t>
  </si>
  <si>
    <t>Uitvalschermen:</t>
  </si>
  <si>
    <t>Controleren en eventueel reinigen van de uitvalschermen</t>
  </si>
  <si>
    <t>Controleren en reinigen van de schermdoeken</t>
  </si>
  <si>
    <t>Screens:</t>
  </si>
  <si>
    <t>Controleren en reinigen van de schermgeleiding en indien van toepassing gangbaar maken</t>
  </si>
  <si>
    <t>Controleren van de screens op beschadigingen en eventuele vervuiling verwijderen</t>
  </si>
  <si>
    <t>HFW030-A</t>
  </si>
  <si>
    <t>Takel, hijsinrichting</t>
  </si>
  <si>
    <t>Controleren van borging en smeren van hijsblok en lasthaak</t>
  </si>
  <si>
    <t>Controleren van balkwielen</t>
  </si>
  <si>
    <t>Controleren van bevestiging en smeren van hijskabels en ketting</t>
  </si>
  <si>
    <t>Controleren van kettingen op rek</t>
  </si>
  <si>
    <t>Controleren van hijskabels op breuk</t>
  </si>
  <si>
    <t>Controleren van bevestigingspunten balk</t>
  </si>
  <si>
    <t>Smeren en controleren van kabelkatwielen</t>
  </si>
  <si>
    <t>Reinigen, smeren en controleren van kabeltrommel-meeneemvorken en liniaal</t>
  </si>
  <si>
    <t>Controleren van afstelling van de aanslag en slipkoppeling</t>
  </si>
  <si>
    <t>Smeren van wormwiel en randwielkast</t>
  </si>
  <si>
    <t>Controleren van contacten op deuren, hekken en luiken</t>
  </si>
  <si>
    <t>Controleren van eindschakelaars, voedingskabel en toebehoren</t>
  </si>
  <si>
    <t>Controleren van besturingskabel en de trekontlasting</t>
  </si>
  <si>
    <t>HFW040-A</t>
  </si>
  <si>
    <t>Hefplateau goederenheffer</t>
  </si>
  <si>
    <t>Zie de relevante punten onder Liften LFT010-A1/LFT010-A2/LFT010-A3 Hoewel er geen sprake is van een kooi/ schacht/ schachttoegang, zal er wel sprake zijn van een aantal van de daarbij genoemde onderhoudsactiviteiten</t>
  </si>
  <si>
    <t>HFW070-A</t>
  </si>
  <si>
    <t>Gevelladder; Dakwage, zie ook glazenwasinstallatie</t>
  </si>
  <si>
    <t>Controleer allereerst of de persoonlijke veiligheidsmiddelen in orde zijn</t>
  </si>
  <si>
    <t>Rail, Dakrail</t>
  </si>
  <si>
    <t>Controleer of de conservering nog voldoende is van het railtraject</t>
  </si>
  <si>
    <t>Controleer visueel het railtraject</t>
  </si>
  <si>
    <t>Controleer de toestand van de bevestigingen</t>
  </si>
  <si>
    <t>Controleer en smeer de bewegende delen</t>
  </si>
  <si>
    <t>Controleer of de borgingen in goede staat zijn</t>
  </si>
  <si>
    <t>Controleer de aarding van de rail</t>
  </si>
  <si>
    <t>Ladder</t>
  </si>
  <si>
    <t>Controleer of de conservering nog voldoende is van de ladder</t>
  </si>
  <si>
    <t>Controleer en zonodig smeren van de scharnierpunten</t>
  </si>
  <si>
    <t>Controleer en zonodig smeren van de gevelwielstellen</t>
  </si>
  <si>
    <t>Controleer en zonodig smeren van de railwielstellen</t>
  </si>
  <si>
    <t>Controleer de vastzetinrichting op de goede werking</t>
  </si>
  <si>
    <t>Controleer het goed bewegen van de loopwagen van de middenrail</t>
  </si>
  <si>
    <t>Controleer het goed bewegen van het draaiende mechanische van het tourniquet</t>
  </si>
  <si>
    <t>Controleer de sporten op beschadigingen en verbindingen</t>
  </si>
  <si>
    <t>Controleer de werkbordessen op de ladder op verbindingen en goede constructie</t>
  </si>
  <si>
    <t>HFW070-K</t>
  </si>
  <si>
    <t>Keuring uitvoeren</t>
  </si>
  <si>
    <t>KKN010-A</t>
  </si>
  <si>
    <t>Grootkeuken apparatuur</t>
  </si>
  <si>
    <t>Algemene controle punten voor onderhoud van grootkeukenapparatuur</t>
  </si>
  <si>
    <t>Naar gelang van de uitvoering van de installatie worden onderstaande controles uitgevoerd</t>
  </si>
  <si>
    <t>Bij intensief gebruik dient de controlefrequentie zo nodig te worden verhoogd</t>
  </si>
  <si>
    <t>Veiligheden:</t>
  </si>
  <si>
    <t>Bevestigingen controleren</t>
  </si>
  <si>
    <t>Reinigen</t>
  </si>
  <si>
    <t>Functionele werking testen</t>
  </si>
  <si>
    <t>Gas</t>
  </si>
  <si>
    <t>Kranen</t>
  </si>
  <si>
    <t>Knoppen controleren</t>
  </si>
  <si>
    <t>Controleren op lekkage</t>
  </si>
  <si>
    <t>Reinigen van inspuiters</t>
  </si>
  <si>
    <t>Invetten</t>
  </si>
  <si>
    <t>Branders</t>
  </si>
  <si>
    <t>Controleren van aansluitingen en thermokoppels bij waakvlammen en ontsteking</t>
  </si>
  <si>
    <t>Afstellen van waak- en hoofdbranders</t>
  </si>
  <si>
    <t>Controleren van deksels, ringen en kelken</t>
  </si>
  <si>
    <t>Leidingwerk</t>
  </si>
  <si>
    <t>Controleren op lekkage en beschadigingen</t>
  </si>
  <si>
    <t>Water</t>
  </si>
  <si>
    <t xml:space="preserve">Kranen </t>
  </si>
  <si>
    <t>Aansluitingen controleren op lekkages</t>
  </si>
  <si>
    <t>Bedieningsknoppen controleren</t>
  </si>
  <si>
    <t>Kraanuitlopen controleren</t>
  </si>
  <si>
    <t>Diversen</t>
  </si>
  <si>
    <t>Ontkalken</t>
  </si>
  <si>
    <t>Kalk verwijderen (witte aanslag)</t>
  </si>
  <si>
    <t>Schoonspoelen</t>
  </si>
  <si>
    <t>Ontstenen</t>
  </si>
  <si>
    <t>Ketelsteen verwijderen (bruine aanslag)</t>
  </si>
  <si>
    <t>Handgrepen en knoppen</t>
  </si>
  <si>
    <t>Controleren op bevestiging en breuk</t>
  </si>
  <si>
    <t>Scharnieren en rails</t>
  </si>
  <si>
    <t>Controleren op speling, afstellen en smeren</t>
  </si>
  <si>
    <t>Aftapkranen/ no-drip kranen</t>
  </si>
  <si>
    <t>Controleren op beschadigingen en lekkage</t>
  </si>
  <si>
    <t>Reinigen en invetten</t>
  </si>
  <si>
    <t>Koelingen</t>
  </si>
  <si>
    <t>Controle op temperatuurgedrag</t>
  </si>
  <si>
    <t>Controle van de deurrubber</t>
  </si>
  <si>
    <t>Controle op lekkage koelmiddel en afvoer condenswater</t>
  </si>
  <si>
    <t>Reinigen van de condensor</t>
  </si>
  <si>
    <t>Controle functionele werking van koelfan</t>
  </si>
  <si>
    <t>Stoom</t>
  </si>
  <si>
    <t>Stoomthermostaten</t>
  </si>
  <si>
    <t>Controle van de bevestigingen</t>
  </si>
  <si>
    <t>Controle van de temperatuurinstelling</t>
  </si>
  <si>
    <t>Testen van de functionele werking</t>
  </si>
  <si>
    <t>Pressostaat</t>
  </si>
  <si>
    <t>Controle bevestiging</t>
  </si>
  <si>
    <t>Stoomafsluiters</t>
  </si>
  <si>
    <t>Controleren van de zittingen</t>
  </si>
  <si>
    <t>Controleren aansluitingen op lekkage</t>
  </si>
  <si>
    <t>Controleren bedieningsknoppen</t>
  </si>
  <si>
    <t>Condenspotten</t>
  </si>
  <si>
    <t>Reinigen van binnenwerk</t>
  </si>
  <si>
    <t>Pompen</t>
  </si>
  <si>
    <t>Controleren aansluitingen water en elektra</t>
  </si>
  <si>
    <t>Controleren slangen</t>
  </si>
  <si>
    <t>Vervangen van waterkeerringen</t>
  </si>
  <si>
    <t>Reinigen van filters</t>
  </si>
  <si>
    <t>Roerwerk en aandrijvingen</t>
  </si>
  <si>
    <t>Controleren van elektrische aansluitingen</t>
  </si>
  <si>
    <t>Controleren van stopbuspakkingen, kettingen en tandwielen, lagers aandrijfrollen en transportbanden</t>
  </si>
  <si>
    <t>Smeren van draaipunten</t>
  </si>
  <si>
    <t>Controleren van oliepeil</t>
  </si>
  <si>
    <t xml:space="preserve">Kantelmechanismen </t>
  </si>
  <si>
    <t>Controleren van handwielen</t>
  </si>
  <si>
    <t>Controle van lagers op speling en smering</t>
  </si>
  <si>
    <t>Beplatingen en frames</t>
  </si>
  <si>
    <t>Controle van kitwerk</t>
  </si>
  <si>
    <t>Contoleren op roest- en scheurvorming</t>
  </si>
  <si>
    <t>Was- en naspoelarmen</t>
  </si>
  <si>
    <t>Controleren van scharnierpunten en bevestigingen</t>
  </si>
  <si>
    <t>Controleren en reinigen van sproeiers</t>
  </si>
  <si>
    <t>Peilglazen</t>
  </si>
  <si>
    <t>Controleren van aansluitingen op lekkage</t>
  </si>
  <si>
    <t>Controleren op breuk</t>
  </si>
  <si>
    <t>Ventilatoren</t>
  </si>
  <si>
    <t>Lagers controleren op speling en smering</t>
  </si>
  <si>
    <t>Reinigen van ventilatorbladen</t>
  </si>
  <si>
    <t>Niveauregelingen</t>
  </si>
  <si>
    <t>Reinigen van elektroden</t>
  </si>
  <si>
    <t>Controleren van water- en elektrische aansluitingen</t>
  </si>
  <si>
    <t>Controleren van vlotterbalgen en drukdozen</t>
  </si>
  <si>
    <t>Afstellen en functionele werking controleren</t>
  </si>
  <si>
    <t>Wielen</t>
  </si>
  <si>
    <t>Smeren waar nodig</t>
  </si>
  <si>
    <t>Controleren van rubbers</t>
  </si>
  <si>
    <t>Controle van bevestigingen</t>
  </si>
  <si>
    <t>Messen</t>
  </si>
  <si>
    <t>Slijpen</t>
  </si>
  <si>
    <t>Elektra</t>
  </si>
  <si>
    <t>Bedieningsschakelaars en magneetschakelaars</t>
  </si>
  <si>
    <t>Controleren van knoppen, bevestigingen, aansluitingen en bedradingen</t>
  </si>
  <si>
    <t>Controle functionele werking</t>
  </si>
  <si>
    <t>Thermostaten en droogkookbeveiligingen</t>
  </si>
  <si>
    <t>Controleren van de temperatuurinstellingen</t>
  </si>
  <si>
    <t>Zekeringen en controlelampen</t>
  </si>
  <si>
    <t>Controleren van de bevestiging</t>
  </si>
  <si>
    <t>Controleren van aansluitingen en bedradingen</t>
  </si>
  <si>
    <t>Controleren van de werking van de lampen</t>
  </si>
  <si>
    <t>Elementen</t>
  </si>
  <si>
    <t>Controleren op kalkaanslag</t>
  </si>
  <si>
    <t>Controleren van de aansluitingen en bedradingen</t>
  </si>
  <si>
    <t>KKN040-A</t>
  </si>
  <si>
    <t>Industrieoven/Steamer; Koeler (water)</t>
  </si>
  <si>
    <t>Controleren op technische staat</t>
  </si>
  <si>
    <t>Elektrisch testen volgens de eisen van de NEN 3140</t>
  </si>
  <si>
    <t>Controleren op elektrische aansluiting en bedieningsschakelaars</t>
  </si>
  <si>
    <t>Controle op lekkage</t>
  </si>
  <si>
    <t>Controle op functioneren</t>
  </si>
  <si>
    <t>KKN100-A1</t>
  </si>
  <si>
    <t>Koelcel (keuken)</t>
  </si>
  <si>
    <t>Controleren van de ventilator</t>
  </si>
  <si>
    <t>Controleren van de verlichting</t>
  </si>
  <si>
    <t>Controleren van de compressor op geluid, temperatuur, persdruk, zuigdruk, oliedruk en vervuiling</t>
  </si>
  <si>
    <t>Controleren van de elektromotor op geluid, temperatuur en vervuiling</t>
  </si>
  <si>
    <t>Controleren van elektrische aansluitingen; meten van stroom en spanning</t>
  </si>
  <si>
    <t>Controleren van de compressorlagers; eventueel smeren</t>
  </si>
  <si>
    <t>Controleren van aanwezigheid koelmiddel</t>
  </si>
  <si>
    <t>Controleren bedieningskast op toestand schakelaars, contacten, thermostaten, thermische beveiligingen, smeltveiligheden en de algemene toestand bedrading</t>
  </si>
  <si>
    <t>Controleren van de regeling en beveiliging op goede werking en instelling</t>
  </si>
  <si>
    <t>Controleren van de gehele installatie op koudemiddellekkage</t>
  </si>
  <si>
    <t>Controleren van de gehele installatie op corrosievorming</t>
  </si>
  <si>
    <t>Controle op koudebruggen, bouwkundige aansluitingen en deurafdichtingen</t>
  </si>
  <si>
    <t>Indien nodig deurscharnieren opnieuw afstellen</t>
  </si>
  <si>
    <t>KKN100-A2</t>
  </si>
  <si>
    <t>Vriescel (keuken)</t>
  </si>
  <si>
    <t>KKN110-A</t>
  </si>
  <si>
    <t>Au bain-marie; Staande mixer</t>
  </si>
  <si>
    <t>KKN130-A</t>
  </si>
  <si>
    <t>Vaatwasmachine</t>
  </si>
  <si>
    <t>Eventueel uit te voeren door gespecialiseerd onderaannemer</t>
  </si>
  <si>
    <t>KKN160-A</t>
  </si>
  <si>
    <t>Koffieautomaat</t>
  </si>
  <si>
    <t>Controle elektrische aansluiting en schakelaars</t>
  </si>
  <si>
    <t>Ontkalken en doorspoelen van het koffiezet apparaat</t>
  </si>
  <si>
    <t>KLMT020-A</t>
  </si>
  <si>
    <t>Elektrische bevochtiger</t>
  </si>
  <si>
    <t>Controle infraroodlampen</t>
  </si>
  <si>
    <t>Reinigen waterbak</t>
  </si>
  <si>
    <t>Controleren van vlotterschakeling in overloopbeveiliging</t>
  </si>
  <si>
    <t>Controleren van algehele werking (uit- en inschakelen)</t>
  </si>
  <si>
    <t>KLMT030-A</t>
  </si>
  <si>
    <t>Koeling vensterbank unit/ventilatorconvector/fancoil</t>
  </si>
  <si>
    <t>Controleren in- en uitlaatrooster en filter op beschadigingen</t>
  </si>
  <si>
    <t>Schoonmaken in- en uitlaatrooster; indien nodig filter vervangen</t>
  </si>
  <si>
    <t>Reinigen van luchtkoeler en ventilatormotor</t>
  </si>
  <si>
    <t>Controleren mantel en verwarming-/ koelelement op oxidatie; kleine plekken bijwerken, grote plekken rapporteren</t>
  </si>
  <si>
    <t>Controleren regeling en instelling</t>
  </si>
  <si>
    <t>Controleren installatie op goede werking</t>
  </si>
  <si>
    <t>Controleren van poelies en V-snaar; indien nodig spannen of vervangen</t>
  </si>
  <si>
    <t>Controleren motor- en ventilatorlagers</t>
  </si>
  <si>
    <t>KLMT040-A</t>
  </si>
  <si>
    <t>Dry cooler</t>
  </si>
  <si>
    <t>Reinigen van lamellenblok en roosters</t>
  </si>
  <si>
    <t>Controleren van lamellenblok op beschadiging, lekkage en corrosie</t>
  </si>
  <si>
    <t>Controleren van leidingverbindingen op lekdichtheid</t>
  </si>
  <si>
    <t>Reinigen en controleren van ventilator en motor op temperatuur, geluid, as-speling, lagers, draairichting, stroom en spanning</t>
  </si>
  <si>
    <t>Reinigen en controleren op balans en corrosie van ventilatorwaaiers</t>
  </si>
  <si>
    <t>Controleren van regeling en beveiliging op goede werking en instelling</t>
  </si>
  <si>
    <t>Verhelpen corrosievorming (ontroesten/ behandelen)</t>
  </si>
  <si>
    <t xml:space="preserve">Reparatie lekkages, spindels, koppelingen, flensen, draadaansluitingen en knelverbindingen </t>
  </si>
  <si>
    <t>Onderhoud volgens voorschriften fabrikant</t>
  </si>
  <si>
    <t>KLMT050-A</t>
  </si>
  <si>
    <t>Mobiele koelunit (water gekoeld)</t>
  </si>
  <si>
    <t>Vervangen luchtfilter</t>
  </si>
  <si>
    <t>Reinigen roosters</t>
  </si>
  <si>
    <t>Controleren condenswater afvoeren</t>
  </si>
  <si>
    <t>Controleren schakelaars op goede werking</t>
  </si>
  <si>
    <t>Inspectie conform NEN 3140</t>
  </si>
  <si>
    <t>Opmerking:</t>
  </si>
  <si>
    <t>Sinds 1 december 2013 is de EPBD-aircokeuring van kracht. Dit betekent dat airconditioningsystemen met een koelvermogen van meer dan 12 kW koelvermogen eens in de vijf jaar moeten worden gekeurd Het (laten) verrichten van deze keuringen behoort bij het werk</t>
  </si>
  <si>
    <t>KLMT080-A</t>
  </si>
  <si>
    <t>Stoombevochtiger (elektrisch)</t>
  </si>
  <si>
    <t>Controleren van de elektrische aansluitingen, elektrische componenten en isolatie</t>
  </si>
  <si>
    <t>Controleren van de wateraansluitingen of afdichtingen, scheurtjes en correcte bevestiging</t>
  </si>
  <si>
    <t>Controleren van de stoomaansluitingen of afdichtingen, scheurtjes en correcte bevestiging</t>
  </si>
  <si>
    <t>Reinigen en controleren op beschadiging van stoomcilinder en elektroden</t>
  </si>
  <si>
    <t xml:space="preserve">Vervanging stoomcilinder volgens voorschrift fabrikant </t>
  </si>
  <si>
    <t>Controleren en eventueel reinigen(ontkalken en doorspoelen) van de afvoerleidingen/ -kanalen</t>
  </si>
  <si>
    <t xml:space="preserve">Reparatie lekkages spindels, koppelingen, flensen, draadaansluitingen en knelverbindingen </t>
  </si>
  <si>
    <t>KLMT081-A</t>
  </si>
  <si>
    <t>Luchtbevochtiging (hybride/adiabatisch)</t>
  </si>
  <si>
    <t>Controleer de afstelling van de nozzles mbt spuitrichting en verneveling</t>
  </si>
  <si>
    <t>Controleren van de zilverionisatiemodule</t>
  </si>
  <si>
    <t>Controleren/ reinigen van de filters</t>
  </si>
  <si>
    <t>Controle van de poreuze keramische beplating op beschadigingen</t>
  </si>
  <si>
    <t>KLMT082-A</t>
  </si>
  <si>
    <t>Luchtbevochtiging (gasgestookt)</t>
  </si>
  <si>
    <t>Controleren van de gas aansluiting, elektrische aansluitingen, elektrische componenten en isolatie</t>
  </si>
  <si>
    <t>Reinigen en controleren warmtewisselaarbuizen</t>
  </si>
  <si>
    <t>Controleren lagers ventilator</t>
  </si>
  <si>
    <t>Controleren isolatieplaten op beschadigingen</t>
  </si>
  <si>
    <t>Reinigen en controleren rookgasafvoer</t>
  </si>
  <si>
    <t>KLMT082-K</t>
  </si>
  <si>
    <t>KLMT100-A</t>
  </si>
  <si>
    <t>Stoomketel</t>
  </si>
  <si>
    <t>Reinigen en ontkalken van stoominlaten</t>
  </si>
  <si>
    <t>Controleren van regeling op goede werking</t>
  </si>
  <si>
    <t>Controleren van stoomkleppen en aansluitingen op lekkage</t>
  </si>
  <si>
    <t>Controleren van hygrostaten; evt opnieuw ijken</t>
  </si>
  <si>
    <t>Controleren van condensafvoer</t>
  </si>
  <si>
    <t>Controleren van behuizing op corrosie</t>
  </si>
  <si>
    <t>KLMT111-A1</t>
  </si>
  <si>
    <t>Koelunit (splitsysteem, binnen- en buitenunit); Koelunit (multisplitsysteem, meerdere binnenunits en een buitenunit)</t>
  </si>
  <si>
    <t>Onderhoudsfrequentie per jaar voor installaties met een koudemiddel van 5 ton CO2 equivalent of meer volgens RLK: 
Koudevulmiddel: 5 – 50 ton CO2 equivalent</t>
  </si>
  <si>
    <t>Bij installaties voorzien van een lekdetectiesysteem kan deze frequentie gehalveerd worden</t>
  </si>
  <si>
    <t>Vervanging van de luchtfilters</t>
  </si>
  <si>
    <t>Controle op lekdichtheid van de gehele unit inclusief leidingen</t>
  </si>
  <si>
    <t>Indien nodig koudemiddel bijvullen</t>
  </si>
  <si>
    <t>Invulling van de te controleren punten volgens de RLK voor installaties met 3 kg of meer koudemiddel op het inspectierapport</t>
  </si>
  <si>
    <t>Bijwerken van het installatielogboek</t>
  </si>
  <si>
    <t>Koelcompressor:</t>
  </si>
  <si>
    <t>Controleren van carterverwarming, lage- en hoge druk pressostaat, storingsdoormelding</t>
  </si>
  <si>
    <t>Controleren van anti-pendelrelais, zekeringen en thermisch pakket E-motor</t>
  </si>
  <si>
    <t>Controleren van uitlijning koppeling en V-snaar aandrijving</t>
  </si>
  <si>
    <t>Controleren van kwaliteit van de smeerolie</t>
  </si>
  <si>
    <t>Controleren van de algehele uiterlijke toestand</t>
  </si>
  <si>
    <t>Condensor en verdamper luchtgekoeld:</t>
  </si>
  <si>
    <t>Controleren van ongehinderde passage koellucht</t>
  </si>
  <si>
    <t>Controleren op ongehinderd draaien van de ventilatoren</t>
  </si>
  <si>
    <t>Controleren van de elektrische schakelingen van de ventilatoren</t>
  </si>
  <si>
    <t>Controleren op beschadiging en coating van de lamellen</t>
  </si>
  <si>
    <t>Controleren van de verankering van de condensor en verdamper</t>
  </si>
  <si>
    <t>Luchtzijdig schoonmaken van de condensor en verdamper</t>
  </si>
  <si>
    <t>Controleren van de algehele uiterlijke toestand van de condensor en verdamper</t>
  </si>
  <si>
    <t>Reinigen van verdamper, condensbak en condenspomp met desinfecterend middel</t>
  </si>
  <si>
    <t>Regelinstallatie:</t>
  </si>
  <si>
    <t>Controleren werking en instelling thermostaten, regelaars, thermische beveiligingen en relais</t>
  </si>
  <si>
    <t>Controleren regelkleppen op asafdichting</t>
  </si>
  <si>
    <t xml:space="preserve">Controleren overbrenging van de servomotoren </t>
  </si>
  <si>
    <t>KLMT111-K1</t>
  </si>
  <si>
    <t xml:space="preserve">Uitvoeren EPBD keuring </t>
  </si>
  <si>
    <t>KLMT111-A2</t>
  </si>
  <si>
    <t>Onderhoudsfrequentie per jaar voor installaties met een koudemiddel van 5 ton CO2 equivalent of meer volgens RLK: 
Koudevulmiddel: 50 – 500 ton CO2 equivalent</t>
  </si>
  <si>
    <t>KLMT111-K2</t>
  </si>
  <si>
    <t>KLMT111-A3</t>
  </si>
  <si>
    <t>Onderhoudsfrequentie per jaar voor installaties met een koudemiddel van 5 ton CO2 equivalent of meer volgens RLK: 
Koudevulmiddel: &gt; 500 ton CO2 equivalent</t>
  </si>
  <si>
    <t>KLMT111-K3</t>
  </si>
  <si>
    <t>KLMT120-A1</t>
  </si>
  <si>
    <t>Bij installaties met een lekdetectiesysteem kan deze frequentie gehalveerd worden</t>
  </si>
  <si>
    <t>Indien van toepassing vervanging van het luchtfilter</t>
  </si>
  <si>
    <t>Controleren van compressor op geluid, lekkage, temperatuur, persdruk, zuigdruk, oliedruk, vervuiling en corrosie</t>
  </si>
  <si>
    <t>Controleren van elektromotor op geluid, temperatuur, vervuiling en corrosie</t>
  </si>
  <si>
    <t>Controleren van compressorlagers; eventueel smeren</t>
  </si>
  <si>
    <t>Controleren van aanwezigheid koudemiddel</t>
  </si>
  <si>
    <t>Controleren bedieningskast op toestand schakelaars, contacten, thermostaten, thermische beveiligingen, smeltveiligheden en algemene toestand bedrading</t>
  </si>
  <si>
    <t>Indien noodzakelijk filter vervangen</t>
  </si>
  <si>
    <t>Invulling van de te controleren punten volgens de RLK op het inspectierapport en bijwerken van het installatielogboek</t>
  </si>
  <si>
    <t>KLMT120-K1</t>
  </si>
  <si>
    <t>KLMT120-A2</t>
  </si>
  <si>
    <t>KLMT120-K2</t>
  </si>
  <si>
    <t>KLMT120-A3</t>
  </si>
  <si>
    <t>KLMT120-K3</t>
  </si>
  <si>
    <t>KLMT121-A</t>
  </si>
  <si>
    <t>Condensor</t>
  </si>
  <si>
    <t>Controle op lekkage van de koudemiddelleidingen</t>
  </si>
  <si>
    <t>Reinigen van de condensbak en condenspomp</t>
  </si>
  <si>
    <t>KLMT150-A</t>
  </si>
  <si>
    <t>Koeltoren/Noodkoeler</t>
  </si>
  <si>
    <t>Reinigen van lamellenblok</t>
  </si>
  <si>
    <t>Reinigen vergaarbak en controleren op oxidatie en lekkage</t>
  </si>
  <si>
    <t>Reinigen koelwaterbassin</t>
  </si>
  <si>
    <t>Controleren van vlotterschakeling</t>
  </si>
  <si>
    <t>Controleren van afsluiters op lekkage en gangbaarheid</t>
  </si>
  <si>
    <t>Reinigen van ventilator; controleren op corrosie en balans</t>
  </si>
  <si>
    <t>KLMT160-A</t>
  </si>
  <si>
    <t>Plafond unit, aangesloten op gekoeld/warm waterleidingnet</t>
  </si>
  <si>
    <t>Reinigen van toevoerluchtplenum, -nozzles, regelkleppen en warmtewisselaar</t>
  </si>
  <si>
    <t>Controleren van leidingaansluitingen en afsluiters op lekkage en gangbaarheid</t>
  </si>
  <si>
    <t>Controleren van luchtregelkleppen op goede werking en instelling</t>
  </si>
  <si>
    <t>KLMT170-A</t>
  </si>
  <si>
    <t>Ventilatieluik, ventilatieraam, -dakraam</t>
  </si>
  <si>
    <t>Controleren van de openingshoek</t>
  </si>
  <si>
    <t>Controleren van de openingssnelheid (indien nodig bijstellen)</t>
  </si>
  <si>
    <t>Controleren van de sluitsnelheid (indien nodig bijstellen)</t>
  </si>
  <si>
    <t>Controleren van de sluitdemping (indien nodig bijstellen)</t>
  </si>
  <si>
    <t>Controleren van de bevestigingsschroeven</t>
  </si>
  <si>
    <t>Controleren trillingsdemper bedieningsarm</t>
  </si>
  <si>
    <t>Controleren knelbeveiliging indien aanwezig</t>
  </si>
  <si>
    <t>Reinigen van de installatie</t>
  </si>
  <si>
    <t>LBH010-A</t>
  </si>
  <si>
    <t>Luchtbehandeling, mechanische toe- en afvoer (droge kast); WTW-unit; Luchtkanalensysteem</t>
  </si>
  <si>
    <t>Controle visueel op goede werking en de staat van de installatie</t>
  </si>
  <si>
    <t>Controle V-snaren, snaarspanning, poelies en lagers</t>
  </si>
  <si>
    <t>Controle van filters op beschadigingen (visueel delta P-meter)</t>
  </si>
  <si>
    <t>Controleren op vervuiling van in- en uitblaasroosters</t>
  </si>
  <si>
    <t>Controle van niveau U-buismanometer</t>
  </si>
  <si>
    <t>Controleren van luchtbehandelingkast op lekkage</t>
  </si>
  <si>
    <t>Controleren dmv luchtsnelheid meting op goede werking van de installatie</t>
  </si>
  <si>
    <t>Vervangen van de luchtfilter(s)</t>
  </si>
  <si>
    <t>Controleren van de koel- en/ of verwarmingsbatterij op lekkage, daarna reinigen</t>
  </si>
  <si>
    <t>Controleren van vervuiling van intrederooster; indien nodig reinigen</t>
  </si>
  <si>
    <t>Reinigen en controleren op gangbaarheid van alle luchtklepsecties</t>
  </si>
  <si>
    <t>Controleren van trillingsdempers ventilatoren</t>
  </si>
  <si>
    <t>Controleren van ventilatormanchetten op dichtheid</t>
  </si>
  <si>
    <t xml:space="preserve">Reinigen luchtbehandelingkast en beplating </t>
  </si>
  <si>
    <t>Controleren van beplating op corrosie; kleine plekken bijwerken, grote plekken rapporteren</t>
  </si>
  <si>
    <t>Reinigen en controleren van uitblaasrooster</t>
  </si>
  <si>
    <t>Kleine beschadigingen aan de lamellen herstellen cq inrichten</t>
  </si>
  <si>
    <t>Controleren kranen en afsluiters op lekkage en gangbaarheid</t>
  </si>
  <si>
    <t>Controleren van regelorganen beveiliging van de LBK op goede werking</t>
  </si>
  <si>
    <t>Schoonmaken LB-ruimte direct na de grote beurt (dit beperkt zich tot de vervuiling die is veroorzaakt door het onderhoud aan de installatie)</t>
  </si>
  <si>
    <t>Controleren warmteterugwinning op vervuiling en zo nodig reinigen</t>
  </si>
  <si>
    <t>Controleren warmteterugwinning op beschadigingen; kleine beschadigingen herstellen</t>
  </si>
  <si>
    <t>LBH020-A</t>
  </si>
  <si>
    <t>Luchtbehandeling, mechanische toe- en afvoer (natte kast)</t>
  </si>
  <si>
    <t xml:space="preserve">Controleren van de koel- en/ of verwarmingsbatterij op lekkage, daarna reinigen </t>
  </si>
  <si>
    <t>Controleren van de sproeipomp en de vlotterschakeling</t>
  </si>
  <si>
    <t>Controleren van de sproeibak op oxidatie; ontkalken en reinigen, daarna behandelen met beschermende laag</t>
  </si>
  <si>
    <t>Ontkalken en reinigen en op doorlaat controleren van de sproeiers</t>
  </si>
  <si>
    <t>Uitnemen en reinigen van de druppelvanger</t>
  </si>
  <si>
    <t>Controleren van de waterhoeveelheid overstort- en suppletiesysteem</t>
  </si>
  <si>
    <t>Controleren warmteterugwinning op vervuiling en zonodig reinigen</t>
  </si>
  <si>
    <t>LBH025-A</t>
  </si>
  <si>
    <t>Naverwarmers, nakoelers</t>
  </si>
  <si>
    <t>Visuele controle, beschadigingen aan conservering en/ of isolatie herstellen</t>
  </si>
  <si>
    <t>Batterij uitwendig reinigen en elektrische verbindingen controleren</t>
  </si>
  <si>
    <t>Regeling functioneel testen, eventueel aanpassen of optimaliseren</t>
  </si>
  <si>
    <t>LBH030-A1</t>
  </si>
  <si>
    <t>Afzuig-, toevoerventilator (muur, dak)</t>
  </si>
  <si>
    <t>Controleren van trillingsdempers en vervuiling motor</t>
  </si>
  <si>
    <t>Waaier reinigen en controleren op balans</t>
  </si>
  <si>
    <t>Controleren van motorlagers; indien nodig smeren</t>
  </si>
  <si>
    <t>Controleren van bevestigingen; indien nodig natrekken</t>
  </si>
  <si>
    <t>Controleren van ventilatorhuis op oxidatie; kleine plekken bijwerken, grote plekken rapporteren</t>
  </si>
  <si>
    <t>Controleren en reinigen van kleppen en klepmotoren</t>
  </si>
  <si>
    <t>Controleren van dakopstanden en doorvoeringen</t>
  </si>
  <si>
    <t>Controleren van poelies en V-snaar; indien nodig spannen</t>
  </si>
  <si>
    <t>Reinigen cq vervangen filter(s)</t>
  </si>
  <si>
    <t>LBH030-A2</t>
  </si>
  <si>
    <t>Afzuig-, toevoerventilator (kanaal of boxventilator)</t>
  </si>
  <si>
    <t>LBH040-A</t>
  </si>
  <si>
    <t>Luchtbehandeling luchtgordijn; Luchtbehandeling, luchtverhitter aangesloten op cv installatie; Luchtbehandeling, luchtverhitter gasgestookt</t>
  </si>
  <si>
    <t>Reiniging van warmtewisselaar en roosters</t>
  </si>
  <si>
    <t>Controleren van roosters, elektromotor en lagers</t>
  </si>
  <si>
    <t>Controleren van V-snaar; indien nodig spannen/ vervangen</t>
  </si>
  <si>
    <t>LBH040-K</t>
  </si>
  <si>
    <t>LBH060-A</t>
  </si>
  <si>
    <t>Brandkleppen</t>
  </si>
  <si>
    <t>Controleren op functioneren</t>
  </si>
  <si>
    <t>Controleren of de brandklep goed bevestigd is, ook ingeval van brand</t>
  </si>
  <si>
    <t>Controle op brandwerende afdichtingen rondom de klep</t>
  </si>
  <si>
    <t>Indien van toepassing: controleren van de stand signalering</t>
  </si>
  <si>
    <t>Controles, bevindingen en herstelwerkzaamheden bijwerken in Logboek</t>
  </si>
  <si>
    <t>LBH061-A</t>
  </si>
  <si>
    <t>Brandwerende deurroosters</t>
  </si>
  <si>
    <t>Controleren het rooster goed bevestigd is, ook ingeval van brand</t>
  </si>
  <si>
    <t>Het reinigen van de roosters</t>
  </si>
  <si>
    <t>LBH062-A</t>
  </si>
  <si>
    <t>Luchtverdeelslang</t>
  </si>
  <si>
    <t>Visueel controle van de luchtverdeelslang op beschadigingen, knikken en vervuiling</t>
  </si>
  <si>
    <t>Indien van toepassing reinigen van de luchtverdeelslang (inclusief de- en hermontage)</t>
  </si>
  <si>
    <t>LBH063-A</t>
  </si>
  <si>
    <t>Luchtrooster</t>
  </si>
  <si>
    <t>Visueel controle van het rooster op vervuiling</t>
  </si>
  <si>
    <t>Indien van toepassing reinigen van het rooster</t>
  </si>
  <si>
    <t>LBH070-A</t>
  </si>
  <si>
    <t>Woonhuisventilatiebox</t>
  </si>
  <si>
    <t>Controleren en reinigen van eventueel aanwezige filters</t>
  </si>
  <si>
    <t>Controle van de elektrische aansluiting en bediening</t>
  </si>
  <si>
    <t>Controle van de aansluiting van ventielen op aansluiting ventilatiekanalen</t>
  </si>
  <si>
    <t>Defecte onderdelen repareren of vervangen</t>
  </si>
  <si>
    <t>Zo nodig reinigen van het kanaaldeel direct achter het ventiel</t>
  </si>
  <si>
    <t>De bewoner zo nodig instrueren omtrent het juiste gebruik en gebruikersonderhoud</t>
  </si>
  <si>
    <t>Controle van de afzuiging en zo nodig opnieuw inregelen van de ventielen</t>
  </si>
  <si>
    <t>Inregelgegevens registreren</t>
  </si>
  <si>
    <t>LBH080-A</t>
  </si>
  <si>
    <t>Luchtreiniger rookruimte</t>
  </si>
  <si>
    <t>Reinigen van het elektrostatisch filter</t>
  </si>
  <si>
    <t>Vervangen van het koolfilter</t>
  </si>
  <si>
    <t>Nagaan of de reinigingsfrequentie aansluit bij de geconstateerde vervuiling</t>
  </si>
  <si>
    <t>LBH090-A</t>
  </si>
  <si>
    <t>CO2 regeling voor afzuiging en ventilatie</t>
  </si>
  <si>
    <t xml:space="preserve">Controle van de CO2 detector </t>
  </si>
  <si>
    <t>Controle op het functioneren van de kleppen; eventuele vervuiling verwijderen</t>
  </si>
  <si>
    <t xml:space="preserve">Voor de afzuiging en ventilatie wordt verwezen naar de desbetreffende onderhoudsactiviteit </t>
  </si>
  <si>
    <t>LBH100-A</t>
  </si>
  <si>
    <t>Centraal stofzuigsysteem</t>
  </si>
  <si>
    <t>Controleren vervuiling ventilatorhuis / motor</t>
  </si>
  <si>
    <t>Controleren leidingnet, aansluitpunten en kleppen</t>
  </si>
  <si>
    <t>Controleren stofzuigslag en hulpstukken</t>
  </si>
  <si>
    <t>LCHT010-A</t>
  </si>
  <si>
    <t>Verlichting armatuur downlighters; Verlichting armatuur; Verlichting terrein (gevelverlichting/lichtmast); Overige verlichtingsarmaturen (spots e.d.)</t>
  </si>
  <si>
    <t>Reinigen van binnen- en buitenzijde van armaturen, roosters en spiegeloptieken</t>
  </si>
  <si>
    <t>Vervangen van defecte lichtbronnen</t>
  </si>
  <si>
    <t>Vervangen van defecte ontstekers, indien van toepassing</t>
  </si>
  <si>
    <t>Milieuvriendelijk afvoeren van de fluorescentielampen en overige materialen</t>
  </si>
  <si>
    <t>Controleren op armatuurbreuken</t>
  </si>
  <si>
    <t>Controle van de elektrische aansluiting</t>
  </si>
  <si>
    <t>Controleren op functioneren 24 uur/ dag of op daglichtsensor</t>
  </si>
  <si>
    <t>LCHT020-A</t>
  </si>
  <si>
    <t>Verlichting reclame</t>
  </si>
  <si>
    <t>Reinigen van armaturen</t>
  </si>
  <si>
    <t>Controleren op armatuurbreuken ivm lekkage</t>
  </si>
  <si>
    <t>Vervangen van defecte lampen (primaire en/ of reserve)</t>
  </si>
  <si>
    <t>Controleren of de reservelamp functioneert</t>
  </si>
  <si>
    <t>LCHT040-A</t>
  </si>
  <si>
    <t>63.4?</t>
  </si>
  <si>
    <t>Controleren op directe inschakeling bij spanningsuitval</t>
  </si>
  <si>
    <t>Controleren op brandduur (minimaal 60 minuten) in nood</t>
  </si>
  <si>
    <t>Controleren van batterijconditie (bij decentrale ornamenten), zonodig vervangen</t>
  </si>
  <si>
    <t>Controleren van de staat van de armatuur, zonodig reinigen</t>
  </si>
  <si>
    <t>Continue brandende nood- en richtverlichting, lampen vervangen (niet zijnde LED)</t>
  </si>
  <si>
    <t>Controleren leesbaarheid van de verwijzingsbordjes (pictogrammen/ tekstborden) volgens NEN 1838. Bij onleesbaarheid verwijzingsbord schoonmaken cq vervangen Een te vervangen tekstbord vervangen door een overeenkomstig pictogram</t>
  </si>
  <si>
    <t>Controleren van de (LED-)lampen op leesbaarheid van de pictogrammen Bij onvoldoende luminantie of een afwijkende kleurweergave door verloop van het kleurenspectrum waardoor de pictogrammen niet of onvoldoende leesbaar zijn, dient de LED te worden vervangen</t>
  </si>
  <si>
    <t>Rapportage conform ISSO publicatie 79</t>
  </si>
  <si>
    <t>LFT010-A1</t>
  </si>
  <si>
    <t>Liften</t>
  </si>
  <si>
    <t>Jaarfrequentie Lift goederen (afh v leverancier)</t>
  </si>
  <si>
    <t>ook gekoppeld met HFW040-A</t>
  </si>
  <si>
    <t>Machinekamer :</t>
  </si>
  <si>
    <t>Controleren en reinigen besturingskast en liftmotor</t>
  </si>
  <si>
    <t>Controleren, reinigen en smeren van kopieertoestel, snelheidsbegrenzer, tractieschijf, remconstructie en ventilator</t>
  </si>
  <si>
    <t>Controleren van wormkast/ reductor op afdichting, slijtage en lagering</t>
  </si>
  <si>
    <t>Controleren van instelling tijdrelais en thermische beveiliging</t>
  </si>
  <si>
    <t>Controleren van de tornmogelijkheden</t>
  </si>
  <si>
    <t>Kooi :</t>
  </si>
  <si>
    <t>Beproeven van blokkeer/ noodschakelaar/ bediening</t>
  </si>
  <si>
    <t>Controleren van telefoontoestel/ noodverlichting</t>
  </si>
  <si>
    <t>Beproeven van vollastcontact overbelasting</t>
  </si>
  <si>
    <t>Reinigen, smeren en beproeven van grendelmotor/ schaats</t>
  </si>
  <si>
    <t>Reinigen en controleren van fotocel</t>
  </si>
  <si>
    <t>Reinigen, smeren en controleren van ventilator</t>
  </si>
  <si>
    <t>Smeren van vanginrichting</t>
  </si>
  <si>
    <t>Smeren en controleren van kooiluiksluiting</t>
  </si>
  <si>
    <t>Reinigen van kooidak</t>
  </si>
  <si>
    <t>Schacht :</t>
  </si>
  <si>
    <t>Controleren, reinigen en smeren van leidschijf</t>
  </si>
  <si>
    <t>Controleren bevestiging, geleiding en borging van tegenwicht</t>
  </si>
  <si>
    <t>Controleren van leidsloffen, eventueel olie bijvullen</t>
  </si>
  <si>
    <t>Controleren van eindcontacten</t>
  </si>
  <si>
    <t>Controleren van besturingskabels op souplesse en bevestiging</t>
  </si>
  <si>
    <t>Controleren van draagkabels op spanning en bevestiging</t>
  </si>
  <si>
    <t>Controleren van kopieerkabels op spanning en beschadiging</t>
  </si>
  <si>
    <t>Beproeven van stuitingen</t>
  </si>
  <si>
    <t>Controleren van schachtwand en –verlichting</t>
  </si>
  <si>
    <t>Reinigen van put en geleiders</t>
  </si>
  <si>
    <t>Schachttoegangen :</t>
  </si>
  <si>
    <t>Controleren en smeren van grendels, beproeven contact</t>
  </si>
  <si>
    <t>Reinigen en controleren van deurcontact</t>
  </si>
  <si>
    <t>Controleren en smeren van schatdeur en beplanting</t>
  </si>
  <si>
    <t>Beproeven en smeren van deurdrangers en dictatoren</t>
  </si>
  <si>
    <t>Controleren van signalering, evt lampjes vervangen</t>
  </si>
  <si>
    <t>Reinigen en controleren van grendelbak</t>
  </si>
  <si>
    <t>Aanvullende handelingen voor hydraulische liften :</t>
  </si>
  <si>
    <t>Reinigen van filters; oliereservoir controleren en bijvullen</t>
  </si>
  <si>
    <t>Controleren van slangverbindingen</t>
  </si>
  <si>
    <t>Controleren van oliepomp op geluid</t>
  </si>
  <si>
    <t>Controleren van keerringen van de plunjers op lekkage</t>
  </si>
  <si>
    <t>Controleren van stuurblok op lekkage</t>
  </si>
  <si>
    <t>Contoleren van instellingen</t>
  </si>
  <si>
    <t>LFT010-K1</t>
  </si>
  <si>
    <t>LFT010-A2</t>
  </si>
  <si>
    <t>Jaarfrequentie Lift personen (afh v leverancier)</t>
  </si>
  <si>
    <t>LFT010-K2</t>
  </si>
  <si>
    <t>LFT010-A3</t>
  </si>
  <si>
    <t>Jaarfrequentie Lift personen/ goederen (afh v leverancier)</t>
  </si>
  <si>
    <t>LFT010-K3</t>
  </si>
  <si>
    <t>LFT020-A</t>
  </si>
  <si>
    <t>Traplift</t>
  </si>
  <si>
    <t>Controleren, reinigen en smeren van de liftgeleidingen</t>
  </si>
  <si>
    <t>Controleren van de motor en de overige transportcomponenten</t>
  </si>
  <si>
    <t>Controleren van het hefplateau cq de stoel</t>
  </si>
  <si>
    <t>Controleren van de remmen en de vergrendelingen</t>
  </si>
  <si>
    <t>Controleren van de elektrische aansluitingen en het functioneren van de elektrische componenten</t>
  </si>
  <si>
    <t>MAT010-A</t>
  </si>
  <si>
    <t>Hoogwerker</t>
  </si>
  <si>
    <t xml:space="preserve">Hulpmateriaal ter beschikking gesteld door opdrachtgever </t>
  </si>
  <si>
    <t>Controle door een deskundig persoon op gebied van materiaalveiligheid of de hoogwerker voldoet aan de eisen voor veilig werken</t>
  </si>
  <si>
    <t>Controle volgens NEN-EN 280</t>
  </si>
  <si>
    <t>Smering ketting (2 x per jaar)</t>
  </si>
  <si>
    <t>Jaarlijkse keuring door gecertificeerde instantie</t>
  </si>
  <si>
    <t>MAT020-A</t>
  </si>
  <si>
    <t>24?</t>
  </si>
  <si>
    <t>Klimvoorzieningen (ladder, trap, steiger)</t>
  </si>
  <si>
    <t>Het betreft de volgende klimvoorzieningen (kv):</t>
  </si>
  <si>
    <t>Vouwladder</t>
  </si>
  <si>
    <t>Klimbeugel met veiligheidskooi</t>
  </si>
  <si>
    <t>Trapleer</t>
  </si>
  <si>
    <t>Vlizotrap</t>
  </si>
  <si>
    <t>Steiger</t>
  </si>
  <si>
    <t xml:space="preserve">Controle werkzaamheden algemeen </t>
  </si>
  <si>
    <t>Controleer of de kv schoon en vetvrij is</t>
  </si>
  <si>
    <t>Controleer de kv op beschadigingen</t>
  </si>
  <si>
    <t>Controleer of de scharnierpunten gangbaar zijn en gefixeerd kunnen worden</t>
  </si>
  <si>
    <t>Controleer of de eventuele hulpstukken op doeltreffend bevestigd kunnen worden</t>
  </si>
  <si>
    <t>Controleer of de kv in alle posities stabiel opgesteld kan worden op een vlakke ondergrond</t>
  </si>
  <si>
    <t>Controleer de treden/ sporten en hun bevestiging in het frame</t>
  </si>
  <si>
    <t>Vermeld de uitgevoerde werkzaamheden en de resultaten in het logboek</t>
  </si>
  <si>
    <t>Plak een ingevulde sticker op de kv</t>
  </si>
  <si>
    <t>(Vouw)ladder, trapleer</t>
  </si>
  <si>
    <t>Controleer of de kunststofvoetstukken aanwezig zijn en geen zodanige slijtage vertonen, dat ze bij gebruik niet meer functioneel zijn</t>
  </si>
  <si>
    <t>(Rol)steiger</t>
  </si>
  <si>
    <t>Controleer of de valbescherming/ leuning aangebracht is</t>
  </si>
  <si>
    <t>Controleer of het rolmechanisme en de vergrendeling goed functioneert</t>
  </si>
  <si>
    <t>MAT030-A</t>
  </si>
  <si>
    <t>Valbescherming (harnassen, veiligheidslijnen)</t>
  </si>
  <si>
    <t>Controleren of de juiste middelen beschikbaar zijn voor het doel (belasting, maatvoering, lijnlengte)</t>
  </si>
  <si>
    <t>Controleren valbescherming op compleetheid en beschadigingen</t>
  </si>
  <si>
    <t>Controleren van valdempers, karabijnhaken ed opsluiting en juist functioneren</t>
  </si>
  <si>
    <t>Indien van toepassing: controle van vaste bevestigingspunten</t>
  </si>
  <si>
    <t>Valbeschermers, die bij een valpartij betrokken zijn geweest, dienen door de leverancier te worden geïnspecteerd</t>
  </si>
  <si>
    <t>NSS010-A1</t>
  </si>
  <si>
    <t>Noodstroomaggregaat (NSA)</t>
  </si>
  <si>
    <t>Controleren koppeling en aansluitingen van motor, filters en meetapparatuur</t>
  </si>
  <si>
    <t>Controleren luchtvoorziening en luchtfilter; indien nodig vervangen</t>
  </si>
  <si>
    <t>Controleren ruimteventilatie met kanalen, kleppen, motoren enz</t>
  </si>
  <si>
    <t>Controleren smeeroliecircuit en vervangen smeeroliefilters</t>
  </si>
  <si>
    <t>Controleren de omschakeling (met werkschakelaar) op goede werking, en het functioneren van bedieningsspoelen, - veren, hulpcontacten, afbrandcontacten, vergrendelingen, beveiligingen (automaat- en smeltveiligheden), motoren, - stuurschakelaars enz</t>
  </si>
  <si>
    <t>Uitvoeren van een synchronisatietest met het daarvoor bestemde meetinstrument</t>
  </si>
  <si>
    <t>Controleren en afstellen van de gelijkrichter op goede werking</t>
  </si>
  <si>
    <t>Noteren vereiste gegevens in het logboek</t>
  </si>
  <si>
    <t>NSS010-K1</t>
  </si>
  <si>
    <t>(Noodstroom)aggregaten (oliegestookt) met een totaalvermogen vanaf 20 kW dienen te beschikken over een basis rapport (EBI rapport) De installatie moet ook periodiek worden geïnspecteerd De frequentie wordt bepaald door een EBI-deskundige en staat vermeld in het basis rapport  Indien het (noodstroom)aggregaat ook gebruikt wordt voor opwekking van elektriciteit voor eigen gebruik of peekshaving dient deze ook te beschikken over een EBI rapport Het (laten) verrichten van deze keuringen behoort bij het werk (conform SCIOS methodiek scope 4 en 6)</t>
  </si>
  <si>
    <t>NSS010-A2</t>
  </si>
  <si>
    <t>Brandstoftank noodstroomaggregaat (NSA)</t>
  </si>
  <si>
    <t>Controleren brandstofvoorziening op goede werking, inclusief de dagtank en onder- en bovengrondse brandstoftanks</t>
  </si>
  <si>
    <t>Controleer de brandstoftank op aanwezigheid van water en sludge; zonodig verwijderen en overeenkomstig de milieuvoorschriften verwijderen</t>
  </si>
  <si>
    <t>Het jaarlijks bemonsteren van de inhoud van de tank (conform SCIOS Scoop 4 (EBI 2017))</t>
  </si>
  <si>
    <t>NSS010-I1</t>
  </si>
  <si>
    <t>Maandelijks visueel inspecteren van de dieseltank op inhoud en lekkage conform SCIOS Scoop 4 (EBI 2017)</t>
  </si>
  <si>
    <t>NSS010-K2</t>
  </si>
  <si>
    <t>Eens per 10 jaar herkeuring van de dieseltank (conform SCIOS Scoop 4 (EBI 2017))</t>
  </si>
  <si>
    <t>NSS010-A3</t>
  </si>
  <si>
    <t>Proefdraaien/ testen:</t>
  </si>
  <si>
    <t>Controleren motor op verontreiniging, losse of gebroken delen</t>
  </si>
  <si>
    <t>Controleren V-snaren</t>
  </si>
  <si>
    <t>Controleren oliepeil en vloeistofniveau van het koelsysteem</t>
  </si>
  <si>
    <t>Controleren bedieningspaneel</t>
  </si>
  <si>
    <t>Controleren eventuele andere specifieke onderdelen per type motor</t>
  </si>
  <si>
    <t>Controleren vloeistofniveau en de spanning van de aanwezig accubatterijen</t>
  </si>
  <si>
    <t>Proefdraaien volgens normtijd buiten normale bedrijfstijd door het uitschakelen van de hoofdvoeding</t>
  </si>
  <si>
    <t>Controleren meters tijdens draaien</t>
  </si>
  <si>
    <t>Controleren werkelijke belasting in relatie tot het vermogen</t>
  </si>
  <si>
    <t>Controleren motor tijdens draaien op lekkage en geluid</t>
  </si>
  <si>
    <t>Controleren stand schakelaars na het draaien tbv automatisch bedrijf</t>
  </si>
  <si>
    <t>Noteren gegevens in het logboek</t>
  </si>
  <si>
    <t>Bijkomende werkzaamheden:</t>
  </si>
  <si>
    <t>Controleren of de noodverlichting in werking is getreden</t>
  </si>
  <si>
    <t>Controle van de gehele installatie na herinschakelen hoofdschakelaar</t>
  </si>
  <si>
    <t>NSS100-A</t>
  </si>
  <si>
    <t>Noodstroom, No-break</t>
  </si>
  <si>
    <t>Controleren van de accubatterijen</t>
  </si>
  <si>
    <t>Uitvoeren van de ontlaadtest</t>
  </si>
  <si>
    <t>PERS010-A</t>
  </si>
  <si>
    <t>Persluchtcompressor/Persluchtinstallatie algemeen</t>
  </si>
  <si>
    <t>Visueel controleren van het leidingnet</t>
  </si>
  <si>
    <t>Aftappen drukvat</t>
  </si>
  <si>
    <t>Controleren vriesdrogers op goede werking</t>
  </si>
  <si>
    <t>Aftappen condenspotten van vriesdrogers</t>
  </si>
  <si>
    <t>Controleren luchtslangen op beschadigingen</t>
  </si>
  <si>
    <t>Reinigen van compressorluchtfilter</t>
  </si>
  <si>
    <t>Controleren van oliepeil compressor</t>
  </si>
  <si>
    <t>Controleren van V-snaren en riemschijven/ poelies</t>
  </si>
  <si>
    <t>Controleren van luchtkranen en kleppen op afdichting en gangbaarheid</t>
  </si>
  <si>
    <t>Controleren van luchtkleppen en regeling op luchtopbrengst en goede werking</t>
  </si>
  <si>
    <t>Controleren van regeling en beveiliging op goede werking</t>
  </si>
  <si>
    <t>PERS020-A</t>
  </si>
  <si>
    <t>Gassenbeveiliging (Gasgebrekklep, B-klep)</t>
  </si>
  <si>
    <t>Visueel controleren van het plaatsing in het leidingnet</t>
  </si>
  <si>
    <t>De klep is fabrieksmatig afgesteld, normaliter dient de instelling niet gewijzigd te worden</t>
  </si>
  <si>
    <t>Controleren of uitwendige oorzaken (water, vuil, hitte) het functioneren van de klep kunnen belemmeren</t>
  </si>
  <si>
    <t>RGL010-A</t>
  </si>
  <si>
    <t>Regelinstallatie</t>
  </si>
  <si>
    <t>Controleren van de goede werking van alle regelingen, zoals oa maar niet uitsluitend: regelorganen, zoals schakelklokken, weersafhankelijke regelingen, temperatuurregelaars, schakelaars, thermostaten, voelers, hygrostaten, frequentieregelaars, regelorganen, aanstuursignalen naar de klepmotoren en brandkleppen Instelling van de thermische pakketten, motorbeveiligingen, werkschakelaars, magneetschakelaars, toerenregelaars, signaallampen en neventableaus</t>
  </si>
  <si>
    <t>Activiteiten omschreven bij E030 (In kader NEN1010 en NEN3140)</t>
  </si>
  <si>
    <t>Controleren en testen GBS modem en verbindingen op goede werking</t>
  </si>
  <si>
    <t>Controle of de regelaars stabiel regelen</t>
  </si>
  <si>
    <t>Controleren van draadverbindingen in de regelkast</t>
  </si>
  <si>
    <t>Controleren van interne en externe alarmverbindingen</t>
  </si>
  <si>
    <t>Controleren en simulering van brandschakeling</t>
  </si>
  <si>
    <t>Controle en vastleggen van instellingen en parameters</t>
  </si>
  <si>
    <t>Controle ingestelde bezettingstijden</t>
  </si>
  <si>
    <t>Controle tijd, eventueel zomer/ winter</t>
  </si>
  <si>
    <t>Test overwerkschakeling</t>
  </si>
  <si>
    <t>Controle optimale start optimalisering</t>
  </si>
  <si>
    <t>Test dag / nachtsituatie (met minimale bewaking)</t>
  </si>
  <si>
    <t>Uitlezen en beoordelen historie</t>
  </si>
  <si>
    <t>Controle / werking hulpapparatuur</t>
  </si>
  <si>
    <t>Controle regelomschrijvingen, zonodig aanpassen en systeemwijzigingen direct verwerken in de regelomschrijving</t>
  </si>
  <si>
    <t>Controle van de schema’s in de regelkasten en eventuele wijzigingen direct verwerken op de schema’s</t>
  </si>
  <si>
    <t>Energie- en flowmeters ijken en verbindingen testen, zodat de weergaven in het GBS overeenkomen met het werkelijk verbruik</t>
  </si>
  <si>
    <t>Rapporteren van defecten</t>
  </si>
  <si>
    <t>SCR030-A</t>
  </si>
  <si>
    <t>Intercom/videofooninstallatie</t>
  </si>
  <si>
    <t>Bij conventionele camera's, controleren van de instellingen van de opnamebuis met name de targetspanning</t>
  </si>
  <si>
    <t>Controleren van de camera en monitorselecties en eventuele aanwezige afstandbedieningsfuncties van de camera op een goede werking</t>
  </si>
  <si>
    <t>SIG010-A</t>
  </si>
  <si>
    <t>Inbraakalarminstallatie</t>
  </si>
  <si>
    <t>Controleren of Programma van Eisen, logboek, tekeningen, opleverrapport, certificaat en beveiligingsplan aanwezig zijn en voldoen aan de huidige situatie</t>
  </si>
  <si>
    <t>Melden onderhoud aan Particuliere Alarmcentrale (PAC) / Afmelden aan PAC</t>
  </si>
  <si>
    <t xml:space="preserve">Controle energievoorziening, primair netvoeding, secondair accu, noodvoeding </t>
  </si>
  <si>
    <t>Visueel controleren van het alarmpaneel/ centrale</t>
  </si>
  <si>
    <t>Visueel controleren van detectoren, passief infraroodmelders (vrij zicht, ed) Worden er ook glasbreuk-/ magneetcontacten, kluisdetectoren gebruikt? Dan deze controleren op aansluiting</t>
  </si>
  <si>
    <t>Controleren glasbreuk-/ magneetcontacten, kluisdetectoren op aansluiting</t>
  </si>
  <si>
    <t>Controle, functietesten van de alarmdetectoren, overvalsknoppen op goede werking</t>
  </si>
  <si>
    <t>Testen selectieve alarmcircuits</t>
  </si>
  <si>
    <t>Controleren van alarmpunt, optische en akoestische alarmgevers op goede werking</t>
  </si>
  <si>
    <t>Controleren van de correcte ontvangst van de alarmmelding door de alarmcentrale/ bewaking</t>
  </si>
  <si>
    <t>Controle op de ontvangst door de PAC van codes of teksten conform de risicoklasse</t>
  </si>
  <si>
    <t>Controleren van de doormeldfunctie van de storingsmelding naar het GBS/ GIS</t>
  </si>
  <si>
    <t>Controleren van de doormeldfunctie van de alarmmelding/ -doormelding dmv verificatie</t>
  </si>
  <si>
    <t>Navragen of melding op het controlepaneel/ systeem binnenkomt</t>
  </si>
  <si>
    <t>SIG011-A</t>
  </si>
  <si>
    <t>Deurvasthoudinrichting/Nooddeuren/Signaleringen</t>
  </si>
  <si>
    <t>Controleren meldingen (Logboek ,IBC)</t>
  </si>
  <si>
    <t>Visueel controleren van het deurterminals</t>
  </si>
  <si>
    <t>Visueel controleren van deurgrendels en voedingsunit</t>
  </si>
  <si>
    <t xml:space="preserve">Controleren van de werking deurterminals  </t>
  </si>
  <si>
    <t>Controleren van de doormeldfunctie van de alarmmelding naar inbraakcentrale</t>
  </si>
  <si>
    <t>Controleren van melding van brandmeldinstallatie naar deurterminal en opensturen/ vrijgave van de deur</t>
  </si>
  <si>
    <t>SIG030-A</t>
  </si>
  <si>
    <t>Signalering individuele waterdetectie</t>
  </si>
  <si>
    <t>Visueel controleren van het alarmpaneel</t>
  </si>
  <si>
    <t>Controle van alle detectoren (cavia)</t>
  </si>
  <si>
    <t>Controleren van doormelding naar alarmcentrale/ bewaking</t>
  </si>
  <si>
    <t>Controleren van doormelding naar storingsmelding naar GBS/ GIS</t>
  </si>
  <si>
    <t>Controleren van doormelding naar PZI installatie (indien van toepassing)</t>
  </si>
  <si>
    <t>SIG040-A</t>
  </si>
  <si>
    <t>Signalering individuele gasdetectie</t>
  </si>
  <si>
    <t>Assistentie derden (indien van toepassing)</t>
  </si>
  <si>
    <t>Controleren van doorsignalering bij het in werking treden van de sensor</t>
  </si>
  <si>
    <t>Controleren van de ijking van de sensor vwb het alarmniveau</t>
  </si>
  <si>
    <t>Rapportage van de metingen</t>
  </si>
  <si>
    <t>SIG050-A</t>
  </si>
  <si>
    <t>Centraal bedienpaneel (t.b.v. verlichting e.d.); Noodverlichtingsinstallatie, armatuurbewaking</t>
  </si>
  <si>
    <t xml:space="preserve">Visueel controleren van bedieningstableaus </t>
  </si>
  <si>
    <t>Controleren van de doormeldfunctie van de storingsmelding naar de gebruiker (indien van toepassing)</t>
  </si>
  <si>
    <t>Controleren van de correcte ontvangst van de storingsmelding naar het GBS/ GIS (indien van toepassing)</t>
  </si>
  <si>
    <t>SIG060-A</t>
  </si>
  <si>
    <t>Beletsignalering (MIVA-installaties)</t>
  </si>
  <si>
    <t>Visuele inspectie bevestiging trekkoorden en geleidingsogen</t>
  </si>
  <si>
    <t>Controleren en testen trekcontacten</t>
  </si>
  <si>
    <t>Controleren en testen akoestisch signaal</t>
  </si>
  <si>
    <t>Controleren en testen afstelling akoestische signalering</t>
  </si>
  <si>
    <t>Controleren en testen optische signalering</t>
  </si>
  <si>
    <t>SIG070-A</t>
  </si>
  <si>
    <t>Antenne-inrichting/CAI</t>
  </si>
  <si>
    <t>Controle van de goede werking</t>
  </si>
  <si>
    <t>Controle van de (dak)opstelling van de antenne, indien van toepassing</t>
  </si>
  <si>
    <t>Controle van de elektrische aansluitingen en dakdoorvoeringen</t>
  </si>
  <si>
    <t>Controle van de overspanningsbeveiliging Zie ook PPO-code E140-A</t>
  </si>
  <si>
    <t>SIG080-A</t>
  </si>
  <si>
    <t>Personenoproepinstallatie/Geluidinstallatie</t>
  </si>
  <si>
    <t>Visueel controleren van de centrale apparatuur</t>
  </si>
  <si>
    <t>Controleren van de installatie op goede werking</t>
  </si>
  <si>
    <t>Controleren van de doormeldfunctie naar de PZI-piepers</t>
  </si>
  <si>
    <t>Controle van de correcte ontvangst van de oproepsignalen</t>
  </si>
  <si>
    <t>SIG090-A</t>
  </si>
  <si>
    <t>CO/LPG installatie</t>
  </si>
  <si>
    <t>Raadpleeg de voorschriften van de leverancier</t>
  </si>
  <si>
    <t>Controleren van de elektrische aansluitingen en de bekabeling</t>
  </si>
  <si>
    <t>Controleren van de besturingskast, inwendig en uitwendig</t>
  </si>
  <si>
    <t>Kalibratie van de CO/ LPG sensoren</t>
  </si>
  <si>
    <t>Controleren van de signaleringsborden en akoestische signaalgevers</t>
  </si>
  <si>
    <t>Controleren van de testfuncties</t>
  </si>
  <si>
    <t>Controleren van de werking van de noodstroomvoorziening</t>
  </si>
  <si>
    <t>SIG100-A</t>
  </si>
  <si>
    <t>Verkeerslichtinstallatie</t>
  </si>
  <si>
    <t>Kalibratie van de detectielussen, sensoren</t>
  </si>
  <si>
    <t>Elektrische raamsluiter</t>
  </si>
  <si>
    <t>Controleren, afstellen en smeren van alle bewegende delen, scharnieren, draaipunten en sloten</t>
  </si>
  <si>
    <t>Controleren en afstellen van elektrische / hydraulische aandrijfunits</t>
  </si>
  <si>
    <t>Controleren en afstellen van beveiliging- en detectiesysteem</t>
  </si>
  <si>
    <t>Controleren van de algehele functie</t>
  </si>
  <si>
    <t>Toegang automatische draaideur/deurdranger</t>
  </si>
  <si>
    <t>Controleren van de openingsdemping (indien nodig bijstellen)</t>
  </si>
  <si>
    <t>Controleren trillingdemper bedieningsarm</t>
  </si>
  <si>
    <t>Onderling afstemmen van tijden bij dubbele deur</t>
  </si>
  <si>
    <t>TG040-A</t>
  </si>
  <si>
    <t>Toegang automatische schuifdeur</t>
  </si>
  <si>
    <t>Controleren van de openingsbreedte</t>
  </si>
  <si>
    <t>Controleren van de openingssnelheid</t>
  </si>
  <si>
    <t>Controleren van de sluitsnelheid</t>
  </si>
  <si>
    <t>Controleren van de sluitdemping</t>
  </si>
  <si>
    <t>Controleren van hoogteverschil deurvleugels (indien nodig bijstellen)</t>
  </si>
  <si>
    <t>Controleren en reinigen van het loopwerk</t>
  </si>
  <si>
    <t>Controleren van band- of kettingspanning</t>
  </si>
  <si>
    <t>Controleren van vrije loop deur</t>
  </si>
  <si>
    <t>Beproeven van elektrisch slot</t>
  </si>
  <si>
    <t>Controleren van werking deur bij spanningsuitval</t>
  </si>
  <si>
    <t>Controleren van fotocel</t>
  </si>
  <si>
    <t>Controleren van knelbeveiliging</t>
  </si>
  <si>
    <t>TG050-A</t>
  </si>
  <si>
    <t>Toegang kantel-/overheaddeur</t>
  </si>
  <si>
    <t>Controleren van geleiderollen en -as</t>
  </si>
  <si>
    <t>Controleren van bevestigingsmiddelen</t>
  </si>
  <si>
    <t>Controleren van grendels / sloten</t>
  </si>
  <si>
    <t>Controleren van conditie staalkabels en kabel-geleiderollen</t>
  </si>
  <si>
    <t>Controleren van veerbreukbeveiliging</t>
  </si>
  <si>
    <t>Reinigen en smeren van de delen die daarvoor in aanmerking komen</t>
  </si>
  <si>
    <t>Controleren van de vanginrichting</t>
  </si>
  <si>
    <t>Controleren van loopdeur en vergrendeling</t>
  </si>
  <si>
    <t>Controleren van algemene werking</t>
  </si>
  <si>
    <t>Controleren van de segmenten</t>
  </si>
  <si>
    <t>Controleren van de vensters</t>
  </si>
  <si>
    <t>Indien elektrisch:</t>
  </si>
  <si>
    <t>Controleren van onderloopbeveiligingen</t>
  </si>
  <si>
    <t>Controleren van aandrijving en slipkoppeling</t>
  </si>
  <si>
    <t>Toegang tourniquet deur</t>
  </si>
  <si>
    <t>TG070-A</t>
  </si>
  <si>
    <t>Toegang hek</t>
  </si>
  <si>
    <t>Controleren van wielen en loopvlakken</t>
  </si>
  <si>
    <t>Controleren van sloten, scharnieren en aanslagen</t>
  </si>
  <si>
    <t>Controleren van kettingen, aandrijfstangen en motoren</t>
  </si>
  <si>
    <t>Controleren van knelbeveiligingen</t>
  </si>
  <si>
    <t>Reinigen en smeren van onderdelen die daarvoor in aanmerking komen</t>
  </si>
  <si>
    <t>Controle hydraulische unit</t>
  </si>
  <si>
    <t>Controleren van slipkoppelingen</t>
  </si>
  <si>
    <t>Controleren van aandrijving / besturingskast op lekkage bij buitenopstelling</t>
  </si>
  <si>
    <t>Controleren van het uitzicht op het hek, (alhoewel geen PPO, is het van belang in verband met de veiligheid van de gebruiker In een slechte situatie zal de gebruiker hierop worden gewezen)</t>
  </si>
  <si>
    <t>TG080-A</t>
  </si>
  <si>
    <t>Toegang slagboom</t>
  </si>
  <si>
    <t>Controleren van mechanische overbrenging</t>
  </si>
  <si>
    <t>Reinigen, smeren en afstellen van onderdelen die daarvoor in aanmerking komen</t>
  </si>
  <si>
    <t>Controleren van tijdvertraging en indien nodig afstellen</t>
  </si>
  <si>
    <t>Controleren van handbediening</t>
  </si>
  <si>
    <t>Controleren van voertuigdetectoren</t>
  </si>
  <si>
    <t>Controleren van elektrische besturing op afstand en controleren van evt monitor</t>
  </si>
  <si>
    <t>Controleren van verkeerslichten of obstakelverlichting</t>
  </si>
  <si>
    <t>Controleren op aanwezigheid breekpen</t>
  </si>
  <si>
    <t>Controleren op goede werking van de intercom</t>
  </si>
  <si>
    <t>TR010-A</t>
  </si>
  <si>
    <t>Stookruimte, opstellingsruimte, technische ruimte</t>
  </si>
  <si>
    <t>Controleren of er geen brandbare materialen en andere materialen zijn opgeslagen en andere materialen die er niet thuishoren Ongeoorloofde opslag verwijderen of melden</t>
  </si>
  <si>
    <t>Controle van de benodigde ventilatievoorzieningen</t>
  </si>
  <si>
    <t>Controleren of de leidingdoorvoeren voorzien zijn van de vereiste brandwerende isolatie</t>
  </si>
  <si>
    <t>Controle of er geen openingen/ kieren in de brandcompartimentering zijn</t>
  </si>
  <si>
    <t>Controle van vulslangen op aanwezigheid en geschiktheid Vulslangen dienen losgekoppeld en opgehangen te zijn</t>
  </si>
  <si>
    <t>Controle van installatiedelen op lekkages en corrosie; isolatiemateriaal controleren op beschadigingen</t>
  </si>
  <si>
    <t>Controle van de leesbaarheid van naamplaten</t>
  </si>
  <si>
    <t>Controle van de brandschakelaar op goede werking en aanwezigheid bedienhendel</t>
  </si>
  <si>
    <t>Controle van de van de deurdranger op goede werking</t>
  </si>
  <si>
    <t>Controle van de gasdetectieapparatuur (indien aanwezig) op de juiste werking</t>
  </si>
  <si>
    <t>De ruimte dient bezemschoon gehouden te worden</t>
  </si>
  <si>
    <t>VW010-A</t>
  </si>
  <si>
    <t>Verwarming gaskachel; Verwarming gevelkachel</t>
  </si>
  <si>
    <t>Voorschriften NEN 1078 van toepassing</t>
  </si>
  <si>
    <t>Afnemen buitenmantel</t>
  </si>
  <si>
    <t>Controleren op oxidatie en bevestiging rookgasafvoer, indien onbetrouwbaar dan melden voor vervanging</t>
  </si>
  <si>
    <t>Reinigen rookgasgangen</t>
  </si>
  <si>
    <t>Reinigen hoofdbrander, waakvlambrander en luchtwegen</t>
  </si>
  <si>
    <t>Controleren en reinigen van luchttoevoerroosters opstelruimte</t>
  </si>
  <si>
    <t>Controleren van leidingen op lekkage</t>
  </si>
  <si>
    <t>Controleren van kranen op lekkage en gangbaarheid</t>
  </si>
  <si>
    <t>Controleren van gasvoordruk en branderdruk</t>
  </si>
  <si>
    <t>Controleren thermokoppel en thermostaat</t>
  </si>
  <si>
    <t>Proefstoken, afstellen van hoofd- en waakvlambrander (incl CO en CO2-meting)</t>
  </si>
  <si>
    <t>Aanbrengen buitenmantel</t>
  </si>
  <si>
    <t>VW010-K</t>
  </si>
  <si>
    <t>Verwarming HR ketel gas; Verwarming HR luchtverwarmer gas; Verwarming VR ketel gas; Verwarming VR luchtverwarmer gas</t>
  </si>
  <si>
    <t>Reinigen/ inspecteren van de rookgasgangen (rookgaszijdig oppervlak en koeler)</t>
  </si>
  <si>
    <t>Reinigen en inspecteren van branderbed en ondergelegen platen</t>
  </si>
  <si>
    <t>Reinigen bemanteling</t>
  </si>
  <si>
    <t>Reinigen rookkast en trekonderbreker</t>
  </si>
  <si>
    <t>Controleren van leidingen/ flensverbindingen op lekkage</t>
  </si>
  <si>
    <t>Controleren (visueel) van ketel en warmtewisselaar op lekkage</t>
  </si>
  <si>
    <t>Reinigen gasstraat, branderbed en waakvlambrander</t>
  </si>
  <si>
    <t>Reinigen en controleren thermokoppel, ontsteking en ionisatiepennen</t>
  </si>
  <si>
    <t>Controleren van werking gasblok en/ of motorgestuurde gasklep</t>
  </si>
  <si>
    <t>Proefstoken, afstellen brandergedeelte (controleren van opstart, rookgasafvoer en doven van vlam)</t>
  </si>
  <si>
    <t>Verrichten van rendementsmeting en opstellen stookrapport</t>
  </si>
  <si>
    <t>Controleren (visueel) van elektrische leidingen en aansluitingen</t>
  </si>
  <si>
    <t>Schoonmaken ketelhuis direct na de onderhoudsbeurt (dit beperkt zich tot de vervuiling als gevolg van het onderhoud aan de ketel)</t>
  </si>
  <si>
    <t>Indien cv-ketel is uitgevoerd met ventilatorbrander dan dienen de volgende PPO-taken eveneens te worden uitgevoerd:</t>
  </si>
  <si>
    <t>Reinigen hogedrukbrander, ventilator en ventilatorkast</t>
  </si>
  <si>
    <t>Controleren werking gasstraat, motorgestuurde gaskleppen en magneetkleppen</t>
  </si>
  <si>
    <t>Opmerking:
Het Activiteitenbesluit voor woon- en verblijfsgebouwen geeft per 29 januari 2018 aan dat een gasgestookte installatie met een nominaal thermisch ingangsvermogen groter dan 100kW of bij opstelling in een stookruimte wanneer de som van alle toestellen, boven het nominaal thermisch ingangsvermogen van 20kW, die op dezelfde brandstof worden gestookt, groter is dan 100kW dat deze eenmaal per 4 jaar verplicht gekeurd (scope 7a of 7b, afhankelijk van de gasdruk) dien(t)(en) te worden door een persoon die SCIOS-gecertificeerd is of een gelijkwaardige kwaliteit levert Het (laten) verrichten van deze keuringen behoort bij het werk</t>
  </si>
  <si>
    <t xml:space="preserve">Per 1 januari 2017 geldt voor alle gasgestookte watergevoerde ketels vanaf 1 MW, de nieuwe NOx- milieunorm van 70 mg/ nm3 (bij 3% O2) Indien bestaande installaties niet aan deze norm voldoen dan dient dit terstond te worden gemeld aan de Opdrachtgever </t>
  </si>
  <si>
    <t>VW040-A</t>
  </si>
  <si>
    <t>Verwarming ketel Mot, hout, pellet; Brandstof aanvoeringsinstallatie en buffering</t>
  </si>
  <si>
    <t>Reinigen en inspecteren van rookgasgangen (rookgaszijdig oppervlak en koeler)</t>
  </si>
  <si>
    <t>Reinigen en inspecteren van vuurhaard</t>
  </si>
  <si>
    <t>Controleren van ketelbemetseling</t>
  </si>
  <si>
    <t>Reinigen van rookkast en trekonderbreker</t>
  </si>
  <si>
    <t>Visueel controleren van de ketel (uitwendig) op lekkage</t>
  </si>
  <si>
    <t>Controleren van warmtewisselaar</t>
  </si>
  <si>
    <t>Demonteren van brander</t>
  </si>
  <si>
    <t>Reinigen en controleren van ventilator, luchtklep, verstuiver, stuwplaat, ontstekingspennen ed</t>
  </si>
  <si>
    <t>Reinigen van ventilator en ventilatorkast</t>
  </si>
  <si>
    <t>Proefstoken, afstellen van brander gedeelte</t>
  </si>
  <si>
    <t>Controleren van het feedingsysteem en buffer op goede werking</t>
  </si>
  <si>
    <t>Controleren van de buffer op vocht- en schimmelvorming</t>
  </si>
  <si>
    <t>VW040-K1</t>
  </si>
  <si>
    <t>Het Activiteitenbesluit voor woon- en verblijfsgebouwen geeft per 29 januari 2018 aan dat een installatie met vast of vloeibare brandstof een nominaal thermisch ingangsvermogen groter dan 100kW of bij opstelling in een stookruimte wanneer de som van alle toestellen, boven het nominaal thermisch ingangsvermogen van 20kW, die op dezelfde brandstof worden gestookt, groter is dan 100kW dat deze eenmaal per 2 jaar verplicht gekeurd (scope 7c) dien(t)(en) te worden door een persoon die SCIOS-gecertificeerd is of een gelijkwaardige kwaliteit levert Het (laten) verrichten van deze keuringen behoort bij het werk</t>
  </si>
  <si>
    <t>VW040-K2</t>
  </si>
  <si>
    <t>Het Activiteitenbesluit voor woon- en verblijfsgebouwen geeft per 29 januari 2018 aan dat een installatie met vast of vloeibare brandstof een nominaal thermisch ingangsvermogen tussen 20kW en 100kW of bij opstelling in een stookruimte wanneer de som van alle toestellen, boven het nominaal thermisch ingangsvermogen van 20kW, die op dezelfde brandstof worden gestookt, groter is dan 100kW dat deze eenmaal per 4 jaar verplicht gekeurd (scope 7c) dien(t)(en) te worden door een persoon die SCIOS-gecertificeerd is of een gelijkwaardige kwaliteit levert Het (laten) verrichten van deze keuringen behoort bij het werk</t>
  </si>
  <si>
    <t>VW050-A</t>
  </si>
  <si>
    <t>Verwarming CV ketel olie</t>
  </si>
  <si>
    <t>Reinigen en controleren van ventilator, luchtklep, verstuiver, stuwplaat, ontstekingspennen en interne olieleidingen</t>
  </si>
  <si>
    <t>In- en uitwendig reinigen van oliepomp en filters</t>
  </si>
  <si>
    <t>Controleren van oliekleppen op goede werking</t>
  </si>
  <si>
    <t>Controleren van oliedrukken</t>
  </si>
  <si>
    <t>Controleren van olieslangen</t>
  </si>
  <si>
    <t>VW050-K1</t>
  </si>
  <si>
    <t>VW050-K2</t>
  </si>
  <si>
    <t>VW060-A</t>
  </si>
  <si>
    <t>Verdeler/verzamelaar CV en/of GKW installatie, Verdeler/verzamelaar vloerverwarming en/of -koeling; Expansievat in leidingnet CV en/of GKW installatie; Buffervat CV en/of GKW installatie; Vulvat CV en/of GKW installatie; Luchtpot/luchtafscheider CV en/of GKW installatie; Leidingnet/appendages/pompen CV en/of GKW installatie; Circulatiepompen GKW</t>
  </si>
  <si>
    <t>Bijvullen en ontluchten (indien nodig) als dit een tijd van 30 min niet overschrijdt</t>
  </si>
  <si>
    <t>Controleren van expansievat; algemene controle, controle op voordruk en zo nodig op druk brengen</t>
  </si>
  <si>
    <t xml:space="preserve">Controleren van ontluchters, aftappers, terugslagkleppen, lucht- en/ of vuilafscheiders, drukveiligheidskleppen, reduceren/ drukregelaars, filters, thermometers, manometers, pompen, kleppen, afsluiters, regelafsluiters op gangbaarheid, functioneren en lekkage </t>
  </si>
  <si>
    <t>Controle van navulautomaat op functioneren</t>
  </si>
  <si>
    <t>Controle vriespunt van met antivriesmiddel gevulde koelwatercircuits Indien nodig antivriesmiddelpercentage verhogen</t>
  </si>
  <si>
    <t>Visuele inspectie van de installatie, gericht op het functioneren en gangbaarheid van kranen, afsluiters en dergelijke</t>
  </si>
  <si>
    <t>Controleren van temperatuuropnemers</t>
  </si>
  <si>
    <t>Controleren/ testen circulatiepompen op technische staat, lekkage en goede werking</t>
  </si>
  <si>
    <t xml:space="preserve">Reparatie lekkages spindels, koppelingen, flenzen, draadaansluitingen en knelverbindingen </t>
  </si>
  <si>
    <t>Controleren gehele leidingnet, inclusief leidingen in schachten, leiding boven verlaagde plafonds en in kruipkelders op lekkage, gangbaarheid en functioneren afsluiters en appendages</t>
  </si>
  <si>
    <t>Controleren op aanwezigheid van corrosie</t>
  </si>
  <si>
    <t>Controleren van de isolatie op beschadigingen</t>
  </si>
  <si>
    <t xml:space="preserve">Controleren van de isolatie van GKW op dampdichtheid </t>
  </si>
  <si>
    <t>VW061-A</t>
  </si>
  <si>
    <t>Radiator en/of convector, stralingspaneel</t>
  </si>
  <si>
    <t>Controleren radiator- en convector afsluiters en thermische kranen op lekkage en gangbaarheid</t>
  </si>
  <si>
    <t>Bijvullen en ontluchten (indien nodig) als dit een tijd van 30 minuten niet overschrijdt</t>
  </si>
  <si>
    <t>Controle en reinigen van convector putten</t>
  </si>
  <si>
    <t>Verbrandingsgasafvoer</t>
  </si>
  <si>
    <t>Controle op aanwezigheid van corrosie/ beschadigingen</t>
  </si>
  <si>
    <t>Controle op aanwezigheid van (rookgas)lekkages</t>
  </si>
  <si>
    <t>Controle op een deugdelijke bevestiging</t>
  </si>
  <si>
    <t>VW080-A</t>
  </si>
  <si>
    <t>Verwarming elektrische ventilatiekachel</t>
  </si>
  <si>
    <t>Controleren van alle delen op beschadigingen</t>
  </si>
  <si>
    <t>Controleren van thermostaat op goede werking</t>
  </si>
  <si>
    <t>VW090-A</t>
  </si>
  <si>
    <t>Verwarming elektrische radiator (olie)</t>
  </si>
  <si>
    <t>Controleren van radiator op olielekkage</t>
  </si>
  <si>
    <t>VW100-A</t>
  </si>
  <si>
    <t>Elektrische (na)verwarming; Elektrische lint verwarming; Elektrische radiator</t>
  </si>
  <si>
    <t>Controleren aansluitingen kabels op beschadigingen</t>
  </si>
  <si>
    <t>Reinigen van vervuilde oppervlakken</t>
  </si>
  <si>
    <t>Controleren regeling op goede werking</t>
  </si>
  <si>
    <t>Indien de elektrische ventilatiekachel is aangesloten op de wandcontactdoos, inspectie volgens NEN 3140</t>
  </si>
  <si>
    <t>VW110-A1</t>
  </si>
  <si>
    <t>Verwarming/koeling met warmtepomp</t>
  </si>
  <si>
    <t>Bij installaties voorzien van een lekdetectiesysteem kan de onderhoudsfrequentie gehalveerd worden</t>
  </si>
  <si>
    <t>Algemeen</t>
  </si>
  <si>
    <t xml:space="preserve">Controleer de gehele installatie in de technische ruimte op: </t>
  </si>
  <si>
    <t xml:space="preserve">- Lekkage </t>
  </si>
  <si>
    <t xml:space="preserve">- Vervuiling, verwijder deze </t>
  </si>
  <si>
    <t xml:space="preserve">- Ongeoorloofde opslag van materialen melden bij opdrachtgever </t>
  </si>
  <si>
    <t>Warmtepomp-Compressor:</t>
  </si>
  <si>
    <t>Reinigen of, indien van toepassing, vervanging van luchtfilters</t>
  </si>
  <si>
    <t>Controleren van aanwezigheid koudemiddel en eventuele aanwezigheid van vocht in het koudemiddel</t>
  </si>
  <si>
    <t>Filterdroger in koudemiddelcircuit:</t>
  </si>
  <si>
    <t>Controle op aanwezigheid van vocht en vervuiling; indien noodzakelijk filter vervangen</t>
  </si>
  <si>
    <t>Verdamper:</t>
  </si>
  <si>
    <t>Reinigen van de verdamperoppervlakken met een desinfecterend middel</t>
  </si>
  <si>
    <t>Lekbakken:</t>
  </si>
  <si>
    <t>Reinigen van de verdamperoppervlakken met een desinfecterend middel om groei van microbiologische organismen tegen te gaan</t>
  </si>
  <si>
    <t>Sinds 1 december 2013 is de EPBD-aircokeuring van kracht Dit betekend dat airconditioningsystemen met een koelvermogen  van meer dan 12 kW koelvermogen eens in de vijf jaar moeten worden gekeurd Het (laten) verrichten van deze keuringen behoort bij het werk</t>
  </si>
  <si>
    <t>VW110-A2</t>
  </si>
  <si>
    <t xml:space="preserve">Onderhoudsfrequentie per jaar voor installaties met een koudemiddel van 5 ton CO2 equivalent of meer volgens RLK: </t>
  </si>
  <si>
    <t>Koudevulmiddel: &gt; 500 ton CO2 equivalent</t>
  </si>
  <si>
    <t>Verwarming/koeling met warmte-/koudebronnen WKO</t>
  </si>
  <si>
    <t>Onderhoud van de TSA’s volgens voorschrift VW130-A</t>
  </si>
  <si>
    <t>Onderhoud van de bronpompen:</t>
  </si>
  <si>
    <t>- Controle op goede werking</t>
  </si>
  <si>
    <t>- Isolatieweerstandmeting: Als blijkt dat de isolatieweerstand van de onderwaterpompen een groot verloop heeft en beneden een waarde van 10 Mega-Ohm komt, dient deze onderwaterpomp gereviseerd te worden</t>
  </si>
  <si>
    <t>- Nuldrukmeting van de pomp: Wanneer de nuldruk, afname 0 m3/ h, meer dan 10% lager is dan de nuldruk bij oplevering, dient deze pomp gereviseerd te worden</t>
  </si>
  <si>
    <t>Onderhoud van de warmtepomp volgens VW110-A1/VW110-A2/VW110-A3, afhankelijk van hoeveelheid koudevulmiddel</t>
  </si>
  <si>
    <t>Spuien van de bronnen</t>
  </si>
  <si>
    <t>Verhelpen van kleine storingen</t>
  </si>
  <si>
    <t>Het uitvoeren van de navolgende inspecties:</t>
  </si>
  <si>
    <t>- Meten van de actuele waterstanden in de bronnen</t>
  </si>
  <si>
    <t>- Het meten van de actuele temperaturen in de bronnen</t>
  </si>
  <si>
    <t>- Controle van functioneren ontluchting van de bronnen</t>
  </si>
  <si>
    <t>- Peilen van de waterstanden in de peilfilters</t>
  </si>
  <si>
    <t>- Inspectie combineren met spuiactie waarbij de bron wordt schoon gepompt, water te lozen op het riool</t>
  </si>
  <si>
    <t>- Controle putbehuizing op waterdichtheid en mechanische gebreken</t>
  </si>
  <si>
    <t>- Controle van de elektrische aansluitingen in de putbehuizing</t>
  </si>
  <si>
    <t xml:space="preserve">- Reinigen en controleren op goede werking van de smoorkleppen, spuikleppen en injectiekleppen </t>
  </si>
  <si>
    <t>- Visuele controle van de bronkop op corrosie, water- en luchtdichtheid</t>
  </si>
  <si>
    <t>- Controle spuiwater op vaste vervuiling</t>
  </si>
  <si>
    <t>- Controleren op functioneren van temperatuur-, druk- en niveauopnemers. Controle of de aangegeven waarden overeenkomen met de werkelijke gemeten waarden</t>
  </si>
  <si>
    <t>- Watermeters: controle op goede werking</t>
  </si>
  <si>
    <t>- Energiemeters; controle op goede werking</t>
  </si>
  <si>
    <t>- Voordrukhandhavingstoestel: controle op goede werking</t>
  </si>
  <si>
    <t>- Leveltransmitters: controle of de aangegeven waarden overeenkomen</t>
  </si>
  <si>
    <t>- Afsluiters: controle gangbaarheid en op goede werking</t>
  </si>
  <si>
    <t>- Drukvaten: controle op goede werking</t>
  </si>
  <si>
    <t>- Controle van de afpomping van (beide) bronfilter(s)</t>
  </si>
  <si>
    <t>- Controle van drukverschil over de wisselaar grondwaterzijdig</t>
  </si>
  <si>
    <t>- Controle van drukken in bronnen en afpompingen met een daarbij behorend debiet</t>
  </si>
  <si>
    <t>- Controle op “luchtinsluiting” onderwaterpompen</t>
  </si>
  <si>
    <t>- Controle motorstromen bronpompen</t>
  </si>
  <si>
    <t>- Controle vervuiling motorrelais (brommend geluid)</t>
  </si>
  <si>
    <t>- Visuele controle regelkast</t>
  </si>
  <si>
    <t>- Frequentieomvormers: controle op goede werking en afstelling</t>
  </si>
  <si>
    <t>- Controle op beschadiging leidingisolatie</t>
  </si>
  <si>
    <t>Adviseren in optimale bedrijfsvoering</t>
  </si>
  <si>
    <t>Uitlezen op afstand ter controle van de installatie en ter bewaking van de thermische balans</t>
  </si>
  <si>
    <t>Analyse en rapportage (geschikt voor indienen bij de provincie) van thermische balans en advisering &amp; optimalisatie</t>
  </si>
  <si>
    <t>Registratie van de uitgevoerde werkzaamheden in het installatielogboek</t>
  </si>
  <si>
    <t xml:space="preserve">Het beheer en het onderhoud aan bodemenergiesystemen dient te worden uitgevoerd door een daartoe gecertificeerd en door het ministerie van Infrastructuur en Milieu erkend bedrijf volgens BRL SIKB 11000 en BRL KvINL 6000-21 </t>
  </si>
  <si>
    <t>VW130-A</t>
  </si>
  <si>
    <t>Tegen Stroom Apparaat (warmtewisselaar)</t>
  </si>
  <si>
    <t>Controle op drukval over de wisselaar</t>
  </si>
  <si>
    <t>Controleren isolatiepakket</t>
  </si>
  <si>
    <t>VW140-A</t>
  </si>
  <si>
    <t>Total-energy installatie/WKK installatie</t>
  </si>
  <si>
    <t>Het onderhoud uit te voeren door een gespecialiseerde onderhoudsbedrijf</t>
  </si>
  <si>
    <t>Raadpleeg de gebruiks- en onderhoudsdocumenten van de leverancier</t>
  </si>
  <si>
    <t>Aandachtspunten zijn:</t>
  </si>
  <si>
    <t>Controleren koppeling en aansluitingen van gasmotor en generator, filters en meetapparatuur</t>
  </si>
  <si>
    <t>Controleren brandstofvoorziening op goede werking</t>
  </si>
  <si>
    <t>Controleren van de beveiligingsvoorzieningen</t>
  </si>
  <si>
    <t>Controleren van de rookgasafvoer</t>
  </si>
  <si>
    <t>Controleren van de afgassenketel, warmtewisselaar stoom-/ heetwaterketel</t>
  </si>
  <si>
    <t>Controleren de synchronisatieapparatuur op goede werking, en het functioneren van bedieningsspoelen, - veren, hulpcontacten, afbrandcontacten, vergrendelingen, beveiligingen (automaat- en smeltveiligheden), motoren, - stuurschakelaars enz</t>
  </si>
  <si>
    <t>Uitvoeren van een synchronisatietest met de daarvoor bestemde meetinstrumenten</t>
  </si>
  <si>
    <t>Controleren van de vermogensmetingen</t>
  </si>
  <si>
    <t>Gasboiler; Gasgeiser</t>
  </si>
  <si>
    <t>Uitgangspunt NEN-1078:</t>
  </si>
  <si>
    <t>Demonteren mantel</t>
  </si>
  <si>
    <t>Indien aanwezig, controle van de anode en indien van toepassing vervanging van de anode indien deze tot ca 60 % van oorspronkelijk formaat is weggecorrodeerd</t>
  </si>
  <si>
    <t>Controleren van uitgaande watertemperatuur en waterhoeveelheid</t>
  </si>
  <si>
    <t>Controle anodes</t>
  </si>
  <si>
    <t>Hydrofoorinstallatie (drukverhoging)</t>
  </si>
  <si>
    <t xml:space="preserve">Controle pompen (abnormaal geluid, lekkage, draairichting, aantal draaiuren per pomp) </t>
  </si>
  <si>
    <t xml:space="preserve">Controle afsluiters (bedienen, lekkage) </t>
  </si>
  <si>
    <t xml:space="preserve">Controle in en uitschakeldrukken, inclusief de nadraaitijd. Het drukverschil, veroorzaakt door het schakelen van pompen mag niet meer dan 200 kPa zijn. Indien geisers aanwezig zijn mag dit niet meer dan zijn dan 120 kPa </t>
  </si>
  <si>
    <t xml:space="preserve">Controle voordruk in het drukvat controleren (waarde 50 kPa lager als de inschakeldruk) </t>
  </si>
  <si>
    <t>Elektrische boiler/doorstroomapparaat</t>
  </si>
  <si>
    <t>Controleren leidingen op lekkage</t>
  </si>
  <si>
    <t>Controleren thermostaat</t>
  </si>
  <si>
    <t>Indirect gestookte boiler/voorraadvat</t>
  </si>
  <si>
    <t>WTR050-A1</t>
  </si>
  <si>
    <t>Conform beheersplan</t>
  </si>
  <si>
    <t>Legionellapreventie (alleen voor locaties met prioritaire installaties)</t>
  </si>
  <si>
    <t xml:space="preserve">Specifieke beheersmaatregelen voorgeschreven met betrekking tot de preventie van Legionella in drink- en warm tapwater op basis van thermisch of alternatief beheer conform het beheersplan  </t>
  </si>
  <si>
    <t xml:space="preserve">Het beheer uitvoeren conform het voor de betreffende locatie opgestelde specifieke beheersplan, opgesteld door een op basis van BRL 6010 gecertificeerd adviesbedrijf </t>
  </si>
  <si>
    <t>Waterbehandeling tbv legionellapreventie. Indien apparatuur ten behoeve van legionellapreventieis opgenomen in een leidingwaterinstallatie, moet deze worden beheerd overeenkomstig het beheersconcept van de leverancier/ fabrikant. Deze alternatieve technieken met hun beheersconcept, moeten voldoen aan de BRL-K14010 deel 1 of 2 Voor toepassing van deze technieken zie de Regeling Legionellapreventie</t>
  </si>
  <si>
    <t>Bijhouden logboek en controlelijsten conform Waterwerkblad WB14G Pakket C</t>
  </si>
  <si>
    <t>WTR050-A2</t>
  </si>
  <si>
    <t>Legionellapreventie</t>
  </si>
  <si>
    <t xml:space="preserve">Monstername legionellapreventie ter controle of de beheersmaatregelen voldoende effectief zijn aërosolvormende tappunten. Indien twee of meer aërosolvormende tappunten aanwezig zijn dan minimaal twee stuks bemonsteren </t>
  </si>
  <si>
    <t>WTR055-A</t>
  </si>
  <si>
    <t>Breektank</t>
  </si>
  <si>
    <t>Visuele controle op lekkage</t>
  </si>
  <si>
    <t>Verwijderen van kalkaanslag en vervuiling (in- en uitwendig)</t>
  </si>
  <si>
    <t>Controle dat er geen water uit de tank naar de waterleiding kan terugstromen</t>
  </si>
  <si>
    <t>Controle van de eventueel aanwezige waterpomp</t>
  </si>
  <si>
    <t>Water onthardingsinstallatie; Waterbehandeling (omgekeerd osmose); Watervoorbehandeling; Water membraamfilteringsinstallatie</t>
  </si>
  <si>
    <t>Onderhoud volgens onderhoudsvoorschriften leverancier</t>
  </si>
  <si>
    <t>Controleren van afsluiters op lekkage</t>
  </si>
  <si>
    <t>Controleren van kleppen op lekkage en goede werking</t>
  </si>
  <si>
    <t>Controleren op afdichting van de aansluitingen</t>
  </si>
  <si>
    <t>Inregelen van installatie op vereiste hardheidsnorm</t>
  </si>
  <si>
    <t xml:space="preserve">Controle bij onthardingstoestellen of de resthardheid minimaal 1,0 mmol / l (5,6 °D) bedraagt. Deze waarde geldt als 90 percentiel (in 90 % van de waarnemingen mag 1,0 mmol niet worden onderschreden)  </t>
  </si>
  <si>
    <t>Voor verbruiksmateriaal geldt:</t>
  </si>
  <si>
    <t>Niveaucontrole en bijvullen waar noodzakelijk van zout e.d.</t>
  </si>
  <si>
    <t>WTR090-A</t>
  </si>
  <si>
    <t>Fonteininstallatie</t>
  </si>
  <si>
    <t>Reinigen van waterreservoir, pomp, motor en schoepenrad</t>
  </si>
  <si>
    <t>Controleren van de pomp en motor</t>
  </si>
  <si>
    <t>Controleren van lagers, afdichtingen en aansluitingen (indien nodig lagers smeren)</t>
  </si>
  <si>
    <t>Controleren en reinigen van de sproeiers</t>
  </si>
  <si>
    <t>Controleren van de verlichting en de elektrische aansluitingen</t>
  </si>
  <si>
    <t>Reinigen van pompfilter</t>
  </si>
  <si>
    <t>Vullen van het waterreservoir</t>
  </si>
  <si>
    <t>Controleren van terugslagklep, vlotter en vlotterschakeling</t>
  </si>
  <si>
    <t>Controleren op goede werking</t>
  </si>
  <si>
    <t>Het jaarlijks buiten bedrijf stellen van de installatie</t>
  </si>
  <si>
    <t>Het jaarlijks in bedrijf stellen van de installatie</t>
  </si>
  <si>
    <t>Tapwaterleidinginstallatie; Verdeler/verzamelaar (warm)tapwater; Sanitair</t>
  </si>
  <si>
    <t>Beheer leidingwaterinstallaties conform NEN1006 en Waterwerkblad WB14G</t>
  </si>
  <si>
    <t>Terugstroombeveiligingen, zoals controleerbare keerkleppen, beluchters, onderbrekers, atmosferische onderbrekingen, ontlastkleppen, overstortventielen, failsafe voorzieningen, inlaatcombinaties, manometers en temperatuurmeters</t>
  </si>
  <si>
    <t>Controle circulatiepomp voor warmwatercirculatieleidingen</t>
  </si>
  <si>
    <t>Controle inregelventielen warmwatercirculatieleidingen</t>
  </si>
  <si>
    <t>Controle van expansievoorzieningen en overdrukventielen</t>
  </si>
  <si>
    <t>Controleren van de isolatie warmwaterleidingen op beschadigingen</t>
  </si>
  <si>
    <t>Controleren op functioneren en beschadigingen</t>
  </si>
  <si>
    <t xml:space="preserve">Controle warmtapwater temperatuur bij alle tappunten en in geval van circulatiesystemen ook in de (deel)ringen en in de retourleiding(en) direct voor het (de) warmtapwater toestel(len), ten minste 60 °C is  </t>
  </si>
  <si>
    <t>Controle beschikbaarheid en actueel houden van installatietekeningen en of schema's</t>
  </si>
  <si>
    <t xml:space="preserve">Bijhouden, bijwerken van overzicht met toestellen en hun beveiligingen </t>
  </si>
  <si>
    <t>Bijhouden logboek en controlelijsten conform Waterwerkblad WB14G Pakket A</t>
  </si>
  <si>
    <t>WTR120-A</t>
  </si>
  <si>
    <t>Vet-/olie-/benzine-afscheider</t>
  </si>
  <si>
    <t>Het ledigen en afvoeren, reiningen en schoonmaken van de vet en/ of olie/ benzineafscheider door erkend VIHB bedrijf</t>
  </si>
  <si>
    <t>Controleren op goed functioneren</t>
  </si>
  <si>
    <t>Controle op verstoppingen</t>
  </si>
  <si>
    <t>Controleren niveauschakelaar, -signalering op goede werking</t>
  </si>
  <si>
    <t>Nagaan of de ledigingsfrequentie aansluit bij de geconstateerde vervuiling, cq vullingsgraad</t>
  </si>
  <si>
    <t>Waterbehandeling/-chlorering</t>
  </si>
  <si>
    <t>Dit werkvoorschrift heeft specifiek betrekking op Ecaflow analyse- en doseerinstallatie</t>
  </si>
  <si>
    <t>Controle op lekkage en corrosie van de installatie</t>
  </si>
  <si>
    <t>Controle op functioneren van de analyseapparatuur</t>
  </si>
  <si>
    <t>Indien van toepassing de ijking van de chlooranalysemeting</t>
  </si>
  <si>
    <t>Controle van de doseerpomp</t>
  </si>
  <si>
    <t>Controle van de elektrische aansluitingen en appendages</t>
  </si>
  <si>
    <t>Controle of de opstellingsplaats voldoende beschermd is tegen verstorende invloeden</t>
  </si>
  <si>
    <t>WTR140-A</t>
  </si>
  <si>
    <t>Nooddouche</t>
  </si>
  <si>
    <t>Visuele controle van de nooddouche( toegankelijkheid, leidingwerk, aanwezigheid voorgeschreven beveiliging, lekkage, corrosie)</t>
  </si>
  <si>
    <t>Functionele controle van de nooddouche</t>
  </si>
  <si>
    <t>Verwijderen van eventuele kalkaanslag</t>
  </si>
  <si>
    <t>WTR150-A</t>
  </si>
  <si>
    <t>Zonnecollector en -boiler</t>
  </si>
  <si>
    <t>Controle van de dakopstelling van de collector</t>
  </si>
  <si>
    <t>Controle op lekkage van primaire en secundaire vloeistofsystemen Indien nodig bijvullen met de voorgeschreven vloeistoffen (water en / of antivriesmiddel)</t>
  </si>
  <si>
    <t>Controle van de expansietank</t>
  </si>
  <si>
    <t>Voor de zonneboiler zie voorschrift SWTR040 “Indirect gestookte boiler/ voorraadvat”</t>
  </si>
  <si>
    <t>Controle en reiniging van bladscheiders en waterfilters;</t>
  </si>
  <si>
    <t>Controle en reiniging van het waterreservoir;</t>
  </si>
  <si>
    <t>Controle van de appendages (niveauschakelaars, kleppen);</t>
  </si>
  <si>
    <t>Controle van de pompen;</t>
  </si>
  <si>
    <t>Controle van de automatische besturing op functioneren</t>
  </si>
  <si>
    <t>Automatische douchespoeling; Sensor gestuurde sanitair/douchespoeling</t>
  </si>
  <si>
    <t>Controle op de plaatsing van de spoelautomaat Eventuele vervuiling verwijderen</t>
  </si>
  <si>
    <t>Controle op het functioneren van de automatische spoeling</t>
  </si>
  <si>
    <t>Controle van de afstelling van de doucheautomaat (tijdstip, tijdsduur, hoeveelheid en eventuele andere functies)</t>
  </si>
  <si>
    <t>Controle van de appendages (sensoren, kleppen, temperatuuropnemers)</t>
  </si>
  <si>
    <t xml:space="preserve">Sensor gestuurde sanitair-/ douchespoeling: </t>
  </si>
  <si>
    <t>Verwijder eventuele aanslag op de sensor</t>
  </si>
  <si>
    <t>Vervang  de eventueel aanwezige batterij</t>
  </si>
  <si>
    <t>Controle op goede werking van de sanitairspoeling</t>
  </si>
  <si>
    <t>WTR180-A</t>
  </si>
  <si>
    <t>Grijswatersysteem voor toiletspoeling</t>
  </si>
  <si>
    <t>WTR190-A</t>
  </si>
  <si>
    <t>Leidingnet hemelwaterafvoer en riolering</t>
  </si>
  <si>
    <t>Hemelwaterafvoer, dakgoten</t>
  </si>
  <si>
    <t>Controle van dakgoten en leidingen op functioneren, lekkage, onderbrekingen en verstoppingen</t>
  </si>
  <si>
    <t>Riolering</t>
  </si>
  <si>
    <t>Controle van leidingen op functioneren en verstoppingen</t>
  </si>
  <si>
    <t>Waterpomp/Vuilwaterpomp</t>
  </si>
  <si>
    <t>Reinigen van put, pomp, motor en schoepenrad</t>
  </si>
  <si>
    <t>Vullen van de put</t>
  </si>
  <si>
    <t>Controleren elektrische aansluitingen</t>
  </si>
  <si>
    <t>Voor handbediende pomp geldt:</t>
  </si>
  <si>
    <t>Reinigen van put</t>
  </si>
  <si>
    <t>Schoonmaken aanzuigpijp</t>
  </si>
  <si>
    <t>Controle en smeren van de spindel</t>
  </si>
  <si>
    <t>ZWBA100-A1</t>
  </si>
  <si>
    <t>Zwembadinstallaties algemeen; Leidingen en appendages</t>
  </si>
  <si>
    <t>Voor aanvang zomerseizoen:</t>
  </si>
  <si>
    <t>Controleren op breuk, slijtage en beschadigingen</t>
  </si>
  <si>
    <t>Controleren en reinigen van peilglazen</t>
  </si>
  <si>
    <t>Controleren op juiste werking van afsluiters en kleppen</t>
  </si>
  <si>
    <t>ZWBA100-A2</t>
  </si>
  <si>
    <t>Na einde zomerseizoen, voor aanvang winterperiode:</t>
  </si>
  <si>
    <t>Aftappen gehele installatie, volledig ledigen van gehele buizenstelsel</t>
  </si>
  <si>
    <t>ZWBZF010-A1</t>
  </si>
  <si>
    <t>Zandfilter</t>
  </si>
  <si>
    <t>ZWBZF010-A2</t>
  </si>
  <si>
    <t>ZWBP010-A1</t>
  </si>
  <si>
    <t>Pompen zwembadinstallaties; Waterkanon; Watervalpomp; Glijbaan; Filterpomp; Bruisbankpomp</t>
  </si>
  <si>
    <t>Inregelen waterdruk</t>
  </si>
  <si>
    <t>ZWBP010-A2</t>
  </si>
  <si>
    <t>Invetten van, scharnieren, lagers, o-ringen, rubber verpakkingen en schroefdraden</t>
  </si>
  <si>
    <t>ZWBP020-A1</t>
  </si>
  <si>
    <t>Pompinstallatie bronbemaling springkussen</t>
  </si>
  <si>
    <t>Controleren op vervuiling en reinigingen van de pompput</t>
  </si>
  <si>
    <t>ZWBP020-A2</t>
  </si>
  <si>
    <t xml:space="preserve">Aftappen, schoonmaken, doorspoelen van  de slangen </t>
  </si>
  <si>
    <t>ZWBF010-A1</t>
  </si>
  <si>
    <t>Flowmeter</t>
  </si>
  <si>
    <t>Controleren flow sensoren op beschadigingen en vuil</t>
  </si>
  <si>
    <t>Controleren van aansluitingen op lekkage, vervangen o-ringen</t>
  </si>
  <si>
    <t xml:space="preserve">Controleren op juiste werking, inregelen automatisering </t>
  </si>
  <si>
    <t>ZWBF010-A2</t>
  </si>
  <si>
    <t xml:space="preserve">Aftappen, schoonmaken, ledigen buizenstelsel </t>
  </si>
  <si>
    <t>ZWBDP010-A1</t>
  </si>
  <si>
    <t>771031/33</t>
  </si>
  <si>
    <t>Doseerpomp chloor, zwavelzuur, chemicaliën</t>
  </si>
  <si>
    <t xml:space="preserve">Controleren van aansluitingen op lekkage, vervangen o-ringen </t>
  </si>
  <si>
    <t>ZWBDP010-A2</t>
  </si>
  <si>
    <t xml:space="preserve">Aftappen, schoonmaken en doorspoelen slangen </t>
  </si>
  <si>
    <t>ZWBAU010-A1</t>
  </si>
  <si>
    <t>Automatisering zwembadinstallaties; Meetapparatuur</t>
  </si>
  <si>
    <t xml:space="preserve">controleren op de juistheid aangegeven hoeveelheid, ijken </t>
  </si>
  <si>
    <t>ZWBAU010-A2</t>
  </si>
  <si>
    <t>Aftappen, schoonmaken en doorspoelen slangen</t>
  </si>
  <si>
    <t>ZWBHV010-A1</t>
  </si>
  <si>
    <t>Haarvanger</t>
  </si>
  <si>
    <t xml:space="preserve">Controleren van aansluitingen op lekkage </t>
  </si>
  <si>
    <t xml:space="preserve">Roestvorming wegschuren </t>
  </si>
  <si>
    <t>ZWBHV010-A2</t>
  </si>
  <si>
    <t>ZWBBW010-A1</t>
  </si>
  <si>
    <t>Bronwater</t>
  </si>
  <si>
    <t>Controleren, bemonsteren bronwaterkwaliteit</t>
  </si>
  <si>
    <t>ZWBBW010-A2</t>
  </si>
  <si>
    <t>ZWBBA010-A1</t>
  </si>
  <si>
    <t>Bad afdekking</t>
  </si>
  <si>
    <t xml:space="preserve">Controleren van defecte lamellen en op lekkage, eventueel vervangen </t>
  </si>
  <si>
    <t xml:space="preserve">Controleren op scheuren, eventueel plakken </t>
  </si>
  <si>
    <t>ZWBBA010-A2</t>
  </si>
  <si>
    <t xml:space="preserve">Schoonmaken, oprollen en bedekken met zeil </t>
  </si>
  <si>
    <t>E220-A</t>
  </si>
  <si>
    <t>Spanningsregelaar/Optimizer; Optivolt V-liner; Powerquality (beperking harmonische vervuiling)</t>
  </si>
  <si>
    <t>Controleren of koel- en ventilatievoorzieningen intact zijn; vervuiling ed. verwijderen
Vervanging van materialen zoals filters en / of ventilatie in het systeem.</t>
  </si>
  <si>
    <t>Controleren of invoeringen/ afdichtingen intact zijn</t>
  </si>
  <si>
    <t>Controleren op juiste werking
Metingen uitvoeren (primaire en secundaire spanningen meten) aan de V-Liner®, 
thermografische foto’s maken om de bekabeling te controleren.</t>
  </si>
  <si>
    <t>Jaarlijkse rapportage van leverancier</t>
  </si>
  <si>
    <t>nwe 1</t>
  </si>
  <si>
    <t>ZZZZ999-A</t>
  </si>
  <si>
    <t>Nieuwe omschrijving van de werkzaamheden 
(LET OP; de formule voor aanwezigheid moet in kolom H op deze rij staan) De overige hulpkolommen spreken voor zich</t>
  </si>
  <si>
    <t>nwe 2</t>
  </si>
  <si>
    <t>Uit te voeren werkzaamheid 
(LET OP; wanneer er in de omschrijving sprake is een sub installatie dan moet in kolom H de formule gekoppeld worden aan de formule voor de aanwezigheid)</t>
  </si>
  <si>
    <t>nwe 3</t>
  </si>
  <si>
    <t>Uit te voeren werkzaamheid</t>
  </si>
  <si>
    <t>nwe 4</t>
  </si>
  <si>
    <t>Controleren/ beproeven/ wettelijke keuring/ NEN keuring</t>
  </si>
  <si>
    <t>nwe 5</t>
  </si>
  <si>
    <t>Controleren of afdichtingen intact zijn</t>
  </si>
  <si>
    <t>nwe 6</t>
  </si>
  <si>
    <t>Controleren op juiste werking</t>
  </si>
  <si>
    <t>nwe 7</t>
  </si>
  <si>
    <t>ZZZZ999-K</t>
  </si>
  <si>
    <t>nwe 8</t>
  </si>
  <si>
    <t>Deze regel is de laatste die bij deze groep hoort en moet leeg zijn om de leesbaarheid/ netheid te kunnen handhaven
Het kader in kolom E omvat daar alleen die rijen waar omschijvingen van werkzaamheden vermeld staan</t>
  </si>
  <si>
    <t>Regel 1</t>
  </si>
  <si>
    <t>PPO 1</t>
  </si>
  <si>
    <t>Regel 2</t>
  </si>
  <si>
    <t>PPO 2</t>
  </si>
  <si>
    <t>Regel 3</t>
  </si>
  <si>
    <t>PPO 3</t>
  </si>
  <si>
    <t>Regel 4</t>
  </si>
  <si>
    <t>PPO 4</t>
  </si>
  <si>
    <t>Regel 5</t>
  </si>
  <si>
    <t>Regel 6</t>
  </si>
  <si>
    <t>Regel 7</t>
  </si>
  <si>
    <t>Regel 8</t>
  </si>
  <si>
    <t>Regel 9</t>
  </si>
  <si>
    <t>hulpkolom</t>
  </si>
  <si>
    <t>Gemeentewerf</t>
  </si>
  <si>
    <t>Kerkhofdijk 6</t>
  </si>
  <si>
    <t>1940 m2</t>
  </si>
  <si>
    <t>A445</t>
  </si>
  <si>
    <t>4 m (b)</t>
  </si>
  <si>
    <t>1 afstandsbedieningen</t>
  </si>
  <si>
    <t>37.26.10</t>
  </si>
  <si>
    <t>dakopeningen; gevuld, luik; rook-/ventilatieluik</t>
  </si>
  <si>
    <t>0,5 m (h)</t>
  </si>
  <si>
    <t>0,5 m (b)</t>
  </si>
  <si>
    <t>53.20.20</t>
  </si>
  <si>
    <t>water; verwarmd tapwater, algemeen; pompen</t>
  </si>
  <si>
    <t>Wilo</t>
  </si>
  <si>
    <t>Star Z20/1</t>
  </si>
  <si>
    <t xml:space="preserve"> m3/h</t>
  </si>
  <si>
    <t>beheersplan aanwezig</t>
  </si>
  <si>
    <t>Dari</t>
  </si>
  <si>
    <t>DEF 270/520</t>
  </si>
  <si>
    <t>400 V</t>
  </si>
  <si>
    <t>520 l/min</t>
  </si>
  <si>
    <t>Nibe</t>
  </si>
  <si>
    <t>Split AMS 10A ACVM 270</t>
  </si>
  <si>
    <t xml:space="preserve"> kW</t>
  </si>
  <si>
    <t>R 410A</t>
  </si>
  <si>
    <t>2,9 kg</t>
  </si>
  <si>
    <t>53.21.10</t>
  </si>
  <si>
    <t>water; verwarmd tapwater, met voorraad; voorraadboiler direct verwarmd</t>
  </si>
  <si>
    <t>AO Smith</t>
  </si>
  <si>
    <t>NGT 115 N</t>
  </si>
  <si>
    <t>110 L</t>
  </si>
  <si>
    <t>open toestel</t>
  </si>
  <si>
    <t>Remeha</t>
  </si>
  <si>
    <t>Quinta 30S</t>
  </si>
  <si>
    <t>28 kW</t>
  </si>
  <si>
    <t>geen voorziening warmtapwater</t>
  </si>
  <si>
    <t>Mugro</t>
  </si>
  <si>
    <t>4 m (l)</t>
  </si>
  <si>
    <t>220 m2</t>
  </si>
  <si>
    <t xml:space="preserve"> naregelingen</t>
  </si>
  <si>
    <t>56.87.30</t>
  </si>
  <si>
    <t>verwarming; afgifte, lucht; verwarmer aangesloten op gasleiding</t>
  </si>
  <si>
    <t>Winterwarm</t>
  </si>
  <si>
    <t>XR10</t>
  </si>
  <si>
    <t>2 bedieneenheden</t>
  </si>
  <si>
    <t>12,8 kW</t>
  </si>
  <si>
    <t>57.41.40</t>
  </si>
  <si>
    <t>luchtbehandeling; distributie, kanalen; centrale ventilatoren</t>
  </si>
  <si>
    <t>Bergschenhoek</t>
  </si>
  <si>
    <t>RX 30-10</t>
  </si>
  <si>
    <t>t.b.v. algemeen</t>
  </si>
  <si>
    <t>servo gestuurde luchtklep</t>
  </si>
  <si>
    <t>RX 10-10</t>
  </si>
  <si>
    <t>Zehnder</t>
  </si>
  <si>
    <t>RPM</t>
  </si>
  <si>
    <t>300 m3/h</t>
  </si>
  <si>
    <t>Itho</t>
  </si>
  <si>
    <t>eco ret</t>
  </si>
  <si>
    <t>draadloze bediening</t>
  </si>
  <si>
    <t>Stork</t>
  </si>
  <si>
    <t>CML</t>
  </si>
  <si>
    <t>340 m3/h</t>
  </si>
  <si>
    <t>schakelaar bediening</t>
  </si>
  <si>
    <t>WHR 90 LBH</t>
  </si>
  <si>
    <t>200 m3/h</t>
  </si>
  <si>
    <t>poeder</t>
  </si>
  <si>
    <t>Saval</t>
  </si>
  <si>
    <t>?</t>
  </si>
  <si>
    <t>SE 25 K</t>
  </si>
  <si>
    <t>13 verbindingen aan centraal aardpunt</t>
  </si>
  <si>
    <t>Valvetrap 350</t>
  </si>
  <si>
    <t>0 groepen licht</t>
  </si>
  <si>
    <t>0 groepen achter aardlekschakelaar</t>
  </si>
  <si>
    <t>PV verdeler met eigen netaansluiting</t>
  </si>
  <si>
    <t>Inom &lt; 63A</t>
  </si>
  <si>
    <t>13 groepen achter aardlekschakelaar</t>
  </si>
  <si>
    <t>Hager</t>
  </si>
  <si>
    <t>8 groepen licht</t>
  </si>
  <si>
    <t>8 groepen krachtstroom</t>
  </si>
  <si>
    <t>16 groepen achter aardlekschakelaar</t>
  </si>
  <si>
    <t>4 relais lichtsturing</t>
  </si>
  <si>
    <t>4 groepen licht</t>
  </si>
  <si>
    <t>0 groepen krachtstroom</t>
  </si>
  <si>
    <t>0 relais lichtsturing</t>
  </si>
  <si>
    <t>6 groepen licht</t>
  </si>
  <si>
    <t>3 groepen krachtstroom</t>
  </si>
  <si>
    <t>8 groepen achter aardlekschakelaar</t>
  </si>
  <si>
    <t>Norton</t>
  </si>
  <si>
    <t>Megmann</t>
  </si>
  <si>
    <t xml:space="preserve"> W</t>
  </si>
  <si>
    <t>500 W</t>
  </si>
  <si>
    <t>opbouw armatuur waterdicht</t>
  </si>
  <si>
    <t xml:space="preserve"> lichtbronnen per armatuur</t>
  </si>
  <si>
    <t>RZB</t>
  </si>
  <si>
    <t>116 W</t>
  </si>
  <si>
    <t>plafondtegel</t>
  </si>
  <si>
    <t>0 buitenarmaturen met noodverlichting</t>
  </si>
  <si>
    <t>Van Lien</t>
  </si>
  <si>
    <t>64.60.00</t>
  </si>
  <si>
    <t>communicatie; antenne-inrichtingen, algemeen (verzamelniveau)</t>
  </si>
  <si>
    <t>onbekend</t>
  </si>
  <si>
    <t>keuringsrapport niet aanwezig</t>
  </si>
  <si>
    <t xml:space="preserve"> handmelders</t>
  </si>
  <si>
    <t>2 brand-/rookmelders</t>
  </si>
  <si>
    <t xml:space="preserve"> brand-/rookmelders met geïntegreerde signaalgevers</t>
  </si>
  <si>
    <t xml:space="preserve"> storingen</t>
  </si>
  <si>
    <t>66.36.00</t>
  </si>
  <si>
    <t>transport; goederen, hijswerktuigen en takels</t>
  </si>
  <si>
    <t>liften/hefplateaus</t>
  </si>
  <si>
    <t>elektrische aandrijving</t>
  </si>
  <si>
    <t>Siemens</t>
  </si>
  <si>
    <t>Sphinx</t>
  </si>
  <si>
    <t>Alape</t>
  </si>
  <si>
    <t>90.63.00</t>
  </si>
  <si>
    <t>terrein; elektrotechnisch, lichtvoorzieningen</t>
  </si>
  <si>
    <t>lichtmast &gt; 3m</t>
  </si>
  <si>
    <t>2 armaturen op mast</t>
  </si>
  <si>
    <t>12 armaturen</t>
  </si>
  <si>
    <t>90.34.20</t>
  </si>
  <si>
    <t>terrein; omheiningen, toegangen; hek</t>
  </si>
  <si>
    <t>schuifhek</t>
  </si>
  <si>
    <t>elektrisch/mechanische aandrijving</t>
  </si>
  <si>
    <t>6 m (b)</t>
  </si>
  <si>
    <t>1,8 m (h)</t>
  </si>
  <si>
    <t xml:space="preserve"> afstandsbedieningen</t>
  </si>
  <si>
    <t>90.43.10</t>
  </si>
  <si>
    <t>terrein; terreinafwerkingen, waterpartijen; watertappunt</t>
  </si>
  <si>
    <t>Van den Ban</t>
  </si>
  <si>
    <t>WZ 22</t>
  </si>
  <si>
    <t>Stadhuis</t>
  </si>
  <si>
    <t>Markt 1</t>
  </si>
  <si>
    <t>3109 m2</t>
  </si>
  <si>
    <t>31.31.10</t>
  </si>
  <si>
    <t>buitenwandopeningen; gevuld met deuren, draaideuren; automatisch</t>
  </si>
  <si>
    <t>Assa Abloy</t>
  </si>
  <si>
    <t>enkele deur</t>
  </si>
  <si>
    <t>vluchtdeur</t>
  </si>
  <si>
    <t>31.32.10</t>
  </si>
  <si>
    <t>buitenwandopeningen; gevuld met deuren, schuifdeuren; automatisch</t>
  </si>
  <si>
    <t>2 m (h)</t>
  </si>
  <si>
    <t>2 m (b)</t>
  </si>
  <si>
    <t>52.16.10</t>
  </si>
  <si>
    <t>afvoeren; regenwater, pompsysteem, afscheiders, bezinkputten; pompinstallaties + put + appendages</t>
  </si>
  <si>
    <t>waarschijnlijk meerdere materialen vanwege leeftijd pand</t>
  </si>
  <si>
    <t>t.b.h. stookruimten</t>
  </si>
  <si>
    <t>ong. 55 m3/h</t>
  </si>
  <si>
    <t>55.13.13</t>
  </si>
  <si>
    <t>koeling; lokaal, compactsystemen; computair, aangesloten op gekoeld water leidingen</t>
  </si>
  <si>
    <t>CIAT 01350</t>
  </si>
  <si>
    <t>AER</t>
  </si>
  <si>
    <t>dubbelzijdig uitblazend</t>
  </si>
  <si>
    <t>55.12.10</t>
  </si>
  <si>
    <t>koeling; lokaal, splitsysteem; koelen 5-50 ton CO2</t>
  </si>
  <si>
    <t>55.31.10</t>
  </si>
  <si>
    <t>koeling; distributie hoofdverdeling, distributiesystemen; leidingen</t>
  </si>
  <si>
    <t>staal</t>
  </si>
  <si>
    <t xml:space="preserve"> groepen</t>
  </si>
  <si>
    <t xml:space="preserve"> koelpompen</t>
  </si>
  <si>
    <t>geïsoleerd</t>
  </si>
  <si>
    <t>55.31.50</t>
  </si>
  <si>
    <t>koeling; distributie hoofdverdeling, distributiesystemen; expansievoorziening</t>
  </si>
  <si>
    <t>Zelmet</t>
  </si>
  <si>
    <t>35 L</t>
  </si>
  <si>
    <t>0,5 bar</t>
  </si>
  <si>
    <t>53.21.20</t>
  </si>
  <si>
    <t>water; verwarmd tapwater, met voorraad; voorraadboiler indirect verwarmd</t>
  </si>
  <si>
    <t>NIBE</t>
  </si>
  <si>
    <t>PUB DS1</t>
  </si>
  <si>
    <t>160 L</t>
  </si>
  <si>
    <t>200 L</t>
  </si>
  <si>
    <t>Q51S</t>
  </si>
  <si>
    <t>51 kW</t>
  </si>
  <si>
    <t>M&amp;G</t>
  </si>
  <si>
    <t>concentrisch</t>
  </si>
  <si>
    <t>10 cm (Ø)</t>
  </si>
  <si>
    <t>1,5 m (l)</t>
  </si>
  <si>
    <t>diverse</t>
  </si>
  <si>
    <t>9 groepen</t>
  </si>
  <si>
    <t>15 pompen</t>
  </si>
  <si>
    <t>50 L</t>
  </si>
  <si>
    <t>56.51.10</t>
  </si>
  <si>
    <t>verwarming; tegenstroomapparaat, algemeen; tegenstroomapparaat</t>
  </si>
  <si>
    <t>VAM500F87VE</t>
  </si>
  <si>
    <t>0,5 kW</t>
  </si>
  <si>
    <t>500 m3/h</t>
  </si>
  <si>
    <t>56.81.10</t>
  </si>
  <si>
    <t>verwarming; afgifte, radiator/convectorsystemen; radiatoren</t>
  </si>
  <si>
    <t xml:space="preserve"> % reguliere radiatorkraan</t>
  </si>
  <si>
    <t>100 % thermostatische radiatorkraan</t>
  </si>
  <si>
    <t>3 m (l)</t>
  </si>
  <si>
    <t>56.81.20</t>
  </si>
  <si>
    <t>verwarming; afgifte, radiator/convectorsystemen; ventilatorconvectoren</t>
  </si>
  <si>
    <t>voorzien van omkasting</t>
  </si>
  <si>
    <t>2 m (l)</t>
  </si>
  <si>
    <t>0,25 m (b)</t>
  </si>
  <si>
    <t>56.87.20</t>
  </si>
  <si>
    <t>verwarming; afgifte, lucht; verwarmer direct verwarmd</t>
  </si>
  <si>
    <t>1 bedieneenheden</t>
  </si>
  <si>
    <t>56.85.20</t>
  </si>
  <si>
    <t>verwarming; afgifte, elektrische verwarming; ventilatiekachel</t>
  </si>
  <si>
    <t>Dimplex</t>
  </si>
  <si>
    <t>0,75 kW</t>
  </si>
  <si>
    <t>230 V</t>
  </si>
  <si>
    <t>Holland Heating</t>
  </si>
  <si>
    <t>REF-V-350</t>
  </si>
  <si>
    <t>1008 m3/h</t>
  </si>
  <si>
    <t>geen servo gestuurde luchtklep</t>
  </si>
  <si>
    <t>Carrier</t>
  </si>
  <si>
    <t>V-CDP 222</t>
  </si>
  <si>
    <t>2484 m3/h</t>
  </si>
  <si>
    <t>57.41.20</t>
  </si>
  <si>
    <t>luchtbehandeling; distributie, kanalen; lokale ventilatoren</t>
  </si>
  <si>
    <t>Vent Axia</t>
  </si>
  <si>
    <t>57.50.00</t>
  </si>
  <si>
    <t>luchtbehandeling; luchtbehandelingskast, algemeen (verzamelniveau)</t>
  </si>
  <si>
    <t>JE StorkAir</t>
  </si>
  <si>
    <t>K6 ICS FFS</t>
  </si>
  <si>
    <t>4600 m3/h</t>
  </si>
  <si>
    <t>THLZ 200</t>
  </si>
  <si>
    <t>2500 m3/h</t>
  </si>
  <si>
    <t>voorzien van koeling</t>
  </si>
  <si>
    <t>57.70.50</t>
  </si>
  <si>
    <t>luchtbehandeling; bevochtiging; elektrische bevochtiger</t>
  </si>
  <si>
    <t>Condair</t>
  </si>
  <si>
    <t>CP2</t>
  </si>
  <si>
    <t>2 kg/h</t>
  </si>
  <si>
    <t>1,5 kW</t>
  </si>
  <si>
    <t>58.12.30</t>
  </si>
  <si>
    <t>meet- en regelinstallaties; verdeling lokaal inclusief regelapparatuur, naregeling; autonome onderstations</t>
  </si>
  <si>
    <t>Honeywell</t>
  </si>
  <si>
    <t>touch on/off</t>
  </si>
  <si>
    <t>aan/uit thermostaat</t>
  </si>
  <si>
    <t>Priva</t>
  </si>
  <si>
    <t>compri HX 8e</t>
  </si>
  <si>
    <t>2 luchtbehandelingsinstallaties</t>
  </si>
  <si>
    <t>1 koelmachines</t>
  </si>
  <si>
    <t>2 CV ketels</t>
  </si>
  <si>
    <t>1 koelgroepen</t>
  </si>
  <si>
    <t>3 CV groepen</t>
  </si>
  <si>
    <t>inbouwkast</t>
  </si>
  <si>
    <t>10 m</t>
  </si>
  <si>
    <t>koolzuur</t>
  </si>
  <si>
    <t>5 kg/L</t>
  </si>
  <si>
    <t>61.13.00</t>
  </si>
  <si>
    <t>centrale elektrotechnische voorzieningen; energie-opwekking, noodstroomaggregaat</t>
  </si>
  <si>
    <t>Handmatige omschakelinrichting</t>
  </si>
  <si>
    <t xml:space="preserve"> kVA</t>
  </si>
  <si>
    <t>6 verbindingen aan centraal aardpunt</t>
  </si>
  <si>
    <t>V25-B</t>
  </si>
  <si>
    <t>61.25.00</t>
  </si>
  <si>
    <t>centrale elektrotechnische voorzieningen; bliksemafleiding</t>
  </si>
  <si>
    <t xml:space="preserve"> m2</t>
  </si>
  <si>
    <t>34 vangstaven</t>
  </si>
  <si>
    <t>16 aardelektrodes met meetkoppeling</t>
  </si>
  <si>
    <t>Schneijder</t>
  </si>
  <si>
    <t>21 groepen licht</t>
  </si>
  <si>
    <t>5 relais lichtsturing</t>
  </si>
  <si>
    <t>63.10.00</t>
  </si>
  <si>
    <t xml:space="preserve">verlichting; verlichting, bediening, regeling en signalering, algemeen (verzamelniveau) </t>
  </si>
  <si>
    <t>20 aansturingen</t>
  </si>
  <si>
    <t>20 signaleringen</t>
  </si>
  <si>
    <t>LED opbouwarmaturen 50cm</t>
  </si>
  <si>
    <t>54 W</t>
  </si>
  <si>
    <t>Opbouw armaturen</t>
  </si>
  <si>
    <t>9 lichtbronnen per armatuur</t>
  </si>
  <si>
    <t>7 W</t>
  </si>
  <si>
    <t>hanglamp</t>
  </si>
  <si>
    <t>2 accupakketten in armatuur</t>
  </si>
  <si>
    <t>famostar</t>
  </si>
  <si>
    <t>8 buitenarmaturen met noodverlichting</t>
  </si>
  <si>
    <t>van lien</t>
  </si>
  <si>
    <t>64.31.20</t>
  </si>
  <si>
    <t>communicatie, beelden, gesloten televisiecircuits; CCTV monitoren</t>
  </si>
  <si>
    <t>64.31.10</t>
  </si>
  <si>
    <t>communicatie; beelden, gesloten televisiecircuits; CCTV cameras</t>
  </si>
  <si>
    <t>geografisch paneel</t>
  </si>
  <si>
    <t>16 signaleringen</t>
  </si>
  <si>
    <t>1998/2003</t>
  </si>
  <si>
    <t>BMS 16</t>
  </si>
  <si>
    <t>6 handmelders</t>
  </si>
  <si>
    <t>62 brand-/rookmelders</t>
  </si>
  <si>
    <t>4 signaalgevers geluid/licht</t>
  </si>
  <si>
    <t xml:space="preserve"> signaalgevers overig</t>
  </si>
  <si>
    <t xml:space="preserve"> GVTS-units</t>
  </si>
  <si>
    <t>4 codebediendelen</t>
  </si>
  <si>
    <t xml:space="preserve"> bediendelen overig</t>
  </si>
  <si>
    <t>4 signaalgevers (geluid/licht)</t>
  </si>
  <si>
    <t>14 detectie-eenheden</t>
  </si>
  <si>
    <t>66.10.10</t>
  </si>
  <si>
    <t>transport; liftinstallaties, algemeen; goederen</t>
  </si>
  <si>
    <t xml:space="preserve"> stopplaatsen</t>
  </si>
  <si>
    <t>66.10.30</t>
  </si>
  <si>
    <t>transport; liftinstallaties, algemeen; personen/goederen</t>
  </si>
  <si>
    <t>1979/2005</t>
  </si>
  <si>
    <t>Mohringer liften</t>
  </si>
  <si>
    <t>hydraulische aandrijving</t>
  </si>
  <si>
    <t>lift-certificaat aanwezig</t>
  </si>
  <si>
    <t>3 stopplaatsen</t>
  </si>
  <si>
    <t>600 kg</t>
  </si>
  <si>
    <t>inbouw reservoir</t>
  </si>
  <si>
    <t>thermostaatkraan</t>
  </si>
  <si>
    <t>BIM code (nieuw)</t>
  </si>
  <si>
    <t>BIM omschrijving (nieuw)</t>
  </si>
  <si>
    <t>TOPDesk Subcategorie</t>
  </si>
  <si>
    <t>TOPDesk Soort</t>
  </si>
  <si>
    <t>XX.aa.bb</t>
  </si>
  <si>
    <t>XX; a, a; b, b</t>
  </si>
  <si>
    <t>0-</t>
  </si>
  <si>
    <t>PROJECT TOTAAL</t>
  </si>
  <si>
    <t>0-.0</t>
  </si>
  <si>
    <t>indirecte projectvoorzieningen</t>
  </si>
  <si>
    <t>0-.1</t>
  </si>
  <si>
    <t>werkterreininrichtingen</t>
  </si>
  <si>
    <t>0-.10</t>
  </si>
  <si>
    <t>indirecte projectvoorzieningen; werkterreininrichting, algemeen (verzamelniveau)</t>
  </si>
  <si>
    <t>0-.11</t>
  </si>
  <si>
    <t>indirecte projectvoorzieningen; werkterreininrichting, bijkomende werken algemeen</t>
  </si>
  <si>
    <t>0-.12</t>
  </si>
  <si>
    <t>indirecte projectvoorzieningen; werkterreininrichting, personen/materiaalvoorzieningen</t>
  </si>
  <si>
    <t>0-.13</t>
  </si>
  <si>
    <t>indirecte projectvoorzieningen; werkterreininrichting, energievoorzieningen</t>
  </si>
  <si>
    <t>0-.14</t>
  </si>
  <si>
    <t>indirecte projectvoorzieningen; werkterreininrichting, beveiligingsvoorzieningen</t>
  </si>
  <si>
    <t>0-.15</t>
  </si>
  <si>
    <t>indirecte projectvoorzieningen; werkterreininrichting, doorwerkvoorzieningen</t>
  </si>
  <si>
    <t>0-.16</t>
  </si>
  <si>
    <t>indirecte projectvoorzieningen; werkterreininrichting, voorzieningen belendende percelen</t>
  </si>
  <si>
    <t>0-.17</t>
  </si>
  <si>
    <t>indirecte projectvoorzieningen; werkterreininrichting, onderhoudsvoorzieningen</t>
  </si>
  <si>
    <t>0-.2</t>
  </si>
  <si>
    <t>materieelvoorzieningen</t>
  </si>
  <si>
    <t>0-.20</t>
  </si>
  <si>
    <t>indirecte projectvoorzieningen; materieelvoorzieningen, algemeen (verzamelniveau)</t>
  </si>
  <si>
    <t>0-.21</t>
  </si>
  <si>
    <t>indirecte projectvoorzieningen; materieelvoorzieningen, transport</t>
  </si>
  <si>
    <t>0-.22</t>
  </si>
  <si>
    <t>indirecte projectvoorzieningen; materieelvoorzieningen, gereedschappen (algemeen)</t>
  </si>
  <si>
    <t>0-.3</t>
  </si>
  <si>
    <t>risicodekking</t>
  </si>
  <si>
    <t>0-.30</t>
  </si>
  <si>
    <t>indirecte projectvoorzieningen; risicodekking, algemeen (verzamelniveau)</t>
  </si>
  <si>
    <t>0-.31</t>
  </si>
  <si>
    <t>indirecte projectvoorzieningen; risicodekking, verzekeringen</t>
  </si>
  <si>
    <t>0-.32</t>
  </si>
  <si>
    <t>indirecte projectvoorzieningen; risicodekking, waarborgen</t>
  </si>
  <si>
    <t>0-.33</t>
  </si>
  <si>
    <t>indirecte projectvoorzieningen; risicodekking, prijsstijgingen</t>
  </si>
  <si>
    <t>0-.4</t>
  </si>
  <si>
    <t>projectorganisatie</t>
  </si>
  <si>
    <t>0-.40</t>
  </si>
  <si>
    <t>indirecte projectvoorzieningen; projectorganisatie, algemeen (verzamelniveau)</t>
  </si>
  <si>
    <t>0-.41</t>
  </si>
  <si>
    <t>indirecte projectvoorzieningen; projectorganisatie, administratie</t>
  </si>
  <si>
    <t>0-.42</t>
  </si>
  <si>
    <t>indirecte projectvoorzieningen; projectorganisatie, uitvoering</t>
  </si>
  <si>
    <t>0-.43</t>
  </si>
  <si>
    <t>indirecte projectvoorzieningen; projectorganisatie, documentatie</t>
  </si>
  <si>
    <t>0-.5</t>
  </si>
  <si>
    <t>bedrijfsorganisatie</t>
  </si>
  <si>
    <t>0-.50</t>
  </si>
  <si>
    <t>indirecte projectvoorzieningen; bedrijfsorganisatie, algemeen (verzamelniveau)</t>
  </si>
  <si>
    <t>0-.51</t>
  </si>
  <si>
    <t>indirecte projectvoorzieningen; bedrijfsorganisatie, bestuur en directie</t>
  </si>
  <si>
    <t>0-.52</t>
  </si>
  <si>
    <t>indirecte projectvoorzieningen; bedrijfsorganisatie, winstregelingen</t>
  </si>
  <si>
    <t>1-</t>
  </si>
  <si>
    <t>FUNDERINGEN</t>
  </si>
  <si>
    <t>10</t>
  </si>
  <si>
    <t>-gereserveerd-</t>
  </si>
  <si>
    <t>11</t>
  </si>
  <si>
    <t>Bodemvoorzieningen</t>
  </si>
  <si>
    <t>11.0</t>
  </si>
  <si>
    <t>bodemvoorzieningen; algemeen</t>
  </si>
  <si>
    <t>11.1</t>
  </si>
  <si>
    <t>bodemvoorzieningen; grond</t>
  </si>
  <si>
    <t>11.10</t>
  </si>
  <si>
    <t>bodemvoorzieningen; grond, algemeen (verzamelniveau)</t>
  </si>
  <si>
    <t>11.11</t>
  </si>
  <si>
    <t>bodemvoorzieningen; grond, ontgravingen</t>
  </si>
  <si>
    <t>11.12</t>
  </si>
  <si>
    <t>bodemvoorzieningen; grond, aanvullingen</t>
  </si>
  <si>
    <t>11.13</t>
  </si>
  <si>
    <t>bodemvoorzieningen; grond, sloop- en rooiwerkzaamheden</t>
  </si>
  <si>
    <t>11.15</t>
  </si>
  <si>
    <t>bodemvoorzieningen; grond, damwanden</t>
  </si>
  <si>
    <t>11.2</t>
  </si>
  <si>
    <t>bodemvoorzieningen; water</t>
  </si>
  <si>
    <t>11.20</t>
  </si>
  <si>
    <t>bodemvoorzieningen; water, algemeen (verzamelniveau)</t>
  </si>
  <si>
    <t>11.24</t>
  </si>
  <si>
    <t>bodemvoorzieningen; water, bemalingen</t>
  </si>
  <si>
    <t>11.25</t>
  </si>
  <si>
    <t>bodemvoorzieningen; water, damwanden</t>
  </si>
  <si>
    <t>12</t>
  </si>
  <si>
    <t>13</t>
  </si>
  <si>
    <t>Vloeren op grondslag</t>
  </si>
  <si>
    <t>13.0</t>
  </si>
  <si>
    <t>vloeren op grondslag; algemeen</t>
  </si>
  <si>
    <t>13.1</t>
  </si>
  <si>
    <t>vloeren op grondslag; niet constructief</t>
  </si>
  <si>
    <t>13.10</t>
  </si>
  <si>
    <t>vloeren op grondslag; niet constructief, algemeen (verzamelniveau)</t>
  </si>
  <si>
    <t>13.11</t>
  </si>
  <si>
    <t>vloeren op grondslag; niet constructief, bodemafsluitingen</t>
  </si>
  <si>
    <t>13.12</t>
  </si>
  <si>
    <t>vloeren op grondslag; niet constructief, vloeren als gebouwonderdeel</t>
  </si>
  <si>
    <t>13.13</t>
  </si>
  <si>
    <t>vloeren op grondslag; niet constructief, vloeren als bestrating</t>
  </si>
  <si>
    <t>13.2</t>
  </si>
  <si>
    <t>vloeren op grondslag; constructief</t>
  </si>
  <si>
    <t>13.20</t>
  </si>
  <si>
    <t>vloeren op grondslag; constructief, algemeen (verzamelniveau)</t>
  </si>
  <si>
    <t>13.21</t>
  </si>
  <si>
    <t>vloeren op grondslag; constructief, bodemafsluitingen</t>
  </si>
  <si>
    <t>13.22</t>
  </si>
  <si>
    <t>vloeren op grondslag; constructief, vloeren als gebouwonderdeel</t>
  </si>
  <si>
    <t>13.25</t>
  </si>
  <si>
    <t>vloeren op grondslag; constructief, grondverbeteringen</t>
  </si>
  <si>
    <t>14</t>
  </si>
  <si>
    <t>15</t>
  </si>
  <si>
    <t>16</t>
  </si>
  <si>
    <t>Funderingsconstructies</t>
  </si>
  <si>
    <t>16.0</t>
  </si>
  <si>
    <t>funderingsconstructies; algemeen</t>
  </si>
  <si>
    <t>16.1</t>
  </si>
  <si>
    <t>funderingsconstructies; voeten en balken</t>
  </si>
  <si>
    <t>16.10</t>
  </si>
  <si>
    <t>funderingsconstructies; voeten en balken, algemeen (verzamelniveau)</t>
  </si>
  <si>
    <t>16.11</t>
  </si>
  <si>
    <t>funderingsconstructies; voeten en balken, fundatie voeten</t>
  </si>
  <si>
    <t>16.12</t>
  </si>
  <si>
    <t>funderingsconstructies; voeten en balken, fundatie balken</t>
  </si>
  <si>
    <t>16.13</t>
  </si>
  <si>
    <t>funderingsconstructies; voeten en balken, fundatie poeren</t>
  </si>
  <si>
    <t>16.14</t>
  </si>
  <si>
    <t>funderingsconstructies; voeten en balken, gevelwanden (-200)</t>
  </si>
  <si>
    <t>16.15</t>
  </si>
  <si>
    <t>funderingsconstructies; voeten en balken, grondverbeteringen</t>
  </si>
  <si>
    <t>16.2</t>
  </si>
  <si>
    <t>funderingsconstructies; keerwanden</t>
  </si>
  <si>
    <t>16.20</t>
  </si>
  <si>
    <t>funderingsconstructies; keerwanden, algemeen (verzamelniveau)</t>
  </si>
  <si>
    <t>16.21</t>
  </si>
  <si>
    <t>funderingsconstructies; keerwanden, grondkerende wanden</t>
  </si>
  <si>
    <t>16.22</t>
  </si>
  <si>
    <t>funderingsconstructies; keerwanden, waterkerende wanden</t>
  </si>
  <si>
    <t>16.23</t>
  </si>
  <si>
    <t>funderingsconstructies; keerwanden, gevelwanden (-200)</t>
  </si>
  <si>
    <t>16.25</t>
  </si>
  <si>
    <t>funderingsconstructies; keerwanden, grondverbeteringen</t>
  </si>
  <si>
    <t>17</t>
  </si>
  <si>
    <t>Paalfunderingen</t>
  </si>
  <si>
    <t>17.0</t>
  </si>
  <si>
    <t>paalfunderingen; algemeen</t>
  </si>
  <si>
    <t>17.1</t>
  </si>
  <si>
    <t>paalfunderingen; niet geheid</t>
  </si>
  <si>
    <t>17.10</t>
  </si>
  <si>
    <t>paalfunderingen; niet geheid, algemeen (verzamelniveau)</t>
  </si>
  <si>
    <t>17.11</t>
  </si>
  <si>
    <t>paalfunderingen; niet geheid, dragende palen; geboord</t>
  </si>
  <si>
    <t>17.12</t>
  </si>
  <si>
    <t>paalfunderingen; niet geheid, dragende palen; geschroefd</t>
  </si>
  <si>
    <t>17.13</t>
  </si>
  <si>
    <t>paalfunderingen; niet geheid, trekverankeringen</t>
  </si>
  <si>
    <t>17.14</t>
  </si>
  <si>
    <t>paalfunderingen; niet geheid, pijler-putringfunderingen</t>
  </si>
  <si>
    <t>17.15</t>
  </si>
  <si>
    <t>paalfunderingen; niet geheid, bodeminjecties</t>
  </si>
  <si>
    <t>17.2</t>
  </si>
  <si>
    <t>paalfunderingen; geheid</t>
  </si>
  <si>
    <t>17.20</t>
  </si>
  <si>
    <t>paalfunderingen; geheid, algemeen (verzamelniveau)</t>
  </si>
  <si>
    <t>17.21</t>
  </si>
  <si>
    <t>paalfunderingen; geheid, dragende palen</t>
  </si>
  <si>
    <t>17.22</t>
  </si>
  <si>
    <t>paalfunderingen; geheid, palen; ingeheide bekisting</t>
  </si>
  <si>
    <t>17.23</t>
  </si>
  <si>
    <t>paalfunderingen; geheid, trekverankeringen</t>
  </si>
  <si>
    <t>17.25</t>
  </si>
  <si>
    <t>paalfunderingen; geheid, damwandenfunderingen</t>
  </si>
  <si>
    <t>18</t>
  </si>
  <si>
    <t>19</t>
  </si>
  <si>
    <t>2-</t>
  </si>
  <si>
    <t>RUWBOUW</t>
  </si>
  <si>
    <t>20</t>
  </si>
  <si>
    <t>21</t>
  </si>
  <si>
    <t>Buitenwanden</t>
  </si>
  <si>
    <t>21.0</t>
  </si>
  <si>
    <t>buitenwanden; algemeen</t>
  </si>
  <si>
    <t>21.1</t>
  </si>
  <si>
    <t>buitenwanden; niet constructief</t>
  </si>
  <si>
    <t>21.10</t>
  </si>
  <si>
    <t>buitenwanden; niet constructief, algemeen (verzamelniveau)</t>
  </si>
  <si>
    <t>21.11</t>
  </si>
  <si>
    <t>buitenwanden; niet constructief, massieve wanden</t>
  </si>
  <si>
    <t>21.12</t>
  </si>
  <si>
    <t>buitenwanden; niet constructief, spouwwanden</t>
  </si>
  <si>
    <t>21.13</t>
  </si>
  <si>
    <t>buitenwanden; niet constructief, systeemwanden</t>
  </si>
  <si>
    <t>21.14</t>
  </si>
  <si>
    <t>buitenwanden; niet constructief, vlieswanden</t>
  </si>
  <si>
    <t>21.15</t>
  </si>
  <si>
    <t>buitenwanden; niet constructief, borstweringen</t>
  </si>
  <si>
    <t>21.16</t>
  </si>
  <si>
    <t>buitenwanden; niet constructief, boeiboorden</t>
  </si>
  <si>
    <t>21.2</t>
  </si>
  <si>
    <t>buitenwanden; constructief</t>
  </si>
  <si>
    <t>21.20</t>
  </si>
  <si>
    <t>buitenwanden; constructief, algemeen (verzamelniveau)</t>
  </si>
  <si>
    <t>21.21</t>
  </si>
  <si>
    <t>buitenwanden; constructief, massieve wanden</t>
  </si>
  <si>
    <t>21.22</t>
  </si>
  <si>
    <t>buitenwanden; constructief, spouwwanden</t>
  </si>
  <si>
    <t>21.23</t>
  </si>
  <si>
    <t>buitenwanden; constructief, systeemwanden</t>
  </si>
  <si>
    <t>21.25</t>
  </si>
  <si>
    <t>buitenwanden; constructief, borstweringen</t>
  </si>
  <si>
    <t>22</t>
  </si>
  <si>
    <t>Binnenwanden</t>
  </si>
  <si>
    <t>22.0</t>
  </si>
  <si>
    <t>binnenwanden; algemeen</t>
  </si>
  <si>
    <t>22.1</t>
  </si>
  <si>
    <t>binnenwanden; niet constructief</t>
  </si>
  <si>
    <t>22.10</t>
  </si>
  <si>
    <t>binnenwanden; niet constructief, algemeen (verzamelniveau)</t>
  </si>
  <si>
    <t>22.11</t>
  </si>
  <si>
    <t>binnenwanden; niet constructief, massieve wanden</t>
  </si>
  <si>
    <t>22.12</t>
  </si>
  <si>
    <t>binnenwanden; niet constructief, spouwwanden</t>
  </si>
  <si>
    <t>22.13</t>
  </si>
  <si>
    <t>binnenwanden; niet constructief, systeemwanden; vast</t>
  </si>
  <si>
    <t>22.14</t>
  </si>
  <si>
    <t>binnenwanden; niet constructief, systeemwanden; verplaatsbaar</t>
  </si>
  <si>
    <t>22.2</t>
  </si>
  <si>
    <t>binnenwanden; constructief</t>
  </si>
  <si>
    <t>22.20</t>
  </si>
  <si>
    <t>binnenwanden; constructief, algemeen (verzamelniveau)</t>
  </si>
  <si>
    <t>22.21</t>
  </si>
  <si>
    <t>binnenwanden; constructief, massieve wanden</t>
  </si>
  <si>
    <t>22.22</t>
  </si>
  <si>
    <t>binnenwanden; constructief, spouwwanden</t>
  </si>
  <si>
    <t>22.23</t>
  </si>
  <si>
    <t>binnenwanden; constructief, systeemwanden; vast</t>
  </si>
  <si>
    <t>23</t>
  </si>
  <si>
    <t>Vloeren</t>
  </si>
  <si>
    <t>23.0</t>
  </si>
  <si>
    <t>vloeren; algemeen</t>
  </si>
  <si>
    <t>23.1</t>
  </si>
  <si>
    <t>vloeren; niet constructief</t>
  </si>
  <si>
    <t>23.10</t>
  </si>
  <si>
    <t>vloeren; niet constructief, algemeen (verzamelniveau)</t>
  </si>
  <si>
    <t>23.11</t>
  </si>
  <si>
    <t>vloeren; niet constructief, vrijdragende vloeren</t>
  </si>
  <si>
    <t>23.12</t>
  </si>
  <si>
    <t>vloeren; niet constructief, balkons</t>
  </si>
  <si>
    <t>23.13</t>
  </si>
  <si>
    <t>vloeren; niet constructief, galerijen</t>
  </si>
  <si>
    <t>23.14</t>
  </si>
  <si>
    <t>vloeren; niet constructief, bordessen</t>
  </si>
  <si>
    <t>23.15</t>
  </si>
  <si>
    <t>vloeren; niet constructief, vloeren t.b.v. technische voorzieningen</t>
  </si>
  <si>
    <t>23.2</t>
  </si>
  <si>
    <t>vloeren; constructief</t>
  </si>
  <si>
    <t>23.20</t>
  </si>
  <si>
    <t>vloeren; constructief, algemeen (verzamelniveau)</t>
  </si>
  <si>
    <t>23.21</t>
  </si>
  <si>
    <t>vloeren; constructief, vrijdragende vloeren</t>
  </si>
  <si>
    <t>23.22</t>
  </si>
  <si>
    <t>vloeren; constructief, balkons</t>
  </si>
  <si>
    <t>23.23</t>
  </si>
  <si>
    <t>vloeren; constructief, galerijen</t>
  </si>
  <si>
    <t>23.24</t>
  </si>
  <si>
    <t>vloeren; constructief, bordessen</t>
  </si>
  <si>
    <t>23.25</t>
  </si>
  <si>
    <t>vloeren; constructief, vloeren t.b.v. technische voorzieningen</t>
  </si>
  <si>
    <t>24</t>
  </si>
  <si>
    <t>Trappen en hellingen</t>
  </si>
  <si>
    <t>24.0</t>
  </si>
  <si>
    <t>trappen en hellingen; algemeen</t>
  </si>
  <si>
    <t>24.1</t>
  </si>
  <si>
    <t>trappen en hellingen; trappen</t>
  </si>
  <si>
    <t>24.10</t>
  </si>
  <si>
    <t>trappen en hellingen; trappen, algemeen (verzamelniveau)</t>
  </si>
  <si>
    <t>24.11</t>
  </si>
  <si>
    <t>trappen en hellingen; trappen, rechte steektrappen</t>
  </si>
  <si>
    <t>24.12</t>
  </si>
  <si>
    <t>trappen en hellingen; trappen, niet-rechte steektrappen</t>
  </si>
  <si>
    <t>24.13</t>
  </si>
  <si>
    <t>trappen en hellingen; trappen, spiltrappen</t>
  </si>
  <si>
    <t>24.14.00</t>
  </si>
  <si>
    <t>trappen en hellingen; trappen, vlizotrap</t>
  </si>
  <si>
    <t>vlizotrap</t>
  </si>
  <si>
    <t>24.15</t>
  </si>
  <si>
    <t>trappen en hellingen; trappen, bordessen</t>
  </si>
  <si>
    <t>24.2</t>
  </si>
  <si>
    <t>trappen en hellingen; hellingen</t>
  </si>
  <si>
    <t>24.20</t>
  </si>
  <si>
    <t>trappen en hellingen; hellingen, algemeen (verzamelniveau)</t>
  </si>
  <si>
    <t>24.21</t>
  </si>
  <si>
    <t>trappen en hellingen; hellingen, beloopbare hellingen</t>
  </si>
  <si>
    <t>24.22</t>
  </si>
  <si>
    <t>trappen en hellingen; hellingen, berijdbare hellingen</t>
  </si>
  <si>
    <t>24.25</t>
  </si>
  <si>
    <t>trappen en hellingen; hellingen, bordessen</t>
  </si>
  <si>
    <t>24.3</t>
  </si>
  <si>
    <t>trappen en hellingen; ladders en klimijzers</t>
  </si>
  <si>
    <t>24.30</t>
  </si>
  <si>
    <t>trappen en hellingen; ladders en klimijzers, algemeen (verzamelniveau)</t>
  </si>
  <si>
    <t>24.31</t>
  </si>
  <si>
    <t>trappen en hellingen; ladders en klimijzers, ladders</t>
  </si>
  <si>
    <t>24.32</t>
  </si>
  <si>
    <t>trappen en hellingen; ladders en klimijzers, klimijzers</t>
  </si>
  <si>
    <t>24.35</t>
  </si>
  <si>
    <t>trappen en hellingen; ladders en klimijzers, bordessen</t>
  </si>
  <si>
    <t>25</t>
  </si>
  <si>
    <t>26</t>
  </si>
  <si>
    <t>27</t>
  </si>
  <si>
    <t>Daken</t>
  </si>
  <si>
    <t>27.0</t>
  </si>
  <si>
    <t>daken; algemeen</t>
  </si>
  <si>
    <t>27.1</t>
  </si>
  <si>
    <t>daken; niet constructief</t>
  </si>
  <si>
    <t>27.10</t>
  </si>
  <si>
    <t>daken; niet constructief, algemeen (verzamelniveau)</t>
  </si>
  <si>
    <t>27.11</t>
  </si>
  <si>
    <t>daken; niet constructief, vlakke daken</t>
  </si>
  <si>
    <t>27.12</t>
  </si>
  <si>
    <t>daken; niet constructief, hellende daken</t>
  </si>
  <si>
    <t>27.13</t>
  </si>
  <si>
    <t>daken; niet constructief, luifels</t>
  </si>
  <si>
    <t>27.14</t>
  </si>
  <si>
    <t>daken; niet constructief, overkappingen</t>
  </si>
  <si>
    <t>27.16</t>
  </si>
  <si>
    <t>daken; niet constructief, gootconstructies</t>
  </si>
  <si>
    <t>27.2</t>
  </si>
  <si>
    <t>daken; constructief</t>
  </si>
  <si>
    <t>27.20</t>
  </si>
  <si>
    <t>daken; constructief, algemeen (verzamelniveau)</t>
  </si>
  <si>
    <t>27.21</t>
  </si>
  <si>
    <t>daken; constructief, vlakke daken</t>
  </si>
  <si>
    <t>27.22</t>
  </si>
  <si>
    <t>daken; constructief, hellende daken</t>
  </si>
  <si>
    <t>27.23</t>
  </si>
  <si>
    <t>daken; constructief, luifels</t>
  </si>
  <si>
    <t>27.24</t>
  </si>
  <si>
    <t>daken; constructief, overkappingen</t>
  </si>
  <si>
    <t>27.26</t>
  </si>
  <si>
    <t>daken; constructief, gootconstructies</t>
  </si>
  <si>
    <t>28</t>
  </si>
  <si>
    <t>Hoofddraagconstructies</t>
  </si>
  <si>
    <t>28.0</t>
  </si>
  <si>
    <t>hoofddraagconstructies; algemeen</t>
  </si>
  <si>
    <t>28.1</t>
  </si>
  <si>
    <t>hoofddraagconstructies; kolommen en liggers</t>
  </si>
  <si>
    <t>28.10</t>
  </si>
  <si>
    <t>hoofddraagconstructies; kolommen en liggers, algemeen (verzamelniveau)</t>
  </si>
  <si>
    <t>28.11</t>
  </si>
  <si>
    <t>hoofddraagconstructies; kolommen en liggers, kolom-/liggerconstructies</t>
  </si>
  <si>
    <t>28.12</t>
  </si>
  <si>
    <t>hoofddraagconstructies; kolommen en liggers, spanten</t>
  </si>
  <si>
    <t>28.2</t>
  </si>
  <si>
    <t>hoofddraagconstructies; wanden en vloeren</t>
  </si>
  <si>
    <t>28.20</t>
  </si>
  <si>
    <t>hoofddraagconstructies; wanden en vloeren, algemeen (verzamelniveau)</t>
  </si>
  <si>
    <t>28.21</t>
  </si>
  <si>
    <t>hoofddraagconstructies; wanden en vloeren, wand-/vloerconstructies</t>
  </si>
  <si>
    <t>28.3</t>
  </si>
  <si>
    <t>hoofddraagconstructies; ruimte-eenheden</t>
  </si>
  <si>
    <t>28.30</t>
  </si>
  <si>
    <t>hoofddraagconstructies; ruimte-eenheden, algemeen (verzamelniveau)</t>
  </si>
  <si>
    <t>28.31</t>
  </si>
  <si>
    <t>hoofddraagconstructies; ruimte-eenheden, doosconstructies</t>
  </si>
  <si>
    <t>29</t>
  </si>
  <si>
    <t>3-</t>
  </si>
  <si>
    <t>AFBOUW</t>
  </si>
  <si>
    <t>30</t>
  </si>
  <si>
    <t>31</t>
  </si>
  <si>
    <t>Buitenwandopeningen</t>
  </si>
  <si>
    <t>31.0</t>
  </si>
  <si>
    <t>buitenwandopeningen; algemeen</t>
  </si>
  <si>
    <t>31.1</t>
  </si>
  <si>
    <t>buitenwandopeningen; niet gevuld</t>
  </si>
  <si>
    <t>31.10</t>
  </si>
  <si>
    <t>buitenwandopeningen; niet gevuld, algemeen (verzamelniveau)</t>
  </si>
  <si>
    <t>31.11</t>
  </si>
  <si>
    <t>buitenwandopeningen; niet gevuld, daglichtopeningen</t>
  </si>
  <si>
    <t>daglichtopening wand</t>
  </si>
  <si>
    <t>31.12</t>
  </si>
  <si>
    <t>buitenwandopeningen; niet gevuld, buitenluchtopeningen</t>
  </si>
  <si>
    <t>buitenluchtopening wand</t>
  </si>
  <si>
    <t>31.2</t>
  </si>
  <si>
    <t>buitenwandopeningen; gevuld met ramen</t>
  </si>
  <si>
    <t>31.20</t>
  </si>
  <si>
    <t>buitenwandopeningen; gevuld met ramen, algemeen (verzamelniveau)</t>
  </si>
  <si>
    <t>31.21</t>
  </si>
  <si>
    <t>buitenwandopeningen; gevuld met ramen, gesloten ramen</t>
  </si>
  <si>
    <t>gesloten raam (buiten)</t>
  </si>
  <si>
    <t>31.22</t>
  </si>
  <si>
    <t>buitenwandopeningen; gevuld met ramen, ramen draaiend aan één kant</t>
  </si>
  <si>
    <t>raam draaiend, 1 as (buiten)</t>
  </si>
  <si>
    <t>31.23</t>
  </si>
  <si>
    <t>buitenwandopeningen; gevuld met ramen, schuiframen</t>
  </si>
  <si>
    <t>schuifraam (buiten)</t>
  </si>
  <si>
    <t>31.24.00</t>
  </si>
  <si>
    <t>buitenwandopeningen; gevuld met ramen, ramen draaiend op verticale of horizontale as</t>
  </si>
  <si>
    <t>kiep- kantelraam (buiten)</t>
  </si>
  <si>
    <t>31.25</t>
  </si>
  <si>
    <t>buitenwandopeningen; gevuld met ramen, combinatieramen</t>
  </si>
  <si>
    <t>combinatieraam (buiten)</t>
  </si>
  <si>
    <t>31.3</t>
  </si>
  <si>
    <t>buitenwandopeningen; gevuld met deuren</t>
  </si>
  <si>
    <t>31.30</t>
  </si>
  <si>
    <t>buitenwandopeningen; gevuld met deuren, algemeen (verzamelniveau)</t>
  </si>
  <si>
    <t>31.31</t>
  </si>
  <si>
    <t>buitenwandopeningen; gevuld met deuren, draaideuren</t>
  </si>
  <si>
    <t>draaideur (buiten)</t>
  </si>
  <si>
    <t>automatische draaideur (buiten)</t>
  </si>
  <si>
    <t>31.32</t>
  </si>
  <si>
    <t>buitenwandopeningen; gevuld met deuren, schuifdeuren</t>
  </si>
  <si>
    <t>schuifdeur (buiten)</t>
  </si>
  <si>
    <t>automatische schuifdeur (buiten)</t>
  </si>
  <si>
    <t>31.33</t>
  </si>
  <si>
    <t>buitenwandopeningen; gevuld met deuren, tuimeldeuren</t>
  </si>
  <si>
    <t>tuimeldeur (buiten)</t>
  </si>
  <si>
    <t>31.34.00</t>
  </si>
  <si>
    <t>buitenwandopeningen; gevuld met deuren, tourniquets</t>
  </si>
  <si>
    <t>tourniquet (buiten)</t>
  </si>
  <si>
    <t>overheaddeur (buiten)</t>
  </si>
  <si>
    <t>31.4</t>
  </si>
  <si>
    <t>buitenwandopeningen; gevuld met puien</t>
  </si>
  <si>
    <t>31.40</t>
  </si>
  <si>
    <t>buitenwandopeningen; gevuld met puien, algemeen (verzamelniveau)</t>
  </si>
  <si>
    <t>31.41</t>
  </si>
  <si>
    <t>buitenwandopeningen; gevuld met puien, gesloten puien</t>
  </si>
  <si>
    <t>gesloten pui (buiten)</t>
  </si>
  <si>
    <t>31.42.00</t>
  </si>
  <si>
    <t>buitenwandopeningen; gevuld met rolluik</t>
  </si>
  <si>
    <t>rolluik (buiten)</t>
  </si>
  <si>
    <t>32</t>
  </si>
  <si>
    <t>Binnenwandopeningen</t>
  </si>
  <si>
    <t>32.0</t>
  </si>
  <si>
    <t>binnenwandopeningen; algemeen</t>
  </si>
  <si>
    <t>32.1</t>
  </si>
  <si>
    <t>binnenwandopeningen; niet gevuld</t>
  </si>
  <si>
    <t>32.10</t>
  </si>
  <si>
    <t>binnenwandopeningen; niet gevuld, algemeen (verzamelniveau)</t>
  </si>
  <si>
    <t>32.11</t>
  </si>
  <si>
    <t>binnenwandopeningen; niet gevuld, openingen als doorgang</t>
  </si>
  <si>
    <t>wanddoorgang (binnen)</t>
  </si>
  <si>
    <t>32.12</t>
  </si>
  <si>
    <t>binnenwandopeningen; niet gevuld, openingen als doorzicht</t>
  </si>
  <si>
    <t>wanddoorzicht (binnen)</t>
  </si>
  <si>
    <t>32.2</t>
  </si>
  <si>
    <t>binnenwandopeningen; gevuld met ramen</t>
  </si>
  <si>
    <t>32.20</t>
  </si>
  <si>
    <t>binnenwandopeningen; gevuld met ramen, algemeen (verzamelniveau)</t>
  </si>
  <si>
    <t>32.21</t>
  </si>
  <si>
    <t>binnenwandopeningen; gevuld met ramen, gesloten ramen</t>
  </si>
  <si>
    <t>gesloten raam (binnen)</t>
  </si>
  <si>
    <t>32.22</t>
  </si>
  <si>
    <t>binnenwandopeningen; gevuld met ramen, ramen draaiend aan één kant</t>
  </si>
  <si>
    <t>raam draaiend, 1 as (binnen)</t>
  </si>
  <si>
    <t>32.23</t>
  </si>
  <si>
    <t>binnenwandopeningen; gevuld met ramen, schuiframen</t>
  </si>
  <si>
    <t>schuifraam (binnen)</t>
  </si>
  <si>
    <t>32.24.00</t>
  </si>
  <si>
    <t>binnenwandopeningen; gevuld met ramen, ramen draaiend op verticale of horizontale as</t>
  </si>
  <si>
    <t>kiep- kantelraam (binnen)</t>
  </si>
  <si>
    <t>32.25</t>
  </si>
  <si>
    <t>binnenwandopeningen; gevuld met ramen, combinatieramen</t>
  </si>
  <si>
    <t>combinatieraam (binnen)</t>
  </si>
  <si>
    <t>32.3</t>
  </si>
  <si>
    <t>binnenwandopeningen; gevuld met deuren</t>
  </si>
  <si>
    <t>32.30</t>
  </si>
  <si>
    <t>binnenwandopeningen; gevuld met deuren, algemeen (verzamelniveau)</t>
  </si>
  <si>
    <t>32.31</t>
  </si>
  <si>
    <t>binnenwandopeningen; gevuld met deuren, draaideuren</t>
  </si>
  <si>
    <t>draaideur (binnen)</t>
  </si>
  <si>
    <t>32.31.10</t>
  </si>
  <si>
    <t>binnenwandopeningen; gevuld met deuren, draaideuren; automatisch</t>
  </si>
  <si>
    <t>automatische draaideur (binnen)</t>
  </si>
  <si>
    <t>32.32.00</t>
  </si>
  <si>
    <t>binnenwandopeningen; gevuld met deuren, schuifdeuren</t>
  </si>
  <si>
    <t>schuifdeur (binnen)</t>
  </si>
  <si>
    <t>32.32.10</t>
  </si>
  <si>
    <t>binnenwandopeningen; gevuld met deuren, schuifdeuren; automatisch</t>
  </si>
  <si>
    <t>automatische schuifdeur (binnen)</t>
  </si>
  <si>
    <t>32.33</t>
  </si>
  <si>
    <t>binnenwandopeningen; gevuld met deuren, tuimeldeuren</t>
  </si>
  <si>
    <t>tuimeldeur (binnen)</t>
  </si>
  <si>
    <t>32.34</t>
  </si>
  <si>
    <t>binnenwandopeningen; gevuld met deuren, tourniquets</t>
  </si>
  <si>
    <t>tourniquet (binnen)</t>
  </si>
  <si>
    <t>32.4</t>
  </si>
  <si>
    <t>binnenwandopeningen; gevuld met puien</t>
  </si>
  <si>
    <t>32.40</t>
  </si>
  <si>
    <t>binnenwandopeningen; gevuld met puien, algemeen (verzamelniveau)</t>
  </si>
  <si>
    <t>32.41</t>
  </si>
  <si>
    <t>binnenwandopeningen; gevuld met puien, gesloten puien</t>
  </si>
  <si>
    <t>gesloten pui (binnen)</t>
  </si>
  <si>
    <t>32.42.00</t>
  </si>
  <si>
    <t>binnenwandopeningen; gevuld met rolluik</t>
  </si>
  <si>
    <t>rolluik (binnen)</t>
  </si>
  <si>
    <t>33</t>
  </si>
  <si>
    <t>Vloeropeningen</t>
  </si>
  <si>
    <t>33.0</t>
  </si>
  <si>
    <t>vloeropeningen; algemeen</t>
  </si>
  <si>
    <t>33.1</t>
  </si>
  <si>
    <t>vloeropeningen; niet gevuld</t>
  </si>
  <si>
    <t>33.10</t>
  </si>
  <si>
    <t>vloeropeningen; niet gevuld, algemeen (verzamelniveau)</t>
  </si>
  <si>
    <t>33.11</t>
  </si>
  <si>
    <t>vloeropeningen; niet gevuld, openingen als doorgang</t>
  </si>
  <si>
    <t>vloerdoorgang</t>
  </si>
  <si>
    <t>33.12</t>
  </si>
  <si>
    <t>vloeropeningen; niet gevuld, openingen als doorzicht</t>
  </si>
  <si>
    <t>vloerdoorzicht</t>
  </si>
  <si>
    <t>33.2</t>
  </si>
  <si>
    <t>vloeropeningen; gevuld</t>
  </si>
  <si>
    <t>33.20</t>
  </si>
  <si>
    <t>vloeropeningen; gevuld, algemeen (verzamelniveau)</t>
  </si>
  <si>
    <t>33.21</t>
  </si>
  <si>
    <t>vloeropeningen; gevuld, beloopbare vullingen</t>
  </si>
  <si>
    <t>vloervulling beloopbaar</t>
  </si>
  <si>
    <t>33.22</t>
  </si>
  <si>
    <t>vloeropeningen; gevuld, niet-beloopbare vullingen</t>
  </si>
  <si>
    <t>vloervulling niet-beloopbaar</t>
  </si>
  <si>
    <t>34</t>
  </si>
  <si>
    <t>Balustrades en leuningen</t>
  </si>
  <si>
    <t>34.0</t>
  </si>
  <si>
    <t>balustrades en leuningen; algemeen</t>
  </si>
  <si>
    <t>34.1</t>
  </si>
  <si>
    <t>balustrades en leuningen; balustrades</t>
  </si>
  <si>
    <t>34.10</t>
  </si>
  <si>
    <t>balustrades en leuningen; balustrades, algemeen (verzamelniveau)</t>
  </si>
  <si>
    <t>34.11</t>
  </si>
  <si>
    <t>balustrades en leuningen; balustrades, binnenbalustrades</t>
  </si>
  <si>
    <t>binnenbalustrade</t>
  </si>
  <si>
    <t>34.12</t>
  </si>
  <si>
    <t>balustrades en leuningen; balustrades, buitenbalustrades</t>
  </si>
  <si>
    <t>buitenbalustrade</t>
  </si>
  <si>
    <t>34.2</t>
  </si>
  <si>
    <t>balustrades en leuningen; leuningen</t>
  </si>
  <si>
    <t>34.20</t>
  </si>
  <si>
    <t>balustrades en leuningen; leuningen, algemeen (verzamelniveau)</t>
  </si>
  <si>
    <t>34.21</t>
  </si>
  <si>
    <t>balustrades en leuningen; leuningen, binnenleuningen</t>
  </si>
  <si>
    <t>binnenleuning</t>
  </si>
  <si>
    <t>34.22</t>
  </si>
  <si>
    <t>balustrades en leuningen; leuningen, buitenleuningen</t>
  </si>
  <si>
    <t>buitenleuning</t>
  </si>
  <si>
    <t>35</t>
  </si>
  <si>
    <t>36</t>
  </si>
  <si>
    <t>37</t>
  </si>
  <si>
    <t>Dakopeningen</t>
  </si>
  <si>
    <t>37.0</t>
  </si>
  <si>
    <t>dakopeningen; algemeen</t>
  </si>
  <si>
    <t>37.1</t>
  </si>
  <si>
    <t>dakopeningen; niet gevuld</t>
  </si>
  <si>
    <t>37.10</t>
  </si>
  <si>
    <t>dakopeningen; niet gevuld, algemeen (verzamelniveau)</t>
  </si>
  <si>
    <t>37.11</t>
  </si>
  <si>
    <t>dakopeningen; niet gevuld, daglichtopeningen</t>
  </si>
  <si>
    <t>daglichtopening dak</t>
  </si>
  <si>
    <t>37.12</t>
  </si>
  <si>
    <t>dakopeningen; niet gevuld, buitenluchtopeningen</t>
  </si>
  <si>
    <t>buitenluchtopening dak</t>
  </si>
  <si>
    <t>37.2</t>
  </si>
  <si>
    <t>dakopeningen; gevuld</t>
  </si>
  <si>
    <t>37.20</t>
  </si>
  <si>
    <t>dakopeningen; gevuld, algemeen (verzamelniveau)</t>
  </si>
  <si>
    <t>37.21</t>
  </si>
  <si>
    <t>dakopeningen; gevuld, gesloten ramen</t>
  </si>
  <si>
    <t>gesloten dakraam</t>
  </si>
  <si>
    <t>37.22</t>
  </si>
  <si>
    <t>dakopeningen; gevuld, ramen draaiend aan één kant</t>
  </si>
  <si>
    <t>dakraam draaiend, 1 as</t>
  </si>
  <si>
    <t>37.23</t>
  </si>
  <si>
    <t>dakopeningen; gevuld, schuiframen</t>
  </si>
  <si>
    <t>dakraam schuivend</t>
  </si>
  <si>
    <t>37.24.00</t>
  </si>
  <si>
    <t>dakopeningen; gevuld, ramen draaiend op een as</t>
  </si>
  <si>
    <t>dakraam kiep/kantel</t>
  </si>
  <si>
    <t>37.25</t>
  </si>
  <si>
    <t>dakopeningen; gevuld, combinatieramen</t>
  </si>
  <si>
    <t>dakraam combinatie</t>
  </si>
  <si>
    <t>dakluik</t>
  </si>
  <si>
    <t>dak rook-/ventilatieluik</t>
  </si>
  <si>
    <t>38</t>
  </si>
  <si>
    <t>Inbouwpakketten</t>
  </si>
  <si>
    <t>38.0</t>
  </si>
  <si>
    <t>inbouwpakketten; algemeen</t>
  </si>
  <si>
    <t>38.1</t>
  </si>
  <si>
    <t>inbouwpakketten</t>
  </si>
  <si>
    <t>38.10</t>
  </si>
  <si>
    <t>inbouwpakketten; algemeen (verzamelniveau)</t>
  </si>
  <si>
    <t>38.11</t>
  </si>
  <si>
    <t>inbouwpakketten; inbouwpakketten met te openen delen</t>
  </si>
  <si>
    <t>38.12</t>
  </si>
  <si>
    <t>inbouwpakketten; inbouwpakketten met gesloten delen</t>
  </si>
  <si>
    <t>39</t>
  </si>
  <si>
    <t>4-</t>
  </si>
  <si>
    <t>AFWERKINGEN</t>
  </si>
  <si>
    <t>40</t>
  </si>
  <si>
    <t>41</t>
  </si>
  <si>
    <t>Buitenwandafwerkingen</t>
  </si>
  <si>
    <t>41.0</t>
  </si>
  <si>
    <t>buitenwandafwerkingen; algemeen</t>
  </si>
  <si>
    <t>41.1</t>
  </si>
  <si>
    <t>buitenwandafwerkingen</t>
  </si>
  <si>
    <t>41.10</t>
  </si>
  <si>
    <t>buitenwandafwerkingen; algemeen (verzamelniveau)</t>
  </si>
  <si>
    <t>41.11</t>
  </si>
  <si>
    <t>buitenwandafwerkingen; afwerklagen</t>
  </si>
  <si>
    <t>41.12</t>
  </si>
  <si>
    <t>buitenwandafwerkingen; bekledingen</t>
  </si>
  <si>
    <t>41.13</t>
  </si>
  <si>
    <t>buitenwandafwerkingen; voorzetwanden</t>
  </si>
  <si>
    <t>42</t>
  </si>
  <si>
    <t>Binnenwandafwerkingen</t>
  </si>
  <si>
    <t>42.0</t>
  </si>
  <si>
    <t>binnenwandafwerkingen; algemeen</t>
  </si>
  <si>
    <t>42.1</t>
  </si>
  <si>
    <t>binnenwandafwerkingen</t>
  </si>
  <si>
    <t>42.10</t>
  </si>
  <si>
    <t>binnenwandafwerkingen; algemeen (verzamelniveau)</t>
  </si>
  <si>
    <t>42.11</t>
  </si>
  <si>
    <t>binnenwandafwerkingen; afwerklagen</t>
  </si>
  <si>
    <t>42.12</t>
  </si>
  <si>
    <t>binnenwandafwerkingen; bekledingen</t>
  </si>
  <si>
    <t>43</t>
  </si>
  <si>
    <t>Vloerafwerkingen</t>
  </si>
  <si>
    <t>43.0</t>
  </si>
  <si>
    <t>vloerafwerkingen; algemeen</t>
  </si>
  <si>
    <t>43.1</t>
  </si>
  <si>
    <t>vloerafwerkingen; verhoogd</t>
  </si>
  <si>
    <t>43.10</t>
  </si>
  <si>
    <t>vloerafwerkingen; verhoogd, algemeen (verzamelniveau)</t>
  </si>
  <si>
    <t>43.11</t>
  </si>
  <si>
    <t>vloerafwerkingen; verhoogd, podiums</t>
  </si>
  <si>
    <t>43.12</t>
  </si>
  <si>
    <t>vloerafwerkingen; verhoogd, installatievloeren</t>
  </si>
  <si>
    <t>43.2</t>
  </si>
  <si>
    <t>vloerafwerkingen; niet verhoogd</t>
  </si>
  <si>
    <t>43.20</t>
  </si>
  <si>
    <t>vloerafwerkingen; niet verhoogd, algemeen (verzamelniveau)</t>
  </si>
  <si>
    <t>43.21</t>
  </si>
  <si>
    <t>vloerafwerkingen; niet verhoogd, afwerklagen</t>
  </si>
  <si>
    <t>43.22</t>
  </si>
  <si>
    <t>vloerafwerkingen; niet verhoogd, bekledingen</t>
  </si>
  <si>
    <t>43.23</t>
  </si>
  <si>
    <t>vloerafwerkingen; niet verhoogd, systeemvloerafwerkingen</t>
  </si>
  <si>
    <t>44</t>
  </si>
  <si>
    <t>Trap- en hellingafwerkingen</t>
  </si>
  <si>
    <t>44.0</t>
  </si>
  <si>
    <t>trap- en hellingafwerkingen; algemeen</t>
  </si>
  <si>
    <t>44.1</t>
  </si>
  <si>
    <t>trap- en hellingafwerkingen; trapafwerkingen</t>
  </si>
  <si>
    <t>44.10</t>
  </si>
  <si>
    <t>trap- en hellingafwerkingen; trapafwerkingen, algemeen (verzamelniveau)</t>
  </si>
  <si>
    <t>44.11</t>
  </si>
  <si>
    <t>trap- en hellingafwerkingen; trapafwerkingen, afwerklagen</t>
  </si>
  <si>
    <t>44.12</t>
  </si>
  <si>
    <t>trap- en hellingafwerkingen; trapafwerkingen, bekledingen</t>
  </si>
  <si>
    <t>44.13</t>
  </si>
  <si>
    <t>trap- en hellingafwerkingen; trapafwerkingen, systeemafwerkingen</t>
  </si>
  <si>
    <t>44.2</t>
  </si>
  <si>
    <t>trap- en hellingafwerkingen; hellingafwerkingen</t>
  </si>
  <si>
    <t>44.20</t>
  </si>
  <si>
    <t>trap- en hellingafwerkingen; hellingafwerkingen, algemeen (verzamelniveau)</t>
  </si>
  <si>
    <t>44.21</t>
  </si>
  <si>
    <t>trap- en hellingafwerkingen; hellingafwerkingen, afwerklagen</t>
  </si>
  <si>
    <t>44.22</t>
  </si>
  <si>
    <t>trap- en hellingafwerkingen; hellingafwerkingen, bekledingen</t>
  </si>
  <si>
    <t>44.23</t>
  </si>
  <si>
    <t>trap- en hellingafwerkingen; hellingafwerkingen, systeemafwerkingen</t>
  </si>
  <si>
    <t>45</t>
  </si>
  <si>
    <t>Plafondafwerkingen</t>
  </si>
  <si>
    <t>45.0</t>
  </si>
  <si>
    <t>plafondafwerkingen; algemeen</t>
  </si>
  <si>
    <t>45.1</t>
  </si>
  <si>
    <t>plafondafwerkingen; verlaagd</t>
  </si>
  <si>
    <t>45.10</t>
  </si>
  <si>
    <t>plafondafwerkingen; verlaagd, algemeen (verzamelniveau)</t>
  </si>
  <si>
    <t>45.11</t>
  </si>
  <si>
    <t>plafondafwerkingen; verlaagd, verlaagde plafonds</t>
  </si>
  <si>
    <t>45.12</t>
  </si>
  <si>
    <t>plafondafwerkingen; verlaagd, systeemplafonds</t>
  </si>
  <si>
    <t>45.14</t>
  </si>
  <si>
    <t>plafondafwerkingen; verlaagd, koofconstructies</t>
  </si>
  <si>
    <t>45.15</t>
  </si>
  <si>
    <t>plafondafwerkingen; verlaagd, gordijnplanken</t>
  </si>
  <si>
    <t>45.2</t>
  </si>
  <si>
    <t>plafondafwerkingen; niet verlaagd</t>
  </si>
  <si>
    <t>45.20</t>
  </si>
  <si>
    <t>plafondafwerkingen; niet verlaagd, algemeen (verzamelniveau)</t>
  </si>
  <si>
    <t>45.21</t>
  </si>
  <si>
    <t>plafondafwerkingen; niet verlaagd, afwerkingen</t>
  </si>
  <si>
    <t>45.22</t>
  </si>
  <si>
    <t>plafondafwerkingen; niet verlaagd, bekledingen</t>
  </si>
  <si>
    <t>45.23</t>
  </si>
  <si>
    <t>plafondafwerkingen; niet verlaagd, systeemafwerkingen</t>
  </si>
  <si>
    <t>45.24</t>
  </si>
  <si>
    <t>plafondafwerkingen; niet verlaagd, koofconstructies</t>
  </si>
  <si>
    <t>45.25</t>
  </si>
  <si>
    <t>plafondafwerkingen; niet verlaagd, gordijnplanken</t>
  </si>
  <si>
    <t>46</t>
  </si>
  <si>
    <t>47</t>
  </si>
  <si>
    <t>Dakafwerkingen</t>
  </si>
  <si>
    <t>47.0</t>
  </si>
  <si>
    <t>dakafwerkingen; algemeen</t>
  </si>
  <si>
    <t>47.1</t>
  </si>
  <si>
    <t>dakafwerkingen; afwerkingen</t>
  </si>
  <si>
    <t>47.10</t>
  </si>
  <si>
    <t>dakafwerkingen; afwerkingen, algemeen (verzamelniveau)</t>
  </si>
  <si>
    <t>47.11</t>
  </si>
  <si>
    <t>dakafwerkingen; afwerkingen, vlakke dakafwerkingen</t>
  </si>
  <si>
    <t>47.12</t>
  </si>
  <si>
    <t>dakafwerkingen; afwerkingen, hellende dakafwerkingen</t>
  </si>
  <si>
    <t>47.13</t>
  </si>
  <si>
    <t>dakafwerkingen; afwerkingen, luifelafwerkingen</t>
  </si>
  <si>
    <t>47.14</t>
  </si>
  <si>
    <t>dakafwerkingen; afwerkingen, overkappingsafwerkingen</t>
  </si>
  <si>
    <t>47.15</t>
  </si>
  <si>
    <t>dakafwerkingen; afwerkingen, beloopbare dakafwerkingen</t>
  </si>
  <si>
    <t>47.16</t>
  </si>
  <si>
    <t>dakafwerkingen; afwerkingen, berijdbare dakafwerkingen</t>
  </si>
  <si>
    <t>47.2</t>
  </si>
  <si>
    <t>dakafwerkingen; bekledingen</t>
  </si>
  <si>
    <t>47.20</t>
  </si>
  <si>
    <t>dakafwerkingen; bekledingen, algemeen (verzamelniveau)</t>
  </si>
  <si>
    <t>47.21</t>
  </si>
  <si>
    <t>dakafwerkingen; bekledingen, vlakke dak bekledingen</t>
  </si>
  <si>
    <t>47.22</t>
  </si>
  <si>
    <t>dakafwerkingen; bekledingen, hellende dak bekledingen</t>
  </si>
  <si>
    <t>47.23</t>
  </si>
  <si>
    <t>dakafwerkingen; bekledingen, luifel bekledingen</t>
  </si>
  <si>
    <t>47.24</t>
  </si>
  <si>
    <t>dakafwerkingen; bekledingen, overkapping bekledingen</t>
  </si>
  <si>
    <t>47.25</t>
  </si>
  <si>
    <t>dakafwerkingen; bekledingen, beloopbare dak bekledingen</t>
  </si>
  <si>
    <t>47.26</t>
  </si>
  <si>
    <t>dakafwerkingen; bekledingen, berijdbare dak  bekledingen</t>
  </si>
  <si>
    <t>48</t>
  </si>
  <si>
    <t>Afwerkingpakketten</t>
  </si>
  <si>
    <t>48.0</t>
  </si>
  <si>
    <t>afwerkingspakketten; algemeen</t>
  </si>
  <si>
    <t>48.1</t>
  </si>
  <si>
    <t>afwerkingspakketten</t>
  </si>
  <si>
    <t>48.10</t>
  </si>
  <si>
    <t>afwerkingspakketten; algemeen (verzamelniveau)</t>
  </si>
  <si>
    <t>48.11</t>
  </si>
  <si>
    <t>afwerkingspakketten; naadloze afwerkingen</t>
  </si>
  <si>
    <t>48.12</t>
  </si>
  <si>
    <t>afwerkingspakketten; overige afwerkingen</t>
  </si>
  <si>
    <t>49</t>
  </si>
  <si>
    <t>5-</t>
  </si>
  <si>
    <t>INSTALLATIES WERKTUIGBOUWKUNDIG</t>
  </si>
  <si>
    <t>50</t>
  </si>
  <si>
    <t>52</t>
  </si>
  <si>
    <t>Afvoeren</t>
  </si>
  <si>
    <t>52.0</t>
  </si>
  <si>
    <t>afvoeren; algemeen</t>
  </si>
  <si>
    <t>52.1</t>
  </si>
  <si>
    <t>afvoeren; regenwater</t>
  </si>
  <si>
    <t>52.10</t>
  </si>
  <si>
    <t>afvoeren; regenwater, algemeen (verzamelniveau)</t>
  </si>
  <si>
    <t>52.11</t>
  </si>
  <si>
    <t>afvoeren; regenwater, afvoerinstallatie, in het gebouw</t>
  </si>
  <si>
    <t>afvoerinstallatie (binnen)</t>
  </si>
  <si>
    <t>52.11.10</t>
  </si>
  <si>
    <t>afvoeren; regenwater, afvoerinstallatie, in het gebouw; leidingen hemelwater</t>
  </si>
  <si>
    <t>afvoerleidingen hemelwater</t>
  </si>
  <si>
    <t>52.12</t>
  </si>
  <si>
    <t>afvoeren; regenwater, afvoerinstallatie, buiten het gebouw</t>
  </si>
  <si>
    <t>afvoerinstallatie (buiten)</t>
  </si>
  <si>
    <t>52.16</t>
  </si>
  <si>
    <t>afvoeren; regenwater, pompsysteem, afscheiders, bezinkputten</t>
  </si>
  <si>
    <t>waterpomp hemelwater</t>
  </si>
  <si>
    <t>52.19</t>
  </si>
  <si>
    <t xml:space="preserve">afvoeren; regenwater, berging, infiltratie </t>
  </si>
  <si>
    <t>52.2</t>
  </si>
  <si>
    <t>afvoeren; fecaliën</t>
  </si>
  <si>
    <t>52.20</t>
  </si>
  <si>
    <t>afvoeren; fecaliën, algemeen (verzamelniveau)</t>
  </si>
  <si>
    <t>52.21</t>
  </si>
  <si>
    <t>afvoeren; fecaliën, standaardsysteem</t>
  </si>
  <si>
    <t>afvoerleidingen fecaliën</t>
  </si>
  <si>
    <t>52.22</t>
  </si>
  <si>
    <t>afvoeren; fecaliën, vacuümsysteem</t>
  </si>
  <si>
    <t>vacuümsysteem fecaliën</t>
  </si>
  <si>
    <t>52.23</t>
  </si>
  <si>
    <t>afvoeren; fecaliën, overdruksysteem</t>
  </si>
  <si>
    <t>overdruksysteem fecaliën</t>
  </si>
  <si>
    <t>52.24</t>
  </si>
  <si>
    <t>afvoeren; fecaliën, gescheiden (urine)</t>
  </si>
  <si>
    <t>52.26</t>
  </si>
  <si>
    <t>afvoeren; fecaliën, pompsysteem, afscheiders, bezinkputten</t>
  </si>
  <si>
    <t>52.26.10</t>
  </si>
  <si>
    <t>afvoeren; fecaliën, pompsysteem, afscheiders, bezinkputten; vermaler</t>
  </si>
  <si>
    <t>vermaler fecaliën</t>
  </si>
  <si>
    <t>52.26.20</t>
  </si>
  <si>
    <t>afvoeren; fecaliën, pompsysteem, afscheiders, bezinkputten; pomp</t>
  </si>
  <si>
    <t>afvoerpomp fecaliën</t>
  </si>
  <si>
    <t>52.3</t>
  </si>
  <si>
    <t>afvoeren; afvalwater</t>
  </si>
  <si>
    <t>52.30</t>
  </si>
  <si>
    <t>afvoeren; afvalwater, algemeen (verzamelniveau)</t>
  </si>
  <si>
    <t>52.30.10</t>
  </si>
  <si>
    <t>afvoeren; afvalwater, algemeen; scheidingsinstallaties</t>
  </si>
  <si>
    <t>scheidingsinstallatie afvalwater</t>
  </si>
  <si>
    <t>52.31</t>
  </si>
  <si>
    <t>afvoeren; afvalwater, huishoudelijk afval</t>
  </si>
  <si>
    <t>afvoer huishoudelijk afvalwater</t>
  </si>
  <si>
    <t>52.32</t>
  </si>
  <si>
    <t>afvoeren; afvalwater, bedrijfsafval</t>
  </si>
  <si>
    <t>afvoer bedrijfsafvalwater</t>
  </si>
  <si>
    <t>52.36</t>
  </si>
  <si>
    <t>afvoeren; afvalwater, pompsysteem, afscheiders, bezinkputten</t>
  </si>
  <si>
    <t>52.36.10</t>
  </si>
  <si>
    <t>afvoeren; afvalwater, pompsysteem, afscheiders, bezinkputten; droge motorpomp</t>
  </si>
  <si>
    <t>droge motorpomp afvalwater</t>
  </si>
  <si>
    <t>52.36.11</t>
  </si>
  <si>
    <t>afvoeren; afvalwater, pompsysteem, afscheiders, bezinkputten; dompelpomp</t>
  </si>
  <si>
    <t>dompelpomp afvalwater</t>
  </si>
  <si>
    <t>52.36.20</t>
  </si>
  <si>
    <t>afvoeren; afvalwater, pompsysteem, afscheiders, bezinkputten; niveauregeling</t>
  </si>
  <si>
    <t>niveauregeling afvalwater</t>
  </si>
  <si>
    <t>52.4</t>
  </si>
  <si>
    <t>afvoeren; gecombineerd</t>
  </si>
  <si>
    <t>52.40</t>
  </si>
  <si>
    <t>afvoeren; gecombineerd, algemeen (verzamelniveau)</t>
  </si>
  <si>
    <t>52.41</t>
  </si>
  <si>
    <t>afvoeren; gecombineerd, geïntegreerd systeem</t>
  </si>
  <si>
    <t>52.46.00</t>
  </si>
  <si>
    <t>afvoeren; gecombineerd, pompsysteem, afscheiders, bezinkputten</t>
  </si>
  <si>
    <t>52.5</t>
  </si>
  <si>
    <t>afvoeren; vuilwaterafvoer speciaal</t>
  </si>
  <si>
    <t>52.50</t>
  </si>
  <si>
    <t>afvoeren; vuilwaterafvoer speciaal, algemeen (verzamelniveau)</t>
  </si>
  <si>
    <t>52.51</t>
  </si>
  <si>
    <t>afvoeren; vuilwaterafvoer speciaal, chemisch verontreinigd afvalwater</t>
  </si>
  <si>
    <t>afvoer chemisch verontreinigd afvalwater</t>
  </si>
  <si>
    <t>52.52</t>
  </si>
  <si>
    <t>afvoeren; vuilwaterafvoer speciaal, biologisch besmet afvalwater</t>
  </si>
  <si>
    <t>afvoer biologisch besmet afvalwater</t>
  </si>
  <si>
    <t>52.53</t>
  </si>
  <si>
    <t>afvoeren; vuilwaterafvoer speciaal, radioactief besmet afvalwater</t>
  </si>
  <si>
    <t>afvoer radioactief besmet afvalwater</t>
  </si>
  <si>
    <t>52.56</t>
  </si>
  <si>
    <t>afvoeren; vuilwaterafvoer speciaal, pompsysteem</t>
  </si>
  <si>
    <t>afvoerpomp speciaal afvalwater</t>
  </si>
  <si>
    <t>52.6</t>
  </si>
  <si>
    <t>afvoeren; vaste stoffen</t>
  </si>
  <si>
    <t>52.60</t>
  </si>
  <si>
    <t>afvoeren; vaste stoffen, algemeen (verzamelniveau)</t>
  </si>
  <si>
    <t>52.61</t>
  </si>
  <si>
    <t>afvoeren; vaste stoffen, stortkokers</t>
  </si>
  <si>
    <t>52.62</t>
  </si>
  <si>
    <t>afvoeren; vaste stoffen, vacuümsysteem</t>
  </si>
  <si>
    <t>52.63</t>
  </si>
  <si>
    <t>afvoeren; vaste stoffen, persluchtsysteem</t>
  </si>
  <si>
    <t>52.64</t>
  </si>
  <si>
    <t>afvoeren; vaste stoffen, verdichtingsysteem</t>
  </si>
  <si>
    <t>52.65</t>
  </si>
  <si>
    <t>afvoeren; vaste stoffen, verbrandingsysteem</t>
  </si>
  <si>
    <t>52.9</t>
  </si>
  <si>
    <t>vaste gebouwgebonden voorzieningen behorend bij afvoeren</t>
  </si>
  <si>
    <t>52.90</t>
  </si>
  <si>
    <t>vaste gebouwgebonden voorzieningen behorend bij afvoeren, algemeen (verzamelniveau)</t>
  </si>
  <si>
    <t>53</t>
  </si>
  <si>
    <t>53.0</t>
  </si>
  <si>
    <t>water; algemeen</t>
  </si>
  <si>
    <t>53.1</t>
  </si>
  <si>
    <t>water; drinkwater</t>
  </si>
  <si>
    <t>53.10</t>
  </si>
  <si>
    <t>water; drinkwater, algemeen (verzamelniveau)</t>
  </si>
  <si>
    <t>53.10.10</t>
  </si>
  <si>
    <t>water; drinkwater, algemeen; leidingen</t>
  </si>
  <si>
    <t>leidingen drinkwater</t>
  </si>
  <si>
    <t>53.11</t>
  </si>
  <si>
    <t>water; drinkwater, netaansluiting</t>
  </si>
  <si>
    <t>netaansluiting drinkwater</t>
  </si>
  <si>
    <t>53.12</t>
  </si>
  <si>
    <t>water; drinkwater, bronaansluiting</t>
  </si>
  <si>
    <t>bronaansluiting drinkwater</t>
  </si>
  <si>
    <t>53.13</t>
  </si>
  <si>
    <t>water; drinkwater, reinwaterkelderaansluiting / ringleiding</t>
  </si>
  <si>
    <t>ringleiding drinkwater</t>
  </si>
  <si>
    <t>53.16.00</t>
  </si>
  <si>
    <t>water; drinkwater, drukverhogingsinstallatie</t>
  </si>
  <si>
    <t>drukverhogingsinstallatie drinkwater</t>
  </si>
  <si>
    <t>53.19</t>
  </si>
  <si>
    <t>water; drinkwater, voorraadvaten</t>
  </si>
  <si>
    <t>voorraadvat drinkwater</t>
  </si>
  <si>
    <t>53.2</t>
  </si>
  <si>
    <t>water; verwarmd tapwater</t>
  </si>
  <si>
    <t>53.20</t>
  </si>
  <si>
    <t>water; verwarmd tapwater, algemeen (verzamelniveau)</t>
  </si>
  <si>
    <t>53.20.10</t>
  </si>
  <si>
    <t>water; verwarmd tapwater, algemeen; leidingen</t>
  </si>
  <si>
    <t>leidingen verwarmd tapwater</t>
  </si>
  <si>
    <t>pomp verwarmd tapwater</t>
  </si>
  <si>
    <t>53.21</t>
  </si>
  <si>
    <t>water; verwarmd tapwater, met voorraad</t>
  </si>
  <si>
    <t>voorraadboiler direct verwarmd</t>
  </si>
  <si>
    <t>voorraadboiler indirect verwarmd</t>
  </si>
  <si>
    <t>voorraadboiler elektrisch</t>
  </si>
  <si>
    <t>53.22.00</t>
  </si>
  <si>
    <t>water; verwarmd tapwater, geiser</t>
  </si>
  <si>
    <t>geiser</t>
  </si>
  <si>
    <t>53.23.00</t>
  </si>
  <si>
    <t>water; verwarmd tapwater, doorstroom</t>
  </si>
  <si>
    <t>doorstroomapparaat</t>
  </si>
  <si>
    <t>53.3</t>
  </si>
  <si>
    <t>water; bedrijfswater</t>
  </si>
  <si>
    <t>53.30</t>
  </si>
  <si>
    <t>water; bedrijfswater, algemeen (verzamelniveau)</t>
  </si>
  <si>
    <t>53.30.10</t>
  </si>
  <si>
    <t>water; bedrijfswater, algemeen; leidingen</t>
  </si>
  <si>
    <t>leidingen bedrijfswater</t>
  </si>
  <si>
    <t>53.30.11</t>
  </si>
  <si>
    <t>water; bedrijfswater, algemeen; keerkleppen</t>
  </si>
  <si>
    <t>keerkleppen bedrijfswater</t>
  </si>
  <si>
    <t>53.31</t>
  </si>
  <si>
    <t>water; bedrijfswater, onthard-watersysteem</t>
  </si>
  <si>
    <t>wateronthardingssysteem bedrijfswater</t>
  </si>
  <si>
    <t>53.32</t>
  </si>
  <si>
    <t>water; bedrijfswater, demi-watersysteem</t>
  </si>
  <si>
    <t>demi-watersysteem</t>
  </si>
  <si>
    <t>53.33</t>
  </si>
  <si>
    <t>water; bedrijfswater, gedistilleerd-watersysteem</t>
  </si>
  <si>
    <t>gedistilleerd-watersysteem</t>
  </si>
  <si>
    <t>53.34.00</t>
  </si>
  <si>
    <t>water; bedrijfswater, zwembad-watersysteem</t>
  </si>
  <si>
    <t>zwembad-watersysteem</t>
  </si>
  <si>
    <t>53.36</t>
  </si>
  <si>
    <t xml:space="preserve">water; bedrijfswater; drukverhogingsinstallatie </t>
  </si>
  <si>
    <t>drukverhogingsinstallatie bedrijfswater</t>
  </si>
  <si>
    <t>53.37.00</t>
  </si>
  <si>
    <t>water; bedrijfswater, onderbrekingsinstallatie (breektank)</t>
  </si>
  <si>
    <t>breektank bedrijfswater</t>
  </si>
  <si>
    <t>53.39</t>
  </si>
  <si>
    <t>water; bedrijfswater, voorraadvaten</t>
  </si>
  <si>
    <t>voorraadvat bedrijfswater</t>
  </si>
  <si>
    <t>53.4</t>
  </si>
  <si>
    <t>water; gebruiksstoom en condens</t>
  </si>
  <si>
    <t>53.40</t>
  </si>
  <si>
    <t>water; gebruiksstoom en condens, algemeen (verzamelniveau)</t>
  </si>
  <si>
    <t>53.41</t>
  </si>
  <si>
    <t>water; gebruiksstoom en condens, lage-druk stoomsysteem</t>
  </si>
  <si>
    <t>lage-druk stoomsysteem</t>
  </si>
  <si>
    <t>53.42</t>
  </si>
  <si>
    <t>water; gebruiksstoom en condens, hoge-druk stoomsysteem</t>
  </si>
  <si>
    <t>hoge-druk stoomsysteem</t>
  </si>
  <si>
    <t>53.5</t>
  </si>
  <si>
    <t>water; waterbehandeling</t>
  </si>
  <si>
    <t>53.50</t>
  </si>
  <si>
    <t>water; waterbehandeling, algemeen (verzamelniveau)</t>
  </si>
  <si>
    <t>53.50.10</t>
  </si>
  <si>
    <t>water; waterbehandeling, algemeen; waterontharder pekel simplex</t>
  </si>
  <si>
    <t>waterontharder pekel simplex</t>
  </si>
  <si>
    <t>53.50.20</t>
  </si>
  <si>
    <t>water; waterbehandeling, algemeen; waterontharder pekel duplex</t>
  </si>
  <si>
    <t>waterontharder pekel duplex</t>
  </si>
  <si>
    <t>53.51.00</t>
  </si>
  <si>
    <t>water; waterbehandeling, filtratiesysteem</t>
  </si>
  <si>
    <t>waterfiltratiesysteem</t>
  </si>
  <si>
    <t>53.52</t>
  </si>
  <si>
    <t>water; waterbehandeling, absorptiesysteem</t>
  </si>
  <si>
    <t>absorptiesysteem</t>
  </si>
  <si>
    <t>53.53.00</t>
  </si>
  <si>
    <t>water; waterbehandeling, ontgassingsysteem</t>
  </si>
  <si>
    <t>ontgassingssysteem</t>
  </si>
  <si>
    <t>53.54</t>
  </si>
  <si>
    <t>water; waterbehandeling, destillatiesysteem</t>
  </si>
  <si>
    <t>destillatiesysteem</t>
  </si>
  <si>
    <t>53.6</t>
  </si>
  <si>
    <t>water; legionellapreventie</t>
  </si>
  <si>
    <t>legionellapreventie</t>
  </si>
  <si>
    <t>53.9</t>
  </si>
  <si>
    <t>vaste gebouwgebonden voorzieningen behorend bij water</t>
  </si>
  <si>
    <t>53.90</t>
  </si>
  <si>
    <t>vaste gebouwgebonden voorzieningen behorend bij water, algemeen (verzamelniveau)</t>
  </si>
  <si>
    <t>gebouwgebonden voorzieningen m.b.t. water</t>
  </si>
  <si>
    <t>Gassen</t>
  </si>
  <si>
    <t>54.0</t>
  </si>
  <si>
    <t>gassen; algemeen</t>
  </si>
  <si>
    <t>54.00.10</t>
  </si>
  <si>
    <t>gassen; algemeen; leidingen</t>
  </si>
  <si>
    <t>gasleidingen</t>
  </si>
  <si>
    <t>54.1</t>
  </si>
  <si>
    <t>gassen, brandstof</t>
  </si>
  <si>
    <t>54.10.00</t>
  </si>
  <si>
    <t>gassen; brandstof, algemeen (verzamelniveau)</t>
  </si>
  <si>
    <t>54.10.10</t>
  </si>
  <si>
    <t>gassen; brandstof, algemeen; leidingen</t>
  </si>
  <si>
    <t>brandstofleidingen</t>
  </si>
  <si>
    <t>aardgas-/menggasvoorziening</t>
  </si>
  <si>
    <t>54.12.00</t>
  </si>
  <si>
    <t>gassen; brandstof, butaanvoorziening</t>
  </si>
  <si>
    <t>butaanvoorziening</t>
  </si>
  <si>
    <t>54.13.00</t>
  </si>
  <si>
    <t>gassen; brandstof, propaanvoorziening</t>
  </si>
  <si>
    <t>propaanvoorziening</t>
  </si>
  <si>
    <t>54.14.00</t>
  </si>
  <si>
    <t>gassen; brandstof, LPG-voorziening</t>
  </si>
  <si>
    <t>LPG-voorziening</t>
  </si>
  <si>
    <t>54.15.00</t>
  </si>
  <si>
    <t>gassen; brandstof, biogasvoorziening</t>
  </si>
  <si>
    <t>biogasvoorziening</t>
  </si>
  <si>
    <t>54.16.00</t>
  </si>
  <si>
    <t>gassen; brandstof, waterstofvoorziening</t>
  </si>
  <si>
    <t>waterstofvoorziening</t>
  </si>
  <si>
    <t>54.2</t>
  </si>
  <si>
    <t>gassen; perslucht</t>
  </si>
  <si>
    <t>54.20.00</t>
  </si>
  <si>
    <t>gassen; perslucht, algemeen (verzamelniveau)</t>
  </si>
  <si>
    <t>54.21</t>
  </si>
  <si>
    <t>gassen; perslucht, persluchtvoorziening</t>
  </si>
  <si>
    <t>persluchtvoorziening</t>
  </si>
  <si>
    <t>compressor perslucht</t>
  </si>
  <si>
    <t>54.24</t>
  </si>
  <si>
    <t>gassen; perslucht, buffertank</t>
  </si>
  <si>
    <t>buffertank perslucht</t>
  </si>
  <si>
    <t>54.3</t>
  </si>
  <si>
    <t>gassen; medisch</t>
  </si>
  <si>
    <t>54.30</t>
  </si>
  <si>
    <t>gassen; medisch, algemeen (verzamelniveau)</t>
  </si>
  <si>
    <t>54.31</t>
  </si>
  <si>
    <t>gassen; medisch, zuurstofvoorziening</t>
  </si>
  <si>
    <t>zuurstofvoorziening (medisch)</t>
  </si>
  <si>
    <t>54.32</t>
  </si>
  <si>
    <t>gassen; medisch, carbogeenvoorziening</t>
  </si>
  <si>
    <t>carbogeenvoorziening (medisch)</t>
  </si>
  <si>
    <t>54.33</t>
  </si>
  <si>
    <t>gassen; medisch, lachgasvoorziening</t>
  </si>
  <si>
    <t>lachgasvoorziening (medisch)</t>
  </si>
  <si>
    <t>54.34</t>
  </si>
  <si>
    <t>gassen; medisch, koolzuurvoorziening</t>
  </si>
  <si>
    <t>koolzuurvoorziening (medisch)</t>
  </si>
  <si>
    <t>54.35</t>
  </si>
  <si>
    <t>gassen; medisch, medische luchtvoorziening</t>
  </si>
  <si>
    <t>medische luchtvoorziening</t>
  </si>
  <si>
    <t>54.4</t>
  </si>
  <si>
    <t>gassen; technisch</t>
  </si>
  <si>
    <t>54.40</t>
  </si>
  <si>
    <t>gassen; technisch, algemeen (verzamelniveau)</t>
  </si>
  <si>
    <t>54.41</t>
  </si>
  <si>
    <t>gassen; technisch, stikstofvoorziening</t>
  </si>
  <si>
    <t>stikstofvoorziening (technisch)</t>
  </si>
  <si>
    <t>54.42</t>
  </si>
  <si>
    <t>gassen; technisch, waterstofvoorziening</t>
  </si>
  <si>
    <t>waterstofvoorziening (technisch)</t>
  </si>
  <si>
    <t>54.43</t>
  </si>
  <si>
    <t>gassen; technisch, argonvoorziening</t>
  </si>
  <si>
    <t>argonvoorziening (technisch)</t>
  </si>
  <si>
    <t>54.44</t>
  </si>
  <si>
    <t>gassen; technisch, heliumvoorziening</t>
  </si>
  <si>
    <t>heliumvoorziening (technisch)</t>
  </si>
  <si>
    <t>54.45</t>
  </si>
  <si>
    <t>gassen; technisch, acetyleenvoorziening</t>
  </si>
  <si>
    <t>acetyleenvoorziening (technisch)</t>
  </si>
  <si>
    <t>54.46</t>
  </si>
  <si>
    <t>gassen; technisch, propaanvoorziening</t>
  </si>
  <si>
    <t>propaanvoorziening (technisch)</t>
  </si>
  <si>
    <t>54.47</t>
  </si>
  <si>
    <t>gassen; technisch, koolzuurvoorziening</t>
  </si>
  <si>
    <t>koolzuurvoorziening (technisch)</t>
  </si>
  <si>
    <t>54.48</t>
  </si>
  <si>
    <t>gassen; technisch, zuurstofvoorziening</t>
  </si>
  <si>
    <t>zuurstofvoorziening (technisch)</t>
  </si>
  <si>
    <t>54.49</t>
  </si>
  <si>
    <t>gassen; technisch, methaanvoorziening</t>
  </si>
  <si>
    <t>methaanvoorziening (technisch)</t>
  </si>
  <si>
    <t>54.5</t>
  </si>
  <si>
    <t>gassen, bijzonder</t>
  </si>
  <si>
    <t>54.50</t>
  </si>
  <si>
    <t>gassen; bijzonder, algemeen (verzamelniveau)</t>
  </si>
  <si>
    <t>54.51</t>
  </si>
  <si>
    <t>gassen; bijzonder, voorziening; zuivere gassen</t>
  </si>
  <si>
    <t>zuivere gassen voorziening</t>
  </si>
  <si>
    <t>54.52</t>
  </si>
  <si>
    <t>gassen; bijzonder, voorziening; menggassen</t>
  </si>
  <si>
    <t>menggassen voorziening</t>
  </si>
  <si>
    <t>54.6</t>
  </si>
  <si>
    <t>gassen; vacuüm</t>
  </si>
  <si>
    <t>54.60</t>
  </si>
  <si>
    <t>gassen; vacuüm, algemeen (verzamelniveau)</t>
  </si>
  <si>
    <t>54.61</t>
  </si>
  <si>
    <t>gassen; vacuüm, vacuümvoorziening</t>
  </si>
  <si>
    <t>vacuümvoorziening</t>
  </si>
  <si>
    <t>54.63.00</t>
  </si>
  <si>
    <t>gassen; vacuüm, pompsysteem</t>
  </si>
  <si>
    <t>pomp vacuümvoorziening</t>
  </si>
  <si>
    <t>54.9</t>
  </si>
  <si>
    <t>vaste gebouwgebonden voorzieningen behorend bij gassen</t>
  </si>
  <si>
    <t>54.90.00</t>
  </si>
  <si>
    <t>vaste gebouwgebonden voorzieningen behorend bij gassen, algemeen (verzamelniveau)</t>
  </si>
  <si>
    <t>gebouwgebonden voorzieningen m.b.t. gassen</t>
  </si>
  <si>
    <t>Koeling</t>
  </si>
  <si>
    <t>55.0</t>
  </si>
  <si>
    <t>koeling; algemeen</t>
  </si>
  <si>
    <t>55.1</t>
  </si>
  <si>
    <t>koeling; opwekking lokaal</t>
  </si>
  <si>
    <t>55.10</t>
  </si>
  <si>
    <t>koeling; lokaal, algemeen (verzamelniveau)</t>
  </si>
  <si>
    <t>55.11.00</t>
  </si>
  <si>
    <t>koeling; lokaal, raamkoelers/splitsystemen</t>
  </si>
  <si>
    <t>raamkoeler</t>
  </si>
  <si>
    <t>55.12.00</t>
  </si>
  <si>
    <t>koeling; lokaal, splitsysteem; algemeen</t>
  </si>
  <si>
    <t>splitsysteem koelen (5-50 ton CO2)</t>
  </si>
  <si>
    <t>55.12.11</t>
  </si>
  <si>
    <t>koeling; lokaal, splitsysteem; koelen 50-500 ton CO2</t>
  </si>
  <si>
    <t>splitsysteem koelen (50-500 ton CO2)</t>
  </si>
  <si>
    <t>55.12.12</t>
  </si>
  <si>
    <t>koeling; lokaal, splitsysteem; koelen &gt; 500 ton CO2</t>
  </si>
  <si>
    <t>splitsysteem koelen (&gt;500 ton CO2)</t>
  </si>
  <si>
    <t>splitsysteem verwarmen/koelen (5-50 ton CO2)</t>
  </si>
  <si>
    <t>55.12.21</t>
  </si>
  <si>
    <t>koeling; lokaal, splitsysteem; verwarmen/koelen 50-500 ton CO2</t>
  </si>
  <si>
    <t>splitsysteem verwarmen/koelen (50-500 ton CO2)</t>
  </si>
  <si>
    <t>55.12.22</t>
  </si>
  <si>
    <t>koeling; lokaal, splitsysteem; verwarmen/koelen &gt; 500 ton CO2</t>
  </si>
  <si>
    <t>splitsysteem verwarmen/koelen (&gt;500 ton CO2)</t>
  </si>
  <si>
    <t>55.13</t>
  </si>
  <si>
    <t>koeling; lokaal, compactsystemen (packaged)</t>
  </si>
  <si>
    <t>55.13.10</t>
  </si>
  <si>
    <t>koeling; lokaal, compactsystemen; koelen 5-50 ton CO2</t>
  </si>
  <si>
    <t>55.13.11</t>
  </si>
  <si>
    <t>koeling; lokaal, compactsystemen; koelen 50-500 ton CO2</t>
  </si>
  <si>
    <t>55.13.12</t>
  </si>
  <si>
    <t>koeling; lokaal, compactsystemen; koelen &gt; 500 ton CO2</t>
  </si>
  <si>
    <t>koeling; lokaal, compactsystemen; aangesloten op gekoeld water leidingen</t>
  </si>
  <si>
    <t>55.14.00</t>
  </si>
  <si>
    <t>koeling; lokaal, mobiele unit</t>
  </si>
  <si>
    <t>mobiele koelunit</t>
  </si>
  <si>
    <t>55.2</t>
  </si>
  <si>
    <t>koeling; opwekking centraal</t>
  </si>
  <si>
    <t>55.20</t>
  </si>
  <si>
    <t>koeling; opwekking centraal, algemeen (verzamelniveau)</t>
  </si>
  <si>
    <t>55.20.10</t>
  </si>
  <si>
    <t>koeling; opwekking centraal, algemeen; dry coolers</t>
  </si>
  <si>
    <t>dry cooler</t>
  </si>
  <si>
    <t>55.21</t>
  </si>
  <si>
    <t>koeling; opwekking centraal, warmtepompsystemen</t>
  </si>
  <si>
    <t>55.21.10</t>
  </si>
  <si>
    <t>koeling; opwekking centraal, warmtepompsystemen; koudwateraggregaten incl. appendages 5-50 ton CO2</t>
  </si>
  <si>
    <t>koudwateraggregaat (5-50 ton CO2)</t>
  </si>
  <si>
    <t>55.21.11</t>
  </si>
  <si>
    <t>koeling; opwekking centraal, warmtepompsystemen; koudwateraggregaten incl. appendages 50-500 ton CO2</t>
  </si>
  <si>
    <t>koudwateraggregaat (50-500 ton CO2)</t>
  </si>
  <si>
    <t>55.21.12</t>
  </si>
  <si>
    <t>koeling; opwekking centraal, warmtepompsystemen; koudwateraggregaten incl. appendages &gt; 500 ton CO2</t>
  </si>
  <si>
    <t>koudwateraggregaat (&gt;500 ton CO2)</t>
  </si>
  <si>
    <t>55.21.20</t>
  </si>
  <si>
    <t>koeling; opwekking centraal, warmtepompsystemen; koelaggregaten directe expansie DX-installatie</t>
  </si>
  <si>
    <t>directe expansie installatie</t>
  </si>
  <si>
    <t>55.21.30</t>
  </si>
  <si>
    <t>koeling; opwekking centraal, warmtepompsystemen; compressor koelmachine 5-50 ton CO2</t>
  </si>
  <si>
    <t>compressor koelmachine (5-50 ton CO2)</t>
  </si>
  <si>
    <t>55.21.31</t>
  </si>
  <si>
    <t>koeling; opwekking centraal, warmtepompsystemen; compressor koelmachine 50-500 ton CO2</t>
  </si>
  <si>
    <t>compressor koelmachine (50-500 ton CO2)</t>
  </si>
  <si>
    <t>55.21.32</t>
  </si>
  <si>
    <t>koeling; opwekking centraal, warmtepompsystemen; compressor koelmachine &gt; 500 ton CO2</t>
  </si>
  <si>
    <t>compressor koelmachine (&gt;500 ton CO2)</t>
  </si>
  <si>
    <t>55.21.40</t>
  </si>
  <si>
    <t>koeling; opwekking centraal, warmtepompsystemen; schroef/scroll koelmachine 5-50 ton CO2</t>
  </si>
  <si>
    <t>schroef/scroll koelmachine (5-50 ton CO2)</t>
  </si>
  <si>
    <t>55.21.41</t>
  </si>
  <si>
    <t>koeling; opwekking centraal, warmtepompsystemen; schroef/scroll koelmachine 50-500 ton CO2</t>
  </si>
  <si>
    <t>schroef/scroll koelmachine (50-500 ton CO2)</t>
  </si>
  <si>
    <t>55.21.42</t>
  </si>
  <si>
    <t>koeling; opwekking centraal, warmtepompsystemen; schroef/scroll koelmachine &gt; 500 ton CO2</t>
  </si>
  <si>
    <t>schroef/scroll koelmachine (&gt;500 ton CO2)</t>
  </si>
  <si>
    <t>55.22</t>
  </si>
  <si>
    <t>koeling; opwekking centraal, absorptiesystemen</t>
  </si>
  <si>
    <t>absorptiesysteem koeling</t>
  </si>
  <si>
    <t>55.23</t>
  </si>
  <si>
    <t>koeling; opwekking centraal, grondwatersystemen (incl. tegenstroomapparaat)</t>
  </si>
  <si>
    <t>grondwatersysteem koeling</t>
  </si>
  <si>
    <t>55.24</t>
  </si>
  <si>
    <t>koeling; opwekking centraal, oppervlaktewatersystemen (incl. tegenstroomapparaat)</t>
  </si>
  <si>
    <t>oppervlaktewatersysteem koeling</t>
  </si>
  <si>
    <t>55.26</t>
  </si>
  <si>
    <t>koeling; opwekking centraal, vrije-koeling</t>
  </si>
  <si>
    <t>vrije koeling</t>
  </si>
  <si>
    <t>55.27</t>
  </si>
  <si>
    <t>koeling; opwekking centraal, warmte koude opslag (WKO compleet incl. tegenstroomapparaat)</t>
  </si>
  <si>
    <t>warmte koude opslag (WKO)</t>
  </si>
  <si>
    <t>55.28</t>
  </si>
  <si>
    <t>koeling; opwekking centraal, koudenet</t>
  </si>
  <si>
    <t>koudenet</t>
  </si>
  <si>
    <t>55.3</t>
  </si>
  <si>
    <t>koeling; distributie hoofdverdeling (t/m verdeler/verzamelaar)</t>
  </si>
  <si>
    <t>55.30</t>
  </si>
  <si>
    <t>koeling; distributie hoofdverdeling, algemeen (verzamelniveau)</t>
  </si>
  <si>
    <t>55.31</t>
  </si>
  <si>
    <t>koeling; distributie hoofdverdeling, distributiesystemen</t>
  </si>
  <si>
    <t>distributieleidingen (koeling)</t>
  </si>
  <si>
    <t>55.31.20</t>
  </si>
  <si>
    <t>koeling; distributie hoofdverdeling, distributiesystemen; verdeler/verzamelaar</t>
  </si>
  <si>
    <t>verdeler/verzamelaar (koeling)</t>
  </si>
  <si>
    <t>55.31.30</t>
  </si>
  <si>
    <t>koeling; distributie hoofdverdeling, distributiesystemen; buffervat</t>
  </si>
  <si>
    <t>buffervat (koeling)</t>
  </si>
  <si>
    <t>55.31.40</t>
  </si>
  <si>
    <t>koeling; distributie hoofdverdeling, distributiesystemen; circulatiepomp</t>
  </si>
  <si>
    <t>circulatiepomp (koeling)</t>
  </si>
  <si>
    <t>expansievoorziening (koeling)</t>
  </si>
  <si>
    <t>55.31.60</t>
  </si>
  <si>
    <t>koeling; distributie hoofdverdeling, distributiesystemen; regelkleppen/stelmotoren</t>
  </si>
  <si>
    <t>regelkleppen/stelmotoren (koeling)</t>
  </si>
  <si>
    <t>55.4</t>
  </si>
  <si>
    <t>koeling; distributie (vanaf verdeler/verzamelaar)</t>
  </si>
  <si>
    <t>55.40</t>
  </si>
  <si>
    <t>koeling; distributie, algemeen (verzamelniveau)</t>
  </si>
  <si>
    <t>55.41</t>
  </si>
  <si>
    <t>koeling; distributie, distributiesystemen</t>
  </si>
  <si>
    <t>55.5</t>
  </si>
  <si>
    <t>koeling, opslag</t>
  </si>
  <si>
    <t>55.50</t>
  </si>
  <si>
    <t>koeling; opslag, algemeen (verzamelniveau)</t>
  </si>
  <si>
    <t>55.8</t>
  </si>
  <si>
    <t>koeling; afgifte</t>
  </si>
  <si>
    <t>55.80</t>
  </si>
  <si>
    <t>koeling; afgifte, algemeen (verzamelniveau)</t>
  </si>
  <si>
    <t>55.81.00</t>
  </si>
  <si>
    <t>koeling; afgifte, fancoil /inductie units, nakoelers</t>
  </si>
  <si>
    <t>fancoil/inductie unit (nakoeler)</t>
  </si>
  <si>
    <t>55.83</t>
  </si>
  <si>
    <t>koeling; afgifte, koel(klimaat)plafonds</t>
  </si>
  <si>
    <t>klimaatplafond (koeling)</t>
  </si>
  <si>
    <t>55.84</t>
  </si>
  <si>
    <t>koeling; afgifte, vloerkoeling/wandkoeling</t>
  </si>
  <si>
    <t>vloer-/wandkoeling</t>
  </si>
  <si>
    <t>55.9</t>
  </si>
  <si>
    <t>vaste gebouwgebonden voorzieningen behorend bij koeling</t>
  </si>
  <si>
    <t>55.90</t>
  </si>
  <si>
    <t>vaste gebouwgebonden voorzieningen behorend bij koeling, algemeen (verzamelniveau)</t>
  </si>
  <si>
    <t>gebouwgebonden voorzieningen m.b.t. koeling</t>
  </si>
  <si>
    <t>Verwarming</t>
  </si>
  <si>
    <t>56.0</t>
  </si>
  <si>
    <t>verwarming; algemeen</t>
  </si>
  <si>
    <t>56.00.10</t>
  </si>
  <si>
    <t>verwarming; algemeen; opstellings/stookruimte</t>
  </si>
  <si>
    <t>stookruimte</t>
  </si>
  <si>
    <t>56.1</t>
  </si>
  <si>
    <t>verwarming; opwekking lokaal</t>
  </si>
  <si>
    <t>56.10</t>
  </si>
  <si>
    <t>verwarming; opwekking lokaal, algemeen (verzamelniveau)</t>
  </si>
  <si>
    <t>56.11.00</t>
  </si>
  <si>
    <t>verwarming; opwekking lokaal, direct gestookte toestellen</t>
  </si>
  <si>
    <t>direct gestookte verwarmingstoestellen</t>
  </si>
  <si>
    <t>56.2</t>
  </si>
  <si>
    <t>verwarming; opwekking centraal</t>
  </si>
  <si>
    <t>56.20</t>
  </si>
  <si>
    <t>verwarming; opwekking centraal, algemeen (verzamelniveau)</t>
  </si>
  <si>
    <t>56.21.00</t>
  </si>
  <si>
    <t>verwarming; opwekking centraal, verwarmingstoestellen (ketels, HR, VR, biomassa)</t>
  </si>
  <si>
    <t>ketel (HR, VR, biomassa)</t>
  </si>
  <si>
    <t>ketel (gas)</t>
  </si>
  <si>
    <t>56.21.20</t>
  </si>
  <si>
    <t>verwarming; opwekking centraal, verwarmingstoestellen; warmwaterketel &lt; 110 C</t>
  </si>
  <si>
    <t>warmwaterketel</t>
  </si>
  <si>
    <t>56.21.30</t>
  </si>
  <si>
    <t>verwarming; opwekking centraal, verwarmingstoestellen; ventilatorbrander</t>
  </si>
  <si>
    <t>ventilatorbrander</t>
  </si>
  <si>
    <t>56.22.00</t>
  </si>
  <si>
    <t>verwarming; opwekking centraal, stoomketels en toebehoren (ontgassers, etc.)</t>
  </si>
  <si>
    <t>stoomketel</t>
  </si>
  <si>
    <t>56.23.00</t>
  </si>
  <si>
    <t xml:space="preserve">verwarming; opwekking centraal, warmtekrachtkoppeling (WKK) en toebehoren </t>
  </si>
  <si>
    <t>warmtekrachtkoppeling (WKK)</t>
  </si>
  <si>
    <t>56.24.00</t>
  </si>
  <si>
    <t>verwarming; opwekking centraal, rookgasafvoer</t>
  </si>
  <si>
    <t>rookgasafvoer</t>
  </si>
  <si>
    <t>rookgasafvoer gasketel</t>
  </si>
  <si>
    <t>56.24.20</t>
  </si>
  <si>
    <t>verwarming; opwekking centraal, rookgasafvoer; ketel olie 20-100 kW</t>
  </si>
  <si>
    <t>rookgasafvoer olieketel 20-100 kW</t>
  </si>
  <si>
    <t>56.24.30</t>
  </si>
  <si>
    <t>verwarming; opwekking centraal, rookgasafvoer; ketel olie &gt; 100 kW</t>
  </si>
  <si>
    <t>rookgasafvoer olieketel &gt;100 kW</t>
  </si>
  <si>
    <t>56.25.00</t>
  </si>
  <si>
    <t>verwarming; opwekking centraal, zonnecollectoren</t>
  </si>
  <si>
    <t>zonnecollectoren</t>
  </si>
  <si>
    <t>56.26</t>
  </si>
  <si>
    <t>verwarming; opwekking centraal, electrolyser, brandstofcel</t>
  </si>
  <si>
    <t>brandstofcel electrolyser</t>
  </si>
  <si>
    <t>56.27</t>
  </si>
  <si>
    <t>verwarming; opwekking centraal, aardwarmte (geothermie)</t>
  </si>
  <si>
    <t>aardwarmte (geothermie)</t>
  </si>
  <si>
    <t>56.28</t>
  </si>
  <si>
    <t>verwarming; opwekking centraal, warmtenet</t>
  </si>
  <si>
    <t>warmtenet</t>
  </si>
  <si>
    <t>56.29</t>
  </si>
  <si>
    <t>verwarming; opwekking centraal, warmtepompen</t>
  </si>
  <si>
    <t>56.29.10</t>
  </si>
  <si>
    <t>verwarming; opwekking centraal, warmtepompen; verwarmer 5-50 ton CO2</t>
  </si>
  <si>
    <t>warmtepomp (5-50 ton CO2)</t>
  </si>
  <si>
    <t>56.29.11</t>
  </si>
  <si>
    <t>verwarming; opwekking centraal, warmtepompen; verwarmer 50-500 ton CO2</t>
  </si>
  <si>
    <t>warmtepomp (50-500 ton CO2)</t>
  </si>
  <si>
    <t>56.29.12</t>
  </si>
  <si>
    <t>verwarming; opwekking centraal, warmtepompen; verwarmer &gt; 500 ton CO2</t>
  </si>
  <si>
    <t>warmtepomp (&gt;500 ton CO2)</t>
  </si>
  <si>
    <t>56.29.20</t>
  </si>
  <si>
    <t>verwarming; opwekking centraal, warmtepompen; WKO bronnen</t>
  </si>
  <si>
    <t>warmtepomp WKO</t>
  </si>
  <si>
    <t>56.3</t>
  </si>
  <si>
    <t>verwarming; distributie hoofdverdeling (t/m verdeler/verzamelaar)</t>
  </si>
  <si>
    <t>56.30</t>
  </si>
  <si>
    <t>verwarming; distributie hoofdverdeling , algemeen (verzamelniveau)</t>
  </si>
  <si>
    <t>56.31</t>
  </si>
  <si>
    <t>verwarming; distributie hoofdverdeling, distributiesystemen</t>
  </si>
  <si>
    <t>56.31.10</t>
  </si>
  <si>
    <t>verwarming; distributie hoofdverdeling, distributiesystemen; leidingen</t>
  </si>
  <si>
    <t>distributieleidingen (verwarming)</t>
  </si>
  <si>
    <t>verdeler/verzamelaar (verwarming)</t>
  </si>
  <si>
    <t>56.31.30</t>
  </si>
  <si>
    <t>verwarming; distributie hoofdverdeling, distributiesystemen; buffervat</t>
  </si>
  <si>
    <t>buffervat (verwarming)</t>
  </si>
  <si>
    <t>56.31.40</t>
  </si>
  <si>
    <t>verwarming; distributie hoofdverdeling, distributiesystemen; circulatiepomp</t>
  </si>
  <si>
    <t>circulatiepomp (verwarming)</t>
  </si>
  <si>
    <t>expansievoorziening (verwarming)</t>
  </si>
  <si>
    <t>56.31.60</t>
  </si>
  <si>
    <t>verwarming; distributie hoofdverdeling, distributiesystemen; regelkleppen/stelmotoren</t>
  </si>
  <si>
    <t>regelkleppen/stelmotoren (verwarming)</t>
  </si>
  <si>
    <t>56.31.70</t>
  </si>
  <si>
    <t>verwarming; distributie hoofdverdeling, distributiesystemen; appendages</t>
  </si>
  <si>
    <t>distributieappendages (verwarming)</t>
  </si>
  <si>
    <t>56.32</t>
  </si>
  <si>
    <t>verwarming; distributie hoofdverdeling, luchtverwarming</t>
  </si>
  <si>
    <t>distributie luchtverwarming</t>
  </si>
  <si>
    <t>56.4</t>
  </si>
  <si>
    <t>verwarming; distributie (vanaf verdeler/verzamelaar)</t>
  </si>
  <si>
    <t>56.40</t>
  </si>
  <si>
    <t>verwarming; distributie, algemeen (verzamelniveau)</t>
  </si>
  <si>
    <t>56.41</t>
  </si>
  <si>
    <t>verwarming; distributie, distributiesystemen</t>
  </si>
  <si>
    <t>56.5</t>
  </si>
  <si>
    <t>verwarming; opslag</t>
  </si>
  <si>
    <t>56.50</t>
  </si>
  <si>
    <t>verwarming; opslag, algemeen (verzamelniveau)</t>
  </si>
  <si>
    <t>56.51</t>
  </si>
  <si>
    <t>verwarming; tegenstroomapparaat, algemeen</t>
  </si>
  <si>
    <t>tegenstroomapparaat</t>
  </si>
  <si>
    <t>56.51.20</t>
  </si>
  <si>
    <t>verwarming; tegenstroomapparaat, algemeen; tegenstroomapparaat bodemopslag warmte</t>
  </si>
  <si>
    <t>tegenstroomapparaat bodemopslag</t>
  </si>
  <si>
    <t>56.51.30</t>
  </si>
  <si>
    <t>verwarming; tegenstroomapparaat, algemeen; bron bodemopslag warmte</t>
  </si>
  <si>
    <t>bron bodemopslag (WKO)</t>
  </si>
  <si>
    <t>56.8</t>
  </si>
  <si>
    <t>verwarming; afgifte</t>
  </si>
  <si>
    <t>56.80</t>
  </si>
  <si>
    <t>verwarming; afgifte, algemeen (verzamelniveau)</t>
  </si>
  <si>
    <t>56.81</t>
  </si>
  <si>
    <t>verwarming; afgifte, radiator/convectorsystemen</t>
  </si>
  <si>
    <t>radiator</t>
  </si>
  <si>
    <t>ventilatorconvector</t>
  </si>
  <si>
    <t>56.83.00</t>
  </si>
  <si>
    <t>verwarming; afgifte, warmte(klimaat)plafonds</t>
  </si>
  <si>
    <t>klimaatplafond (verwarming)</t>
  </si>
  <si>
    <t>vloer-/wandverwarming</t>
  </si>
  <si>
    <t>verdeler vloer-/wandverwarming</t>
  </si>
  <si>
    <t>56.85.00</t>
  </si>
  <si>
    <t>verwarming; afgifte, elektrische verwarming</t>
  </si>
  <si>
    <t>elektrische verwarming</t>
  </si>
  <si>
    <t>56.85.10</t>
  </si>
  <si>
    <t>verwarming; afgifte, elektrische verwarming; elektrisch lint</t>
  </si>
  <si>
    <t>elektrisch lint</t>
  </si>
  <si>
    <t>ventilatiekachel</t>
  </si>
  <si>
    <t>56.86.00</t>
  </si>
  <si>
    <t>verwarming; afgifte, stralingspanelen</t>
  </si>
  <si>
    <t>stralingspanelen</t>
  </si>
  <si>
    <t>56.87</t>
  </si>
  <si>
    <t>verwarming; afgifte, lucht</t>
  </si>
  <si>
    <t>56.87.10</t>
  </si>
  <si>
    <t>verwarming; afgifte, lucht; verwarmer indirect verwarmd</t>
  </si>
  <si>
    <t>luchtverwarmer, indirect verwarmd</t>
  </si>
  <si>
    <t>luchtverwarmer, direct verwarmd</t>
  </si>
  <si>
    <t>luchtverwarmer, aangesloten op gasleiding</t>
  </si>
  <si>
    <t>56.9</t>
  </si>
  <si>
    <t>vaste gebouwgebonden voorzieningen behorend bij verwarming</t>
  </si>
  <si>
    <t>56.90</t>
  </si>
  <si>
    <t>vaste gebouwgebonden voorzieningen behorend bij verwarming, algemeen (verzamelniveau)</t>
  </si>
  <si>
    <t>gebouwgebonden voorzieningen m.b.t. verwarming</t>
  </si>
  <si>
    <t>57</t>
  </si>
  <si>
    <t>Luchtbehandeling</t>
  </si>
  <si>
    <t>57.0</t>
  </si>
  <si>
    <t>luchtbehandeling; algemeen</t>
  </si>
  <si>
    <t>57.1</t>
  </si>
  <si>
    <t>luchtbehandeling; natuurlijk</t>
  </si>
  <si>
    <t>57.10</t>
  </si>
  <si>
    <t>luchtbehandeling; natuurlijk, algemeen (verzamelniveau)</t>
  </si>
  <si>
    <t>57.11</t>
  </si>
  <si>
    <t>luchtbehandeling; natuurlijk, voorzieningen; regelbaar</t>
  </si>
  <si>
    <t>natuurlijke luchtbehandeling, regelbaar</t>
  </si>
  <si>
    <t>57.12</t>
  </si>
  <si>
    <t>luchtbehandeling; natuurlijk, voorzieningen; niet regelbaar</t>
  </si>
  <si>
    <t>natuurlijke luchtbehandeling, niet regelbaar</t>
  </si>
  <si>
    <t>57.2</t>
  </si>
  <si>
    <t>luchtbehandeling; mechanisch lokaal</t>
  </si>
  <si>
    <t>57.20</t>
  </si>
  <si>
    <t>luchtbehandeling; mechanisch lokaal, algemeen (verzamelniveau)</t>
  </si>
  <si>
    <t>57.21.00</t>
  </si>
  <si>
    <t>luchtbehandeling; mechanisch lokaal, ventilatie-installatie</t>
  </si>
  <si>
    <t>ventilatie installatie (lokaal)</t>
  </si>
  <si>
    <t>57.22.00</t>
  </si>
  <si>
    <t>luchtbehandeling; mechanisch lokaal, afzuiginstallatie</t>
  </si>
  <si>
    <t>afzuiginstallatie (lokaal)</t>
  </si>
  <si>
    <t>57.23.00</t>
  </si>
  <si>
    <t>luchtbehandeling; mechanisch lokaal, warmteterugwinning</t>
  </si>
  <si>
    <t>warmteterugwinningsinstallatie (lokaal)</t>
  </si>
  <si>
    <t>57.3</t>
  </si>
  <si>
    <t>luchtbehandeling; mechanisch centraal</t>
  </si>
  <si>
    <t>57.30</t>
  </si>
  <si>
    <t>luchtbehandeling; mechanisch centraal, algemeen (verzamelniveau)</t>
  </si>
  <si>
    <t>57.31</t>
  </si>
  <si>
    <t>luchtbehandeling; mechanisch centraal, ventilatie-installatie</t>
  </si>
  <si>
    <t>ventilatie installatie (centraal)</t>
  </si>
  <si>
    <t>57.32.00</t>
  </si>
  <si>
    <t>luchtbehandeling; mechanisch centraal, afzuiginstallatie</t>
  </si>
  <si>
    <t>afzuiginstallatie (centraal)</t>
  </si>
  <si>
    <t>57.32.10</t>
  </si>
  <si>
    <t>luchtbehandeling; mechanisch centraal, afzuiginstallatie; luchtkanalen</t>
  </si>
  <si>
    <t>luchtkanalen</t>
  </si>
  <si>
    <t>57.32.20</t>
  </si>
  <si>
    <t>luchtbehandeling; mechanisch centraal, afzuiginstallatie; regelkleppen/stelmotoren</t>
  </si>
  <si>
    <t>regelkleppen/stelmotoren (luchtbehandeling)</t>
  </si>
  <si>
    <t>57.4</t>
  </si>
  <si>
    <t>luchtbehandeling; distributie</t>
  </si>
  <si>
    <t>57.40</t>
  </si>
  <si>
    <t>luchtbehandeling; distributie, algemeen (verzamelniveau)</t>
  </si>
  <si>
    <t>57.41</t>
  </si>
  <si>
    <t>luchtbehandeling; distributie, kanalen</t>
  </si>
  <si>
    <t>57.41.10</t>
  </si>
  <si>
    <t>luchtbehandeling; distributie, kanalen; lokale ventilatie</t>
  </si>
  <si>
    <t>lokale ventilatie</t>
  </si>
  <si>
    <t>lokale ventilatoren</t>
  </si>
  <si>
    <t>57.41.30</t>
  </si>
  <si>
    <t>luchtbehandeling; distributie, kanalen; centrale ventilatie</t>
  </si>
  <si>
    <t>centrale ventilatie</t>
  </si>
  <si>
    <t>centrale ventilatoren</t>
  </si>
  <si>
    <t>57.42</t>
  </si>
  <si>
    <t>luchtbehandeling; distributie, separate afzuigsystemen</t>
  </si>
  <si>
    <t>separaat afzuigsysteem</t>
  </si>
  <si>
    <t>57.5</t>
  </si>
  <si>
    <t>luchtbehandeling; luchtbehandelingskast</t>
  </si>
  <si>
    <t>luchtbehandelingskast</t>
  </si>
  <si>
    <t>57.50.10</t>
  </si>
  <si>
    <t>luchtbehandeling; luchtbehandelingskast, algemeen; regelkleppen/stelmotoren</t>
  </si>
  <si>
    <t>regelkleppen/stelmotoren (luchbehandelingskast)</t>
  </si>
  <si>
    <t>luchtbehandelingskast met warmteterugwinning</t>
  </si>
  <si>
    <t>57.6</t>
  </si>
  <si>
    <t>luchtbehandeling; nabehandeling, algemeen (verzamelniveau)</t>
  </si>
  <si>
    <t>57.60.10</t>
  </si>
  <si>
    <t>luchtbehandeling; nabehandeling, algemeen; fancoil unit</t>
  </si>
  <si>
    <t>fancoil unit (luchtbehandeling)</t>
  </si>
  <si>
    <t>57.60.20</t>
  </si>
  <si>
    <t>luchtbehandeling; nabehandeling, algemeen; naverwarmer</t>
  </si>
  <si>
    <t>naverwarmer (luchtbehandeling)</t>
  </si>
  <si>
    <t>57.60.30</t>
  </si>
  <si>
    <t>luchtbehandeling; nabehandeling, algemeen; change-over batterij</t>
  </si>
  <si>
    <t>change-over batterij (luchtbehandeling)</t>
  </si>
  <si>
    <t>57.60.40</t>
  </si>
  <si>
    <t>luchtbehandeling; nabehandeling, algemeen; nakoeler</t>
  </si>
  <si>
    <t>57.60.50</t>
  </si>
  <si>
    <t>luchtbehandeling; nabehandeling, algemeen; VAV-box</t>
  </si>
  <si>
    <t>VAV-box</t>
  </si>
  <si>
    <t>57.60.60</t>
  </si>
  <si>
    <t>luchtbehandeling; nabehandeling, algemeen; COV-box</t>
  </si>
  <si>
    <t>COV-box</t>
  </si>
  <si>
    <t>57.60.70</t>
  </si>
  <si>
    <t>luchtbehandeling; nabehandeling, algemene; circulatiepomp t.b.v. koelen/verwarmen</t>
  </si>
  <si>
    <t>circulatiepomp (luchtbehandeling)</t>
  </si>
  <si>
    <t>57.70.00</t>
  </si>
  <si>
    <t>luchtbehandeling; bevochtiging</t>
  </si>
  <si>
    <t>57.70.10</t>
  </si>
  <si>
    <t>luchtbehandeling; bevochtiging; hybride/adiabatisch</t>
  </si>
  <si>
    <t>hybride/adiabatische bevochtiging</t>
  </si>
  <si>
    <t>57.70.20</t>
  </si>
  <si>
    <t>luchtbehandeling; bevochtiging; gasgestookt</t>
  </si>
  <si>
    <t>gasgestookte bevochtiging</t>
  </si>
  <si>
    <t>57.70.30</t>
  </si>
  <si>
    <t>luchtbehandeling; bevochtiging; stoombevochtiger</t>
  </si>
  <si>
    <t>stoombevochtiger</t>
  </si>
  <si>
    <t>57.70.31</t>
  </si>
  <si>
    <t>luchtbehandeling; bevochtiging; stoombevochtiger lokaal</t>
  </si>
  <si>
    <t>stoombevochtiger (lokaal)</t>
  </si>
  <si>
    <t>57.70.32</t>
  </si>
  <si>
    <t>luchtbehandeling; bevochtiging; stoomketel t.b.v. bevochtiging</t>
  </si>
  <si>
    <t>stoomketer t.b.v. bevochtiging</t>
  </si>
  <si>
    <t>57.70.40</t>
  </si>
  <si>
    <t>luchtbehandeling; bevochtiging; mobiele bevochtiger</t>
  </si>
  <si>
    <t>mobiele bevochtiger</t>
  </si>
  <si>
    <t>elektrische bevochtiger</t>
  </si>
  <si>
    <t>57.8</t>
  </si>
  <si>
    <t>luchtbehandeling; afgifte</t>
  </si>
  <si>
    <t>57.80</t>
  </si>
  <si>
    <t>luchtbehandeling; afgifte, algemeen (verzamelniveau)</t>
  </si>
  <si>
    <t>57.81</t>
  </si>
  <si>
    <t>luchtbehandeling; afgifte, appendages</t>
  </si>
  <si>
    <t>appendages luchtafgifte</t>
  </si>
  <si>
    <t>57.82.00</t>
  </si>
  <si>
    <t>luchtbehandeling; afgifte, roosters</t>
  </si>
  <si>
    <t>luchtroosters</t>
  </si>
  <si>
    <t>57.9</t>
  </si>
  <si>
    <t>vaste gebouwgebonden voorzieningen behorend bij luchtbehandeling</t>
  </si>
  <si>
    <t>57.90</t>
  </si>
  <si>
    <t>vaste gebouwgebonden voorzieningen behorend bij luchtbehandeling, algemeen (verzamelniveau)</t>
  </si>
  <si>
    <t>gebouwgebonden voorzieningen m.b.t. luchtbehandeling</t>
  </si>
  <si>
    <t>Meet- en regelinstallaties</t>
  </si>
  <si>
    <t>58.0</t>
  </si>
  <si>
    <t>meet- en regelinstallaties; algemeen</t>
  </si>
  <si>
    <t>58.1</t>
  </si>
  <si>
    <t>meet- en regelinstallaties; verdeling lokaal inclusief regelapparatuur</t>
  </si>
  <si>
    <t>58.10</t>
  </si>
  <si>
    <t>meet- en regelinstallaties; verdeling lokaal inclusief regelapparatuur, algemeen (verzamelniveau)</t>
  </si>
  <si>
    <t>lokale verdeling regelapparatuur (algemeen)</t>
  </si>
  <si>
    <t>58.11</t>
  </si>
  <si>
    <t>meet- en regelinstallaties; verdeling lokaal inclusief regelapparatuur, specifieke regeling</t>
  </si>
  <si>
    <t>lokale verdeling regelapparatuur (specifiek)</t>
  </si>
  <si>
    <t>58.12</t>
  </si>
  <si>
    <t>meet- en regelinstallaties; verdeling lokaal inclusief regelapparatuur, naregeling</t>
  </si>
  <si>
    <t>58.12.10</t>
  </si>
  <si>
    <t>meet- en regelinstallaties; verdeling lokaal inclusief regelapparatuur, naregeling; compleet</t>
  </si>
  <si>
    <t>naregeling</t>
  </si>
  <si>
    <t>58.12.20</t>
  </si>
  <si>
    <t>meet- en regelinstallaties; verdeling lokaal inclusief regelapparatuur, naregeling; frequentieregelaar</t>
  </si>
  <si>
    <t>frequentieregelaar</t>
  </si>
  <si>
    <t>autonoom onderstation</t>
  </si>
  <si>
    <t>58.2</t>
  </si>
  <si>
    <t>meet- en regelinstallaties; verdeling centraal Gebouw Beheer Systeem (GBS)</t>
  </si>
  <si>
    <t>58.20.00</t>
  </si>
  <si>
    <t>meet- en regelinstallaties; verdeling centraal Gebouw Beheer Systeem (GBS), algemeen (verzamelniveau)</t>
  </si>
  <si>
    <t>gebouw beheer systeem</t>
  </si>
  <si>
    <t>regelkast klimaat</t>
  </si>
  <si>
    <t>58.20.20</t>
  </si>
  <si>
    <t>meet- en regelinstallaties; verdeling centraal Gebouw Beheer Systeem (GBS), algemeen; bekabeling incl. opnemers</t>
  </si>
  <si>
    <t>GBS bekabeling incl. opnemers</t>
  </si>
  <si>
    <t>58.20.30</t>
  </si>
  <si>
    <t>meet- en regelinstallaties; verdeling centraal Gebouw Beheer Systeem (GBS), algemeen; radiator regeling</t>
  </si>
  <si>
    <t>radiator regeling</t>
  </si>
  <si>
    <t>58.21.00</t>
  </si>
  <si>
    <t>meet- en regelinstallaties; verdeling centraal Gebouw Beheer Systeem (GBS), hardware</t>
  </si>
  <si>
    <t>GBS hardware</t>
  </si>
  <si>
    <t>58.22.00</t>
  </si>
  <si>
    <t>meet- en regelinstallaties; verdeling centraal Gebouw Beheer Systeem (GBS), software</t>
  </si>
  <si>
    <t>GBS software</t>
  </si>
  <si>
    <t>58.6</t>
  </si>
  <si>
    <t>meet- en regelinstallaties; distributie centraal</t>
  </si>
  <si>
    <t>58.60</t>
  </si>
  <si>
    <t>meet- en regelinstallaties; distributie centraal, algemeen (verzamelniveau)</t>
  </si>
  <si>
    <t>58.61</t>
  </si>
  <si>
    <t>meet- en regelinstallaties; distributie centraal, regelkasten voedingen / krachtstroom</t>
  </si>
  <si>
    <t>regelkast voedingen/krachtstroom</t>
  </si>
  <si>
    <t>58.62</t>
  </si>
  <si>
    <t>meet- en regelinstallaties; distributie centraal, regelkasten zwakstroom (DDC)</t>
  </si>
  <si>
    <t>regelkast zwakstroom (DDC)</t>
  </si>
  <si>
    <t>58.66</t>
  </si>
  <si>
    <t>meet- en regelinstallaties; distributie centraal, bekabeling, voedingsleidingen</t>
  </si>
  <si>
    <t>voedingsleidingen meet- en regelinstallaties</t>
  </si>
  <si>
    <t>58.67</t>
  </si>
  <si>
    <t>meet- en regelinstallaties; distributie centraal, bekabeling, signaalleidingen</t>
  </si>
  <si>
    <t>signaalleidingen meet- en regelinstallaties</t>
  </si>
  <si>
    <t>58.8</t>
  </si>
  <si>
    <t>meet- en regelinstallaties; meting en sturing</t>
  </si>
  <si>
    <t>58.80</t>
  </si>
  <si>
    <t>meet- en regelinstallaties; meting en sturing, veldapparatuur, algemeen (verzamelniveau)</t>
  </si>
  <si>
    <t>veldapparatuur (algemeen)</t>
  </si>
  <si>
    <t>58.81</t>
  </si>
  <si>
    <t>meet- en regelinstallaties; meting en sturing, veldapparatuur, centrale gebouwinstallaties</t>
  </si>
  <si>
    <t>veldapparatuur (centrale gebouwinstallaties)</t>
  </si>
  <si>
    <t>58.81.10</t>
  </si>
  <si>
    <t>meet- en regelinstallaties; meting en sturing, veldapparatuur, centrale gebouwinstallaties; daglichtregeling</t>
  </si>
  <si>
    <t>veldapparatuur daglichtregeling</t>
  </si>
  <si>
    <t>58.82</t>
  </si>
  <si>
    <t>meet- en regelinstallaties; meting en sturing, veldapparatuur, naregelingen</t>
  </si>
  <si>
    <t>veldapparatuur naregelingen</t>
  </si>
  <si>
    <t>58.9</t>
  </si>
  <si>
    <t>vaste gebouwgebonden voorzieningen behorend bij regeling werktuigkundige installaties</t>
  </si>
  <si>
    <t>58.90</t>
  </si>
  <si>
    <t>vaste gebouwgebonden voorzieningen behorend bij regeling werktuigkundige installaties, algemeen (verzamelniveau)</t>
  </si>
  <si>
    <t>gebouwgebonden voorzieningen m.b.t. meet- en regeltechniek</t>
  </si>
  <si>
    <t>Werktuigkundige brandveiligheid</t>
  </si>
  <si>
    <t>59.0</t>
  </si>
  <si>
    <t>brandveiligheid; algemeen</t>
  </si>
  <si>
    <t>59.1</t>
  </si>
  <si>
    <t>brandveiligheid; gasblusinstallatie</t>
  </si>
  <si>
    <t>59.10.00</t>
  </si>
  <si>
    <t>brandveiligheid; gasblusinstallatie; algemeen (verzamelniveau)</t>
  </si>
  <si>
    <t>gasblusinstallatie (algemeen)</t>
  </si>
  <si>
    <t>59.11</t>
  </si>
  <si>
    <t>brandveiligheid; gasblusinstallatie; inergen</t>
  </si>
  <si>
    <t>gasblusinstallatie inergen</t>
  </si>
  <si>
    <t>59.12</t>
  </si>
  <si>
    <t>brandveiligheid; gasblusinstallatie; chemisch</t>
  </si>
  <si>
    <t>gasblusinstallatie chemisch</t>
  </si>
  <si>
    <t>59.13</t>
  </si>
  <si>
    <t>brandveiligheid; gasblusinstallatie; zuurstofreductie</t>
  </si>
  <si>
    <t>gasblusinstallatie zuurstofreductie</t>
  </si>
  <si>
    <t>59.2</t>
  </si>
  <si>
    <t>brandveiligheid; waterblusinstallatie</t>
  </si>
  <si>
    <t>59.20</t>
  </si>
  <si>
    <t>brandveiligheid; waterblusinstallatie, algemeen (verzamelniveau)</t>
  </si>
  <si>
    <t>waterblusinstallatie (algemeen)</t>
  </si>
  <si>
    <t>59.21</t>
  </si>
  <si>
    <t>brandveiligheid; waterblusinstallatie, sprinkler</t>
  </si>
  <si>
    <t>sprinklerinstallatie</t>
  </si>
  <si>
    <t>59.21.10</t>
  </si>
  <si>
    <t>brandveiligheid; waterblusinstallatie, sprinkler; leidingen</t>
  </si>
  <si>
    <t>leidingen sprinklerinstallatie</t>
  </si>
  <si>
    <t>59.21.20</t>
  </si>
  <si>
    <t>brandveiligheid; waterblusinstallatie, sprinkler; pomp</t>
  </si>
  <si>
    <t>sprinklerpomp</t>
  </si>
  <si>
    <t>59.21.30</t>
  </si>
  <si>
    <t>brandveiligheid; waterblusinstallatie, sprinkler; meldcentrale</t>
  </si>
  <si>
    <t>meldcentrale sprinklerinstallatie</t>
  </si>
  <si>
    <t>59.22</t>
  </si>
  <si>
    <t>brandveiligheid; waterblusinstallatie, watermistinstallatie</t>
  </si>
  <si>
    <t>watermistinstallatie</t>
  </si>
  <si>
    <t>59.23.00</t>
  </si>
  <si>
    <t>brandveiligheid; waterblusinstallatie, droge blusleiding</t>
  </si>
  <si>
    <t>droge blusleiding</t>
  </si>
  <si>
    <t>brandslanghaspel</t>
  </si>
  <si>
    <t>handblusmiddel</t>
  </si>
  <si>
    <t>59.3</t>
  </si>
  <si>
    <t>brandveiligheid; brandventilatieinstallatie</t>
  </si>
  <si>
    <t>59.30</t>
  </si>
  <si>
    <t>brandveiligheid; brandventilatieinstallatie, algemeen (verzamelniveau)</t>
  </si>
  <si>
    <t>brandventilatieinstallatie (algemeen)</t>
  </si>
  <si>
    <t>59.31.00</t>
  </si>
  <si>
    <t>brandveiligheid; brandventilatieinstallatie, rook/warmte afvoer</t>
  </si>
  <si>
    <t>rook/warmte afvoer</t>
  </si>
  <si>
    <t>59.31.10</t>
  </si>
  <si>
    <t>brandveiligheid; brandventilatieinstallatie, rook/warmte afvoer; brandklep</t>
  </si>
  <si>
    <t>brandklep</t>
  </si>
  <si>
    <t>59.32</t>
  </si>
  <si>
    <t>brandveiligheid; brandventilatieinstallatie, overdrukinstallatie</t>
  </si>
  <si>
    <t>overdrukinstallatie</t>
  </si>
  <si>
    <t>59.32.10</t>
  </si>
  <si>
    <t>brandveiligheid; brandventilatieinstallatie, overdrukinstallatie; ventilatoren</t>
  </si>
  <si>
    <t>ventilator overdrukinstallatie</t>
  </si>
  <si>
    <t>59.9</t>
  </si>
  <si>
    <t>vaste gebouwgebonden voorzieningen behorend bij brandveiligheid</t>
  </si>
  <si>
    <t>59.90</t>
  </si>
  <si>
    <t>vaste gebouwgebonden voorzieningen behorend bij brandveiligheid, algemeen (verzamelniveau)</t>
  </si>
  <si>
    <t>gebouwgebonden voorzieningen m.b.t. brandveiligheid</t>
  </si>
  <si>
    <t>6-</t>
  </si>
  <si>
    <t>INSTALLATIES ELEKTROTECHNISCH</t>
  </si>
  <si>
    <t>60</t>
  </si>
  <si>
    <t>61</t>
  </si>
  <si>
    <t>Centrale elektrotechnische voorzieningen</t>
  </si>
  <si>
    <t>61.0</t>
  </si>
  <si>
    <t>centrale elektrotechnische voorzieningen; algemeen</t>
  </si>
  <si>
    <t>61.1</t>
  </si>
  <si>
    <t>centrale elektrotechnische voorzieningen; energie-opwekking</t>
  </si>
  <si>
    <t>61.10</t>
  </si>
  <si>
    <t>centrale elektrotechnische voorzieningen; energie-opwekking, algemeen (verzamelniveau)</t>
  </si>
  <si>
    <t>energie-opwekking (algemeen)</t>
  </si>
  <si>
    <t>61.11</t>
  </si>
  <si>
    <t>centrale elektrotechnische voorzieningen; energie-opwekking, noodverlichtingsunits, centraal</t>
  </si>
  <si>
    <t>noodverlichting (centraal)</t>
  </si>
  <si>
    <t>61.12</t>
  </si>
  <si>
    <t>centrale elektrotechnische voorzieningen; energie-opwekking, nobreak units statisch</t>
  </si>
  <si>
    <t>nobreak unit (statisch)</t>
  </si>
  <si>
    <t>noodstroomaggregaat</t>
  </si>
  <si>
    <t>61.13.10</t>
  </si>
  <si>
    <t>centrale elektrotechnische voorzieningen; energie-opwekking, noodstroomaggregaat; brandstoftank</t>
  </si>
  <si>
    <t>brandstoftank noodstroomaggregaat</t>
  </si>
  <si>
    <t>61.14.00</t>
  </si>
  <si>
    <t>centrale elektrotechnische voorzieningen; energie-opwekking, nobreak unit</t>
  </si>
  <si>
    <t>nobreak unit</t>
  </si>
  <si>
    <t>61.15</t>
  </si>
  <si>
    <t>centrale elektrotechnische voorzieningen; energie-opwekking, Photo Voltaic (PV) installatie</t>
  </si>
  <si>
    <t>PV installatie</t>
  </si>
  <si>
    <t>PV cellen</t>
  </si>
  <si>
    <t>PV omvormer</t>
  </si>
  <si>
    <t>61.16</t>
  </si>
  <si>
    <t>centrale elektrotechnische voorzieningen; energie-opwekking, wind-energie</t>
  </si>
  <si>
    <t>wind-energie installatie</t>
  </si>
  <si>
    <t>61.17</t>
  </si>
  <si>
    <t>centrale elektrotechnische voorzieningen; energie-opwekking, brandstofcel</t>
  </si>
  <si>
    <t>brandstofcel</t>
  </si>
  <si>
    <t>61.2</t>
  </si>
  <si>
    <t>centrale elektrotechnische voorzieningen; aarding en bliksembeveiliging</t>
  </si>
  <si>
    <t>61.20</t>
  </si>
  <si>
    <t>centrale elektrotechnische voorzieningen; aarding, algemeen (verzamelniveau)</t>
  </si>
  <si>
    <t>61.21</t>
  </si>
  <si>
    <t>centrale elektrotechnische voorzieningen; aarding, beveiliging</t>
  </si>
  <si>
    <t>veiligheidsaarding</t>
  </si>
  <si>
    <t>overspanningsbeveiliging</t>
  </si>
  <si>
    <t>61.22</t>
  </si>
  <si>
    <t>centrale elektrotechnische voorzieningen; aarding, medische aarding</t>
  </si>
  <si>
    <t>medische aarding</t>
  </si>
  <si>
    <t>61.23</t>
  </si>
  <si>
    <t>centrale elektrotechnische voorzieningen; aarding, speciale aarding</t>
  </si>
  <si>
    <t>speciale aarding</t>
  </si>
  <si>
    <t>61.24.00</t>
  </si>
  <si>
    <t>centrale elektrotechnische voorzieningen; aarding, statische elektriciteit</t>
  </si>
  <si>
    <t>statische elektriciteitsaarding</t>
  </si>
  <si>
    <t>bliksemafleiding</t>
  </si>
  <si>
    <t>61.26</t>
  </si>
  <si>
    <t>centrale elektrotechnische voorzieningen; aarding, potentiaalvereffening</t>
  </si>
  <si>
    <t>potentiaalvereffening</t>
  </si>
  <si>
    <t>61.27</t>
  </si>
  <si>
    <t>centrale elektrotechnische voorzieningen; bliksemafleiding, algemeen</t>
  </si>
  <si>
    <t>61.28</t>
  </si>
  <si>
    <t>61.3</t>
  </si>
  <si>
    <t>centrale elektrotechnische voorzieningen; kanalisatie</t>
  </si>
  <si>
    <t>61.30</t>
  </si>
  <si>
    <t>centrale elektrotechnische voorzieningen; kanalisatie, algemeen (verzamelniveau)</t>
  </si>
  <si>
    <t>61.31</t>
  </si>
  <si>
    <t>centrale elektrotechnische voorzieningen; kanalisatie, t.b.v. installaties voor middenspanning</t>
  </si>
  <si>
    <t>kanalisatie, middenspanning</t>
  </si>
  <si>
    <t>61.32.00</t>
  </si>
  <si>
    <t>centrale elektrotechnische voorzieningen; kanalisatie, t.b.v. installaties voor lage spanning</t>
  </si>
  <si>
    <t>kanalisatie, laagspanning</t>
  </si>
  <si>
    <t>61.33</t>
  </si>
  <si>
    <t>centrale elektrotechnische voorzieningen; kanalisatie, t.b.v. installaties voor communicatie of beveiliging</t>
  </si>
  <si>
    <t>kanalisatie, communicatie of beveiliging</t>
  </si>
  <si>
    <t>61.4</t>
  </si>
  <si>
    <t>centrale elektrotechnische voorzieningen; energiedistributie middenspanning &gt;1kV</t>
  </si>
  <si>
    <t>61.40</t>
  </si>
  <si>
    <t>centrale elektrotechnische voorzieningen; energiedistributie middenspanning &gt;1kV, algemeen (verzamelniveau)</t>
  </si>
  <si>
    <t>distributie middenspanning</t>
  </si>
  <si>
    <t>61.41</t>
  </si>
  <si>
    <t>centrale elektrotechnische voorzieningen; energiedistributie middenspanning &gt;1kV, voedingsleiding middenspanningverdeler</t>
  </si>
  <si>
    <t>voedingleiding middenspanningverdeler</t>
  </si>
  <si>
    <t>61.42</t>
  </si>
  <si>
    <t>centrale elektrotechnische voorzieningen; energiedistributie middenspanning &gt;1kV, middenspanningsverdeler</t>
  </si>
  <si>
    <t>middenspanningverdeler</t>
  </si>
  <si>
    <t>61.43</t>
  </si>
  <si>
    <t>centrale elektrotechnische voorzieningen; energiedistributie middenspanning &gt;1kV, voedingleiding MS</t>
  </si>
  <si>
    <t>voedingleiding middenspanning</t>
  </si>
  <si>
    <t>61.44.00</t>
  </si>
  <si>
    <t>centrale elektrotechnische voorzieningen; energiedistributie middenspanning &gt;1kV, transformator</t>
  </si>
  <si>
    <t>transformator middenspanning</t>
  </si>
  <si>
    <t>61.5</t>
  </si>
  <si>
    <t xml:space="preserve">centrale elektrotechnische voorzieningen; energiedistributie laagspanning ≤1kV </t>
  </si>
  <si>
    <t>61.50</t>
  </si>
  <si>
    <t>centrale elektrotechnische voorzieningen; energiedistributie laagspanning ≤1kV ,algemeen (verzamelniveau)</t>
  </si>
  <si>
    <t>distributie laagspanning</t>
  </si>
  <si>
    <t>61.51</t>
  </si>
  <si>
    <t>centrale elektrotechnische voorzieningen; energiedistributie laagspanning ≤1kV, voedingsleiding laagspanningshoofdverdeler</t>
  </si>
  <si>
    <t>voedingsleiding laagspanningshoofdverdeler</t>
  </si>
  <si>
    <t>laagspanningshoofdverdeler</t>
  </si>
  <si>
    <t>61.53</t>
  </si>
  <si>
    <t>centrale elektrotechnische voorzieningen; energiedistributie laagspanning ≤1kV, voedingsleiding LS</t>
  </si>
  <si>
    <t>voedingsleiding laagspanning</t>
  </si>
  <si>
    <t>61.54.00</t>
  </si>
  <si>
    <t>centrale elektrotechnische voorzieningen; energiedistributie laagspanning ≤1kV, sub- en eindverdeler</t>
  </si>
  <si>
    <t>sub- en eindverdeler laagspanning</t>
  </si>
  <si>
    <t>61.55</t>
  </si>
  <si>
    <t>centrale elektrotechnische voorzieningen; energiedistributie laagspanning ≤1kV, medische verdeler (scheidingstransformator)</t>
  </si>
  <si>
    <t>medische verdeler (scheidingstransformator)</t>
  </si>
  <si>
    <t>61.56.00</t>
  </si>
  <si>
    <t>centrale elektrotechnische voorzieningen; energiedistributie laagspanning ≤1kV, krachtgroepenkast</t>
  </si>
  <si>
    <t>krachtgroepenkast</t>
  </si>
  <si>
    <t>61.57.00</t>
  </si>
  <si>
    <t>centrale elektrotechnische voorzieningen; energiedistributie laagspanning ≤1kV, transformator</t>
  </si>
  <si>
    <t>transformator laagspanning</t>
  </si>
  <si>
    <t>61.9</t>
  </si>
  <si>
    <t>vaste gebouwgebonden voorzieningen behorend bij centrale elektrotechnische voorzieningen</t>
  </si>
  <si>
    <t>61.90</t>
  </si>
  <si>
    <t>vaste gebouwgebonden voorzieningen behorend bij centrale elektrotechnische voorzieningen, algemeen (verzamelniveau)</t>
  </si>
  <si>
    <t>gebouwgebonden voorzieningen m.b.t. centrale elektrotechnische voorzieningen</t>
  </si>
  <si>
    <t>62</t>
  </si>
  <si>
    <t>Energievoorziening gebruikersaansluitingen</t>
  </si>
  <si>
    <t>62.0</t>
  </si>
  <si>
    <t>energievoorziening gebruikersaansluitingen algemeen</t>
  </si>
  <si>
    <t>62.1</t>
  </si>
  <si>
    <t>energievoorziening gebruikersaansluitingen; generiek wissel</t>
  </si>
  <si>
    <t>62.10</t>
  </si>
  <si>
    <t>energievoorziening gebruikersaansluitingen; generiek wissel, algemeen (verzamelniveau)</t>
  </si>
  <si>
    <t>62.11</t>
  </si>
  <si>
    <t>energievoorziening gebruikersaansluitingen; generiek wissel, voedingsleiding</t>
  </si>
  <si>
    <t>62.12</t>
  </si>
  <si>
    <t>energievoorziening gebruikersaansluitingen; generiek wissel, aansluitpunten</t>
  </si>
  <si>
    <t>62.2</t>
  </si>
  <si>
    <t>energievoorziening gebruikersaansluitingen; specifiek wissel</t>
  </si>
  <si>
    <t>62.20</t>
  </si>
  <si>
    <t>energievoorziening gebruikersaansluitingen; specifiek wissel, algemeen (verzamelniveau)</t>
  </si>
  <si>
    <t>62.21</t>
  </si>
  <si>
    <t>energievoorziening gebruikersaansluitingen; specifiek wissel, voedingsleiding</t>
  </si>
  <si>
    <t>62.22</t>
  </si>
  <si>
    <t>energievoorziening gebruikersaansluitingen; specifiek wissel, aansluitpunten</t>
  </si>
  <si>
    <t>62.3</t>
  </si>
  <si>
    <t>energievoorziening gebruikersaansluitingen; generiek gelijk</t>
  </si>
  <si>
    <t>62.30</t>
  </si>
  <si>
    <t>energievoorziening gebruikersaansluitingen; generiek gelijk, algemeen (verzamelniveau)</t>
  </si>
  <si>
    <t>62.31</t>
  </si>
  <si>
    <t>energievoorziening gebruikersaansluitingen; generiek gelijk, voedingsleiding</t>
  </si>
  <si>
    <t>62.32</t>
  </si>
  <si>
    <t>energievoorziening gebruikersaansluitingen; generiek gelijk, aansluitpunten</t>
  </si>
  <si>
    <t>62.4</t>
  </si>
  <si>
    <t>energievoorziening gebruikersaansluitingen; specifiek gelijk</t>
  </si>
  <si>
    <t>62.40</t>
  </si>
  <si>
    <t>energievoorziening gebruikersaansluitingen; specifiek gelijk, algemeen (verzamelniveau)</t>
  </si>
  <si>
    <t>62.41</t>
  </si>
  <si>
    <t>energievoorziening gebruikersaansluitingen; specifiek gelijk, voedingsleiding</t>
  </si>
  <si>
    <t>62.42</t>
  </si>
  <si>
    <t>energievoorziening gebruikersaansluitingen; specifiek gelijk, aansluitpunten</t>
  </si>
  <si>
    <t>62.9</t>
  </si>
  <si>
    <t>vaste gebouwgebonden voorzieningen behorend bij energievoorziening gebruikersaansluitingen</t>
  </si>
  <si>
    <t>62.90</t>
  </si>
  <si>
    <t>vaste gebouwgebonden voorzieningen behorend bij energievoorziening gebruikersaansluitingen, algemeen (verzamelniveau)</t>
  </si>
  <si>
    <t>Verlichting</t>
  </si>
  <si>
    <t>63.0</t>
  </si>
  <si>
    <t>verlichting; algemeen</t>
  </si>
  <si>
    <t>63.1</t>
  </si>
  <si>
    <t>verlichting; verlichting, bediening, regeling en signalering</t>
  </si>
  <si>
    <t>regeling en signalering verlichting (algemeen)</t>
  </si>
  <si>
    <t>63.11.00</t>
  </si>
  <si>
    <t>verlichting; verlichting, bediening, regeling en signalering, voedingsleidingen</t>
  </si>
  <si>
    <t>voedingsleidingen verlichting</t>
  </si>
  <si>
    <t>63.12.00</t>
  </si>
  <si>
    <t>verlichting; verlichting, bediening, regeling en signalering, schakelmateriaal</t>
  </si>
  <si>
    <t>schakelmateriaal verlichting</t>
  </si>
  <si>
    <t>63.2</t>
  </si>
  <si>
    <t>verlichting; verlichting standaard armaturen</t>
  </si>
  <si>
    <t>63.20</t>
  </si>
  <si>
    <t>verlichting; verlichting standaard armaturen, algemeen (verzamelniveau)</t>
  </si>
  <si>
    <t>verlichtingsarmaturen</t>
  </si>
  <si>
    <t>63.22.00</t>
  </si>
  <si>
    <t>verlichting; verlichting standaard armaturen, noodarmaturen</t>
  </si>
  <si>
    <t>noodverlichtingsarmaturen</t>
  </si>
  <si>
    <t>63.3</t>
  </si>
  <si>
    <t>verlichting; verlichting overige armaturen</t>
  </si>
  <si>
    <t>63.30</t>
  </si>
  <si>
    <t>verlichting; verlichting overige armaturen, algemeen (verzamelniveau)</t>
  </si>
  <si>
    <t>overige armaturen</t>
  </si>
  <si>
    <t>reclameverlichting</t>
  </si>
  <si>
    <t>63.4</t>
  </si>
  <si>
    <t>verlichting; vluchtwegsignalering</t>
  </si>
  <si>
    <t>63.40</t>
  </si>
  <si>
    <t>verlichting; vluchtwegsignalering, algemeen (verzamelniveau)</t>
  </si>
  <si>
    <t>63.41.00</t>
  </si>
  <si>
    <t>verlichting; vluchtwegsignalering, centrale signalering</t>
  </si>
  <si>
    <t>vluchtwegsignalering (centraal)</t>
  </si>
  <si>
    <t>63.42.00</t>
  </si>
  <si>
    <t>verlichting; vluchtwegsignalering, armaturen</t>
  </si>
  <si>
    <t>armaturen vluchtwegsignalering</t>
  </si>
  <si>
    <t>63.43</t>
  </si>
  <si>
    <t>verlichting; vluchtwegsignalering, voedings/signaalleidingen</t>
  </si>
  <si>
    <t>voedings-/signaalleidingen vluchtwegsignalering</t>
  </si>
  <si>
    <t>63.5</t>
  </si>
  <si>
    <t>verlichting; ontruimingssignalering</t>
  </si>
  <si>
    <t>ontruimingssignalering</t>
  </si>
  <si>
    <t>63.50.00</t>
  </si>
  <si>
    <t>verlichting; ontruimingssignalering; armaturen</t>
  </si>
  <si>
    <t>armaturen ontruimingssignalering</t>
  </si>
  <si>
    <t>63.9</t>
  </si>
  <si>
    <t>vaste gebouwgebonden voorzieningen behorend bij verlichting</t>
  </si>
  <si>
    <t>63.90</t>
  </si>
  <si>
    <t>vaste gebouwgebonden voorzieningen behorend bij verlichting, algemeen (verzamelniveau)</t>
  </si>
  <si>
    <t>gebouwgebonden voorzieningen m.b.t. verlichting</t>
  </si>
  <si>
    <t>64</t>
  </si>
  <si>
    <t>Communicatie</t>
  </si>
  <si>
    <t>64.0</t>
  </si>
  <si>
    <t>communicatie; algemeen</t>
  </si>
  <si>
    <t>64.1</t>
  </si>
  <si>
    <t>communicatie; signalen</t>
  </si>
  <si>
    <t>64.10</t>
  </si>
  <si>
    <t>communicatie; signalen, algemeen (verzamelniveau)</t>
  </si>
  <si>
    <t>64.11</t>
  </si>
  <si>
    <t>communicatie; signalen, algemene signaleringen</t>
  </si>
  <si>
    <t>64.13</t>
  </si>
  <si>
    <t>communicatie; signalen, tijdsignalering</t>
  </si>
  <si>
    <t>64.14</t>
  </si>
  <si>
    <t>communicatie, signalen, aanwezigheids- en beletsignalering</t>
  </si>
  <si>
    <t>64.2</t>
  </si>
  <si>
    <t>communicatie; geluiden</t>
  </si>
  <si>
    <t>64.20</t>
  </si>
  <si>
    <t>communicatie; overdracht van geluid/spraak, algemeen (verzamelniveau)</t>
  </si>
  <si>
    <t>64.21.00</t>
  </si>
  <si>
    <t>communicatie; overdracht van geluid/spraak, telefoon</t>
  </si>
  <si>
    <t>telefoon</t>
  </si>
  <si>
    <t>intercom</t>
  </si>
  <si>
    <t>64.23</t>
  </si>
  <si>
    <t>communicatie; overdracht van geluid/spraak, radio/mobilofoon</t>
  </si>
  <si>
    <t>radio/mobilofoon</t>
  </si>
  <si>
    <t>64.24</t>
  </si>
  <si>
    <t>communicatie; overdracht van geluid/spraak, geluidsdistributie</t>
  </si>
  <si>
    <t>geluidsdistributie</t>
  </si>
  <si>
    <t>64.25</t>
  </si>
  <si>
    <t>communicatie; overdracht van geluid/spraak, vertaalsystemen</t>
  </si>
  <si>
    <t>vertaalsysteem</t>
  </si>
  <si>
    <t>64.26</t>
  </si>
  <si>
    <t>communicatie; overdracht van geluid/spraak, conferentiesystemen</t>
  </si>
  <si>
    <t>conferentiesysteem</t>
  </si>
  <si>
    <t>64.3</t>
  </si>
  <si>
    <t>communicatie; beelden</t>
  </si>
  <si>
    <t>64.30</t>
  </si>
  <si>
    <t>communicatie; beelden, algemeen (verzamelniveau)</t>
  </si>
  <si>
    <t>64.31.00</t>
  </si>
  <si>
    <t>communicatie; beelden, gesloten televisiecircuits</t>
  </si>
  <si>
    <t>CCTV circuit</t>
  </si>
  <si>
    <t>CCTV camera</t>
  </si>
  <si>
    <t>CCTV monitor</t>
  </si>
  <si>
    <t>64.32</t>
  </si>
  <si>
    <t>communicatie; beelden, beeldreproductie</t>
  </si>
  <si>
    <t>beeldreproductie</t>
  </si>
  <si>
    <t>64.33</t>
  </si>
  <si>
    <t>communicatie; beelden, film/dia/overhead</t>
  </si>
  <si>
    <t>film/dia/overhead</t>
  </si>
  <si>
    <t>64.34</t>
  </si>
  <si>
    <t>communicatie; beelden, vergader- en presentatiesystemen</t>
  </si>
  <si>
    <t>vergader-/presentatiesysteem</t>
  </si>
  <si>
    <t>64.5</t>
  </si>
  <si>
    <t>communicatie; geïntegreerde systemen, data</t>
  </si>
  <si>
    <t>64.50</t>
  </si>
  <si>
    <t>communicatie; geïntegreerde systemen, data, algemeen (verzamelniveau)</t>
  </si>
  <si>
    <t>64.51</t>
  </si>
  <si>
    <t>communicatie; geïntegreerde systemen, data, centrale apparatuur</t>
  </si>
  <si>
    <t>centrale apparatuur datasysteem</t>
  </si>
  <si>
    <t>64.52</t>
  </si>
  <si>
    <t>communicatie; geïntegreerde systemen, data, distributie bekabeling</t>
  </si>
  <si>
    <t>distributie bekabeling datasysteem</t>
  </si>
  <si>
    <t>64.53</t>
  </si>
  <si>
    <t>communicatie; geïntegreerde systemen, data, generiek, aansluitpunten</t>
  </si>
  <si>
    <t>aansluitpunten datasysteem (generiek)</t>
  </si>
  <si>
    <t>64.54</t>
  </si>
  <si>
    <t>communicatie; geïntegreerde systemen, data, specifiek aansluitpunten</t>
  </si>
  <si>
    <t>aansluitpunten datasysteem (specifiek)</t>
  </si>
  <si>
    <t>64.55</t>
  </si>
  <si>
    <t>communicatie; geïntegreerde systemen, data, decentrale apparatuur</t>
  </si>
  <si>
    <t>decentrale apparatuur datasysteem</t>
  </si>
  <si>
    <t>64.6</t>
  </si>
  <si>
    <t>communicatie; antenne-inrichtingen</t>
  </si>
  <si>
    <t>antenne-inrichtingen</t>
  </si>
  <si>
    <t>64.61</t>
  </si>
  <si>
    <t>communicatie; antenne-inrichtingen, centrale apparatuur</t>
  </si>
  <si>
    <t>centrale apparatuur antenne-inrichting</t>
  </si>
  <si>
    <t>64.62</t>
  </si>
  <si>
    <t>communicatie; antenne-inrichtingen, voedings- en signaalleidingen</t>
  </si>
  <si>
    <t>voedings-/signaalleidingen antenne-inrichting</t>
  </si>
  <si>
    <t>64.63</t>
  </si>
  <si>
    <t>communicatie; antenne-inrichtingen, decentrale apparatuur</t>
  </si>
  <si>
    <t>decentrale apparatuur antenne-inrichting</t>
  </si>
  <si>
    <t>64.9</t>
  </si>
  <si>
    <t>vaste gebouwgebonden voorzieningen behorend bij communicatie</t>
  </si>
  <si>
    <t>64.90</t>
  </si>
  <si>
    <t>vaste gebouwgebonden voorzieningen behorend bij communicatie, algemeen (verzamelniveau)</t>
  </si>
  <si>
    <t>gebouwgebonden voorzieningen m.b.t. communicatie</t>
  </si>
  <si>
    <t>65</t>
  </si>
  <si>
    <t>Beveiliging</t>
  </si>
  <si>
    <t>65.0</t>
  </si>
  <si>
    <t>beveiliging; algemeen</t>
  </si>
  <si>
    <t>65.1</t>
  </si>
  <si>
    <t>beveiliging; brandmeldings- en ontruimingsinstallatie</t>
  </si>
  <si>
    <t>65.10</t>
  </si>
  <si>
    <t>beveiliging; brandmeldings- en ontruimingsinstallatie, algemeen (verzamelniveau)</t>
  </si>
  <si>
    <t>65.11.00</t>
  </si>
  <si>
    <t>beveiliging; brandmeldings- en ontruimingsinstallatie, detectie en alarmering</t>
  </si>
  <si>
    <t>centrale brandmeldinstallatie</t>
  </si>
  <si>
    <t>paneel brandmeldinstallatie</t>
  </si>
  <si>
    <t>65.11.12</t>
  </si>
  <si>
    <t>beveiliging; brandmeldings- en ontruimingsinstallatie, detectie en alarmering; brandmeldinstallatie rookmelder</t>
  </si>
  <si>
    <t>rookmelder</t>
  </si>
  <si>
    <t>65.11.13</t>
  </si>
  <si>
    <t>beveiliging; brandmeldings- en ontruimingsinstallatie, detectie en alarmering; brandmeldinstallatie handmelder</t>
  </si>
  <si>
    <t>handmelder</t>
  </si>
  <si>
    <t>65.11.20</t>
  </si>
  <si>
    <t>beveiliging; brandmeldings- en ontruimingsinstallatie, detectie en alarmering; brandmeldinstallatie aerosolen</t>
  </si>
  <si>
    <t>aerosolen brandmeldinstallatie</t>
  </si>
  <si>
    <t>centrale melding- en ontruimingsinstallatie</t>
  </si>
  <si>
    <t>65.11.31</t>
  </si>
  <si>
    <t>beveiliging; brandmeldings- en ontruimingsinstallatie, detectie en alarmering; melding- en ontruimingsinstallatie paneel</t>
  </si>
  <si>
    <t>paneel melding- en ontruimingsinstallatie</t>
  </si>
  <si>
    <t>65.11.32</t>
  </si>
  <si>
    <t>beveiliging; brandmeldings- en ontruimingsinstallatie, detectie en alarmering; melding- en ontruimingsinstallatie detector</t>
  </si>
  <si>
    <t>detector melding- en ontruimingsinstallatie</t>
  </si>
  <si>
    <t>65.11.40</t>
  </si>
  <si>
    <t>beveiliging; brandmeldings- en ontruimingsinstallatie, detectie en alarmering; personenomroepinstallatie</t>
  </si>
  <si>
    <t>personenomroepinstallatie</t>
  </si>
  <si>
    <t>65.12</t>
  </si>
  <si>
    <t>beveiliging; brandveiligheidsinstallatie</t>
  </si>
  <si>
    <t>brandveiligheidsinstallatie</t>
  </si>
  <si>
    <t>65.12.10</t>
  </si>
  <si>
    <t>beveiliging; brandveiligheidsinstallatie; kleefmagneten</t>
  </si>
  <si>
    <t>kleefmagneten</t>
  </si>
  <si>
    <t>65.12.20</t>
  </si>
  <si>
    <t>beveiliging; brandveiligheidsinstallatie; firescreen</t>
  </si>
  <si>
    <t>firescreen</t>
  </si>
  <si>
    <t>65.2</t>
  </si>
  <si>
    <t>beveiliging; braak-en toegangsbeheer</t>
  </si>
  <si>
    <t>65.20</t>
  </si>
  <si>
    <t>beveiliging; braak-en toegangsbeheer, algemeen (verzamelniveau)</t>
  </si>
  <si>
    <t>65.21</t>
  </si>
  <si>
    <t>beveiliging; braak-en toegangsbeheer, detectie en alarmering</t>
  </si>
  <si>
    <t>centrale inbraakinstallatie</t>
  </si>
  <si>
    <t>65.21.11</t>
  </si>
  <si>
    <t>beveiliging; braak-en toegangsbeheer, detectie en alarmering; inbraaksignaleringsinstallatie detector</t>
  </si>
  <si>
    <t>detector inbraakinstallatie</t>
  </si>
  <si>
    <t>65.22</t>
  </si>
  <si>
    <t>beveiliging; braak-en toegangsbeheer, toegangsbeheer</t>
  </si>
  <si>
    <t>65.22.10</t>
  </si>
  <si>
    <t>beveiliging; braak-en toegangsbeheer, toegangsbeheer; toegangscontroleinstallatie</t>
  </si>
  <si>
    <t>toegangscontrole installatie</t>
  </si>
  <si>
    <t>65.22.20</t>
  </si>
  <si>
    <t>beveiliging; braak-en toegangsbeheer, toegangsbeheer; geïntegreerde toegangscentrale beveiling</t>
  </si>
  <si>
    <t>geïntegreerde toegangscentrale beveiliging</t>
  </si>
  <si>
    <t>deurbelinstallatie</t>
  </si>
  <si>
    <t>65.23</t>
  </si>
  <si>
    <t>beveiliging; braak-en toegangsbeheer, CCTV</t>
  </si>
  <si>
    <t>65.3</t>
  </si>
  <si>
    <t>beveiliging; overlast-, detectie- en alarmeringsinstallatie</t>
  </si>
  <si>
    <t>65.30</t>
  </si>
  <si>
    <t>beveiliging; overlast-, detectie- en alarmeringsinstallatie, algemeen (verzamelniveau)</t>
  </si>
  <si>
    <t>65.31.00</t>
  </si>
  <si>
    <t>beveiliging; overlast-, detectie- en alarmeringsinstallatie, zon- en lichtwering</t>
  </si>
  <si>
    <t>zon- en lichtwering</t>
  </si>
  <si>
    <t>65.32</t>
  </si>
  <si>
    <t>beveiliging; overlast-, detectie- en alarmeringsinstallatie, elektromagnetische voorzieningen</t>
  </si>
  <si>
    <t>65.34</t>
  </si>
  <si>
    <t>beveiliging; overlast-, detectie- en alarmeringsinstallatie, beveiligingsapparatuur</t>
  </si>
  <si>
    <t>65.34.10</t>
  </si>
  <si>
    <t>beveiliging; overlast-, detectie- en alarmeringsinstallatie, beveiligingsapparatuur; gasdetectie</t>
  </si>
  <si>
    <t>gasdetectie apparatuur</t>
  </si>
  <si>
    <t>65.34.20</t>
  </si>
  <si>
    <t>beveiliging; overlast-, detectie- en alarmeringsinstallatie, beveiligingsapparatuur; waterdetectie</t>
  </si>
  <si>
    <t>waterdetectie apparatuur</t>
  </si>
  <si>
    <t>65.4</t>
  </si>
  <si>
    <t>beveiliging; overlast-, sociale alarmeringsinstallatie</t>
  </si>
  <si>
    <t>65.40</t>
  </si>
  <si>
    <t>beveiliging; overlast-, sociale alarmeringsinstallatie, algemeen (verzamelniveau)</t>
  </si>
  <si>
    <t>65.41</t>
  </si>
  <si>
    <t>beveiliging; overlast-, sociale alarmeringsinstallatie, sociale alarmeringsapparatuur</t>
  </si>
  <si>
    <t>sociale alarmeringsapparatuur</t>
  </si>
  <si>
    <t>65.42</t>
  </si>
  <si>
    <t>beveiliging; overlast-, sociale alarmeringsinstallatie, algemene personenoproepapparatuur</t>
  </si>
  <si>
    <t>algemene personenoproepapparatuur</t>
  </si>
  <si>
    <t>65.43</t>
  </si>
  <si>
    <t>beveiliging; overlast-, sociale alarmeringsinstallatie, algemene zusteroproepapparatuur</t>
  </si>
  <si>
    <t>algemene zusteroproepapparatuur</t>
  </si>
  <si>
    <t>signalering mindervalidetoiletten</t>
  </si>
  <si>
    <t>65.9</t>
  </si>
  <si>
    <t>vaste gebouwgebonden voorzieningen behorend bij beveiliging</t>
  </si>
  <si>
    <t>65.90</t>
  </si>
  <si>
    <t>vaste gebouwgebonden voorzieningen behorend bij beveiliging, algemeen (verzamelniveau)</t>
  </si>
  <si>
    <t>gebouwgebonden voorzieningen m.b.t. beveiliging</t>
  </si>
  <si>
    <t>66</t>
  </si>
  <si>
    <t>Transport</t>
  </si>
  <si>
    <t>66.0</t>
  </si>
  <si>
    <t>transport; algemeen</t>
  </si>
  <si>
    <t>66.1</t>
  </si>
  <si>
    <t>transport; liftinstallaties</t>
  </si>
  <si>
    <t>66.10</t>
  </si>
  <si>
    <t>transport; liftinstallaties, algemeen (verzamelniveau)</t>
  </si>
  <si>
    <t>goederenlift</t>
  </si>
  <si>
    <t>66.10.20</t>
  </si>
  <si>
    <t>transport; liftinstallaties, algemeen; personen</t>
  </si>
  <si>
    <t>personenlift</t>
  </si>
  <si>
    <t>personen-/goederenlift</t>
  </si>
  <si>
    <t>66.11</t>
  </si>
  <si>
    <t>transport; liftinstallaties, tractieliften</t>
  </si>
  <si>
    <t>66.11.10</t>
  </si>
  <si>
    <t>transport; liftinstallaties, tractieliften; goederen</t>
  </si>
  <si>
    <t>goederentractielift</t>
  </si>
  <si>
    <t>66.11.20</t>
  </si>
  <si>
    <t>transport; liftinstallaties, tractieliften; personen</t>
  </si>
  <si>
    <t>personentractielift</t>
  </si>
  <si>
    <t>66.11.30</t>
  </si>
  <si>
    <t>transport; liftinstallaties, tractieliften; personen/goederen</t>
  </si>
  <si>
    <t>personen-/goederentractielift</t>
  </si>
  <si>
    <t>66.12</t>
  </si>
  <si>
    <t>transport; liftinstallaties, hydraulische liften</t>
  </si>
  <si>
    <t>hydraulische lift</t>
  </si>
  <si>
    <t>66.13.00</t>
  </si>
  <si>
    <t>transport; liftinstallaties, trapliften</t>
  </si>
  <si>
    <t>traplift</t>
  </si>
  <si>
    <t>66.14.00</t>
  </si>
  <si>
    <t>transport; liftinstallaties, heftableaus; goederen</t>
  </si>
  <si>
    <t>heftableau goederen</t>
  </si>
  <si>
    <t>66.14.10</t>
  </si>
  <si>
    <t>transport; liftinstallaties, heftableaus; invaliden</t>
  </si>
  <si>
    <t>heftableau invaliden</t>
  </si>
  <si>
    <t>66.15</t>
  </si>
  <si>
    <t>transport; liftinstallaties, liftkooien</t>
  </si>
  <si>
    <t>66.15.10</t>
  </si>
  <si>
    <t>transport; liftinstallaties, liftkooien; goederen</t>
  </si>
  <si>
    <t>liftkooi goederenlift</t>
  </si>
  <si>
    <t>66.15.20</t>
  </si>
  <si>
    <t>transport; liftinstallaties, liftkooien; personen</t>
  </si>
  <si>
    <t>liftkooi personenlift</t>
  </si>
  <si>
    <t>66.15.30</t>
  </si>
  <si>
    <t>transport; liftinstallaties, liftkooien; personen/goederen</t>
  </si>
  <si>
    <t>liftkooi personen-/goederenlift</t>
  </si>
  <si>
    <t>66.2</t>
  </si>
  <si>
    <t>transport; roltrappen, rolpaden en hellingbanen</t>
  </si>
  <si>
    <t>66.20</t>
  </si>
  <si>
    <t>transport; roltrappen, rolpaden en hellingbanen, algemeen (verzamelniveau)</t>
  </si>
  <si>
    <t>66.21.00</t>
  </si>
  <si>
    <t>transport; roltrappen, rolpaden en hellingbanen, roltrappen</t>
  </si>
  <si>
    <t>roltrap</t>
  </si>
  <si>
    <t>66.22</t>
  </si>
  <si>
    <t>transport; roltrappen, rolpaden en hellingbanen, rolpaden</t>
  </si>
  <si>
    <t>rolpad</t>
  </si>
  <si>
    <t>66.23</t>
  </si>
  <si>
    <t>transport; roltrappen, rolpaden en hellingbanen, hellingbanen</t>
  </si>
  <si>
    <t>hellingbaan</t>
  </si>
  <si>
    <t>66.3</t>
  </si>
  <si>
    <t>transport; goederen</t>
  </si>
  <si>
    <t>66.30</t>
  </si>
  <si>
    <t>transport; goederen, algemeen (verzamelniveau)</t>
  </si>
  <si>
    <t>66.31</t>
  </si>
  <si>
    <t>transport; goederen, goederenliften</t>
  </si>
  <si>
    <t>66.32</t>
  </si>
  <si>
    <t>transport; goederen, goederenheffers</t>
  </si>
  <si>
    <t>goederenheffer</t>
  </si>
  <si>
    <t>66.33</t>
  </si>
  <si>
    <t>transport; goederen, baantransportmiddelen</t>
  </si>
  <si>
    <t>baantransportmiddelen</t>
  </si>
  <si>
    <t>66.34</t>
  </si>
  <si>
    <t>transport; goederen, bandtransportmiddelen</t>
  </si>
  <si>
    <t>bandtransportmiddelen (goederen)</t>
  </si>
  <si>
    <t>66.35</t>
  </si>
  <si>
    <t>transport; goederen, baktransportmiddelen</t>
  </si>
  <si>
    <t>baktransportmiddelen</t>
  </si>
  <si>
    <t>hijswerktuigen en takels</t>
  </si>
  <si>
    <t>66.37</t>
  </si>
  <si>
    <t>transport; goederen, vrije-baan-transportvoertuigen</t>
  </si>
  <si>
    <t>vrije-baan-transportvoertuigen</t>
  </si>
  <si>
    <t>66.4</t>
  </si>
  <si>
    <t>transport; documenten</t>
  </si>
  <si>
    <t>66.40</t>
  </si>
  <si>
    <t>transport; documenten, algemeen (verzamelniveau)</t>
  </si>
  <si>
    <t>66.41</t>
  </si>
  <si>
    <t>transport; documenten, buizenpost</t>
  </si>
  <si>
    <t>buizenpost</t>
  </si>
  <si>
    <t>66.42</t>
  </si>
  <si>
    <t>transport; documenten, railcontainer banen</t>
  </si>
  <si>
    <t>railcontainer banen</t>
  </si>
  <si>
    <t>66.44</t>
  </si>
  <si>
    <t>transport; documenten, bandtransportmiddelen</t>
  </si>
  <si>
    <t>bandstransportmiddelen (documenten)</t>
  </si>
  <si>
    <t>66.9</t>
  </si>
  <si>
    <t>vaste gebouwgebonden voorzieningen behorend bij transport</t>
  </si>
  <si>
    <t>66.90</t>
  </si>
  <si>
    <t>vaste gebouwgebonden voorzieningen behorend bij transport, algemeen (verzamelniveau)</t>
  </si>
  <si>
    <t>gebouwgebonden voorzieningen m.b.t. transport</t>
  </si>
  <si>
    <t>Gebouw management systeem</t>
  </si>
  <si>
    <t>67.0</t>
  </si>
  <si>
    <t>gebouw management systeem; algemeen</t>
  </si>
  <si>
    <t>gebouw management systeem (algemeen)</t>
  </si>
  <si>
    <t>67.5</t>
  </si>
  <si>
    <t>gebouw management systeem; centrale apparatuur</t>
  </si>
  <si>
    <t>centrale apparatuur gebouw management systeem</t>
  </si>
  <si>
    <t>67.50</t>
  </si>
  <si>
    <t>gebouw management systeem; centrale apparatuur, algemeen (verzamelniveau)</t>
  </si>
  <si>
    <t>67.51</t>
  </si>
  <si>
    <t>gebouw management systeem; centrale apparatuur, systeemconfiguratie hardware</t>
  </si>
  <si>
    <t>systeemconfiguratie hardware gebouw management systeem</t>
  </si>
  <si>
    <t>67.55</t>
  </si>
  <si>
    <t>gebouw management systeem; centrale apparatuur, systeemconfiguratie software</t>
  </si>
  <si>
    <t>systeemconfiguratie software gebouw management systeem</t>
  </si>
  <si>
    <t>67.6</t>
  </si>
  <si>
    <t>gebouw management systeem; distributie, bekabeling</t>
  </si>
  <si>
    <t>67.60</t>
  </si>
  <si>
    <t>gebouw management systeem; distributie, bekabeling, algemeen (verzamelniveau)</t>
  </si>
  <si>
    <t>bekabeling gebouw management systeem (algemeen)</t>
  </si>
  <si>
    <t>67.61</t>
  </si>
  <si>
    <t>gebouw management systeem; distributie, bekabeling, schakelkasten, voedingsleidingen</t>
  </si>
  <si>
    <t>schakelkasten/voedingsleidingen gebouw management systeem</t>
  </si>
  <si>
    <t>67.62</t>
  </si>
  <si>
    <t>gebouw management systeem; distributie, bekabeling, regelkasten, signaalleidingen</t>
  </si>
  <si>
    <t>signaalleidingen gebouw management systeem</t>
  </si>
  <si>
    <t>67.7</t>
  </si>
  <si>
    <t>gebouw management systeem; meting en sturing</t>
  </si>
  <si>
    <t>67.70</t>
  </si>
  <si>
    <t>gebouw management systeem; meting en sturing, veldapparatuur algemeen (verzamelniveau)</t>
  </si>
  <si>
    <t>veldapparatuur gebouw management systeem (algemeen)</t>
  </si>
  <si>
    <t>67.71</t>
  </si>
  <si>
    <t>gebouw management systeem; meting en sturing, veldapparatuur componenten managementsysteem</t>
  </si>
  <si>
    <t>veldapparatuur componenten managementsysteem</t>
  </si>
  <si>
    <t>67.72</t>
  </si>
  <si>
    <t>gebouw management systeem; meting en sturing, veldapparatuur componenten signaleringen</t>
  </si>
  <si>
    <t>veldapparatuur componenten signaleringen</t>
  </si>
  <si>
    <t>67.8</t>
  </si>
  <si>
    <t>gebouw management systeem; bekabeling</t>
  </si>
  <si>
    <t>67.80</t>
  </si>
  <si>
    <t>gebouw management systeem; bekabeling, algemeen (verzamelniveau)</t>
  </si>
  <si>
    <t>67.81</t>
  </si>
  <si>
    <t>gebouw management systeem; bekabeling, voedingsleidingen</t>
  </si>
  <si>
    <t>voedingsleidingen gebouw management systeem</t>
  </si>
  <si>
    <t>67.82</t>
  </si>
  <si>
    <t>gebouw management systeem; bekabeling, signaalleidingen</t>
  </si>
  <si>
    <t>67.9</t>
  </si>
  <si>
    <t>vaste gebouwgebonden voorzieningen behorend bij gebouw management systeem</t>
  </si>
  <si>
    <t>67.90</t>
  </si>
  <si>
    <t>vaste gebouwgebonden voorzieningen behorend bij gebouw management systeem, algemeen (verzamelniveau)</t>
  </si>
  <si>
    <t>gebouwgebonden voorzieningen m.b.t. gebouw management systeem</t>
  </si>
  <si>
    <t>68</t>
  </si>
  <si>
    <t>Asset Management Systeem</t>
  </si>
  <si>
    <t>68.0</t>
  </si>
  <si>
    <t>asset management systeem; algemeen</t>
  </si>
  <si>
    <t>68.5</t>
  </si>
  <si>
    <t>asset management systeem; centrale apparatuur</t>
  </si>
  <si>
    <t>68.50</t>
  </si>
  <si>
    <t>asset management systeem; centrale apparatuur, algemeen (verzamelniveau)</t>
  </si>
  <si>
    <t>68.51</t>
  </si>
  <si>
    <t>asset management systeem; centrale apparatuur, systeemconfiguratie hardware</t>
  </si>
  <si>
    <t>68.55</t>
  </si>
  <si>
    <t>asset management systeem; centrale apparatuur, systeemconfiguratie software</t>
  </si>
  <si>
    <t>68.6</t>
  </si>
  <si>
    <t>asset management systeem; distributie, bekabeling</t>
  </si>
  <si>
    <t>68.60</t>
  </si>
  <si>
    <t>asset management systeem; distributie, bekabeling, algemeen (verzamelniveau)</t>
  </si>
  <si>
    <t>68.61</t>
  </si>
  <si>
    <t>asset management systeem; distributie, bekabeling, schakelkasten, voedingsleidingen</t>
  </si>
  <si>
    <t>68.62</t>
  </si>
  <si>
    <t>asset management systeem; distributie, bekabeling, regelkasten, signaalleidingen</t>
  </si>
  <si>
    <t>68.7</t>
  </si>
  <si>
    <t>asset management systeem; meting en sturing</t>
  </si>
  <si>
    <t>68.70</t>
  </si>
  <si>
    <t>asset management systeem; meting en sturing, veldapparatuur algemeen (verzamelniveau)</t>
  </si>
  <si>
    <t>68.71</t>
  </si>
  <si>
    <t>asset management systeem; meting en sturing, veldapparatuur componenten managementsysteem</t>
  </si>
  <si>
    <t>68.72</t>
  </si>
  <si>
    <t>asset management systeem; meting en sturing, veldapparatuur componenten signaleringen</t>
  </si>
  <si>
    <t>68.9</t>
  </si>
  <si>
    <t>vaste gebouwgebonden voorzieningen behorend bij asset management systeem</t>
  </si>
  <si>
    <t>68.90</t>
  </si>
  <si>
    <t>vaste gebouwgebonden voorzieningen behorend bij asset management systeem, algemeen (verzamelniveau)</t>
  </si>
  <si>
    <t>7-</t>
  </si>
  <si>
    <t>VASTE VOORZIENINGEN</t>
  </si>
  <si>
    <t>70</t>
  </si>
  <si>
    <t>71</t>
  </si>
  <si>
    <t>Vaste verkeersvoorzieningen</t>
  </si>
  <si>
    <t>71.0</t>
  </si>
  <si>
    <t>vaste verkeersvoorzieningen; algemeen</t>
  </si>
  <si>
    <t>71.1</t>
  </si>
  <si>
    <t>vaste verkeersvoorzieningen; standaard</t>
  </si>
  <si>
    <t>71.10</t>
  </si>
  <si>
    <t>vaste verkeersvoorzieningen; standaard, algemeen (verzamelniveau)</t>
  </si>
  <si>
    <t>71.11</t>
  </si>
  <si>
    <t>vaste verkeersvoorzieningen; standaard, meubileringen</t>
  </si>
  <si>
    <t>71.12</t>
  </si>
  <si>
    <t>vaste verkeersvoorzieningen; standaard, bewegwijzeringen</t>
  </si>
  <si>
    <t>71.13</t>
  </si>
  <si>
    <t>vaste verkeersvoorzieningen; standaard, kunstwerken</t>
  </si>
  <si>
    <t>71.14</t>
  </si>
  <si>
    <t>vaste verkeersvoorzieningen; standaard, decoraties e.d.</t>
  </si>
  <si>
    <t>71.2</t>
  </si>
  <si>
    <t>vaste verkeersvoorzieningen; bijzonder</t>
  </si>
  <si>
    <t>71.20</t>
  </si>
  <si>
    <t>vaste verkeersvoorzieningen; bijzonder, algemeen (verzamelniveau)</t>
  </si>
  <si>
    <t>71.21</t>
  </si>
  <si>
    <t>vaste verkeersvoorzieningen; bijzonder, meubileringen</t>
  </si>
  <si>
    <t>71.22</t>
  </si>
  <si>
    <t>vaste verkeersvoorzieningen; bijzonder, bewegwijzeringen</t>
  </si>
  <si>
    <t>71.23</t>
  </si>
  <si>
    <t>vaste verkeersvoorzieningen; bijzonder, specifieke voorzieningen</t>
  </si>
  <si>
    <t>72</t>
  </si>
  <si>
    <t>Vaste gebruikersvoorzieningen</t>
  </si>
  <si>
    <t>72.0</t>
  </si>
  <si>
    <t>vaste gebruikersvoorzieningen; algemeen</t>
  </si>
  <si>
    <t>72.1</t>
  </si>
  <si>
    <t>vaste gebruikersvoorzieningen; standaard</t>
  </si>
  <si>
    <t>72.10</t>
  </si>
  <si>
    <t>vaste gebruikersvoorzieningen; standaard, algemeen (verzamelniveau)</t>
  </si>
  <si>
    <t>72.11</t>
  </si>
  <si>
    <t>vaste gebruikersvoorzieningen; standaard, meubilering</t>
  </si>
  <si>
    <t>72.12</t>
  </si>
  <si>
    <t>vaste gebruikersvoorzieningen; standaard, lichtweringen</t>
  </si>
  <si>
    <t>72.13</t>
  </si>
  <si>
    <t>vaste gebruikersvoorzieningen; standaard, gordijnvoorzieningen</t>
  </si>
  <si>
    <t>72.14</t>
  </si>
  <si>
    <t>vaste gebruikersvoorzieningen; standaard, beschermende voorzieningen</t>
  </si>
  <si>
    <t>72.2</t>
  </si>
  <si>
    <t>vaste gebruikersvoorzieningen; bijzonder</t>
  </si>
  <si>
    <t>72.20</t>
  </si>
  <si>
    <t>vaste gebruikersvoorzieningen; bijzonder, algemeen (verzamelniveau)</t>
  </si>
  <si>
    <t>72.21</t>
  </si>
  <si>
    <t>vaste gebruikersvoorzieningen; bijzonder, meubilering voor specifieke functiedoeleinden</t>
  </si>
  <si>
    <t>72.22</t>
  </si>
  <si>
    <t>vaste gebruikersvoorzieningen; bijzonder, instrumenten/apparatuur</t>
  </si>
  <si>
    <t>73</t>
  </si>
  <si>
    <t>Vaste keukenvoorzieningen</t>
  </si>
  <si>
    <t>73.0</t>
  </si>
  <si>
    <t>vaste keukenvoorzieningen; algemeen</t>
  </si>
  <si>
    <t>73.1</t>
  </si>
  <si>
    <t>vaste keukenvoorzieningen; standaard</t>
  </si>
  <si>
    <t>73.10</t>
  </si>
  <si>
    <t>vaste keukenvoorzieningen; standaard, algemeen (verzamelniveau)</t>
  </si>
  <si>
    <t>73.11</t>
  </si>
  <si>
    <t>vaste keukenvoorzieningen; standaard, keukenmeubilering</t>
  </si>
  <si>
    <t>keukenmeubilering (standaard)</t>
  </si>
  <si>
    <t>73.12</t>
  </si>
  <si>
    <t>vaste keukenvoorzieningen; standaard, keukenapparatuur</t>
  </si>
  <si>
    <t>keukenapparatuur (standaard)</t>
  </si>
  <si>
    <t>73.12.10</t>
  </si>
  <si>
    <t>vaste keukenvoorzieningen; standaard, keukenapparatuur; koelvitrine</t>
  </si>
  <si>
    <t>koelvitrine</t>
  </si>
  <si>
    <t>73.12.11</t>
  </si>
  <si>
    <t>vaste keukenvoorzieningen; standaard, keukenapparatuur; koelbank</t>
  </si>
  <si>
    <t>koelbank</t>
  </si>
  <si>
    <t>koelkast</t>
  </si>
  <si>
    <t>73.12.20</t>
  </si>
  <si>
    <t>vaste keukenvoorzieningen; standaard, keukenapparatuur; bain-marie</t>
  </si>
  <si>
    <t>bain-marie</t>
  </si>
  <si>
    <t>73.12.30</t>
  </si>
  <si>
    <t>vaste keukenvoorzieningen; standaard, keukenapparatuur; oven</t>
  </si>
  <si>
    <t>oven</t>
  </si>
  <si>
    <t>73.12.31</t>
  </si>
  <si>
    <t>vaste keukenvoorzieningen; standaard, keukenapparatuur; oven hetelucht</t>
  </si>
  <si>
    <t>heteluchtoven</t>
  </si>
  <si>
    <t>73.12.40</t>
  </si>
  <si>
    <t>vaste keukenvoorzieningen; standaard, keukenapparatuur; snijmachine</t>
  </si>
  <si>
    <t>snijmachine</t>
  </si>
  <si>
    <t>vaatwasser</t>
  </si>
  <si>
    <t>koffieautomaat</t>
  </si>
  <si>
    <t>73.12.70</t>
  </si>
  <si>
    <t>vaste keukenvoorzieningen; standaard, keukenapparatuur; staande mixer</t>
  </si>
  <si>
    <t>staande mixer</t>
  </si>
  <si>
    <t>73.2</t>
  </si>
  <si>
    <t>vaste keukenvoorzieningen; bijzonder</t>
  </si>
  <si>
    <t>73.20</t>
  </si>
  <si>
    <t>vaste keukenvoorzieningen; bijzonder, algemeen (verzamelniveau)</t>
  </si>
  <si>
    <t>73.21</t>
  </si>
  <si>
    <t>vaste keukenvoorzieningen; bijzonder, keukenmeubilering</t>
  </si>
  <si>
    <t>keukenmeubilering (bijzonder)</t>
  </si>
  <si>
    <t>73.22</t>
  </si>
  <si>
    <t>vaste keukenvoorzieningen; bijzonder, keukenapparatuur</t>
  </si>
  <si>
    <t>keukenapparatuur (bijzonder)</t>
  </si>
  <si>
    <t>74</t>
  </si>
  <si>
    <t>Vaste sanitaire voorzieningen</t>
  </si>
  <si>
    <t>74.0</t>
  </si>
  <si>
    <t>vaste sanitaire voorzieningen; algemeen (verzamelniveau)</t>
  </si>
  <si>
    <t>74.1</t>
  </si>
  <si>
    <t>vaste sanitaire voorzieningen; standaard</t>
  </si>
  <si>
    <t>74.10</t>
  </si>
  <si>
    <t>vaste sanitaire voorzieningen; standaard, algemeen (verzamelniveau)</t>
  </si>
  <si>
    <t>74.11</t>
  </si>
  <si>
    <t>vaste sanitaire voorzieningen; standaard, sanitaire toestellen normaal</t>
  </si>
  <si>
    <t>sanitaire toestellen (standaard)</t>
  </si>
  <si>
    <t>toilet</t>
  </si>
  <si>
    <t>urinoir</t>
  </si>
  <si>
    <t>wastafel</t>
  </si>
  <si>
    <t>wastrog</t>
  </si>
  <si>
    <t>douche</t>
  </si>
  <si>
    <t>74.12</t>
  </si>
  <si>
    <t>vaste sanitaire voorzieningen; standaard, sanitaire toestellen; aangepast</t>
  </si>
  <si>
    <t>sanitaire toestellen (aangepast)</t>
  </si>
  <si>
    <t>74.13</t>
  </si>
  <si>
    <t>vaste sanitaire voorzieningen; standaard, accessoires</t>
  </si>
  <si>
    <t>thermostatische mengkraan</t>
  </si>
  <si>
    <t>uitstortgootsteen</t>
  </si>
  <si>
    <t>74.13.30</t>
  </si>
  <si>
    <t>vaste sanitaire voorzieningen; standaard, accesoires; handdroger</t>
  </si>
  <si>
    <t>handdroger</t>
  </si>
  <si>
    <t>74.2</t>
  </si>
  <si>
    <t>vaste sanitaire voorzieningen; bijzonder</t>
  </si>
  <si>
    <t>74.20</t>
  </si>
  <si>
    <t>vaste sanitaire voorzieningen; bijzonder, algemeen (verzamelniveau)</t>
  </si>
  <si>
    <t>74.21</t>
  </si>
  <si>
    <t>vaste sanitaire voorzieningen; bijzonder, sanitaire toestellen voor bijzondere toepassing</t>
  </si>
  <si>
    <t>sanitaire toestellen (bijzonder)</t>
  </si>
  <si>
    <t>74.21.10</t>
  </si>
  <si>
    <t>vaste sanitaire voorzieningen; bijzonder, sanitaire toestellen voor bijzondere toepassing; nooddouche</t>
  </si>
  <si>
    <t>nooddouche</t>
  </si>
  <si>
    <t>74.22</t>
  </si>
  <si>
    <t>vaste sanitaire voorzieningen; bijzonder, ingebouwde sanitaire voorzieningen</t>
  </si>
  <si>
    <t>sanitaire voorzieningen (inbouw)</t>
  </si>
  <si>
    <t>75</t>
  </si>
  <si>
    <t>Vaste onderhoudsvoorzieningen</t>
  </si>
  <si>
    <t>75.0</t>
  </si>
  <si>
    <t>vaste onderhoudsvoorzieningen; algemeen (verzamelniveau)</t>
  </si>
  <si>
    <t>75.1</t>
  </si>
  <si>
    <t>vaste onderhoudsvoorzieningen; standaard</t>
  </si>
  <si>
    <t>75.10</t>
  </si>
  <si>
    <t>vaste onderhoudsvoorzieningen; standaard, algemeen (verzamelniveau)</t>
  </si>
  <si>
    <t>75.11</t>
  </si>
  <si>
    <t>vaste onderhoudsvoorzieningen; standaard, gebouwonderhoudsvoorzieningen</t>
  </si>
  <si>
    <t>75.12</t>
  </si>
  <si>
    <t>vaste onderhoudsvoorzieningen; standaard, interieur onderhoudsvoorzieningen</t>
  </si>
  <si>
    <t>75.13</t>
  </si>
  <si>
    <t>vaste onderhoudsvoorzieningen; standaard, gevelonderhoudsvoorzieningen</t>
  </si>
  <si>
    <t>75.13.10</t>
  </si>
  <si>
    <t>vaste onderhoudsvoorzieningen; standaard, gevelonderhoudsvoorzieningen; valbeveiliging</t>
  </si>
  <si>
    <t>75.2</t>
  </si>
  <si>
    <t>vaste onderhoudsvoorzieningen; bijzonder</t>
  </si>
  <si>
    <t>75.20</t>
  </si>
  <si>
    <t>vaste onderhoudsvoorzieningen; bijzonder, algemeen (verzamelniveau)</t>
  </si>
  <si>
    <t>75.21</t>
  </si>
  <si>
    <t>vaste onderhoudsvoorzieningen; bijzonder, gebouwonderhoudsvoorzieningen</t>
  </si>
  <si>
    <t>75.22</t>
  </si>
  <si>
    <t>vaste onderhoudsvoorzieningen; bijzonder, interieuronderhoudsvoorzieningen</t>
  </si>
  <si>
    <t>75.23</t>
  </si>
  <si>
    <t>vaste onderhoudsvoorzieningen; bijzonder, gemechaniseerde gevelonderhoudsvoorzieningen</t>
  </si>
  <si>
    <t>76</t>
  </si>
  <si>
    <t>Vaste opslagvoorzieningen</t>
  </si>
  <si>
    <t>76.0</t>
  </si>
  <si>
    <t>vaste opslagvoorzieningen; algemeen (verzamelniveau)</t>
  </si>
  <si>
    <t>76.1</t>
  </si>
  <si>
    <t>vaste opslagvoorzieningen; standaard</t>
  </si>
  <si>
    <t>76.10</t>
  </si>
  <si>
    <t>vaste opslagvoorzieningen; standaard, algemeen (verzamelniveau)</t>
  </si>
  <si>
    <t>76.11</t>
  </si>
  <si>
    <t>vaste opslagvoorzieningen; standaard, meubileringen</t>
  </si>
  <si>
    <t>76.2</t>
  </si>
  <si>
    <t>vaste opslagvoorzieningen; bijzonder</t>
  </si>
  <si>
    <t>76.20</t>
  </si>
  <si>
    <t>vaste opslagvoorzieningen; bijzonder, algemeen (verzamelniveau)</t>
  </si>
  <si>
    <t>76.21</t>
  </si>
  <si>
    <t>vaste opslagvoorzieningen; bijzonder, gemechaniseerde voorzieningen</t>
  </si>
  <si>
    <t>76.22</t>
  </si>
  <si>
    <t>vaste opslagvoorzieningen; bijzonder, specifieke voorzieningen</t>
  </si>
  <si>
    <t>77</t>
  </si>
  <si>
    <t>78</t>
  </si>
  <si>
    <t>79</t>
  </si>
  <si>
    <t>8-</t>
  </si>
  <si>
    <t>LOSSE INVENTARIS</t>
  </si>
  <si>
    <t>80</t>
  </si>
  <si>
    <t>81</t>
  </si>
  <si>
    <t>Losse verkeersinventaris</t>
  </si>
  <si>
    <t>81.0</t>
  </si>
  <si>
    <t>losse verkeersinventaris; algemeen (verzamelniveau)</t>
  </si>
  <si>
    <t>81.1</t>
  </si>
  <si>
    <t>losse verkeersinventaris; standaard</t>
  </si>
  <si>
    <t>81.10</t>
  </si>
  <si>
    <t>losse verkeersinventaris; standaard, algemeen (verzamelniveau)</t>
  </si>
  <si>
    <t>81.11</t>
  </si>
  <si>
    <t>losse verkeersinventaris; standaard, meubilering</t>
  </si>
  <si>
    <t>81.12</t>
  </si>
  <si>
    <t>losse verkeersinventaris; standaard, bewegwijzering</t>
  </si>
  <si>
    <t>81.13</t>
  </si>
  <si>
    <t>losse verkeersinventaris; standaard, kunstwerken</t>
  </si>
  <si>
    <t>81.14</t>
  </si>
  <si>
    <t>losse verkeersinventaris; standaard, decoraties e.d.</t>
  </si>
  <si>
    <t>81.2</t>
  </si>
  <si>
    <t>losse verkeersinventaris; bijzonder</t>
  </si>
  <si>
    <t>81.20</t>
  </si>
  <si>
    <t>losse verkeersinventaris; bijzonder, algemeen (verzamelniveau)</t>
  </si>
  <si>
    <t>81.21</t>
  </si>
  <si>
    <t>losse verkeersinventaris; bijzonder, meubilering</t>
  </si>
  <si>
    <t>81.22</t>
  </si>
  <si>
    <t>losse verkeersinventaris; bijzonder, bewegwijzering</t>
  </si>
  <si>
    <t>81.23</t>
  </si>
  <si>
    <t>losse verkeersinventaris; bijzonder, specifieke voorzieningen</t>
  </si>
  <si>
    <t>82</t>
  </si>
  <si>
    <t>Losse gebruikersinventaris</t>
  </si>
  <si>
    <t>82.0</t>
  </si>
  <si>
    <t>losse gebruikersinventaris; algemeen (verzamelniveau)</t>
  </si>
  <si>
    <t>82.1</t>
  </si>
  <si>
    <t>losse gebruikersinventaris; standaard</t>
  </si>
  <si>
    <t>82.10</t>
  </si>
  <si>
    <t>losse gebruikersinventaris; standaard, algemeen (verzamelniveau)</t>
  </si>
  <si>
    <t>82.11</t>
  </si>
  <si>
    <t>losse gebruikersinventaris; standaard, meubilering</t>
  </si>
  <si>
    <t>82.12</t>
  </si>
  <si>
    <t>losse gebruikersinventaris; standaard, lichtweringen/verduisteringen</t>
  </si>
  <si>
    <t>82.13</t>
  </si>
  <si>
    <t>losse gebruikersinventaris; standaard, stofferingen</t>
  </si>
  <si>
    <t>82.2</t>
  </si>
  <si>
    <t>losse gebruikersinventaris; bijzonder</t>
  </si>
  <si>
    <t>82.20</t>
  </si>
  <si>
    <t>losse gebruikersinventaris; bijzonder, algemeen (verzamelniveau)</t>
  </si>
  <si>
    <t>82.21</t>
  </si>
  <si>
    <t>losse gebruikersinventaris; bijzonder, meubilering voor specifieke functiedoeleinden</t>
  </si>
  <si>
    <t>82.22</t>
  </si>
  <si>
    <t>losse gebruikersinventaris; bijzonder, instrumenten/apparatuur</t>
  </si>
  <si>
    <t>83</t>
  </si>
  <si>
    <t>Losse keukeninventaris</t>
  </si>
  <si>
    <t>83.0</t>
  </si>
  <si>
    <t>losse keukeninventaris; algemeen (verzamelniveau)</t>
  </si>
  <si>
    <t>83.1</t>
  </si>
  <si>
    <t>losse keukeninventaris; standaard</t>
  </si>
  <si>
    <t>83.10</t>
  </si>
  <si>
    <t>losse keukeninventaris; standaard, algemeen (verzamelniveau)</t>
  </si>
  <si>
    <t>83.11</t>
  </si>
  <si>
    <t>losse keukeninventaris; standaard, keukenmeubilering</t>
  </si>
  <si>
    <t>83.12</t>
  </si>
  <si>
    <t>losse keukeninventaris; standaard, keukenapparatuur</t>
  </si>
  <si>
    <t>koffiezetapparaat</t>
  </si>
  <si>
    <t>83.13</t>
  </si>
  <si>
    <t>losse keukeninventaris; standaard, kleine keukeninventaris</t>
  </si>
  <si>
    <t>kleine keukeninventaris (standaard)</t>
  </si>
  <si>
    <t>83.2</t>
  </si>
  <si>
    <t>losse keukeninventaris; bijzonder</t>
  </si>
  <si>
    <t>83.20</t>
  </si>
  <si>
    <t>losse keukeninventaris; bijzonder, algemeen (verzamelniveau)</t>
  </si>
  <si>
    <t>83.21</t>
  </si>
  <si>
    <t>losse keukeninventaris; bijzonder, keukeninrichting</t>
  </si>
  <si>
    <t>83.22</t>
  </si>
  <si>
    <t>losse keukeninventaris; bijzonder, keukenapparatuur</t>
  </si>
  <si>
    <t>83.23</t>
  </si>
  <si>
    <t>losse keukeninventaris; bijzonder, kleine keukeninventaris</t>
  </si>
  <si>
    <t>kleine keukeninventaris (bijzonder)</t>
  </si>
  <si>
    <t>83.24</t>
  </si>
  <si>
    <t>losse keukeninventaris; bijzonder, transportmiddelen</t>
  </si>
  <si>
    <t>84</t>
  </si>
  <si>
    <t>Losse sanitaire inventaris</t>
  </si>
  <si>
    <t>84.0</t>
  </si>
  <si>
    <t>losse sanitaire inventaris; algemeen (verzamelniveau)</t>
  </si>
  <si>
    <t>84.1</t>
  </si>
  <si>
    <t>losse sanitaire inventaris; standaard</t>
  </si>
  <si>
    <t>84.10</t>
  </si>
  <si>
    <t>losse sanitaire inventaris; standaard, algemeen (verzamelniveau)</t>
  </si>
  <si>
    <t>84.11</t>
  </si>
  <si>
    <t>losse sanitaire inventaris; standaard, afvalvoorzieningen</t>
  </si>
  <si>
    <t>84.12</t>
  </si>
  <si>
    <t>losse sanitaire inventaris; standaard, voorzieningen t.b.v. hygiëne</t>
  </si>
  <si>
    <t>84.13</t>
  </si>
  <si>
    <t>losse sanitaire inventaris; standaard, accessoires</t>
  </si>
  <si>
    <t>84.2</t>
  </si>
  <si>
    <t>losse sanitaire inventaris; bijzonder</t>
  </si>
  <si>
    <t>84.20</t>
  </si>
  <si>
    <t>losse sanitaire inventaris; bijzonder, algemeen (verzamelniveau)</t>
  </si>
  <si>
    <t>84.21</t>
  </si>
  <si>
    <t>losse sanitaire inventaris; bijzonder, sanitaire toestellen voor bijzondere toepassing</t>
  </si>
  <si>
    <t>85</t>
  </si>
  <si>
    <t>Losse schoonmaakinventaris</t>
  </si>
  <si>
    <t>85.0</t>
  </si>
  <si>
    <t>losse schoonmaakinventaris; algemeen (verzamelniveau)</t>
  </si>
  <si>
    <t>85.1</t>
  </si>
  <si>
    <t>losse schoonmaakinventaris; standaard</t>
  </si>
  <si>
    <t>85.10</t>
  </si>
  <si>
    <t>losse schoonmaakinventaris; standaard, algemeen (verzamelniveau)</t>
  </si>
  <si>
    <t>85.11</t>
  </si>
  <si>
    <t>losse schoonmaakinventaris; standaard, schoonmaakapparatuur</t>
  </si>
  <si>
    <t>85.12</t>
  </si>
  <si>
    <t>losse schoonmaakinventaris; standaard, vuilopslag</t>
  </si>
  <si>
    <t>85.13</t>
  </si>
  <si>
    <t>losse schoonmaakinventaris; standaard, vuiltransport</t>
  </si>
  <si>
    <t>85.2</t>
  </si>
  <si>
    <t>losse schoonmaakinventaris; bijzonder</t>
  </si>
  <si>
    <t>85.20</t>
  </si>
  <si>
    <t>losse schoonmaakinventaris; bijzonder, algemeen (verzamelniveau)</t>
  </si>
  <si>
    <t>85.21</t>
  </si>
  <si>
    <t>losse schoonmaakinventaris; bijzonder, schoonmaakapparatuur</t>
  </si>
  <si>
    <t>85.22</t>
  </si>
  <si>
    <t>losse schoonmaakinventaris; bijzonder, vuilopslag</t>
  </si>
  <si>
    <t>85.23</t>
  </si>
  <si>
    <t>losse schoonmaakinventaris; bijzonder, vuiltransport</t>
  </si>
  <si>
    <t>86</t>
  </si>
  <si>
    <t>Losse opslaginventaris</t>
  </si>
  <si>
    <t>86.0</t>
  </si>
  <si>
    <t>losse opslaginventaris; algemeen (verzamelniveau)</t>
  </si>
  <si>
    <t>86.1</t>
  </si>
  <si>
    <t>losse opslaginventaris; standaard</t>
  </si>
  <si>
    <t>86.10</t>
  </si>
  <si>
    <t>losse opslaginventaris; standaard, algemeen (verzamelniveau)</t>
  </si>
  <si>
    <t>86.11</t>
  </si>
  <si>
    <t>losse opslaginventaris; standaard, meubileringen</t>
  </si>
  <si>
    <t>86.2</t>
  </si>
  <si>
    <t>losse opslaginventaris; bijzonder</t>
  </si>
  <si>
    <t>86.20</t>
  </si>
  <si>
    <t>losse opslaginventaris; bijzonder, algemeen (verzamelniveau)</t>
  </si>
  <si>
    <t>86.21</t>
  </si>
  <si>
    <t>losse opslaginventaris; bijzonder, gemechaniseerde voorzieningen</t>
  </si>
  <si>
    <t>86.22</t>
  </si>
  <si>
    <t>losse opslaginventaris; bijzonder, specifieke voorzieningen</t>
  </si>
  <si>
    <t>87</t>
  </si>
  <si>
    <t>88</t>
  </si>
  <si>
    <t>89</t>
  </si>
  <si>
    <t>9-</t>
  </si>
  <si>
    <t>TERREIN</t>
  </si>
  <si>
    <t>90</t>
  </si>
  <si>
    <t>90.0</t>
  </si>
  <si>
    <t>terrein</t>
  </si>
  <si>
    <t>90.1</t>
  </si>
  <si>
    <t>grondvoorzieningen</t>
  </si>
  <si>
    <t>90.10</t>
  </si>
  <si>
    <t>terrein; grondvoorzieningen, algemeen (verzamelniveau)</t>
  </si>
  <si>
    <t>90.11</t>
  </si>
  <si>
    <t>terrein; grondvoorzieningen, verwijderen obstakels</t>
  </si>
  <si>
    <t>90.12</t>
  </si>
  <si>
    <t>terrein; grondvoorzieningen, grondwaterverlagingen</t>
  </si>
  <si>
    <t>grondwaterverlagingen</t>
  </si>
  <si>
    <t>90.13</t>
  </si>
  <si>
    <t>terrein; grondvoorzieningen, drainagevoorzieningen</t>
  </si>
  <si>
    <t>drainagevoorzieningen</t>
  </si>
  <si>
    <t>90.2</t>
  </si>
  <si>
    <t>opstallen</t>
  </si>
  <si>
    <t>90.20</t>
  </si>
  <si>
    <t>terrein; opstallen, algemeen (verzamelniveau)</t>
  </si>
  <si>
    <t>opstal (algemeen)</t>
  </si>
  <si>
    <t>90.21</t>
  </si>
  <si>
    <t>terrein; opstallen, gebouwtjes met speciale functie</t>
  </si>
  <si>
    <t>gebouw met speciale functie</t>
  </si>
  <si>
    <t>90.22</t>
  </si>
  <si>
    <t>terrein; opstallen, overkappingen</t>
  </si>
  <si>
    <t>overkapping</t>
  </si>
  <si>
    <t>90.3</t>
  </si>
  <si>
    <t>omheiningen</t>
  </si>
  <si>
    <t>90.30</t>
  </si>
  <si>
    <t>terrein; omheiningen, algemeen (verzamelniveau)</t>
  </si>
  <si>
    <t>90.31</t>
  </si>
  <si>
    <t>terrein; omheiningen, muren</t>
  </si>
  <si>
    <t>omheining muur</t>
  </si>
  <si>
    <t>90.32.00</t>
  </si>
  <si>
    <t>terrein; omheiningen, hekwerken</t>
  </si>
  <si>
    <t>omheining hekwerk</t>
  </si>
  <si>
    <t>90.33</t>
  </si>
  <si>
    <t>terrein; omheiningen, overige afscheidingen</t>
  </si>
  <si>
    <t>omheining overig</t>
  </si>
  <si>
    <t>90.34</t>
  </si>
  <si>
    <t>terrein; omheiningen, toegangen</t>
  </si>
  <si>
    <t>omheining toegang</t>
  </si>
  <si>
    <t>90.34.10</t>
  </si>
  <si>
    <t>terrein; omheiningen, toegangen; beveiliging</t>
  </si>
  <si>
    <t>toegangsbeveiliging</t>
  </si>
  <si>
    <t>toegangshek</t>
  </si>
  <si>
    <t>90.34.30</t>
  </si>
  <si>
    <t>terrein; omheiningen, toegangen; slagboom</t>
  </si>
  <si>
    <t>slagboom</t>
  </si>
  <si>
    <t>90.4</t>
  </si>
  <si>
    <t>terreinafwerkingen</t>
  </si>
  <si>
    <t>90.40</t>
  </si>
  <si>
    <t>terrein; terreinafwerkingen, algemeen (verzamelniveau)</t>
  </si>
  <si>
    <t>90.41</t>
  </si>
  <si>
    <t>terrein; terreinafwerkingen, verhardingen</t>
  </si>
  <si>
    <t>terreinverhardingen (standaard)</t>
  </si>
  <si>
    <t>90.42</t>
  </si>
  <si>
    <t>terrein; terreinafwerkingen, beplantingen</t>
  </si>
  <si>
    <t>terreinbeplanting</t>
  </si>
  <si>
    <t>90.43.00</t>
  </si>
  <si>
    <t>terrein; terreinafwerkingen, waterpartijen</t>
  </si>
  <si>
    <t>waterpartij</t>
  </si>
  <si>
    <t>watertappunt</t>
  </si>
  <si>
    <t>90.44</t>
  </si>
  <si>
    <t>terrein; terreinafwerkingen, keerwanden en balustrades</t>
  </si>
  <si>
    <t>keerwanden en balustrades</t>
  </si>
  <si>
    <t>90.45</t>
  </si>
  <si>
    <t>terrein; terreinafwerkingen, pergola's</t>
  </si>
  <si>
    <t>pergola</t>
  </si>
  <si>
    <t>90.5</t>
  </si>
  <si>
    <t>terreinvoorzieningen; werktuigbouwkundig</t>
  </si>
  <si>
    <t>90.50</t>
  </si>
  <si>
    <t>terrein; werktuigbouwkundig, algemeen (verzamelniveau)</t>
  </si>
  <si>
    <t>90.51</t>
  </si>
  <si>
    <t>terrein; werktuigbouwkundig, verwarmingsvoorzieningen</t>
  </si>
  <si>
    <t>verwarmingsvoorzieningen (terrein)</t>
  </si>
  <si>
    <t>90.51.10</t>
  </si>
  <si>
    <t>terrein; werktuigbouwkundig, verwarmingsvoorzieningen; hellingbaan</t>
  </si>
  <si>
    <t>hellingbaanverwarming</t>
  </si>
  <si>
    <t>90.52.00</t>
  </si>
  <si>
    <t>terrein; werktuigbouwkundig, afvoervoorzieningen</t>
  </si>
  <si>
    <t>afvoervoorzieningen (terrein)</t>
  </si>
  <si>
    <t>90.53</t>
  </si>
  <si>
    <t>terrein; werktuigbouwkundig, watervoorzieningen</t>
  </si>
  <si>
    <t>watervoorzieningen (terrein)</t>
  </si>
  <si>
    <t>90.53.10</t>
  </si>
  <si>
    <t>terrein; werktuigbouwkundig, watervoorzieningen; terras sproei installatie</t>
  </si>
  <si>
    <t>terras sproei installatie</t>
  </si>
  <si>
    <t>90.54.00</t>
  </si>
  <si>
    <t>terrein; werktuigbouwkundig, gasvoorzieningen</t>
  </si>
  <si>
    <t>gasvoorzieningen (terrein)</t>
  </si>
  <si>
    <t>90.55</t>
  </si>
  <si>
    <t>terrein; werktuigbouwkundig, koudeopwekkingsvoorzieningen</t>
  </si>
  <si>
    <t>koudeopwekkingsvoorzieningen (terrein)</t>
  </si>
  <si>
    <t>90.56</t>
  </si>
  <si>
    <t>terrein; werktuigbouwkundig, warmtedistributievoorzieningen</t>
  </si>
  <si>
    <t>warmtedistributievoorzieningen (terrein)</t>
  </si>
  <si>
    <t>90.57</t>
  </si>
  <si>
    <t>terrein; werktuigbouwkundig, luchtbehandelingsvoorzieningen</t>
  </si>
  <si>
    <t>luchtbehandelingsvoorzieningen (terrein)</t>
  </si>
  <si>
    <t>90.58</t>
  </si>
  <si>
    <t>terrein; werktuigbouwkundig, regelingvoorzieningen</t>
  </si>
  <si>
    <t>regelingvoorzieningen (terrein)</t>
  </si>
  <si>
    <t>90.6</t>
  </si>
  <si>
    <t>terreinvoorzieningen; elektrotechnisch</t>
  </si>
  <si>
    <t>90.60</t>
  </si>
  <si>
    <t>terrein; elektrotechnisch, algemeen (verzamelniveau)</t>
  </si>
  <si>
    <t>90.61</t>
  </si>
  <si>
    <t>terrein; elektrotechnisch, elektrotechnische en aardingsvoorzieningen</t>
  </si>
  <si>
    <t>elektrotechnische en aardingsvoorzieningen (terrein)</t>
  </si>
  <si>
    <t>90.61.10</t>
  </si>
  <si>
    <t>terrein; elektrotechnisch, elektrotechnische en aardingsvoorzieningen; laadpaal</t>
  </si>
  <si>
    <t>laadpaal</t>
  </si>
  <si>
    <t>90.62</t>
  </si>
  <si>
    <t>terrein; elektrotechnisch, krachtvoorzieningen</t>
  </si>
  <si>
    <t>krachtvoorzieningen (terrein)</t>
  </si>
  <si>
    <t>lichtvoorzieningen (terrein)</t>
  </si>
  <si>
    <t>armaturen (terrein)</t>
  </si>
  <si>
    <t>90.63.20</t>
  </si>
  <si>
    <t>terrein elektrotechnisch, lichtvoorzieningen; reclameverlichting</t>
  </si>
  <si>
    <t>reclameverlichting (terrein)</t>
  </si>
  <si>
    <t>verkeerslichten (terrein)</t>
  </si>
  <si>
    <t>90.64</t>
  </si>
  <si>
    <t>terrein; elektrotechnisch, communicatievoorzieningen</t>
  </si>
  <si>
    <t>90.64.10</t>
  </si>
  <si>
    <t>terrein; elektrotechnisch, communicatievoorzieningen; CCTV buitencameras</t>
  </si>
  <si>
    <t>CCTV buitencamera</t>
  </si>
  <si>
    <t>90.65</t>
  </si>
  <si>
    <t>terrein; elektrotechnisch, beveiligingsvoorzieningen</t>
  </si>
  <si>
    <t>beveiligingsvoorzieningen (terrein)</t>
  </si>
  <si>
    <t>90.66</t>
  </si>
  <si>
    <t>terrein; elektrotechnisch, transportvoorzieningen</t>
  </si>
  <si>
    <t>transportvoorzieningen (terrein)</t>
  </si>
  <si>
    <t>90.67</t>
  </si>
  <si>
    <t>terrein; elektrotechnisch, beheervoorzieningen</t>
  </si>
  <si>
    <t>beheervoorzieningen (terrein)</t>
  </si>
  <si>
    <t>90.7</t>
  </si>
  <si>
    <t>terreininrichtingen; standaard</t>
  </si>
  <si>
    <t>90.70</t>
  </si>
  <si>
    <t>terrein; terreininrichtingen, standaard, algemeen (verzamelniveau)</t>
  </si>
  <si>
    <t>90.71</t>
  </si>
  <si>
    <t>terrein; terreininrichtingen, standaard, terreinmeubilering</t>
  </si>
  <si>
    <t>terreinmeubilering</t>
  </si>
  <si>
    <t>90.72</t>
  </si>
  <si>
    <t>terrein; terreininrichtingen, standaard, bewegwijzering</t>
  </si>
  <si>
    <t>bewegwijzering</t>
  </si>
  <si>
    <t>90.73</t>
  </si>
  <si>
    <t>terrein; terreininrichtingen, standaard, kunstwerken</t>
  </si>
  <si>
    <t>kunstwerken (terrein)</t>
  </si>
  <si>
    <t>90.74</t>
  </si>
  <si>
    <t>terrein; terreininrichtingen, standaard, decoraties e.d.</t>
  </si>
  <si>
    <t>decoraties (terrein)</t>
  </si>
  <si>
    <t>90.8</t>
  </si>
  <si>
    <t>terreininrichtingen; bijzonder</t>
  </si>
  <si>
    <t>90.80</t>
  </si>
  <si>
    <t>terrein; terreininrichtingen, bijzonder, algemeen (verzamelniveau)</t>
  </si>
  <si>
    <t>90.81</t>
  </si>
  <si>
    <t>terrein; terreininrichtingen, bijzonder, terreinmeubilering</t>
  </si>
  <si>
    <t>terreinmeubilering (bijzonder)</t>
  </si>
  <si>
    <t>90.82</t>
  </si>
  <si>
    <t>terrein; terreininrichtingen, bijzonder, specifieke voorzieningen</t>
  </si>
  <si>
    <t>specifieke terreinvoorzieningen</t>
  </si>
  <si>
    <t>90.83</t>
  </si>
  <si>
    <t>terrein; terreininrichtingen, bijzonder, bijzondere verhardingen</t>
  </si>
  <si>
    <t>terreinverhardingen (bijzonder)</t>
  </si>
  <si>
    <t>Korte omschrijving</t>
  </si>
  <si>
    <t>61.15.20</t>
  </si>
  <si>
    <t>server koeling (5-50 ton CO2)</t>
  </si>
  <si>
    <t>server koeling (50-500 ton CO2)</t>
  </si>
  <si>
    <t>server koeling (&gt;500 ton CO2)</t>
  </si>
  <si>
    <t>server koeling, gekoeld water</t>
  </si>
  <si>
    <t>55.12.30</t>
  </si>
  <si>
    <t>plafond koelconvector, gekoeld water</t>
  </si>
  <si>
    <t>koeling; lokaal, splitsysteem; plafond koelconvector, aangesloten op gekoeld water leidingen</t>
  </si>
  <si>
    <t>algemene informatie noodverlichtingsinstallatie</t>
  </si>
  <si>
    <t>Aanwezig op inventarislijst?</t>
  </si>
  <si>
    <t>Compactsystemen, Serverkoeling</t>
  </si>
  <si>
    <t>Inhoudsopgave</t>
  </si>
  <si>
    <t>nr.</t>
  </si>
  <si>
    <t>PPO-code</t>
  </si>
  <si>
    <t>NL-SfB</t>
  </si>
  <si>
    <t>Kolom1</t>
  </si>
  <si>
    <t>Kolom3</t>
  </si>
  <si>
    <t>Kolom4</t>
  </si>
  <si>
    <t xml:space="preserve"> </t>
  </si>
  <si>
    <t>Totaal Proactief preventief onderhoud</t>
  </si>
  <si>
    <t>Noodverlichtingsinstallatie centraal (armaturen); Noodverlichtingsinstallatie decentraal (armaturen); Vluchtwegpictogrammen</t>
  </si>
  <si>
    <t>Bijlage I Standaardformulier Inventarislijst met prijzen en frequentie activiteiten per asset</t>
  </si>
  <si>
    <t>Project:</t>
  </si>
  <si>
    <t xml:space="preserve">Onderhoud gebouwgebonden installaties </t>
  </si>
  <si>
    <t>Betreft:</t>
  </si>
  <si>
    <t>Invulformulier deelprijzen per activiteit per asset. De totaalprijs wordt gehanteerd om de Inschrijfprijs te bepalen. Aan de Inschrijfprijs en gehanteerde rekenwaarden kunnen geen rechten worden ontleend.</t>
  </si>
  <si>
    <t>Bijlage V Activiteitenoverzicht</t>
  </si>
  <si>
    <t>Algemene uitgangspunten</t>
  </si>
  <si>
    <t>Controle op voldoende doorstroming/ verversing van essentiële leidingdelen</t>
  </si>
  <si>
    <t>Beschrijvingen activiteitencodes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</si>
</sst>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x14ac:knownFonts="1">
    <font>
      <sz val="11"/>
      <color theme="1"/>
      <name val="Verdana"/>
      <family val="2"/>
      <scheme val="minor"/>
    </font>
    <font>
      <sz val="11"/>
      <name val="Calibri"/>
      <family val="2"/>
    </font>
    <font>
      <sz val="10"/>
      <name val="Arial"/>
      <family val="2"/>
    </font>
    <font>
      <b/>
      <sz val="10"/>
      <name val="Arial"/>
      <family val="2"/>
    </font>
    <font>
      <sz val="12"/>
      <color theme="1"/>
      <name val="Verdana"/>
      <family val="2"/>
      <scheme val="minor"/>
    </font>
    <font>
      <sz val="9"/>
      <color rgb="FFFF0000"/>
      <name val="Arial"/>
      <family val="2"/>
    </font>
    <font>
      <sz val="9"/>
      <color theme="1"/>
      <name val="Arial"/>
      <family val="2"/>
    </font>
    <font>
      <b/>
      <sz val="9"/>
      <name val="Arial"/>
      <family val="2"/>
    </font>
    <font>
      <sz val="9"/>
      <name val="Arial"/>
      <family val="2"/>
    </font>
    <font>
      <b/>
      <sz val="14"/>
      <color theme="3"/>
      <name val="Verdana"/>
      <family val="2"/>
      <scheme val="major"/>
    </font>
    <font>
      <sz val="10"/>
      <color theme="3"/>
      <name val="Verdana"/>
      <family val="2"/>
      <scheme val="major"/>
    </font>
    <font>
      <sz val="11"/>
      <color theme="3"/>
      <name val="Verdana"/>
      <family val="2"/>
      <scheme val="major"/>
    </font>
    <font>
      <sz val="8"/>
      <color theme="3"/>
      <name val="Verdana"/>
      <family val="2"/>
      <scheme val="major"/>
    </font>
    <font>
      <b/>
      <sz val="11"/>
      <color theme="3"/>
      <name val="Verdana"/>
      <family val="2"/>
      <scheme val="major"/>
    </font>
    <font>
      <b/>
      <sz val="10"/>
      <color theme="3"/>
      <name val="Verdana"/>
      <family val="2"/>
      <scheme val="major"/>
    </font>
    <font>
      <b/>
      <sz val="10"/>
      <color theme="6"/>
      <name val="Verdana"/>
      <family val="2"/>
      <scheme val="major"/>
    </font>
    <font>
      <sz val="11"/>
      <color theme="6"/>
      <name val="Verdana"/>
      <family val="2"/>
      <scheme val="major"/>
    </font>
    <font>
      <sz val="11"/>
      <color theme="3"/>
      <name val="Verdana"/>
      <family val="2"/>
      <scheme val="minor"/>
    </font>
    <font>
      <sz val="12"/>
      <color theme="3"/>
      <name val="Verdana"/>
      <family val="2"/>
      <scheme val="minor"/>
    </font>
    <font>
      <sz val="14"/>
      <color theme="3"/>
      <name val="Verdana"/>
      <family val="2"/>
      <scheme val="minor"/>
    </font>
    <font>
      <sz val="10"/>
      <color theme="1"/>
      <name val="Verdana"/>
      <family val="2"/>
      <scheme val="major"/>
    </font>
    <font>
      <sz val="12"/>
      <color theme="3"/>
      <name val="Verdana"/>
      <family val="2"/>
      <scheme val="major"/>
    </font>
    <font>
      <b/>
      <sz val="9"/>
      <color theme="1"/>
      <name val="Verdana"/>
      <family val="2"/>
      <scheme val="major"/>
    </font>
    <font>
      <sz val="9"/>
      <color theme="1"/>
      <name val="Verdana"/>
      <family val="2"/>
      <scheme val="major"/>
    </font>
    <font>
      <b/>
      <sz val="9"/>
      <color theme="3"/>
      <name val="Verdana"/>
      <family val="2"/>
      <scheme val="major"/>
    </font>
    <font>
      <sz val="9"/>
      <color theme="3"/>
      <name val="Verdana"/>
      <family val="2"/>
      <scheme val="major"/>
    </font>
    <font>
      <sz val="9"/>
      <color rgb="FFFF0000"/>
      <name val="Verdana"/>
      <family val="2"/>
      <scheme val="major"/>
    </font>
  </fonts>
  <fills count="11">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9"/>
        <bgColor indexed="64"/>
      </patternFill>
    </fill>
    <fill>
      <patternFill patternType="solid">
        <fgColor rgb="FFFFC000"/>
        <bgColor indexed="64"/>
      </patternFill>
    </fill>
    <fill>
      <patternFill patternType="solid">
        <fgColor rgb="FFFF0000"/>
        <bgColor indexed="64"/>
      </patternFill>
    </fill>
    <fill>
      <patternFill patternType="solid">
        <fgColor theme="8" tint="0.59999389629810485"/>
        <bgColor indexed="64"/>
      </patternFill>
    </fill>
    <fill>
      <patternFill patternType="solid">
        <fgColor theme="4"/>
        <bgColor indexed="64"/>
      </patternFill>
    </fill>
    <fill>
      <patternFill patternType="solid">
        <fgColor theme="4" tint="0.59999389629810485"/>
        <bgColor indexed="64"/>
      </patternFill>
    </fill>
    <fill>
      <patternFill patternType="solid">
        <fgColor theme="6" tint="0.59999389629810485"/>
        <bgColor indexed="64"/>
      </patternFill>
    </fill>
  </fills>
  <borders count="2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indexed="64"/>
      </bottom>
      <diagonal/>
    </border>
    <border>
      <left style="thin">
        <color rgb="FFA9A9A9"/>
      </left>
      <right style="thin">
        <color rgb="FFA9A9A9"/>
      </right>
      <top/>
      <bottom style="thin">
        <color rgb="FFA9A9A9"/>
      </bottom>
      <diagonal/>
    </border>
    <border>
      <left style="thin">
        <color rgb="FFA9A9A9"/>
      </left>
      <right/>
      <top/>
      <bottom style="thin">
        <color rgb="FFA9A9A9"/>
      </bottom>
      <diagonal/>
    </border>
    <border>
      <left style="thin">
        <color rgb="FFA9A9A9"/>
      </left>
      <right style="thin">
        <color rgb="FFA9A9A9"/>
      </right>
      <top style="thin">
        <color rgb="FFA9A9A9"/>
      </top>
      <bottom style="medium">
        <color auto="1"/>
      </bottom>
      <diagonal/>
    </border>
    <border>
      <left/>
      <right style="thin">
        <color rgb="FFA9A9A9"/>
      </right>
      <top/>
      <bottom style="thin">
        <color rgb="FFA9A9A9"/>
      </bottom>
      <diagonal/>
    </border>
    <border>
      <left style="thin">
        <color theme="1"/>
      </left>
      <right style="thin">
        <color theme="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auto="1"/>
      </bottom>
      <diagonal/>
    </border>
    <border>
      <left/>
      <right/>
      <top style="thin">
        <color auto="1"/>
      </top>
      <bottom style="dashed">
        <color auto="1"/>
      </bottom>
      <diagonal/>
    </border>
    <border>
      <left/>
      <right/>
      <top style="dashed">
        <color auto="1"/>
      </top>
      <bottom style="dashed">
        <color auto="1"/>
      </bottom>
      <diagonal/>
    </border>
    <border>
      <left/>
      <right/>
      <top style="dashed">
        <color auto="1"/>
      </top>
      <bottom/>
      <diagonal/>
    </border>
    <border>
      <left/>
      <right/>
      <top style="dashed">
        <color auto="1"/>
      </top>
      <bottom style="thin">
        <color auto="1"/>
      </bottom>
      <diagonal/>
    </border>
    <border>
      <left/>
      <right/>
      <top/>
      <bottom style="dashed">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A9A9A9"/>
      </left>
      <right style="thin">
        <color rgb="FFA9A9A9"/>
      </right>
      <top style="thin">
        <color rgb="FFA9A9A9"/>
      </top>
      <bottom/>
      <diagonal/>
    </border>
    <border>
      <left style="thin">
        <color theme="4"/>
      </left>
      <right style="thin">
        <color theme="4"/>
      </right>
      <top/>
      <bottom/>
      <diagonal/>
    </border>
    <border>
      <left style="thin">
        <color theme="1"/>
      </left>
      <right/>
      <top/>
      <bottom/>
      <diagonal/>
    </border>
    <border>
      <left/>
      <right style="thin">
        <color theme="1"/>
      </right>
      <top/>
      <bottom/>
      <diagonal/>
    </border>
  </borders>
  <cellStyleXfs count="4">
    <xf numFmtId="0" fontId="0" fillId="0" borderId="0"/>
    <xf numFmtId="0" fontId="1" fillId="0" borderId="0"/>
    <xf numFmtId="0" fontId="2" fillId="0" borderId="0"/>
    <xf numFmtId="0" fontId="4" fillId="0" borderId="0"/>
  </cellStyleXfs>
  <cellXfs count="137">
    <xf numFmtId="0" fontId="0" fillId="0" borderId="0" xfId="0"/>
    <xf numFmtId="0" fontId="3" fillId="0" borderId="0" xfId="0" applyFont="1"/>
    <xf numFmtId="0" fontId="7" fillId="0" borderId="14" xfId="0" applyFont="1" applyBorder="1"/>
    <xf numFmtId="0" fontId="3" fillId="0" borderId="14" xfId="0" applyFont="1" applyBorder="1"/>
    <xf numFmtId="0" fontId="5" fillId="0" borderId="0" xfId="0" applyFont="1"/>
    <xf numFmtId="0" fontId="6" fillId="0" borderId="12" xfId="0" applyFont="1" applyBorder="1"/>
    <xf numFmtId="0" fontId="6" fillId="0" borderId="0" xfId="0" applyFont="1"/>
    <xf numFmtId="0" fontId="6" fillId="0" borderId="15" xfId="0" applyFont="1" applyBorder="1"/>
    <xf numFmtId="0" fontId="6" fillId="0" borderId="16" xfId="0" applyFont="1" applyBorder="1"/>
    <xf numFmtId="0" fontId="6" fillId="0" borderId="17" xfId="0" applyFont="1" applyBorder="1"/>
    <xf numFmtId="0" fontId="6" fillId="0" borderId="18" xfId="0" applyFont="1" applyBorder="1"/>
    <xf numFmtId="0" fontId="6" fillId="0" borderId="15" xfId="0" applyFont="1" applyBorder="1" applyAlignment="1">
      <alignment horizontal="left"/>
    </xf>
    <xf numFmtId="0" fontId="6" fillId="0" borderId="16" xfId="0" applyFont="1" applyBorder="1" applyAlignment="1">
      <alignment horizontal="left"/>
    </xf>
    <xf numFmtId="0" fontId="6" fillId="0" borderId="17" xfId="0" applyFont="1" applyBorder="1" applyAlignment="1">
      <alignment horizontal="left"/>
    </xf>
    <xf numFmtId="0" fontId="6" fillId="0" borderId="0" xfId="0" applyFont="1" applyAlignment="1">
      <alignment horizontal="left"/>
    </xf>
    <xf numFmtId="0" fontId="6" fillId="0" borderId="19" xfId="0" applyFont="1" applyBorder="1" applyAlignment="1">
      <alignment horizontal="left"/>
    </xf>
    <xf numFmtId="0" fontId="8" fillId="0" borderId="0" xfId="0" applyFont="1"/>
    <xf numFmtId="0" fontId="6" fillId="4" borderId="0" xfId="0" applyFont="1" applyFill="1" applyAlignment="1">
      <alignment horizontal="left"/>
    </xf>
    <xf numFmtId="0" fontId="6" fillId="4" borderId="0" xfId="0" applyFont="1" applyFill="1"/>
    <xf numFmtId="0" fontId="8" fillId="4" borderId="0" xfId="0" applyFont="1" applyFill="1"/>
    <xf numFmtId="0" fontId="6" fillId="5" borderId="0" xfId="0" applyFont="1" applyFill="1" applyAlignment="1">
      <alignment horizontal="left"/>
    </xf>
    <xf numFmtId="0" fontId="6" fillId="5" borderId="0" xfId="0" applyFont="1" applyFill="1"/>
    <xf numFmtId="0" fontId="6" fillId="0" borderId="12" xfId="0" applyFont="1" applyBorder="1" applyAlignment="1">
      <alignment horizontal="left"/>
    </xf>
    <xf numFmtId="0" fontId="6" fillId="0" borderId="19" xfId="0" applyFont="1" applyBorder="1"/>
    <xf numFmtId="0" fontId="6" fillId="6" borderId="0" xfId="0" applyFont="1" applyFill="1" applyAlignment="1">
      <alignment horizontal="left"/>
    </xf>
    <xf numFmtId="0" fontId="6" fillId="6" borderId="0" xfId="0" applyFont="1" applyFill="1"/>
    <xf numFmtId="0" fontId="6" fillId="3" borderId="0" xfId="0" applyFont="1" applyFill="1" applyAlignment="1">
      <alignment horizontal="left"/>
    </xf>
    <xf numFmtId="0" fontId="6" fillId="0" borderId="18" xfId="0" applyFont="1" applyBorder="1" applyAlignment="1">
      <alignment horizontal="left"/>
    </xf>
    <xf numFmtId="0" fontId="6" fillId="0" borderId="0" xfId="0" applyFont="1" applyAlignment="1">
      <alignment wrapText="1"/>
    </xf>
    <xf numFmtId="0" fontId="9" fillId="0" borderId="0" xfId="1" applyFont="1" applyAlignment="1" applyProtection="1">
      <alignment horizontal="left"/>
      <protection hidden="1"/>
    </xf>
    <xf numFmtId="0" fontId="10" fillId="0" borderId="0" xfId="1" applyFont="1" applyAlignment="1" applyProtection="1">
      <alignment horizontal="left" wrapText="1"/>
      <protection hidden="1"/>
    </xf>
    <xf numFmtId="0" fontId="11" fillId="0" borderId="0" xfId="0" applyFont="1"/>
    <xf numFmtId="0" fontId="12" fillId="0" borderId="0" xfId="2" applyFont="1" applyAlignment="1" applyProtection="1">
      <alignment vertical="center" wrapText="1"/>
      <protection hidden="1"/>
    </xf>
    <xf numFmtId="0" fontId="10" fillId="0" borderId="0" xfId="1" applyFont="1" applyProtection="1">
      <protection hidden="1"/>
    </xf>
    <xf numFmtId="0" fontId="12" fillId="0" borderId="0" xfId="0" applyFont="1" applyAlignment="1" applyProtection="1">
      <alignment horizontal="left"/>
      <protection hidden="1"/>
    </xf>
    <xf numFmtId="0" fontId="12" fillId="0" borderId="0" xfId="0" applyFont="1" applyAlignment="1" applyProtection="1">
      <alignment horizontal="left" wrapText="1"/>
      <protection hidden="1"/>
    </xf>
    <xf numFmtId="0" fontId="11" fillId="0" borderId="0" xfId="0" applyFont="1" applyAlignment="1">
      <alignment horizontal="left" wrapText="1"/>
    </xf>
    <xf numFmtId="0" fontId="11" fillId="7" borderId="20" xfId="0" applyFont="1" applyFill="1" applyBorder="1"/>
    <xf numFmtId="0" fontId="11" fillId="0" borderId="0" xfId="0" applyFont="1" applyAlignment="1">
      <alignment horizontal="left"/>
    </xf>
    <xf numFmtId="44" fontId="11" fillId="0" borderId="0" xfId="0" applyNumberFormat="1" applyFont="1"/>
    <xf numFmtId="0" fontId="11" fillId="7" borderId="21" xfId="0" applyFont="1" applyFill="1" applyBorder="1"/>
    <xf numFmtId="0" fontId="12" fillId="0" borderId="0" xfId="0" applyFont="1" applyFill="1" applyAlignment="1" applyProtection="1">
      <alignment horizontal="left" wrapText="1"/>
      <protection hidden="1"/>
    </xf>
    <xf numFmtId="0" fontId="12" fillId="0" borderId="0" xfId="0" applyFont="1" applyFill="1" applyAlignment="1" applyProtection="1">
      <alignment horizontal="left"/>
      <protection hidden="1"/>
    </xf>
    <xf numFmtId="0" fontId="11" fillId="7" borderId="22" xfId="0" applyFont="1" applyFill="1" applyBorder="1"/>
    <xf numFmtId="49" fontId="15" fillId="8" borderId="4" xfId="1" applyNumberFormat="1" applyFont="1" applyFill="1" applyBorder="1" applyAlignment="1" applyProtection="1">
      <alignment horizontal="left" textRotation="90" readingOrder="1"/>
      <protection hidden="1"/>
    </xf>
    <xf numFmtId="0" fontId="15" fillId="8" borderId="0" xfId="3" applyFont="1" applyFill="1" applyAlignment="1" applyProtection="1">
      <alignment horizontal="left" textRotation="90" wrapText="1"/>
      <protection hidden="1"/>
    </xf>
    <xf numFmtId="49" fontId="15" fillId="8" borderId="4" xfId="1" applyNumberFormat="1" applyFont="1" applyFill="1" applyBorder="1" applyAlignment="1" applyProtection="1">
      <alignment horizontal="left" textRotation="90" wrapText="1" readingOrder="1"/>
      <protection hidden="1"/>
    </xf>
    <xf numFmtId="49" fontId="15" fillId="8" borderId="5" xfId="1" applyNumberFormat="1" applyFont="1" applyFill="1" applyBorder="1" applyAlignment="1" applyProtection="1">
      <alignment horizontal="left" textRotation="90" readingOrder="1"/>
      <protection hidden="1"/>
    </xf>
    <xf numFmtId="49" fontId="15" fillId="8" borderId="6" xfId="1" applyNumberFormat="1" applyFont="1" applyFill="1" applyBorder="1" applyAlignment="1" applyProtection="1">
      <alignment horizontal="left" textRotation="90" readingOrder="1"/>
      <protection hidden="1"/>
    </xf>
    <xf numFmtId="49" fontId="15" fillId="8" borderId="7" xfId="1" applyNumberFormat="1" applyFont="1" applyFill="1" applyBorder="1" applyAlignment="1" applyProtection="1">
      <alignment horizontal="left" textRotation="90" readingOrder="1"/>
      <protection hidden="1"/>
    </xf>
    <xf numFmtId="49" fontId="15" fillId="8" borderId="23" xfId="1" applyNumberFormat="1" applyFont="1" applyFill="1" applyBorder="1" applyAlignment="1" applyProtection="1">
      <alignment horizontal="left" textRotation="90" readingOrder="1"/>
      <protection hidden="1"/>
    </xf>
    <xf numFmtId="44" fontId="11" fillId="10" borderId="20" xfId="0" applyNumberFormat="1" applyFont="1" applyFill="1" applyBorder="1"/>
    <xf numFmtId="44" fontId="11" fillId="10" borderId="21" xfId="0" applyNumberFormat="1" applyFont="1" applyFill="1" applyBorder="1"/>
    <xf numFmtId="44" fontId="11" fillId="10" borderId="22" xfId="0" applyNumberFormat="1" applyFont="1" applyFill="1" applyBorder="1"/>
    <xf numFmtId="0" fontId="16" fillId="0" borderId="0" xfId="0" applyFont="1" applyFill="1"/>
    <xf numFmtId="0" fontId="17" fillId="0" borderId="0" xfId="0" applyFont="1"/>
    <xf numFmtId="0" fontId="18" fillId="0" borderId="0" xfId="0" applyFont="1"/>
    <xf numFmtId="0" fontId="19" fillId="0" borderId="0" xfId="0" applyFont="1"/>
    <xf numFmtId="0" fontId="11" fillId="2" borderId="0" xfId="0" applyFont="1" applyFill="1"/>
    <xf numFmtId="0" fontId="14" fillId="0" borderId="0" xfId="0" applyFont="1" applyFill="1"/>
    <xf numFmtId="0" fontId="10" fillId="2" borderId="0" xfId="0" applyFont="1" applyFill="1"/>
    <xf numFmtId="0" fontId="10" fillId="0" borderId="0" xfId="0" applyFont="1"/>
    <xf numFmtId="0" fontId="10" fillId="0" borderId="0" xfId="0" applyFont="1" applyAlignment="1">
      <alignment horizontal="center"/>
    </xf>
    <xf numFmtId="0" fontId="21" fillId="0" borderId="0" xfId="0" applyFont="1"/>
    <xf numFmtId="0" fontId="20" fillId="0" borderId="8" xfId="0" applyFont="1" applyFill="1" applyBorder="1" applyAlignment="1" applyProtection="1">
      <alignment horizontal="left" vertical="top" wrapText="1"/>
      <protection locked="0"/>
    </xf>
    <xf numFmtId="0" fontId="22" fillId="0" borderId="0" xfId="0" applyFont="1" applyFill="1" applyAlignment="1" applyProtection="1">
      <alignment horizontal="left" vertical="top" wrapText="1"/>
      <protection locked="0"/>
    </xf>
    <xf numFmtId="0" fontId="22" fillId="0" borderId="0" xfId="0" applyFont="1" applyFill="1" applyAlignment="1">
      <alignment horizontal="left" vertical="top" wrapText="1"/>
    </xf>
    <xf numFmtId="0" fontId="23" fillId="2" borderId="0" xfId="0" applyFont="1" applyFill="1" applyAlignment="1">
      <alignment vertical="top"/>
    </xf>
    <xf numFmtId="0" fontId="22" fillId="0" borderId="0" xfId="0" applyFont="1" applyFill="1" applyAlignment="1" applyProtection="1">
      <alignment horizontal="center" vertical="top" wrapText="1"/>
      <protection locked="0"/>
    </xf>
    <xf numFmtId="0" fontId="23" fillId="0" borderId="0" xfId="0" applyFont="1" applyFill="1" applyAlignment="1" applyProtection="1">
      <alignment horizontal="right" vertical="top" wrapText="1" indent="1"/>
      <protection locked="0"/>
    </xf>
    <xf numFmtId="0" fontId="23" fillId="0" borderId="0" xfId="0" applyFont="1" applyFill="1" applyAlignment="1">
      <alignment horizontal="left" vertical="top" wrapText="1"/>
    </xf>
    <xf numFmtId="0" fontId="23" fillId="0" borderId="0" xfId="0" applyFont="1" applyFill="1" applyAlignment="1">
      <alignment horizontal="right" vertical="top" wrapText="1" indent="1"/>
    </xf>
    <xf numFmtId="0" fontId="23" fillId="0" borderId="0" xfId="0" applyFont="1" applyFill="1" applyAlignment="1" applyProtection="1">
      <alignment horizontal="center" vertical="top" wrapText="1"/>
      <protection locked="0"/>
    </xf>
    <xf numFmtId="0" fontId="23" fillId="2" borderId="9" xfId="0" applyFont="1" applyFill="1" applyBorder="1" applyAlignment="1">
      <alignment vertical="top"/>
    </xf>
    <xf numFmtId="0" fontId="23" fillId="0" borderId="0" xfId="0" applyFont="1" applyFill="1" applyAlignment="1">
      <alignment horizontal="center" vertical="top" wrapText="1"/>
    </xf>
    <xf numFmtId="0" fontId="23" fillId="2" borderId="10" xfId="0" applyFont="1" applyFill="1" applyBorder="1" applyAlignment="1">
      <alignment vertical="top"/>
    </xf>
    <xf numFmtId="0" fontId="23" fillId="2" borderId="11" xfId="0" applyFont="1" applyFill="1" applyBorder="1" applyAlignment="1">
      <alignment vertical="top"/>
    </xf>
    <xf numFmtId="0" fontId="23" fillId="0" borderId="0" xfId="0" applyFont="1" applyFill="1" applyAlignment="1">
      <alignment vertical="top"/>
    </xf>
    <xf numFmtId="0" fontId="22" fillId="0" borderId="0" xfId="0" applyFont="1" applyFill="1" applyAlignment="1">
      <alignment vertical="top"/>
    </xf>
    <xf numFmtId="0" fontId="23" fillId="0" borderId="0" xfId="0" applyFont="1" applyFill="1" applyAlignment="1" applyProtection="1">
      <alignment horizontal="left" vertical="top" wrapText="1"/>
      <protection locked="0"/>
    </xf>
    <xf numFmtId="0" fontId="23" fillId="0" borderId="0" xfId="0" quotePrefix="1" applyFont="1" applyFill="1" applyAlignment="1" applyProtection="1">
      <alignment horizontal="left" vertical="top" wrapText="1"/>
      <protection locked="0"/>
    </xf>
    <xf numFmtId="0" fontId="22" fillId="0" borderId="0" xfId="0" applyFont="1" applyFill="1" applyAlignment="1">
      <alignment vertical="top" wrapText="1"/>
    </xf>
    <xf numFmtId="0" fontId="23" fillId="0" borderId="0" xfId="0" applyFont="1" applyFill="1" applyAlignment="1">
      <alignment horizontal="right" vertical="top" wrapText="1"/>
    </xf>
    <xf numFmtId="0" fontId="23" fillId="0" borderId="0" xfId="0" quotePrefix="1" applyFont="1" applyFill="1" applyAlignment="1">
      <alignment horizontal="left" vertical="top" wrapText="1"/>
    </xf>
    <xf numFmtId="0" fontId="24" fillId="0" borderId="0" xfId="0" applyFont="1" applyFill="1" applyAlignment="1" applyProtection="1">
      <alignment horizontal="right" vertical="top" wrapText="1" indent="1"/>
      <protection locked="0"/>
    </xf>
    <xf numFmtId="0" fontId="24" fillId="0" borderId="0" xfId="0" applyFont="1" applyFill="1" applyAlignment="1" applyProtection="1">
      <alignment horizontal="left" vertical="top" wrapText="1"/>
      <protection locked="0"/>
    </xf>
    <xf numFmtId="0" fontId="24" fillId="0" borderId="0" xfId="0" applyFont="1" applyFill="1" applyAlignment="1">
      <alignment horizontal="left" vertical="top" wrapText="1"/>
    </xf>
    <xf numFmtId="0" fontId="25" fillId="2" borderId="0" xfId="0" applyFont="1" applyFill="1" applyAlignment="1">
      <alignment vertical="top"/>
    </xf>
    <xf numFmtId="0" fontId="25" fillId="2" borderId="0" xfId="0" applyFont="1" applyFill="1" applyAlignment="1">
      <alignment vertical="top" wrapText="1"/>
    </xf>
    <xf numFmtId="0" fontId="24" fillId="0" borderId="0" xfId="0" applyFont="1" applyFill="1" applyAlignment="1" applyProtection="1">
      <alignment horizontal="center" vertical="top" wrapText="1"/>
      <protection locked="0"/>
    </xf>
    <xf numFmtId="0" fontId="25" fillId="0" borderId="0" xfId="0" applyFont="1" applyFill="1" applyAlignment="1" applyProtection="1">
      <alignment horizontal="right" vertical="top" wrapText="1" indent="1"/>
      <protection locked="0"/>
    </xf>
    <xf numFmtId="0" fontId="25" fillId="0" borderId="0" xfId="0" applyFont="1" applyFill="1" applyAlignment="1">
      <alignment horizontal="left" vertical="top" wrapText="1"/>
    </xf>
    <xf numFmtId="0" fontId="25" fillId="0" borderId="0" xfId="0" applyFont="1" applyFill="1" applyAlignment="1">
      <alignment horizontal="right" vertical="top" wrapText="1" indent="1"/>
    </xf>
    <xf numFmtId="0" fontId="25" fillId="0" borderId="0" xfId="0" applyFont="1" applyFill="1" applyAlignment="1" applyProtection="1">
      <alignment horizontal="center" vertical="top" wrapText="1"/>
      <protection locked="0"/>
    </xf>
    <xf numFmtId="0" fontId="25" fillId="2" borderId="9" xfId="0" applyFont="1" applyFill="1" applyBorder="1" applyAlignment="1">
      <alignment vertical="top"/>
    </xf>
    <xf numFmtId="0" fontId="25" fillId="0" borderId="0" xfId="0" applyFont="1" applyFill="1" applyAlignment="1">
      <alignment horizontal="center" vertical="top" wrapText="1"/>
    </xf>
    <xf numFmtId="0" fontId="25" fillId="2" borderId="10" xfId="0" applyFont="1" applyFill="1" applyBorder="1" applyAlignment="1">
      <alignment vertical="top"/>
    </xf>
    <xf numFmtId="0" fontId="25" fillId="2" borderId="11" xfId="0" applyFont="1" applyFill="1" applyBorder="1" applyAlignment="1">
      <alignment vertical="top"/>
    </xf>
    <xf numFmtId="0" fontId="25" fillId="0" borderId="0" xfId="0" applyFont="1" applyFill="1" applyAlignment="1">
      <alignment vertical="top"/>
    </xf>
    <xf numFmtId="0" fontId="24" fillId="0" borderId="0" xfId="0" applyFont="1" applyFill="1" applyAlignment="1">
      <alignment vertical="top"/>
    </xf>
    <xf numFmtId="0" fontId="25" fillId="0" borderId="0" xfId="0" applyFont="1" applyFill="1" applyAlignment="1" applyProtection="1">
      <alignment horizontal="left" vertical="top" wrapText="1"/>
      <protection locked="0"/>
    </xf>
    <xf numFmtId="0" fontId="25" fillId="0" borderId="0" xfId="0" quotePrefix="1" applyFont="1" applyFill="1" applyAlignment="1" applyProtection="1">
      <alignment horizontal="left" vertical="top" wrapText="1"/>
      <protection locked="0"/>
    </xf>
    <xf numFmtId="0" fontId="24" fillId="0" borderId="0" xfId="0" applyFont="1" applyFill="1" applyAlignment="1">
      <alignment vertical="top" wrapText="1"/>
    </xf>
    <xf numFmtId="0" fontId="25" fillId="0" borderId="0" xfId="0" applyFont="1" applyFill="1" applyAlignment="1">
      <alignment horizontal="right" vertical="top" wrapText="1"/>
    </xf>
    <xf numFmtId="0" fontId="25" fillId="0" borderId="0" xfId="0" quotePrefix="1" applyFont="1" applyFill="1" applyAlignment="1">
      <alignment horizontal="left" vertical="top" wrapText="1"/>
    </xf>
    <xf numFmtId="0" fontId="23" fillId="0" borderId="0" xfId="0" applyFont="1" applyAlignment="1">
      <alignment vertical="top"/>
    </xf>
    <xf numFmtId="0" fontId="26" fillId="0" borderId="0" xfId="0" applyFont="1" applyFill="1" applyAlignment="1" applyProtection="1">
      <alignment horizontal="left" vertical="top"/>
      <protection locked="0"/>
    </xf>
    <xf numFmtId="0" fontId="23" fillId="0" borderId="0" xfId="0" applyFont="1" applyFill="1" applyAlignment="1" applyProtection="1">
      <alignment horizontal="right" vertical="top"/>
      <protection locked="0"/>
    </xf>
    <xf numFmtId="0" fontId="23" fillId="0" borderId="9"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1" xfId="0" applyFont="1" applyFill="1" applyBorder="1" applyAlignment="1" applyProtection="1">
      <alignment horizontal="center" vertical="top" wrapText="1"/>
      <protection locked="0"/>
    </xf>
    <xf numFmtId="0" fontId="23" fillId="0" borderId="12" xfId="0" applyFont="1" applyFill="1" applyBorder="1" applyAlignment="1" applyProtection="1">
      <alignment horizontal="center" vertical="top" wrapText="1"/>
      <protection locked="0"/>
    </xf>
    <xf numFmtId="0" fontId="23" fillId="0" borderId="9" xfId="0" applyFont="1" applyFill="1" applyBorder="1" applyAlignment="1">
      <alignment horizontal="center" vertical="top" wrapText="1"/>
    </xf>
    <xf numFmtId="0" fontId="23" fillId="0" borderId="10" xfId="0" applyFont="1" applyFill="1" applyBorder="1" applyAlignment="1">
      <alignment horizontal="center" vertical="top" wrapText="1"/>
    </xf>
    <xf numFmtId="0" fontId="23" fillId="0" borderId="11" xfId="0" applyFont="1" applyFill="1" applyBorder="1" applyAlignment="1">
      <alignment horizontal="center" vertical="top" wrapText="1"/>
    </xf>
    <xf numFmtId="0" fontId="23" fillId="0" borderId="13" xfId="0" applyFont="1" applyFill="1" applyBorder="1" applyAlignment="1">
      <alignment horizontal="center" vertical="top" wrapText="1"/>
    </xf>
    <xf numFmtId="0" fontId="23" fillId="0" borderId="0" xfId="0" applyFont="1" applyFill="1" applyAlignment="1">
      <alignment horizontal="left" wrapText="1"/>
    </xf>
    <xf numFmtId="0" fontId="23" fillId="0" borderId="9" xfId="0" applyFont="1" applyFill="1" applyBorder="1" applyAlignment="1">
      <alignment horizontal="left" vertical="top" wrapText="1"/>
    </xf>
    <xf numFmtId="0" fontId="26" fillId="0" borderId="0" xfId="0" applyFont="1" applyFill="1" applyAlignment="1" applyProtection="1">
      <alignment horizontal="left" vertical="top" wrapText="1"/>
      <protection locked="0"/>
    </xf>
    <xf numFmtId="0" fontId="26" fillId="0" borderId="0" xfId="0" applyFont="1" applyFill="1" applyAlignment="1">
      <alignment horizontal="left" vertical="top" wrapText="1"/>
    </xf>
    <xf numFmtId="0" fontId="26" fillId="0" borderId="9" xfId="0" applyFont="1" applyFill="1" applyBorder="1" applyAlignment="1" applyProtection="1">
      <alignment horizontal="center" vertical="top" wrapText="1"/>
      <protection locked="0"/>
    </xf>
    <xf numFmtId="0" fontId="26" fillId="0" borderId="10" xfId="0" applyFont="1" applyFill="1" applyBorder="1" applyAlignment="1" applyProtection="1">
      <alignment horizontal="center" vertical="top" wrapText="1"/>
      <protection locked="0"/>
    </xf>
    <xf numFmtId="0" fontId="26" fillId="0" borderId="11" xfId="0" applyFont="1" applyFill="1" applyBorder="1" applyAlignment="1" applyProtection="1">
      <alignment horizontal="center" vertical="top" wrapText="1"/>
      <protection locked="0"/>
    </xf>
    <xf numFmtId="0" fontId="26" fillId="0" borderId="0" xfId="0" applyFont="1" applyFill="1" applyAlignment="1">
      <alignment horizontal="center" vertical="top" wrapText="1"/>
    </xf>
    <xf numFmtId="0" fontId="25" fillId="0" borderId="0" xfId="0" applyFont="1" applyAlignment="1">
      <alignment vertical="top"/>
    </xf>
    <xf numFmtId="0" fontId="21" fillId="0" borderId="0" xfId="0" applyFont="1" applyFill="1" applyAlignment="1" applyProtection="1">
      <alignment horizontal="left" vertical="top"/>
      <protection locked="0"/>
    </xf>
    <xf numFmtId="0" fontId="20" fillId="0" borderId="25" xfId="0" applyFont="1" applyFill="1" applyBorder="1"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0" fontId="20" fillId="0" borderId="26" xfId="0" applyFont="1" applyFill="1" applyBorder="1" applyAlignment="1" applyProtection="1">
      <alignment horizontal="left" vertical="top" wrapText="1"/>
      <protection locked="0"/>
    </xf>
    <xf numFmtId="0" fontId="10" fillId="0" borderId="24" xfId="0" applyFont="1" applyFill="1" applyBorder="1" applyAlignment="1" applyProtection="1">
      <alignment horizontal="left" vertical="top" wrapText="1" indent="1"/>
      <protection locked="0"/>
    </xf>
    <xf numFmtId="0" fontId="10" fillId="0" borderId="24" xfId="0" applyFont="1" applyFill="1" applyBorder="1" applyAlignment="1" applyProtection="1">
      <alignment horizontal="left" vertical="top" wrapText="1"/>
      <protection locked="0"/>
    </xf>
    <xf numFmtId="0" fontId="13" fillId="0" borderId="0" xfId="1" applyFont="1" applyAlignment="1" applyProtection="1">
      <alignment horizontal="left" wrapText="1"/>
      <protection hidden="1"/>
    </xf>
    <xf numFmtId="0" fontId="9" fillId="9" borderId="1" xfId="1" applyFont="1" applyFill="1" applyBorder="1" applyAlignment="1" applyProtection="1">
      <alignment horizontal="left" wrapText="1"/>
      <protection hidden="1"/>
    </xf>
    <xf numFmtId="0" fontId="9" fillId="9" borderId="2" xfId="1" applyFont="1" applyFill="1" applyBorder="1" applyAlignment="1" applyProtection="1">
      <alignment horizontal="left" wrapText="1"/>
      <protection hidden="1"/>
    </xf>
    <xf numFmtId="44" fontId="9" fillId="9" borderId="2" xfId="1" applyNumberFormat="1" applyFont="1" applyFill="1" applyBorder="1" applyAlignment="1" applyProtection="1">
      <alignment horizontal="right"/>
      <protection hidden="1"/>
    </xf>
    <xf numFmtId="44" fontId="9" fillId="9" borderId="3" xfId="1" applyNumberFormat="1" applyFont="1" applyFill="1" applyBorder="1" applyAlignment="1" applyProtection="1">
      <alignment horizontal="right"/>
      <protection hidden="1"/>
    </xf>
    <xf numFmtId="0" fontId="12" fillId="0" borderId="0" xfId="2" applyFont="1" applyAlignment="1" applyProtection="1">
      <alignment horizontal="left" vertical="center" wrapText="1"/>
      <protection hidden="1"/>
    </xf>
  </cellXfs>
  <cellStyles count="4">
    <cellStyle name="Standaard" xfId="0" builtinId="0"/>
    <cellStyle name="Standaard 2" xfId="2" xr:uid="{88067157-E1A9-455C-8BD6-8B228B3932A0}"/>
    <cellStyle name="Standaard 2 2" xfId="3" xr:uid="{F1A2C4AF-E2B5-46BB-940C-83856ECC7313}"/>
    <cellStyle name="Standaard 3" xfId="1" xr:uid="{5E063B39-509D-4485-8D70-AE72E00E1AC6}"/>
  </cellStyles>
  <dxfs count="60">
    <dxf>
      <font>
        <b val="0"/>
        <i val="0"/>
        <strike val="0"/>
        <condense val="0"/>
        <extend val="0"/>
        <outline val="0"/>
        <shadow val="0"/>
        <u val="none"/>
        <vertAlign val="baseline"/>
        <sz val="9"/>
        <color theme="1"/>
        <name val="Verdana"/>
        <family val="2"/>
        <scheme val="major"/>
      </font>
      <fill>
        <patternFill patternType="solid">
          <fgColor indexed="64"/>
          <bgColor theme="0" tint="-0.249977111117893"/>
        </patternFill>
      </fill>
      <alignment horizontal="general" vertical="top"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9"/>
        <color theme="1"/>
        <name val="Verdana"/>
        <family val="2"/>
        <scheme val="major"/>
      </font>
      <fill>
        <patternFill patternType="solid">
          <fgColor indexed="64"/>
          <bgColor theme="0" tint="-0.249977111117893"/>
        </patternFill>
      </fill>
      <alignment horizontal="general" vertical="top" textRotation="0" wrapText="0" indent="0" justifyLastLine="0" shrinkToFit="0" readingOrder="0"/>
    </dxf>
    <dxf>
      <font>
        <b val="0"/>
        <i val="0"/>
        <strike val="0"/>
        <condense val="0"/>
        <extend val="0"/>
        <outline val="0"/>
        <shadow val="0"/>
        <u val="none"/>
        <vertAlign val="baseline"/>
        <sz val="9"/>
        <color theme="1"/>
        <name val="Verdana"/>
        <family val="2"/>
        <scheme val="major"/>
      </font>
      <fill>
        <patternFill patternType="solid">
          <fgColor indexed="64"/>
          <bgColor theme="0" tint="-0.249977111117893"/>
        </patternFill>
      </fill>
      <alignment horizontal="general" vertical="top" textRotation="0" wrapText="0"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theme="1"/>
        <name val="Verdana"/>
        <family val="2"/>
        <scheme val="major"/>
      </font>
      <fill>
        <patternFill patternType="none">
          <fgColor indexed="64"/>
          <bgColor auto="1"/>
        </patternFill>
      </fill>
      <alignment horizontal="right" vertical="top" textRotation="0" wrapText="1" indent="1" justifyLastLine="0" shrinkToFit="0" readingOrder="0"/>
    </dxf>
    <dxf>
      <font>
        <strike val="0"/>
        <outline val="0"/>
        <shadow val="0"/>
        <u val="none"/>
        <vertAlign val="baseline"/>
        <name val="Verdana"/>
        <family val="2"/>
        <scheme val="major"/>
      </font>
    </dxf>
    <dxf>
      <font>
        <strike val="0"/>
        <outline val="0"/>
        <shadow val="0"/>
        <u val="none"/>
        <vertAlign val="baseline"/>
        <name val="Verdana"/>
        <family val="2"/>
        <scheme val="major"/>
      </font>
    </dxf>
    <dxf>
      <font>
        <b val="0"/>
        <i val="0"/>
        <strike val="0"/>
        <condense val="0"/>
        <extend val="0"/>
        <outline val="0"/>
        <shadow val="0"/>
        <u val="none"/>
        <vertAlign val="baseline"/>
        <sz val="11"/>
        <color theme="3"/>
        <name val="Verdana"/>
        <family val="2"/>
        <scheme val="major"/>
      </font>
    </dxf>
    <dxf>
      <font>
        <b val="0"/>
        <i val="0"/>
        <strike val="0"/>
        <condense val="0"/>
        <extend val="0"/>
        <outline val="0"/>
        <shadow val="0"/>
        <u val="none"/>
        <vertAlign val="baseline"/>
        <sz val="11"/>
        <color theme="3"/>
        <name val="Verdana"/>
        <family val="2"/>
        <scheme val="major"/>
      </font>
    </dxf>
    <dxf>
      <font>
        <b val="0"/>
        <i val="0"/>
        <strike val="0"/>
        <condense val="0"/>
        <extend val="0"/>
        <outline val="0"/>
        <shadow val="0"/>
        <u val="none"/>
        <vertAlign val="baseline"/>
        <sz val="11"/>
        <color theme="3"/>
        <name val="Verdana"/>
        <family val="2"/>
        <scheme val="major"/>
      </font>
    </dxf>
    <dxf>
      <font>
        <b val="0"/>
        <i val="0"/>
        <strike val="0"/>
        <condense val="0"/>
        <extend val="0"/>
        <outline val="0"/>
        <shadow val="0"/>
        <u val="none"/>
        <vertAlign val="baseline"/>
        <sz val="11"/>
        <color theme="3"/>
        <name val="Verdana"/>
        <family val="2"/>
        <scheme val="major"/>
      </font>
    </dxf>
    <dxf>
      <font>
        <b val="0"/>
        <i val="0"/>
        <strike val="0"/>
        <condense val="0"/>
        <extend val="0"/>
        <outline val="0"/>
        <shadow val="0"/>
        <u val="none"/>
        <vertAlign val="baseline"/>
        <sz val="11"/>
        <color theme="3"/>
        <name val="Verdana"/>
        <family val="2"/>
        <scheme val="major"/>
      </font>
    </dxf>
    <dxf>
      <font>
        <b/>
        <i val="0"/>
        <strike val="0"/>
        <condense val="0"/>
        <extend val="0"/>
        <outline val="0"/>
        <shadow val="0"/>
        <u val="none"/>
        <vertAlign val="baseline"/>
        <sz val="10"/>
        <color theme="3"/>
        <name val="Verdana"/>
        <family val="2"/>
        <scheme val="major"/>
      </font>
      <fill>
        <patternFill patternType="none">
          <fgColor indexed="64"/>
          <bgColor auto="1"/>
        </patternFill>
      </fill>
    </dxf>
    <dxf>
      <font>
        <strike val="0"/>
        <outline val="0"/>
        <shadow val="0"/>
        <u val="none"/>
        <vertAlign val="baseline"/>
        <color theme="3"/>
        <name val="Verdana"/>
        <family val="2"/>
        <scheme val="major"/>
      </font>
      <numFmt numFmtId="34" formatCode="_ &quot;€&quot;\ * #,##0.00_ ;_ &quot;€&quot;\ * \-#,##0.00_ ;_ &quot;€&quot;\ * &quot;-&quot;??_ ;_ @_ "/>
      <fill>
        <patternFill patternType="solid">
          <fgColor indexed="64"/>
          <bgColor theme="6" tint="0.59999389629810485"/>
        </patternFill>
      </fill>
      <border diagonalUp="0" diagonalDown="0" outline="0">
        <left/>
        <right style="medium">
          <color indexed="64"/>
        </right>
        <top/>
        <bottom/>
      </border>
    </dxf>
    <dxf>
      <font>
        <strike val="0"/>
        <outline val="0"/>
        <shadow val="0"/>
        <u val="none"/>
        <vertAlign val="baseline"/>
        <color theme="3"/>
        <name val="Verdana"/>
        <family val="2"/>
        <scheme val="major"/>
      </font>
      <numFmt numFmtId="34" formatCode="_ &quot;€&quot;\ * #,##0.00_ ;_ &quot;€&quot;\ * \-#,##0.00_ ;_ &quot;€&quot;\ * &quot;-&quot;??_ ;_ @_ "/>
      <border outline="0">
        <left/>
        <right style="medium">
          <color indexed="64"/>
        </right>
      </border>
    </dxf>
    <dxf>
      <font>
        <strike val="0"/>
        <outline val="0"/>
        <shadow val="0"/>
        <u val="none"/>
        <vertAlign val="baseline"/>
        <color theme="3"/>
        <name val="Verdana"/>
        <family val="2"/>
        <scheme val="major"/>
      </font>
      <numFmt numFmtId="34" formatCode="_ &quot;€&quot;\ * #,##0.00_ ;_ &quot;€&quot;\ * \-#,##0.00_ ;_ &quot;€&quot;\ * &quot;-&quot;??_ ;_ @_ "/>
    </dxf>
    <dxf>
      <font>
        <strike val="0"/>
        <outline val="0"/>
        <shadow val="0"/>
        <u val="none"/>
        <vertAlign val="baseline"/>
        <color theme="3"/>
        <name val="Verdana"/>
        <family val="2"/>
        <scheme val="major"/>
      </font>
      <numFmt numFmtId="34" formatCode="_ &quot;€&quot;\ * #,##0.00_ ;_ &quot;€&quot;\ * \-#,##0.00_ ;_ &quot;€&quot;\ * &quot;-&quot;??_ ;_ @_ "/>
    </dxf>
    <dxf>
      <font>
        <strike val="0"/>
        <outline val="0"/>
        <shadow val="0"/>
        <u val="none"/>
        <vertAlign val="baseline"/>
        <color theme="3"/>
        <name val="Verdana"/>
        <family val="2"/>
        <scheme val="major"/>
      </font>
      <numFmt numFmtId="34" formatCode="_ &quot;€&quot;\ * #,##0.00_ ;_ &quot;€&quot;\ * \-#,##0.00_ ;_ &quot;€&quot;\ * &quot;-&quot;??_ ;_ @_ "/>
      <border outline="0">
        <left style="medium">
          <color indexed="64"/>
        </left>
        <right/>
      </border>
    </dxf>
    <dxf>
      <font>
        <strike val="0"/>
        <outline val="0"/>
        <shadow val="0"/>
        <u val="none"/>
        <vertAlign val="baseline"/>
        <color theme="3"/>
        <name val="Verdana"/>
        <family val="2"/>
        <scheme val="major"/>
      </font>
      <numFmt numFmtId="0" formatCode="General"/>
      <fill>
        <patternFill patternType="solid">
          <fgColor indexed="64"/>
          <bgColor theme="8" tint="0.59999389629810485"/>
        </patternFill>
      </fill>
    </dxf>
    <dxf>
      <font>
        <strike val="0"/>
        <outline val="0"/>
        <shadow val="0"/>
        <u val="none"/>
        <vertAlign val="baseline"/>
        <color theme="3"/>
        <name val="Verdana"/>
        <family val="2"/>
        <scheme val="major"/>
      </font>
      <numFmt numFmtId="0" formatCode="General"/>
      <alignment horizontal="left" vertical="bottom" textRotation="0" indent="0" justifyLastLine="0" shrinkToFit="0" readingOrder="0"/>
      <border outline="0">
        <right style="medium">
          <color indexed="64"/>
        </right>
      </border>
    </dxf>
    <dxf>
      <font>
        <strike val="0"/>
        <outline val="0"/>
        <shadow val="0"/>
        <u val="none"/>
        <vertAlign val="baseline"/>
        <color theme="3"/>
        <name val="Verdana"/>
        <family val="2"/>
        <scheme val="major"/>
      </font>
      <numFmt numFmtId="0" formatCode="General"/>
      <border outline="0">
        <left style="medium">
          <color indexed="64"/>
        </left>
        <right/>
      </border>
    </dxf>
    <dxf>
      <font>
        <strike val="0"/>
        <outline val="0"/>
        <shadow val="0"/>
        <u val="none"/>
        <vertAlign val="baseline"/>
        <color theme="3"/>
        <name val="Verdana"/>
        <family val="2"/>
        <scheme val="major"/>
      </font>
      <numFmt numFmtId="0" formatCode="General"/>
      <fill>
        <patternFill patternType="solid">
          <fgColor indexed="64"/>
          <bgColor theme="8" tint="0.59999389629810485"/>
        </patternFill>
      </fill>
      <border diagonalUp="0" diagonalDown="0" outline="0">
        <left/>
        <right style="medium">
          <color indexed="64"/>
        </right>
        <top/>
        <bottom/>
      </border>
    </dxf>
    <dxf>
      <font>
        <strike val="0"/>
        <outline val="0"/>
        <shadow val="0"/>
        <u val="none"/>
        <vertAlign val="baseline"/>
        <color theme="3"/>
        <name val="Verdana"/>
        <family val="2"/>
        <scheme val="major"/>
      </font>
      <numFmt numFmtId="0" formatCode="General"/>
      <alignment horizontal="left" vertical="bottom" textRotation="0" wrapText="0" indent="0" justifyLastLine="0" shrinkToFit="0" readingOrder="0"/>
      <border outline="0">
        <right style="medium">
          <color indexed="64"/>
        </right>
      </border>
    </dxf>
    <dxf>
      <font>
        <strike val="0"/>
        <outline val="0"/>
        <shadow val="0"/>
        <u val="none"/>
        <vertAlign val="baseline"/>
        <color theme="3"/>
        <name val="Verdana"/>
        <family val="2"/>
        <scheme val="major"/>
      </font>
      <numFmt numFmtId="0" formatCode="General"/>
      <border outline="0">
        <left style="medium">
          <color indexed="64"/>
        </left>
        <right/>
      </border>
    </dxf>
    <dxf>
      <font>
        <strike val="0"/>
        <outline val="0"/>
        <shadow val="0"/>
        <u val="none"/>
        <vertAlign val="baseline"/>
        <color theme="3"/>
        <name val="Verdana"/>
        <family val="2"/>
        <scheme val="major"/>
      </font>
      <numFmt numFmtId="0" formatCode="General"/>
      <fill>
        <patternFill patternType="solid">
          <fgColor indexed="64"/>
          <bgColor theme="8" tint="0.59999389629810485"/>
        </patternFill>
      </fill>
      <border diagonalUp="0" diagonalDown="0" outline="0">
        <left/>
        <right style="medium">
          <color indexed="64"/>
        </right>
        <top/>
        <bottom/>
      </border>
    </dxf>
    <dxf>
      <font>
        <strike val="0"/>
        <outline val="0"/>
        <shadow val="0"/>
        <u val="none"/>
        <vertAlign val="baseline"/>
        <color theme="3"/>
        <name val="Verdana"/>
        <family val="2"/>
        <scheme val="major"/>
      </font>
      <numFmt numFmtId="0" formatCode="General"/>
      <alignment horizontal="left" vertical="bottom" textRotation="0" wrapText="0" indent="0" justifyLastLine="0" shrinkToFit="0" readingOrder="0"/>
      <border outline="0">
        <right style="medium">
          <color indexed="64"/>
        </right>
      </border>
    </dxf>
    <dxf>
      <font>
        <strike val="0"/>
        <outline val="0"/>
        <shadow val="0"/>
        <u val="none"/>
        <vertAlign val="baseline"/>
        <color theme="3"/>
        <name val="Verdana"/>
        <family val="2"/>
        <scheme val="major"/>
      </font>
      <numFmt numFmtId="0" formatCode="General"/>
      <border outline="0">
        <left style="medium">
          <color indexed="64"/>
        </left>
        <right/>
      </border>
    </dxf>
    <dxf>
      <font>
        <strike val="0"/>
        <outline val="0"/>
        <shadow val="0"/>
        <u val="none"/>
        <vertAlign val="baseline"/>
        <color theme="3"/>
        <name val="Verdana"/>
        <family val="2"/>
        <scheme val="major"/>
      </font>
      <fill>
        <patternFill patternType="solid">
          <fgColor indexed="64"/>
          <bgColor theme="8" tint="0.59999389629810485"/>
        </patternFill>
      </fill>
      <border diagonalUp="0" diagonalDown="0" outline="0">
        <left/>
        <right style="medium">
          <color indexed="64"/>
        </right>
        <top/>
        <bottom/>
      </border>
    </dxf>
    <dxf>
      <font>
        <strike val="0"/>
        <outline val="0"/>
        <shadow val="0"/>
        <u val="none"/>
        <vertAlign val="baseline"/>
        <color theme="3"/>
        <name val="Verdana"/>
        <family val="2"/>
        <scheme val="major"/>
      </font>
      <numFmt numFmtId="0" formatCode="General"/>
      <alignment horizontal="left" vertical="bottom" textRotation="0" wrapText="1" indent="0" justifyLastLine="0" shrinkToFit="0" readingOrder="0"/>
      <border outline="0">
        <right style="medium">
          <color indexed="64"/>
        </right>
      </border>
    </dxf>
    <dxf>
      <font>
        <strike val="0"/>
        <outline val="0"/>
        <shadow val="0"/>
        <u val="none"/>
        <vertAlign val="baseline"/>
        <color theme="3"/>
        <name val="Verdana"/>
        <family val="2"/>
        <scheme val="major"/>
      </font>
      <numFmt numFmtId="0" formatCode="General"/>
    </dxf>
    <dxf>
      <font>
        <strike val="0"/>
        <outline val="0"/>
        <shadow val="0"/>
        <u val="none"/>
        <vertAlign val="baseline"/>
        <color theme="3"/>
        <name val="Verdana"/>
        <family val="2"/>
        <scheme val="major"/>
      </font>
      <numFmt numFmtId="0" formatCode="General"/>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numFmt numFmtId="0" formatCode="General"/>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1"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b val="0"/>
        <i val="0"/>
        <strike val="0"/>
        <condense val="0"/>
        <extend val="0"/>
        <outline val="0"/>
        <shadow val="0"/>
        <u val="none"/>
        <vertAlign val="baseline"/>
        <sz val="8"/>
        <color theme="3"/>
        <name val="Verdana"/>
        <family val="2"/>
        <scheme val="major"/>
      </font>
      <alignment horizontal="left" vertical="bottom" textRotation="0" wrapText="0" indent="0" justifyLastLine="0" shrinkToFit="0" readingOrder="0"/>
      <protection locked="1" hidden="1"/>
    </dxf>
    <dxf>
      <font>
        <strike val="0"/>
        <outline val="0"/>
        <shadow val="0"/>
        <u val="none"/>
        <vertAlign val="baseline"/>
        <color theme="3"/>
        <name val="Verdana"/>
        <family val="2"/>
        <scheme val="major"/>
      </font>
      <numFmt numFmtId="30" formatCode="@"/>
    </dxf>
    <dxf>
      <font>
        <b/>
        <i val="0"/>
        <strike val="0"/>
        <condense val="0"/>
        <extend val="0"/>
        <outline val="0"/>
        <shadow val="0"/>
        <u val="none"/>
        <vertAlign val="baseline"/>
        <sz val="10"/>
        <color theme="6"/>
        <name val="Verdana"/>
        <family val="2"/>
        <scheme val="major"/>
      </font>
      <numFmt numFmtId="30" formatCode="@"/>
      <fill>
        <patternFill patternType="solid">
          <fgColor indexed="64"/>
          <bgColor theme="4"/>
        </patternFill>
      </fill>
      <alignment horizontal="left" vertical="bottom" textRotation="90" wrapText="0" indent="0" justifyLastLine="0" shrinkToFit="0" readingOrder="1"/>
      <protection locked="1" hidden="1"/>
    </dxf>
    <dxf>
      <fill>
        <patternFill>
          <bgColor rgb="FFFF6161"/>
        </patternFill>
      </fill>
    </dxf>
  </dxfs>
  <tableStyles count="0" defaultTableStyle="TableStyleMedium2" defaultPivotStyle="PivotStyleLight16"/>
  <colors>
    <mruColors>
      <color rgb="FFFF61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20</xdr:col>
      <xdr:colOff>646808</xdr:colOff>
      <xdr:row>0</xdr:row>
      <xdr:rowOff>106125</xdr:rowOff>
    </xdr:from>
    <xdr:to>
      <xdr:col>22</xdr:col>
      <xdr:colOff>361080</xdr:colOff>
      <xdr:row>2</xdr:row>
      <xdr:rowOff>256422</xdr:rowOff>
    </xdr:to>
    <xdr:pic>
      <xdr:nvPicPr>
        <xdr:cNvPr id="3" name="Afbeelding 2">
          <a:extLst>
            <a:ext uri="{FF2B5EF4-FFF2-40B4-BE49-F238E27FC236}">
              <a16:creationId xmlns:a16="http://schemas.microsoft.com/office/drawing/2014/main" id="{F377B558-7061-46B8-9D79-317E1A8D0C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71589" y="106125"/>
          <a:ext cx="1881210" cy="602735"/>
        </a:xfrm>
        <a:prstGeom prst="rect">
          <a:avLst/>
        </a:prstGeom>
      </xdr:spPr>
    </xdr:pic>
    <xdr:clientData/>
  </xdr:twoCellAnchor>
  <xdr:twoCellAnchor editAs="oneCell">
    <xdr:from>
      <xdr:col>22</xdr:col>
      <xdr:colOff>599598</xdr:colOff>
      <xdr:row>0</xdr:row>
      <xdr:rowOff>91441</xdr:rowOff>
    </xdr:from>
    <xdr:to>
      <xdr:col>23</xdr:col>
      <xdr:colOff>1103271</xdr:colOff>
      <xdr:row>2</xdr:row>
      <xdr:rowOff>368528</xdr:rowOff>
    </xdr:to>
    <xdr:pic>
      <xdr:nvPicPr>
        <xdr:cNvPr id="4" name="Afbeelding 3">
          <a:extLst>
            <a:ext uri="{FF2B5EF4-FFF2-40B4-BE49-F238E27FC236}">
              <a16:creationId xmlns:a16="http://schemas.microsoft.com/office/drawing/2014/main" id="{ED6F5754-27DD-43EF-AF40-6DF6A3799A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91317" y="91441"/>
          <a:ext cx="1241860" cy="729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46454</xdr:colOff>
      <xdr:row>5</xdr:row>
      <xdr:rowOff>92056</xdr:rowOff>
    </xdr:from>
    <xdr:to>
      <xdr:col>9</xdr:col>
      <xdr:colOff>539749</xdr:colOff>
      <xdr:row>43</xdr:row>
      <xdr:rowOff>123189</xdr:rowOff>
    </xdr:to>
    <xdr:sp macro="" textlink="">
      <xdr:nvSpPr>
        <xdr:cNvPr id="2" name="Tekstvak 1">
          <a:extLst>
            <a:ext uri="{FF2B5EF4-FFF2-40B4-BE49-F238E27FC236}">
              <a16:creationId xmlns:a16="http://schemas.microsoft.com/office/drawing/2014/main" id="{B9E07BFA-B3A8-44AB-BF0E-E0973E02B9DB}"/>
            </a:ext>
          </a:extLst>
        </xdr:cNvPr>
        <xdr:cNvSpPr txBox="1"/>
      </xdr:nvSpPr>
      <xdr:spPr>
        <a:xfrm>
          <a:off x="46454" y="1044556"/>
          <a:ext cx="6811545" cy="6666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tlCol="0" anchor="t"/>
        <a:lstStyle/>
        <a:p>
          <a:r>
            <a:rPr lang="nl-NL" sz="1000">
              <a:solidFill>
                <a:schemeClr val="tx2"/>
              </a:solidFill>
              <a:effectLst/>
              <a:latin typeface="+mj-lt"/>
              <a:ea typeface="+mn-ea"/>
              <a:cs typeface="Arial" panose="020B0604020202020204" pitchFamily="34" charset="0"/>
            </a:rPr>
            <a:t>Dit activiteitenoverzicht beperkt zich in principe tot het planmatig Proactief Preventief Onderhoud (PPO), waarvoor een standaard norm is bepaald voor de uit te voeren werkzaamheden en de frequentie per jaar.</a:t>
          </a:r>
        </a:p>
        <a:p>
          <a:r>
            <a:rPr lang="nl-NL" sz="1000">
              <a:solidFill>
                <a:schemeClr val="tx2"/>
              </a:solidFill>
              <a:effectLst/>
              <a:latin typeface="+mj-lt"/>
              <a:ea typeface="+mn-ea"/>
              <a:cs typeface="Arial" panose="020B0604020202020204" pitchFamily="34" charset="0"/>
            </a:rPr>
            <a:t>De beschrijving van de PO activiteiten, alsmede de daarbij behorende frequenties zijn gebaseerd op installaties welke functioneren onder normale bedrijfsomstandigheden. Dit heeft betrekking op zowel de omgeving waarin de installaties zijn gesitueerd, als de eisen die aan het functioneren worden gesteld. Afwijkende bedrijfsomstandigheden kunnen leiden tot aanpassingen van de activiteiten per onderhoudsbeurt en de daarbij behorende frequentie. Voorbeelden daarvan zijn:</a:t>
          </a:r>
        </a:p>
        <a:p>
          <a:pPr lvl="0"/>
          <a:r>
            <a:rPr lang="nl-NL" sz="1000">
              <a:solidFill>
                <a:schemeClr val="tx2"/>
              </a:solidFill>
              <a:effectLst/>
              <a:latin typeface="+mj-lt"/>
              <a:ea typeface="+mn-ea"/>
              <a:cs typeface="Arial" panose="020B0604020202020204" pitchFamily="34" charset="0"/>
            </a:rPr>
            <a:t>	-</a:t>
          </a:r>
          <a:r>
            <a:rPr lang="nl-NL" sz="1000" baseline="0">
              <a:solidFill>
                <a:schemeClr val="tx2"/>
              </a:solidFill>
              <a:effectLst/>
              <a:latin typeface="+mj-lt"/>
              <a:ea typeface="+mn-ea"/>
              <a:cs typeface="Arial" panose="020B0604020202020204" pitchFamily="34" charset="0"/>
            </a:rPr>
            <a:t> </a:t>
          </a:r>
          <a:r>
            <a:rPr lang="nl-NL" sz="1000">
              <a:solidFill>
                <a:schemeClr val="tx2"/>
              </a:solidFill>
              <a:effectLst/>
              <a:latin typeface="+mj-lt"/>
              <a:ea typeface="+mn-ea"/>
              <a:cs typeface="Arial" panose="020B0604020202020204" pitchFamily="34" charset="0"/>
            </a:rPr>
            <a:t>een zeer stoffige omgeving heeft gevolgen voor de omgeving;</a:t>
          </a:r>
        </a:p>
        <a:p>
          <a:pPr lvl="0"/>
          <a:r>
            <a:rPr lang="nl-NL" sz="1000">
              <a:solidFill>
                <a:schemeClr val="tx2"/>
              </a:solidFill>
              <a:effectLst/>
              <a:latin typeface="+mj-lt"/>
              <a:ea typeface="+mn-ea"/>
              <a:cs typeface="Arial" panose="020B0604020202020204" pitchFamily="34" charset="0"/>
            </a:rPr>
            <a:t>	- moeilijke toegankelijkheid van de installatie;</a:t>
          </a:r>
        </a:p>
        <a:p>
          <a:pPr lvl="0"/>
          <a:r>
            <a:rPr lang="nl-NL" sz="1000">
              <a:solidFill>
                <a:schemeClr val="tx2"/>
              </a:solidFill>
              <a:effectLst/>
              <a:latin typeface="+mj-lt"/>
              <a:ea typeface="+mn-ea"/>
              <a:cs typeface="Arial" panose="020B0604020202020204" pitchFamily="34" charset="0"/>
            </a:rPr>
            <a:t>	- relatief veel liftbewegingen/stops per lift.</a:t>
          </a:r>
        </a:p>
        <a:p>
          <a:r>
            <a:rPr lang="nl-NL" sz="1000">
              <a:solidFill>
                <a:schemeClr val="tx2"/>
              </a:solidFill>
              <a:effectLst/>
              <a:latin typeface="+mj-lt"/>
              <a:ea typeface="+mn-ea"/>
              <a:cs typeface="Arial" panose="020B0604020202020204" pitchFamily="34" charset="0"/>
            </a:rPr>
            <a:t> </a:t>
          </a:r>
        </a:p>
        <a:p>
          <a:r>
            <a:rPr lang="nl-NL" sz="1000" b="1">
              <a:solidFill>
                <a:schemeClr val="tx2"/>
              </a:solidFill>
              <a:effectLst/>
              <a:latin typeface="+mj-lt"/>
              <a:ea typeface="+mn-ea"/>
              <a:cs typeface="Arial" panose="020B0604020202020204" pitchFamily="34" charset="0"/>
            </a:rPr>
            <a:t>Activiteiten die buiten de contractperiode zouden vallen omdat de onderhoudsfrequentie x contractduur in jaren &lt; 1, dienen als eerste keer minimaal één maal binnen de contractperiode te worden uitgevoerd;</a:t>
          </a:r>
          <a:endParaRPr lang="nl-NL" sz="1000">
            <a:solidFill>
              <a:schemeClr val="tx2"/>
            </a:solidFill>
            <a:effectLst/>
            <a:latin typeface="+mj-lt"/>
            <a:ea typeface="+mn-ea"/>
            <a:cs typeface="Arial" panose="020B0604020202020204" pitchFamily="34" charset="0"/>
          </a:endParaRPr>
        </a:p>
        <a:p>
          <a:r>
            <a:rPr lang="nl-NL" sz="1000">
              <a:solidFill>
                <a:schemeClr val="tx2"/>
              </a:solidFill>
              <a:effectLst/>
              <a:latin typeface="+mj-lt"/>
              <a:ea typeface="+mn-ea"/>
              <a:cs typeface="Arial" panose="020B0604020202020204" pitchFamily="34" charset="0"/>
            </a:rPr>
            <a:t> </a:t>
          </a:r>
        </a:p>
        <a:p>
          <a:r>
            <a:rPr lang="nl-NL" sz="1000">
              <a:solidFill>
                <a:schemeClr val="tx2"/>
              </a:solidFill>
              <a:effectLst/>
              <a:latin typeface="+mj-lt"/>
              <a:ea typeface="+mn-ea"/>
              <a:cs typeface="Arial" panose="020B0604020202020204" pitchFamily="34" charset="0"/>
            </a:rPr>
            <a:t>In de onderhoudsovereenkomst en de bijbehorende installatieoverzichten is vermeld aan welke installaties het onderhoud uitgevoerd dient te worden</a:t>
          </a:r>
        </a:p>
        <a:p>
          <a:r>
            <a:rPr lang="nl-NL" sz="1000">
              <a:solidFill>
                <a:schemeClr val="tx2"/>
              </a:solidFill>
              <a:effectLst/>
              <a:latin typeface="+mj-lt"/>
              <a:ea typeface="+mn-ea"/>
              <a:cs typeface="Arial" panose="020B0604020202020204" pitchFamily="34" charset="0"/>
            </a:rPr>
            <a:t>Keuringen te verrichten door externe instanties dienen te zijn opgenomen in de prijs van het desbetreffende PO.</a:t>
          </a:r>
        </a:p>
        <a:p>
          <a:r>
            <a:rPr lang="nl-NL" sz="1000">
              <a:solidFill>
                <a:schemeClr val="tx2"/>
              </a:solidFill>
              <a:effectLst/>
              <a:latin typeface="+mj-lt"/>
              <a:ea typeface="+mn-ea"/>
              <a:cs typeface="Arial" panose="020B0604020202020204" pitchFamily="34" charset="0"/>
            </a:rPr>
            <a:t>Wettelijke eisen welke een hogere frequentie vragen, dan is aangegeven in het frequentie overzicht, zijn maatgevend voor de frequentie.</a:t>
          </a:r>
        </a:p>
        <a:p>
          <a:r>
            <a:rPr lang="nl-NL" sz="1000">
              <a:solidFill>
                <a:schemeClr val="tx2"/>
              </a:solidFill>
              <a:effectLst/>
              <a:latin typeface="+mj-lt"/>
              <a:ea typeface="+mn-ea"/>
              <a:cs typeface="Arial" panose="020B0604020202020204" pitchFamily="34" charset="0"/>
            </a:rPr>
            <a:t>Indien geconstateerd wordt, dat correctieve werkzaamheden noodzakelijk zijn aan de installatie, dient gehandeld te worden volgens de onderhoudsovereenkomst.</a:t>
          </a:r>
        </a:p>
        <a:p>
          <a:r>
            <a:rPr lang="nl-NL" sz="1000" u="none" strike="noStrike">
              <a:solidFill>
                <a:schemeClr val="tx2"/>
              </a:solidFill>
              <a:effectLst/>
              <a:latin typeface="+mj-lt"/>
              <a:ea typeface="+mn-ea"/>
              <a:cs typeface="Arial" panose="020B0604020202020204" pitchFamily="34" charset="0"/>
            </a:rPr>
            <a:t> </a:t>
          </a:r>
          <a:endParaRPr lang="nl-NL" sz="1000">
            <a:solidFill>
              <a:schemeClr val="tx2"/>
            </a:solidFill>
            <a:effectLst/>
            <a:latin typeface="+mj-lt"/>
            <a:ea typeface="+mn-ea"/>
            <a:cs typeface="Arial" panose="020B0604020202020204" pitchFamily="34" charset="0"/>
          </a:endParaRPr>
        </a:p>
        <a:p>
          <a:r>
            <a:rPr lang="nl-NL" sz="1000">
              <a:solidFill>
                <a:schemeClr val="tx2"/>
              </a:solidFill>
              <a:effectLst/>
              <a:latin typeface="+mj-lt"/>
              <a:ea typeface="+mn-ea"/>
              <a:cs typeface="Arial" panose="020B0604020202020204" pitchFamily="34" charset="0"/>
            </a:rPr>
            <a:t>In alle voorkomende gevallen dient bedrijfsvoorschriften en onderhoudsvoorschriften van de leverancier te worden geraadpleegd bij het uitvoeren van het onderhoud.</a:t>
          </a:r>
        </a:p>
        <a:p>
          <a:r>
            <a:rPr lang="nl-NL" sz="1000">
              <a:solidFill>
                <a:schemeClr val="tx2"/>
              </a:solidFill>
              <a:effectLst/>
              <a:latin typeface="+mj-lt"/>
              <a:ea typeface="+mn-ea"/>
              <a:cs typeface="Arial" panose="020B0604020202020204" pitchFamily="34" charset="0"/>
            </a:rPr>
            <a:t> </a:t>
          </a:r>
        </a:p>
        <a:p>
          <a:r>
            <a:rPr lang="nl-NL" sz="1000">
              <a:solidFill>
                <a:schemeClr val="tx2"/>
              </a:solidFill>
              <a:effectLst/>
              <a:latin typeface="+mj-lt"/>
              <a:ea typeface="+mn-ea"/>
              <a:cs typeface="Arial" panose="020B0604020202020204" pitchFamily="34" charset="0"/>
            </a:rPr>
            <a:t>De uitgevoerde werkzaamheden en eventuele bijzondere waarnemingen met betrekking tot de installatie dienen te worden vermeld in het desbetreffende logboek. De uitvoering van het logboek bij voorkeur in digitaal formaat/ -platform. Daar waar dit wettelijk vereist is moet een papieren logboek bij het betreffende onderdeel of de betreffende installatie aanwezig te zijn. Een centraal en overzichtelijk ingedeeld logboek stelt de inrichtingshouder in staat om, op verzoek (soms direct) van het bevoegde gezag, zijn gegevens aan te leveren.</a:t>
          </a:r>
        </a:p>
        <a:p>
          <a:endParaRPr lang="nl-NL" sz="1000">
            <a:solidFill>
              <a:schemeClr val="tx2"/>
            </a:solidFill>
            <a:effectLst/>
            <a:latin typeface="+mj-lt"/>
            <a:ea typeface="+mn-ea"/>
            <a:cs typeface="Arial" panose="020B0604020202020204" pitchFamily="34" charset="0"/>
          </a:endParaRPr>
        </a:p>
        <a:p>
          <a:endParaRPr lang="nl-NL" sz="1000" u="none" strike="noStrike">
            <a:solidFill>
              <a:schemeClr val="tx2"/>
            </a:solidFill>
            <a:effectLst/>
            <a:latin typeface="+mj-lt"/>
            <a:ea typeface="+mn-ea"/>
            <a:cs typeface="Arial" panose="020B0604020202020204" pitchFamily="34" charset="0"/>
          </a:endParaRPr>
        </a:p>
        <a:p>
          <a:r>
            <a:rPr lang="nl-NL" sz="1000" u="none" strike="noStrike">
              <a:solidFill>
                <a:schemeClr val="tx2"/>
              </a:solidFill>
              <a:effectLst/>
              <a:latin typeface="+mj-lt"/>
              <a:ea typeface="+mn-ea"/>
              <a:cs typeface="Arial" panose="020B0604020202020204" pitchFamily="34" charset="0"/>
            </a:rPr>
            <a:t>© Copyright. Alle</a:t>
          </a:r>
          <a:r>
            <a:rPr lang="nl-NL" sz="1000" u="none" strike="noStrike" baseline="0">
              <a:solidFill>
                <a:schemeClr val="tx2"/>
              </a:solidFill>
              <a:effectLst/>
              <a:latin typeface="+mj-lt"/>
              <a:ea typeface="+mn-ea"/>
              <a:cs typeface="Arial" panose="020B0604020202020204" pitchFamily="34" charset="0"/>
            </a:rPr>
            <a:t> rechten voorbehouden. Gehele of gedeeltelijke overname van deze informatie is niet toegestaan.</a:t>
          </a:r>
          <a:endParaRPr lang="nl-NL" sz="1000" u="none" strike="noStrike">
            <a:solidFill>
              <a:schemeClr val="tx2"/>
            </a:solidFill>
            <a:effectLst/>
            <a:latin typeface="+mj-lt"/>
            <a:ea typeface="+mn-ea"/>
            <a:cs typeface="Arial" panose="020B0604020202020204" pitchFamily="34" charset="0"/>
          </a:endParaRPr>
        </a:p>
        <a:p>
          <a:endParaRPr lang="nl-NL" sz="1000" u="none" strike="noStrike">
            <a:solidFill>
              <a:schemeClr val="tx2"/>
            </a:solidFill>
            <a:effectLst/>
            <a:latin typeface="+mj-lt"/>
            <a:ea typeface="+mn-ea"/>
            <a:cs typeface="Arial" panose="020B0604020202020204" pitchFamily="34" charset="0"/>
          </a:endParaRPr>
        </a:p>
        <a:p>
          <a:endParaRPr lang="nl-NL" sz="1000">
            <a:solidFill>
              <a:schemeClr val="tx2"/>
            </a:solidFill>
            <a:latin typeface="+mj-lt"/>
            <a:cs typeface="Arial" panose="020B0604020202020204" pitchFamily="34" charset="0"/>
          </a:endParaRPr>
        </a:p>
      </xdr:txBody>
    </xdr:sp>
    <xdr:clientData/>
  </xdr:twoCellAnchor>
  <xdr:twoCellAnchor editAs="oneCell">
    <xdr:from>
      <xdr:col>4</xdr:col>
      <xdr:colOff>713740</xdr:colOff>
      <xdr:row>0</xdr:row>
      <xdr:rowOff>35004</xdr:rowOff>
    </xdr:from>
    <xdr:to>
      <xdr:col>7</xdr:col>
      <xdr:colOff>419440</xdr:colOff>
      <xdr:row>3</xdr:row>
      <xdr:rowOff>66239</xdr:rowOff>
    </xdr:to>
    <xdr:pic>
      <xdr:nvPicPr>
        <xdr:cNvPr id="3" name="Afbeelding 2">
          <a:extLst>
            <a:ext uri="{FF2B5EF4-FFF2-40B4-BE49-F238E27FC236}">
              <a16:creationId xmlns:a16="http://schemas.microsoft.com/office/drawing/2014/main" id="{4C6D0B5E-5CE4-4DF1-A524-F1966FFAA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9840" y="35004"/>
          <a:ext cx="2020275" cy="597020"/>
        </a:xfrm>
        <a:prstGeom prst="rect">
          <a:avLst/>
        </a:prstGeom>
      </xdr:spPr>
    </xdr:pic>
    <xdr:clientData/>
  </xdr:twoCellAnchor>
  <xdr:twoCellAnchor editAs="oneCell">
    <xdr:from>
      <xdr:col>8</xdr:col>
      <xdr:colOff>19783</xdr:colOff>
      <xdr:row>0</xdr:row>
      <xdr:rowOff>35560</xdr:rowOff>
    </xdr:from>
    <xdr:to>
      <xdr:col>9</xdr:col>
      <xdr:colOff>687603</xdr:colOff>
      <xdr:row>4</xdr:row>
      <xdr:rowOff>22770</xdr:rowOff>
    </xdr:to>
    <xdr:pic>
      <xdr:nvPicPr>
        <xdr:cNvPr id="4" name="Afbeelding 3">
          <a:extLst>
            <a:ext uri="{FF2B5EF4-FFF2-40B4-BE49-F238E27FC236}">
              <a16:creationId xmlns:a16="http://schemas.microsoft.com/office/drawing/2014/main" id="{D70CC18A-E7A8-4A46-BAF2-9824EA3BB8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58633" y="35560"/>
          <a:ext cx="1305995" cy="7206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Project/002%20GEMEENTEN/SW-Fryslan/Managing%20Partner/Excel%20documenten/Inventarisatielijst%20V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jabloon"/>
      <sheetName val="Inventarisatie TopDesk"/>
      <sheetName val="Richtprijs preventief onderhoud"/>
      <sheetName val="Nieuwe bron"/>
      <sheetName val="Activiteitenoverzicht"/>
      <sheetName val="NLSfB - PPO"/>
    </sheetNames>
    <sheetDataSet>
      <sheetData sheetId="0"/>
      <sheetData sheetId="1"/>
      <sheetData sheetId="2"/>
      <sheetData sheetId="3">
        <row r="1">
          <cell r="A1" t="str">
            <v>Oude code</v>
          </cell>
          <cell r="B1" t="str">
            <v>Oude omschrijving</v>
          </cell>
          <cell r="C1" t="str">
            <v>BIM code (nieuw)</v>
          </cell>
          <cell r="D1" t="str">
            <v>BIM omschrijving (nieuw)</v>
          </cell>
        </row>
        <row r="2">
          <cell r="A2"/>
          <cell r="B2" t="str">
            <v>Format:</v>
          </cell>
          <cell r="C2" t="str">
            <v>XX.aa.bb</v>
          </cell>
          <cell r="D2" t="str">
            <v>XX; a, a; b, b</v>
          </cell>
        </row>
        <row r="3">
          <cell r="A3"/>
          <cell r="B3"/>
          <cell r="C3" t="str">
            <v>0-</v>
          </cell>
          <cell r="D3" t="str">
            <v>PROJECT TOTAAL</v>
          </cell>
        </row>
        <row r="4">
          <cell r="C4" t="str">
            <v>0-.0</v>
          </cell>
          <cell r="D4" t="str">
            <v>indirecte projectvoorzieningen</v>
          </cell>
        </row>
        <row r="5">
          <cell r="C5" t="str">
            <v>0-.1</v>
          </cell>
          <cell r="D5" t="str">
            <v>werkterreininrichtingen</v>
          </cell>
        </row>
        <row r="6">
          <cell r="C6" t="str">
            <v>0-.10</v>
          </cell>
          <cell r="D6" t="str">
            <v>indirecte projectvoorzieningen; werkterreininrichting, algemeen (verzamelniveau)</v>
          </cell>
        </row>
        <row r="7">
          <cell r="C7" t="str">
            <v>0-.11</v>
          </cell>
          <cell r="D7" t="str">
            <v>indirecte projectvoorzieningen; werkterreininrichting, bijkomende werken algemeen</v>
          </cell>
        </row>
        <row r="8">
          <cell r="C8" t="str">
            <v>0-.12</v>
          </cell>
          <cell r="D8" t="str">
            <v>indirecte projectvoorzieningen; werkterreininrichting, personen/materiaalvoorzieningen</v>
          </cell>
        </row>
        <row r="9">
          <cell r="C9" t="str">
            <v>0-.13</v>
          </cell>
          <cell r="D9" t="str">
            <v>indirecte projectvoorzieningen; werkterreininrichting, energievoorzieningen</v>
          </cell>
        </row>
        <row r="10">
          <cell r="C10" t="str">
            <v>0-.14</v>
          </cell>
          <cell r="D10" t="str">
            <v>indirecte projectvoorzieningen; werkterreininrichting, beveiligingsvoorzieningen</v>
          </cell>
        </row>
        <row r="11">
          <cell r="C11" t="str">
            <v>0-.15</v>
          </cell>
          <cell r="D11" t="str">
            <v>indirecte projectvoorzieningen; werkterreininrichting, doorwerkvoorzieningen</v>
          </cell>
        </row>
        <row r="12">
          <cell r="C12" t="str">
            <v>0-.16</v>
          </cell>
          <cell r="D12" t="str">
            <v>indirecte projectvoorzieningen; werkterreininrichting, voorzieningen belendende percelen</v>
          </cell>
        </row>
        <row r="13">
          <cell r="C13" t="str">
            <v>0-.17</v>
          </cell>
          <cell r="D13" t="str">
            <v>indirecte projectvoorzieningen; werkterreininrichting, onderhoudsvoorzieningen</v>
          </cell>
        </row>
        <row r="14">
          <cell r="C14" t="str">
            <v>0-.2</v>
          </cell>
          <cell r="D14" t="str">
            <v>materieelvoorzieningen</v>
          </cell>
        </row>
        <row r="15">
          <cell r="C15" t="str">
            <v>0-.20</v>
          </cell>
          <cell r="D15" t="str">
            <v>indirecte projectvoorzieningen; materieelvoorzieningen, algemeen (verzamelniveau)</v>
          </cell>
        </row>
        <row r="16">
          <cell r="C16" t="str">
            <v>0-.21</v>
          </cell>
          <cell r="D16" t="str">
            <v>indirecte projectvoorzieningen; materieelvoorzieningen, transport</v>
          </cell>
        </row>
        <row r="17">
          <cell r="C17" t="str">
            <v>0-.22</v>
          </cell>
          <cell r="D17" t="str">
            <v>indirecte projectvoorzieningen; materieelvoorzieningen, gereedschappen (algemeen)</v>
          </cell>
        </row>
        <row r="18">
          <cell r="C18" t="str">
            <v>0-.3</v>
          </cell>
          <cell r="D18" t="str">
            <v>risicodekking</v>
          </cell>
        </row>
        <row r="19">
          <cell r="C19" t="str">
            <v>0-.30</v>
          </cell>
          <cell r="D19" t="str">
            <v>indirecte projectvoorzieningen; risicodekking, algemeen (verzamelniveau)</v>
          </cell>
        </row>
        <row r="20">
          <cell r="C20" t="str">
            <v>0-.31</v>
          </cell>
          <cell r="D20" t="str">
            <v>indirecte projectvoorzieningen; risicodekking, verzekeringen</v>
          </cell>
        </row>
        <row r="21">
          <cell r="C21" t="str">
            <v>0-.32</v>
          </cell>
          <cell r="D21" t="str">
            <v>indirecte projectvoorzieningen; risicodekking, waarborgen</v>
          </cell>
        </row>
        <row r="22">
          <cell r="C22" t="str">
            <v>0-.33</v>
          </cell>
          <cell r="D22" t="str">
            <v>indirecte projectvoorzieningen; risicodekking, prijsstijgingen</v>
          </cell>
        </row>
        <row r="23">
          <cell r="C23" t="str">
            <v>0-.4</v>
          </cell>
          <cell r="D23" t="str">
            <v>projectorganisatie</v>
          </cell>
        </row>
        <row r="24">
          <cell r="C24" t="str">
            <v>0-.40</v>
          </cell>
          <cell r="D24" t="str">
            <v>indirecte projectvoorzieningen; projectorganisatie, algemeen (verzamelniveau)</v>
          </cell>
        </row>
        <row r="25">
          <cell r="C25" t="str">
            <v>0-.41</v>
          </cell>
          <cell r="D25" t="str">
            <v>indirecte projectvoorzieningen; projectorganisatie, administratie</v>
          </cell>
        </row>
        <row r="26">
          <cell r="C26" t="str">
            <v>0-.42</v>
          </cell>
          <cell r="D26" t="str">
            <v>indirecte projectvoorzieningen; projectorganisatie, uitvoering</v>
          </cell>
        </row>
        <row r="27">
          <cell r="C27" t="str">
            <v>0-.43</v>
          </cell>
          <cell r="D27" t="str">
            <v>indirecte projectvoorzieningen; projectorganisatie, documentatie</v>
          </cell>
        </row>
        <row r="28">
          <cell r="C28" t="str">
            <v>0-.5</v>
          </cell>
          <cell r="D28" t="str">
            <v>bedrijfsorganisatie</v>
          </cell>
        </row>
        <row r="29">
          <cell r="C29" t="str">
            <v>0-.50</v>
          </cell>
          <cell r="D29" t="str">
            <v>indirecte projectvoorzieningen; bedrijfsorganisatie, algemeen (verzamelniveau)</v>
          </cell>
        </row>
        <row r="30">
          <cell r="C30" t="str">
            <v>0-.51</v>
          </cell>
          <cell r="D30" t="str">
            <v>indirecte projectvoorzieningen; bedrijfsorganisatie, bestuur en directie</v>
          </cell>
        </row>
        <row r="31">
          <cell r="C31" t="str">
            <v>0-.52</v>
          </cell>
          <cell r="D31" t="str">
            <v>indirecte projectvoorzieningen; bedrijfsorganisatie, winstregelingen</v>
          </cell>
        </row>
        <row r="32">
          <cell r="A32"/>
          <cell r="B32"/>
          <cell r="C32" t="str">
            <v>1-</v>
          </cell>
          <cell r="D32" t="str">
            <v>FUNDERINGEN</v>
          </cell>
        </row>
        <row r="33">
          <cell r="A33"/>
          <cell r="B33"/>
          <cell r="C33" t="str">
            <v>10</v>
          </cell>
          <cell r="D33" t="str">
            <v>-gereserveerd-</v>
          </cell>
        </row>
        <row r="34">
          <cell r="A34"/>
          <cell r="B34"/>
          <cell r="C34" t="str">
            <v>11</v>
          </cell>
          <cell r="D34" t="str">
            <v>Bodemvoorzieningen</v>
          </cell>
        </row>
        <row r="35">
          <cell r="C35" t="str">
            <v>11.0</v>
          </cell>
          <cell r="D35" t="str">
            <v>bodemvoorzieningen; algemeen</v>
          </cell>
        </row>
        <row r="36">
          <cell r="C36" t="str">
            <v>11.1</v>
          </cell>
          <cell r="D36" t="str">
            <v>bodemvoorzieningen; grond</v>
          </cell>
        </row>
        <row r="37">
          <cell r="C37" t="str">
            <v>11.10</v>
          </cell>
          <cell r="D37" t="str">
            <v>bodemvoorzieningen; grond, algemeen (verzamelniveau)</v>
          </cell>
        </row>
        <row r="38">
          <cell r="C38" t="str">
            <v>11.11</v>
          </cell>
          <cell r="D38" t="str">
            <v>bodemvoorzieningen; grond, ontgravingen</v>
          </cell>
        </row>
        <row r="39">
          <cell r="C39" t="str">
            <v>11.12</v>
          </cell>
          <cell r="D39" t="str">
            <v>bodemvoorzieningen; grond, aanvullingen</v>
          </cell>
        </row>
        <row r="40">
          <cell r="C40" t="str">
            <v>11.13</v>
          </cell>
          <cell r="D40" t="str">
            <v>bodemvoorzieningen; grond, sloop- en rooiwerkzaamheden</v>
          </cell>
        </row>
        <row r="41">
          <cell r="C41" t="str">
            <v>11.15</v>
          </cell>
          <cell r="D41" t="str">
            <v>bodemvoorzieningen; grond, damwanden</v>
          </cell>
        </row>
        <row r="42">
          <cell r="C42" t="str">
            <v>11.2</v>
          </cell>
          <cell r="D42" t="str">
            <v>bodemvoorzieningen; water</v>
          </cell>
        </row>
        <row r="43">
          <cell r="C43" t="str">
            <v>11.20</v>
          </cell>
          <cell r="D43" t="str">
            <v>bodemvoorzieningen; water, algemeen (verzamelniveau)</v>
          </cell>
        </row>
        <row r="44">
          <cell r="C44" t="str">
            <v>11.24</v>
          </cell>
          <cell r="D44" t="str">
            <v>bodemvoorzieningen; water, bemalingen</v>
          </cell>
        </row>
        <row r="45">
          <cell r="C45" t="str">
            <v>11.25</v>
          </cell>
          <cell r="D45" t="str">
            <v>bodemvoorzieningen; water, damwanden</v>
          </cell>
        </row>
        <row r="46">
          <cell r="A46"/>
          <cell r="B46"/>
          <cell r="C46" t="str">
            <v>12</v>
          </cell>
          <cell r="D46" t="str">
            <v>-gereserveerd-</v>
          </cell>
        </row>
        <row r="47">
          <cell r="A47"/>
          <cell r="B47"/>
          <cell r="C47" t="str">
            <v>13</v>
          </cell>
          <cell r="D47" t="str">
            <v>Vloeren op grondslag</v>
          </cell>
        </row>
        <row r="48">
          <cell r="C48" t="str">
            <v>13.0</v>
          </cell>
          <cell r="D48" t="str">
            <v>vloeren op grondslag; algemeen</v>
          </cell>
        </row>
        <row r="49">
          <cell r="C49" t="str">
            <v>13.1</v>
          </cell>
          <cell r="D49" t="str">
            <v>vloeren op grondslag; niet constructief</v>
          </cell>
        </row>
        <row r="50">
          <cell r="C50" t="str">
            <v>13.10</v>
          </cell>
          <cell r="D50" t="str">
            <v>vloeren op grondslag; niet constructief, algemeen (verzamelniveau)</v>
          </cell>
        </row>
        <row r="51">
          <cell r="C51" t="str">
            <v>13.11</v>
          </cell>
          <cell r="D51" t="str">
            <v>vloeren op grondslag; niet constructief, bodemafsluitingen</v>
          </cell>
        </row>
        <row r="52">
          <cell r="C52" t="str">
            <v>13.12</v>
          </cell>
          <cell r="D52" t="str">
            <v>vloeren op grondslag; niet constructief, vloeren als gebouwonderdeel</v>
          </cell>
        </row>
        <row r="53">
          <cell r="C53" t="str">
            <v>13.13</v>
          </cell>
          <cell r="D53" t="str">
            <v>vloeren op grondslag; niet constructief, vloeren als bestrating</v>
          </cell>
        </row>
        <row r="54">
          <cell r="C54" t="str">
            <v>13.2</v>
          </cell>
          <cell r="D54" t="str">
            <v>vloeren op grondslag; constructief</v>
          </cell>
        </row>
        <row r="55">
          <cell r="C55" t="str">
            <v>13.20</v>
          </cell>
          <cell r="D55" t="str">
            <v>vloeren op grondslag; constructief, algemeen (verzamelniveau)</v>
          </cell>
        </row>
        <row r="56">
          <cell r="C56" t="str">
            <v>13.21</v>
          </cell>
          <cell r="D56" t="str">
            <v>vloeren op grondslag; constructief, bodemafsluitingen</v>
          </cell>
        </row>
        <row r="57">
          <cell r="C57" t="str">
            <v>13.22</v>
          </cell>
          <cell r="D57" t="str">
            <v>vloeren op grondslag; constructief, vloeren als gebouwonderdeel</v>
          </cell>
        </row>
        <row r="58">
          <cell r="C58" t="str">
            <v>13.25</v>
          </cell>
          <cell r="D58" t="str">
            <v>vloeren op grondslag; constructief, grondverbeteringen</v>
          </cell>
        </row>
        <row r="59">
          <cell r="A59"/>
          <cell r="B59"/>
          <cell r="C59" t="str">
            <v>14</v>
          </cell>
          <cell r="D59" t="str">
            <v>-gereserveerd-</v>
          </cell>
        </row>
        <row r="60">
          <cell r="A60"/>
          <cell r="B60"/>
          <cell r="C60" t="str">
            <v>15</v>
          </cell>
          <cell r="D60" t="str">
            <v>-gereserveerd-</v>
          </cell>
        </row>
        <row r="61">
          <cell r="A61"/>
          <cell r="B61"/>
          <cell r="C61" t="str">
            <v>16</v>
          </cell>
          <cell r="D61" t="str">
            <v>Funderingsconstructies</v>
          </cell>
        </row>
        <row r="62">
          <cell r="C62" t="str">
            <v>16.0</v>
          </cell>
          <cell r="D62" t="str">
            <v>funderingsconstructies; algemeen</v>
          </cell>
        </row>
        <row r="63">
          <cell r="C63" t="str">
            <v>16.1</v>
          </cell>
          <cell r="D63" t="str">
            <v>funderingsconstructies; voeten en balken</v>
          </cell>
        </row>
        <row r="64">
          <cell r="C64" t="str">
            <v>16.10</v>
          </cell>
          <cell r="D64" t="str">
            <v>funderingsconstructies; voeten en balken, algemeen (verzamelniveau)</v>
          </cell>
        </row>
        <row r="65">
          <cell r="C65" t="str">
            <v>16.11</v>
          </cell>
          <cell r="D65" t="str">
            <v>funderingsconstructies; voeten en balken, fundatie voeten</v>
          </cell>
        </row>
        <row r="66">
          <cell r="C66" t="str">
            <v>16.12</v>
          </cell>
          <cell r="D66" t="str">
            <v>funderingsconstructies; voeten en balken, fundatie balken</v>
          </cell>
        </row>
        <row r="67">
          <cell r="C67" t="str">
            <v>16.13</v>
          </cell>
          <cell r="D67" t="str">
            <v>funderingsconstructies; voeten en balken, fundatie poeren</v>
          </cell>
        </row>
        <row r="68">
          <cell r="C68" t="str">
            <v>16.14</v>
          </cell>
          <cell r="D68" t="str">
            <v>funderingsconstructies; voeten en balken, gevelwanden (-200)</v>
          </cell>
        </row>
        <row r="69">
          <cell r="C69" t="str">
            <v>16.15</v>
          </cell>
          <cell r="D69" t="str">
            <v>funderingsconstructies; voeten en balken, grondverbeteringen</v>
          </cell>
        </row>
        <row r="70">
          <cell r="C70" t="str">
            <v>16.2</v>
          </cell>
          <cell r="D70" t="str">
            <v>funderingsconstructies; keerwanden</v>
          </cell>
        </row>
        <row r="71">
          <cell r="C71" t="str">
            <v>16.20</v>
          </cell>
          <cell r="D71" t="str">
            <v>funderingsconstructies; keerwanden, algemeen (verzamelniveau)</v>
          </cell>
        </row>
        <row r="72">
          <cell r="C72" t="str">
            <v>16.21</v>
          </cell>
          <cell r="D72" t="str">
            <v>funderingsconstructies; keerwanden, grondkerende wanden</v>
          </cell>
        </row>
        <row r="73">
          <cell r="C73" t="str">
            <v>16.22</v>
          </cell>
          <cell r="D73" t="str">
            <v>funderingsconstructies; keerwanden, waterkerende wanden</v>
          </cell>
        </row>
        <row r="74">
          <cell r="C74" t="str">
            <v>16.23</v>
          </cell>
          <cell r="D74" t="str">
            <v>funderingsconstructies; keerwanden, gevelwanden (-200)</v>
          </cell>
        </row>
        <row r="75">
          <cell r="C75" t="str">
            <v>16.25</v>
          </cell>
          <cell r="D75" t="str">
            <v>funderingsconstructies; keerwanden, grondverbeteringen</v>
          </cell>
        </row>
        <row r="76">
          <cell r="A76"/>
          <cell r="B76"/>
          <cell r="C76" t="str">
            <v>17</v>
          </cell>
          <cell r="D76" t="str">
            <v>Paalfunderingen</v>
          </cell>
        </row>
        <row r="77">
          <cell r="C77" t="str">
            <v>17.0</v>
          </cell>
          <cell r="D77" t="str">
            <v>paalfunderingen; algemeen</v>
          </cell>
        </row>
        <row r="78">
          <cell r="C78" t="str">
            <v>17.1</v>
          </cell>
          <cell r="D78" t="str">
            <v>paalfunderingen; niet geheid</v>
          </cell>
        </row>
        <row r="79">
          <cell r="C79" t="str">
            <v>17.10</v>
          </cell>
          <cell r="D79" t="str">
            <v>paalfunderingen; niet geheid, algemeen (verzamelniveau)</v>
          </cell>
        </row>
        <row r="80">
          <cell r="C80" t="str">
            <v>17.11</v>
          </cell>
          <cell r="D80" t="str">
            <v>paalfunderingen; niet geheid, dragende palen; geboord</v>
          </cell>
        </row>
        <row r="81">
          <cell r="C81" t="str">
            <v>17.12</v>
          </cell>
          <cell r="D81" t="str">
            <v>paalfunderingen; niet geheid, dragende palen; geschroefd</v>
          </cell>
        </row>
        <row r="82">
          <cell r="C82" t="str">
            <v>17.13</v>
          </cell>
          <cell r="D82" t="str">
            <v>paalfunderingen; niet geheid, trekverankeringen</v>
          </cell>
        </row>
        <row r="83">
          <cell r="C83" t="str">
            <v>17.14</v>
          </cell>
          <cell r="D83" t="str">
            <v>paalfunderingen; niet geheid, pijler-putringfunderingen</v>
          </cell>
        </row>
        <row r="84">
          <cell r="C84" t="str">
            <v>17.15</v>
          </cell>
          <cell r="D84" t="str">
            <v>paalfunderingen; niet geheid, bodeminjecties</v>
          </cell>
        </row>
        <row r="85">
          <cell r="C85" t="str">
            <v>17.2</v>
          </cell>
          <cell r="D85" t="str">
            <v>paalfunderingen; geheid</v>
          </cell>
        </row>
        <row r="86">
          <cell r="C86" t="str">
            <v>17.20</v>
          </cell>
          <cell r="D86" t="str">
            <v>paalfunderingen; geheid, algemeen (verzamelniveau)</v>
          </cell>
        </row>
        <row r="87">
          <cell r="C87" t="str">
            <v>17.21</v>
          </cell>
          <cell r="D87" t="str">
            <v>paalfunderingen; geheid, dragende palen</v>
          </cell>
        </row>
        <row r="88">
          <cell r="C88" t="str">
            <v>17.22</v>
          </cell>
          <cell r="D88" t="str">
            <v>paalfunderingen; geheid, palen; ingeheide bekisting</v>
          </cell>
        </row>
        <row r="89">
          <cell r="C89" t="str">
            <v>17.23</v>
          </cell>
          <cell r="D89" t="str">
            <v>paalfunderingen; geheid, trekverankeringen</v>
          </cell>
        </row>
        <row r="90">
          <cell r="C90" t="str">
            <v>17.25</v>
          </cell>
          <cell r="D90" t="str">
            <v>paalfunderingen; geheid, damwandenfunderingen</v>
          </cell>
        </row>
        <row r="91">
          <cell r="A91"/>
          <cell r="B91"/>
          <cell r="C91" t="str">
            <v>18</v>
          </cell>
          <cell r="D91" t="str">
            <v>-gereserveerd-</v>
          </cell>
        </row>
        <row r="92">
          <cell r="A92"/>
          <cell r="B92"/>
          <cell r="C92" t="str">
            <v>19</v>
          </cell>
          <cell r="D92" t="str">
            <v>-gereserveerd-</v>
          </cell>
        </row>
        <row r="93">
          <cell r="A93"/>
          <cell r="B93"/>
          <cell r="C93" t="str">
            <v>2-</v>
          </cell>
          <cell r="D93" t="str">
            <v>RUWBOUW</v>
          </cell>
        </row>
        <row r="94">
          <cell r="A94"/>
          <cell r="B94"/>
          <cell r="C94" t="str">
            <v>20</v>
          </cell>
          <cell r="D94" t="str">
            <v>-gereserveerd-</v>
          </cell>
        </row>
        <row r="95">
          <cell r="A95"/>
          <cell r="B95"/>
          <cell r="C95" t="str">
            <v>21</v>
          </cell>
          <cell r="D95" t="str">
            <v>Buitenwanden</v>
          </cell>
        </row>
        <row r="96">
          <cell r="C96" t="str">
            <v>21.0</v>
          </cell>
          <cell r="D96" t="str">
            <v>buitenwanden; algemeen</v>
          </cell>
        </row>
        <row r="97">
          <cell r="C97" t="str">
            <v>21.1</v>
          </cell>
          <cell r="D97" t="str">
            <v>buitenwanden; niet constructief</v>
          </cell>
        </row>
        <row r="98">
          <cell r="C98" t="str">
            <v>21.10</v>
          </cell>
          <cell r="D98" t="str">
            <v>buitenwanden; niet constructief, algemeen (verzamelniveau)</v>
          </cell>
        </row>
        <row r="99">
          <cell r="C99" t="str">
            <v>21.11</v>
          </cell>
          <cell r="D99" t="str">
            <v>buitenwanden; niet constructief, massieve wanden</v>
          </cell>
        </row>
        <row r="100">
          <cell r="C100" t="str">
            <v>21.12</v>
          </cell>
          <cell r="D100" t="str">
            <v>buitenwanden; niet constructief, spouwwanden</v>
          </cell>
        </row>
        <row r="101">
          <cell r="C101" t="str">
            <v>21.13</v>
          </cell>
          <cell r="D101" t="str">
            <v>buitenwanden; niet constructief, systeemwanden</v>
          </cell>
        </row>
        <row r="102">
          <cell r="C102" t="str">
            <v>21.14</v>
          </cell>
          <cell r="D102" t="str">
            <v>buitenwanden; niet constructief, vlieswanden</v>
          </cell>
        </row>
        <row r="103">
          <cell r="C103" t="str">
            <v>21.15</v>
          </cell>
          <cell r="D103" t="str">
            <v>buitenwanden; niet constructief, borstweringen</v>
          </cell>
        </row>
        <row r="104">
          <cell r="C104" t="str">
            <v>21.16</v>
          </cell>
          <cell r="D104" t="str">
            <v>buitenwanden; niet constructief, boeiboorden</v>
          </cell>
        </row>
        <row r="105">
          <cell r="C105" t="str">
            <v>21.2</v>
          </cell>
          <cell r="D105" t="str">
            <v>buitenwanden; constructief</v>
          </cell>
        </row>
        <row r="106">
          <cell r="C106" t="str">
            <v>21.20</v>
          </cell>
          <cell r="D106" t="str">
            <v>buitenwanden; constructief, algemeen (verzamelniveau)</v>
          </cell>
        </row>
        <row r="107">
          <cell r="C107" t="str">
            <v>21.21</v>
          </cell>
          <cell r="D107" t="str">
            <v>buitenwanden; constructief, massieve wanden</v>
          </cell>
        </row>
        <row r="108">
          <cell r="C108" t="str">
            <v>21.22</v>
          </cell>
          <cell r="D108" t="str">
            <v>buitenwanden; constructief, spouwwanden</v>
          </cell>
        </row>
        <row r="109">
          <cell r="C109" t="str">
            <v>21.23</v>
          </cell>
          <cell r="D109" t="str">
            <v>buitenwanden; constructief, systeemwanden</v>
          </cell>
        </row>
        <row r="110">
          <cell r="C110" t="str">
            <v>21.25</v>
          </cell>
          <cell r="D110" t="str">
            <v>buitenwanden; constructief, borstweringen</v>
          </cell>
        </row>
        <row r="111">
          <cell r="A111"/>
          <cell r="B111"/>
          <cell r="C111" t="str">
            <v>22</v>
          </cell>
          <cell r="D111" t="str">
            <v>Binnenwanden</v>
          </cell>
        </row>
        <row r="112">
          <cell r="C112" t="str">
            <v>22.0</v>
          </cell>
          <cell r="D112" t="str">
            <v>binnenwanden; algemeen</v>
          </cell>
        </row>
        <row r="113">
          <cell r="C113" t="str">
            <v>22.1</v>
          </cell>
          <cell r="D113" t="str">
            <v>binnenwanden; niet constructief</v>
          </cell>
        </row>
        <row r="114">
          <cell r="C114" t="str">
            <v>22.10</v>
          </cell>
          <cell r="D114" t="str">
            <v>binnenwanden; niet constructief, algemeen (verzamelniveau)</v>
          </cell>
        </row>
        <row r="115">
          <cell r="C115" t="str">
            <v>22.11</v>
          </cell>
          <cell r="D115" t="str">
            <v>binnenwanden; niet constructief, massieve wanden</v>
          </cell>
        </row>
        <row r="116">
          <cell r="C116" t="str">
            <v>22.12</v>
          </cell>
          <cell r="D116" t="str">
            <v>binnenwanden; niet constructief, spouwwanden</v>
          </cell>
        </row>
        <row r="117">
          <cell r="C117" t="str">
            <v>22.13</v>
          </cell>
          <cell r="D117" t="str">
            <v>binnenwanden; niet constructief, systeemwanden; vast</v>
          </cell>
        </row>
        <row r="118">
          <cell r="C118" t="str">
            <v>22.14</v>
          </cell>
          <cell r="D118" t="str">
            <v>binnenwanden; niet constructief, systeemwanden; verplaatsbaar</v>
          </cell>
        </row>
        <row r="119">
          <cell r="C119" t="str">
            <v>22.2</v>
          </cell>
          <cell r="D119" t="str">
            <v>binnenwanden; constructief</v>
          </cell>
        </row>
        <row r="120">
          <cell r="C120" t="str">
            <v>22.20</v>
          </cell>
          <cell r="D120" t="str">
            <v>binnenwanden; constructief, algemeen (verzamelniveau)</v>
          </cell>
        </row>
        <row r="121">
          <cell r="C121" t="str">
            <v>22.21</v>
          </cell>
          <cell r="D121" t="str">
            <v>binnenwanden; constructief, massieve wanden</v>
          </cell>
        </row>
        <row r="122">
          <cell r="C122" t="str">
            <v>22.22</v>
          </cell>
          <cell r="D122" t="str">
            <v>binnenwanden; constructief, spouwwanden</v>
          </cell>
        </row>
        <row r="123">
          <cell r="C123" t="str">
            <v>22.23</v>
          </cell>
          <cell r="D123" t="str">
            <v>binnenwanden; constructief, systeemwanden; vast</v>
          </cell>
        </row>
        <row r="124">
          <cell r="A124"/>
          <cell r="B124"/>
          <cell r="C124" t="str">
            <v>23</v>
          </cell>
          <cell r="D124" t="str">
            <v>Vloeren</v>
          </cell>
        </row>
        <row r="125">
          <cell r="C125" t="str">
            <v>23.0</v>
          </cell>
          <cell r="D125" t="str">
            <v>vloeren; algemeen</v>
          </cell>
        </row>
        <row r="126">
          <cell r="C126" t="str">
            <v>23.1</v>
          </cell>
          <cell r="D126" t="str">
            <v>vloeren; niet constructief</v>
          </cell>
        </row>
        <row r="127">
          <cell r="C127" t="str">
            <v>23.10</v>
          </cell>
          <cell r="D127" t="str">
            <v>vloeren; niet constructief, algemeen (verzamelniveau)</v>
          </cell>
        </row>
        <row r="128">
          <cell r="C128" t="str">
            <v>23.11</v>
          </cell>
          <cell r="D128" t="str">
            <v>vloeren; niet constructief, vrijdragende vloeren</v>
          </cell>
        </row>
        <row r="129">
          <cell r="C129" t="str">
            <v>23.12</v>
          </cell>
          <cell r="D129" t="str">
            <v>vloeren; niet constructief, balkons</v>
          </cell>
        </row>
        <row r="130">
          <cell r="C130" t="str">
            <v>23.13</v>
          </cell>
          <cell r="D130" t="str">
            <v>vloeren; niet constructief, galerijen</v>
          </cell>
        </row>
        <row r="131">
          <cell r="C131" t="str">
            <v>23.14</v>
          </cell>
          <cell r="D131" t="str">
            <v>vloeren; niet constructief, bordessen</v>
          </cell>
        </row>
        <row r="132">
          <cell r="C132" t="str">
            <v>23.15</v>
          </cell>
          <cell r="D132" t="str">
            <v>vloeren; niet constructief, vloeren t.b.v. technische voorzieningen</v>
          </cell>
        </row>
        <row r="133">
          <cell r="C133" t="str">
            <v>23.2</v>
          </cell>
          <cell r="D133" t="str">
            <v>vloeren; constructief</v>
          </cell>
        </row>
        <row r="134">
          <cell r="C134" t="str">
            <v>23.20</v>
          </cell>
          <cell r="D134" t="str">
            <v>vloeren; constructief, algemeen (verzamelniveau)</v>
          </cell>
        </row>
        <row r="135">
          <cell r="C135" t="str">
            <v>23.21</v>
          </cell>
          <cell r="D135" t="str">
            <v>vloeren; constructief, vrijdragende vloeren</v>
          </cell>
        </row>
        <row r="136">
          <cell r="C136" t="str">
            <v>23.22</v>
          </cell>
          <cell r="D136" t="str">
            <v>vloeren; constructief, balkons</v>
          </cell>
        </row>
        <row r="137">
          <cell r="C137" t="str">
            <v>23.23</v>
          </cell>
          <cell r="D137" t="str">
            <v>vloeren; constructief, galerijen</v>
          </cell>
        </row>
        <row r="138">
          <cell r="C138" t="str">
            <v>23.24</v>
          </cell>
          <cell r="D138" t="str">
            <v>vloeren; constructief, bordessen</v>
          </cell>
        </row>
        <row r="139">
          <cell r="C139" t="str">
            <v>23.25</v>
          </cell>
          <cell r="D139" t="str">
            <v>vloeren; constructief, vloeren t.b.v. technische voorzieningen</v>
          </cell>
        </row>
        <row r="140">
          <cell r="A140"/>
          <cell r="B140"/>
          <cell r="C140" t="str">
            <v>24</v>
          </cell>
          <cell r="D140" t="str">
            <v>Trappen en hellingen</v>
          </cell>
        </row>
        <row r="141">
          <cell r="C141" t="str">
            <v>24.0</v>
          </cell>
          <cell r="D141" t="str">
            <v>trappen en hellingen; algemeen</v>
          </cell>
        </row>
        <row r="142">
          <cell r="C142" t="str">
            <v>24.1</v>
          </cell>
          <cell r="D142" t="str">
            <v>trappen en hellingen; trappen</v>
          </cell>
        </row>
        <row r="143">
          <cell r="C143" t="str">
            <v>24.10</v>
          </cell>
          <cell r="D143" t="str">
            <v>trappen en hellingen; trappen, algemeen (verzamelniveau)</v>
          </cell>
        </row>
        <row r="144">
          <cell r="C144" t="str">
            <v>24.11</v>
          </cell>
          <cell r="D144" t="str">
            <v>trappen en hellingen; trappen, rechte steektrappen</v>
          </cell>
        </row>
        <row r="145">
          <cell r="C145" t="str">
            <v>24.12</v>
          </cell>
          <cell r="D145" t="str">
            <v>trappen en hellingen; trappen, niet-rechte steektrappen</v>
          </cell>
        </row>
        <row r="146">
          <cell r="C146" t="str">
            <v>24.13</v>
          </cell>
          <cell r="D146" t="str">
            <v>trappen en hellingen; trappen, spiltrappen</v>
          </cell>
        </row>
        <row r="147">
          <cell r="A147">
            <v>241400</v>
          </cell>
          <cell r="B147" t="str">
            <v>Vlizotrap</v>
          </cell>
          <cell r="C147" t="str">
            <v>24.14.00</v>
          </cell>
          <cell r="D147" t="str">
            <v>trappen en hellingen; trappen, vlizotrap</v>
          </cell>
        </row>
        <row r="148">
          <cell r="C148" t="str">
            <v>24.15</v>
          </cell>
          <cell r="D148" t="str">
            <v>trappen en hellingen; trappen, bordessen</v>
          </cell>
        </row>
        <row r="149">
          <cell r="C149" t="str">
            <v>24.2</v>
          </cell>
          <cell r="D149" t="str">
            <v>trappen en hellingen; hellingen</v>
          </cell>
        </row>
        <row r="150">
          <cell r="C150" t="str">
            <v>24.20</v>
          </cell>
          <cell r="D150" t="str">
            <v>trappen en hellingen; hellingen, algemeen (verzamelniveau)</v>
          </cell>
        </row>
        <row r="151">
          <cell r="C151" t="str">
            <v>24.21</v>
          </cell>
          <cell r="D151" t="str">
            <v>trappen en hellingen; hellingen, beloopbare hellingen</v>
          </cell>
        </row>
        <row r="152">
          <cell r="C152" t="str">
            <v>24.22</v>
          </cell>
          <cell r="D152" t="str">
            <v>trappen en hellingen; hellingen, berijdbare hellingen</v>
          </cell>
        </row>
        <row r="153">
          <cell r="C153" t="str">
            <v>24.25</v>
          </cell>
          <cell r="D153" t="str">
            <v>trappen en hellingen; hellingen, bordessen</v>
          </cell>
        </row>
        <row r="154">
          <cell r="C154" t="str">
            <v>24.3</v>
          </cell>
          <cell r="D154" t="str">
            <v>trappen en hellingen; ladders en klimijzers</v>
          </cell>
        </row>
        <row r="155">
          <cell r="C155" t="str">
            <v>24.30</v>
          </cell>
          <cell r="D155" t="str">
            <v>trappen en hellingen; ladders en klimijzers, algemeen (verzamelniveau)</v>
          </cell>
        </row>
        <row r="156">
          <cell r="C156" t="str">
            <v>24.31</v>
          </cell>
          <cell r="D156" t="str">
            <v>trappen en hellingen; ladders en klimijzers, ladders</v>
          </cell>
        </row>
        <row r="157">
          <cell r="C157" t="str">
            <v>24.32</v>
          </cell>
          <cell r="D157" t="str">
            <v>trappen en hellingen; ladders en klimijzers, klimijzers</v>
          </cell>
        </row>
        <row r="158">
          <cell r="C158" t="str">
            <v>24.35</v>
          </cell>
          <cell r="D158" t="str">
            <v>trappen en hellingen; ladders en klimijzers, bordessen</v>
          </cell>
        </row>
        <row r="159">
          <cell r="A159"/>
          <cell r="B159"/>
          <cell r="C159" t="str">
            <v>25</v>
          </cell>
          <cell r="D159" t="str">
            <v>-gereserveerd-</v>
          </cell>
        </row>
        <row r="160">
          <cell r="A160"/>
          <cell r="B160"/>
          <cell r="C160" t="str">
            <v>26</v>
          </cell>
          <cell r="D160" t="str">
            <v>-gereserveerd-</v>
          </cell>
        </row>
        <row r="161">
          <cell r="A161"/>
          <cell r="B161"/>
          <cell r="C161" t="str">
            <v>27</v>
          </cell>
          <cell r="D161" t="str">
            <v>Daken</v>
          </cell>
        </row>
        <row r="162">
          <cell r="C162" t="str">
            <v>27.0</v>
          </cell>
          <cell r="D162" t="str">
            <v>daken; algemeen</v>
          </cell>
        </row>
        <row r="163">
          <cell r="C163" t="str">
            <v>27.1</v>
          </cell>
          <cell r="D163" t="str">
            <v>daken; niet constructief</v>
          </cell>
        </row>
        <row r="164">
          <cell r="C164" t="str">
            <v>27.10</v>
          </cell>
          <cell r="D164" t="str">
            <v>daken; niet constructief, algemeen (verzamelniveau)</v>
          </cell>
        </row>
        <row r="165">
          <cell r="C165" t="str">
            <v>27.11</v>
          </cell>
          <cell r="D165" t="str">
            <v>daken; niet constructief, vlakke daken</v>
          </cell>
        </row>
        <row r="166">
          <cell r="C166" t="str">
            <v>27.12</v>
          </cell>
          <cell r="D166" t="str">
            <v>daken; niet constructief, hellende daken</v>
          </cell>
        </row>
        <row r="167">
          <cell r="C167" t="str">
            <v>27.13</v>
          </cell>
          <cell r="D167" t="str">
            <v>daken; niet constructief, luifels</v>
          </cell>
        </row>
        <row r="168">
          <cell r="C168" t="str">
            <v>27.14</v>
          </cell>
          <cell r="D168" t="str">
            <v>daken; niet constructief, overkappingen</v>
          </cell>
        </row>
        <row r="169">
          <cell r="C169" t="str">
            <v>27.16</v>
          </cell>
          <cell r="D169" t="str">
            <v>daken; niet constructief, gootconstructies</v>
          </cell>
        </row>
        <row r="170">
          <cell r="C170" t="str">
            <v>27.2</v>
          </cell>
          <cell r="D170" t="str">
            <v>daken; constructief</v>
          </cell>
        </row>
        <row r="171">
          <cell r="C171" t="str">
            <v>27.20</v>
          </cell>
          <cell r="D171" t="str">
            <v>daken; constructief, algemeen (verzamelniveau)</v>
          </cell>
        </row>
        <row r="172">
          <cell r="C172" t="str">
            <v>27.21</v>
          </cell>
          <cell r="D172" t="str">
            <v>daken; constructief, vlakke daken</v>
          </cell>
        </row>
        <row r="173">
          <cell r="C173" t="str">
            <v>27.22</v>
          </cell>
          <cell r="D173" t="str">
            <v>daken; constructief, hellende daken</v>
          </cell>
        </row>
        <row r="174">
          <cell r="C174" t="str">
            <v>27.23</v>
          </cell>
          <cell r="D174" t="str">
            <v>daken; constructief, luifels</v>
          </cell>
        </row>
        <row r="175">
          <cell r="C175" t="str">
            <v>27.24</v>
          </cell>
          <cell r="D175" t="str">
            <v>daken; constructief, overkappingen</v>
          </cell>
        </row>
        <row r="176">
          <cell r="C176" t="str">
            <v>27.26</v>
          </cell>
          <cell r="D176" t="str">
            <v>daken; constructief, gootconstructies</v>
          </cell>
        </row>
        <row r="177">
          <cell r="A177"/>
          <cell r="B177"/>
          <cell r="C177" t="str">
            <v>28</v>
          </cell>
          <cell r="D177" t="str">
            <v>Hoofddraagconstructies</v>
          </cell>
        </row>
        <row r="178">
          <cell r="C178" t="str">
            <v>28.0</v>
          </cell>
          <cell r="D178" t="str">
            <v>hoofddraagconstructies; algemeen</v>
          </cell>
        </row>
        <row r="179">
          <cell r="C179" t="str">
            <v>28.1</v>
          </cell>
          <cell r="D179" t="str">
            <v>hoofddraagconstructies; kolommen en liggers</v>
          </cell>
        </row>
        <row r="180">
          <cell r="C180" t="str">
            <v>28.10</v>
          </cell>
          <cell r="D180" t="str">
            <v>hoofddraagconstructies; kolommen en liggers, algemeen (verzamelniveau)</v>
          </cell>
        </row>
        <row r="181">
          <cell r="C181" t="str">
            <v>28.11</v>
          </cell>
          <cell r="D181" t="str">
            <v>hoofddraagconstructies; kolommen en liggers, kolom-/liggerconstructies</v>
          </cell>
        </row>
        <row r="182">
          <cell r="C182" t="str">
            <v>28.12</v>
          </cell>
          <cell r="D182" t="str">
            <v>hoofddraagconstructies; kolommen en liggers, spanten</v>
          </cell>
        </row>
        <row r="183">
          <cell r="C183" t="str">
            <v>28.2</v>
          </cell>
          <cell r="D183" t="str">
            <v>hoofddraagconstructies; wanden en vloeren</v>
          </cell>
        </row>
        <row r="184">
          <cell r="C184" t="str">
            <v>28.20</v>
          </cell>
          <cell r="D184" t="str">
            <v>hoofddraagconstructies; wanden en vloeren, algemeen (verzamelniveau)</v>
          </cell>
        </row>
        <row r="185">
          <cell r="C185" t="str">
            <v>28.21</v>
          </cell>
          <cell r="D185" t="str">
            <v>hoofddraagconstructies; wanden en vloeren, wand-/vloerconstructies</v>
          </cell>
        </row>
        <row r="186">
          <cell r="C186" t="str">
            <v>28.3</v>
          </cell>
          <cell r="D186" t="str">
            <v>hoofddraagconstructies; ruimte-eenheden</v>
          </cell>
        </row>
        <row r="187">
          <cell r="C187" t="str">
            <v>28.30</v>
          </cell>
          <cell r="D187" t="str">
            <v>hoofddraagconstructies; ruimte-eenheden, algemeen (verzamelniveau)</v>
          </cell>
        </row>
        <row r="188">
          <cell r="C188" t="str">
            <v>28.31</v>
          </cell>
          <cell r="D188" t="str">
            <v>hoofddraagconstructies; ruimte-eenheden, doosconstructies</v>
          </cell>
        </row>
        <row r="189">
          <cell r="A189"/>
          <cell r="B189"/>
          <cell r="C189" t="str">
            <v>29</v>
          </cell>
          <cell r="D189" t="str">
            <v>-gereserveerd-</v>
          </cell>
        </row>
        <row r="190">
          <cell r="A190"/>
          <cell r="B190"/>
          <cell r="C190" t="str">
            <v>3-</v>
          </cell>
          <cell r="D190" t="str">
            <v>AFBOUW</v>
          </cell>
        </row>
        <row r="191">
          <cell r="A191"/>
          <cell r="B191"/>
          <cell r="C191" t="str">
            <v>30</v>
          </cell>
          <cell r="D191" t="str">
            <v>-gereserveerd-</v>
          </cell>
        </row>
        <row r="192">
          <cell r="A192"/>
          <cell r="B192"/>
          <cell r="C192" t="str">
            <v>31</v>
          </cell>
          <cell r="D192" t="str">
            <v>Buitenwandopeningen</v>
          </cell>
        </row>
        <row r="193">
          <cell r="C193" t="str">
            <v>31.0</v>
          </cell>
          <cell r="D193" t="str">
            <v>buitenwandopeningen; algemeen</v>
          </cell>
        </row>
        <row r="194">
          <cell r="C194" t="str">
            <v>31.1</v>
          </cell>
          <cell r="D194" t="str">
            <v>buitenwandopeningen; niet gevuld</v>
          </cell>
        </row>
        <row r="195">
          <cell r="C195" t="str">
            <v>31.10</v>
          </cell>
          <cell r="D195" t="str">
            <v>buitenwandopeningen; niet gevuld, algemeen (verzamelniveau)</v>
          </cell>
        </row>
        <row r="196">
          <cell r="C196" t="str">
            <v>31.11</v>
          </cell>
          <cell r="D196" t="str">
            <v>buitenwandopeningen; niet gevuld, daglichtopeningen</v>
          </cell>
        </row>
        <row r="197">
          <cell r="C197" t="str">
            <v>31.12</v>
          </cell>
          <cell r="D197" t="str">
            <v>buitenwandopeningen; niet gevuld, buitenluchtopeningen</v>
          </cell>
        </row>
        <row r="198">
          <cell r="C198" t="str">
            <v>31.2</v>
          </cell>
          <cell r="D198" t="str">
            <v>buitenwandopeningen; gevuld met ramen</v>
          </cell>
        </row>
        <row r="199">
          <cell r="C199" t="str">
            <v>31.20</v>
          </cell>
          <cell r="D199" t="str">
            <v>buitenwandopeningen; gevuld met ramen, algemeen (verzamelniveau)</v>
          </cell>
        </row>
        <row r="200">
          <cell r="C200" t="str">
            <v>31.21</v>
          </cell>
          <cell r="D200" t="str">
            <v>buitenwandopeningen; gevuld met ramen, gesloten ramen</v>
          </cell>
        </row>
        <row r="201">
          <cell r="C201" t="str">
            <v>31.22</v>
          </cell>
          <cell r="D201" t="str">
            <v>buitenwandopeningen; gevuld met ramen, ramen draaiend aan één kant</v>
          </cell>
        </row>
        <row r="202">
          <cell r="C202" t="str">
            <v>31.23</v>
          </cell>
          <cell r="D202" t="str">
            <v>buitenwandopeningen; gevuld met ramen, schuiframen</v>
          </cell>
        </row>
        <row r="203">
          <cell r="A203">
            <v>3124</v>
          </cell>
          <cell r="C203" t="str">
            <v>31.24.00</v>
          </cell>
          <cell r="D203" t="str">
            <v>buitenwandopeningen; gevuld met ramen, ramen draaiend op verticale of horizontale as</v>
          </cell>
        </row>
        <row r="204">
          <cell r="C204" t="str">
            <v>31.25</v>
          </cell>
          <cell r="D204" t="str">
            <v>buitenwandopeningen; gevuld met ramen, combinatieramen</v>
          </cell>
        </row>
        <row r="205">
          <cell r="C205" t="str">
            <v>31.3</v>
          </cell>
          <cell r="D205" t="str">
            <v>buitenwandopeningen; gevuld met deuren</v>
          </cell>
        </row>
        <row r="206">
          <cell r="C206" t="str">
            <v>31.30</v>
          </cell>
          <cell r="D206" t="str">
            <v>buitenwandopeningen; gevuld met deuren, algemeen (verzamelniveau)</v>
          </cell>
        </row>
        <row r="207">
          <cell r="C207" t="str">
            <v>31.31</v>
          </cell>
          <cell r="D207" t="str">
            <v>buitenwandopeningen; gevuld met deuren, draaideuren</v>
          </cell>
        </row>
        <row r="208">
          <cell r="A208">
            <v>313110</v>
          </cell>
          <cell r="B208" t="str">
            <v>Automatische deur</v>
          </cell>
          <cell r="C208" t="str">
            <v>31.31.10</v>
          </cell>
          <cell r="D208" t="str">
            <v>buitenwandopeningen; gevuld met deuren, draaideuren; automatisch</v>
          </cell>
        </row>
        <row r="209">
          <cell r="C209" t="str">
            <v>31.32</v>
          </cell>
          <cell r="D209" t="str">
            <v>buitenwandopeningen; gevuld met deuren, schuifdeuren</v>
          </cell>
        </row>
        <row r="210">
          <cell r="A210">
            <v>313210</v>
          </cell>
          <cell r="C210" t="str">
            <v>31.32.10</v>
          </cell>
          <cell r="D210" t="str">
            <v>buitenwandopeningen; gevuld met deuren, schuifdeuren; automatisch</v>
          </cell>
        </row>
        <row r="211">
          <cell r="C211" t="str">
            <v>31.33</v>
          </cell>
          <cell r="D211" t="str">
            <v>buitenwandopeningen; gevuld met deuren, tuimeldeuren</v>
          </cell>
        </row>
        <row r="212">
          <cell r="A212">
            <v>313400</v>
          </cell>
          <cell r="B212" t="str">
            <v>Tourniquet</v>
          </cell>
          <cell r="C212" t="str">
            <v>31.34.00</v>
          </cell>
          <cell r="D212" t="str">
            <v>buitenwandopeningen; gevuld met deuren, tourniquets</v>
          </cell>
        </row>
        <row r="213">
          <cell r="A213">
            <v>313500</v>
          </cell>
          <cell r="B213" t="str">
            <v>Overheaddeur (rol/sectionale) algemeen</v>
          </cell>
          <cell r="C213" t="str">
            <v>31.35.00</v>
          </cell>
          <cell r="D213" t="str">
            <v>buitenwandopeningen; gevuld met deuren, overheaddeur (rol/sectionale)</v>
          </cell>
        </row>
        <row r="214">
          <cell r="C214" t="str">
            <v>31.4</v>
          </cell>
          <cell r="D214" t="str">
            <v>buitenwandopeningen; gevuld met puien</v>
          </cell>
        </row>
        <row r="215">
          <cell r="C215" t="str">
            <v>31.40</v>
          </cell>
          <cell r="D215" t="str">
            <v>buitenwandopeningen; gevuld met puien, algemeen (verzamelniveau)</v>
          </cell>
        </row>
        <row r="216">
          <cell r="C216" t="str">
            <v>31.41</v>
          </cell>
          <cell r="D216" t="str">
            <v>buitenwandopeningen; gevuld met puien, gesloten puien</v>
          </cell>
        </row>
        <row r="217">
          <cell r="B217" t="str">
            <v>rolluik</v>
          </cell>
          <cell r="C217" t="str">
            <v>31.42.00</v>
          </cell>
          <cell r="D217" t="str">
            <v>buitenwandopeningen; gevuld met rolluik</v>
          </cell>
        </row>
        <row r="218">
          <cell r="A218"/>
          <cell r="B218"/>
          <cell r="C218" t="str">
            <v>32</v>
          </cell>
          <cell r="D218" t="str">
            <v>Binnenwandopeningen</v>
          </cell>
        </row>
        <row r="219">
          <cell r="C219" t="str">
            <v>32.0</v>
          </cell>
          <cell r="D219" t="str">
            <v>binnenwandopeningen; algemeen</v>
          </cell>
        </row>
        <row r="220">
          <cell r="C220" t="str">
            <v>32.1</v>
          </cell>
          <cell r="D220" t="str">
            <v>binnenwandopeningen; niet gevuld</v>
          </cell>
        </row>
        <row r="221">
          <cell r="C221" t="str">
            <v>32.10</v>
          </cell>
          <cell r="D221" t="str">
            <v>binnenwandopeningen; niet gevuld, algemeen (verzamelniveau)</v>
          </cell>
        </row>
        <row r="222">
          <cell r="C222" t="str">
            <v>32.11</v>
          </cell>
          <cell r="D222" t="str">
            <v>binnenwandopeningen; niet gevuld, openingen als doorgang</v>
          </cell>
        </row>
        <row r="223">
          <cell r="C223" t="str">
            <v>32.12</v>
          </cell>
          <cell r="D223" t="str">
            <v>binnenwandopeningen; niet gevuld, openingen als doorzicht</v>
          </cell>
        </row>
        <row r="224">
          <cell r="C224" t="str">
            <v>32.2</v>
          </cell>
          <cell r="D224" t="str">
            <v>binnenwandopeningen; gevuld met ramen</v>
          </cell>
        </row>
        <row r="225">
          <cell r="C225" t="str">
            <v>32.20</v>
          </cell>
          <cell r="D225" t="str">
            <v>binnenwandopeningen; gevuld met ramen, algemeen (verzamelniveau)</v>
          </cell>
        </row>
        <row r="226">
          <cell r="C226" t="str">
            <v>32.21</v>
          </cell>
          <cell r="D226" t="str">
            <v>binnenwandopeningen; gevuld met ramen, gesloten ramen</v>
          </cell>
        </row>
        <row r="227">
          <cell r="C227" t="str">
            <v>32.22</v>
          </cell>
          <cell r="D227" t="str">
            <v>binnenwandopeningen; gevuld met ramen, ramen draaiend aan één kant</v>
          </cell>
        </row>
        <row r="228">
          <cell r="C228" t="str">
            <v>32.23</v>
          </cell>
          <cell r="D228" t="str">
            <v>binnenwandopeningen; gevuld met ramen, schuiframen</v>
          </cell>
        </row>
        <row r="229">
          <cell r="A229">
            <v>3224</v>
          </cell>
          <cell r="C229" t="str">
            <v>32.24.00</v>
          </cell>
          <cell r="D229" t="str">
            <v>binnenwandopeningen; gevuld met ramen, ramen draaiend op verticale of horizontale as</v>
          </cell>
        </row>
        <row r="230">
          <cell r="C230" t="str">
            <v>32.25</v>
          </cell>
          <cell r="D230" t="str">
            <v>binnenwandopeningen; gevuld met ramen, combinatieramen</v>
          </cell>
        </row>
        <row r="231">
          <cell r="C231" t="str">
            <v>32.3</v>
          </cell>
          <cell r="D231" t="str">
            <v>binnenwandopeningen; gevuld met deuren</v>
          </cell>
        </row>
        <row r="232">
          <cell r="C232" t="str">
            <v>32.30</v>
          </cell>
          <cell r="D232" t="str">
            <v>binnenwandopeningen; gevuld met deuren, algemeen (verzamelniveau)</v>
          </cell>
        </row>
        <row r="233">
          <cell r="C233" t="str">
            <v>32.31</v>
          </cell>
          <cell r="D233" t="str">
            <v>binnenwandopeningen; gevuld met deuren, draaideuren</v>
          </cell>
        </row>
        <row r="234">
          <cell r="A234">
            <v>323110</v>
          </cell>
          <cell r="C234" t="str">
            <v>32.31.10</v>
          </cell>
          <cell r="D234" t="str">
            <v>binnenwandopeningen; gevuld met deuren, draaideuren; automatisch</v>
          </cell>
        </row>
        <row r="235">
          <cell r="A235">
            <v>323200</v>
          </cell>
          <cell r="B235" t="str">
            <v>Schuifdeur</v>
          </cell>
          <cell r="C235" t="str">
            <v>32.32.00</v>
          </cell>
          <cell r="D235" t="str">
            <v>binnenwandopeningen; gevuld met deuren, schuifdeuren</v>
          </cell>
        </row>
        <row r="236">
          <cell r="A236">
            <v>323210</v>
          </cell>
          <cell r="C236" t="str">
            <v>32.32.10</v>
          </cell>
          <cell r="D236" t="str">
            <v>binnenwandopeningen; gevuld met deuren, schuifdeuren; automatisch</v>
          </cell>
        </row>
        <row r="237">
          <cell r="C237" t="str">
            <v>32.33</v>
          </cell>
          <cell r="D237" t="str">
            <v>binnenwandopeningen; gevuld met deuren, tuimeldeuren</v>
          </cell>
        </row>
        <row r="238">
          <cell r="C238" t="str">
            <v>32.34</v>
          </cell>
          <cell r="D238" t="str">
            <v>binnenwandopeningen; gevuld met deuren, tourniquets</v>
          </cell>
        </row>
        <row r="239">
          <cell r="C239" t="str">
            <v>32.4</v>
          </cell>
          <cell r="D239" t="str">
            <v>binnenwandopeningen; gevuld met puien</v>
          </cell>
        </row>
        <row r="240">
          <cell r="C240" t="str">
            <v>32.40</v>
          </cell>
          <cell r="D240" t="str">
            <v>binnenwandopeningen; gevuld met puien, algemeen (verzamelniveau)</v>
          </cell>
        </row>
        <row r="241">
          <cell r="C241" t="str">
            <v>32.41</v>
          </cell>
          <cell r="D241" t="str">
            <v>binnenwandopeningen; gevuld met puien, gesloten puien</v>
          </cell>
        </row>
        <row r="242">
          <cell r="A242">
            <v>324013</v>
          </cell>
          <cell r="B242" t="str">
            <v>Rolluik</v>
          </cell>
          <cell r="C242" t="str">
            <v>32.42.00</v>
          </cell>
          <cell r="D242" t="str">
            <v>binnenwandopeningen; gevuld met rolluik</v>
          </cell>
        </row>
        <row r="243">
          <cell r="A243"/>
          <cell r="B243"/>
          <cell r="C243" t="str">
            <v>33</v>
          </cell>
          <cell r="D243" t="str">
            <v>Vloeropeningen</v>
          </cell>
        </row>
        <row r="244">
          <cell r="C244" t="str">
            <v>33.0</v>
          </cell>
          <cell r="D244" t="str">
            <v>vloeropeningen; algemeen</v>
          </cell>
        </row>
        <row r="245">
          <cell r="C245" t="str">
            <v>33.1</v>
          </cell>
          <cell r="D245" t="str">
            <v>vloeropeningen; niet gevuld</v>
          </cell>
        </row>
        <row r="246">
          <cell r="C246" t="str">
            <v>33.10</v>
          </cell>
          <cell r="D246" t="str">
            <v>vloeropeningen; niet gevuld, algemeen (verzamelniveau)</v>
          </cell>
        </row>
        <row r="247">
          <cell r="C247" t="str">
            <v>33.11</v>
          </cell>
          <cell r="D247" t="str">
            <v>vloeropeningen; niet gevuld, openingen als doorgang</v>
          </cell>
        </row>
        <row r="248">
          <cell r="C248" t="str">
            <v>33.12</v>
          </cell>
          <cell r="D248" t="str">
            <v>vloeropeningen; niet gevuld, openingen als doorzicht</v>
          </cell>
        </row>
        <row r="249">
          <cell r="C249" t="str">
            <v>33.2</v>
          </cell>
          <cell r="D249" t="str">
            <v>vloeropeningen; gevuld</v>
          </cell>
        </row>
        <row r="250">
          <cell r="C250" t="str">
            <v>33.20</v>
          </cell>
          <cell r="D250" t="str">
            <v>vloeropeningen; gevuld, algemeen (verzamelniveau)</v>
          </cell>
        </row>
        <row r="251">
          <cell r="C251" t="str">
            <v>33.21</v>
          </cell>
          <cell r="D251" t="str">
            <v>vloeropeningen; gevuld, beloopbare vullingen</v>
          </cell>
        </row>
        <row r="252">
          <cell r="C252" t="str">
            <v>33.22</v>
          </cell>
          <cell r="D252" t="str">
            <v>vloeropeningen; gevuld, niet-beloopbare vullingen</v>
          </cell>
        </row>
        <row r="253">
          <cell r="A253"/>
          <cell r="B253"/>
          <cell r="C253" t="str">
            <v>34</v>
          </cell>
          <cell r="D253" t="str">
            <v>Balustrades en leuningen</v>
          </cell>
        </row>
        <row r="254">
          <cell r="C254" t="str">
            <v>34.0</v>
          </cell>
          <cell r="D254" t="str">
            <v>balustrades en leuningen; algemeen</v>
          </cell>
        </row>
        <row r="255">
          <cell r="C255" t="str">
            <v>34.1</v>
          </cell>
          <cell r="D255" t="str">
            <v>balustrades en leuningen; balustrades</v>
          </cell>
        </row>
        <row r="256">
          <cell r="C256" t="str">
            <v>34.10</v>
          </cell>
          <cell r="D256" t="str">
            <v>balustrades en leuningen; balustrades, algemeen (verzamelniveau)</v>
          </cell>
        </row>
        <row r="257">
          <cell r="C257" t="str">
            <v>34.11</v>
          </cell>
          <cell r="D257" t="str">
            <v>balustrades en leuningen; balustrades, binnenbalustrades</v>
          </cell>
        </row>
        <row r="258">
          <cell r="C258" t="str">
            <v>34.12</v>
          </cell>
          <cell r="D258" t="str">
            <v>balustrades en leuningen; balustrades, buitenbalustrades</v>
          </cell>
        </row>
        <row r="259">
          <cell r="C259" t="str">
            <v>34.2</v>
          </cell>
          <cell r="D259" t="str">
            <v>balustrades en leuningen; leuningen</v>
          </cell>
        </row>
        <row r="260">
          <cell r="C260" t="str">
            <v>34.20</v>
          </cell>
          <cell r="D260" t="str">
            <v>balustrades en leuningen; leuningen, algemeen (verzamelniveau)</v>
          </cell>
        </row>
        <row r="261">
          <cell r="C261" t="str">
            <v>34.21</v>
          </cell>
          <cell r="D261" t="str">
            <v>balustrades en leuningen; leuningen, binnenleuningen</v>
          </cell>
        </row>
        <row r="262">
          <cell r="C262" t="str">
            <v>34.22</v>
          </cell>
          <cell r="D262" t="str">
            <v>balustrades en leuningen; leuningen, buitenleuningen</v>
          </cell>
        </row>
        <row r="263">
          <cell r="A263"/>
          <cell r="B263"/>
          <cell r="C263" t="str">
            <v>35</v>
          </cell>
          <cell r="D263" t="str">
            <v>-gereserveerd-</v>
          </cell>
        </row>
        <row r="264">
          <cell r="A264"/>
          <cell r="B264"/>
          <cell r="C264" t="str">
            <v>36</v>
          </cell>
          <cell r="D264" t="str">
            <v>-gereserveerd-</v>
          </cell>
        </row>
        <row r="265">
          <cell r="A265"/>
          <cell r="B265"/>
          <cell r="C265" t="str">
            <v>37</v>
          </cell>
          <cell r="D265" t="str">
            <v>Dakopeningen</v>
          </cell>
        </row>
        <row r="266">
          <cell r="C266" t="str">
            <v>37.0</v>
          </cell>
          <cell r="D266" t="str">
            <v>dakopeningen; algemeen</v>
          </cell>
        </row>
        <row r="267">
          <cell r="C267" t="str">
            <v>37.1</v>
          </cell>
          <cell r="D267" t="str">
            <v>dakopeningen; niet gevuld</v>
          </cell>
        </row>
        <row r="268">
          <cell r="C268" t="str">
            <v>37.10</v>
          </cell>
          <cell r="D268" t="str">
            <v>dakopeningen; niet gevuld, algemeen (verzamelniveau)</v>
          </cell>
        </row>
        <row r="269">
          <cell r="C269" t="str">
            <v>37.11</v>
          </cell>
          <cell r="D269" t="str">
            <v>dakopeningen; niet gevuld, daglichtopeningen</v>
          </cell>
        </row>
        <row r="270">
          <cell r="C270" t="str">
            <v>37.12</v>
          </cell>
          <cell r="D270" t="str">
            <v>dakopeningen; niet gevuld, buitenluchtopeningen</v>
          </cell>
        </row>
        <row r="271">
          <cell r="C271" t="str">
            <v>37.2</v>
          </cell>
          <cell r="D271" t="str">
            <v>dakopeningen; gevuld</v>
          </cell>
        </row>
        <row r="272">
          <cell r="C272" t="str">
            <v>37.20</v>
          </cell>
          <cell r="D272" t="str">
            <v>dakopeningen; gevuld, algemeen (verzamelniveau)</v>
          </cell>
        </row>
        <row r="273">
          <cell r="C273" t="str">
            <v>37.21</v>
          </cell>
          <cell r="D273" t="str">
            <v>dakopeningen; gevuld, gesloten ramen</v>
          </cell>
        </row>
        <row r="274">
          <cell r="C274" t="str">
            <v>37.22</v>
          </cell>
          <cell r="D274" t="str">
            <v>dakopeningen; gevuld, ramen draaiend aan één kant</v>
          </cell>
        </row>
        <row r="275">
          <cell r="C275" t="str">
            <v>37.23</v>
          </cell>
          <cell r="D275" t="str">
            <v>dakopeningen; gevuld, schuiframen</v>
          </cell>
        </row>
        <row r="276">
          <cell r="A276">
            <v>3724</v>
          </cell>
          <cell r="C276" t="str">
            <v>37.24.00</v>
          </cell>
          <cell r="D276" t="str">
            <v>dakopeningen; gevuld, ramen draaiend op een as</v>
          </cell>
        </row>
        <row r="277">
          <cell r="C277" t="str">
            <v>37.25</v>
          </cell>
          <cell r="D277" t="str">
            <v>dakopeningen; gevuld, combinatieramen</v>
          </cell>
        </row>
        <row r="278">
          <cell r="C278" t="str">
            <v>37.26.00</v>
          </cell>
          <cell r="D278" t="str">
            <v>dakopeningen; gevuld, luik</v>
          </cell>
        </row>
        <row r="279">
          <cell r="C279" t="str">
            <v>37.26.10</v>
          </cell>
          <cell r="D279" t="str">
            <v>dakopeningen; gevuld, luik; rook-/ventilatieluik</v>
          </cell>
        </row>
        <row r="280">
          <cell r="A280"/>
          <cell r="B280"/>
          <cell r="C280" t="str">
            <v>38</v>
          </cell>
          <cell r="D280" t="str">
            <v>Inbouwpakketten</v>
          </cell>
        </row>
        <row r="281">
          <cell r="C281" t="str">
            <v>38.0</v>
          </cell>
          <cell r="D281" t="str">
            <v>inbouwpakketten; algemeen</v>
          </cell>
        </row>
        <row r="282">
          <cell r="C282" t="str">
            <v>38.1</v>
          </cell>
          <cell r="D282" t="str">
            <v>inbouwpakketten</v>
          </cell>
        </row>
        <row r="283">
          <cell r="C283" t="str">
            <v>38.10</v>
          </cell>
          <cell r="D283" t="str">
            <v>inbouwpakketten; algemeen (verzamelniveau)</v>
          </cell>
        </row>
        <row r="284">
          <cell r="C284" t="str">
            <v>38.11</v>
          </cell>
          <cell r="D284" t="str">
            <v>inbouwpakketten; inbouwpakketten met te openen delen</v>
          </cell>
        </row>
        <row r="285">
          <cell r="C285" t="str">
            <v>38.12</v>
          </cell>
          <cell r="D285" t="str">
            <v>inbouwpakketten; inbouwpakketten met gesloten delen</v>
          </cell>
        </row>
        <row r="286">
          <cell r="A286"/>
          <cell r="B286"/>
          <cell r="C286" t="str">
            <v>39</v>
          </cell>
          <cell r="D286" t="str">
            <v>-gereserveerd-</v>
          </cell>
        </row>
        <row r="287">
          <cell r="A287"/>
          <cell r="B287"/>
          <cell r="C287" t="str">
            <v>4-</v>
          </cell>
          <cell r="D287" t="str">
            <v>AFWERKINGEN</v>
          </cell>
        </row>
        <row r="288">
          <cell r="A288"/>
          <cell r="B288"/>
          <cell r="C288" t="str">
            <v>40</v>
          </cell>
          <cell r="D288" t="str">
            <v>-gereserveerd-</v>
          </cell>
        </row>
        <row r="289">
          <cell r="A289"/>
          <cell r="B289"/>
          <cell r="C289" t="str">
            <v>41</v>
          </cell>
          <cell r="D289" t="str">
            <v>Buitenwandafwerkingen</v>
          </cell>
        </row>
        <row r="290">
          <cell r="C290" t="str">
            <v>41.0</v>
          </cell>
          <cell r="D290" t="str">
            <v>buitenwandafwerkingen; algemeen</v>
          </cell>
        </row>
        <row r="291">
          <cell r="C291" t="str">
            <v>41.1</v>
          </cell>
          <cell r="D291" t="str">
            <v>buitenwandafwerkingen</v>
          </cell>
        </row>
        <row r="292">
          <cell r="C292" t="str">
            <v>41.10</v>
          </cell>
          <cell r="D292" t="str">
            <v>buitenwandafwerkingen; algemeen (verzamelniveau)</v>
          </cell>
        </row>
        <row r="293">
          <cell r="C293" t="str">
            <v>41.11</v>
          </cell>
          <cell r="D293" t="str">
            <v>buitenwandafwerkingen; afwerklagen</v>
          </cell>
        </row>
        <row r="294">
          <cell r="C294" t="str">
            <v>41.12</v>
          </cell>
          <cell r="D294" t="str">
            <v>buitenwandafwerkingen; bekledingen</v>
          </cell>
        </row>
        <row r="295">
          <cell r="C295" t="str">
            <v>41.13</v>
          </cell>
          <cell r="D295" t="str">
            <v>buitenwandafwerkingen; voorzetwanden</v>
          </cell>
        </row>
        <row r="296">
          <cell r="A296"/>
          <cell r="B296"/>
          <cell r="C296" t="str">
            <v>42</v>
          </cell>
          <cell r="D296" t="str">
            <v>Binnenwandafwerkingen</v>
          </cell>
        </row>
        <row r="297">
          <cell r="C297" t="str">
            <v>42.0</v>
          </cell>
          <cell r="D297" t="str">
            <v>binnenwandafwerkingen; algemeen</v>
          </cell>
        </row>
        <row r="298">
          <cell r="C298" t="str">
            <v>42.1</v>
          </cell>
          <cell r="D298" t="str">
            <v>binnenwandafwerkingen</v>
          </cell>
        </row>
        <row r="299">
          <cell r="C299" t="str">
            <v>42.10</v>
          </cell>
          <cell r="D299" t="str">
            <v>binnenwandafwerkingen; algemeen (verzamelniveau)</v>
          </cell>
        </row>
        <row r="300">
          <cell r="C300" t="str">
            <v>42.11</v>
          </cell>
          <cell r="D300" t="str">
            <v>binnenwandafwerkingen; afwerklagen</v>
          </cell>
        </row>
        <row r="301">
          <cell r="C301" t="str">
            <v>42.12</v>
          </cell>
          <cell r="D301" t="str">
            <v>binnenwandafwerkingen; bekledingen</v>
          </cell>
        </row>
        <row r="302">
          <cell r="A302"/>
          <cell r="B302"/>
          <cell r="C302" t="str">
            <v>43</v>
          </cell>
          <cell r="D302" t="str">
            <v>Vloerafwerkingen</v>
          </cell>
        </row>
        <row r="303">
          <cell r="C303" t="str">
            <v>43.0</v>
          </cell>
          <cell r="D303" t="str">
            <v>vloerafwerkingen; algemeen</v>
          </cell>
        </row>
        <row r="304">
          <cell r="C304" t="str">
            <v>43.1</v>
          </cell>
          <cell r="D304" t="str">
            <v>vloerafwerkingen; verhoogd</v>
          </cell>
        </row>
        <row r="305">
          <cell r="C305" t="str">
            <v>43.10</v>
          </cell>
          <cell r="D305" t="str">
            <v>vloerafwerkingen; verhoogd, algemeen (verzamelniveau)</v>
          </cell>
        </row>
        <row r="306">
          <cell r="C306" t="str">
            <v>43.11</v>
          </cell>
          <cell r="D306" t="str">
            <v>vloerafwerkingen; verhoogd, podiums</v>
          </cell>
        </row>
        <row r="307">
          <cell r="C307" t="str">
            <v>43.12</v>
          </cell>
          <cell r="D307" t="str">
            <v>vloerafwerkingen; verhoogd, installatievloeren</v>
          </cell>
        </row>
        <row r="308">
          <cell r="C308" t="str">
            <v>43.2</v>
          </cell>
          <cell r="D308" t="str">
            <v>vloerafwerkingen; niet verhoogd</v>
          </cell>
        </row>
        <row r="309">
          <cell r="C309" t="str">
            <v>43.20</v>
          </cell>
          <cell r="D309" t="str">
            <v>vloerafwerkingen; niet verhoogd, algemeen (verzamelniveau)</v>
          </cell>
        </row>
        <row r="310">
          <cell r="C310" t="str">
            <v>43.21</v>
          </cell>
          <cell r="D310" t="str">
            <v>vloerafwerkingen; niet verhoogd, afwerklagen</v>
          </cell>
        </row>
        <row r="311">
          <cell r="C311" t="str">
            <v>43.22</v>
          </cell>
          <cell r="D311" t="str">
            <v>vloerafwerkingen; niet verhoogd, bekledingen</v>
          </cell>
        </row>
        <row r="312">
          <cell r="C312" t="str">
            <v>43.23</v>
          </cell>
          <cell r="D312" t="str">
            <v>vloerafwerkingen; niet verhoogd, systeemvloerafwerkingen</v>
          </cell>
        </row>
        <row r="313">
          <cell r="A313"/>
          <cell r="B313"/>
          <cell r="C313" t="str">
            <v>44</v>
          </cell>
          <cell r="D313" t="str">
            <v>Trap- en hellingafwerkingen</v>
          </cell>
        </row>
        <row r="314">
          <cell r="C314" t="str">
            <v>44.0</v>
          </cell>
          <cell r="D314" t="str">
            <v>trap- en hellingafwerkingen; algemeen</v>
          </cell>
        </row>
        <row r="315">
          <cell r="C315" t="str">
            <v>44.1</v>
          </cell>
          <cell r="D315" t="str">
            <v>trap- en hellingafwerkingen; trapafwerkingen</v>
          </cell>
        </row>
        <row r="316">
          <cell r="C316" t="str">
            <v>44.10</v>
          </cell>
          <cell r="D316" t="str">
            <v>trap- en hellingafwerkingen; trapafwerkingen, algemeen (verzamelniveau)</v>
          </cell>
        </row>
        <row r="317">
          <cell r="C317" t="str">
            <v>44.11</v>
          </cell>
          <cell r="D317" t="str">
            <v>trap- en hellingafwerkingen; trapafwerkingen, afwerklagen</v>
          </cell>
        </row>
        <row r="318">
          <cell r="C318" t="str">
            <v>44.12</v>
          </cell>
          <cell r="D318" t="str">
            <v>trap- en hellingafwerkingen; trapafwerkingen, bekledingen</v>
          </cell>
        </row>
        <row r="319">
          <cell r="C319" t="str">
            <v>44.13</v>
          </cell>
          <cell r="D319" t="str">
            <v>trap- en hellingafwerkingen; trapafwerkingen, systeemafwerkingen</v>
          </cell>
        </row>
        <row r="320">
          <cell r="C320" t="str">
            <v>44.2</v>
          </cell>
          <cell r="D320" t="str">
            <v>trap- en hellingafwerkingen; hellingafwerkingen</v>
          </cell>
        </row>
        <row r="321">
          <cell r="C321" t="str">
            <v>44.20</v>
          </cell>
          <cell r="D321" t="str">
            <v>trap- en hellingafwerkingen; hellingafwerkingen, algemeen (verzamelniveau)</v>
          </cell>
        </row>
        <row r="322">
          <cell r="C322" t="str">
            <v>44.21</v>
          </cell>
          <cell r="D322" t="str">
            <v>trap- en hellingafwerkingen; hellingafwerkingen, afwerklagen</v>
          </cell>
        </row>
        <row r="323">
          <cell r="C323" t="str">
            <v>44.22</v>
          </cell>
          <cell r="D323" t="str">
            <v>trap- en hellingafwerkingen; hellingafwerkingen, bekledingen</v>
          </cell>
        </row>
        <row r="324">
          <cell r="C324" t="str">
            <v>44.23</v>
          </cell>
          <cell r="D324" t="str">
            <v>trap- en hellingafwerkingen; hellingafwerkingen, systeemafwerkingen</v>
          </cell>
        </row>
        <row r="325">
          <cell r="A325"/>
          <cell r="B325"/>
          <cell r="C325" t="str">
            <v>45</v>
          </cell>
          <cell r="D325" t="str">
            <v>Plafondafwerkingen</v>
          </cell>
        </row>
        <row r="326">
          <cell r="C326" t="str">
            <v>45.0</v>
          </cell>
          <cell r="D326" t="str">
            <v>plafondafwerkingen; algemeen</v>
          </cell>
        </row>
        <row r="327">
          <cell r="C327" t="str">
            <v>45.1</v>
          </cell>
          <cell r="D327" t="str">
            <v>plafondafwerkingen; verlaagd</v>
          </cell>
        </row>
        <row r="328">
          <cell r="C328" t="str">
            <v>45.10</v>
          </cell>
          <cell r="D328" t="str">
            <v>plafondafwerkingen; verlaagd, algemeen (verzamelniveau)</v>
          </cell>
        </row>
        <row r="329">
          <cell r="C329" t="str">
            <v>45.11</v>
          </cell>
          <cell r="D329" t="str">
            <v>plafondafwerkingen; verlaagd, verlaagde plafonds</v>
          </cell>
        </row>
        <row r="330">
          <cell r="C330" t="str">
            <v>45.12</v>
          </cell>
          <cell r="D330" t="str">
            <v>plafondafwerkingen; verlaagd, systeemplafonds</v>
          </cell>
        </row>
        <row r="331">
          <cell r="C331" t="str">
            <v>45.14</v>
          </cell>
          <cell r="D331" t="str">
            <v>plafondafwerkingen; verlaagd, koofconstructies</v>
          </cell>
        </row>
        <row r="332">
          <cell r="C332" t="str">
            <v>45.15</v>
          </cell>
          <cell r="D332" t="str">
            <v>plafondafwerkingen; verlaagd, gordijnplanken</v>
          </cell>
        </row>
        <row r="333">
          <cell r="C333" t="str">
            <v>45.2</v>
          </cell>
          <cell r="D333" t="str">
            <v>plafondafwerkingen; niet verlaagd</v>
          </cell>
        </row>
        <row r="334">
          <cell r="C334" t="str">
            <v>45.20</v>
          </cell>
          <cell r="D334" t="str">
            <v>plafondafwerkingen; niet verlaagd, algemeen (verzamelniveau)</v>
          </cell>
        </row>
        <row r="335">
          <cell r="C335" t="str">
            <v>45.21</v>
          </cell>
          <cell r="D335" t="str">
            <v>plafondafwerkingen; niet verlaagd, afwerkingen</v>
          </cell>
        </row>
        <row r="336">
          <cell r="C336" t="str">
            <v>45.22</v>
          </cell>
          <cell r="D336" t="str">
            <v>plafondafwerkingen; niet verlaagd, bekledingen</v>
          </cell>
        </row>
        <row r="337">
          <cell r="C337" t="str">
            <v>45.23</v>
          </cell>
          <cell r="D337" t="str">
            <v>plafondafwerkingen; niet verlaagd, systeemafwerkingen</v>
          </cell>
        </row>
        <row r="338">
          <cell r="C338" t="str">
            <v>45.24</v>
          </cell>
          <cell r="D338" t="str">
            <v>plafondafwerkingen; niet verlaagd, koofconstructies</v>
          </cell>
        </row>
        <row r="339">
          <cell r="C339" t="str">
            <v>45.25</v>
          </cell>
          <cell r="D339" t="str">
            <v>plafondafwerkingen; niet verlaagd, gordijnplanken</v>
          </cell>
        </row>
        <row r="340">
          <cell r="A340"/>
          <cell r="B340"/>
          <cell r="C340" t="str">
            <v>46</v>
          </cell>
          <cell r="D340" t="str">
            <v>-gereserveerd-</v>
          </cell>
        </row>
        <row r="341">
          <cell r="A341"/>
          <cell r="B341"/>
          <cell r="C341" t="str">
            <v>47</v>
          </cell>
          <cell r="D341" t="str">
            <v>Dakafwerkingen</v>
          </cell>
        </row>
        <row r="342">
          <cell r="C342" t="str">
            <v>47.0</v>
          </cell>
          <cell r="D342" t="str">
            <v>dakafwerkingen; algemeen</v>
          </cell>
        </row>
        <row r="343">
          <cell r="C343" t="str">
            <v>47.1</v>
          </cell>
          <cell r="D343" t="str">
            <v>dakafwerkingen; afwerkingen</v>
          </cell>
        </row>
        <row r="344">
          <cell r="C344" t="str">
            <v>47.10</v>
          </cell>
          <cell r="D344" t="str">
            <v>dakafwerkingen; afwerkingen, algemeen (verzamelniveau)</v>
          </cell>
        </row>
        <row r="345">
          <cell r="C345" t="str">
            <v>47.11</v>
          </cell>
          <cell r="D345" t="str">
            <v>dakafwerkingen; afwerkingen, vlakke dakafwerkingen</v>
          </cell>
        </row>
        <row r="346">
          <cell r="C346" t="str">
            <v>47.12</v>
          </cell>
          <cell r="D346" t="str">
            <v>dakafwerkingen; afwerkingen, hellende dakafwerkingen</v>
          </cell>
        </row>
        <row r="347">
          <cell r="C347" t="str">
            <v>47.13</v>
          </cell>
          <cell r="D347" t="str">
            <v>dakafwerkingen; afwerkingen, luifelafwerkingen</v>
          </cell>
        </row>
        <row r="348">
          <cell r="C348" t="str">
            <v>47.14</v>
          </cell>
          <cell r="D348" t="str">
            <v>dakafwerkingen; afwerkingen, overkappingsafwerkingen</v>
          </cell>
        </row>
        <row r="349">
          <cell r="C349" t="str">
            <v>47.15</v>
          </cell>
          <cell r="D349" t="str">
            <v>dakafwerkingen; afwerkingen, beloopbare dakafwerkingen</v>
          </cell>
        </row>
        <row r="350">
          <cell r="C350" t="str">
            <v>47.16</v>
          </cell>
          <cell r="D350" t="str">
            <v>dakafwerkingen; afwerkingen, berijdbare dakafwerkingen</v>
          </cell>
        </row>
        <row r="351">
          <cell r="C351" t="str">
            <v>47.2</v>
          </cell>
          <cell r="D351" t="str">
            <v>dakafwerkingen; bekledingen</v>
          </cell>
        </row>
        <row r="352">
          <cell r="C352" t="str">
            <v>47.20</v>
          </cell>
          <cell r="D352" t="str">
            <v>dakafwerkingen; bekledingen, algemeen (verzamelniveau)</v>
          </cell>
        </row>
        <row r="353">
          <cell r="C353" t="str">
            <v>47.21</v>
          </cell>
          <cell r="D353" t="str">
            <v>dakafwerkingen; bekledingen, vlakke dak bekledingen</v>
          </cell>
        </row>
        <row r="354">
          <cell r="C354" t="str">
            <v>47.22</v>
          </cell>
          <cell r="D354" t="str">
            <v>dakafwerkingen; bekledingen, hellende dak bekledingen</v>
          </cell>
        </row>
        <row r="355">
          <cell r="C355" t="str">
            <v>47.23</v>
          </cell>
          <cell r="D355" t="str">
            <v>dakafwerkingen; bekledingen, luifel bekledingen</v>
          </cell>
        </row>
        <row r="356">
          <cell r="C356" t="str">
            <v>47.24</v>
          </cell>
          <cell r="D356" t="str">
            <v>dakafwerkingen; bekledingen, overkapping bekledingen</v>
          </cell>
        </row>
        <row r="357">
          <cell r="C357" t="str">
            <v>47.25</v>
          </cell>
          <cell r="D357" t="str">
            <v>dakafwerkingen; bekledingen, beloopbare dak bekledingen</v>
          </cell>
        </row>
        <row r="358">
          <cell r="C358" t="str">
            <v>47.26</v>
          </cell>
          <cell r="D358" t="str">
            <v>dakafwerkingen; bekledingen, berijdbare dak  bekledingen</v>
          </cell>
        </row>
        <row r="359">
          <cell r="A359"/>
          <cell r="B359"/>
          <cell r="C359" t="str">
            <v>48</v>
          </cell>
          <cell r="D359" t="str">
            <v>Afwerkingpakketten</v>
          </cell>
        </row>
        <row r="360">
          <cell r="C360" t="str">
            <v>48.0</v>
          </cell>
          <cell r="D360" t="str">
            <v>afwerkingspakketten; algemeen</v>
          </cell>
        </row>
        <row r="361">
          <cell r="C361" t="str">
            <v>48.1</v>
          </cell>
          <cell r="D361" t="str">
            <v>afwerkingspakketten</v>
          </cell>
        </row>
        <row r="362">
          <cell r="C362" t="str">
            <v>48.10</v>
          </cell>
          <cell r="D362" t="str">
            <v>afwerkingspakketten; algemeen (verzamelniveau)</v>
          </cell>
        </row>
        <row r="363">
          <cell r="C363" t="str">
            <v>48.11</v>
          </cell>
          <cell r="D363" t="str">
            <v>afwerkingspakketten; naadloze afwerkingen</v>
          </cell>
        </row>
        <row r="364">
          <cell r="C364" t="str">
            <v>48.12</v>
          </cell>
          <cell r="D364" t="str">
            <v>afwerkingspakketten; overige afwerkingen</v>
          </cell>
        </row>
        <row r="365">
          <cell r="A365"/>
          <cell r="B365"/>
          <cell r="C365" t="str">
            <v>49</v>
          </cell>
          <cell r="D365" t="str">
            <v>-gereserveerd-</v>
          </cell>
        </row>
        <row r="366">
          <cell r="A366"/>
          <cell r="B366"/>
          <cell r="C366" t="str">
            <v>5-</v>
          </cell>
          <cell r="D366" t="str">
            <v>INSTALLATIES WERKTUIGBOUWKUNDIG</v>
          </cell>
        </row>
        <row r="367">
          <cell r="A367"/>
          <cell r="B367"/>
          <cell r="C367" t="str">
            <v>50</v>
          </cell>
          <cell r="D367" t="str">
            <v>-gereserveerd-</v>
          </cell>
        </row>
        <row r="368">
          <cell r="A368"/>
          <cell r="B368"/>
          <cell r="C368">
            <v>51</v>
          </cell>
          <cell r="D368" t="str">
            <v>-gereserveerd-</v>
          </cell>
        </row>
        <row r="369">
          <cell r="A369"/>
          <cell r="B369"/>
          <cell r="C369" t="str">
            <v>52</v>
          </cell>
          <cell r="D369" t="str">
            <v>Afvoeren</v>
          </cell>
        </row>
        <row r="370">
          <cell r="C370" t="str">
            <v>52.0</v>
          </cell>
          <cell r="D370" t="str">
            <v>afvoeren; algemeen</v>
          </cell>
        </row>
        <row r="371">
          <cell r="C371" t="str">
            <v>52.1</v>
          </cell>
          <cell r="D371" t="str">
            <v>afvoeren; regenwater</v>
          </cell>
        </row>
        <row r="372">
          <cell r="C372" t="str">
            <v>52.10</v>
          </cell>
          <cell r="D372" t="str">
            <v>afvoeren; regenwater, algemeen (verzamelniveau)</v>
          </cell>
        </row>
        <row r="373">
          <cell r="C373" t="str">
            <v>52.11</v>
          </cell>
          <cell r="D373" t="str">
            <v>afvoeren; regenwater, afvoerinstallatie, in het gebouw</v>
          </cell>
        </row>
        <row r="374">
          <cell r="A374">
            <v>521110</v>
          </cell>
          <cell r="B374" t="str">
            <v>Leidingen HWA binnen</v>
          </cell>
          <cell r="C374" t="str">
            <v>52.11.10</v>
          </cell>
          <cell r="D374" t="str">
            <v>afvoeren; regenwater, afvoerinstallatie, in het gebouw; leidingen hemelwater</v>
          </cell>
        </row>
        <row r="375">
          <cell r="C375" t="str">
            <v>52.12</v>
          </cell>
          <cell r="D375" t="str">
            <v>afvoeren; regenwater, afvoerinstallatie, buiten het gebouw</v>
          </cell>
        </row>
        <row r="376">
          <cell r="C376" t="str">
            <v>52.16</v>
          </cell>
          <cell r="D376" t="str">
            <v>afvoeren; regenwater, pompsysteem, afscheiders, bezinkputten</v>
          </cell>
        </row>
        <row r="377">
          <cell r="A377">
            <v>521610</v>
          </cell>
          <cell r="B377" t="str">
            <v>Pompinstallaties+put+appendages</v>
          </cell>
          <cell r="C377" t="str">
            <v>52.16.10</v>
          </cell>
          <cell r="D377" t="str">
            <v>afvoeren; regenwater, pompsysteem, afscheiders, bezinkputten; pompinstallaties + put + appendages</v>
          </cell>
        </row>
        <row r="378">
          <cell r="C378" t="str">
            <v>52.19</v>
          </cell>
          <cell r="D378" t="str">
            <v xml:space="preserve">afvoeren; regenwater, berging, infiltratie </v>
          </cell>
        </row>
        <row r="379">
          <cell r="C379" t="str">
            <v>52.2</v>
          </cell>
          <cell r="D379" t="str">
            <v>afvoeren; fecaliën</v>
          </cell>
        </row>
        <row r="380">
          <cell r="C380" t="str">
            <v>52.20</v>
          </cell>
          <cell r="D380" t="str">
            <v>afvoeren; fecaliën, algemeen (verzamelniveau)</v>
          </cell>
        </row>
        <row r="381">
          <cell r="C381" t="str">
            <v>52.21</v>
          </cell>
          <cell r="D381" t="str">
            <v>afvoeren; fecaliën, standaardsysteem</v>
          </cell>
        </row>
        <row r="382">
          <cell r="A382">
            <v>522110</v>
          </cell>
          <cell r="B382" t="str">
            <v>Leidingen afvoer fecalien</v>
          </cell>
          <cell r="C382" t="str">
            <v>52.21.10</v>
          </cell>
          <cell r="D382" t="str">
            <v>afvoeren; fecaliën, standaardsysteem; leidingen afvoer</v>
          </cell>
        </row>
        <row r="383">
          <cell r="C383" t="str">
            <v>52.22</v>
          </cell>
          <cell r="D383" t="str">
            <v>afvoeren; fecaliën, vacuümsysteem</v>
          </cell>
        </row>
        <row r="384">
          <cell r="C384" t="str">
            <v>52.23</v>
          </cell>
          <cell r="D384" t="str">
            <v>afvoeren; fecaliën, overdruksysteem</v>
          </cell>
        </row>
        <row r="385">
          <cell r="C385" t="str">
            <v>52.24</v>
          </cell>
          <cell r="D385" t="str">
            <v>afvoeren; fecaliën, gescheiden (urine)</v>
          </cell>
        </row>
        <row r="386">
          <cell r="C386" t="str">
            <v>52.26</v>
          </cell>
          <cell r="D386" t="str">
            <v>afvoeren; fecaliën, pompsysteem, afscheiders, bezinkputten</v>
          </cell>
        </row>
        <row r="387">
          <cell r="A387">
            <v>522610</v>
          </cell>
          <cell r="B387" t="str">
            <v xml:space="preserve"> Facalienvermaler (Pomp)  </v>
          </cell>
          <cell r="C387" t="str">
            <v>52.26.10</v>
          </cell>
          <cell r="D387" t="str">
            <v>afvoeren; fecaliën, pompsysteem, afscheiders, bezinkputten; vermaler</v>
          </cell>
        </row>
        <row r="388">
          <cell r="B388"/>
          <cell r="C388" t="str">
            <v>52.26.20</v>
          </cell>
          <cell r="D388" t="str">
            <v>afvoeren; fecaliën, pompsysteem, afscheiders, bezinkputten; pomp</v>
          </cell>
        </row>
        <row r="389">
          <cell r="C389" t="str">
            <v>52.3</v>
          </cell>
          <cell r="D389" t="str">
            <v>afvoeren; afvalwater</v>
          </cell>
        </row>
        <row r="390">
          <cell r="C390" t="str">
            <v>52.30</v>
          </cell>
          <cell r="D390" t="str">
            <v>afvoeren; afvalwater, algemeen (verzamelniveau)</v>
          </cell>
        </row>
        <row r="391">
          <cell r="A391">
            <v>523000</v>
          </cell>
          <cell r="B391" t="str">
            <v>Scheidingsinstallaties afvalwater</v>
          </cell>
          <cell r="C391" t="str">
            <v>52.30.10</v>
          </cell>
          <cell r="D391" t="str">
            <v>afvoeren; afvalwater, algemeen; scheidingsinstallaties</v>
          </cell>
        </row>
        <row r="392">
          <cell r="C392" t="str">
            <v>52.31</v>
          </cell>
          <cell r="D392" t="str">
            <v>afvoeren; afvalwater, huishoudelijk afval</v>
          </cell>
        </row>
        <row r="393">
          <cell r="C393" t="str">
            <v>52.32</v>
          </cell>
          <cell r="D393" t="str">
            <v>afvoeren; afvalwater, bedrijfsafval</v>
          </cell>
        </row>
        <row r="394">
          <cell r="C394" t="str">
            <v>52.36</v>
          </cell>
          <cell r="D394" t="str">
            <v>afvoeren; afvalwater, pompsysteem, afscheiders, bezinkputten</v>
          </cell>
        </row>
        <row r="395">
          <cell r="A395">
            <v>523610</v>
          </cell>
          <cell r="B395" t="str">
            <v>Afvoerpompen afvalwater</v>
          </cell>
          <cell r="C395" t="str">
            <v>52.36.10</v>
          </cell>
          <cell r="D395" t="str">
            <v>afvoeren; afvalwater, pompsysteem, afscheiders, bezinkputten; droge motorpomp</v>
          </cell>
        </row>
        <row r="396">
          <cell r="C396" t="str">
            <v>52.36.11</v>
          </cell>
          <cell r="D396" t="str">
            <v>afvoeren; afvalwater, pompsysteem, afscheiders, bezinkputten; dompelpomp</v>
          </cell>
        </row>
        <row r="397">
          <cell r="A397">
            <v>523620</v>
          </cell>
          <cell r="B397" t="str">
            <v>niveauregeling</v>
          </cell>
          <cell r="C397" t="str">
            <v>52.36.20</v>
          </cell>
          <cell r="D397" t="str">
            <v>afvoeren; afvalwater, pompsysteem, afscheiders, bezinkputten; niveauregeling</v>
          </cell>
        </row>
        <row r="398">
          <cell r="C398" t="str">
            <v>52.4</v>
          </cell>
          <cell r="D398" t="str">
            <v>afvoeren; gecombineerd</v>
          </cell>
        </row>
        <row r="399">
          <cell r="C399" t="str">
            <v>52.40</v>
          </cell>
          <cell r="D399" t="str">
            <v>afvoeren; gecombineerd, algemeen (verzamelniveau)</v>
          </cell>
        </row>
        <row r="400">
          <cell r="C400" t="str">
            <v>52.41</v>
          </cell>
          <cell r="D400" t="str">
            <v>afvoeren; gecombineerd, geïntegreerd systeem</v>
          </cell>
        </row>
        <row r="401">
          <cell r="A401">
            <v>5246</v>
          </cell>
          <cell r="B401" t="str">
            <v>gecombineerd pompsysteem</v>
          </cell>
          <cell r="C401" t="str">
            <v>52.46.00</v>
          </cell>
          <cell r="D401" t="str">
            <v>afvoeren; gecombineerd, pompsysteem, afscheiders, bezinkputten</v>
          </cell>
        </row>
        <row r="402">
          <cell r="C402" t="str">
            <v>52.5</v>
          </cell>
          <cell r="D402" t="str">
            <v>afvoeren; vuilwaterafvoer speciaal</v>
          </cell>
        </row>
        <row r="403">
          <cell r="C403" t="str">
            <v>52.50</v>
          </cell>
          <cell r="D403" t="str">
            <v>afvoeren; vuilwaterafvoer speciaal, algemeen (verzamelniveau)</v>
          </cell>
        </row>
        <row r="404">
          <cell r="C404" t="str">
            <v>52.51</v>
          </cell>
          <cell r="D404" t="str">
            <v>afvoeren; vuilwaterafvoer speciaal, chemisch verontreinigd afvalwater</v>
          </cell>
        </row>
        <row r="405">
          <cell r="C405" t="str">
            <v>52.52</v>
          </cell>
          <cell r="D405" t="str">
            <v>afvoeren; vuilwaterafvoer speciaal, biologisch besmet afvalwater</v>
          </cell>
        </row>
        <row r="406">
          <cell r="C406" t="str">
            <v>52.53</v>
          </cell>
          <cell r="D406" t="str">
            <v>afvoeren; vuilwaterafvoer speciaal, radioactief besmet afvalwater</v>
          </cell>
        </row>
        <row r="407">
          <cell r="C407" t="str">
            <v>52.56</v>
          </cell>
          <cell r="D407" t="str">
            <v>afvoeren; vuilwaterafvoer speciaal, pompsysteem</v>
          </cell>
        </row>
        <row r="408">
          <cell r="C408" t="str">
            <v>52.6</v>
          </cell>
          <cell r="D408" t="str">
            <v>afvoeren; vaste stoffen</v>
          </cell>
        </row>
        <row r="409">
          <cell r="C409" t="str">
            <v>52.60</v>
          </cell>
          <cell r="D409" t="str">
            <v>afvoeren; vaste stoffen, algemeen (verzamelniveau)</v>
          </cell>
        </row>
        <row r="410">
          <cell r="C410" t="str">
            <v>52.61</v>
          </cell>
          <cell r="D410" t="str">
            <v>afvoeren; vaste stoffen, stortkokers</v>
          </cell>
        </row>
        <row r="411">
          <cell r="C411" t="str">
            <v>52.62</v>
          </cell>
          <cell r="D411" t="str">
            <v>afvoeren; vaste stoffen, vacuümsysteem</v>
          </cell>
        </row>
        <row r="412">
          <cell r="C412" t="str">
            <v>52.63</v>
          </cell>
          <cell r="D412" t="str">
            <v>afvoeren; vaste stoffen, persluchtsysteem</v>
          </cell>
        </row>
        <row r="413">
          <cell r="C413" t="str">
            <v>52.64</v>
          </cell>
          <cell r="D413" t="str">
            <v>afvoeren; vaste stoffen, verdichtingsysteem</v>
          </cell>
        </row>
        <row r="414">
          <cell r="C414" t="str">
            <v>52.65</v>
          </cell>
          <cell r="D414" t="str">
            <v>afvoeren; vaste stoffen, verbrandingsysteem</v>
          </cell>
        </row>
        <row r="415">
          <cell r="C415" t="str">
            <v>52.9</v>
          </cell>
          <cell r="D415" t="str">
            <v>vaste gebouwgebonden voorzieningen behorend bij afvoeren</v>
          </cell>
        </row>
        <row r="416">
          <cell r="C416" t="str">
            <v>52.90</v>
          </cell>
          <cell r="D416" t="str">
            <v>vaste gebouwgebonden voorzieningen behorend bij afvoeren, algemeen (verzamelniveau)</v>
          </cell>
        </row>
        <row r="417">
          <cell r="A417"/>
          <cell r="B417"/>
          <cell r="C417" t="str">
            <v>53</v>
          </cell>
          <cell r="D417" t="str">
            <v>Water</v>
          </cell>
        </row>
        <row r="418">
          <cell r="A418"/>
          <cell r="B418"/>
          <cell r="C418" t="str">
            <v>53.0</v>
          </cell>
          <cell r="D418" t="str">
            <v>water; algemeen</v>
          </cell>
        </row>
        <row r="419">
          <cell r="C419" t="str">
            <v>53.1</v>
          </cell>
          <cell r="D419" t="str">
            <v>water; drinkwater</v>
          </cell>
        </row>
        <row r="420">
          <cell r="C420" t="str">
            <v>53.10</v>
          </cell>
          <cell r="D420" t="str">
            <v>water; drinkwater, algemeen (verzamelniveau)</v>
          </cell>
        </row>
        <row r="421">
          <cell r="A421">
            <v>531000</v>
          </cell>
          <cell r="B421" t="str">
            <v>Leidingen drinkwaterinstallatie</v>
          </cell>
          <cell r="C421" t="str">
            <v>53.10.10</v>
          </cell>
          <cell r="D421" t="str">
            <v>water; drinkwater, algemeen; leidingen</v>
          </cell>
        </row>
        <row r="422">
          <cell r="C422" t="str">
            <v>53.11</v>
          </cell>
          <cell r="D422" t="str">
            <v>water; drinkwater, netaansluiting</v>
          </cell>
        </row>
        <row r="423">
          <cell r="C423" t="str">
            <v>53.12</v>
          </cell>
          <cell r="D423" t="str">
            <v>water; drinkwater, bronaansluiting</v>
          </cell>
        </row>
        <row r="424">
          <cell r="C424" t="str">
            <v>53.13</v>
          </cell>
          <cell r="D424" t="str">
            <v>water; drinkwater, reinwaterkelderaansluiting / ringleiding</v>
          </cell>
        </row>
        <row r="425">
          <cell r="A425">
            <v>531400</v>
          </cell>
          <cell r="B425" t="str">
            <v>Drukverhogingsinstallaties drinkwater</v>
          </cell>
          <cell r="C425" t="str">
            <v>53.16.00</v>
          </cell>
          <cell r="D425" t="str">
            <v>water; drinkwater, drukverhogingsinstallatie</v>
          </cell>
        </row>
        <row r="426">
          <cell r="C426" t="str">
            <v>53.19</v>
          </cell>
          <cell r="D426" t="str">
            <v>water; drinkwater, voorraadvaten</v>
          </cell>
        </row>
        <row r="427">
          <cell r="C427" t="str">
            <v>53.2</v>
          </cell>
          <cell r="D427" t="str">
            <v>water; verwarmd tapwater</v>
          </cell>
        </row>
        <row r="428">
          <cell r="C428" t="str">
            <v>53.20</v>
          </cell>
          <cell r="D428" t="str">
            <v>water; verwarmd tapwater, algemeen (verzamelniveau)</v>
          </cell>
        </row>
        <row r="429">
          <cell r="A429">
            <v>532010</v>
          </cell>
          <cell r="B429" t="str">
            <v>Leidingen warm tapwater</v>
          </cell>
          <cell r="C429" t="str">
            <v>53.20.10</v>
          </cell>
          <cell r="D429" t="str">
            <v>water; verwarmd tapwater, algemeen; leidingen</v>
          </cell>
        </row>
        <row r="430">
          <cell r="A430">
            <v>532020</v>
          </cell>
          <cell r="B430" t="str">
            <v>Pompen warmtapwaterinstallatie</v>
          </cell>
          <cell r="C430" t="str">
            <v>53.20.20</v>
          </cell>
          <cell r="D430" t="str">
            <v>water; verwarmd tapwater, algemeen; pompen</v>
          </cell>
        </row>
        <row r="431">
          <cell r="C431" t="str">
            <v>53.21</v>
          </cell>
          <cell r="D431" t="str">
            <v>water; verwarmd tapwater, met voorraad</v>
          </cell>
        </row>
        <row r="432">
          <cell r="A432">
            <v>532110</v>
          </cell>
          <cell r="B432" t="str">
            <v>Voorraadboilers direct verwarmd</v>
          </cell>
          <cell r="C432" t="str">
            <v>53.21.10</v>
          </cell>
          <cell r="D432" t="str">
            <v>water; verwarmd tapwater, met voorraad; voorraadboiler direct verwarmd</v>
          </cell>
        </row>
        <row r="433">
          <cell r="A433">
            <v>532200</v>
          </cell>
          <cell r="B433" t="str">
            <v>Voorraadboilers indirect verwarmd</v>
          </cell>
          <cell r="C433" t="str">
            <v>53.21.20</v>
          </cell>
          <cell r="D433" t="str">
            <v>water; verwarmd tapwater, met voorraad; voorraadboiler indirect verwarmd</v>
          </cell>
        </row>
        <row r="434">
          <cell r="A434">
            <v>532120</v>
          </cell>
          <cell r="B434" t="str">
            <v>Voorraadboilers elektrisch</v>
          </cell>
          <cell r="C434" t="str">
            <v>53.21.30</v>
          </cell>
          <cell r="D434" t="str">
            <v>water; verwarmd tapwater, met voorraad; voorraadboiler elektrisch</v>
          </cell>
        </row>
        <row r="435">
          <cell r="B435" t="str">
            <v>geiser</v>
          </cell>
          <cell r="C435" t="str">
            <v>53.22.00</v>
          </cell>
          <cell r="D435" t="str">
            <v>water; verwarmd tapwater, geiser</v>
          </cell>
        </row>
        <row r="436">
          <cell r="A436">
            <v>532300</v>
          </cell>
          <cell r="B436" t="str">
            <v>Doorstroomapparaten</v>
          </cell>
          <cell r="C436" t="str">
            <v>53.23.00</v>
          </cell>
          <cell r="D436" t="str">
            <v>water; verwarmd tapwater, doorstroom</v>
          </cell>
        </row>
        <row r="437">
          <cell r="C437" t="str">
            <v>53.3</v>
          </cell>
          <cell r="D437" t="str">
            <v>water; bedrijfswater</v>
          </cell>
        </row>
        <row r="438">
          <cell r="C438" t="str">
            <v>53.30</v>
          </cell>
          <cell r="D438" t="str">
            <v>water; bedrijfswater, algemeen (verzamelniveau)</v>
          </cell>
        </row>
        <row r="439">
          <cell r="A439">
            <v>533010</v>
          </cell>
          <cell r="B439" t="str">
            <v>Bedrijfswater</v>
          </cell>
          <cell r="C439" t="str">
            <v>53.30.10</v>
          </cell>
          <cell r="D439" t="str">
            <v>water; bedrijfswater, algemeen; leidingen</v>
          </cell>
        </row>
        <row r="440">
          <cell r="A440">
            <v>533011</v>
          </cell>
          <cell r="B440" t="str">
            <v>keerkleppen</v>
          </cell>
          <cell r="C440" t="str">
            <v>53.30.11</v>
          </cell>
          <cell r="D440" t="str">
            <v>water; bedrijfswater, algemeen; keerkleppen</v>
          </cell>
        </row>
        <row r="441">
          <cell r="C441" t="str">
            <v>53.31</v>
          </cell>
          <cell r="D441" t="str">
            <v>water; bedrijfswater, onthard-watersysteem</v>
          </cell>
        </row>
        <row r="442">
          <cell r="C442" t="str">
            <v>53.32</v>
          </cell>
          <cell r="D442" t="str">
            <v>water; bedrijfswater, demi-watersysteem</v>
          </cell>
        </row>
        <row r="443">
          <cell r="C443" t="str">
            <v>53.33</v>
          </cell>
          <cell r="D443" t="str">
            <v>water; bedrijfswater, gedistilleerd-watersysteem</v>
          </cell>
        </row>
        <row r="444">
          <cell r="A444">
            <v>5334</v>
          </cell>
          <cell r="C444" t="str">
            <v>53.34.00</v>
          </cell>
          <cell r="D444" t="str">
            <v>water; bedrijfswater, zwembad-watersysteem</v>
          </cell>
        </row>
        <row r="445">
          <cell r="C445" t="str">
            <v>53.36</v>
          </cell>
          <cell r="D445" t="str">
            <v xml:space="preserve">water; bedrijfswater; drukverhogingsinstallatie </v>
          </cell>
        </row>
        <row r="446">
          <cell r="A446">
            <v>5337</v>
          </cell>
          <cell r="C446" t="str">
            <v>53.37.00</v>
          </cell>
          <cell r="D446" t="str">
            <v>water; bedrijfswater, onderbrekingsinstallatie (breektank)</v>
          </cell>
        </row>
        <row r="447">
          <cell r="C447" t="str">
            <v>53.39</v>
          </cell>
          <cell r="D447" t="str">
            <v>water; bedrijfswater, voorraadvaten</v>
          </cell>
        </row>
        <row r="448">
          <cell r="C448" t="str">
            <v>53.4</v>
          </cell>
          <cell r="D448" t="str">
            <v>water; gebruiksstoom en condens</v>
          </cell>
        </row>
        <row r="449">
          <cell r="C449" t="str">
            <v>53.40</v>
          </cell>
          <cell r="D449" t="str">
            <v>water; gebruiksstoom en condens, algemeen (verzamelniveau)</v>
          </cell>
        </row>
        <row r="450">
          <cell r="C450" t="str">
            <v>53.41</v>
          </cell>
          <cell r="D450" t="str">
            <v>water; gebruiksstoom en condens, lage-druk stoomsysteem</v>
          </cell>
        </row>
        <row r="451">
          <cell r="C451" t="str">
            <v>53.42</v>
          </cell>
          <cell r="D451" t="str">
            <v>water; gebruiksstoom en condens, hoge-druk stoomsysteem</v>
          </cell>
        </row>
        <row r="452">
          <cell r="C452" t="str">
            <v>53.5</v>
          </cell>
          <cell r="D452" t="str">
            <v>water; waterbehandeling</v>
          </cell>
        </row>
        <row r="453">
          <cell r="C453" t="str">
            <v>53.50</v>
          </cell>
          <cell r="D453" t="str">
            <v>water; waterbehandeling, algemeen (verzamelniveau)</v>
          </cell>
        </row>
        <row r="454">
          <cell r="A454">
            <v>53502001</v>
          </cell>
          <cell r="B454" t="str">
            <v>Waterontharders pekel simplex</v>
          </cell>
          <cell r="C454" t="str">
            <v>53.50.10</v>
          </cell>
          <cell r="D454" t="str">
            <v>water; waterbehandeling, algemeen; waterontharder pekel simplex</v>
          </cell>
        </row>
        <row r="455">
          <cell r="A455">
            <v>53502002</v>
          </cell>
          <cell r="B455" t="str">
            <v>Waterontharders pekel duplex</v>
          </cell>
          <cell r="C455" t="str">
            <v>53.50.20</v>
          </cell>
          <cell r="D455" t="str">
            <v>water; waterbehandeling, algemeen; waterontharder pekel duplex</v>
          </cell>
        </row>
        <row r="456">
          <cell r="A456">
            <v>5351</v>
          </cell>
          <cell r="B456" t="str">
            <v>filtratiesysteem</v>
          </cell>
          <cell r="C456" t="str">
            <v>53.51.00</v>
          </cell>
          <cell r="D456" t="str">
            <v>water; waterbehandeling, filtratiesysteem</v>
          </cell>
        </row>
        <row r="457">
          <cell r="C457" t="str">
            <v>53.52</v>
          </cell>
          <cell r="D457" t="str">
            <v>water; waterbehandeling, absorptiesysteem</v>
          </cell>
        </row>
        <row r="458">
          <cell r="A458">
            <v>5353</v>
          </cell>
          <cell r="B458" t="str">
            <v>Ontgasser</v>
          </cell>
          <cell r="C458" t="str">
            <v>53.53.00</v>
          </cell>
          <cell r="D458" t="str">
            <v>water; waterbehandeling, ontgassingsysteem</v>
          </cell>
        </row>
        <row r="459">
          <cell r="C459" t="str">
            <v>53.54</v>
          </cell>
          <cell r="D459" t="str">
            <v>water; waterbehandeling, destillatiesysteem</v>
          </cell>
        </row>
        <row r="460">
          <cell r="B460" t="str">
            <v>legionella</v>
          </cell>
          <cell r="C460" t="str">
            <v>53.6</v>
          </cell>
          <cell r="D460" t="str">
            <v>water; legionellapreventie</v>
          </cell>
        </row>
        <row r="461">
          <cell r="C461" t="str">
            <v>53.60.00</v>
          </cell>
          <cell r="D461" t="str">
            <v>water; legionellapreventie, algemeen (verzamelniveau)</v>
          </cell>
        </row>
        <row r="462">
          <cell r="C462" t="str">
            <v>53.9</v>
          </cell>
          <cell r="D462" t="str">
            <v>vaste gebouwgebonden voorzieningen behorend bij water</v>
          </cell>
        </row>
        <row r="463">
          <cell r="C463" t="str">
            <v>53.90</v>
          </cell>
          <cell r="D463" t="str">
            <v>vaste gebouwgebonden voorzieningen behorend bij water, algemeen (verzamelniveau)</v>
          </cell>
        </row>
        <row r="464">
          <cell r="A464"/>
          <cell r="B464"/>
          <cell r="C464">
            <v>54</v>
          </cell>
          <cell r="D464" t="str">
            <v>Gassen</v>
          </cell>
        </row>
        <row r="465">
          <cell r="C465" t="str">
            <v>54.0</v>
          </cell>
          <cell r="D465" t="str">
            <v>gassen; algemeen</v>
          </cell>
        </row>
        <row r="466">
          <cell r="A466">
            <v>540010</v>
          </cell>
          <cell r="B466" t="str">
            <v>gasleiding</v>
          </cell>
          <cell r="C466" t="str">
            <v>54.00.10</v>
          </cell>
          <cell r="D466" t="str">
            <v>gassen; algemeen; leidingen</v>
          </cell>
        </row>
        <row r="467">
          <cell r="C467" t="str">
            <v>54.1</v>
          </cell>
          <cell r="D467" t="str">
            <v>gassen, brandstof</v>
          </cell>
        </row>
        <row r="468">
          <cell r="A468">
            <v>5410</v>
          </cell>
          <cell r="C468" t="str">
            <v>54.10.00</v>
          </cell>
          <cell r="D468" t="str">
            <v>gassen; brandstof, algemeen (verzamelniveau)</v>
          </cell>
        </row>
        <row r="469">
          <cell r="A469">
            <v>541010</v>
          </cell>
          <cell r="B469" t="str">
            <v>Leidingen brandstofinstallatie gas</v>
          </cell>
          <cell r="C469" t="str">
            <v>54.10.10</v>
          </cell>
          <cell r="D469" t="str">
            <v>gassen; brandstof, algemeen; leidingen</v>
          </cell>
        </row>
        <row r="470">
          <cell r="C470" t="str">
            <v>54.11.00</v>
          </cell>
          <cell r="D470" t="str">
            <v>gassen; brandstof, aardgasvoorziening / menggasvoorziening</v>
          </cell>
        </row>
        <row r="471">
          <cell r="C471" t="str">
            <v>54.12.00</v>
          </cell>
          <cell r="D471" t="str">
            <v>gassen; brandstof, butaanvoorziening</v>
          </cell>
        </row>
        <row r="472">
          <cell r="C472" t="str">
            <v>54.13.00</v>
          </cell>
          <cell r="D472" t="str">
            <v>gassen; brandstof, propaanvoorziening</v>
          </cell>
        </row>
        <row r="473">
          <cell r="C473" t="str">
            <v>54.14.00</v>
          </cell>
          <cell r="D473" t="str">
            <v>gassen; brandstof, LPG-voorziening</v>
          </cell>
        </row>
        <row r="474">
          <cell r="C474" t="str">
            <v>54.15.00</v>
          </cell>
          <cell r="D474" t="str">
            <v>gassen; brandstof, biogasvoorziening</v>
          </cell>
        </row>
        <row r="475">
          <cell r="C475" t="str">
            <v>54.16.00</v>
          </cell>
          <cell r="D475" t="str">
            <v>gassen; brandstof, waterstofvoorziening</v>
          </cell>
        </row>
        <row r="476">
          <cell r="C476" t="str">
            <v>54.2</v>
          </cell>
          <cell r="D476" t="str">
            <v>gassen; perslucht</v>
          </cell>
        </row>
        <row r="477">
          <cell r="A477">
            <v>542020</v>
          </cell>
          <cell r="B477" t="str">
            <v>Persluchtinstallaties</v>
          </cell>
          <cell r="C477" t="str">
            <v>54.20.00</v>
          </cell>
          <cell r="D477" t="str">
            <v>gassen; perslucht, algemeen (verzamelniveau)</v>
          </cell>
        </row>
        <row r="478">
          <cell r="C478" t="str">
            <v>54.21</v>
          </cell>
          <cell r="D478" t="str">
            <v>gassen; perslucht, persluchtvoorziening</v>
          </cell>
        </row>
        <row r="479">
          <cell r="C479" t="str">
            <v>54.23.00</v>
          </cell>
          <cell r="D479" t="str">
            <v>gassen; perslucht, compressor</v>
          </cell>
        </row>
        <row r="480">
          <cell r="C480" t="str">
            <v>54.24</v>
          </cell>
          <cell r="D480" t="str">
            <v>gassen; perslucht, buffertank</v>
          </cell>
        </row>
        <row r="481">
          <cell r="C481" t="str">
            <v>54.3</v>
          </cell>
          <cell r="D481" t="str">
            <v>gassen; medisch</v>
          </cell>
        </row>
        <row r="482">
          <cell r="C482" t="str">
            <v>54.30</v>
          </cell>
          <cell r="D482" t="str">
            <v>gassen; medisch, algemeen (verzamelniveau)</v>
          </cell>
        </row>
        <row r="483">
          <cell r="C483" t="str">
            <v>54.31</v>
          </cell>
          <cell r="D483" t="str">
            <v>gassen; medisch, zuurstofvoorziening</v>
          </cell>
        </row>
        <row r="484">
          <cell r="C484" t="str">
            <v>54.32</v>
          </cell>
          <cell r="D484" t="str">
            <v>gassen; medisch, carbogeenvoorziening</v>
          </cell>
        </row>
        <row r="485">
          <cell r="C485" t="str">
            <v>54.33</v>
          </cell>
          <cell r="D485" t="str">
            <v>gassen; medisch, lachgasvoorziening</v>
          </cell>
        </row>
        <row r="486">
          <cell r="C486" t="str">
            <v>54.34</v>
          </cell>
          <cell r="D486" t="str">
            <v>gassen; medisch, koolzuurvoorziening</v>
          </cell>
        </row>
        <row r="487">
          <cell r="C487" t="str">
            <v>54.35</v>
          </cell>
          <cell r="D487" t="str">
            <v>gassen; medisch, medische luchtvoorziening</v>
          </cell>
        </row>
        <row r="488">
          <cell r="C488" t="str">
            <v>54.4</v>
          </cell>
          <cell r="D488" t="str">
            <v>gassen; technisch</v>
          </cell>
        </row>
        <row r="489">
          <cell r="C489" t="str">
            <v>54.40</v>
          </cell>
          <cell r="D489" t="str">
            <v>gassen; technisch, algemeen (verzamelniveau)</v>
          </cell>
        </row>
        <row r="490">
          <cell r="C490" t="str">
            <v>54.41</v>
          </cell>
          <cell r="D490" t="str">
            <v>gassen; technisch, stikstofvoorziening</v>
          </cell>
        </row>
        <row r="491">
          <cell r="C491" t="str">
            <v>54.42</v>
          </cell>
          <cell r="D491" t="str">
            <v>gassen; technisch, waterstofvoorziening</v>
          </cell>
        </row>
        <row r="492">
          <cell r="C492" t="str">
            <v>54.43</v>
          </cell>
          <cell r="D492" t="str">
            <v>gassen; technisch, argonvoorziening</v>
          </cell>
        </row>
        <row r="493">
          <cell r="C493" t="str">
            <v>54.44</v>
          </cell>
          <cell r="D493" t="str">
            <v>gassen; technisch, heliumvoorziening</v>
          </cell>
        </row>
        <row r="494">
          <cell r="C494" t="str">
            <v>54.45</v>
          </cell>
          <cell r="D494" t="str">
            <v>gassen; technisch, acetyleenvoorziening</v>
          </cell>
        </row>
        <row r="495">
          <cell r="C495" t="str">
            <v>54.46</v>
          </cell>
          <cell r="D495" t="str">
            <v>gassen; technisch, propaanvoorziening</v>
          </cell>
        </row>
        <row r="496">
          <cell r="C496" t="str">
            <v>54.47</v>
          </cell>
          <cell r="D496" t="str">
            <v>gassen; technisch, koolzuurvoorziening</v>
          </cell>
        </row>
        <row r="497">
          <cell r="C497" t="str">
            <v>54.48</v>
          </cell>
          <cell r="D497" t="str">
            <v>gassen; technisch, zuurstofvoorziening</v>
          </cell>
        </row>
        <row r="498">
          <cell r="C498" t="str">
            <v>54.49</v>
          </cell>
          <cell r="D498" t="str">
            <v>gassen; technisch, methaanvoorziening</v>
          </cell>
        </row>
        <row r="499">
          <cell r="C499" t="str">
            <v>54.5</v>
          </cell>
          <cell r="D499" t="str">
            <v>gassen, bijzonder</v>
          </cell>
        </row>
        <row r="500">
          <cell r="C500" t="str">
            <v>54.50</v>
          </cell>
          <cell r="D500" t="str">
            <v>gassen; bijzonder, algemeen (verzamelniveau)</v>
          </cell>
        </row>
        <row r="501">
          <cell r="C501" t="str">
            <v>54.51</v>
          </cell>
          <cell r="D501" t="str">
            <v>gassen; bijzonder, voorziening; zuivere gassen</v>
          </cell>
        </row>
        <row r="502">
          <cell r="C502" t="str">
            <v>54.52</v>
          </cell>
          <cell r="D502" t="str">
            <v>gassen; bijzonder, voorziening; menggassen</v>
          </cell>
        </row>
        <row r="503">
          <cell r="C503" t="str">
            <v>54.6</v>
          </cell>
          <cell r="D503" t="str">
            <v>gassen; vacuüm</v>
          </cell>
        </row>
        <row r="504">
          <cell r="C504" t="str">
            <v>54.60</v>
          </cell>
          <cell r="D504" t="str">
            <v>gassen; vacuüm, algemeen (verzamelniveau)</v>
          </cell>
        </row>
        <row r="505">
          <cell r="C505" t="str">
            <v>54.61</v>
          </cell>
          <cell r="D505" t="str">
            <v>gassen; vacuüm, vacuümvoorziening</v>
          </cell>
        </row>
        <row r="506">
          <cell r="C506" t="str">
            <v>54.63.00</v>
          </cell>
          <cell r="D506" t="str">
            <v>gassen; vacuüm, pompsysteem</v>
          </cell>
        </row>
        <row r="507">
          <cell r="C507" t="str">
            <v>54.9</v>
          </cell>
          <cell r="D507" t="str">
            <v>vaste gebouwgebonden voorzieningen behorend bij gassen</v>
          </cell>
        </row>
        <row r="508">
          <cell r="A508">
            <v>5490</v>
          </cell>
          <cell r="B508"/>
          <cell r="C508" t="str">
            <v>54.90.00</v>
          </cell>
          <cell r="D508" t="str">
            <v>vaste gebouwgebonden voorzieningen behorend bij gassen, algemeen (verzamelniveau)</v>
          </cell>
        </row>
        <row r="509">
          <cell r="A509"/>
          <cell r="B509"/>
          <cell r="C509">
            <v>55</v>
          </cell>
          <cell r="D509" t="str">
            <v>Koeling</v>
          </cell>
        </row>
        <row r="510">
          <cell r="C510" t="str">
            <v>55.0</v>
          </cell>
          <cell r="D510" t="str">
            <v>koeling; algemeen</v>
          </cell>
        </row>
        <row r="511">
          <cell r="C511" t="str">
            <v>55.1</v>
          </cell>
          <cell r="D511" t="str">
            <v>koeling; opwekking lokaal</v>
          </cell>
        </row>
        <row r="512">
          <cell r="C512" t="str">
            <v>55.10</v>
          </cell>
          <cell r="D512" t="str">
            <v>koeling; lokaal, algemeen (verzamelniveau)</v>
          </cell>
        </row>
        <row r="513">
          <cell r="A513">
            <v>5511</v>
          </cell>
          <cell r="C513" t="str">
            <v>55.11.00</v>
          </cell>
          <cell r="D513" t="str">
            <v>koeling; lokaal, raamkoelers/splitsystemen</v>
          </cell>
        </row>
        <row r="514">
          <cell r="A514">
            <v>551200</v>
          </cell>
          <cell r="B514" t="str">
            <v>Splitsysteem</v>
          </cell>
          <cell r="C514" t="str">
            <v>55.12.00</v>
          </cell>
          <cell r="D514" t="str">
            <v>koeling; lokaal, splitsysteem; algemeen</v>
          </cell>
        </row>
        <row r="515">
          <cell r="A515">
            <v>55120001</v>
          </cell>
          <cell r="B515" t="str">
            <v>Splitkoelsysteem 5-50 ton CO2</v>
          </cell>
          <cell r="C515" t="str">
            <v>55.12.10</v>
          </cell>
          <cell r="D515" t="str">
            <v>koeling; lokaal, splitsysteem; koelen 5-50 ton CO2</v>
          </cell>
        </row>
        <row r="516">
          <cell r="A516">
            <v>55120002</v>
          </cell>
          <cell r="B516" t="str">
            <v>Splitkoelsysteem 50-500 ton CO2</v>
          </cell>
          <cell r="C516" t="str">
            <v>55.12.11</v>
          </cell>
          <cell r="D516" t="str">
            <v>koeling; lokaal, splitsysteem; koelen 50-500 ton CO2</v>
          </cell>
        </row>
        <row r="517">
          <cell r="A517">
            <v>55120003</v>
          </cell>
          <cell r="B517" t="str">
            <v>Splitkoelsysteem &gt; 500 ton CO2</v>
          </cell>
          <cell r="C517" t="str">
            <v>55.12.12</v>
          </cell>
          <cell r="D517" t="str">
            <v>koeling; lokaal, splitsysteem; koelen &gt; 500 ton CO2</v>
          </cell>
        </row>
        <row r="518">
          <cell r="A518">
            <v>55120004</v>
          </cell>
          <cell r="B518" t="str">
            <v>Splitverwarm/-koelsysteem 5-50 ton CO2</v>
          </cell>
          <cell r="C518" t="str">
            <v>55.12.20</v>
          </cell>
          <cell r="D518" t="str">
            <v>koeling; lokaal, splitsysteem; verwarmen/koelen 5-50 ton CO2</v>
          </cell>
        </row>
        <row r="519">
          <cell r="A519">
            <v>55120005</v>
          </cell>
          <cell r="B519" t="str">
            <v>Splitverwarm/-koelsysteem 50-500 ton CO2</v>
          </cell>
          <cell r="C519" t="str">
            <v>55.12.21</v>
          </cell>
          <cell r="D519" t="str">
            <v>koeling; lokaal, splitsysteem; verwarmen/koelen 50-500 ton CO2</v>
          </cell>
        </row>
        <row r="520">
          <cell r="A520">
            <v>55120006</v>
          </cell>
          <cell r="B520" t="str">
            <v>Splitverwarm/-koelsysteem &gt; 500 ton CO2</v>
          </cell>
          <cell r="C520" t="str">
            <v>55.12.22</v>
          </cell>
          <cell r="D520" t="str">
            <v>koeling; lokaal, splitsysteem; verwarmen/koelen &gt; 500 ton CO2</v>
          </cell>
        </row>
        <row r="521">
          <cell r="A521">
            <v>551300</v>
          </cell>
          <cell r="B521" t="str">
            <v>Computair / Koudeopwekking; lokaal; compactsystemen</v>
          </cell>
          <cell r="C521" t="str">
            <v>55.13</v>
          </cell>
          <cell r="D521" t="str">
            <v>koeling; lokaal, compactsystemen (packaged)</v>
          </cell>
        </row>
        <row r="522">
          <cell r="A522">
            <v>55130001</v>
          </cell>
          <cell r="B522" t="str">
            <v>Computair 5-50 ton CO2</v>
          </cell>
          <cell r="C522" t="str">
            <v>55.13.10</v>
          </cell>
          <cell r="D522" t="str">
            <v>koeling; lokaal, compactsystemen; koelen 5-50 ton CO2</v>
          </cell>
        </row>
        <row r="523">
          <cell r="A523">
            <v>55130002</v>
          </cell>
          <cell r="B523" t="str">
            <v>Computair 50-500 ton CO2</v>
          </cell>
          <cell r="C523" t="str">
            <v>55.13.11</v>
          </cell>
          <cell r="D523" t="str">
            <v>koeling; lokaal, compactsystemen; koelen 50-500 ton CO2</v>
          </cell>
        </row>
        <row r="524">
          <cell r="A524">
            <v>55130003</v>
          </cell>
          <cell r="B524" t="str">
            <v>Computair &gt; 500 ton CO2</v>
          </cell>
          <cell r="C524" t="str">
            <v>55.13.12</v>
          </cell>
          <cell r="D524" t="str">
            <v>koeling; lokaal, compactsystemen; koelen &gt; 500 ton CO2</v>
          </cell>
        </row>
        <row r="525">
          <cell r="B525" t="str">
            <v>Computair GKW</v>
          </cell>
          <cell r="C525" t="str">
            <v>55.13.13</v>
          </cell>
          <cell r="D525" t="str">
            <v>koeling; lokaal, compactsystemen; aangesloten op gekoeld water leidingen</v>
          </cell>
        </row>
        <row r="526">
          <cell r="A526">
            <v>5514</v>
          </cell>
          <cell r="B526" t="str">
            <v>Mobiele koelunit</v>
          </cell>
          <cell r="C526" t="str">
            <v>55.14.00</v>
          </cell>
          <cell r="D526" t="str">
            <v>koeling; lokaal, mobiele unit</v>
          </cell>
        </row>
        <row r="527">
          <cell r="C527" t="str">
            <v>55.2</v>
          </cell>
          <cell r="D527" t="str">
            <v>koeling; opwekking centraal</v>
          </cell>
        </row>
        <row r="528">
          <cell r="C528" t="str">
            <v>55.20</v>
          </cell>
          <cell r="D528" t="str">
            <v>koeling; opwekking centraal, algemeen (verzamelniveau)</v>
          </cell>
        </row>
        <row r="529">
          <cell r="A529">
            <v>552050</v>
          </cell>
          <cell r="B529" t="str">
            <v>Dry Coolers</v>
          </cell>
          <cell r="C529" t="str">
            <v>55.20.10</v>
          </cell>
          <cell r="D529" t="str">
            <v>koeling; opwekking centraal, algemeen; dry coolers</v>
          </cell>
        </row>
        <row r="530">
          <cell r="C530" t="str">
            <v>55.21</v>
          </cell>
          <cell r="D530" t="str">
            <v>koeling; opwekking centraal, warmtepompsystemen</v>
          </cell>
        </row>
        <row r="531">
          <cell r="A531">
            <v>55211001</v>
          </cell>
          <cell r="B531" t="str">
            <v>Koudwateraggregaten 5-50 ton CO2</v>
          </cell>
          <cell r="C531" t="str">
            <v>55.21.10</v>
          </cell>
          <cell r="D531" t="str">
            <v>koeling; opwekking centraal, warmtepompsystemen; koudwateraggregaten incl. appendages 5-50 ton CO2</v>
          </cell>
        </row>
        <row r="532">
          <cell r="A532">
            <v>55211002</v>
          </cell>
          <cell r="B532" t="str">
            <v>Koudwateraggregaten 50-500 ton CO2</v>
          </cell>
          <cell r="C532" t="str">
            <v>55.21.11</v>
          </cell>
          <cell r="D532" t="str">
            <v>koeling; opwekking centraal, warmtepompsystemen; koudwateraggregaten incl. appendages 50-500 ton CO2</v>
          </cell>
        </row>
        <row r="533">
          <cell r="A533">
            <v>55211003</v>
          </cell>
          <cell r="B533" t="str">
            <v>Koudwateraggregaten &gt; 500 ton CO2</v>
          </cell>
          <cell r="C533" t="str">
            <v>55.21.12</v>
          </cell>
          <cell r="D533" t="str">
            <v>koeling; opwekking centraal, warmtepompsystemen; koudwateraggregaten incl. appendages &gt; 500 ton CO2</v>
          </cell>
        </row>
        <row r="534">
          <cell r="A534">
            <v>552120</v>
          </cell>
          <cell r="B534" t="str">
            <v>Direct expansie koelaggregaten DX-installaties</v>
          </cell>
          <cell r="C534" t="str">
            <v>55.21.20</v>
          </cell>
          <cell r="D534" t="str">
            <v>koeling; opwekking centraal, warmtepompsystemen; koelaggregaten directe expansie DX-installatie</v>
          </cell>
        </row>
        <row r="535">
          <cell r="A535">
            <v>51510001</v>
          </cell>
          <cell r="B535" t="str">
            <v>Koelsysteem 5-50 ton CO2</v>
          </cell>
          <cell r="C535" t="str">
            <v>55.21.30</v>
          </cell>
          <cell r="D535" t="str">
            <v>koeling; opwekking centraal, warmtepompsystemen; compressor koelmachine 5-50 ton CO2</v>
          </cell>
        </row>
        <row r="536">
          <cell r="A536">
            <v>51510002</v>
          </cell>
          <cell r="B536" t="str">
            <v>Koelsysteem 50-500 ton CO2</v>
          </cell>
          <cell r="C536" t="str">
            <v>55.21.31</v>
          </cell>
          <cell r="D536" t="str">
            <v>koeling; opwekking centraal, warmtepompsystemen; compressor koelmachine 50-500 ton CO2</v>
          </cell>
        </row>
        <row r="537">
          <cell r="A537">
            <v>51510003</v>
          </cell>
          <cell r="B537" t="str">
            <v>Koelsysteem &gt; 500 ton CO2</v>
          </cell>
          <cell r="C537" t="str">
            <v>55.21.32</v>
          </cell>
          <cell r="D537" t="str">
            <v>koeling; opwekking centraal, warmtepompsystemen; compressor koelmachine &gt; 500 ton CO2</v>
          </cell>
        </row>
        <row r="538">
          <cell r="A538">
            <v>55214001</v>
          </cell>
          <cell r="B538" t="str">
            <v>Schroef/scroll 5-50 ton CO2</v>
          </cell>
          <cell r="C538" t="str">
            <v>55.21.40</v>
          </cell>
          <cell r="D538" t="str">
            <v>koeling; opwekking centraal, warmtepompsystemen; schroef/scroll koelmachine 5-50 ton CO2</v>
          </cell>
        </row>
        <row r="539">
          <cell r="A539">
            <v>55214002</v>
          </cell>
          <cell r="B539" t="str">
            <v>Schroef/scroll 50-500 ton CO2</v>
          </cell>
          <cell r="C539" t="str">
            <v>55.21.41</v>
          </cell>
          <cell r="D539" t="str">
            <v>koeling; opwekking centraal, warmtepompsystemen; schroef/scroll koelmachine 50-500 ton CO2</v>
          </cell>
        </row>
        <row r="540">
          <cell r="A540">
            <v>55214003</v>
          </cell>
          <cell r="B540" t="str">
            <v>Schroef/scroll &gt; 500 ton CO2</v>
          </cell>
          <cell r="C540" t="str">
            <v>55.21.42</v>
          </cell>
          <cell r="D540" t="str">
            <v>koeling; opwekking centraal, warmtepompsystemen; schroef/scroll koelmachine &gt; 500 ton CO2</v>
          </cell>
        </row>
        <row r="541">
          <cell r="C541" t="str">
            <v>55.22</v>
          </cell>
          <cell r="D541" t="str">
            <v>koeling; opwekking centraal, absorptiesystemen</v>
          </cell>
        </row>
        <row r="542">
          <cell r="C542" t="str">
            <v>55.23</v>
          </cell>
          <cell r="D542" t="str">
            <v>koeling; opwekking centraal, grondwatersystemen (incl. tegenstroomapparaat)</v>
          </cell>
        </row>
        <row r="543">
          <cell r="C543" t="str">
            <v>55.24</v>
          </cell>
          <cell r="D543" t="str">
            <v>koeling; opwekking centraal, oppervlaktewatersystemen (incl. tegenstroomapparaat)</v>
          </cell>
        </row>
        <row r="544">
          <cell r="C544" t="str">
            <v>55.26</v>
          </cell>
          <cell r="D544" t="str">
            <v>koeling; opwekking centraal, vrije-koeling</v>
          </cell>
        </row>
        <row r="545">
          <cell r="C545" t="str">
            <v>55.27</v>
          </cell>
          <cell r="D545" t="str">
            <v>koeling; opwekking centraal, warmte koude opslag (WKO compleet incl. tegenstroomapparaat)</v>
          </cell>
        </row>
        <row r="546">
          <cell r="C546" t="str">
            <v>55.28</v>
          </cell>
          <cell r="D546" t="str">
            <v>koeling; opwekking centraal, koudenet</v>
          </cell>
        </row>
        <row r="547">
          <cell r="C547" t="str">
            <v>55.3</v>
          </cell>
          <cell r="D547" t="str">
            <v>koeling; distributie hoofdverdeling (t/m verdeler/verzamelaar)</v>
          </cell>
        </row>
        <row r="548">
          <cell r="C548" t="str">
            <v>55.30</v>
          </cell>
          <cell r="D548" t="str">
            <v>koeling; distributie hoofdverdeling, algemeen (verzamelniveau)</v>
          </cell>
        </row>
        <row r="549">
          <cell r="C549" t="str">
            <v>55.31</v>
          </cell>
          <cell r="D549" t="str">
            <v>koeling; distributie hoofdverdeling, distributiesystemen</v>
          </cell>
        </row>
        <row r="550">
          <cell r="A550">
            <v>553120</v>
          </cell>
          <cell r="B550" t="str">
            <v>Leidingen gekoeld water</v>
          </cell>
          <cell r="C550" t="str">
            <v>55.31.10</v>
          </cell>
          <cell r="D550" t="str">
            <v>koeling; distributie hoofdverdeling, distributiesystemen; leidingen</v>
          </cell>
        </row>
        <row r="551">
          <cell r="A551">
            <v>553130</v>
          </cell>
          <cell r="B551" t="str">
            <v>Verdeler/verzamelaar gekoeld water</v>
          </cell>
          <cell r="C551" t="str">
            <v>55.31.20</v>
          </cell>
          <cell r="D551" t="str">
            <v>koeling; distributie hoofdverdeling, distributiesystemen; verdeler/verzamelaar</v>
          </cell>
        </row>
        <row r="552">
          <cell r="A552">
            <v>553140</v>
          </cell>
          <cell r="B552" t="str">
            <v>Buffervat gekoeld water</v>
          </cell>
          <cell r="C552" t="str">
            <v>55.31.30</v>
          </cell>
          <cell r="D552" t="str">
            <v>koeling; distributie hoofdverdeling, distributiesystemen; buffervat</v>
          </cell>
        </row>
        <row r="553">
          <cell r="A553">
            <v>553150</v>
          </cell>
          <cell r="B553" t="str">
            <v>Circ.pomp GKW</v>
          </cell>
          <cell r="C553" t="str">
            <v>55.31.40</v>
          </cell>
          <cell r="D553" t="str">
            <v>koeling; distributie hoofdverdeling, distributiesystemen; circulatiepomp</v>
          </cell>
        </row>
        <row r="554">
          <cell r="A554">
            <v>553170</v>
          </cell>
          <cell r="B554" t="str">
            <v>Expansievoorzieningen koudedistributie</v>
          </cell>
          <cell r="C554" t="str">
            <v>55.31.50</v>
          </cell>
          <cell r="D554" t="str">
            <v>koeling; distributie hoofdverdeling, distributiesystemen; expansievoorziening</v>
          </cell>
        </row>
        <row r="555">
          <cell r="A555">
            <v>553180</v>
          </cell>
          <cell r="B555" t="str">
            <v>Regelkleppen+stelmotoren koudedistributie</v>
          </cell>
          <cell r="C555" t="str">
            <v>55.31.60</v>
          </cell>
          <cell r="D555" t="str">
            <v>koeling; distributie hoofdverdeling, distributiesystemen; regelkleppen/stelmotoren</v>
          </cell>
        </row>
        <row r="556">
          <cell r="C556" t="str">
            <v>55.4</v>
          </cell>
          <cell r="D556" t="str">
            <v>koeling; distributie (vanaf verdeler/verzamelaar)</v>
          </cell>
        </row>
        <row r="557">
          <cell r="C557" t="str">
            <v>55.40</v>
          </cell>
          <cell r="D557" t="str">
            <v>koeling; distributie, algemeen (verzamelniveau)</v>
          </cell>
        </row>
        <row r="558">
          <cell r="C558" t="str">
            <v>55.41</v>
          </cell>
          <cell r="D558" t="str">
            <v>koeling; distributie, distributiesystemen</v>
          </cell>
        </row>
        <row r="559">
          <cell r="C559" t="str">
            <v>55.5</v>
          </cell>
          <cell r="D559" t="str">
            <v>koeling, opslag</v>
          </cell>
        </row>
        <row r="560">
          <cell r="C560" t="str">
            <v>55.50</v>
          </cell>
          <cell r="D560" t="str">
            <v>koeling; opslag, algemeen (verzamelniveau)</v>
          </cell>
        </row>
        <row r="561">
          <cell r="C561" t="str">
            <v>55.8</v>
          </cell>
          <cell r="D561" t="str">
            <v>koeling; afgifte</v>
          </cell>
        </row>
        <row r="562">
          <cell r="C562" t="str">
            <v>55.80</v>
          </cell>
          <cell r="D562" t="str">
            <v>koeling; afgifte, algemeen (verzamelniveau)</v>
          </cell>
        </row>
        <row r="563">
          <cell r="A563">
            <v>5581</v>
          </cell>
          <cell r="C563" t="str">
            <v>55.81.00</v>
          </cell>
          <cell r="D563" t="str">
            <v>koeling; afgifte, fancoil /inductie units, nakoelers</v>
          </cell>
        </row>
        <row r="564">
          <cell r="C564" t="str">
            <v>55.83</v>
          </cell>
          <cell r="D564" t="str">
            <v>koeling; afgifte, koel(klimaat)plafonds</v>
          </cell>
        </row>
        <row r="565">
          <cell r="C565" t="str">
            <v>55.84</v>
          </cell>
          <cell r="D565" t="str">
            <v>koeling; afgifte, vloerkoeling/wandkoeling</v>
          </cell>
        </row>
        <row r="566">
          <cell r="C566" t="str">
            <v>55.9</v>
          </cell>
          <cell r="D566" t="str">
            <v>vaste gebouwgebonden voorzieningen behorend bij koeling</v>
          </cell>
        </row>
        <row r="567">
          <cell r="C567" t="str">
            <v>55.90</v>
          </cell>
          <cell r="D567" t="str">
            <v>vaste gebouwgebonden voorzieningen behorend bij koeling, algemeen (verzamelniveau)</v>
          </cell>
        </row>
        <row r="568">
          <cell r="A568"/>
          <cell r="B568"/>
          <cell r="C568">
            <v>56</v>
          </cell>
          <cell r="D568" t="str">
            <v>Verwarming</v>
          </cell>
        </row>
        <row r="569">
          <cell r="C569" t="str">
            <v>56.0</v>
          </cell>
          <cell r="D569" t="str">
            <v>verwarming; algemeen</v>
          </cell>
        </row>
        <row r="570">
          <cell r="A570">
            <v>512010</v>
          </cell>
          <cell r="B570" t="str">
            <v>Opstellings/stookruimte</v>
          </cell>
          <cell r="C570" t="str">
            <v>56.00.10</v>
          </cell>
          <cell r="D570" t="str">
            <v>verwarming; algemeen; opstellings/stookruimte</v>
          </cell>
        </row>
        <row r="571">
          <cell r="C571" t="str">
            <v>56.1</v>
          </cell>
          <cell r="D571" t="str">
            <v>verwarming; opwekking lokaal</v>
          </cell>
        </row>
        <row r="572">
          <cell r="C572" t="str">
            <v>56.10</v>
          </cell>
          <cell r="D572" t="str">
            <v>verwarming; opwekking lokaal, algemeen (verzamelniveau)</v>
          </cell>
        </row>
        <row r="573">
          <cell r="A573">
            <v>5611</v>
          </cell>
          <cell r="C573" t="str">
            <v>56.11.00</v>
          </cell>
          <cell r="D573" t="str">
            <v>verwarming; opwekking lokaal, direct gestookte toestellen</v>
          </cell>
        </row>
        <row r="574">
          <cell r="C574" t="str">
            <v>56.2</v>
          </cell>
          <cell r="D574" t="str">
            <v>verwarming; opwekking centraal</v>
          </cell>
        </row>
        <row r="575">
          <cell r="C575" t="str">
            <v>56.20</v>
          </cell>
          <cell r="D575" t="str">
            <v>verwarming; opwekking centraal, algemeen (verzamelniveau)</v>
          </cell>
        </row>
        <row r="576">
          <cell r="C576" t="str">
            <v>56.21.00</v>
          </cell>
          <cell r="D576" t="str">
            <v>verwarming; opwekking centraal, verwarmingstoestellen (ketels, HR, VR, biomassa)</v>
          </cell>
        </row>
        <row r="577">
          <cell r="A577">
            <v>512110</v>
          </cell>
          <cell r="B577" t="str">
            <v>Atmosferische gasketels</v>
          </cell>
          <cell r="C577" t="str">
            <v>56.21.10</v>
          </cell>
          <cell r="D577" t="str">
            <v>verwarming; opwekking centraal, verwarmingstoestellen; atmosferische gasketel</v>
          </cell>
        </row>
        <row r="578">
          <cell r="A578">
            <v>512120</v>
          </cell>
          <cell r="B578" t="str">
            <v>Warmwaterketels &lt; 110 C</v>
          </cell>
          <cell r="C578" t="str">
            <v>56.21.20</v>
          </cell>
          <cell r="D578" t="str">
            <v>verwarming; opwekking centraal, verwarmingstoestellen; warmwaterketel &lt; 110 C</v>
          </cell>
        </row>
        <row r="579">
          <cell r="A579">
            <v>512140</v>
          </cell>
          <cell r="B579" t="str">
            <v>Ventilatorbranders</v>
          </cell>
          <cell r="C579" t="str">
            <v>56.21.30</v>
          </cell>
          <cell r="D579" t="str">
            <v>verwarming; opwekking centraal, verwarmingstoestellen; ventilatorbrander</v>
          </cell>
        </row>
        <row r="580">
          <cell r="C580" t="str">
            <v>56.22.00</v>
          </cell>
          <cell r="D580" t="str">
            <v>verwarming; opwekking centraal, stoomketels en toebehoren (ontgassers, etc.)</v>
          </cell>
        </row>
        <row r="581">
          <cell r="A581">
            <v>5623</v>
          </cell>
          <cell r="C581" t="str">
            <v>56.23.00</v>
          </cell>
          <cell r="D581" t="str">
            <v xml:space="preserve">verwarming; opwekking centraal, warmtekrachtkoppeling (WKK) en toebehoren </v>
          </cell>
        </row>
        <row r="582">
          <cell r="A582">
            <v>5624</v>
          </cell>
          <cell r="C582" t="str">
            <v>56.24.00</v>
          </cell>
          <cell r="D582" t="str">
            <v>verwarming; opwekking centraal, rookgasafvoer</v>
          </cell>
        </row>
        <row r="583">
          <cell r="A583">
            <v>51240001</v>
          </cell>
          <cell r="B583" t="str">
            <v>Rookgasafvoeren ketel gas</v>
          </cell>
          <cell r="C583" t="str">
            <v>56.24.10</v>
          </cell>
          <cell r="D583" t="str">
            <v>verwarming; opwekking centraal, rookgasafvoer; ketel gas</v>
          </cell>
        </row>
        <row r="584">
          <cell r="A584">
            <v>51240002</v>
          </cell>
          <cell r="B584" t="str">
            <v>Rookgasafvoeren ketel olie 20-100 kW</v>
          </cell>
          <cell r="C584" t="str">
            <v>56.24.20</v>
          </cell>
          <cell r="D584" t="str">
            <v>verwarming; opwekking centraal, rookgasafvoer; ketel olie 20-100 kW</v>
          </cell>
        </row>
        <row r="585">
          <cell r="A585">
            <v>51240003</v>
          </cell>
          <cell r="B585" t="str">
            <v>Rookgasafvoeren ketel olie &gt;100 kW</v>
          </cell>
          <cell r="C585" t="str">
            <v>56.24.30</v>
          </cell>
          <cell r="D585" t="str">
            <v>verwarming; opwekking centraal, rookgasafvoer; ketel olie &gt; 100 kW</v>
          </cell>
        </row>
        <row r="586">
          <cell r="A586">
            <v>5625</v>
          </cell>
          <cell r="C586" t="str">
            <v>56.25.00</v>
          </cell>
          <cell r="D586" t="str">
            <v>verwarming; opwekking centraal, zonnecollectoren</v>
          </cell>
        </row>
        <row r="587">
          <cell r="C587" t="str">
            <v>56.26</v>
          </cell>
          <cell r="D587" t="str">
            <v>verwarming; opwekking centraal, electrolyser, brandstofcel</v>
          </cell>
        </row>
        <row r="588">
          <cell r="C588" t="str">
            <v>56.27</v>
          </cell>
          <cell r="D588" t="str">
            <v>verwarming; opwekking centraal, aardwarmte (geothermie)</v>
          </cell>
        </row>
        <row r="589">
          <cell r="C589" t="str">
            <v>56.28</v>
          </cell>
          <cell r="D589" t="str">
            <v>verwarming; opwekking centraal, warmtenet</v>
          </cell>
        </row>
        <row r="590">
          <cell r="C590" t="str">
            <v>56.29</v>
          </cell>
          <cell r="D590" t="str">
            <v>verwarming; opwekking centraal, warmtepompen</v>
          </cell>
        </row>
        <row r="591">
          <cell r="A591">
            <v>51510004</v>
          </cell>
          <cell r="B591" t="str">
            <v>Verwarming/koeling 5-50 ton CO2</v>
          </cell>
          <cell r="C591" t="str">
            <v>56.29.10</v>
          </cell>
          <cell r="D591" t="str">
            <v>verwarming; opwekking centraal, warmtepompen; verwarmer 5-50 ton CO2</v>
          </cell>
        </row>
        <row r="592">
          <cell r="A592">
            <v>51510005</v>
          </cell>
          <cell r="B592" t="str">
            <v>Verwarming/koeling 50-500 ton CO2</v>
          </cell>
          <cell r="C592" t="str">
            <v>56.29.11</v>
          </cell>
          <cell r="D592" t="str">
            <v>verwarming; opwekking centraal, warmtepompen; verwarmer 50-500 ton CO2</v>
          </cell>
        </row>
        <row r="593">
          <cell r="A593">
            <v>51510006</v>
          </cell>
          <cell r="B593" t="str">
            <v>Verwarming/koeling &gt; 500 ton CO2</v>
          </cell>
          <cell r="C593" t="str">
            <v>56.29.12</v>
          </cell>
          <cell r="D593" t="str">
            <v>verwarming; opwekking centraal, warmtepompen; verwarmer &gt; 500 ton CO2</v>
          </cell>
        </row>
        <row r="594">
          <cell r="A594">
            <v>51510007</v>
          </cell>
          <cell r="B594" t="str">
            <v>Verwarming/koeling met WKO bronnen</v>
          </cell>
          <cell r="C594" t="str">
            <v>56.29.20</v>
          </cell>
          <cell r="D594" t="str">
            <v>verwarming; opwekking centraal, warmtepompen; WKO bronnen</v>
          </cell>
        </row>
        <row r="595">
          <cell r="C595" t="str">
            <v>56.3</v>
          </cell>
          <cell r="D595" t="str">
            <v>verwarming; distributie hoofdverdeling (t/m verdeler/verzamelaar)</v>
          </cell>
        </row>
        <row r="596">
          <cell r="C596" t="str">
            <v>56.30</v>
          </cell>
          <cell r="D596" t="str">
            <v>verwarming; distributie hoofdverdeling , algemeen (verzamelniveau)</v>
          </cell>
        </row>
        <row r="597">
          <cell r="C597" t="str">
            <v>56.31</v>
          </cell>
          <cell r="D597" t="str">
            <v>verwarming; distributie hoofdverdeling, distributiesystemen</v>
          </cell>
        </row>
        <row r="598">
          <cell r="A598">
            <v>561010</v>
          </cell>
          <cell r="B598" t="str">
            <v>Leidingen cv-installatie</v>
          </cell>
          <cell r="C598" t="str">
            <v>56.31.10</v>
          </cell>
          <cell r="D598" t="str">
            <v>verwarming; distributie hoofdverdeling, distributiesystemen; leidingen</v>
          </cell>
        </row>
        <row r="599">
          <cell r="A599">
            <v>561020</v>
          </cell>
          <cell r="B599" t="str">
            <v>Verdeler/verzamelaar cv-installatie</v>
          </cell>
          <cell r="C599" t="str">
            <v>56.31.20</v>
          </cell>
          <cell r="D599" t="str">
            <v>verwarming; distributie hoofdverdeling, distributiesystemen; verdeler/verzamelaar</v>
          </cell>
        </row>
        <row r="600">
          <cell r="A600">
            <v>561000</v>
          </cell>
          <cell r="B600" t="str">
            <v>Buffervat CV</v>
          </cell>
          <cell r="C600" t="str">
            <v>56.31.30</v>
          </cell>
          <cell r="D600" t="str">
            <v>verwarming; distributie hoofdverdeling, distributiesystemen; buffervat</v>
          </cell>
        </row>
        <row r="601">
          <cell r="A601">
            <v>561040</v>
          </cell>
          <cell r="B601" t="str">
            <v>Circulatiepompen warmtedistributie</v>
          </cell>
          <cell r="C601" t="str">
            <v>56.31.40</v>
          </cell>
          <cell r="D601" t="str">
            <v>verwarming; distributie hoofdverdeling, distributiesystemen; circulatiepomp</v>
          </cell>
        </row>
        <row r="602">
          <cell r="A602">
            <v>561030</v>
          </cell>
          <cell r="B602" t="str">
            <v>Expansievoorziening CV-installatie</v>
          </cell>
          <cell r="C602" t="str">
            <v>56.31.50</v>
          </cell>
          <cell r="D602" t="str">
            <v>verwarming; distributie hoofdverdeling, distributiesystemen; expansievoorziening</v>
          </cell>
        </row>
        <row r="603">
          <cell r="A603">
            <v>561060</v>
          </cell>
          <cell r="B603" t="str">
            <v>Regelkleppen en stelmotoren warmte</v>
          </cell>
          <cell r="C603" t="str">
            <v>56.31.60</v>
          </cell>
          <cell r="D603" t="str">
            <v>verwarming; distributie hoofdverdeling, distributiesystemen; regelkleppen/stelmotoren</v>
          </cell>
        </row>
        <row r="604">
          <cell r="A604">
            <v>561070</v>
          </cell>
          <cell r="B604" t="str">
            <v>CV appendages</v>
          </cell>
          <cell r="C604" t="str">
            <v>56.31.70</v>
          </cell>
          <cell r="D604" t="str">
            <v>verwarming; distributie hoofdverdeling, distributiesystemen; appendages</v>
          </cell>
        </row>
        <row r="605">
          <cell r="C605" t="str">
            <v>56.32</v>
          </cell>
          <cell r="D605" t="str">
            <v>verwarming; distributie hoofdverdeling, luchtverwarming</v>
          </cell>
        </row>
        <row r="606">
          <cell r="C606" t="str">
            <v>56.4</v>
          </cell>
          <cell r="D606" t="str">
            <v>verwarming; distributie (vanaf verdeler/verzamelaar)</v>
          </cell>
        </row>
        <row r="607">
          <cell r="C607" t="str">
            <v>56.40</v>
          </cell>
          <cell r="D607" t="str">
            <v>verwarming; distributie, algemeen (verzamelniveau)</v>
          </cell>
        </row>
        <row r="608">
          <cell r="C608" t="str">
            <v>56.41</v>
          </cell>
          <cell r="D608" t="str">
            <v>verwarming; distributie, distributiesystemen</v>
          </cell>
        </row>
        <row r="609">
          <cell r="C609" t="str">
            <v>56.5</v>
          </cell>
          <cell r="D609" t="str">
            <v>verwarming; opslag</v>
          </cell>
        </row>
        <row r="610">
          <cell r="C610" t="str">
            <v>56.50</v>
          </cell>
          <cell r="D610" t="str">
            <v>verwarming; opslag, algemeen (verzamelniveau)</v>
          </cell>
        </row>
        <row r="611">
          <cell r="C611" t="str">
            <v>56.51</v>
          </cell>
          <cell r="D611" t="str">
            <v>verwarming; tegenstroomapparaat, algemeen</v>
          </cell>
        </row>
        <row r="612">
          <cell r="A612">
            <v>513110</v>
          </cell>
          <cell r="B612" t="str">
            <v>TSA algemeen</v>
          </cell>
          <cell r="C612" t="str">
            <v>56.51.10</v>
          </cell>
          <cell r="D612" t="str">
            <v>verwarming; tegenstroomapparaat, algemeen; tegenstroomapparaat</v>
          </cell>
        </row>
        <row r="613">
          <cell r="A613">
            <v>513120</v>
          </cell>
          <cell r="B613" t="str">
            <v>TSA's bodemopslag warmte</v>
          </cell>
          <cell r="C613" t="str">
            <v>56.51.20</v>
          </cell>
          <cell r="D613" t="str">
            <v>verwarming; tegenstroomapparaat, algemeen; tegenstroomapparaat bodemopslag warmte</v>
          </cell>
        </row>
        <row r="614">
          <cell r="A614">
            <v>513130</v>
          </cell>
          <cell r="B614" t="str">
            <v>Bodemopslag warmte</v>
          </cell>
          <cell r="C614" t="str">
            <v>56.51.30</v>
          </cell>
          <cell r="D614" t="str">
            <v>verwarming; tegenstroomapparaat, algemeen; bron bodemopslag warmte</v>
          </cell>
        </row>
        <row r="615">
          <cell r="C615" t="str">
            <v>56.8</v>
          </cell>
          <cell r="D615" t="str">
            <v>verwarming; afgifte</v>
          </cell>
        </row>
        <row r="616">
          <cell r="C616" t="str">
            <v>56.80</v>
          </cell>
          <cell r="D616" t="str">
            <v>verwarming; afgifte, algemeen (verzamelniveau)</v>
          </cell>
        </row>
        <row r="617">
          <cell r="C617" t="str">
            <v>56.81</v>
          </cell>
          <cell r="D617" t="str">
            <v>verwarming; afgifte, radiator/convectorsystemen</v>
          </cell>
        </row>
        <row r="618">
          <cell r="A618">
            <v>561110</v>
          </cell>
          <cell r="B618" t="str">
            <v>Radiatoren</v>
          </cell>
          <cell r="C618" t="str">
            <v>56.81.10</v>
          </cell>
          <cell r="D618" t="str">
            <v>verwarming; afgifte, radiator/convectorsystemen; radiatoren</v>
          </cell>
        </row>
        <row r="619">
          <cell r="A619">
            <v>563200</v>
          </cell>
          <cell r="B619" t="str">
            <v>Ventilatorconvectoren</v>
          </cell>
          <cell r="C619" t="str">
            <v>56.81.20</v>
          </cell>
          <cell r="D619" t="str">
            <v>verwarming; afgifte, radiator/convectorsystemen; ventilatorconvectoren</v>
          </cell>
        </row>
        <row r="620">
          <cell r="A620">
            <v>5683</v>
          </cell>
          <cell r="C620" t="str">
            <v>56.83.00</v>
          </cell>
          <cell r="D620" t="str">
            <v>verwarming; afgifte, warmte(klimaat)plafonds</v>
          </cell>
        </row>
        <row r="621">
          <cell r="C621" t="str">
            <v>56.84.00</v>
          </cell>
          <cell r="D621" t="str">
            <v>verwarming; afgifte, vloerverwarming/wandverwarming, algemeen (verzamelniveau)</v>
          </cell>
        </row>
        <row r="622">
          <cell r="A622">
            <v>561300</v>
          </cell>
          <cell r="B622" t="str">
            <v>Vloerverwarming verdeler</v>
          </cell>
          <cell r="C622" t="str">
            <v>56.84.10</v>
          </cell>
          <cell r="D622" t="str">
            <v>verwarming; afgifte, vloerverwarming/wandverwarming; verdeler</v>
          </cell>
        </row>
        <row r="623">
          <cell r="A623">
            <v>622140</v>
          </cell>
          <cell r="B623" t="str">
            <v>Elektrische verwarmingen</v>
          </cell>
          <cell r="C623" t="str">
            <v>56.85.00</v>
          </cell>
          <cell r="D623" t="str">
            <v>verwarming; afgifte, elektrische verwarming</v>
          </cell>
        </row>
        <row r="624">
          <cell r="C624" t="str">
            <v>56.85.10</v>
          </cell>
          <cell r="D624" t="str">
            <v>verwarming; afgifte, elektrische verwarming; elektrisch lint</v>
          </cell>
        </row>
        <row r="625">
          <cell r="C625" t="str">
            <v>56.85.20</v>
          </cell>
          <cell r="D625" t="str">
            <v>verwarming; afgifte, elektrische verwarming; ventilatiekachel</v>
          </cell>
        </row>
        <row r="626">
          <cell r="A626">
            <v>561120</v>
          </cell>
          <cell r="B626" t="str">
            <v>Stralingspanelen</v>
          </cell>
          <cell r="C626" t="str">
            <v>56.86.00</v>
          </cell>
          <cell r="D626" t="str">
            <v>verwarming; afgifte, stralingspanelen</v>
          </cell>
        </row>
        <row r="627">
          <cell r="C627" t="str">
            <v>56.87</v>
          </cell>
          <cell r="D627" t="str">
            <v>verwarming; afgifte, lucht</v>
          </cell>
        </row>
        <row r="628">
          <cell r="A628">
            <v>563210</v>
          </cell>
          <cell r="B628" t="str">
            <v>Luchtverwarmers indirect verwarmd</v>
          </cell>
          <cell r="C628" t="str">
            <v>56.87.10</v>
          </cell>
          <cell r="D628" t="str">
            <v>verwarming; afgifte, lucht; verwarmer indirect verwarmd</v>
          </cell>
        </row>
        <row r="629">
          <cell r="A629">
            <v>568720</v>
          </cell>
          <cell r="B629" t="str">
            <v>Luchtverwarmers direct verwarmd (Luchtgordijn)</v>
          </cell>
          <cell r="C629" t="str">
            <v>56.87.20</v>
          </cell>
          <cell r="D629" t="str">
            <v>verwarming; afgifte, lucht; verwarmer direct verwarmd</v>
          </cell>
        </row>
        <row r="630">
          <cell r="A630"/>
          <cell r="B630" t="str">
            <v>Luchtverwarmers aangesloten op gasleiding</v>
          </cell>
          <cell r="C630" t="str">
            <v>56.87.30</v>
          </cell>
          <cell r="D630" t="str">
            <v>verwarming; afgifte, lucht; verwarmer aangesloten op gasleiding</v>
          </cell>
        </row>
        <row r="631">
          <cell r="C631" t="str">
            <v>56.9</v>
          </cell>
          <cell r="D631" t="str">
            <v>vaste gebouwgebonden voorzieningen behorend bij verwarming</v>
          </cell>
        </row>
        <row r="632">
          <cell r="C632" t="str">
            <v>56.90</v>
          </cell>
          <cell r="D632" t="str">
            <v>vaste gebouwgebonden voorzieningen behorend bij verwarming, algemeen (verzamelniveau)</v>
          </cell>
        </row>
        <row r="633">
          <cell r="A633"/>
          <cell r="B633"/>
          <cell r="C633" t="str">
            <v>57</v>
          </cell>
          <cell r="D633" t="str">
            <v>Luchtbehandeling</v>
          </cell>
        </row>
        <row r="634">
          <cell r="C634" t="str">
            <v>57.0</v>
          </cell>
          <cell r="D634" t="str">
            <v>luchtbehandeling; algemeen</v>
          </cell>
        </row>
        <row r="635">
          <cell r="C635" t="str">
            <v>57.1</v>
          </cell>
          <cell r="D635" t="str">
            <v>luchtbehandeling; natuurlijk</v>
          </cell>
        </row>
        <row r="636">
          <cell r="C636" t="str">
            <v>57.10</v>
          </cell>
          <cell r="D636" t="str">
            <v>luchtbehandeling; natuurlijk, algemeen (verzamelniveau)</v>
          </cell>
        </row>
        <row r="637">
          <cell r="C637" t="str">
            <v>57.11</v>
          </cell>
          <cell r="D637" t="str">
            <v>luchtbehandeling; natuurlijk, voorzieningen; regelbaar</v>
          </cell>
        </row>
        <row r="638">
          <cell r="C638" t="str">
            <v>57.12</v>
          </cell>
          <cell r="D638" t="str">
            <v>luchtbehandeling; natuurlijk, voorzieningen; niet regelbaar</v>
          </cell>
        </row>
        <row r="639">
          <cell r="C639" t="str">
            <v>57.2</v>
          </cell>
          <cell r="D639" t="str">
            <v>luchtbehandeling; mechanisch lokaal</v>
          </cell>
        </row>
        <row r="640">
          <cell r="C640" t="str">
            <v>57.20</v>
          </cell>
          <cell r="D640" t="str">
            <v>luchtbehandeling; mechanisch lokaal, algemeen (verzamelniveau)</v>
          </cell>
        </row>
        <row r="641">
          <cell r="A641">
            <v>5721</v>
          </cell>
          <cell r="B641" t="str">
            <v>Parkeergarage ventilatie</v>
          </cell>
          <cell r="C641" t="str">
            <v>57.21.00</v>
          </cell>
          <cell r="D641" t="str">
            <v>luchtbehandeling; mechanisch lokaal, ventilatie-installatie</v>
          </cell>
        </row>
        <row r="642">
          <cell r="A642">
            <v>572100</v>
          </cell>
          <cell r="B642" t="str">
            <v>Lokale afzuiging</v>
          </cell>
          <cell r="C642" t="str">
            <v>57.22.00</v>
          </cell>
          <cell r="D642" t="str">
            <v>luchtbehandeling; mechanisch lokaal, afzuiginstallatie</v>
          </cell>
        </row>
        <row r="643">
          <cell r="A643">
            <v>5723</v>
          </cell>
          <cell r="B643" t="str">
            <v>Woonhuisventilatiebox</v>
          </cell>
          <cell r="C643" t="str">
            <v>57.23.00</v>
          </cell>
          <cell r="D643" t="str">
            <v>luchtbehandeling; mechanisch lokaal, warmteterugwinning</v>
          </cell>
        </row>
        <row r="644">
          <cell r="C644" t="str">
            <v>57.3</v>
          </cell>
          <cell r="D644" t="str">
            <v>luchtbehandeling; mechanisch centraal</v>
          </cell>
        </row>
        <row r="645">
          <cell r="C645" t="str">
            <v>57.30</v>
          </cell>
          <cell r="D645" t="str">
            <v>luchtbehandeling; mechanisch centraal, algemeen (verzamelniveau)</v>
          </cell>
        </row>
        <row r="646">
          <cell r="C646" t="str">
            <v>57.31</v>
          </cell>
          <cell r="D646" t="str">
            <v>luchtbehandeling; mechanisch centraal, ventilatie-installatie</v>
          </cell>
        </row>
        <row r="647">
          <cell r="A647">
            <v>573110</v>
          </cell>
          <cell r="B647" t="str">
            <v>Centrale afzuiging</v>
          </cell>
          <cell r="C647" t="str">
            <v>57.32.00</v>
          </cell>
          <cell r="D647" t="str">
            <v>luchtbehandeling; mechanisch centraal, afzuiginstallatie</v>
          </cell>
        </row>
        <row r="648">
          <cell r="A648">
            <v>573120</v>
          </cell>
          <cell r="B648" t="str">
            <v>Luchtkanalen centrale afzuiginstallaties</v>
          </cell>
          <cell r="C648" t="str">
            <v>57.32.10</v>
          </cell>
          <cell r="D648" t="str">
            <v>luchtbehandeling; mechanisch centraal, afzuiginstallatie; luchtkanalen</v>
          </cell>
        </row>
        <row r="649">
          <cell r="A649">
            <v>573220</v>
          </cell>
          <cell r="C649" t="str">
            <v>57.32.20</v>
          </cell>
          <cell r="D649" t="str">
            <v>luchtbehandeling; mechanisch centraal, afzuiginstallatie; regelkleppen/stelmotoren</v>
          </cell>
        </row>
        <row r="650">
          <cell r="C650" t="str">
            <v>57.4</v>
          </cell>
          <cell r="D650" t="str">
            <v>luchtbehandeling; distributie</v>
          </cell>
        </row>
        <row r="651">
          <cell r="C651" t="str">
            <v>57.40</v>
          </cell>
          <cell r="D651" t="str">
            <v>luchtbehandeling; distributie, algemeen (verzamelniveau)</v>
          </cell>
        </row>
        <row r="652">
          <cell r="C652" t="str">
            <v>57.41</v>
          </cell>
          <cell r="D652" t="str">
            <v>luchtbehandeling; distributie, kanalen</v>
          </cell>
        </row>
        <row r="653">
          <cell r="A653">
            <v>574120</v>
          </cell>
          <cell r="B653" t="str">
            <v>Luchtkanalen lokale ventilatie</v>
          </cell>
          <cell r="C653" t="str">
            <v>57.41.10</v>
          </cell>
          <cell r="D653" t="str">
            <v>luchtbehandeling; distributie, kanalen; lokale ventilatie</v>
          </cell>
        </row>
        <row r="654">
          <cell r="A654">
            <v>576110</v>
          </cell>
          <cell r="B654" t="str">
            <v>Ventilatoren lokale ventilatie</v>
          </cell>
          <cell r="C654" t="str">
            <v>57.41.20</v>
          </cell>
          <cell r="D654" t="str">
            <v>luchtbehandeling; distributie, kanalen; lokale ventilatoren</v>
          </cell>
        </row>
        <row r="655">
          <cell r="A655">
            <v>577160</v>
          </cell>
          <cell r="B655" t="str">
            <v>Luchtkanalen centraleluchtbehandelinginstallaties</v>
          </cell>
          <cell r="C655" t="str">
            <v>57.41.30</v>
          </cell>
          <cell r="D655" t="str">
            <v>luchtbehandeling; distributie, kanalen; centrale ventilatie</v>
          </cell>
        </row>
        <row r="656">
          <cell r="A656">
            <v>574140</v>
          </cell>
          <cell r="B656" t="str">
            <v>Ventilatoren centrale ventilatie</v>
          </cell>
          <cell r="C656" t="str">
            <v>57.41.40</v>
          </cell>
          <cell r="D656" t="str">
            <v>luchtbehandeling; distributie, kanalen; centrale ventilatoren</v>
          </cell>
        </row>
        <row r="657">
          <cell r="C657" t="str">
            <v>57.42</v>
          </cell>
          <cell r="D657" t="str">
            <v>luchtbehandeling; distributie, separate afzuigsystemen</v>
          </cell>
        </row>
        <row r="658">
          <cell r="C658" t="str">
            <v>57.5</v>
          </cell>
          <cell r="D658" t="str">
            <v>luchtbehandeling; luchtbehandelingskast</v>
          </cell>
        </row>
        <row r="659">
          <cell r="A659">
            <v>577140</v>
          </cell>
          <cell r="B659" t="str">
            <v>Luchtbehandelingskasten</v>
          </cell>
          <cell r="C659" t="str">
            <v>57.50.00</v>
          </cell>
          <cell r="D659" t="str">
            <v>luchtbehandeling; luchtbehandelingskast, algemeen (verzamelniveau)</v>
          </cell>
        </row>
        <row r="660">
          <cell r="A660">
            <v>575010</v>
          </cell>
          <cell r="B660" t="str">
            <v>Regelkleppen en stelmotoren LBK</v>
          </cell>
          <cell r="C660" t="str">
            <v>57.50.10</v>
          </cell>
          <cell r="D660" t="str">
            <v>luchtbehandeling; luchtbehandelingskast, algemeen; regelkleppen/stelmotoren</v>
          </cell>
        </row>
        <row r="661">
          <cell r="A661">
            <v>575210</v>
          </cell>
          <cell r="B661" t="str">
            <v>LBK wtw</v>
          </cell>
          <cell r="C661" t="str">
            <v>57.51.00</v>
          </cell>
          <cell r="D661" t="str">
            <v>luchtbehandeling; luchtbehandelingskast, warmteterugwinning</v>
          </cell>
        </row>
        <row r="662">
          <cell r="C662" t="str">
            <v>57.6</v>
          </cell>
          <cell r="D662" t="str">
            <v>luchtbehandeling; nabehandeling, algemeen (verzamelniveau)</v>
          </cell>
        </row>
        <row r="663">
          <cell r="A663">
            <v>577050</v>
          </cell>
          <cell r="B663" t="str">
            <v>Fancoil unit</v>
          </cell>
          <cell r="C663" t="str">
            <v>57.60.10</v>
          </cell>
          <cell r="D663" t="str">
            <v>luchtbehandeling; nabehandeling, algemeen; fancoil unit</v>
          </cell>
        </row>
        <row r="664">
          <cell r="A664">
            <v>577110</v>
          </cell>
          <cell r="B664" t="str">
            <v>Naverwarmers</v>
          </cell>
          <cell r="C664" t="str">
            <v>57.60.20</v>
          </cell>
          <cell r="D664" t="str">
            <v>luchtbehandeling; nabehandeling, algemeen; naverwarmer</v>
          </cell>
        </row>
        <row r="665">
          <cell r="A665">
            <v>577115</v>
          </cell>
          <cell r="B665" t="str">
            <v>Change-over batterij</v>
          </cell>
          <cell r="C665" t="str">
            <v>57.60.30</v>
          </cell>
          <cell r="D665" t="str">
            <v>luchtbehandeling; nabehandeling, algemeen; change-over batterij</v>
          </cell>
        </row>
        <row r="666">
          <cell r="A666">
            <v>577120</v>
          </cell>
          <cell r="B666" t="str">
            <v>Nakoelers</v>
          </cell>
          <cell r="C666" t="str">
            <v>57.60.40</v>
          </cell>
          <cell r="D666" t="str">
            <v>luchtbehandeling; nabehandeling, algemeen; nakoeler</v>
          </cell>
        </row>
        <row r="667">
          <cell r="A667">
            <v>577130</v>
          </cell>
          <cell r="B667" t="str">
            <v>VAV-boxen</v>
          </cell>
          <cell r="C667" t="str">
            <v>57.60.50</v>
          </cell>
          <cell r="D667" t="str">
            <v>luchtbehandeling; nabehandeling, algemeen; VAV-box</v>
          </cell>
        </row>
        <row r="668">
          <cell r="A668">
            <v>576060</v>
          </cell>
          <cell r="B668" t="str">
            <v>COV-boxen</v>
          </cell>
          <cell r="C668" t="str">
            <v>57.60.60</v>
          </cell>
          <cell r="D668" t="str">
            <v>luchtbehandeling; nabehandeling, algemeen; COV-box</v>
          </cell>
        </row>
        <row r="669">
          <cell r="A669">
            <v>576070</v>
          </cell>
          <cell r="B669" t="str">
            <v>Circulatiepompen t.b.v. koelen/verwarmen</v>
          </cell>
          <cell r="C669" t="str">
            <v>57.60.70</v>
          </cell>
          <cell r="D669" t="str">
            <v>luchtbehandeling; nabehandeling, algemene; circulatiepomp t.b.v. koelen/verwarmen</v>
          </cell>
        </row>
        <row r="670">
          <cell r="A670"/>
          <cell r="B670" t="str">
            <v>Bevochtigingen</v>
          </cell>
          <cell r="C670" t="str">
            <v>57.70.00</v>
          </cell>
          <cell r="D670" t="str">
            <v>luchtbehandeling; bevochtiging</v>
          </cell>
        </row>
        <row r="671">
          <cell r="A671">
            <v>577010</v>
          </cell>
          <cell r="C671" t="str">
            <v>57.70.10</v>
          </cell>
          <cell r="D671" t="str">
            <v>luchtbehandeling; bevochtiging; hybride/adiabatisch</v>
          </cell>
        </row>
        <row r="672">
          <cell r="A672">
            <v>577020</v>
          </cell>
          <cell r="C672" t="str">
            <v>57.70.20</v>
          </cell>
          <cell r="D672" t="str">
            <v>luchtbehandeling; bevochtiging; gasgestookt</v>
          </cell>
        </row>
        <row r="673">
          <cell r="A673">
            <v>577150</v>
          </cell>
          <cell r="C673" t="str">
            <v>57.70.30</v>
          </cell>
          <cell r="D673" t="str">
            <v>luchtbehandeling; bevochtiging; stoombevochtiger</v>
          </cell>
        </row>
        <row r="674">
          <cell r="C674" t="str">
            <v>57.70.31</v>
          </cell>
          <cell r="D674" t="str">
            <v>luchtbehandeling; bevochtiging; stoombevochtiger lokaal</v>
          </cell>
        </row>
        <row r="675">
          <cell r="A675">
            <v>577040</v>
          </cell>
          <cell r="C675" t="str">
            <v>57.70.32</v>
          </cell>
          <cell r="D675" t="str">
            <v>luchtbehandeling; bevochtiging; stoomketel t.b.v. bevochtiging</v>
          </cell>
        </row>
        <row r="676">
          <cell r="C676" t="str">
            <v>57.70.40</v>
          </cell>
          <cell r="D676" t="str">
            <v>luchtbehandeling; bevochtiging; mobiele bevochtiger</v>
          </cell>
        </row>
        <row r="677">
          <cell r="C677" t="str">
            <v>57.70.50</v>
          </cell>
          <cell r="D677" t="str">
            <v>luchtbehandeling; bevochtiging; elektrische bevochtiger</v>
          </cell>
        </row>
        <row r="678">
          <cell r="C678" t="str">
            <v>57.8</v>
          </cell>
          <cell r="D678" t="str">
            <v>luchtbehandeling; afgifte</v>
          </cell>
        </row>
        <row r="679">
          <cell r="C679" t="str">
            <v>57.80</v>
          </cell>
          <cell r="D679" t="str">
            <v>luchtbehandeling; afgifte, algemeen (verzamelniveau)</v>
          </cell>
        </row>
        <row r="680">
          <cell r="C680" t="str">
            <v>57.81</v>
          </cell>
          <cell r="D680" t="str">
            <v>luchtbehandeling; afgifte, appendages</v>
          </cell>
        </row>
        <row r="681">
          <cell r="A681">
            <v>5782</v>
          </cell>
          <cell r="B681" t="str">
            <v>Wandrooster</v>
          </cell>
          <cell r="C681" t="str">
            <v>57.82.00</v>
          </cell>
          <cell r="D681" t="str">
            <v>luchtbehandeling; afgifte, roosters</v>
          </cell>
        </row>
        <row r="682">
          <cell r="C682" t="str">
            <v>57.9</v>
          </cell>
          <cell r="D682" t="str">
            <v>vaste gebouwgebonden voorzieningen behorend bij luchtbehandeling</v>
          </cell>
        </row>
        <row r="683">
          <cell r="C683" t="str">
            <v>57.90</v>
          </cell>
          <cell r="D683" t="str">
            <v>vaste gebouwgebonden voorzieningen behorend bij luchtbehandeling, algemeen (verzamelniveau)</v>
          </cell>
        </row>
        <row r="684">
          <cell r="A684"/>
          <cell r="B684"/>
          <cell r="C684">
            <v>58</v>
          </cell>
          <cell r="D684" t="str">
            <v>Meet- en regelinstallaties</v>
          </cell>
        </row>
        <row r="685">
          <cell r="C685" t="str">
            <v>58.0</v>
          </cell>
          <cell r="D685" t="str">
            <v>meet- en regelinstallaties; algemeen</v>
          </cell>
        </row>
        <row r="686">
          <cell r="C686" t="str">
            <v>58.1</v>
          </cell>
          <cell r="D686" t="str">
            <v>meet- en regelinstallaties; verdeling lokaal inclusief regelapparatuur</v>
          </cell>
        </row>
        <row r="687">
          <cell r="C687" t="str">
            <v>58.10</v>
          </cell>
          <cell r="D687" t="str">
            <v>meet- en regelinstallaties; verdeling lokaal inclusief regelapparatuur, algemeen (verzamelniveau)</v>
          </cell>
        </row>
        <row r="688">
          <cell r="C688" t="str">
            <v>58.11</v>
          </cell>
          <cell r="D688" t="str">
            <v>meet- en regelinstallaties; verdeling lokaal inclusief regelapparatuur, specifieke regeling</v>
          </cell>
        </row>
        <row r="689">
          <cell r="C689" t="str">
            <v>58.12</v>
          </cell>
          <cell r="D689" t="str">
            <v>meet- en regelinstallaties; verdeling lokaal inclusief regelapparatuur, naregeling</v>
          </cell>
        </row>
        <row r="690">
          <cell r="A690">
            <v>581200</v>
          </cell>
          <cell r="B690" t="str">
            <v>Naregelkringen compleet</v>
          </cell>
          <cell r="C690" t="str">
            <v>58.12.10</v>
          </cell>
          <cell r="D690" t="str">
            <v>meet- en regelinstallaties; verdeling lokaal inclusief regelapparatuur, naregeling; compleet</v>
          </cell>
        </row>
        <row r="691">
          <cell r="A691">
            <v>581201</v>
          </cell>
          <cell r="B691" t="str">
            <v>Frequentieregelaar</v>
          </cell>
          <cell r="C691" t="str">
            <v>58.12.20</v>
          </cell>
          <cell r="D691" t="str">
            <v>meet- en regelinstallaties; verdeling lokaal inclusief regelapparatuur, naregeling; frequentieregelaar</v>
          </cell>
        </row>
        <row r="692">
          <cell r="A692">
            <v>581000</v>
          </cell>
          <cell r="B692" t="str">
            <v>Autonome onderstations</v>
          </cell>
          <cell r="C692" t="str">
            <v>58.12.30</v>
          </cell>
          <cell r="D692" t="str">
            <v>meet- en regelinstallaties; verdeling lokaal inclusief regelapparatuur, naregeling; autonome onderstations</v>
          </cell>
        </row>
        <row r="693">
          <cell r="C693" t="str">
            <v>58.2</v>
          </cell>
          <cell r="D693" t="str">
            <v>meet- en regelinstallaties; verdeling centraal Gebouw Beheer Systeem (GBS)</v>
          </cell>
        </row>
        <row r="694">
          <cell r="A694">
            <v>5820</v>
          </cell>
          <cell r="B694" t="str">
            <v>gebouwbeheersysteem</v>
          </cell>
          <cell r="C694" t="str">
            <v>58.20.00</v>
          </cell>
          <cell r="D694" t="str">
            <v>meet- en regelinstallaties; verdeling centraal Gebouw Beheer Systeem (GBS), algemeen (verzamelniveau)</v>
          </cell>
        </row>
        <row r="695">
          <cell r="A695">
            <v>582010</v>
          </cell>
          <cell r="B695" t="str">
            <v>Regelkasten klimaat centraal</v>
          </cell>
          <cell r="C695" t="str">
            <v>58.20.10</v>
          </cell>
          <cell r="D695" t="str">
            <v>meet- en regelinstallaties; verdeling centraal Gebouw Beheer Systeem (GBS), algemeen; regelkasten klimaat centraal</v>
          </cell>
        </row>
        <row r="696">
          <cell r="A696">
            <v>582030</v>
          </cell>
          <cell r="B696" t="str">
            <v>Bekabeling incl. opnemers</v>
          </cell>
          <cell r="C696" t="str">
            <v>58.20.20</v>
          </cell>
          <cell r="D696" t="str">
            <v>meet- en regelinstallaties; verdeling centraal Gebouw Beheer Systeem (GBS), algemeen; bekabeling incl. opnemers</v>
          </cell>
        </row>
        <row r="697">
          <cell r="A697">
            <v>582040</v>
          </cell>
          <cell r="B697" t="str">
            <v>Radiator regeling</v>
          </cell>
          <cell r="C697" t="str">
            <v>58.20.30</v>
          </cell>
          <cell r="D697" t="str">
            <v>meet- en regelinstallaties; verdeling centraal Gebouw Beheer Systeem (GBS), algemeen; radiator regeling</v>
          </cell>
        </row>
        <row r="698">
          <cell r="A698">
            <v>67140001</v>
          </cell>
          <cell r="B698" t="str">
            <v>GBS, PC</v>
          </cell>
          <cell r="C698" t="str">
            <v>58.21.00</v>
          </cell>
          <cell r="D698" t="str">
            <v>meet- en regelinstallaties; verdeling centraal Gebouw Beheer Systeem (GBS), hardware</v>
          </cell>
        </row>
        <row r="699">
          <cell r="A699">
            <v>67140002</v>
          </cell>
          <cell r="B699" t="str">
            <v>GBS, software</v>
          </cell>
          <cell r="C699" t="str">
            <v>58.22.00</v>
          </cell>
          <cell r="D699" t="str">
            <v>meet- en regelinstallaties; verdeling centraal Gebouw Beheer Systeem (GBS), software</v>
          </cell>
        </row>
        <row r="700">
          <cell r="C700" t="str">
            <v>58.6</v>
          </cell>
          <cell r="D700" t="str">
            <v>meet- en regelinstallaties; distributie centraal</v>
          </cell>
        </row>
        <row r="701">
          <cell r="C701" t="str">
            <v>58.60</v>
          </cell>
          <cell r="D701" t="str">
            <v>meet- en regelinstallaties; distributie centraal, algemeen (verzamelniveau)</v>
          </cell>
        </row>
        <row r="702">
          <cell r="C702" t="str">
            <v>58.61</v>
          </cell>
          <cell r="D702" t="str">
            <v>meet- en regelinstallaties; distributie centraal, regelkasten voedingen / krachtstroom</v>
          </cell>
        </row>
        <row r="703">
          <cell r="C703" t="str">
            <v>58.62</v>
          </cell>
          <cell r="D703" t="str">
            <v>meet- en regelinstallaties; distributie centraal, regelkasten zwakstroom (DDC)</v>
          </cell>
        </row>
        <row r="704">
          <cell r="C704" t="str">
            <v>58.66</v>
          </cell>
          <cell r="D704" t="str">
            <v>meet- en regelinstallaties; distributie centraal, bekabeling, voedingsleidingen</v>
          </cell>
        </row>
        <row r="705">
          <cell r="C705" t="str">
            <v>58.67</v>
          </cell>
          <cell r="D705" t="str">
            <v>meet- en regelinstallaties; distributie centraal, bekabeling, signaalleidingen</v>
          </cell>
        </row>
        <row r="706">
          <cell r="C706" t="str">
            <v>58.8</v>
          </cell>
          <cell r="D706" t="str">
            <v>meet- en regelinstallaties; meting en sturing</v>
          </cell>
        </row>
        <row r="707">
          <cell r="C707" t="str">
            <v>58.80</v>
          </cell>
          <cell r="D707" t="str">
            <v>meet- en regelinstallaties; meting en sturing, veldapparatuur, algemeen (verzamelniveau)</v>
          </cell>
        </row>
        <row r="708">
          <cell r="C708" t="str">
            <v>58.81</v>
          </cell>
          <cell r="D708" t="str">
            <v>meet- en regelinstallaties; meting en sturing, veldapparatuur, centrale gebouwinstallaties</v>
          </cell>
        </row>
        <row r="709">
          <cell r="A709">
            <v>588110</v>
          </cell>
          <cell r="B709" t="str">
            <v>Daglichtregeling</v>
          </cell>
          <cell r="C709" t="str">
            <v>58.81.10</v>
          </cell>
          <cell r="D709" t="str">
            <v>meet- en regelinstallaties; meting en sturing, veldapparatuur, centrale gebouwinstallaties; daglichtregeling</v>
          </cell>
        </row>
        <row r="710">
          <cell r="C710" t="str">
            <v>58.82</v>
          </cell>
          <cell r="D710" t="str">
            <v>meet- en regelinstallaties; meting en sturing, veldapparatuur, naregelingen</v>
          </cell>
        </row>
        <row r="711">
          <cell r="C711" t="str">
            <v>58.9</v>
          </cell>
          <cell r="D711" t="str">
            <v>vaste gebouwgebonden voorzieningen behorend bij regeling werktuigkundige installaties</v>
          </cell>
        </row>
        <row r="712">
          <cell r="C712" t="str">
            <v>58.90</v>
          </cell>
          <cell r="D712" t="str">
            <v>vaste gebouwgebonden voorzieningen behorend bij regeling werktuigkundige installaties, algemeen (verzamelniveau)</v>
          </cell>
        </row>
        <row r="713">
          <cell r="A713"/>
          <cell r="B713"/>
          <cell r="C713">
            <v>59</v>
          </cell>
          <cell r="D713" t="str">
            <v>Werktuigkundige brandveiligheid</v>
          </cell>
        </row>
        <row r="714">
          <cell r="C714" t="str">
            <v>59.0</v>
          </cell>
          <cell r="D714" t="str">
            <v>brandveiligheid; algemeen</v>
          </cell>
        </row>
        <row r="715">
          <cell r="C715" t="str">
            <v>59.1</v>
          </cell>
          <cell r="D715" t="str">
            <v>brandveiligheid; gasblusinstallatie</v>
          </cell>
        </row>
        <row r="716">
          <cell r="A716">
            <v>5910</v>
          </cell>
          <cell r="B716" t="str">
            <v>Gasblusinstallatie</v>
          </cell>
          <cell r="C716" t="str">
            <v>59.10.00</v>
          </cell>
          <cell r="D716" t="str">
            <v>brandveiligheid; gasblusinstallatie; algemeen (verzamelniveau)</v>
          </cell>
        </row>
        <row r="717">
          <cell r="C717" t="str">
            <v>59.11</v>
          </cell>
          <cell r="D717" t="str">
            <v>brandveiligheid; gasblusinstallatie; inergen</v>
          </cell>
        </row>
        <row r="718">
          <cell r="C718" t="str">
            <v>59.12</v>
          </cell>
          <cell r="D718" t="str">
            <v>brandveiligheid; gasblusinstallatie; chemisch</v>
          </cell>
        </row>
        <row r="719">
          <cell r="C719" t="str">
            <v>59.13</v>
          </cell>
          <cell r="D719" t="str">
            <v>brandveiligheid; gasblusinstallatie; zuurstofreductie</v>
          </cell>
        </row>
        <row r="720">
          <cell r="C720" t="str">
            <v>59.2</v>
          </cell>
          <cell r="D720" t="str">
            <v>brandveiligheid; waterblusinstallatie</v>
          </cell>
        </row>
        <row r="721">
          <cell r="C721" t="str">
            <v>59.20</v>
          </cell>
          <cell r="D721" t="str">
            <v>brandveiligheid; waterblusinstallatie, algemeen (verzamelniveau)</v>
          </cell>
        </row>
        <row r="722">
          <cell r="C722" t="str">
            <v>59.21</v>
          </cell>
          <cell r="D722" t="str">
            <v>brandveiligheid; waterblusinstallatie, sprinkler</v>
          </cell>
        </row>
        <row r="723">
          <cell r="A723">
            <v>651350</v>
          </cell>
          <cell r="B723" t="str">
            <v>Leidingen sprinklerinstallatie</v>
          </cell>
          <cell r="C723" t="str">
            <v>59.21.10</v>
          </cell>
          <cell r="D723" t="str">
            <v>brandveiligheid; waterblusinstallatie, sprinkler; leidingen</v>
          </cell>
        </row>
        <row r="724">
          <cell r="A724">
            <v>651360</v>
          </cell>
          <cell r="B724" t="str">
            <v>Pompen spinklerinstallatie</v>
          </cell>
          <cell r="C724" t="str">
            <v>59.21.20</v>
          </cell>
          <cell r="D724" t="str">
            <v>brandveiligheid; waterblusinstallatie, sprinkler; pomp</v>
          </cell>
        </row>
        <row r="725">
          <cell r="A725">
            <v>651365</v>
          </cell>
          <cell r="B725" t="str">
            <v>SprinklerMeldcentrale</v>
          </cell>
          <cell r="C725" t="str">
            <v>59.21.30</v>
          </cell>
          <cell r="D725" t="str">
            <v>brandveiligheid; waterblusinstallatie, sprinkler; meldcentrale</v>
          </cell>
        </row>
        <row r="726">
          <cell r="C726" t="str">
            <v>59.22</v>
          </cell>
          <cell r="D726" t="str">
            <v>brandveiligheid; waterblusinstallatie, watermistinstallatie</v>
          </cell>
        </row>
        <row r="727">
          <cell r="A727">
            <v>5923</v>
          </cell>
          <cell r="B727" t="str">
            <v>Drogeblusleiding</v>
          </cell>
          <cell r="C727" t="str">
            <v>59.23.00</v>
          </cell>
          <cell r="D727" t="str">
            <v>brandveiligheid; waterblusinstallatie, droge blusleiding</v>
          </cell>
        </row>
        <row r="728">
          <cell r="A728">
            <v>5924</v>
          </cell>
          <cell r="B728" t="str">
            <v>Brandslanghaspel</v>
          </cell>
          <cell r="C728" t="str">
            <v>59.24.00</v>
          </cell>
          <cell r="D728" t="str">
            <v>brandveiligheid; waterblusinstallatie, brandslanghaspels</v>
          </cell>
        </row>
        <row r="729">
          <cell r="A729">
            <v>651300</v>
          </cell>
          <cell r="B729" t="str">
            <v>Handblusmiddelen</v>
          </cell>
          <cell r="C729" t="str">
            <v>59.25.00</v>
          </cell>
          <cell r="D729" t="str">
            <v>brandveiligheid; handblusmiddelen</v>
          </cell>
        </row>
        <row r="730">
          <cell r="C730" t="str">
            <v>59.3</v>
          </cell>
          <cell r="D730" t="str">
            <v>brandveiligheid; brandventilatieinstallatie</v>
          </cell>
        </row>
        <row r="731">
          <cell r="C731" t="str">
            <v>59.30</v>
          </cell>
          <cell r="D731" t="str">
            <v>brandveiligheid; brandventilatieinstallatie, algemeen (verzamelniveau)</v>
          </cell>
        </row>
        <row r="732">
          <cell r="A732">
            <v>5931</v>
          </cell>
          <cell r="B732" t="str">
            <v>Rook-/ventilatieluik</v>
          </cell>
          <cell r="C732" t="str">
            <v>59.31.00</v>
          </cell>
          <cell r="D732" t="str">
            <v>brandveiligheid; brandventilatieinstallatie, rook/warmte afvoer</v>
          </cell>
        </row>
        <row r="733">
          <cell r="A733">
            <v>651390</v>
          </cell>
          <cell r="B733" t="str">
            <v>Brandklep</v>
          </cell>
          <cell r="C733" t="str">
            <v>59.31.10</v>
          </cell>
          <cell r="D733" t="str">
            <v>brandveiligheid; brandventilatieinstallatie, rook/warmte afvoer; brandklep</v>
          </cell>
        </row>
        <row r="734">
          <cell r="C734" t="str">
            <v>59.32</v>
          </cell>
          <cell r="D734" t="str">
            <v>brandveiligheid; brandventilatieinstallatie, overdrukinstallatie</v>
          </cell>
        </row>
        <row r="735">
          <cell r="A735">
            <v>593210</v>
          </cell>
          <cell r="B735" t="str">
            <v>Overdrukventilatoren</v>
          </cell>
          <cell r="C735" t="str">
            <v>59.32.10</v>
          </cell>
          <cell r="D735" t="str">
            <v>brandveiligheid; brandventilatieinstallatie, overdrukinstallatie; ventilatoren</v>
          </cell>
        </row>
        <row r="736">
          <cell r="C736" t="str">
            <v>59.9</v>
          </cell>
          <cell r="D736" t="str">
            <v>vaste gebouwgebonden voorzieningen behorend bij brandveiligheid</v>
          </cell>
        </row>
        <row r="737">
          <cell r="C737" t="str">
            <v>59.90</v>
          </cell>
          <cell r="D737" t="str">
            <v>vaste gebouwgebonden voorzieningen behorend bij brandveiligheid, algemeen (verzamelniveau)</v>
          </cell>
        </row>
        <row r="738">
          <cell r="A738"/>
          <cell r="B738"/>
          <cell r="C738" t="str">
            <v>6-</v>
          </cell>
          <cell r="D738" t="str">
            <v>INSTALLATIES ELEKTROTECHNISCH</v>
          </cell>
        </row>
        <row r="739">
          <cell r="A739"/>
          <cell r="B739"/>
          <cell r="C739" t="str">
            <v>60</v>
          </cell>
          <cell r="D739" t="str">
            <v>-gereserveerd-</v>
          </cell>
        </row>
        <row r="740">
          <cell r="C740" t="str">
            <v>61</v>
          </cell>
          <cell r="D740" t="str">
            <v>Centrale elektrotechnische voorzieningen</v>
          </cell>
        </row>
        <row r="741">
          <cell r="C741" t="str">
            <v>61.0</v>
          </cell>
          <cell r="D741" t="str">
            <v>centrale elektrotechnische voorzieningen; algemeen</v>
          </cell>
        </row>
        <row r="742">
          <cell r="C742" t="str">
            <v>61.1</v>
          </cell>
          <cell r="D742" t="str">
            <v>centrale elektrotechnische voorzieningen; energie-opwekking</v>
          </cell>
        </row>
        <row r="743">
          <cell r="C743" t="str">
            <v>61.10</v>
          </cell>
          <cell r="D743" t="str">
            <v>centrale elektrotechnische voorzieningen; energie-opwekking, algemeen (verzamelniveau)</v>
          </cell>
        </row>
        <row r="744">
          <cell r="C744" t="str">
            <v>61.11</v>
          </cell>
          <cell r="D744" t="str">
            <v>centrale elektrotechnische voorzieningen; energie-opwekking, noodverlichtingsunits, centraal</v>
          </cell>
        </row>
        <row r="745">
          <cell r="C745" t="str">
            <v>61.12</v>
          </cell>
          <cell r="D745" t="str">
            <v>centrale elektrotechnische voorzieningen; energie-opwekking, nobreak units statisch</v>
          </cell>
        </row>
        <row r="746">
          <cell r="A746">
            <v>61111001</v>
          </cell>
          <cell r="B746" t="str">
            <v>Noodstroomaggregaat</v>
          </cell>
          <cell r="C746" t="str">
            <v>61.13.00</v>
          </cell>
          <cell r="D746" t="str">
            <v>centrale elektrotechnische voorzieningen; energie-opwekking, noodstroomaggregaat</v>
          </cell>
        </row>
        <row r="747">
          <cell r="A747">
            <v>61111002</v>
          </cell>
          <cell r="B747" t="str">
            <v>Brandstoftank noodstroomaggregaat</v>
          </cell>
          <cell r="C747" t="str">
            <v>61.13.10</v>
          </cell>
          <cell r="D747" t="str">
            <v>centrale elektrotechnische voorzieningen; energie-opwekking, noodstroomaggregaat; brandstoftank</v>
          </cell>
        </row>
        <row r="748">
          <cell r="A748">
            <v>611120</v>
          </cell>
          <cell r="B748" t="str">
            <v>Nobreak-installaties</v>
          </cell>
          <cell r="C748" t="str">
            <v>61.14.00</v>
          </cell>
          <cell r="D748" t="str">
            <v>centrale elektrotechnische voorzieningen; energie-opwekking, nobreak unit</v>
          </cell>
        </row>
        <row r="749">
          <cell r="C749" t="str">
            <v>61.15</v>
          </cell>
          <cell r="D749" t="str">
            <v>centrale elektrotechnische voorzieningen; energie-opwekking, Photo Voltaic (PV) installatie</v>
          </cell>
        </row>
        <row r="750">
          <cell r="A750">
            <v>611130</v>
          </cell>
          <cell r="B750" t="str">
            <v>Photo-Voltage-cellen</v>
          </cell>
          <cell r="C750" t="str">
            <v>61.15.10</v>
          </cell>
          <cell r="D750" t="str">
            <v>centrale elektrotechnische voorzieningen; energie-opwekking, Photo Voltaic (PV) installatie; cellen</v>
          </cell>
        </row>
        <row r="751">
          <cell r="C751" t="str">
            <v>61.51.20</v>
          </cell>
          <cell r="D751" t="str">
            <v>centrale elektrotechnische voorzieningen; energie-opwekking, Photo Voltaic (PV) installatie; omvormer</v>
          </cell>
        </row>
        <row r="752">
          <cell r="C752" t="str">
            <v>61.16</v>
          </cell>
          <cell r="D752" t="str">
            <v>centrale elektrotechnische voorzieningen; energie-opwekking, wind-energie</v>
          </cell>
        </row>
        <row r="753">
          <cell r="C753" t="str">
            <v>61.17</v>
          </cell>
          <cell r="D753" t="str">
            <v>centrale elektrotechnische voorzieningen; energie-opwekking, brandstofcel</v>
          </cell>
        </row>
        <row r="754">
          <cell r="C754" t="str">
            <v>61.2</v>
          </cell>
          <cell r="D754" t="str">
            <v>centrale elektrotechnische voorzieningen; aarding en bliksembeveiliging</v>
          </cell>
        </row>
        <row r="755">
          <cell r="C755" t="str">
            <v>61.20</v>
          </cell>
          <cell r="D755" t="str">
            <v>centrale elektrotechnische voorzieningen; aarding, algemeen (verzamelniveau)</v>
          </cell>
        </row>
        <row r="756">
          <cell r="C756" t="str">
            <v>61.21</v>
          </cell>
          <cell r="D756" t="str">
            <v>centrale elektrotechnische voorzieningen; aarding, beveiliging</v>
          </cell>
        </row>
        <row r="757">
          <cell r="A757">
            <v>612100</v>
          </cell>
          <cell r="B757" t="str">
            <v>Aarding</v>
          </cell>
          <cell r="C757" t="str">
            <v>61.21.10</v>
          </cell>
          <cell r="D757" t="str">
            <v>centrale elektrotechnische voorzieningen; aarding, beveiliging; veiligheidsaarding</v>
          </cell>
        </row>
        <row r="758">
          <cell r="A758">
            <v>653400</v>
          </cell>
          <cell r="B758" t="str">
            <v>Overspanning- beveiligingen</v>
          </cell>
          <cell r="C758" t="str">
            <v>61.21.20</v>
          </cell>
          <cell r="D758" t="str">
            <v>centrale elektrotechnische voorzieningen; aarding, beveiliging; overspanningsbeveiliging</v>
          </cell>
        </row>
        <row r="759">
          <cell r="C759" t="str">
            <v>61.22</v>
          </cell>
          <cell r="D759" t="str">
            <v>centrale elektrotechnische voorzieningen; aarding, medische aarding</v>
          </cell>
        </row>
        <row r="760">
          <cell r="C760" t="str">
            <v>61.23</v>
          </cell>
          <cell r="D760" t="str">
            <v>centrale elektrotechnische voorzieningen; aarding, speciale aarding</v>
          </cell>
        </row>
        <row r="761">
          <cell r="C761" t="str">
            <v>61.24.00</v>
          </cell>
          <cell r="D761" t="str">
            <v>centrale elektrotechnische voorzieningen; aarding, statische elektriciteit</v>
          </cell>
        </row>
        <row r="762">
          <cell r="A762">
            <v>612500</v>
          </cell>
          <cell r="B762" t="str">
            <v>Bliksemafleiding</v>
          </cell>
          <cell r="C762" t="str">
            <v>61.25.00</v>
          </cell>
          <cell r="D762" t="str">
            <v>centrale elektrotechnische voorzieningen; bliksemafleiding</v>
          </cell>
        </row>
        <row r="763">
          <cell r="C763" t="str">
            <v>61.26</v>
          </cell>
          <cell r="D763" t="str">
            <v>centrale elektrotechnische voorzieningen; aarding, potentiaalvereffening</v>
          </cell>
        </row>
        <row r="764">
          <cell r="C764" t="str">
            <v>61.27</v>
          </cell>
          <cell r="D764" t="str">
            <v>centrale elektrotechnische voorzieningen; bliksemafleiding, algemeen</v>
          </cell>
        </row>
        <row r="765">
          <cell r="C765" t="str">
            <v>61.28</v>
          </cell>
          <cell r="D765" t="str">
            <v>centrale elektrotechnische voorzieningen; bliksemafleiding</v>
          </cell>
        </row>
        <row r="766">
          <cell r="C766" t="str">
            <v>61.3</v>
          </cell>
          <cell r="D766" t="str">
            <v>centrale elektrotechnische voorzieningen; kanalisatie</v>
          </cell>
        </row>
        <row r="767">
          <cell r="C767" t="str">
            <v>61.30</v>
          </cell>
          <cell r="D767" t="str">
            <v>centrale elektrotechnische voorzieningen; kanalisatie, algemeen (verzamelniveau)</v>
          </cell>
        </row>
        <row r="768">
          <cell r="C768" t="str">
            <v>61.31</v>
          </cell>
          <cell r="D768" t="str">
            <v>centrale elektrotechnische voorzieningen; kanalisatie, t.b.v. installaties voor middenspanning</v>
          </cell>
        </row>
        <row r="769">
          <cell r="A769">
            <v>613210</v>
          </cell>
          <cell r="B769" t="str">
            <v>Kabelgoten/ladderbanen</v>
          </cell>
          <cell r="C769" t="str">
            <v>61.32.00</v>
          </cell>
          <cell r="D769" t="str">
            <v>centrale elektrotechnische voorzieningen; kanalisatie, t.b.v. installaties voor lage spanning</v>
          </cell>
        </row>
        <row r="770">
          <cell r="C770" t="str">
            <v>61.33</v>
          </cell>
          <cell r="D770" t="str">
            <v>centrale elektrotechnische voorzieningen; kanalisatie, t.b.v. installaties voor communicatie of beveiliging</v>
          </cell>
        </row>
        <row r="771">
          <cell r="C771" t="str">
            <v>61.4</v>
          </cell>
          <cell r="D771" t="str">
            <v>centrale elektrotechnische voorzieningen; energiedistributie middenspanning &gt;1kV</v>
          </cell>
        </row>
        <row r="772">
          <cell r="C772" t="str">
            <v>61.40</v>
          </cell>
          <cell r="D772" t="str">
            <v>centrale elektrotechnische voorzieningen; energiedistributie middenspanning &gt;1kV, algemeen (verzamelniveau)</v>
          </cell>
        </row>
        <row r="773">
          <cell r="C773" t="str">
            <v>61.41</v>
          </cell>
          <cell r="D773" t="str">
            <v>centrale elektrotechnische voorzieningen; energiedistributie middenspanning &gt;1kV, voedingsleiding middenspanningverdeler</v>
          </cell>
        </row>
        <row r="774">
          <cell r="C774" t="str">
            <v>61.42</v>
          </cell>
          <cell r="D774" t="str">
            <v>centrale elektrotechnische voorzieningen; energiedistributie middenspanning &gt;1kV, middenspanningsverdeler</v>
          </cell>
        </row>
        <row r="775">
          <cell r="C775" t="str">
            <v>61.43</v>
          </cell>
          <cell r="D775" t="str">
            <v>centrale elektrotechnische voorzieningen; energiedistributie middenspanning &gt;1kV, voedingleiding MS</v>
          </cell>
        </row>
        <row r="776">
          <cell r="A776">
            <v>614110</v>
          </cell>
          <cell r="B776" t="str">
            <v>Transformatoren</v>
          </cell>
          <cell r="C776" t="str">
            <v>61.44.00</v>
          </cell>
          <cell r="D776" t="str">
            <v>centrale elektrotechnische voorzieningen; energiedistributie middenspanning &gt;1kV, transformator</v>
          </cell>
        </row>
        <row r="777">
          <cell r="C777" t="str">
            <v>61.5</v>
          </cell>
          <cell r="D777" t="str">
            <v xml:space="preserve">centrale elektrotechnische voorzieningen; energiedistributie laagspanning ≤1kV </v>
          </cell>
        </row>
        <row r="778">
          <cell r="C778" t="str">
            <v>61.50</v>
          </cell>
          <cell r="D778" t="str">
            <v>centrale elektrotechnische voorzieningen; energiedistributie laagspanning ≤1kV ,algemeen (verzamelniveau)</v>
          </cell>
        </row>
        <row r="779">
          <cell r="C779" t="str">
            <v>61.51</v>
          </cell>
          <cell r="D779" t="str">
            <v>centrale elektrotechnische voorzieningen; energiedistributie laagspanning ≤1kV, voedingsleiding laagspanningshoofdverdeler</v>
          </cell>
        </row>
        <row r="780">
          <cell r="A780">
            <v>615120</v>
          </cell>
          <cell r="B780" t="str">
            <v>(Hoofd)verdeelinrichtingen</v>
          </cell>
          <cell r="C780" t="str">
            <v>61.52.00</v>
          </cell>
          <cell r="D780" t="str">
            <v>centrale elektrotechnische voorzieningen; energiedistributie laagspanning ≤1kV, laagspanningshoofdverdeler</v>
          </cell>
        </row>
        <row r="781">
          <cell r="C781" t="str">
            <v>61.53</v>
          </cell>
          <cell r="D781" t="str">
            <v>centrale elektrotechnische voorzieningen; energiedistributie laagspanning ≤1kV, voedingsleiding LS</v>
          </cell>
        </row>
        <row r="782">
          <cell r="C782" t="str">
            <v>61.54.00</v>
          </cell>
          <cell r="D782" t="str">
            <v>centrale elektrotechnische voorzieningen; energiedistributie laagspanning ≤1kV, sub- en eindverdeler</v>
          </cell>
        </row>
        <row r="783">
          <cell r="C783" t="str">
            <v>61.55</v>
          </cell>
          <cell r="D783" t="str">
            <v>centrale elektrotechnische voorzieningen; energiedistributie laagspanning ≤1kV, medische verdeler (scheidingstransformator)</v>
          </cell>
        </row>
        <row r="784">
          <cell r="A784">
            <v>623110</v>
          </cell>
          <cell r="B784" t="str">
            <v>Krachtgroepenkasten</v>
          </cell>
          <cell r="C784" t="str">
            <v>61.56.00</v>
          </cell>
          <cell r="D784" t="str">
            <v>centrale elektrotechnische voorzieningen; energiedistributie laagspanning ≤1kV, krachtgroepenkast</v>
          </cell>
        </row>
        <row r="785">
          <cell r="A785">
            <v>6157</v>
          </cell>
          <cell r="C785" t="str">
            <v>61.57.00</v>
          </cell>
          <cell r="D785" t="str">
            <v>centrale elektrotechnische voorzieningen; energiedistributie laagspanning ≤1kV, transformator</v>
          </cell>
        </row>
        <row r="786">
          <cell r="C786" t="str">
            <v>61.9</v>
          </cell>
          <cell r="D786" t="str">
            <v>vaste gebouwgebonden voorzieningen behorend bij centrale elektrotechnische voorzieningen</v>
          </cell>
        </row>
        <row r="787">
          <cell r="C787" t="str">
            <v>61.90</v>
          </cell>
          <cell r="D787" t="str">
            <v>vaste gebouwgebonden voorzieningen behorend bij centrale elektrotechnische voorzieningen, algemeen (verzamelniveau)</v>
          </cell>
        </row>
        <row r="788">
          <cell r="A788"/>
          <cell r="B788"/>
          <cell r="C788" t="str">
            <v>62</v>
          </cell>
          <cell r="D788" t="str">
            <v>Energievoorziening gebruikersaansluitingen</v>
          </cell>
        </row>
        <row r="789">
          <cell r="C789" t="str">
            <v>62.0</v>
          </cell>
          <cell r="D789" t="str">
            <v>energievoorziening gebruikersaansluitingen algemeen</v>
          </cell>
        </row>
        <row r="790">
          <cell r="C790" t="str">
            <v>62.1</v>
          </cell>
          <cell r="D790" t="str">
            <v>energievoorziening gebruikersaansluitingen; generiek wissel</v>
          </cell>
        </row>
        <row r="791">
          <cell r="C791" t="str">
            <v>62.10</v>
          </cell>
          <cell r="D791" t="str">
            <v>energievoorziening gebruikersaansluitingen; generiek wissel, algemeen (verzamelniveau)</v>
          </cell>
        </row>
        <row r="792">
          <cell r="C792" t="str">
            <v>62.11</v>
          </cell>
          <cell r="D792" t="str">
            <v>energievoorziening gebruikersaansluitingen; generiek wissel, voedingsleiding</v>
          </cell>
        </row>
        <row r="793">
          <cell r="C793" t="str">
            <v>62.12</v>
          </cell>
          <cell r="D793" t="str">
            <v>energievoorziening gebruikersaansluitingen; generiek wissel, aansluitpunten</v>
          </cell>
        </row>
        <row r="794">
          <cell r="C794" t="str">
            <v>62.2</v>
          </cell>
          <cell r="D794" t="str">
            <v>energievoorziening gebruikersaansluitingen; specifiek wissel</v>
          </cell>
        </row>
        <row r="795">
          <cell r="C795" t="str">
            <v>62.20</v>
          </cell>
          <cell r="D795" t="str">
            <v>energievoorziening gebruikersaansluitingen; specifiek wissel, algemeen (verzamelniveau)</v>
          </cell>
        </row>
        <row r="796">
          <cell r="C796" t="str">
            <v>62.21</v>
          </cell>
          <cell r="D796" t="str">
            <v>energievoorziening gebruikersaansluitingen; specifiek wissel, voedingsleiding</v>
          </cell>
        </row>
        <row r="797">
          <cell r="C797" t="str">
            <v>62.22</v>
          </cell>
          <cell r="D797" t="str">
            <v>energievoorziening gebruikersaansluitingen; specifiek wissel, aansluitpunten</v>
          </cell>
        </row>
        <row r="798">
          <cell r="C798" t="str">
            <v>62.3</v>
          </cell>
          <cell r="D798" t="str">
            <v>energievoorziening gebruikersaansluitingen; generiek gelijk</v>
          </cell>
        </row>
        <row r="799">
          <cell r="C799" t="str">
            <v>62.30</v>
          </cell>
          <cell r="D799" t="str">
            <v>energievoorziening gebruikersaansluitingen; generiek gelijk, algemeen (verzamelniveau)</v>
          </cell>
        </row>
        <row r="800">
          <cell r="C800" t="str">
            <v>62.31</v>
          </cell>
          <cell r="D800" t="str">
            <v>energievoorziening gebruikersaansluitingen; generiek gelijk, voedingsleiding</v>
          </cell>
        </row>
        <row r="801">
          <cell r="C801" t="str">
            <v>62.32</v>
          </cell>
          <cell r="D801" t="str">
            <v>energievoorziening gebruikersaansluitingen; generiek gelijk, aansluitpunten</v>
          </cell>
        </row>
        <row r="802">
          <cell r="C802" t="str">
            <v>62.4</v>
          </cell>
          <cell r="D802" t="str">
            <v>energievoorziening gebruikersaansluitingen; specifiek gelijk</v>
          </cell>
        </row>
        <row r="803">
          <cell r="C803" t="str">
            <v>62.40</v>
          </cell>
          <cell r="D803" t="str">
            <v>energievoorziening gebruikersaansluitingen; specifiek gelijk, algemeen (verzamelniveau)</v>
          </cell>
        </row>
        <row r="804">
          <cell r="C804" t="str">
            <v>62.41</v>
          </cell>
          <cell r="D804" t="str">
            <v>energievoorziening gebruikersaansluitingen; specifiek gelijk, voedingsleiding</v>
          </cell>
        </row>
        <row r="805">
          <cell r="C805" t="str">
            <v>62.42</v>
          </cell>
          <cell r="D805" t="str">
            <v>energievoorziening gebruikersaansluitingen; specifiek gelijk, aansluitpunten</v>
          </cell>
        </row>
        <row r="806">
          <cell r="C806" t="str">
            <v>62.9</v>
          </cell>
          <cell r="D806" t="str">
            <v>vaste gebouwgebonden voorzieningen behorend bij energievoorziening gebruikersaansluitingen</v>
          </cell>
        </row>
        <row r="807">
          <cell r="C807" t="str">
            <v>62.90</v>
          </cell>
          <cell r="D807" t="str">
            <v>vaste gebouwgebonden voorzieningen behorend bij energievoorziening gebruikersaansluitingen, algemeen (verzamelniveau)</v>
          </cell>
        </row>
        <row r="808">
          <cell r="A808"/>
          <cell r="B808"/>
          <cell r="C808">
            <v>63</v>
          </cell>
          <cell r="D808" t="str">
            <v>Verlichting</v>
          </cell>
        </row>
        <row r="809">
          <cell r="A809">
            <v>630</v>
          </cell>
          <cell r="C809" t="str">
            <v>63.0</v>
          </cell>
          <cell r="D809" t="str">
            <v>verlichting; algemeen</v>
          </cell>
        </row>
        <row r="810">
          <cell r="C810" t="str">
            <v>63.1</v>
          </cell>
          <cell r="D810" t="str">
            <v>verlichting; verlichting, bediening, regeling en signalering</v>
          </cell>
        </row>
        <row r="811">
          <cell r="A811">
            <v>6310</v>
          </cell>
          <cell r="B811" t="str">
            <v>Verlichting bedienpaneel</v>
          </cell>
          <cell r="C811" t="str">
            <v>63.10.00</v>
          </cell>
          <cell r="D811" t="str">
            <v xml:space="preserve">verlichting; verlichting, bediening, regeling en signalering, algemeen (verzamelniveau) </v>
          </cell>
        </row>
        <row r="812">
          <cell r="A812">
            <v>6311</v>
          </cell>
          <cell r="B812" t="str">
            <v>voeding verlichting</v>
          </cell>
          <cell r="C812" t="str">
            <v>63.11.00</v>
          </cell>
          <cell r="D812" t="str">
            <v>verlichting; verlichting, bediening, regeling en signalering, voedingsleidingen</v>
          </cell>
        </row>
        <row r="813">
          <cell r="A813">
            <v>631120</v>
          </cell>
          <cell r="B813" t="str">
            <v>Lichtinstallaties infra+schakelmateriaal</v>
          </cell>
          <cell r="C813" t="str">
            <v>63.12.00</v>
          </cell>
          <cell r="D813" t="str">
            <v>verlichting; verlichting, bediening, regeling en signalering, schakelmateriaal</v>
          </cell>
        </row>
        <row r="814">
          <cell r="C814" t="str">
            <v>63.2</v>
          </cell>
          <cell r="D814" t="str">
            <v>verlichting; verlichting standaard armaturen</v>
          </cell>
        </row>
        <row r="815">
          <cell r="C815" t="str">
            <v>63.20</v>
          </cell>
          <cell r="D815" t="str">
            <v>verlichting; verlichting standaard armaturen, algemeen (verzamelniveau)</v>
          </cell>
        </row>
        <row r="816">
          <cell r="A816">
            <v>631130</v>
          </cell>
          <cell r="B816" t="str">
            <v>Verlichtingsarmaturen</v>
          </cell>
          <cell r="C816" t="str">
            <v>63.21.00</v>
          </cell>
          <cell r="D816" t="str">
            <v>verlichting; verlichting standaard armaturen, armaturen</v>
          </cell>
        </row>
        <row r="817">
          <cell r="A817">
            <v>632410</v>
          </cell>
          <cell r="B817" t="str">
            <v>Noodverlichtingsarmaturen</v>
          </cell>
          <cell r="C817" t="str">
            <v>63.22.00</v>
          </cell>
          <cell r="D817" t="str">
            <v>verlichting; verlichting standaard armaturen, noodarmaturen</v>
          </cell>
        </row>
        <row r="818">
          <cell r="C818" t="str">
            <v>63.3</v>
          </cell>
          <cell r="D818" t="str">
            <v>verlichting; verlichting overige armaturen</v>
          </cell>
        </row>
        <row r="819">
          <cell r="C819" t="str">
            <v>63.30</v>
          </cell>
          <cell r="D819" t="str">
            <v>verlichting; verlichting overige armaturen, algemeen (verzamelniveau)</v>
          </cell>
        </row>
        <row r="820">
          <cell r="C820" t="str">
            <v>63.31.00</v>
          </cell>
          <cell r="D820" t="str">
            <v>verlichting; verlichting overige armaturen, reclameverlichting</v>
          </cell>
        </row>
        <row r="821">
          <cell r="C821" t="str">
            <v>63.4</v>
          </cell>
          <cell r="D821" t="str">
            <v>verlichting; vluchtwegsignalering</v>
          </cell>
        </row>
        <row r="822">
          <cell r="C822" t="str">
            <v>63.40</v>
          </cell>
          <cell r="D822" t="str">
            <v>verlichting; vluchtwegsignalering, algemeen (verzamelniveau)</v>
          </cell>
        </row>
        <row r="823">
          <cell r="C823" t="str">
            <v>63.41.00</v>
          </cell>
          <cell r="D823" t="str">
            <v>verlichting; vluchtwegsignalering, centrale signalering</v>
          </cell>
        </row>
        <row r="824">
          <cell r="A824">
            <v>6342</v>
          </cell>
          <cell r="C824" t="str">
            <v>63.42.00</v>
          </cell>
          <cell r="D824" t="str">
            <v>verlichting; vluchtwegsignalering, armaturen</v>
          </cell>
        </row>
        <row r="825">
          <cell r="C825" t="str">
            <v>63.43</v>
          </cell>
          <cell r="D825" t="str">
            <v>verlichting; vluchtwegsignalering, voedings/signaalleidingen</v>
          </cell>
        </row>
        <row r="826">
          <cell r="C826" t="str">
            <v>63.5</v>
          </cell>
          <cell r="D826" t="str">
            <v>verlichting; ontruimingssignalering</v>
          </cell>
        </row>
        <row r="827">
          <cell r="C827" t="str">
            <v>63.50.00</v>
          </cell>
          <cell r="D827" t="str">
            <v>verlichting; ontruimingssignalering; armaturen</v>
          </cell>
        </row>
        <row r="828">
          <cell r="C828" t="str">
            <v>63.9</v>
          </cell>
          <cell r="D828" t="str">
            <v>vaste gebouwgebonden voorzieningen behorend bij verlichting</v>
          </cell>
        </row>
        <row r="829">
          <cell r="C829" t="str">
            <v>63.90</v>
          </cell>
          <cell r="D829" t="str">
            <v>vaste gebouwgebonden voorzieningen behorend bij verlichting, algemeen (verzamelniveau)</v>
          </cell>
        </row>
        <row r="830">
          <cell r="A830"/>
          <cell r="B830"/>
          <cell r="C830" t="str">
            <v>64</v>
          </cell>
          <cell r="D830" t="str">
            <v>Communicatie</v>
          </cell>
        </row>
        <row r="831">
          <cell r="C831" t="str">
            <v>64.0</v>
          </cell>
          <cell r="D831" t="str">
            <v>communicatie; algemeen</v>
          </cell>
        </row>
        <row r="832">
          <cell r="C832" t="str">
            <v>64.1</v>
          </cell>
          <cell r="D832" t="str">
            <v>communicatie; signalen</v>
          </cell>
        </row>
        <row r="833">
          <cell r="C833" t="str">
            <v>64.10</v>
          </cell>
          <cell r="D833" t="str">
            <v>communicatie; signalen, algemeen (verzamelniveau)</v>
          </cell>
        </row>
        <row r="834">
          <cell r="C834" t="str">
            <v>64.11</v>
          </cell>
          <cell r="D834" t="str">
            <v>communicatie; signalen, algemene signaleringen</v>
          </cell>
        </row>
        <row r="835">
          <cell r="C835" t="str">
            <v>64.13</v>
          </cell>
          <cell r="D835" t="str">
            <v>communicatie; signalen, tijdsignalering</v>
          </cell>
        </row>
        <row r="836">
          <cell r="C836" t="str">
            <v>64.14</v>
          </cell>
          <cell r="D836" t="str">
            <v>communicatie, signalen, aanwezigheids- en beletsignalering</v>
          </cell>
        </row>
        <row r="837">
          <cell r="C837" t="str">
            <v>64.2</v>
          </cell>
          <cell r="D837" t="str">
            <v>communicatie; geluiden</v>
          </cell>
        </row>
        <row r="838">
          <cell r="C838" t="str">
            <v>64.20</v>
          </cell>
          <cell r="D838" t="str">
            <v>communicatie; overdracht van geluid/spraak, algemeen (verzamelniveau)</v>
          </cell>
        </row>
        <row r="839">
          <cell r="C839" t="str">
            <v>64.21.00</v>
          </cell>
          <cell r="D839" t="str">
            <v>communicatie; overdracht van geluid/spraak, telefoon</v>
          </cell>
        </row>
        <row r="840">
          <cell r="A840">
            <v>642210</v>
          </cell>
          <cell r="B840" t="str">
            <v>Intercominstallaties</v>
          </cell>
          <cell r="C840" t="str">
            <v>64.22.00</v>
          </cell>
          <cell r="D840" t="str">
            <v>communicatie; overdracht van geluid/spraak, intercom</v>
          </cell>
        </row>
        <row r="841">
          <cell r="C841" t="str">
            <v>64.23</v>
          </cell>
          <cell r="D841" t="str">
            <v>communicatie; overdracht van geluid/spraak, radio/mobilofoon</v>
          </cell>
        </row>
        <row r="842">
          <cell r="C842" t="str">
            <v>64.24</v>
          </cell>
          <cell r="D842" t="str">
            <v>communicatie; overdracht van geluid/spraak, geluidsdistributie</v>
          </cell>
        </row>
        <row r="843">
          <cell r="C843" t="str">
            <v>64.25</v>
          </cell>
          <cell r="D843" t="str">
            <v>communicatie; overdracht van geluid/spraak, vertaalsystemen</v>
          </cell>
        </row>
        <row r="844">
          <cell r="C844" t="str">
            <v>64.26</v>
          </cell>
          <cell r="D844" t="str">
            <v>communicatie; overdracht van geluid/spraak, conferentiesystemen</v>
          </cell>
        </row>
        <row r="845">
          <cell r="C845" t="str">
            <v>64.3</v>
          </cell>
          <cell r="D845" t="str">
            <v>communicatie; beelden</v>
          </cell>
        </row>
        <row r="846">
          <cell r="C846" t="str">
            <v>64.30</v>
          </cell>
          <cell r="D846" t="str">
            <v>communicatie; beelden, algemeen (verzamelniveau)</v>
          </cell>
        </row>
        <row r="847">
          <cell r="A847">
            <v>643100</v>
          </cell>
          <cell r="C847" t="str">
            <v>64.31.00</v>
          </cell>
          <cell r="D847" t="str">
            <v>communicatie; beelden, gesloten televisiecircuits</v>
          </cell>
        </row>
        <row r="848">
          <cell r="A848">
            <v>643110</v>
          </cell>
          <cell r="B848" t="str">
            <v>CCTV cameras</v>
          </cell>
          <cell r="C848" t="str">
            <v>64.31.10</v>
          </cell>
          <cell r="D848" t="str">
            <v>communicatie; beelden, gesloten televisiecircuits; CCTV cameras</v>
          </cell>
        </row>
        <row r="849">
          <cell r="A849">
            <v>643120</v>
          </cell>
          <cell r="B849" t="str">
            <v>CCTV-monitoren</v>
          </cell>
          <cell r="C849" t="str">
            <v>64.31.20</v>
          </cell>
          <cell r="D849" t="str">
            <v>communicatie, beelden, gesloten televisiecircuits; CCTV monitoren</v>
          </cell>
        </row>
        <row r="850">
          <cell r="C850" t="str">
            <v>64.32</v>
          </cell>
          <cell r="D850" t="str">
            <v>communicatie; beelden, beeldreproductie</v>
          </cell>
        </row>
        <row r="851">
          <cell r="C851" t="str">
            <v>64.33</v>
          </cell>
          <cell r="D851" t="str">
            <v>communicatie; beelden, film/dia/overhead</v>
          </cell>
        </row>
        <row r="852">
          <cell r="C852" t="str">
            <v>64.34</v>
          </cell>
          <cell r="D852" t="str">
            <v>communicatie; beelden, vergader- en presentatiesystemen</v>
          </cell>
        </row>
        <row r="853">
          <cell r="C853" t="str">
            <v>64.5</v>
          </cell>
          <cell r="D853" t="str">
            <v>communicatie; geïntegreerde systemen, data</v>
          </cell>
        </row>
        <row r="854">
          <cell r="C854" t="str">
            <v>64.50</v>
          </cell>
          <cell r="D854" t="str">
            <v>communicatie; geïntegreerde systemen, data, algemeen (verzamelniveau)</v>
          </cell>
        </row>
        <row r="855">
          <cell r="C855" t="str">
            <v>64.51</v>
          </cell>
          <cell r="D855" t="str">
            <v>communicatie; geïntegreerde systemen, data, centrale apparatuur</v>
          </cell>
        </row>
        <row r="856">
          <cell r="C856" t="str">
            <v>64.52</v>
          </cell>
          <cell r="D856" t="str">
            <v>communicatie; geïntegreerde systemen, data, distributie bekabeling</v>
          </cell>
        </row>
        <row r="857">
          <cell r="C857" t="str">
            <v>64.53</v>
          </cell>
          <cell r="D857" t="str">
            <v>communicatie; geïntegreerde systemen, data, generiek, aansluitpunten</v>
          </cell>
        </row>
        <row r="858">
          <cell r="C858" t="str">
            <v>64.54</v>
          </cell>
          <cell r="D858" t="str">
            <v>communicatie; geïntegreerde systemen, data, specifiek aansluitpunten</v>
          </cell>
        </row>
        <row r="859">
          <cell r="C859" t="str">
            <v>64.55</v>
          </cell>
          <cell r="D859" t="str">
            <v>communicatie; geïntegreerde systemen, data, decentrale apparatuur</v>
          </cell>
        </row>
        <row r="860">
          <cell r="C860" t="str">
            <v>64.6</v>
          </cell>
          <cell r="D860" t="str">
            <v>communicatie; antenne-inrichtingen</v>
          </cell>
        </row>
        <row r="861">
          <cell r="A861">
            <v>6460</v>
          </cell>
          <cell r="C861" t="str">
            <v>64.60.00</v>
          </cell>
          <cell r="D861" t="str">
            <v>communicatie; antenne-inrichtingen, algemeen (verzamelniveau)</v>
          </cell>
        </row>
        <row r="862">
          <cell r="C862" t="str">
            <v>64.61</v>
          </cell>
          <cell r="D862" t="str">
            <v>communicatie; antenne-inrichtingen, centrale apparatuur</v>
          </cell>
        </row>
        <row r="863">
          <cell r="C863" t="str">
            <v>64.62</v>
          </cell>
          <cell r="D863" t="str">
            <v>communicatie; antenne-inrichtingen, voedings- en signaalleidingen</v>
          </cell>
        </row>
        <row r="864">
          <cell r="C864" t="str">
            <v>64.63</v>
          </cell>
          <cell r="D864" t="str">
            <v>communicatie; antenne-inrichtingen, decentrale apparatuur</v>
          </cell>
        </row>
        <row r="865">
          <cell r="C865" t="str">
            <v>64.9</v>
          </cell>
          <cell r="D865" t="str">
            <v>vaste gebouwgebonden voorzieningen behorend bij communicatie</v>
          </cell>
        </row>
        <row r="866">
          <cell r="C866" t="str">
            <v>64.90</v>
          </cell>
          <cell r="D866" t="str">
            <v>vaste gebouwgebonden voorzieningen behorend bij communicatie, algemeen (verzamelniveau)</v>
          </cell>
        </row>
        <row r="867">
          <cell r="A867"/>
          <cell r="B867"/>
          <cell r="C867" t="str">
            <v>65</v>
          </cell>
          <cell r="D867" t="str">
            <v>Beveiliging</v>
          </cell>
        </row>
        <row r="868">
          <cell r="C868" t="str">
            <v>65.0</v>
          </cell>
          <cell r="D868" t="str">
            <v>beveiliging; algemeen</v>
          </cell>
        </row>
        <row r="869">
          <cell r="C869" t="str">
            <v>65.1</v>
          </cell>
          <cell r="D869" t="str">
            <v>beveiliging; brandmeldings- en ontruimingsinstallatie</v>
          </cell>
        </row>
        <row r="870">
          <cell r="C870" t="str">
            <v>65.10</v>
          </cell>
          <cell r="D870" t="str">
            <v>beveiliging; brandmeldings- en ontruimingsinstallatie, algemeen (verzamelniveau)</v>
          </cell>
        </row>
        <row r="871">
          <cell r="B871" t="str">
            <v>Brandmeldinstallaties</v>
          </cell>
          <cell r="C871" t="str">
            <v>65.11.00</v>
          </cell>
          <cell r="D871" t="str">
            <v>beveiliging; brandmeldings- en ontruimingsinstallatie, detectie en alarmering</v>
          </cell>
        </row>
        <row r="872">
          <cell r="A872">
            <v>65111001</v>
          </cell>
          <cell r="B872" t="str">
            <v>algemeen</v>
          </cell>
          <cell r="C872" t="str">
            <v>65.11.10</v>
          </cell>
          <cell r="D872" t="str">
            <v>beveiliging; brandmeldings- en ontruimingsinstallatie, detectie en alarmering; brandmeldinstallatie centrale</v>
          </cell>
        </row>
        <row r="873">
          <cell r="C873" t="str">
            <v>65.11.11</v>
          </cell>
          <cell r="D873" t="str">
            <v>beveiliging; brandmeldings- en ontruimingsinstallatie, detectie en alarmering; brandmeldinstallatie paneel</v>
          </cell>
        </row>
        <row r="874">
          <cell r="C874" t="str">
            <v>65.11.12</v>
          </cell>
          <cell r="D874" t="str">
            <v>beveiliging; brandmeldings- en ontruimingsinstallatie, detectie en alarmering; brandmeldinstallatie rookmelder</v>
          </cell>
        </row>
        <row r="875">
          <cell r="C875" t="str">
            <v>65.11.13</v>
          </cell>
          <cell r="D875" t="str">
            <v>beveiliging; brandmeldings- en ontruimingsinstallatie, detectie en alarmering; brandmeldinstallatie handmelder</v>
          </cell>
        </row>
        <row r="876">
          <cell r="A876">
            <v>65111002</v>
          </cell>
          <cell r="B876" t="str">
            <v>aerosolen</v>
          </cell>
          <cell r="C876" t="str">
            <v>65.11.20</v>
          </cell>
          <cell r="D876" t="str">
            <v>beveiliging; brandmeldings- en ontruimingsinstallatie, detectie en alarmering; brandmeldinstallatie aerosolen</v>
          </cell>
        </row>
        <row r="877">
          <cell r="A877">
            <v>65112001</v>
          </cell>
          <cell r="B877" t="str">
            <v>melding- en ontruimingsinstallatie</v>
          </cell>
          <cell r="C877" t="str">
            <v>65.11.30</v>
          </cell>
          <cell r="D877" t="str">
            <v>beveiliging; brandmeldings- en ontruimingsinstallatie, detectie en alarmering; melding- en ontruimingsinstallatie centrale</v>
          </cell>
        </row>
        <row r="878">
          <cell r="C878" t="str">
            <v>65.11.31</v>
          </cell>
          <cell r="D878" t="str">
            <v>beveiliging; brandmeldings- en ontruimingsinstallatie, detectie en alarmering; melding- en ontruimingsinstallatie paneel</v>
          </cell>
        </row>
        <row r="879">
          <cell r="C879" t="str">
            <v>65.11.32</v>
          </cell>
          <cell r="D879" t="str">
            <v>beveiliging; brandmeldings- en ontruimingsinstallatie, detectie en alarmering; melding- en ontruimingsinstallatie detector</v>
          </cell>
        </row>
        <row r="880">
          <cell r="A880">
            <v>65112002</v>
          </cell>
          <cell r="B880" t="str">
            <v>personenomroepinstallatie</v>
          </cell>
          <cell r="C880" t="str">
            <v>65.11.40</v>
          </cell>
          <cell r="D880" t="str">
            <v>beveiliging; brandmeldings- en ontruimingsinstallatie, detectie en alarmering; personenomroepinstallatie</v>
          </cell>
        </row>
        <row r="881">
          <cell r="C881" t="str">
            <v>65.12</v>
          </cell>
          <cell r="D881" t="str">
            <v>beveiliging; brandveiligheidsinstallatie</v>
          </cell>
        </row>
        <row r="882">
          <cell r="A882">
            <v>651210</v>
          </cell>
          <cell r="B882" t="str">
            <v>Kleefmagneten</v>
          </cell>
          <cell r="C882" t="str">
            <v>65.12.10</v>
          </cell>
          <cell r="D882" t="str">
            <v>beveiliging; brandveiligheidsinstallatie; kleefmagneten</v>
          </cell>
        </row>
        <row r="883">
          <cell r="A883">
            <v>651220</v>
          </cell>
          <cell r="B883" t="str">
            <v>Firescreen, 9673GS1 FSC05</v>
          </cell>
          <cell r="C883" t="str">
            <v>65.12.20</v>
          </cell>
          <cell r="D883" t="str">
            <v>beveiliging; brandveiligheidsinstallatie; firescreen</v>
          </cell>
        </row>
        <row r="884">
          <cell r="C884" t="str">
            <v>65.2</v>
          </cell>
          <cell r="D884" t="str">
            <v>beveiliging; braak-en toegangsbeheer</v>
          </cell>
        </row>
        <row r="885">
          <cell r="C885" t="str">
            <v>65.20</v>
          </cell>
          <cell r="D885" t="str">
            <v>beveiliging; braak-en toegangsbeheer, algemeen (verzamelniveau)</v>
          </cell>
        </row>
        <row r="886">
          <cell r="C886" t="str">
            <v>65.21</v>
          </cell>
          <cell r="D886" t="str">
            <v>beveiliging; braak-en toegangsbeheer, detectie en alarmering</v>
          </cell>
        </row>
        <row r="887">
          <cell r="A887">
            <v>652140</v>
          </cell>
          <cell r="B887" t="str">
            <v>Inbraaksignaleringsinstallaties</v>
          </cell>
          <cell r="C887" t="str">
            <v>65.21.10</v>
          </cell>
          <cell r="D887" t="str">
            <v>beveiliging; braak-en toegangsbeheer, detectie en alarmering; inbraaksignaleringsinstallatie centrale</v>
          </cell>
        </row>
        <row r="888">
          <cell r="A888"/>
          <cell r="B888"/>
          <cell r="C888" t="str">
            <v>65.21.11</v>
          </cell>
          <cell r="D888" t="str">
            <v>beveiliging; braak-en toegangsbeheer, detectie en alarmering; inbraaksignaleringsinstallatie detector</v>
          </cell>
        </row>
        <row r="889">
          <cell r="C889" t="str">
            <v>65.22</v>
          </cell>
          <cell r="D889" t="str">
            <v>beveiliging; braak-en toegangsbeheer, toegangsbeheer</v>
          </cell>
        </row>
        <row r="890">
          <cell r="A890">
            <v>652210</v>
          </cell>
          <cell r="B890" t="str">
            <v>Toegangscontroleinstallaties</v>
          </cell>
          <cell r="C890" t="str">
            <v>65.22.10</v>
          </cell>
          <cell r="D890" t="str">
            <v>beveiliging; braak-en toegangsbeheer, toegangsbeheer; toegangscontroleinstallatie</v>
          </cell>
        </row>
        <row r="891">
          <cell r="A891">
            <v>652240</v>
          </cell>
          <cell r="B891" t="str">
            <v>Geintegreede toegangscentrale beveiliging</v>
          </cell>
          <cell r="C891" t="str">
            <v>65.22.20</v>
          </cell>
          <cell r="D891" t="str">
            <v>beveiliging; braak-en toegangsbeheer, toegangsbeheer; geïntegreerde toegangscentrale beveiling</v>
          </cell>
        </row>
        <row r="892">
          <cell r="C892" t="str">
            <v>65.22.30</v>
          </cell>
          <cell r="D892" t="str">
            <v>beveiliging; braak- en toegangsbeheer, toegangsbeheer; deurbelinstallatie</v>
          </cell>
        </row>
        <row r="893">
          <cell r="C893" t="str">
            <v>65.23</v>
          </cell>
          <cell r="D893" t="str">
            <v>beveiliging; braak-en toegangsbeheer, CCTV</v>
          </cell>
        </row>
        <row r="894">
          <cell r="C894" t="str">
            <v>65.3</v>
          </cell>
          <cell r="D894" t="str">
            <v>beveiliging; overlast-, detectie- en alarmeringsinstallatie</v>
          </cell>
        </row>
        <row r="895">
          <cell r="C895" t="str">
            <v>65.30</v>
          </cell>
          <cell r="D895" t="str">
            <v>beveiliging; overlast-, detectie- en alarmeringsinstallatie, algemeen (verzamelniveau)</v>
          </cell>
        </row>
        <row r="896">
          <cell r="A896">
            <v>653100</v>
          </cell>
          <cell r="B896" t="str">
            <v>Zonwering</v>
          </cell>
          <cell r="C896" t="str">
            <v>65.31.00</v>
          </cell>
          <cell r="D896" t="str">
            <v>beveiliging; overlast-, detectie- en alarmeringsinstallatie, zon- en lichtwering</v>
          </cell>
        </row>
        <row r="897">
          <cell r="C897" t="str">
            <v>65.32</v>
          </cell>
          <cell r="D897" t="str">
            <v>beveiliging; overlast-, detectie- en alarmeringsinstallatie, elektromagnetische voorzieningen</v>
          </cell>
        </row>
        <row r="898">
          <cell r="C898" t="str">
            <v>65.34</v>
          </cell>
          <cell r="D898" t="str">
            <v>beveiliging; overlast-, detectie- en alarmeringsinstallatie, beveiligingsapparatuur</v>
          </cell>
        </row>
        <row r="899">
          <cell r="A899">
            <v>653500</v>
          </cell>
          <cell r="B899" t="str">
            <v>Gasdetectie</v>
          </cell>
          <cell r="C899" t="str">
            <v>65.34.10</v>
          </cell>
          <cell r="D899" t="str">
            <v>beveiliging; overlast-, detectie- en alarmeringsinstallatie, beveiligingsapparatuur; gasdetectie</v>
          </cell>
        </row>
        <row r="900">
          <cell r="A900">
            <v>653600</v>
          </cell>
          <cell r="B900" t="str">
            <v>Wateroverlastmelders</v>
          </cell>
          <cell r="C900" t="str">
            <v>65.34.20</v>
          </cell>
          <cell r="D900" t="str">
            <v>beveiliging; overlast-, detectie- en alarmeringsinstallatie, beveiligingsapparatuur; waterdetectie</v>
          </cell>
        </row>
        <row r="901">
          <cell r="C901" t="str">
            <v>65.4</v>
          </cell>
          <cell r="D901" t="str">
            <v>beveiliging; overlast-, sociale alarmeringsinstallatie</v>
          </cell>
        </row>
        <row r="902">
          <cell r="C902" t="str">
            <v>65.40</v>
          </cell>
          <cell r="D902" t="str">
            <v>beveiliging; overlast-, sociale alarmeringsinstallatie, algemeen (verzamelniveau)</v>
          </cell>
        </row>
        <row r="903">
          <cell r="C903" t="str">
            <v>65.41</v>
          </cell>
          <cell r="D903" t="str">
            <v>beveiliging; overlast-, sociale alarmeringsinstallatie, sociale alarmeringsapparatuur</v>
          </cell>
        </row>
        <row r="904">
          <cell r="C904" t="str">
            <v>65.42</v>
          </cell>
          <cell r="D904" t="str">
            <v>beveiliging; overlast-, sociale alarmeringsinstallatie, algemene personenoproepapparatuur</v>
          </cell>
        </row>
        <row r="905">
          <cell r="C905" t="str">
            <v>65.43</v>
          </cell>
          <cell r="D905" t="str">
            <v>beveiliging; overlast-, sociale alarmeringsinstallatie, algemene zusteroproepapparatuur</v>
          </cell>
        </row>
        <row r="906">
          <cell r="A906">
            <v>654100</v>
          </cell>
          <cell r="B906" t="str">
            <v>Signalering invalidetoiletten</v>
          </cell>
          <cell r="C906" t="str">
            <v>65.44.00</v>
          </cell>
          <cell r="D906" t="str">
            <v>beveiliging; overlast-, sociale alarmeringsinstallatie, signalering mindervalidetoiletten</v>
          </cell>
        </row>
        <row r="907">
          <cell r="C907" t="str">
            <v>65.9</v>
          </cell>
          <cell r="D907" t="str">
            <v>vaste gebouwgebonden voorzieningen behorend bij beveiliging</v>
          </cell>
        </row>
        <row r="908">
          <cell r="C908" t="str">
            <v>65.90</v>
          </cell>
          <cell r="D908" t="str">
            <v>vaste gebouwgebonden voorzieningen behorend bij beveiliging, algemeen (verzamelniveau)</v>
          </cell>
        </row>
        <row r="909">
          <cell r="A909"/>
          <cell r="B909"/>
          <cell r="C909" t="str">
            <v>66</v>
          </cell>
          <cell r="D909" t="str">
            <v>Transport</v>
          </cell>
        </row>
        <row r="910">
          <cell r="C910" t="str">
            <v>66.0</v>
          </cell>
          <cell r="D910" t="str">
            <v>transport; algemeen</v>
          </cell>
        </row>
        <row r="911">
          <cell r="C911" t="str">
            <v>66.1</v>
          </cell>
          <cell r="D911" t="str">
            <v>transport; liftinstallaties</v>
          </cell>
        </row>
        <row r="912">
          <cell r="A912">
            <v>661000</v>
          </cell>
          <cell r="B912" t="str">
            <v>Liften</v>
          </cell>
          <cell r="C912" t="str">
            <v>66.10</v>
          </cell>
          <cell r="D912" t="str">
            <v>transport; liftinstallaties, algemeen (verzamelniveau)</v>
          </cell>
        </row>
        <row r="913">
          <cell r="A913">
            <v>66100001</v>
          </cell>
          <cell r="B913" t="str">
            <v>Lift goederen</v>
          </cell>
          <cell r="C913" t="str">
            <v>66.10.10</v>
          </cell>
          <cell r="D913" t="str">
            <v>transport; liftinstallaties, algemeen; goederen</v>
          </cell>
        </row>
        <row r="914">
          <cell r="A914">
            <v>66100002</v>
          </cell>
          <cell r="B914" t="str">
            <v>Lift personen</v>
          </cell>
          <cell r="C914" t="str">
            <v>66.10.20</v>
          </cell>
          <cell r="D914" t="str">
            <v>transport; liftinstallaties, algemeen; personen</v>
          </cell>
        </row>
        <row r="915">
          <cell r="A915">
            <v>66100003</v>
          </cell>
          <cell r="B915" t="str">
            <v>Lift personen/goederen</v>
          </cell>
          <cell r="C915" t="str">
            <v>66.10.30</v>
          </cell>
          <cell r="D915" t="str">
            <v>transport; liftinstallaties, algemeen; personen/goederen</v>
          </cell>
        </row>
        <row r="916">
          <cell r="A916">
            <v>661010</v>
          </cell>
          <cell r="B916" t="str">
            <v>Liften tractieliften</v>
          </cell>
          <cell r="C916" t="str">
            <v>66.11</v>
          </cell>
          <cell r="D916" t="str">
            <v>transport; liftinstallaties, tractieliften</v>
          </cell>
        </row>
        <row r="917">
          <cell r="A917">
            <v>66110001</v>
          </cell>
          <cell r="B917" t="str">
            <v>... goederen</v>
          </cell>
          <cell r="C917" t="str">
            <v>66.11.10</v>
          </cell>
          <cell r="D917" t="str">
            <v>transport; liftinstallaties, tractieliften; goederen</v>
          </cell>
        </row>
        <row r="918">
          <cell r="A918">
            <v>66110002</v>
          </cell>
          <cell r="B918" t="str">
            <v>... personen</v>
          </cell>
          <cell r="C918" t="str">
            <v>66.11.20</v>
          </cell>
          <cell r="D918" t="str">
            <v>transport; liftinstallaties, tractieliften; personen</v>
          </cell>
        </row>
        <row r="919">
          <cell r="A919">
            <v>66110003</v>
          </cell>
          <cell r="B919" t="str">
            <v>... personen/goederen</v>
          </cell>
          <cell r="C919" t="str">
            <v>66.11.30</v>
          </cell>
          <cell r="D919" t="str">
            <v>transport; liftinstallaties, tractieliften; personen/goederen</v>
          </cell>
        </row>
        <row r="920">
          <cell r="C920" t="str">
            <v>66.12</v>
          </cell>
          <cell r="D920" t="str">
            <v>transport; liftinstallaties, hydraulische liften</v>
          </cell>
        </row>
        <row r="921">
          <cell r="A921">
            <v>6613</v>
          </cell>
          <cell r="C921" t="str">
            <v>66.13.00</v>
          </cell>
          <cell r="D921" t="str">
            <v>transport; liftinstallaties, trapliften</v>
          </cell>
        </row>
        <row r="922">
          <cell r="A922">
            <v>661030</v>
          </cell>
          <cell r="B922" t="str">
            <v>Hefplateau goederen</v>
          </cell>
          <cell r="C922" t="str">
            <v>66.14.00</v>
          </cell>
          <cell r="D922" t="str">
            <v>transport; liftinstallaties, heftableaus; goederen</v>
          </cell>
        </row>
        <row r="923">
          <cell r="C923" t="str">
            <v>66.14.10</v>
          </cell>
          <cell r="D923" t="str">
            <v>transport; liftinstallaties, heftableaus; invaliden</v>
          </cell>
        </row>
        <row r="924">
          <cell r="A924">
            <v>661020</v>
          </cell>
          <cell r="B924" t="str">
            <v>Liftkooien</v>
          </cell>
          <cell r="C924" t="str">
            <v>66.15</v>
          </cell>
          <cell r="D924" t="str">
            <v>transport; liftinstallaties, liftkooien</v>
          </cell>
        </row>
        <row r="925">
          <cell r="A925">
            <v>66111001</v>
          </cell>
          <cell r="B925" t="str">
            <v>Liftkooien goederen</v>
          </cell>
          <cell r="C925" t="str">
            <v>66.15.10</v>
          </cell>
          <cell r="D925" t="str">
            <v>transport; liftinstallaties, liftkooien; goederen</v>
          </cell>
        </row>
        <row r="926">
          <cell r="A926">
            <v>66111002</v>
          </cell>
          <cell r="B926" t="str">
            <v>Liftkooien personen</v>
          </cell>
          <cell r="C926" t="str">
            <v>66.15.20</v>
          </cell>
          <cell r="D926" t="str">
            <v>transport; liftinstallaties, liftkooien; personen</v>
          </cell>
        </row>
        <row r="927">
          <cell r="A927">
            <v>66111003</v>
          </cell>
          <cell r="B927" t="str">
            <v>Liftkooien personen/goederen</v>
          </cell>
          <cell r="C927" t="str">
            <v>66.15.30</v>
          </cell>
          <cell r="D927" t="str">
            <v>transport; liftinstallaties, liftkooien; personen/goederen</v>
          </cell>
        </row>
        <row r="928">
          <cell r="C928" t="str">
            <v>66.2</v>
          </cell>
          <cell r="D928" t="str">
            <v>transport; roltrappen, rolpaden en hellingbanen</v>
          </cell>
        </row>
        <row r="929">
          <cell r="C929" t="str">
            <v>66.20</v>
          </cell>
          <cell r="D929" t="str">
            <v>transport; roltrappen, rolpaden en hellingbanen, algemeen (verzamelniveau)</v>
          </cell>
        </row>
        <row r="930">
          <cell r="C930" t="str">
            <v>66.21.00</v>
          </cell>
          <cell r="D930" t="str">
            <v>transport; roltrappen, rolpaden en hellingbanen, roltrappen</v>
          </cell>
        </row>
        <row r="931">
          <cell r="C931" t="str">
            <v>66.22</v>
          </cell>
          <cell r="D931" t="str">
            <v>transport; roltrappen, rolpaden en hellingbanen, rolpaden</v>
          </cell>
        </row>
        <row r="932">
          <cell r="C932" t="str">
            <v>66.23</v>
          </cell>
          <cell r="D932" t="str">
            <v>transport; roltrappen, rolpaden en hellingbanen, hellingbanen</v>
          </cell>
        </row>
        <row r="933">
          <cell r="C933" t="str">
            <v>66.3</v>
          </cell>
          <cell r="D933" t="str">
            <v>transport; goederen</v>
          </cell>
        </row>
        <row r="934">
          <cell r="C934" t="str">
            <v>66.30</v>
          </cell>
          <cell r="D934" t="str">
            <v>transport; goederen, algemeen (verzamelniveau)</v>
          </cell>
        </row>
        <row r="935">
          <cell r="C935" t="str">
            <v>66.31</v>
          </cell>
          <cell r="D935" t="str">
            <v>transport; goederen, goederenliften</v>
          </cell>
        </row>
        <row r="936">
          <cell r="C936" t="str">
            <v>66.32</v>
          </cell>
          <cell r="D936" t="str">
            <v>transport; goederen, goederenheffers</v>
          </cell>
        </row>
        <row r="937">
          <cell r="C937" t="str">
            <v>66.33</v>
          </cell>
          <cell r="D937" t="str">
            <v>transport; goederen, baantransportmiddelen</v>
          </cell>
        </row>
        <row r="938">
          <cell r="C938" t="str">
            <v>66.34</v>
          </cell>
          <cell r="D938" t="str">
            <v>transport; goederen, bandtransportmiddelen</v>
          </cell>
        </row>
        <row r="939">
          <cell r="C939" t="str">
            <v>66.35</v>
          </cell>
          <cell r="D939" t="str">
            <v>transport; goederen, baktransportmiddelen</v>
          </cell>
        </row>
        <row r="940">
          <cell r="A940">
            <v>6636</v>
          </cell>
          <cell r="C940" t="str">
            <v>66.36.00</v>
          </cell>
          <cell r="D940" t="str">
            <v>transport; goederen, hijswerktuigen en takels</v>
          </cell>
        </row>
        <row r="941">
          <cell r="C941" t="str">
            <v>66.37</v>
          </cell>
          <cell r="D941" t="str">
            <v>transport; goederen, vrije-baan-transportvoertuigen</v>
          </cell>
        </row>
        <row r="942">
          <cell r="C942" t="str">
            <v>66.4</v>
          </cell>
          <cell r="D942" t="str">
            <v>transport; documenten</v>
          </cell>
        </row>
        <row r="943">
          <cell r="C943" t="str">
            <v>66.40</v>
          </cell>
          <cell r="D943" t="str">
            <v>transport; documenten, algemeen (verzamelniveau)</v>
          </cell>
        </row>
        <row r="944">
          <cell r="C944" t="str">
            <v>66.41</v>
          </cell>
          <cell r="D944" t="str">
            <v>transport; documenten, buizenpost</v>
          </cell>
        </row>
        <row r="945">
          <cell r="C945" t="str">
            <v>66.42</v>
          </cell>
          <cell r="D945" t="str">
            <v>transport; documenten, railcontainer banen</v>
          </cell>
        </row>
        <row r="946">
          <cell r="C946" t="str">
            <v>66.44</v>
          </cell>
          <cell r="D946" t="str">
            <v>transport; documenten, bandtransportmiddelen</v>
          </cell>
        </row>
        <row r="947">
          <cell r="C947" t="str">
            <v>66.9</v>
          </cell>
          <cell r="D947" t="str">
            <v>vaste gebouwgebonden voorzieningen behorend bij transport</v>
          </cell>
        </row>
        <row r="948">
          <cell r="C948" t="str">
            <v>66.90</v>
          </cell>
          <cell r="D948" t="str">
            <v>vaste gebouwgebonden voorzieningen behorend bij transport, algemeen (verzamelniveau)</v>
          </cell>
        </row>
        <row r="949">
          <cell r="A949"/>
          <cell r="B949"/>
          <cell r="C949">
            <v>67</v>
          </cell>
          <cell r="D949" t="str">
            <v>Gebouw management systeem</v>
          </cell>
        </row>
        <row r="950">
          <cell r="C950" t="str">
            <v>67.0</v>
          </cell>
          <cell r="D950" t="str">
            <v>gebouw management systeem; algemeen</v>
          </cell>
        </row>
        <row r="951">
          <cell r="C951" t="str">
            <v>67.5</v>
          </cell>
          <cell r="D951" t="str">
            <v>gebouw management systeem; centrale apparatuur</v>
          </cell>
        </row>
        <row r="952">
          <cell r="C952" t="str">
            <v>67.50</v>
          </cell>
          <cell r="D952" t="str">
            <v>gebouw management systeem; centrale apparatuur, algemeen (verzamelniveau)</v>
          </cell>
        </row>
        <row r="953">
          <cell r="C953" t="str">
            <v>67.51</v>
          </cell>
          <cell r="D953" t="str">
            <v>gebouw management systeem; centrale apparatuur, systeemconfiguratie hardware</v>
          </cell>
        </row>
        <row r="954">
          <cell r="C954" t="str">
            <v>67.55</v>
          </cell>
          <cell r="D954" t="str">
            <v>gebouw management systeem; centrale apparatuur, systeemconfiguratie software</v>
          </cell>
        </row>
        <row r="955">
          <cell r="C955" t="str">
            <v>67.6</v>
          </cell>
          <cell r="D955" t="str">
            <v>gebouw management systeem; distributie, bekabeling</v>
          </cell>
        </row>
        <row r="956">
          <cell r="C956" t="str">
            <v>67.60</v>
          </cell>
          <cell r="D956" t="str">
            <v>gebouw management systeem; distributie, bekabeling, algemeen (verzamelniveau)</v>
          </cell>
        </row>
        <row r="957">
          <cell r="C957" t="str">
            <v>67.61</v>
          </cell>
          <cell r="D957" t="str">
            <v>gebouw management systeem; distributie, bekabeling, schakelkasten, voedingsleidingen</v>
          </cell>
        </row>
        <row r="958">
          <cell r="C958" t="str">
            <v>67.62</v>
          </cell>
          <cell r="D958" t="str">
            <v>gebouw management systeem; distributie, bekabeling, regelkasten, signaalleidingen</v>
          </cell>
        </row>
        <row r="959">
          <cell r="C959" t="str">
            <v>67.7</v>
          </cell>
          <cell r="D959" t="str">
            <v>gebouw management systeem; meting en sturing</v>
          </cell>
        </row>
        <row r="960">
          <cell r="C960" t="str">
            <v>67.70</v>
          </cell>
          <cell r="D960" t="str">
            <v>gebouw management systeem; meting en sturing, veldapparatuur algemeen (verzamelniveau)</v>
          </cell>
        </row>
        <row r="961">
          <cell r="C961" t="str">
            <v>67.71</v>
          </cell>
          <cell r="D961" t="str">
            <v>gebouw management systeem; meting en sturing, veldapparatuur componenten managementsysteem</v>
          </cell>
        </row>
        <row r="962">
          <cell r="C962" t="str">
            <v>67.72</v>
          </cell>
          <cell r="D962" t="str">
            <v>gebouw management systeem; meting en sturing, veldapparatuur componenten signaleringen</v>
          </cell>
        </row>
        <row r="963">
          <cell r="C963" t="str">
            <v>67.8</v>
          </cell>
          <cell r="D963" t="str">
            <v>gebouw management systeem; bekabeling</v>
          </cell>
        </row>
        <row r="964">
          <cell r="C964" t="str">
            <v>67.80</v>
          </cell>
          <cell r="D964" t="str">
            <v>gebouw management systeem; bekabeling, algemeen (verzamelniveau)</v>
          </cell>
        </row>
        <row r="965">
          <cell r="C965" t="str">
            <v>67.81</v>
          </cell>
          <cell r="D965" t="str">
            <v>gebouw management systeem; bekabeling, voedingsleidingen</v>
          </cell>
        </row>
        <row r="966">
          <cell r="C966" t="str">
            <v>67.82</v>
          </cell>
          <cell r="D966" t="str">
            <v>gebouw management systeem; bekabeling, signaalleidingen</v>
          </cell>
        </row>
        <row r="967">
          <cell r="C967" t="str">
            <v>67.9</v>
          </cell>
          <cell r="D967" t="str">
            <v>vaste gebouwgebonden voorzieningen behorend bij gebouw management systeem</v>
          </cell>
        </row>
        <row r="968">
          <cell r="C968" t="str">
            <v>67.90</v>
          </cell>
          <cell r="D968" t="str">
            <v>vaste gebouwgebonden voorzieningen behorend bij gebouw management systeem, algemeen (verzamelniveau)</v>
          </cell>
        </row>
        <row r="969">
          <cell r="A969"/>
          <cell r="B969"/>
          <cell r="C969" t="str">
            <v>68</v>
          </cell>
          <cell r="D969" t="str">
            <v>Asset Management Systeem</v>
          </cell>
        </row>
        <row r="970">
          <cell r="C970" t="str">
            <v>68.0</v>
          </cell>
          <cell r="D970" t="str">
            <v>asset management systeem; algemeen</v>
          </cell>
        </row>
        <row r="971">
          <cell r="C971" t="str">
            <v>68.5</v>
          </cell>
          <cell r="D971" t="str">
            <v>asset management systeem; centrale apparatuur</v>
          </cell>
        </row>
        <row r="972">
          <cell r="C972" t="str">
            <v>68.50</v>
          </cell>
          <cell r="D972" t="str">
            <v>asset management systeem; centrale apparatuur, algemeen (verzamelniveau)</v>
          </cell>
        </row>
        <row r="973">
          <cell r="C973" t="str">
            <v>68.51</v>
          </cell>
          <cell r="D973" t="str">
            <v>asset management systeem; centrale apparatuur, systeemconfiguratie hardware</v>
          </cell>
        </row>
        <row r="974">
          <cell r="C974" t="str">
            <v>68.55</v>
          </cell>
          <cell r="D974" t="str">
            <v>asset management systeem; centrale apparatuur, systeemconfiguratie software</v>
          </cell>
        </row>
        <row r="975">
          <cell r="C975" t="str">
            <v>68.6</v>
          </cell>
          <cell r="D975" t="str">
            <v>asset management systeem; distributie, bekabeling</v>
          </cell>
        </row>
        <row r="976">
          <cell r="C976" t="str">
            <v>68.60</v>
          </cell>
          <cell r="D976" t="str">
            <v>asset management systeem; distributie, bekabeling, algemeen (verzamelniveau)</v>
          </cell>
        </row>
        <row r="977">
          <cell r="C977" t="str">
            <v>68.61</v>
          </cell>
          <cell r="D977" t="str">
            <v>asset management systeem; distributie, bekabeling, schakelkasten, voedingsleidingen</v>
          </cell>
        </row>
        <row r="978">
          <cell r="C978" t="str">
            <v>68.62</v>
          </cell>
          <cell r="D978" t="str">
            <v>asset management systeem; distributie, bekabeling, regelkasten, signaalleidingen</v>
          </cell>
        </row>
        <row r="979">
          <cell r="C979" t="str">
            <v>68.7</v>
          </cell>
          <cell r="D979" t="str">
            <v>asset management systeem; meting en sturing</v>
          </cell>
        </row>
        <row r="980">
          <cell r="C980" t="str">
            <v>68.70</v>
          </cell>
          <cell r="D980" t="str">
            <v>asset management systeem; meting en sturing, veldapparatuur algemeen (verzamelniveau)</v>
          </cell>
        </row>
        <row r="981">
          <cell r="C981" t="str">
            <v>68.71</v>
          </cell>
          <cell r="D981" t="str">
            <v>asset management systeem; meting en sturing, veldapparatuur componenten managementsysteem</v>
          </cell>
        </row>
        <row r="982">
          <cell r="C982" t="str">
            <v>68.72</v>
          </cell>
          <cell r="D982" t="str">
            <v>asset management systeem; meting en sturing, veldapparatuur componenten signaleringen</v>
          </cell>
        </row>
        <row r="983">
          <cell r="C983" t="str">
            <v>68.9</v>
          </cell>
          <cell r="D983" t="str">
            <v>vaste gebouwgebonden voorzieningen behorend bij asset management systeem</v>
          </cell>
        </row>
        <row r="984">
          <cell r="C984" t="str">
            <v>68.90</v>
          </cell>
          <cell r="D984" t="str">
            <v>vaste gebouwgebonden voorzieningen behorend bij asset management systeem, algemeen (verzamelniveau)</v>
          </cell>
        </row>
        <row r="985">
          <cell r="A985"/>
          <cell r="B985"/>
          <cell r="C985">
            <v>69</v>
          </cell>
          <cell r="D985" t="str">
            <v>-gereserveerd-</v>
          </cell>
        </row>
        <row r="986">
          <cell r="A986"/>
          <cell r="B986"/>
          <cell r="C986" t="str">
            <v>7-</v>
          </cell>
          <cell r="D986" t="str">
            <v>VASTE VOORZIENINGEN</v>
          </cell>
        </row>
        <row r="987">
          <cell r="A987"/>
          <cell r="B987"/>
          <cell r="C987" t="str">
            <v>70</v>
          </cell>
          <cell r="D987" t="str">
            <v>-gereserveerd-</v>
          </cell>
        </row>
        <row r="988">
          <cell r="A988"/>
          <cell r="B988"/>
          <cell r="C988" t="str">
            <v>71</v>
          </cell>
          <cell r="D988" t="str">
            <v>Vaste verkeersvoorzieningen</v>
          </cell>
        </row>
        <row r="989">
          <cell r="C989" t="str">
            <v>71.0</v>
          </cell>
          <cell r="D989" t="str">
            <v>vaste verkeersvoorzieningen; algemeen</v>
          </cell>
        </row>
        <row r="990">
          <cell r="C990" t="str">
            <v>71.1</v>
          </cell>
          <cell r="D990" t="str">
            <v>vaste verkeersvoorzieningen; standaard</v>
          </cell>
        </row>
        <row r="991">
          <cell r="C991" t="str">
            <v>71.10</v>
          </cell>
          <cell r="D991" t="str">
            <v>vaste verkeersvoorzieningen; standaard, algemeen (verzamelniveau)</v>
          </cell>
        </row>
        <row r="992">
          <cell r="C992" t="str">
            <v>71.11</v>
          </cell>
          <cell r="D992" t="str">
            <v>vaste verkeersvoorzieningen; standaard, meubileringen</v>
          </cell>
        </row>
        <row r="993">
          <cell r="C993" t="str">
            <v>71.12</v>
          </cell>
          <cell r="D993" t="str">
            <v>vaste verkeersvoorzieningen; standaard, bewegwijzeringen</v>
          </cell>
        </row>
        <row r="994">
          <cell r="C994" t="str">
            <v>71.13</v>
          </cell>
          <cell r="D994" t="str">
            <v>vaste verkeersvoorzieningen; standaard, kunstwerken</v>
          </cell>
        </row>
        <row r="995">
          <cell r="C995" t="str">
            <v>71.14</v>
          </cell>
          <cell r="D995" t="str">
            <v>vaste verkeersvoorzieningen; standaard, decoraties e.d.</v>
          </cell>
        </row>
        <row r="996">
          <cell r="C996" t="str">
            <v>71.2</v>
          </cell>
          <cell r="D996" t="str">
            <v>vaste verkeersvoorzieningen; bijzonder</v>
          </cell>
        </row>
        <row r="997">
          <cell r="C997" t="str">
            <v>71.20</v>
          </cell>
          <cell r="D997" t="str">
            <v>vaste verkeersvoorzieningen; bijzonder, algemeen (verzamelniveau)</v>
          </cell>
        </row>
        <row r="998">
          <cell r="C998" t="str">
            <v>71.21</v>
          </cell>
          <cell r="D998" t="str">
            <v>vaste verkeersvoorzieningen; bijzonder, meubileringen</v>
          </cell>
        </row>
        <row r="999">
          <cell r="C999" t="str">
            <v>71.22</v>
          </cell>
          <cell r="D999" t="str">
            <v>vaste verkeersvoorzieningen; bijzonder, bewegwijzeringen</v>
          </cell>
        </row>
        <row r="1000">
          <cell r="C1000" t="str">
            <v>71.23</v>
          </cell>
          <cell r="D1000" t="str">
            <v>vaste verkeersvoorzieningen; bijzonder, specifieke voorzieningen</v>
          </cell>
        </row>
        <row r="1001">
          <cell r="A1001"/>
          <cell r="B1001"/>
          <cell r="C1001" t="str">
            <v>72</v>
          </cell>
          <cell r="D1001" t="str">
            <v>Vaste gebruikersvoorzieningen</v>
          </cell>
        </row>
        <row r="1002">
          <cell r="C1002" t="str">
            <v>72.0</v>
          </cell>
          <cell r="D1002" t="str">
            <v>vaste gebruikersvoorzieningen; algemeen</v>
          </cell>
        </row>
        <row r="1003">
          <cell r="C1003" t="str">
            <v>72.1</v>
          </cell>
          <cell r="D1003" t="str">
            <v>vaste gebruikersvoorzieningen; standaard</v>
          </cell>
        </row>
        <row r="1004">
          <cell r="C1004" t="str">
            <v>72.10</v>
          </cell>
          <cell r="D1004" t="str">
            <v>vaste gebruikersvoorzieningen; standaard, algemeen (verzamelniveau)</v>
          </cell>
        </row>
        <row r="1005">
          <cell r="C1005" t="str">
            <v>72.11</v>
          </cell>
          <cell r="D1005" t="str">
            <v>vaste gebruikersvoorzieningen; standaard, meubilering</v>
          </cell>
        </row>
        <row r="1006">
          <cell r="C1006" t="str">
            <v>72.12</v>
          </cell>
          <cell r="D1006" t="str">
            <v>vaste gebruikersvoorzieningen; standaard, lichtweringen</v>
          </cell>
        </row>
        <row r="1007">
          <cell r="C1007" t="str">
            <v>72.13</v>
          </cell>
          <cell r="D1007" t="str">
            <v>vaste gebruikersvoorzieningen; standaard, gordijnvoorzieningen</v>
          </cell>
        </row>
        <row r="1008">
          <cell r="C1008" t="str">
            <v>72.14</v>
          </cell>
          <cell r="D1008" t="str">
            <v>vaste gebruikersvoorzieningen; standaard, beschermende voorzieningen</v>
          </cell>
        </row>
        <row r="1009">
          <cell r="C1009" t="str">
            <v>72.2</v>
          </cell>
          <cell r="D1009" t="str">
            <v>vaste gebruikersvoorzieningen; bijzonder</v>
          </cell>
        </row>
        <row r="1010">
          <cell r="C1010" t="str">
            <v>72.20</v>
          </cell>
          <cell r="D1010" t="str">
            <v>vaste gebruikersvoorzieningen; bijzonder, algemeen (verzamelniveau)</v>
          </cell>
        </row>
        <row r="1011">
          <cell r="C1011" t="str">
            <v>72.21</v>
          </cell>
          <cell r="D1011" t="str">
            <v>vaste gebruikersvoorzieningen; bijzonder, meubilering voor specifieke functiedoeleinden</v>
          </cell>
        </row>
        <row r="1012">
          <cell r="C1012" t="str">
            <v>72.22</v>
          </cell>
          <cell r="D1012" t="str">
            <v>vaste gebruikersvoorzieningen; bijzonder, instrumenten/apparatuur</v>
          </cell>
        </row>
        <row r="1013">
          <cell r="A1013"/>
          <cell r="B1013"/>
          <cell r="C1013" t="str">
            <v>73</v>
          </cell>
          <cell r="D1013" t="str">
            <v>Vaste keukenvoorzieningen</v>
          </cell>
        </row>
        <row r="1014">
          <cell r="C1014" t="str">
            <v>73.0</v>
          </cell>
          <cell r="D1014" t="str">
            <v>vaste keukenvoorzieningen; algemeen</v>
          </cell>
        </row>
        <row r="1015">
          <cell r="C1015" t="str">
            <v>73.1</v>
          </cell>
          <cell r="D1015" t="str">
            <v>vaste keukenvoorzieningen; standaard</v>
          </cell>
        </row>
        <row r="1016">
          <cell r="C1016" t="str">
            <v>73.10</v>
          </cell>
          <cell r="D1016" t="str">
            <v>vaste keukenvoorzieningen; standaard, algemeen (verzamelniveau)</v>
          </cell>
        </row>
        <row r="1017">
          <cell r="C1017" t="str">
            <v>73.11</v>
          </cell>
          <cell r="D1017" t="str">
            <v>vaste keukenvoorzieningen; standaard, keukenmeubilering</v>
          </cell>
        </row>
        <row r="1018">
          <cell r="C1018" t="str">
            <v>73.12</v>
          </cell>
          <cell r="D1018" t="str">
            <v>vaste keukenvoorzieningen; standaard, keukenapparatuur</v>
          </cell>
        </row>
        <row r="1019">
          <cell r="A1019">
            <v>731210</v>
          </cell>
          <cell r="B1019" t="str">
            <v>koelvitrine</v>
          </cell>
          <cell r="C1019" t="str">
            <v>73.12.10</v>
          </cell>
          <cell r="D1019" t="str">
            <v>vaste keukenvoorzieningen; standaard, keukenapparatuur; koelvitrine</v>
          </cell>
        </row>
        <row r="1020">
          <cell r="A1020">
            <v>731211</v>
          </cell>
          <cell r="B1020" t="str">
            <v>koelbank vleeswaren</v>
          </cell>
          <cell r="C1020" t="str">
            <v>73.12.11</v>
          </cell>
          <cell r="D1020" t="str">
            <v>vaste keukenvoorzieningen; standaard, keukenapparatuur; koelbank</v>
          </cell>
        </row>
        <row r="1021">
          <cell r="C1021" t="str">
            <v>73.12.12</v>
          </cell>
          <cell r="D1021" t="str">
            <v>vaste keukenvoorzieningen; standaard, keukenapparatuur; koelkast</v>
          </cell>
        </row>
        <row r="1022">
          <cell r="A1022">
            <v>731220</v>
          </cell>
          <cell r="B1022" t="str">
            <v>Bain-marie</v>
          </cell>
          <cell r="C1022" t="str">
            <v>73.12.20</v>
          </cell>
          <cell r="D1022" t="str">
            <v>vaste keukenvoorzieningen; standaard, keukenapparatuur; bain-marie</v>
          </cell>
        </row>
        <row r="1023">
          <cell r="C1023" t="str">
            <v>73.12.30</v>
          </cell>
          <cell r="D1023" t="str">
            <v>vaste keukenvoorzieningen; standaard, keukenapparatuur; oven</v>
          </cell>
        </row>
        <row r="1024">
          <cell r="A1024">
            <v>731231</v>
          </cell>
          <cell r="B1024" t="str">
            <v>Heteluchtoven</v>
          </cell>
          <cell r="C1024" t="str">
            <v>73.12.31</v>
          </cell>
          <cell r="D1024" t="str">
            <v>vaste keukenvoorzieningen; standaard, keukenapparatuur; oven hetelucht</v>
          </cell>
        </row>
        <row r="1025">
          <cell r="A1025">
            <v>731240</v>
          </cell>
          <cell r="B1025" t="str">
            <v>Snijmachine</v>
          </cell>
          <cell r="C1025" t="str">
            <v>73.12.40</v>
          </cell>
          <cell r="D1025" t="str">
            <v>vaste keukenvoorzieningen; standaard, keukenapparatuur; snijmachine</v>
          </cell>
        </row>
        <row r="1026">
          <cell r="A1026">
            <v>731250</v>
          </cell>
          <cell r="B1026" t="str">
            <v>Vaatwasser</v>
          </cell>
          <cell r="C1026" t="str">
            <v>73.12.50</v>
          </cell>
          <cell r="D1026" t="str">
            <v>vaste keukenvoorzieningen; standaard, keukenapparatuur; vaatwasser</v>
          </cell>
        </row>
        <row r="1027">
          <cell r="C1027" t="str">
            <v>73.12.60</v>
          </cell>
          <cell r="D1027" t="str">
            <v>vaste keukenvoorzieningen; standaard, keukenapparatuur; koffieautomaat</v>
          </cell>
        </row>
        <row r="1028">
          <cell r="C1028" t="str">
            <v>73.12.70</v>
          </cell>
          <cell r="D1028" t="str">
            <v>vaste keukenvoorzieningen; standaard, keukenapparatuur; staande mixer</v>
          </cell>
        </row>
        <row r="1029">
          <cell r="C1029" t="str">
            <v>73.2</v>
          </cell>
          <cell r="D1029" t="str">
            <v>vaste keukenvoorzieningen; bijzonder</v>
          </cell>
        </row>
        <row r="1030">
          <cell r="C1030" t="str">
            <v>73.20</v>
          </cell>
          <cell r="D1030" t="str">
            <v>vaste keukenvoorzieningen; bijzonder, algemeen (verzamelniveau)</v>
          </cell>
        </row>
        <row r="1031">
          <cell r="C1031" t="str">
            <v>73.21</v>
          </cell>
          <cell r="D1031" t="str">
            <v>vaste keukenvoorzieningen; bijzonder, keukenmeubilering</v>
          </cell>
        </row>
        <row r="1032">
          <cell r="C1032" t="str">
            <v>73.22</v>
          </cell>
          <cell r="D1032" t="str">
            <v>vaste keukenvoorzieningen; bijzonder, keukenapparatuur</v>
          </cell>
        </row>
        <row r="1033">
          <cell r="A1033"/>
          <cell r="B1033"/>
          <cell r="C1033" t="str">
            <v>74</v>
          </cell>
          <cell r="D1033" t="str">
            <v>Vaste sanitaire voorzieningen</v>
          </cell>
        </row>
        <row r="1034">
          <cell r="C1034" t="str">
            <v>74.0</v>
          </cell>
          <cell r="D1034" t="str">
            <v>vaste sanitaire voorzieningen; algemeen (verzamelniveau)</v>
          </cell>
        </row>
        <row r="1035">
          <cell r="C1035" t="str">
            <v>74.1</v>
          </cell>
          <cell r="D1035" t="str">
            <v>vaste sanitaire voorzieningen; standaard</v>
          </cell>
        </row>
        <row r="1036">
          <cell r="C1036" t="str">
            <v>74.10</v>
          </cell>
          <cell r="D1036" t="str">
            <v>vaste sanitaire voorzieningen; standaard, algemeen (verzamelniveau)</v>
          </cell>
        </row>
        <row r="1037">
          <cell r="C1037" t="str">
            <v>74.11</v>
          </cell>
          <cell r="D1037" t="str">
            <v>vaste sanitaire voorzieningen; standaard, sanitaire toestellen normaal</v>
          </cell>
        </row>
        <row r="1038">
          <cell r="A1038">
            <v>741110</v>
          </cell>
          <cell r="B1038" t="str">
            <v>Toiletten</v>
          </cell>
          <cell r="C1038" t="str">
            <v>74.11.10</v>
          </cell>
          <cell r="D1038" t="str">
            <v>vaste sanitaire voorzieningen; standaard, sanitaire toestellen normaal; toiletten</v>
          </cell>
        </row>
        <row r="1039">
          <cell r="A1039">
            <v>741120</v>
          </cell>
          <cell r="B1039" t="str">
            <v>Urinoirs</v>
          </cell>
          <cell r="C1039" t="str">
            <v>74.11.20</v>
          </cell>
          <cell r="D1039" t="str">
            <v>vaste sanitaire voorzieningen; standaard, sanitaire toestellen normaal; urinoirs</v>
          </cell>
        </row>
        <row r="1040">
          <cell r="A1040">
            <v>741130</v>
          </cell>
          <cell r="B1040" t="str">
            <v>Wastafels</v>
          </cell>
          <cell r="C1040" t="str">
            <v>74.11.30</v>
          </cell>
          <cell r="D1040" t="str">
            <v>vaste sanitaire voorzieningen; standaard, sanitaire toestellen normaal; wastafels</v>
          </cell>
        </row>
        <row r="1041">
          <cell r="C1041" t="str">
            <v>74.11.40</v>
          </cell>
          <cell r="D1041" t="str">
            <v>vaste sanitaire voorzieningen; standaard, sanitaire toestellen normaal; wastrog</v>
          </cell>
        </row>
        <row r="1042">
          <cell r="A1042">
            <v>741150</v>
          </cell>
          <cell r="B1042" t="str">
            <v>Douches</v>
          </cell>
          <cell r="C1042" t="str">
            <v>74.11.50</v>
          </cell>
          <cell r="D1042" t="str">
            <v>vaste sanitaire voorzieningen; standaard, sanitaire toestellen normaal; douches</v>
          </cell>
        </row>
        <row r="1043">
          <cell r="C1043" t="str">
            <v>74.12</v>
          </cell>
          <cell r="D1043" t="str">
            <v>vaste sanitaire voorzieningen; standaard, sanitaire toestellen; aangepast</v>
          </cell>
        </row>
        <row r="1044">
          <cell r="C1044" t="str">
            <v>74.13</v>
          </cell>
          <cell r="D1044" t="str">
            <v>vaste sanitaire voorzieningen; standaard, accessoires</v>
          </cell>
        </row>
        <row r="1045">
          <cell r="A1045">
            <v>741300</v>
          </cell>
          <cell r="B1045" t="str">
            <v>Therm. mengkraan</v>
          </cell>
          <cell r="C1045" t="str">
            <v>74.13.10</v>
          </cell>
          <cell r="D1045" t="str">
            <v>vaste sanitaire voorzieningen; standaard, accessoires; thermostatische mengkraan</v>
          </cell>
        </row>
        <row r="1046">
          <cell r="A1046">
            <v>741320</v>
          </cell>
          <cell r="B1046" t="str">
            <v>Uitstortgootsteen</v>
          </cell>
          <cell r="C1046" t="str">
            <v>74.13.20</v>
          </cell>
          <cell r="D1046" t="str">
            <v>vaste sanitaire voorzieningen; standaard, accesoires; uitstortgootsteen</v>
          </cell>
        </row>
        <row r="1047">
          <cell r="A1047">
            <v>741320</v>
          </cell>
          <cell r="B1047" t="str">
            <v>handdroger</v>
          </cell>
          <cell r="C1047" t="str">
            <v>74.13.30</v>
          </cell>
          <cell r="D1047" t="str">
            <v>vaste sanitaire voorzieningen; standaard, accesoires; handdroger</v>
          </cell>
        </row>
        <row r="1048">
          <cell r="C1048" t="str">
            <v>74.2</v>
          </cell>
          <cell r="D1048" t="str">
            <v>vaste sanitaire voorzieningen; bijzonder</v>
          </cell>
        </row>
        <row r="1049">
          <cell r="C1049" t="str">
            <v>74.20</v>
          </cell>
          <cell r="D1049" t="str">
            <v>vaste sanitaire voorzieningen; bijzonder, algemeen (verzamelniveau)</v>
          </cell>
        </row>
        <row r="1050">
          <cell r="C1050" t="str">
            <v>74.21</v>
          </cell>
          <cell r="D1050" t="str">
            <v>vaste sanitaire voorzieningen; bijzonder, sanitaire toestellen voor bijzondere toepassing</v>
          </cell>
        </row>
        <row r="1051">
          <cell r="A1051">
            <v>742110</v>
          </cell>
          <cell r="C1051" t="str">
            <v>74.21.10</v>
          </cell>
          <cell r="D1051" t="str">
            <v>vaste sanitaire voorzieningen; bijzonder, sanitaire toestellen voor bijzondere toepassing; nooddouche</v>
          </cell>
        </row>
        <row r="1052">
          <cell r="C1052" t="str">
            <v>74.22</v>
          </cell>
          <cell r="D1052" t="str">
            <v>vaste sanitaire voorzieningen; bijzonder, ingebouwde sanitaire voorzieningen</v>
          </cell>
        </row>
        <row r="1053">
          <cell r="A1053"/>
          <cell r="B1053"/>
          <cell r="C1053" t="str">
            <v>75</v>
          </cell>
          <cell r="D1053" t="str">
            <v>Vaste onderhoudsvoorzieningen</v>
          </cell>
        </row>
        <row r="1054">
          <cell r="C1054" t="str">
            <v>75.0</v>
          </cell>
          <cell r="D1054" t="str">
            <v>vaste onderhoudsvoorzieningen; algemeen (verzamelniveau)</v>
          </cell>
        </row>
        <row r="1055">
          <cell r="C1055" t="str">
            <v>75.1</v>
          </cell>
          <cell r="D1055" t="str">
            <v>vaste onderhoudsvoorzieningen; standaard</v>
          </cell>
        </row>
        <row r="1056">
          <cell r="C1056" t="str">
            <v>75.10</v>
          </cell>
          <cell r="D1056" t="str">
            <v>vaste onderhoudsvoorzieningen; standaard, algemeen (verzamelniveau)</v>
          </cell>
        </row>
        <row r="1057">
          <cell r="C1057" t="str">
            <v>75.11</v>
          </cell>
          <cell r="D1057" t="str">
            <v>vaste onderhoudsvoorzieningen; standaard, gebouwonderhoudsvoorzieningen</v>
          </cell>
        </row>
        <row r="1058">
          <cell r="C1058" t="str">
            <v>75.12</v>
          </cell>
          <cell r="D1058" t="str">
            <v>vaste onderhoudsvoorzieningen; standaard, interieur onderhoudsvoorzieningen</v>
          </cell>
        </row>
        <row r="1059">
          <cell r="C1059" t="str">
            <v>75.13</v>
          </cell>
          <cell r="D1059" t="str">
            <v>vaste onderhoudsvoorzieningen; standaard, gevelonderhoudsvoorzieningen</v>
          </cell>
        </row>
        <row r="1060">
          <cell r="A1060">
            <v>751300</v>
          </cell>
          <cell r="B1060" t="str">
            <v>Valbeveiliging</v>
          </cell>
          <cell r="C1060" t="str">
            <v>75.13.10</v>
          </cell>
          <cell r="D1060" t="str">
            <v>vaste onderhoudsvoorzieningen; standaard, gevelonderhoudsvoorzieningen; valbeveiliging</v>
          </cell>
        </row>
        <row r="1061">
          <cell r="C1061" t="str">
            <v>75.2</v>
          </cell>
          <cell r="D1061" t="str">
            <v>vaste onderhoudsvoorzieningen; bijzonder</v>
          </cell>
        </row>
        <row r="1062">
          <cell r="C1062" t="str">
            <v>75.20</v>
          </cell>
          <cell r="D1062" t="str">
            <v>vaste onderhoudsvoorzieningen; bijzonder, algemeen (verzamelniveau)</v>
          </cell>
        </row>
        <row r="1063">
          <cell r="C1063" t="str">
            <v>75.21</v>
          </cell>
          <cell r="D1063" t="str">
            <v>vaste onderhoudsvoorzieningen; bijzonder, gebouwonderhoudsvoorzieningen</v>
          </cell>
        </row>
        <row r="1064">
          <cell r="C1064" t="str">
            <v>75.22</v>
          </cell>
          <cell r="D1064" t="str">
            <v>vaste onderhoudsvoorzieningen; bijzonder, interieuronderhoudsvoorzieningen</v>
          </cell>
        </row>
        <row r="1065">
          <cell r="C1065" t="str">
            <v>75.23</v>
          </cell>
          <cell r="D1065" t="str">
            <v>vaste onderhoudsvoorzieningen; bijzonder, gemechaniseerde gevelonderhoudsvoorzieningen</v>
          </cell>
        </row>
        <row r="1066">
          <cell r="A1066"/>
          <cell r="B1066"/>
          <cell r="C1066" t="str">
            <v>76</v>
          </cell>
          <cell r="D1066" t="str">
            <v>Vaste opslagvoorzieningen</v>
          </cell>
        </row>
        <row r="1067">
          <cell r="C1067" t="str">
            <v>76.0</v>
          </cell>
          <cell r="D1067" t="str">
            <v>vaste opslagvoorzieningen; algemeen (verzamelniveau)</v>
          </cell>
        </row>
        <row r="1068">
          <cell r="C1068" t="str">
            <v>76.1</v>
          </cell>
          <cell r="D1068" t="str">
            <v>vaste opslagvoorzieningen; standaard</v>
          </cell>
        </row>
        <row r="1069">
          <cell r="C1069" t="str">
            <v>76.10</v>
          </cell>
          <cell r="D1069" t="str">
            <v>vaste opslagvoorzieningen; standaard, algemeen (verzamelniveau)</v>
          </cell>
        </row>
        <row r="1070">
          <cell r="C1070" t="str">
            <v>76.11</v>
          </cell>
          <cell r="D1070" t="str">
            <v>vaste opslagvoorzieningen; standaard, meubileringen</v>
          </cell>
        </row>
        <row r="1071">
          <cell r="C1071" t="str">
            <v>76.2</v>
          </cell>
          <cell r="D1071" t="str">
            <v>vaste opslagvoorzieningen; bijzonder</v>
          </cell>
        </row>
        <row r="1072">
          <cell r="C1072" t="str">
            <v>76.20</v>
          </cell>
          <cell r="D1072" t="str">
            <v>vaste opslagvoorzieningen; bijzonder, algemeen (verzamelniveau)</v>
          </cell>
        </row>
        <row r="1073">
          <cell r="C1073" t="str">
            <v>76.21</v>
          </cell>
          <cell r="D1073" t="str">
            <v>vaste opslagvoorzieningen; bijzonder, gemechaniseerde voorzieningen</v>
          </cell>
        </row>
        <row r="1074">
          <cell r="C1074" t="str">
            <v>76.22</v>
          </cell>
          <cell r="D1074" t="str">
            <v>vaste opslagvoorzieningen; bijzonder, specifieke voorzieningen</v>
          </cell>
        </row>
        <row r="1075">
          <cell r="A1075"/>
          <cell r="B1075"/>
          <cell r="C1075" t="str">
            <v>77</v>
          </cell>
          <cell r="D1075" t="str">
            <v>-gereserveerd-</v>
          </cell>
        </row>
        <row r="1076">
          <cell r="A1076"/>
          <cell r="B1076"/>
          <cell r="C1076" t="str">
            <v>78</v>
          </cell>
          <cell r="D1076" t="str">
            <v>-gereserveerd-</v>
          </cell>
        </row>
        <row r="1077">
          <cell r="A1077"/>
          <cell r="B1077"/>
          <cell r="C1077" t="str">
            <v>79</v>
          </cell>
          <cell r="D1077" t="str">
            <v>-gereserveerd-</v>
          </cell>
        </row>
        <row r="1078">
          <cell r="A1078"/>
          <cell r="B1078"/>
          <cell r="C1078" t="str">
            <v>8-</v>
          </cell>
          <cell r="D1078" t="str">
            <v>LOSSE INVENTARIS</v>
          </cell>
        </row>
        <row r="1079">
          <cell r="A1079"/>
          <cell r="B1079"/>
          <cell r="C1079" t="str">
            <v>80</v>
          </cell>
          <cell r="D1079" t="str">
            <v>-gereserveerd-</v>
          </cell>
        </row>
        <row r="1080">
          <cell r="A1080"/>
          <cell r="B1080"/>
          <cell r="C1080" t="str">
            <v>81</v>
          </cell>
          <cell r="D1080" t="str">
            <v>Losse verkeersinventaris</v>
          </cell>
        </row>
        <row r="1081">
          <cell r="C1081" t="str">
            <v>81.0</v>
          </cell>
          <cell r="D1081" t="str">
            <v>losse verkeersinventaris; algemeen (verzamelniveau)</v>
          </cell>
        </row>
        <row r="1082">
          <cell r="C1082" t="str">
            <v>81.1</v>
          </cell>
          <cell r="D1082" t="str">
            <v>losse verkeersinventaris; standaard</v>
          </cell>
        </row>
        <row r="1083">
          <cell r="C1083" t="str">
            <v>81.10</v>
          </cell>
          <cell r="D1083" t="str">
            <v>losse verkeersinventaris; standaard, algemeen (verzamelniveau)</v>
          </cell>
        </row>
        <row r="1084">
          <cell r="C1084" t="str">
            <v>81.11</v>
          </cell>
          <cell r="D1084" t="str">
            <v>losse verkeersinventaris; standaard, meubilering</v>
          </cell>
        </row>
        <row r="1085">
          <cell r="C1085" t="str">
            <v>81.12</v>
          </cell>
          <cell r="D1085" t="str">
            <v>losse verkeersinventaris; standaard, bewegwijzering</v>
          </cell>
        </row>
        <row r="1086">
          <cell r="C1086" t="str">
            <v>81.13</v>
          </cell>
          <cell r="D1086" t="str">
            <v>losse verkeersinventaris; standaard, kunstwerken</v>
          </cell>
        </row>
        <row r="1087">
          <cell r="C1087" t="str">
            <v>81.14</v>
          </cell>
          <cell r="D1087" t="str">
            <v>losse verkeersinventaris; standaard, decoraties e.d.</v>
          </cell>
        </row>
        <row r="1088">
          <cell r="C1088" t="str">
            <v>81.2</v>
          </cell>
          <cell r="D1088" t="str">
            <v>losse verkeersinventaris; bijzonder</v>
          </cell>
        </row>
        <row r="1089">
          <cell r="C1089" t="str">
            <v>81.20</v>
          </cell>
          <cell r="D1089" t="str">
            <v>losse verkeersinventaris; bijzonder, algemeen (verzamelniveau)</v>
          </cell>
        </row>
        <row r="1090">
          <cell r="C1090" t="str">
            <v>81.21</v>
          </cell>
          <cell r="D1090" t="str">
            <v>losse verkeersinventaris; bijzonder, meubilering</v>
          </cell>
        </row>
        <row r="1091">
          <cell r="C1091" t="str">
            <v>81.22</v>
          </cell>
          <cell r="D1091" t="str">
            <v>losse verkeersinventaris; bijzonder, bewegwijzering</v>
          </cell>
        </row>
        <row r="1092">
          <cell r="C1092" t="str">
            <v>81.23</v>
          </cell>
          <cell r="D1092" t="str">
            <v>losse verkeersinventaris; bijzonder, specifieke voorzieningen</v>
          </cell>
        </row>
        <row r="1093">
          <cell r="A1093"/>
          <cell r="B1093"/>
          <cell r="C1093" t="str">
            <v>82</v>
          </cell>
          <cell r="D1093" t="str">
            <v>Losse gebruikersinventaris</v>
          </cell>
        </row>
        <row r="1094">
          <cell r="C1094" t="str">
            <v>82.0</v>
          </cell>
          <cell r="D1094" t="str">
            <v>losse gebruikersinventaris; algemeen (verzamelniveau)</v>
          </cell>
        </row>
        <row r="1095">
          <cell r="C1095" t="str">
            <v>82.1</v>
          </cell>
          <cell r="D1095" t="str">
            <v>losse gebruikersinventaris; standaard</v>
          </cell>
        </row>
        <row r="1096">
          <cell r="C1096" t="str">
            <v>82.10</v>
          </cell>
          <cell r="D1096" t="str">
            <v>losse gebruikersinventaris; standaard, algemeen (verzamelniveau)</v>
          </cell>
        </row>
        <row r="1097">
          <cell r="C1097" t="str">
            <v>82.11</v>
          </cell>
          <cell r="D1097" t="str">
            <v>losse gebruikersinventaris; standaard, meubilering</v>
          </cell>
        </row>
        <row r="1098">
          <cell r="C1098" t="str">
            <v>82.12</v>
          </cell>
          <cell r="D1098" t="str">
            <v>losse gebruikersinventaris; standaard, lichtweringen/verduisteringen</v>
          </cell>
        </row>
        <row r="1099">
          <cell r="C1099" t="str">
            <v>82.13</v>
          </cell>
          <cell r="D1099" t="str">
            <v>losse gebruikersinventaris; standaard, stofferingen</v>
          </cell>
        </row>
        <row r="1100">
          <cell r="C1100" t="str">
            <v>82.2</v>
          </cell>
          <cell r="D1100" t="str">
            <v>losse gebruikersinventaris; bijzonder</v>
          </cell>
        </row>
        <row r="1101">
          <cell r="C1101" t="str">
            <v>82.20</v>
          </cell>
          <cell r="D1101" t="str">
            <v>losse gebruikersinventaris; bijzonder, algemeen (verzamelniveau)</v>
          </cell>
        </row>
        <row r="1102">
          <cell r="C1102" t="str">
            <v>82.21</v>
          </cell>
          <cell r="D1102" t="str">
            <v>losse gebruikersinventaris; bijzonder, meubilering voor specifieke functiedoeleinden</v>
          </cell>
        </row>
        <row r="1103">
          <cell r="C1103" t="str">
            <v>82.22</v>
          </cell>
          <cell r="D1103" t="str">
            <v>losse gebruikersinventaris; bijzonder, instrumenten/apparatuur</v>
          </cell>
        </row>
        <row r="1104">
          <cell r="A1104"/>
          <cell r="B1104"/>
          <cell r="C1104" t="str">
            <v>83</v>
          </cell>
          <cell r="D1104" t="str">
            <v>Losse keukeninventaris</v>
          </cell>
        </row>
        <row r="1105">
          <cell r="C1105" t="str">
            <v>83.0</v>
          </cell>
          <cell r="D1105" t="str">
            <v>losse keukeninventaris; algemeen (verzamelniveau)</v>
          </cell>
        </row>
        <row r="1106">
          <cell r="C1106" t="str">
            <v>83.1</v>
          </cell>
          <cell r="D1106" t="str">
            <v>losse keukeninventaris; standaard</v>
          </cell>
        </row>
        <row r="1107">
          <cell r="C1107" t="str">
            <v>83.10</v>
          </cell>
          <cell r="D1107" t="str">
            <v>losse keukeninventaris; standaard, algemeen (verzamelniveau)</v>
          </cell>
        </row>
        <row r="1108">
          <cell r="C1108" t="str">
            <v>83.11</v>
          </cell>
          <cell r="D1108" t="str">
            <v>losse keukeninventaris; standaard, keukenmeubilering</v>
          </cell>
        </row>
        <row r="1109">
          <cell r="C1109" t="str">
            <v>83.12</v>
          </cell>
          <cell r="D1109" t="str">
            <v>losse keukeninventaris; standaard, keukenapparatuur</v>
          </cell>
        </row>
        <row r="1110">
          <cell r="C1110" t="str">
            <v>83.12.10</v>
          </cell>
          <cell r="D1110" t="str">
            <v>losse keukeninventaris; standaard, keukenapparatuur; koffiezetapparaat</v>
          </cell>
        </row>
        <row r="1111">
          <cell r="C1111" t="str">
            <v>83.13</v>
          </cell>
          <cell r="D1111" t="str">
            <v>losse keukeninventaris; standaard, kleine keukeninventaris</v>
          </cell>
        </row>
        <row r="1112">
          <cell r="C1112" t="str">
            <v>83.2</v>
          </cell>
          <cell r="D1112" t="str">
            <v>losse keukeninventaris; bijzonder</v>
          </cell>
        </row>
        <row r="1113">
          <cell r="C1113" t="str">
            <v>83.20</v>
          </cell>
          <cell r="D1113" t="str">
            <v>losse keukeninventaris; bijzonder, algemeen (verzamelniveau)</v>
          </cell>
        </row>
        <row r="1114">
          <cell r="C1114" t="str">
            <v>83.21</v>
          </cell>
          <cell r="D1114" t="str">
            <v>losse keukeninventaris; bijzonder, keukeninrichting</v>
          </cell>
        </row>
        <row r="1115">
          <cell r="C1115" t="str">
            <v>83.22</v>
          </cell>
          <cell r="D1115" t="str">
            <v>losse keukeninventaris; bijzonder, keukenapparatuur</v>
          </cell>
        </row>
        <row r="1116">
          <cell r="C1116" t="str">
            <v>83.23</v>
          </cell>
          <cell r="D1116" t="str">
            <v>losse keukeninventaris; bijzonder, kleine keukeninventaris</v>
          </cell>
        </row>
        <row r="1117">
          <cell r="C1117" t="str">
            <v>83.24</v>
          </cell>
          <cell r="D1117" t="str">
            <v>losse keukeninventaris; bijzonder, transportmiddelen</v>
          </cell>
        </row>
        <row r="1118">
          <cell r="A1118"/>
          <cell r="B1118"/>
          <cell r="C1118" t="str">
            <v>84</v>
          </cell>
          <cell r="D1118" t="str">
            <v>Losse sanitaire inventaris</v>
          </cell>
        </row>
        <row r="1119">
          <cell r="C1119" t="str">
            <v>84.0</v>
          </cell>
          <cell r="D1119" t="str">
            <v>losse sanitaire inventaris; algemeen (verzamelniveau)</v>
          </cell>
        </row>
        <row r="1120">
          <cell r="C1120" t="str">
            <v>84.1</v>
          </cell>
          <cell r="D1120" t="str">
            <v>losse sanitaire inventaris; standaard</v>
          </cell>
        </row>
        <row r="1121">
          <cell r="C1121" t="str">
            <v>84.10</v>
          </cell>
          <cell r="D1121" t="str">
            <v>losse sanitaire inventaris; standaard, algemeen (verzamelniveau)</v>
          </cell>
        </row>
        <row r="1122">
          <cell r="C1122" t="str">
            <v>84.11</v>
          </cell>
          <cell r="D1122" t="str">
            <v>losse sanitaire inventaris; standaard, afvalvoorzieningen</v>
          </cell>
        </row>
        <row r="1123">
          <cell r="C1123" t="str">
            <v>84.12</v>
          </cell>
          <cell r="D1123" t="str">
            <v>losse sanitaire inventaris; standaard, voorzieningen t.b.v. hygiëne</v>
          </cell>
        </row>
        <row r="1124">
          <cell r="C1124" t="str">
            <v>84.13</v>
          </cell>
          <cell r="D1124" t="str">
            <v>losse sanitaire inventaris; standaard, accessoires</v>
          </cell>
        </row>
        <row r="1125">
          <cell r="C1125" t="str">
            <v>84.2</v>
          </cell>
          <cell r="D1125" t="str">
            <v>losse sanitaire inventaris; bijzonder</v>
          </cell>
        </row>
        <row r="1126">
          <cell r="C1126" t="str">
            <v>84.20</v>
          </cell>
          <cell r="D1126" t="str">
            <v>losse sanitaire inventaris; bijzonder, algemeen (verzamelniveau)</v>
          </cell>
        </row>
        <row r="1127">
          <cell r="C1127" t="str">
            <v>84.21</v>
          </cell>
          <cell r="D1127" t="str">
            <v>losse sanitaire inventaris; bijzonder, sanitaire toestellen voor bijzondere toepassing</v>
          </cell>
        </row>
        <row r="1128">
          <cell r="A1128"/>
          <cell r="B1128"/>
          <cell r="C1128" t="str">
            <v>85</v>
          </cell>
          <cell r="D1128" t="str">
            <v>Losse schoonmaakinventaris</v>
          </cell>
        </row>
        <row r="1129">
          <cell r="C1129" t="str">
            <v>85.0</v>
          </cell>
          <cell r="D1129" t="str">
            <v>losse schoonmaakinventaris; algemeen (verzamelniveau)</v>
          </cell>
        </row>
        <row r="1130">
          <cell r="C1130" t="str">
            <v>85.1</v>
          </cell>
          <cell r="D1130" t="str">
            <v>losse schoonmaakinventaris; standaard</v>
          </cell>
        </row>
        <row r="1131">
          <cell r="C1131" t="str">
            <v>85.10</v>
          </cell>
          <cell r="D1131" t="str">
            <v>losse schoonmaakinventaris; standaard, algemeen (verzamelniveau)</v>
          </cell>
        </row>
        <row r="1132">
          <cell r="C1132" t="str">
            <v>85.11</v>
          </cell>
          <cell r="D1132" t="str">
            <v>losse schoonmaakinventaris; standaard, schoonmaakapparatuur</v>
          </cell>
        </row>
        <row r="1133">
          <cell r="C1133" t="str">
            <v>85.12</v>
          </cell>
          <cell r="D1133" t="str">
            <v>losse schoonmaakinventaris; standaard, vuilopslag</v>
          </cell>
        </row>
        <row r="1134">
          <cell r="C1134" t="str">
            <v>85.13</v>
          </cell>
          <cell r="D1134" t="str">
            <v>losse schoonmaakinventaris; standaard, vuiltransport</v>
          </cell>
        </row>
        <row r="1135">
          <cell r="C1135" t="str">
            <v>85.2</v>
          </cell>
          <cell r="D1135" t="str">
            <v>losse schoonmaakinventaris; bijzonder</v>
          </cell>
        </row>
        <row r="1136">
          <cell r="C1136" t="str">
            <v>85.20</v>
          </cell>
          <cell r="D1136" t="str">
            <v>losse schoonmaakinventaris; bijzonder, algemeen (verzamelniveau)</v>
          </cell>
        </row>
        <row r="1137">
          <cell r="C1137" t="str">
            <v>85.21</v>
          </cell>
          <cell r="D1137" t="str">
            <v>losse schoonmaakinventaris; bijzonder, schoonmaakapparatuur</v>
          </cell>
        </row>
        <row r="1138">
          <cell r="C1138" t="str">
            <v>85.22</v>
          </cell>
          <cell r="D1138" t="str">
            <v>losse schoonmaakinventaris; bijzonder, vuilopslag</v>
          </cell>
        </row>
        <row r="1139">
          <cell r="C1139" t="str">
            <v>85.23</v>
          </cell>
          <cell r="D1139" t="str">
            <v>losse schoonmaakinventaris; bijzonder, vuiltransport</v>
          </cell>
        </row>
        <row r="1140">
          <cell r="A1140"/>
          <cell r="B1140"/>
          <cell r="C1140" t="str">
            <v>86</v>
          </cell>
          <cell r="D1140" t="str">
            <v>Losse opslaginventaris</v>
          </cell>
        </row>
        <row r="1141">
          <cell r="C1141" t="str">
            <v>86.0</v>
          </cell>
          <cell r="D1141" t="str">
            <v>losse opslaginventaris; algemeen (verzamelniveau)</v>
          </cell>
        </row>
        <row r="1142">
          <cell r="C1142" t="str">
            <v>86.1</v>
          </cell>
          <cell r="D1142" t="str">
            <v>losse opslaginventaris; standaard</v>
          </cell>
        </row>
        <row r="1143">
          <cell r="C1143" t="str">
            <v>86.10</v>
          </cell>
          <cell r="D1143" t="str">
            <v>losse opslaginventaris; standaard, algemeen (verzamelniveau)</v>
          </cell>
        </row>
        <row r="1144">
          <cell r="C1144" t="str">
            <v>86.11</v>
          </cell>
          <cell r="D1144" t="str">
            <v>losse opslaginventaris; standaard, meubileringen</v>
          </cell>
        </row>
        <row r="1145">
          <cell r="C1145" t="str">
            <v>86.2</v>
          </cell>
          <cell r="D1145" t="str">
            <v>losse opslaginventaris; bijzonder</v>
          </cell>
        </row>
        <row r="1146">
          <cell r="C1146" t="str">
            <v>86.20</v>
          </cell>
          <cell r="D1146" t="str">
            <v>losse opslaginventaris; bijzonder, algemeen (verzamelniveau)</v>
          </cell>
        </row>
        <row r="1147">
          <cell r="C1147" t="str">
            <v>86.21</v>
          </cell>
          <cell r="D1147" t="str">
            <v>losse opslaginventaris; bijzonder, gemechaniseerde voorzieningen</v>
          </cell>
        </row>
        <row r="1148">
          <cell r="C1148" t="str">
            <v>86.22</v>
          </cell>
          <cell r="D1148" t="str">
            <v>losse opslaginventaris; bijzonder, specifieke voorzieningen</v>
          </cell>
        </row>
        <row r="1149">
          <cell r="A1149"/>
          <cell r="B1149"/>
          <cell r="C1149" t="str">
            <v>87</v>
          </cell>
          <cell r="D1149" t="str">
            <v>-gereserveerd-</v>
          </cell>
        </row>
        <row r="1150">
          <cell r="A1150"/>
          <cell r="B1150"/>
          <cell r="C1150" t="str">
            <v>88</v>
          </cell>
          <cell r="D1150" t="str">
            <v>-gereserveerd-</v>
          </cell>
        </row>
        <row r="1151">
          <cell r="A1151"/>
          <cell r="B1151"/>
          <cell r="C1151" t="str">
            <v>89</v>
          </cell>
          <cell r="D1151" t="str">
            <v>-gereserveerd-</v>
          </cell>
        </row>
        <row r="1152">
          <cell r="A1152"/>
          <cell r="B1152"/>
          <cell r="C1152" t="str">
            <v>9-</v>
          </cell>
          <cell r="D1152" t="str">
            <v>TERREIN</v>
          </cell>
        </row>
        <row r="1153">
          <cell r="A1153"/>
          <cell r="B1153"/>
          <cell r="C1153" t="str">
            <v>90</v>
          </cell>
          <cell r="D1153" t="str">
            <v>-gereserveerd-</v>
          </cell>
        </row>
        <row r="1154">
          <cell r="C1154" t="str">
            <v>90.0</v>
          </cell>
          <cell r="D1154" t="str">
            <v>terrein</v>
          </cell>
        </row>
        <row r="1155">
          <cell r="C1155" t="str">
            <v>90.1</v>
          </cell>
          <cell r="D1155" t="str">
            <v>grondvoorzieningen</v>
          </cell>
        </row>
        <row r="1156">
          <cell r="C1156" t="str">
            <v>90.10</v>
          </cell>
          <cell r="D1156" t="str">
            <v>terrein; grondvoorzieningen, algemeen (verzamelniveau)</v>
          </cell>
        </row>
        <row r="1157">
          <cell r="C1157" t="str">
            <v>90.11</v>
          </cell>
          <cell r="D1157" t="str">
            <v>terrein; grondvoorzieningen, verwijderen obstakels</v>
          </cell>
        </row>
        <row r="1158">
          <cell r="C1158" t="str">
            <v>90.12</v>
          </cell>
          <cell r="D1158" t="str">
            <v>terrein; grondvoorzieningen, grondwaterverlagingen</v>
          </cell>
        </row>
        <row r="1159">
          <cell r="C1159" t="str">
            <v>90.13</v>
          </cell>
          <cell r="D1159" t="str">
            <v>terrein; grondvoorzieningen, drainagevoorzieningen</v>
          </cell>
        </row>
        <row r="1160">
          <cell r="C1160" t="str">
            <v>90.2</v>
          </cell>
          <cell r="D1160" t="str">
            <v>opstallen</v>
          </cell>
        </row>
        <row r="1161">
          <cell r="C1161" t="str">
            <v>90.20</v>
          </cell>
          <cell r="D1161" t="str">
            <v>terrein; opstallen, algemeen (verzamelniveau)</v>
          </cell>
        </row>
        <row r="1162">
          <cell r="C1162" t="str">
            <v>90.21</v>
          </cell>
          <cell r="D1162" t="str">
            <v>terrein; opstallen, gebouwtjes met speciale functie</v>
          </cell>
        </row>
        <row r="1163">
          <cell r="C1163" t="str">
            <v>90.22</v>
          </cell>
          <cell r="D1163" t="str">
            <v>terrein; opstallen, overkappingen</v>
          </cell>
        </row>
        <row r="1164">
          <cell r="C1164" t="str">
            <v>90.3</v>
          </cell>
          <cell r="D1164" t="str">
            <v>omheiningen</v>
          </cell>
        </row>
        <row r="1165">
          <cell r="C1165" t="str">
            <v>90.30</v>
          </cell>
          <cell r="D1165" t="str">
            <v>terrein; omheiningen, algemeen (verzamelniveau)</v>
          </cell>
        </row>
        <row r="1166">
          <cell r="C1166" t="str">
            <v>90.31</v>
          </cell>
          <cell r="D1166" t="str">
            <v>terrein; omheiningen, muren</v>
          </cell>
        </row>
        <row r="1167">
          <cell r="A1167">
            <v>9032</v>
          </cell>
          <cell r="C1167" t="str">
            <v>90.32.00</v>
          </cell>
          <cell r="D1167" t="str">
            <v>terrein; omheiningen, hekwerken</v>
          </cell>
        </row>
        <row r="1168">
          <cell r="C1168" t="str">
            <v>90.33</v>
          </cell>
          <cell r="D1168" t="str">
            <v>terrein; omheiningen, overige afscheidingen</v>
          </cell>
        </row>
        <row r="1169">
          <cell r="C1169" t="str">
            <v>90.34</v>
          </cell>
          <cell r="D1169" t="str">
            <v>terrein; omheiningen, toegangen</v>
          </cell>
        </row>
        <row r="1170">
          <cell r="A1170">
            <v>903400</v>
          </cell>
          <cell r="B1170" t="str">
            <v>Terrein beveiliging</v>
          </cell>
          <cell r="C1170" t="str">
            <v>90.34.10</v>
          </cell>
          <cell r="D1170" t="str">
            <v>terrein; omheiningen, toegangen; beveiliging</v>
          </cell>
        </row>
        <row r="1171">
          <cell r="C1171" t="str">
            <v>90.34.20</v>
          </cell>
          <cell r="D1171" t="str">
            <v>terrein; omheiningen, toegangen; hek</v>
          </cell>
        </row>
        <row r="1172">
          <cell r="C1172" t="str">
            <v>90.34.30</v>
          </cell>
          <cell r="D1172" t="str">
            <v>terrein; omheiningen, toegangen; slagboom</v>
          </cell>
        </row>
        <row r="1173">
          <cell r="C1173" t="str">
            <v>90.4</v>
          </cell>
          <cell r="D1173" t="str">
            <v>terreinafwerkingen</v>
          </cell>
        </row>
        <row r="1174">
          <cell r="C1174" t="str">
            <v>90.40</v>
          </cell>
          <cell r="D1174" t="str">
            <v>terrein; terreinafwerkingen, algemeen (verzamelniveau)</v>
          </cell>
        </row>
        <row r="1175">
          <cell r="C1175" t="str">
            <v>90.41</v>
          </cell>
          <cell r="D1175" t="str">
            <v>terrein; terreinafwerkingen, verhardingen</v>
          </cell>
        </row>
        <row r="1176">
          <cell r="C1176" t="str">
            <v>90.42</v>
          </cell>
          <cell r="D1176" t="str">
            <v>terrein; terreinafwerkingen, beplantingen</v>
          </cell>
        </row>
        <row r="1177">
          <cell r="A1177">
            <v>9043</v>
          </cell>
          <cell r="C1177" t="str">
            <v>90.43.00</v>
          </cell>
          <cell r="D1177" t="str">
            <v>terrein; terreinafwerkingen, waterpartijen</v>
          </cell>
        </row>
        <row r="1178">
          <cell r="C1178" t="str">
            <v>90.43.10</v>
          </cell>
          <cell r="D1178" t="str">
            <v>terrein; terreinafwerkingen, waterpartijen; watertappunt</v>
          </cell>
        </row>
        <row r="1179">
          <cell r="C1179" t="str">
            <v>90.44</v>
          </cell>
          <cell r="D1179" t="str">
            <v>terrein; terreinafwerkingen, keerwanden en balustrades</v>
          </cell>
        </row>
        <row r="1180">
          <cell r="C1180" t="str">
            <v>90.45</v>
          </cell>
          <cell r="D1180" t="str">
            <v>terrein; terreinafwerkingen, pergola's</v>
          </cell>
        </row>
        <row r="1181">
          <cell r="C1181" t="str">
            <v>90.5</v>
          </cell>
          <cell r="D1181" t="str">
            <v>terreinvoorzieningen; werktuigbouwkundig</v>
          </cell>
        </row>
        <row r="1182">
          <cell r="C1182" t="str">
            <v>90.50</v>
          </cell>
          <cell r="D1182" t="str">
            <v>terrein; werktuigbouwkundig, algemeen (verzamelniveau)</v>
          </cell>
        </row>
        <row r="1183">
          <cell r="C1183" t="str">
            <v>90.51</v>
          </cell>
          <cell r="D1183" t="str">
            <v>terrein; werktuigbouwkundig, verwarmingsvoorzieningen</v>
          </cell>
        </row>
        <row r="1184">
          <cell r="A1184">
            <v>905110</v>
          </cell>
          <cell r="B1184" t="str">
            <v>Hellingbaanverwarming</v>
          </cell>
          <cell r="C1184" t="str">
            <v>90.51.10</v>
          </cell>
          <cell r="D1184" t="str">
            <v>terrein; werktuigbouwkundig, verwarmingsvoorzieningen; hellingbaan</v>
          </cell>
        </row>
        <row r="1185">
          <cell r="C1185" t="str">
            <v>90.52.00</v>
          </cell>
          <cell r="D1185" t="str">
            <v>terrein; werktuigbouwkundig, afvoervoorzieningen</v>
          </cell>
        </row>
        <row r="1186">
          <cell r="A1186">
            <v>9053</v>
          </cell>
          <cell r="C1186" t="str">
            <v>90.53</v>
          </cell>
          <cell r="D1186" t="str">
            <v>terrein; werktuigbouwkundig, watervoorzieningen</v>
          </cell>
        </row>
        <row r="1187">
          <cell r="A1187">
            <v>905310</v>
          </cell>
          <cell r="B1187" t="str">
            <v>Terras sproei installatie</v>
          </cell>
          <cell r="C1187" t="str">
            <v>90.53.10</v>
          </cell>
          <cell r="D1187" t="str">
            <v>terrein; werktuigbouwkundig, watervoorzieningen; terras sproei installatie</v>
          </cell>
        </row>
        <row r="1188">
          <cell r="C1188" t="str">
            <v>90.54.00</v>
          </cell>
          <cell r="D1188" t="str">
            <v>terrein; werktuigbouwkundig, gasvoorzieningen</v>
          </cell>
        </row>
        <row r="1189">
          <cell r="C1189" t="str">
            <v>90.55</v>
          </cell>
          <cell r="D1189" t="str">
            <v>terrein; werktuigbouwkundig, koudeopwekkingsvoorzieningen</v>
          </cell>
        </row>
        <row r="1190">
          <cell r="C1190" t="str">
            <v>90.56</v>
          </cell>
          <cell r="D1190" t="str">
            <v>terrein; werktuigbouwkundig, warmtedistributievoorzieningen</v>
          </cell>
        </row>
        <row r="1191">
          <cell r="C1191" t="str">
            <v>90.57</v>
          </cell>
          <cell r="D1191" t="str">
            <v>terrein; werktuigbouwkundig, luchtbehandelingsvoorzieningen</v>
          </cell>
        </row>
        <row r="1192">
          <cell r="C1192" t="str">
            <v>90.58</v>
          </cell>
          <cell r="D1192" t="str">
            <v>terrein; werktuigbouwkundig, regelingvoorzieningen</v>
          </cell>
        </row>
        <row r="1193">
          <cell r="C1193" t="str">
            <v>90.6</v>
          </cell>
          <cell r="D1193" t="str">
            <v>terreinvoorzieningen; elektrotechnisch</v>
          </cell>
        </row>
        <row r="1194">
          <cell r="C1194" t="str">
            <v>90.60</v>
          </cell>
          <cell r="D1194" t="str">
            <v>terrein; elektrotechnisch, algemeen (verzamelniveau)</v>
          </cell>
        </row>
        <row r="1195">
          <cell r="C1195" t="str">
            <v>90.61</v>
          </cell>
          <cell r="D1195" t="str">
            <v>terrein; elektrotechnisch, elektrotechnische en aardingsvoorzieningen</v>
          </cell>
        </row>
        <row r="1196">
          <cell r="A1196">
            <v>906100</v>
          </cell>
          <cell r="B1196" t="str">
            <v>Laadpaal</v>
          </cell>
          <cell r="C1196" t="str">
            <v>90.61.10</v>
          </cell>
          <cell r="D1196" t="str">
            <v>terrein; elektrotechnisch, elektrotechnische en aardingsvoorzieningen; laadpaal</v>
          </cell>
        </row>
        <row r="1197">
          <cell r="C1197" t="str">
            <v>90.62</v>
          </cell>
          <cell r="D1197" t="str">
            <v>terrein; elektrotechnisch, krachtvoorzieningen</v>
          </cell>
        </row>
        <row r="1198">
          <cell r="A1198">
            <v>9063</v>
          </cell>
          <cell r="C1198" t="str">
            <v>90.63.00</v>
          </cell>
          <cell r="D1198" t="str">
            <v>terrein; elektrotechnisch, lichtvoorzieningen</v>
          </cell>
        </row>
        <row r="1199">
          <cell r="A1199">
            <v>906310</v>
          </cell>
          <cell r="B1199" t="str">
            <v>Armaturen buitenverlichting</v>
          </cell>
          <cell r="C1199" t="str">
            <v>90.63.10</v>
          </cell>
          <cell r="D1199" t="str">
            <v>terrein; elektrotechnisch, lichtvoorzieningen; armaturen</v>
          </cell>
        </row>
        <row r="1200">
          <cell r="A1200">
            <v>906320</v>
          </cell>
          <cell r="B1200" t="str">
            <v>Armaturen reclameverlichting</v>
          </cell>
          <cell r="C1200" t="str">
            <v>90.63.20</v>
          </cell>
          <cell r="D1200" t="str">
            <v>terrein elektrotechnisch, lichtvoorzieningen; reclameverlichting</v>
          </cell>
        </row>
        <row r="1201">
          <cell r="C1201" t="str">
            <v>90.63.30</v>
          </cell>
          <cell r="D1201" t="str">
            <v>terrein elektrotechnisch, lichtvoorzieningen; verkeerslichten</v>
          </cell>
        </row>
        <row r="1202">
          <cell r="C1202" t="str">
            <v>90.64</v>
          </cell>
          <cell r="D1202" t="str">
            <v>terrein; elektrotechnisch, communicatievoorzieningen</v>
          </cell>
        </row>
        <row r="1203">
          <cell r="A1203">
            <v>906420</v>
          </cell>
          <cell r="B1203" t="str">
            <v>CCTV buitencameras</v>
          </cell>
          <cell r="C1203" t="str">
            <v>90.64.10</v>
          </cell>
          <cell r="D1203" t="str">
            <v>terrein; elektrotechnisch, communicatievoorzieningen; CCTV buitencameras</v>
          </cell>
        </row>
        <row r="1204">
          <cell r="C1204" t="str">
            <v>90.65</v>
          </cell>
          <cell r="D1204" t="str">
            <v>terrein; elektrotechnisch, beveiligingsvoorzieningen</v>
          </cell>
        </row>
        <row r="1205">
          <cell r="C1205" t="str">
            <v>90.66</v>
          </cell>
          <cell r="D1205" t="str">
            <v>terrein; elektrotechnisch, transportvoorzieningen</v>
          </cell>
        </row>
        <row r="1206">
          <cell r="C1206" t="str">
            <v>90.67</v>
          </cell>
          <cell r="D1206" t="str">
            <v>terrein; elektrotechnisch, beheervoorzieningen</v>
          </cell>
        </row>
        <row r="1207">
          <cell r="C1207" t="str">
            <v>90.7</v>
          </cell>
          <cell r="D1207" t="str">
            <v>terreininrichtingen; standaard</v>
          </cell>
        </row>
        <row r="1208">
          <cell r="C1208" t="str">
            <v>90.70</v>
          </cell>
          <cell r="D1208" t="str">
            <v>terrein; terreininrichtingen, standaard, algemeen (verzamelniveau)</v>
          </cell>
        </row>
        <row r="1209">
          <cell r="C1209" t="str">
            <v>90.71</v>
          </cell>
          <cell r="D1209" t="str">
            <v>terrein; terreininrichtingen, standaard, terreinmeubilering</v>
          </cell>
        </row>
        <row r="1210">
          <cell r="C1210" t="str">
            <v>90.72</v>
          </cell>
          <cell r="D1210" t="str">
            <v>terrein; terreininrichtingen, standaard, bewegwijzering</v>
          </cell>
        </row>
        <row r="1211">
          <cell r="C1211" t="str">
            <v>90.73</v>
          </cell>
          <cell r="D1211" t="str">
            <v>terrein; terreininrichtingen, standaard, kunstwerken</v>
          </cell>
        </row>
        <row r="1212">
          <cell r="C1212" t="str">
            <v>90.74</v>
          </cell>
          <cell r="D1212" t="str">
            <v>terrein; terreininrichtingen, standaard, decoraties e.d.</v>
          </cell>
        </row>
        <row r="1213">
          <cell r="C1213" t="str">
            <v>90.8</v>
          </cell>
          <cell r="D1213" t="str">
            <v>terreininrichtingen; bijzonder</v>
          </cell>
        </row>
        <row r="1214">
          <cell r="C1214" t="str">
            <v>90.80</v>
          </cell>
          <cell r="D1214" t="str">
            <v>terrein; terreininrichtingen, bijzonder, algemeen (verzamelniveau)</v>
          </cell>
        </row>
        <row r="1215">
          <cell r="C1215" t="str">
            <v>90.81</v>
          </cell>
          <cell r="D1215" t="str">
            <v>terrein; terreininrichtingen, bijzonder, terreinmeubilering</v>
          </cell>
        </row>
        <row r="1216">
          <cell r="C1216" t="str">
            <v>90.82</v>
          </cell>
          <cell r="D1216" t="str">
            <v>terrein; terreininrichtingen, bijzonder, specifieke voorzieningen</v>
          </cell>
        </row>
        <row r="1217">
          <cell r="C1217" t="str">
            <v>90.83</v>
          </cell>
          <cell r="D1217" t="str">
            <v>terrein; terreininrichtingen, bijzonder, bijzondere verhardingen</v>
          </cell>
        </row>
        <row r="1218">
          <cell r="A1218"/>
          <cell r="B1218"/>
          <cell r="C1218">
            <v>91</v>
          </cell>
          <cell r="D1218" t="str">
            <v>-gereserveerd-</v>
          </cell>
        </row>
        <row r="1219">
          <cell r="A1219"/>
          <cell r="B1219"/>
          <cell r="C1219">
            <v>92</v>
          </cell>
          <cell r="D1219" t="str">
            <v>-gereserveerd-</v>
          </cell>
        </row>
        <row r="1220">
          <cell r="A1220"/>
          <cell r="B1220"/>
          <cell r="C1220">
            <v>93</v>
          </cell>
          <cell r="D1220" t="str">
            <v>-gereserveerd-</v>
          </cell>
        </row>
        <row r="1221">
          <cell r="A1221"/>
          <cell r="B1221"/>
          <cell r="C1221">
            <v>94</v>
          </cell>
          <cell r="D1221" t="str">
            <v>-gereserveerd-</v>
          </cell>
        </row>
        <row r="1222">
          <cell r="A1222"/>
          <cell r="B1222"/>
          <cell r="C1222">
            <v>95</v>
          </cell>
          <cell r="D1222" t="str">
            <v>-gereserveerd-</v>
          </cell>
        </row>
        <row r="1223">
          <cell r="A1223"/>
          <cell r="B1223"/>
          <cell r="C1223">
            <v>96</v>
          </cell>
          <cell r="D1223" t="str">
            <v>-gereserveerd-</v>
          </cell>
        </row>
        <row r="1224">
          <cell r="A1224"/>
          <cell r="B1224"/>
          <cell r="C1224">
            <v>97</v>
          </cell>
          <cell r="D1224" t="str">
            <v>-gereserveerd-</v>
          </cell>
        </row>
        <row r="1225">
          <cell r="A1225"/>
          <cell r="B1225"/>
          <cell r="C1225">
            <v>98</v>
          </cell>
          <cell r="D1225" t="str">
            <v>-gereserveerd-</v>
          </cell>
        </row>
        <row r="1226">
          <cell r="A1226"/>
          <cell r="B1226"/>
          <cell r="C1226">
            <v>99</v>
          </cell>
          <cell r="D1226" t="str">
            <v>-gereserveerd-</v>
          </cell>
        </row>
      </sheetData>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75E8A9-16C8-48CA-A27E-073A10121E78}" name="Tabel1" displayName="Tabel1" ref="A4:AK183" totalsRowShown="0" headerRowDxfId="58" dataDxfId="57" headerRowCellStyle="Standaard 3">
  <autoFilter ref="A4:AK183" xr:uid="{419F16FD-27FF-4C63-8511-26264E13AA75}"/>
  <tableColumns count="37">
    <tableColumn id="1" xr3:uid="{90AF0E56-3BC0-431D-9E48-7C2A7416DB9E}" name="Locatie" dataDxfId="56"/>
    <tableColumn id="2" xr3:uid="{1A256A51-C8A2-4E37-A017-206A3D20A90E}" name="Adres" dataDxfId="55"/>
    <tableColumn id="3" xr3:uid="{9841D620-AD5E-401F-951F-83D6DBBB4EB1}" name="Plaats" dataDxfId="54"/>
    <tableColumn id="4" xr3:uid="{1D54E268-03A1-470B-B82C-92DD497CDBC3}" name="Oppervlak (m2 BVO)" dataDxfId="53"/>
    <tableColumn id="5" xr3:uid="{BA276105-142B-4EE0-842A-BEF91B2E8077}" name="NLSfB" dataDxfId="52"/>
    <tableColumn id="6" xr3:uid="{F02352C6-50D8-4B22-8A0A-4BDDF2D95A02}" name="Omschrijving" dataDxfId="51"/>
    <tableColumn id="37" xr3:uid="{90F772E6-2FCA-46AD-8126-D5A83B1B8C85}" name="Korte omschrijving" dataDxfId="50">
      <calculatedColumnFormula>VLOOKUP(Tabel1[[#This Row],[NLSfB]],NLSfB!A:D,4,1)</calculatedColumnFormula>
    </tableColumn>
    <tableColumn id="7" xr3:uid="{05D83A4C-E0F8-49FA-B229-75FB4EEF17D1}" name="Groep" dataDxfId="49"/>
    <tableColumn id="8" xr3:uid="{3D153F73-068C-48CD-A340-C9F7F154E0F7}" name="Aantal" dataDxfId="48"/>
    <tableColumn id="9" xr3:uid="{19202CA0-6992-490A-B488-6610050464B3}" name="Bouwjaar" dataDxfId="47"/>
    <tableColumn id="10" xr3:uid="{D584A0FC-C774-416A-9F0A-01B68BB71854}" name="Fabrikaat" dataDxfId="46"/>
    <tableColumn id="11" xr3:uid="{7ED32F20-ED49-4AC7-9B81-BE6029DC9E52}" name="Type" dataDxfId="45"/>
    <tableColumn id="12" xr3:uid="{7B318F80-571E-488C-8C2A-D5D582346BE6}" name="Kenmerk 1" dataDxfId="44"/>
    <tableColumn id="13" xr3:uid="{203FACD4-6167-4E77-8DDE-677C6D33DFBD}" name="Kenmerk 2" dataDxfId="43"/>
    <tableColumn id="14" xr3:uid="{5A7FCCA5-9018-4121-8ADC-544143C9D982}" name="Kenmerk 3" dataDxfId="42"/>
    <tableColumn id="15" xr3:uid="{506F630E-9854-4B96-9DA8-981F98CFE170}" name="Kenmerk 4" dataDxfId="41"/>
    <tableColumn id="16" xr3:uid="{D6CD016A-2A77-496F-93BF-280B39B99912}" name="Kenmerk 5" dataDxfId="40"/>
    <tableColumn id="17" xr3:uid="{30B89F94-8F2E-49F6-A234-9565A85CD72D}" name="Kenmerk 6" dataDxfId="39"/>
    <tableColumn id="18" xr3:uid="{9B34A2FC-1D19-40B6-988E-EA1D89AF8957}" name="Kenmerk 7" dataDxfId="38"/>
    <tableColumn id="19" xr3:uid="{83C7B260-A301-4142-98D0-19B4A1E75A69}" name="hulpkolom" dataDxfId="37">
      <calculatedColumnFormula>_xlfn.XMATCH(E5,'NLSfb - PPO'!$B$2:$B$205,0)+1</calculatedColumnFormula>
    </tableColumn>
    <tableColumn id="20" xr3:uid="{F5055BE0-45E3-49FD-8D1C-06A745F69830}" name="PPO code 1" dataDxfId="36">
      <calculatedColumnFormula array="1">IF(ISNUMBER(Tabel1[[#This Row],[hulpkolom]]),INDIRECT("'NLSfB - PPO'!D"&amp;$T5),"n.v.t.")</calculatedColumnFormula>
    </tableColumn>
    <tableColumn id="21" xr3:uid="{A26E3A43-8FC6-43DF-9ADF-3D7C5B35B817}" name="Frequentie 1" dataDxfId="35">
      <calculatedColumnFormula array="1">IF(ISNUMBER(Tabel1[[#This Row],[hulpkolom]]),INDIRECT("'NLSfB - PPO'!E"&amp;$T5),"-")</calculatedColumnFormula>
    </tableColumn>
    <tableColumn id="22" xr3:uid="{9DA23236-10C1-4748-A71D-37ACDD646F41}" name="Prijs 1" dataDxfId="34"/>
    <tableColumn id="23" xr3:uid="{D11E9BAF-9E8D-4872-AC26-D323B653AA93}" name="PPO code 2" dataDxfId="33">
      <calculatedColumnFormula array="1">IF(ISNUMBER(Tabel1[[#This Row],[hulpkolom]]),INDIRECT("'NLSfB - PPO'!G"&amp;$T5),"-")</calculatedColumnFormula>
    </tableColumn>
    <tableColumn id="24" xr3:uid="{110AFE5B-46C6-47DF-9142-124AFC676F48}" name="Frequentie 2" dataDxfId="32">
      <calculatedColumnFormula array="1">IF(ISNUMBER(Tabel1[[#This Row],[hulpkolom]]),INDIRECT("'NLSfB - PPO'!H"&amp;$T5),"-")</calculatedColumnFormula>
    </tableColumn>
    <tableColumn id="25" xr3:uid="{E46AD403-C8DA-47B2-B382-B22552A91241}" name="Prijs 2" dataDxfId="31"/>
    <tableColumn id="26" xr3:uid="{77F5EA77-1318-4F60-A59F-4E7995190F4D}" name="PPO code 3" dataDxfId="30">
      <calculatedColumnFormula array="1">IF(ISNUMBER(Tabel1[[#This Row],[hulpkolom]]),INDIRECT("'NLSfB - PPO'!J"&amp;$T5),"-")</calculatedColumnFormula>
    </tableColumn>
    <tableColumn id="27" xr3:uid="{0BB11C3C-D67D-4D89-A1A8-EAFC398F354A}" name="Frequentie 3" dataDxfId="29">
      <calculatedColumnFormula array="1">IF(ISNUMBER(Tabel1[[#This Row],[hulpkolom]]),INDIRECT("'NLSfB - PPO'!K"&amp;$T5),"-")</calculatedColumnFormula>
    </tableColumn>
    <tableColumn id="28" xr3:uid="{72BA82E5-8BD6-4322-8F19-4C3D8B028389}" name="Prijs 3" dataDxfId="28"/>
    <tableColumn id="29" xr3:uid="{3AA70C51-3D0B-4646-8F29-E5074D295F64}" name="PPO code 4" dataDxfId="27">
      <calculatedColumnFormula array="1">IF(ISNUMBER(Tabel1[[#This Row],[hulpkolom]]),INDIRECT("'NLSfB - PPO'!M"&amp;$T5),"-")</calculatedColumnFormula>
    </tableColumn>
    <tableColumn id="30" xr3:uid="{CA3D1360-BA52-41B9-BD7E-7AE55828640E}" name="Frequentie 4" dataDxfId="26">
      <calculatedColumnFormula array="1">IF(ISNUMBER(Tabel1[[#This Row],[hulpkolom]]),INDIRECT("'NLSfB - PPO'!L"&amp;$T5),"-")</calculatedColumnFormula>
    </tableColumn>
    <tableColumn id="31" xr3:uid="{50A8C471-457D-44CD-8DE6-B596AA673C8E}" name="Prijs 4" dataDxfId="25"/>
    <tableColumn id="32" xr3:uid="{9E197CCC-00F1-4C9C-9A13-99FE1FD74C75}" name="Totaal 1" dataDxfId="24">
      <calculatedColumnFormula>IF(ISNUMBER(Tabel1[[#This Row],[Frequentie 1]]),Tabel1[[#This Row],[Frequentie 1]]*Tabel1[[#This Row],[Prijs 1]],0)</calculatedColumnFormula>
    </tableColumn>
    <tableColumn id="33" xr3:uid="{41DA2527-F4AA-403A-94FF-8BB240B38A1C}" name="Totaal 2" dataDxfId="23">
      <calculatedColumnFormula>IF(ISNUMBER(Tabel1[[#This Row],[Frequentie 2]]),Tabel1[[#This Row],[Frequentie 2]]*Tabel1[[#This Row],[Prijs 2]],0)</calculatedColumnFormula>
    </tableColumn>
    <tableColumn id="34" xr3:uid="{00B24E5E-257A-4CF6-A32C-1E25233453A2}" name="Totaal 3" dataDxfId="22">
      <calculatedColumnFormula>IF(ISNUMBER(Tabel1[[#This Row],[Frequentie 3]]),Tabel1[[#This Row],[Frequentie 3]]*Tabel1[[#This Row],[Prijs 3]],0)</calculatedColumnFormula>
    </tableColumn>
    <tableColumn id="35" xr3:uid="{6557F19E-88CB-4C8E-B0DE-616723F66538}" name="Totaal 4" dataDxfId="21">
      <calculatedColumnFormula>IF(ISNUMBER(Tabel1[[#This Row],[Frequentie 4]]),Tabel1[[#This Row],[Frequentie 4]]*Tabel1[[#This Row],[Prijs 4]],0)</calculatedColumnFormula>
    </tableColumn>
    <tableColumn id="36" xr3:uid="{444182E7-9512-4CBE-9AF8-BA9781D37F2A}" name="Totaal" dataDxfId="20">
      <calculatedColumnFormula>SUM(Tabel1[[#This Row],[Totaal 1]:[Totaal 4]])</calculatedColumnFormula>
    </tableColumn>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4C9915-768E-424A-AB7D-0A2582778D74}" name="Tabel2" displayName="Tabel2" ref="A2:D2500" totalsRowShown="0" headerRowDxfId="19" dataDxfId="18">
  <autoFilter ref="A2:D2500" xr:uid="{BED76900-B7E5-4512-AE9C-EDD145AEEB3E}">
    <filterColumn colId="0">
      <customFilters>
        <customFilter operator="notEqual" val=" "/>
      </customFilters>
    </filterColumn>
  </autoFilter>
  <tableColumns count="4">
    <tableColumn id="1" xr3:uid="{473C187B-BE65-4E36-9248-0C2F01783C24}" name="nr." dataDxfId="17">
      <calculatedColumnFormula>IF(Activiteitenoverzicht!$K5&gt;0,Activiteitenoverzicht!A5,"")</calculatedColumnFormula>
    </tableColumn>
    <tableColumn id="2" xr3:uid="{EEF91AAE-B004-458B-B9AF-71079FFCB82B}" name="PPO-code" dataDxfId="16">
      <calculatedColumnFormula>IF(Activiteitenoverzicht!$K5&gt;0,Activiteitenoverzicht!B5,"")</calculatedColumnFormula>
    </tableColumn>
    <tableColumn id="3" xr3:uid="{4921FBE6-D826-4814-A5DC-113635668792}" name="NL-SfB" dataDxfId="15">
      <calculatedColumnFormula>IF(Activiteitenoverzicht!$K5&gt;0,Activiteitenoverzicht!D5,"")</calculatedColumnFormula>
    </tableColumn>
    <tableColumn id="4" xr3:uid="{86824DBE-8E2F-4DCE-BDD1-4243EEB56280}" name="Omschrijving" dataDxfId="14">
      <calculatedColumnFormula>IF(Activiteitenoverzicht!$K5&gt;0,Activiteitenoverzicht!F5,"")</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BF3466-C564-4C24-A849-027C891E9DEE}" name="Tabel3" displayName="Tabel3" ref="A3:L2304" totalsRowShown="0" headerRowDxfId="13" dataDxfId="12">
  <autoFilter ref="A3:L2304" xr:uid="{352C700E-172D-4360-8834-DB09172C718F}">
    <filterColumn colId="11">
      <filters blank="1">
        <filter val="1"/>
        <filter val="10"/>
        <filter val="12"/>
        <filter val="19"/>
        <filter val="2"/>
        <filter val="26"/>
        <filter val="3"/>
        <filter val="4"/>
        <filter val="5"/>
        <filter val="6"/>
        <filter val="7"/>
        <filter val="8"/>
        <filter val="9"/>
      </filters>
    </filterColumn>
  </autoFilter>
  <tableColumns count="12">
    <tableColumn id="1" xr3:uid="{C6A5898E-8B89-4F78-8BEC-99E94E70A526}" name="regel-nr" dataDxfId="11">
      <calculatedColumnFormula>-3+ROW()</calculatedColumnFormula>
    </tableColumn>
    <tableColumn id="2" xr3:uid="{F98D93CC-774E-42BD-AF99-E6185E69DA27}" name="PO - code" dataDxfId="10"/>
    <tableColumn id="3" xr3:uid="{D5A0516C-1851-4328-8EA7-9FEC3D216604}" name="Nlsfb-code" dataDxfId="9"/>
    <tableColumn id="4" xr3:uid="{3139060E-4B90-42DE-8B0C-EFF151E88CE1}" name="NL-SfB" dataDxfId="8"/>
    <tableColumn id="5" xr3:uid="{F5F9BD44-732F-469C-A1DC-E71640A88350}" name="NL-SfB Omschrijving_x000a_installatie" dataDxfId="7"/>
    <tableColumn id="6" xr3:uid="{8CD1B343-C654-4D8B-8B92-97BB812AA2A6}" name="Kolom1" dataDxfId="6">
      <calculatedColumnFormula>IFERROR(VLOOKUP($D4,NLSfB!A:D,4,0),"")</calculatedColumnFormula>
    </tableColumn>
    <tableColumn id="7" xr3:uid="{3EB831A4-3348-4DA8-A59E-1A9C27275E54}" name="Jaar- freq" dataDxfId="5"/>
    <tableColumn id="8" xr3:uid="{E98EDE1C-1655-4195-9088-059581D1718C}" name=" " dataDxfId="4"/>
    <tableColumn id="9" xr3:uid="{EF600D90-885C-4A05-AA65-B66447FC6593}" name="Omschrijving werkzaamheden" dataDxfId="3"/>
    <tableColumn id="10" xr3:uid="{92E74001-E8FE-4987-9E7B-40BC23615FF5}" name="Kolom3" dataDxfId="2"/>
    <tableColumn id="11" xr3:uid="{213B2E53-DF41-450B-B7B9-9528A1EB3D6D}" name="Aanwezig op inventarislijst?" dataDxfId="1">
      <calculatedColumnFormula>COUNTIF(Tabel1[[PPO code 1]:[Frequentie 4]],Activiteitenoverzicht!B4)</calculatedColumnFormula>
    </tableColumn>
    <tableColumn id="12" xr3:uid="{680B676A-92C9-459B-A28B-576886778C03}" name="Kolom4" dataDxfId="0">
      <calculatedColumnFormula>$K$2297</calculatedColumnFormula>
    </tableColumn>
  </tableColumns>
  <tableStyleInfo showFirstColumn="0" showLastColumn="0" showRowStripes="1" showColumnStripes="0"/>
</table>
</file>

<file path=xl/theme/theme1.xml><?xml version="1.0" encoding="utf-8"?>
<a:theme xmlns:a="http://schemas.openxmlformats.org/drawingml/2006/main" name="Kantoorthema">
  <a:themeElements>
    <a:clrScheme name="HIJ5">
      <a:dk1>
        <a:sysClr val="windowText" lastClr="000000"/>
      </a:dk1>
      <a:lt1>
        <a:sysClr val="window" lastClr="FFFFFF"/>
      </a:lt1>
      <a:dk2>
        <a:srgbClr val="283583"/>
      </a:dk2>
      <a:lt2>
        <a:srgbClr val="E7E6E6"/>
      </a:lt2>
      <a:accent1>
        <a:srgbClr val="283583"/>
      </a:accent1>
      <a:accent2>
        <a:srgbClr val="E62D2F"/>
      </a:accent2>
      <a:accent3>
        <a:srgbClr val="FABE16"/>
      </a:accent3>
      <a:accent4>
        <a:srgbClr val="283583"/>
      </a:accent4>
      <a:accent5>
        <a:srgbClr val="E62D2F"/>
      </a:accent5>
      <a:accent6>
        <a:srgbClr val="FABE16"/>
      </a:accent6>
      <a:hlink>
        <a:srgbClr val="0563C1"/>
      </a:hlink>
      <a:folHlink>
        <a:srgbClr val="954F72"/>
      </a:folHlink>
    </a:clrScheme>
    <a:fontScheme name="HIJ5">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48C8B-D591-49A9-B4CF-B6033A6BAFA6}">
  <dimension ref="A1:AK183"/>
  <sheetViews>
    <sheetView tabSelected="1" topLeftCell="G1" zoomScale="55" zoomScaleNormal="55" zoomScalePageLayoutView="40" workbookViewId="0">
      <selection activeCell="W15" sqref="W15"/>
    </sheetView>
  </sheetViews>
  <sheetFormatPr defaultColWidth="8.7265625" defaultRowHeight="13.8" outlineLevelCol="1" x14ac:dyDescent="0.25"/>
  <cols>
    <col min="1" max="1" width="10.453125" style="34" customWidth="1"/>
    <col min="2" max="2" width="15.81640625" style="34" customWidth="1"/>
    <col min="3" max="3" width="7" style="34" customWidth="1"/>
    <col min="4" max="5" width="8.7265625" style="34" customWidth="1"/>
    <col min="6" max="6" width="35.7265625" style="35" customWidth="1"/>
    <col min="7" max="7" width="25.1796875" style="35" customWidth="1"/>
    <col min="8" max="8" width="15.26953125" style="34" customWidth="1"/>
    <col min="9" max="9" width="4.453125" style="34" customWidth="1"/>
    <col min="10" max="10" width="4.81640625" style="34" customWidth="1"/>
    <col min="11" max="11" width="11.81640625" style="34" customWidth="1"/>
    <col min="12" max="12" width="20.6328125" style="34" customWidth="1"/>
    <col min="13" max="19" width="21.6328125" style="35" customWidth="1" outlineLevel="1"/>
    <col min="20" max="20" width="12.7265625" style="31" hidden="1" customWidth="1"/>
    <col min="21" max="21" width="17" style="31" customWidth="1"/>
    <col min="22" max="22" width="8.7265625" style="31" customWidth="1"/>
    <col min="23" max="23" width="8.7265625" style="31"/>
    <col min="24" max="24" width="13.453125" style="31" customWidth="1"/>
    <col min="25" max="26" width="8.7265625" style="31"/>
    <col min="27" max="27" width="13.453125" style="31" customWidth="1"/>
    <col min="28" max="28" width="8.7265625" style="31" customWidth="1"/>
    <col min="29" max="32" width="8.7265625" style="31"/>
    <col min="33" max="33" width="0" style="31" hidden="1" customWidth="1" outlineLevel="1"/>
    <col min="34" max="36" width="10.08984375" style="31" hidden="1" customWidth="1" outlineLevel="1"/>
    <col min="37" max="37" width="17.6328125" style="31" customWidth="1" collapsed="1"/>
    <col min="38" max="16384" width="8.7265625" style="31"/>
  </cols>
  <sheetData>
    <row r="1" spans="1:37" ht="18" thickBot="1" x14ac:dyDescent="0.35">
      <c r="A1" s="29" t="s">
        <v>4938</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row>
    <row r="2" spans="1:37" ht="18" customHeight="1" thickBot="1" x14ac:dyDescent="0.35">
      <c r="A2" s="32" t="s">
        <v>4939</v>
      </c>
      <c r="B2" s="136" t="s">
        <v>4940</v>
      </c>
      <c r="C2" s="136"/>
      <c r="D2" s="136"/>
      <c r="E2" s="136"/>
      <c r="F2" s="30"/>
      <c r="G2" s="30"/>
      <c r="H2" s="30"/>
      <c r="I2" s="30"/>
      <c r="J2" s="30"/>
      <c r="K2" s="30"/>
      <c r="L2" s="30"/>
      <c r="M2" s="30"/>
      <c r="N2" s="30"/>
      <c r="O2" s="30"/>
      <c r="P2" s="30"/>
      <c r="Q2" s="30"/>
      <c r="R2" s="30"/>
      <c r="S2" s="30"/>
      <c r="T2" s="30"/>
      <c r="U2" s="30"/>
      <c r="V2" s="33"/>
      <c r="W2" s="33"/>
      <c r="X2" s="33"/>
      <c r="Y2" s="33"/>
      <c r="Z2" s="132" t="s">
        <v>4936</v>
      </c>
      <c r="AA2" s="133"/>
      <c r="AB2" s="133"/>
      <c r="AC2" s="133"/>
      <c r="AD2" s="133"/>
      <c r="AE2" s="133"/>
      <c r="AF2" s="134">
        <f ca="1">SUM(Tabel1[Totaal])</f>
        <v>0</v>
      </c>
      <c r="AG2" s="134"/>
      <c r="AH2" s="134"/>
      <c r="AI2" s="134"/>
      <c r="AJ2" s="134"/>
      <c r="AK2" s="135"/>
    </row>
    <row r="3" spans="1:37" ht="46.2" customHeight="1" x14ac:dyDescent="0.25">
      <c r="A3" s="32" t="s">
        <v>4941</v>
      </c>
      <c r="B3" s="136" t="s">
        <v>4942</v>
      </c>
      <c r="C3" s="136"/>
      <c r="D3" s="136"/>
      <c r="E3" s="136"/>
      <c r="F3" s="30"/>
      <c r="G3" s="30"/>
      <c r="H3" s="30"/>
      <c r="I3" s="30"/>
      <c r="J3" s="30"/>
      <c r="K3" s="30"/>
      <c r="L3" s="30"/>
      <c r="M3" s="30"/>
      <c r="N3" s="30"/>
      <c r="O3" s="30"/>
      <c r="P3" s="30"/>
      <c r="Q3" s="30"/>
      <c r="R3" s="30"/>
      <c r="S3" s="30"/>
      <c r="T3" s="30"/>
      <c r="U3" s="30"/>
      <c r="V3" s="30"/>
      <c r="W3" s="30"/>
      <c r="X3" s="30"/>
      <c r="Y3" s="30"/>
      <c r="Z3" s="30"/>
      <c r="AA3" s="30"/>
      <c r="AB3" s="30"/>
      <c r="AC3" s="131"/>
      <c r="AD3" s="131"/>
      <c r="AE3" s="131"/>
      <c r="AF3" s="131"/>
      <c r="AG3" s="30"/>
      <c r="AH3" s="30"/>
      <c r="AI3" s="30"/>
      <c r="AJ3" s="30"/>
      <c r="AK3" s="30"/>
    </row>
    <row r="4" spans="1:37" s="54" customFormat="1" ht="124.8" thickBot="1" x14ac:dyDescent="0.3">
      <c r="A4" s="44" t="s">
        <v>0</v>
      </c>
      <c r="B4" s="44" t="s">
        <v>1</v>
      </c>
      <c r="C4" s="45" t="s">
        <v>2</v>
      </c>
      <c r="D4" s="44" t="s">
        <v>3</v>
      </c>
      <c r="E4" s="44" t="s">
        <v>4</v>
      </c>
      <c r="F4" s="46" t="s">
        <v>5</v>
      </c>
      <c r="G4" s="46" t="s">
        <v>4916</v>
      </c>
      <c r="H4" s="44" t="s">
        <v>6</v>
      </c>
      <c r="I4" s="44" t="s">
        <v>7</v>
      </c>
      <c r="J4" s="44" t="s">
        <v>8</v>
      </c>
      <c r="K4" s="44" t="s">
        <v>9</v>
      </c>
      <c r="L4" s="44" t="s">
        <v>10</v>
      </c>
      <c r="M4" s="46" t="s">
        <v>11</v>
      </c>
      <c r="N4" s="46" t="s">
        <v>12</v>
      </c>
      <c r="O4" s="46" t="s">
        <v>13</v>
      </c>
      <c r="P4" s="46" t="s">
        <v>14</v>
      </c>
      <c r="Q4" s="46" t="s">
        <v>15</v>
      </c>
      <c r="R4" s="46" t="s">
        <v>16</v>
      </c>
      <c r="S4" s="46" t="s">
        <v>17</v>
      </c>
      <c r="T4" s="44" t="s">
        <v>1886</v>
      </c>
      <c r="U4" s="44" t="s">
        <v>18</v>
      </c>
      <c r="V4" s="47" t="s">
        <v>19</v>
      </c>
      <c r="W4" s="48" t="s">
        <v>20</v>
      </c>
      <c r="X4" s="49" t="s">
        <v>21</v>
      </c>
      <c r="Y4" s="47" t="s">
        <v>22</v>
      </c>
      <c r="Z4" s="48" t="s">
        <v>23</v>
      </c>
      <c r="AA4" s="49" t="s">
        <v>24</v>
      </c>
      <c r="AB4" s="47" t="s">
        <v>25</v>
      </c>
      <c r="AC4" s="48" t="s">
        <v>26</v>
      </c>
      <c r="AD4" s="49" t="s">
        <v>27</v>
      </c>
      <c r="AE4" s="47" t="s">
        <v>28</v>
      </c>
      <c r="AF4" s="48" t="s">
        <v>29</v>
      </c>
      <c r="AG4" s="49" t="s">
        <v>30</v>
      </c>
      <c r="AH4" s="44" t="s">
        <v>31</v>
      </c>
      <c r="AI4" s="44" t="s">
        <v>32</v>
      </c>
      <c r="AJ4" s="47" t="s">
        <v>33</v>
      </c>
      <c r="AK4" s="50" t="s">
        <v>34</v>
      </c>
    </row>
    <row r="5" spans="1:37" ht="21" x14ac:dyDescent="0.25">
      <c r="A5" s="34" t="s">
        <v>56</v>
      </c>
      <c r="B5" s="34" t="s">
        <v>57</v>
      </c>
      <c r="C5" s="34" t="s">
        <v>58</v>
      </c>
      <c r="D5" s="34" t="s">
        <v>59</v>
      </c>
      <c r="E5" s="34" t="s">
        <v>60</v>
      </c>
      <c r="F5" s="35" t="s">
        <v>61</v>
      </c>
      <c r="G5" s="35" t="str">
        <f>VLOOKUP(Tabel1[[#This Row],[NLSfB]],NLSfB!A:D,4,1)</f>
        <v>overheaddeur (buiten)</v>
      </c>
      <c r="H5" s="34" t="s">
        <v>62</v>
      </c>
      <c r="I5" s="34">
        <v>3</v>
      </c>
      <c r="J5" s="34">
        <v>2009</v>
      </c>
      <c r="K5" s="34" t="s">
        <v>63</v>
      </c>
      <c r="L5" s="34" t="s">
        <v>64</v>
      </c>
      <c r="M5" s="35" t="s">
        <v>65</v>
      </c>
      <c r="N5" s="35" t="s">
        <v>66</v>
      </c>
      <c r="O5" s="35" t="s">
        <v>67</v>
      </c>
      <c r="P5" s="35" t="s">
        <v>68</v>
      </c>
      <c r="Q5" s="35">
        <v>0</v>
      </c>
      <c r="R5" s="35">
        <v>0</v>
      </c>
      <c r="S5" s="35">
        <v>0</v>
      </c>
      <c r="T5" s="31">
        <f>_xlfn.XMATCH(E5,'NLSfb - PPO'!$B$2:$B$205,0)+1</f>
        <v>122</v>
      </c>
      <c r="U5" s="31" t="str" cm="1">
        <f t="array" aca="1" ref="U5" ca="1">IF(ISNUMBER(Tabel1[[#This Row],[hulpkolom]]),INDIRECT("'NLSfB - PPO'!D"&amp;$T5),"n.v.t.")</f>
        <v>TG050-A</v>
      </c>
      <c r="V5" s="36" cm="1">
        <f t="array" aca="1" ref="V5" ca="1">IF(ISNUMBER(Tabel1[[#This Row],[hulpkolom]]),INDIRECT("'NLSfB - PPO'!E"&amp;$T5),"-")</f>
        <v>1</v>
      </c>
      <c r="W5" s="37"/>
      <c r="X5" s="31" t="str" cm="1">
        <f t="array" aca="1" ref="X5" ca="1">IF(ISNUMBER(Tabel1[[#This Row],[hulpkolom]]),INDIRECT("'NLSfB - PPO'!G"&amp;$T5),"-")</f>
        <v>-</v>
      </c>
      <c r="Y5" s="38" t="str" cm="1">
        <f t="array" aca="1" ref="Y5" ca="1">IF(ISNUMBER(Tabel1[[#This Row],[hulpkolom]]),INDIRECT("'NLSfB - PPO'!H"&amp;$T5),"-")</f>
        <v>-</v>
      </c>
      <c r="Z5" s="37"/>
      <c r="AA5" s="31" t="str" cm="1">
        <f t="array" aca="1" ref="AA5" ca="1">IF(ISNUMBER(Tabel1[[#This Row],[hulpkolom]]),INDIRECT("'NLSfB - PPO'!J"&amp;$T5),"-")</f>
        <v>-</v>
      </c>
      <c r="AB5" s="38" t="str" cm="1">
        <f t="array" aca="1" ref="AB5" ca="1">IF(ISNUMBER(Tabel1[[#This Row],[hulpkolom]]),INDIRECT("'NLSfB - PPO'!K"&amp;$T5),"-")</f>
        <v>-</v>
      </c>
      <c r="AC5" s="37"/>
      <c r="AD5" s="31" t="str" cm="1">
        <f t="array" aca="1" ref="AD5" ca="1">IF(ISNUMBER(Tabel1[[#This Row],[hulpkolom]]),INDIRECT("'NLSfB - PPO'!M"&amp;$T5),"-")</f>
        <v>-</v>
      </c>
      <c r="AE5" s="38" t="str" cm="1">
        <f t="array" aca="1" ref="AE5" ca="1">IF(ISNUMBER(Tabel1[[#This Row],[hulpkolom]]),INDIRECT("'NLSfB - PPO'!L"&amp;$T5),"-")</f>
        <v>-</v>
      </c>
      <c r="AF5" s="37"/>
      <c r="AG5" s="39">
        <f ca="1">IF(ISNUMBER(Tabel1[[#This Row],[Frequentie 1]]),Tabel1[[#This Row],[Frequentie 1]]*Tabel1[[#This Row],[Prijs 1]],0)</f>
        <v>0</v>
      </c>
      <c r="AH5" s="39">
        <f ca="1">IF(ISNUMBER(Tabel1[[#This Row],[Frequentie 2]]),Tabel1[[#This Row],[Frequentie 2]]*Tabel1[[#This Row],[Prijs 2]],0)</f>
        <v>0</v>
      </c>
      <c r="AI5" s="39">
        <f ca="1">IF(ISNUMBER(Tabel1[[#This Row],[Frequentie 3]]),Tabel1[[#This Row],[Frequentie 3]]*Tabel1[[#This Row],[Prijs 3]],0)</f>
        <v>0</v>
      </c>
      <c r="AJ5" s="39">
        <f ca="1">IF(ISNUMBER(Tabel1[[#This Row],[Frequentie 4]]),Tabel1[[#This Row],[Frequentie 4]]*Tabel1[[#This Row],[Prijs 4]],0)</f>
        <v>0</v>
      </c>
      <c r="AK5" s="51">
        <f ca="1">SUM(Tabel1[[#This Row],[Totaal 1]:[Totaal 4]])</f>
        <v>0</v>
      </c>
    </row>
    <row r="6" spans="1:37" x14ac:dyDescent="0.25">
      <c r="A6" s="34" t="s">
        <v>56</v>
      </c>
      <c r="B6" s="34" t="s">
        <v>57</v>
      </c>
      <c r="C6" s="34" t="s">
        <v>58</v>
      </c>
      <c r="D6" s="34" t="s">
        <v>59</v>
      </c>
      <c r="E6" s="34" t="s">
        <v>72</v>
      </c>
      <c r="F6" s="35" t="s">
        <v>73</v>
      </c>
      <c r="G6" s="35" t="str">
        <f>VLOOKUP(Tabel1[[#This Row],[NLSfB]],NLSfB!A:D,4,1)</f>
        <v>afvoerleidingen fecaliën</v>
      </c>
      <c r="H6" s="34" t="s">
        <v>74</v>
      </c>
      <c r="I6" s="34">
        <v>1</v>
      </c>
      <c r="J6" s="34">
        <v>2009</v>
      </c>
      <c r="K6" s="34">
        <v>0</v>
      </c>
      <c r="L6" s="34">
        <v>0</v>
      </c>
      <c r="M6" s="35" t="s">
        <v>75</v>
      </c>
      <c r="N6" s="35">
        <v>0</v>
      </c>
      <c r="O6" s="35">
        <v>0</v>
      </c>
      <c r="P6" s="35">
        <v>0</v>
      </c>
      <c r="Q6" s="35">
        <v>0</v>
      </c>
      <c r="R6" s="35">
        <v>0</v>
      </c>
      <c r="S6" s="35">
        <v>0</v>
      </c>
      <c r="T6" s="31">
        <f>_xlfn.XMATCH(E6,'NLSfb - PPO'!$B$2:$B$205,0)+1</f>
        <v>200</v>
      </c>
      <c r="U6" s="31" t="str" cm="1">
        <f t="array" aca="1" ref="U6" ca="1">IF(ISNUMBER(Tabel1[[#This Row],[hulpkolom]]),INDIRECT("'NLSfB - PPO'!D"&amp;$T6),"n.v.t.")</f>
        <v>WTR190-A</v>
      </c>
      <c r="V6" s="36" cm="1">
        <f t="array" aca="1" ref="V6" ca="1">IF(ISNUMBER(Tabel1[[#This Row],[hulpkolom]]),INDIRECT("'NLSfB - PPO'!E"&amp;$T6),"-")</f>
        <v>1</v>
      </c>
      <c r="W6" s="40"/>
      <c r="X6" s="31" t="str" cm="1">
        <f t="array" aca="1" ref="X6" ca="1">IF(ISNUMBER(Tabel1[[#This Row],[hulpkolom]]),INDIRECT("'NLSfB - PPO'!G"&amp;$T6),"-")</f>
        <v>-</v>
      </c>
      <c r="Y6" s="38" t="str" cm="1">
        <f t="array" aca="1" ref="Y6" ca="1">IF(ISNUMBER(Tabel1[[#This Row],[hulpkolom]]),INDIRECT("'NLSfB - PPO'!H"&amp;$T6),"-")</f>
        <v>-</v>
      </c>
      <c r="Z6" s="40"/>
      <c r="AA6" s="31" t="str" cm="1">
        <f t="array" aca="1" ref="AA6" ca="1">IF(ISNUMBER(Tabel1[[#This Row],[hulpkolom]]),INDIRECT("'NLSfB - PPO'!J"&amp;$T6),"-")</f>
        <v>-</v>
      </c>
      <c r="AB6" s="38" t="str" cm="1">
        <f t="array" aca="1" ref="AB6" ca="1">IF(ISNUMBER(Tabel1[[#This Row],[hulpkolom]]),INDIRECT("'NLSfB - PPO'!K"&amp;$T6),"-")</f>
        <v>-</v>
      </c>
      <c r="AC6" s="40"/>
      <c r="AD6" s="31" t="str" cm="1">
        <f t="array" aca="1" ref="AD6" ca="1">IF(ISNUMBER(Tabel1[[#This Row],[hulpkolom]]),INDIRECT("'NLSfB - PPO'!M"&amp;$T6),"-")</f>
        <v>-</v>
      </c>
      <c r="AE6" s="38" t="str" cm="1">
        <f t="array" aca="1" ref="AE6" ca="1">IF(ISNUMBER(Tabel1[[#This Row],[hulpkolom]]),INDIRECT("'NLSfB - PPO'!L"&amp;$T6),"-")</f>
        <v>-</v>
      </c>
      <c r="AF6" s="40"/>
      <c r="AG6" s="39">
        <f ca="1">IF(ISNUMBER(Tabel1[[#This Row],[Frequentie 1]]),Tabel1[[#This Row],[Frequentie 1]]*Tabel1[[#This Row],[Prijs 1]],0)</f>
        <v>0</v>
      </c>
      <c r="AH6" s="39">
        <f ca="1">IF(ISNUMBER(Tabel1[[#This Row],[Frequentie 2]]),Tabel1[[#This Row],[Frequentie 2]]*Tabel1[[#This Row],[Prijs 2]],0)</f>
        <v>0</v>
      </c>
      <c r="AI6" s="39">
        <f ca="1">IF(ISNUMBER(Tabel1[[#This Row],[Frequentie 3]]),Tabel1[[#This Row],[Frequentie 3]]*Tabel1[[#This Row],[Prijs 3]],0)</f>
        <v>0</v>
      </c>
      <c r="AJ6" s="39">
        <f ca="1">IF(ISNUMBER(Tabel1[[#This Row],[Frequentie 4]]),Tabel1[[#This Row],[Frequentie 4]]*Tabel1[[#This Row],[Prijs 4]],0)</f>
        <v>0</v>
      </c>
      <c r="AK6" s="52">
        <f ca="1">SUM(Tabel1[[#This Row],[Totaal 1]:[Totaal 4]])</f>
        <v>0</v>
      </c>
    </row>
    <row r="7" spans="1:37" ht="41.4" x14ac:dyDescent="0.25">
      <c r="A7" s="34" t="s">
        <v>56</v>
      </c>
      <c r="B7" s="34" t="s">
        <v>57</v>
      </c>
      <c r="C7" s="34" t="s">
        <v>58</v>
      </c>
      <c r="D7" s="34" t="s">
        <v>59</v>
      </c>
      <c r="E7" s="34" t="s">
        <v>76</v>
      </c>
      <c r="F7" s="35" t="s">
        <v>77</v>
      </c>
      <c r="G7" s="35" t="str">
        <f>VLOOKUP(Tabel1[[#This Row],[NLSfB]],NLSfB!A:D,4,1)</f>
        <v>legionellapreventie</v>
      </c>
      <c r="H7" s="34" t="s">
        <v>74</v>
      </c>
      <c r="I7" s="34">
        <v>1</v>
      </c>
      <c r="J7" s="34">
        <v>0</v>
      </c>
      <c r="K7" s="34">
        <v>0</v>
      </c>
      <c r="L7" s="34">
        <v>0</v>
      </c>
      <c r="M7" s="35" t="s">
        <v>78</v>
      </c>
      <c r="N7" s="35" t="s">
        <v>79</v>
      </c>
      <c r="O7" s="35" t="s">
        <v>80</v>
      </c>
      <c r="P7" s="35">
        <v>0</v>
      </c>
      <c r="Q7" s="35">
        <v>0</v>
      </c>
      <c r="R7" s="35">
        <v>0</v>
      </c>
      <c r="S7" s="35">
        <v>0</v>
      </c>
      <c r="T7" s="31">
        <f>_xlfn.XMATCH(E7,'NLSfb - PPO'!$B$2:$B$205,0)+1</f>
        <v>177</v>
      </c>
      <c r="U7" s="31" t="str" cm="1">
        <f t="array" aca="1" ref="U7" ca="1">IF(ISNUMBER(Tabel1[[#This Row],[hulpkolom]]),INDIRECT("'NLSfB - PPO'!D"&amp;$T7),"n.v.t.")</f>
        <v>WTR050-A1</v>
      </c>
      <c r="V7" s="36" t="str" cm="1">
        <f t="array" aca="1" ref="V7" ca="1">IF(ISNUMBER(Tabel1[[#This Row],[hulpkolom]]),INDIRECT("'NLSfB - PPO'!E"&amp;$T7),"-")</f>
        <v>Conform beheersplan</v>
      </c>
      <c r="W7" s="40"/>
      <c r="X7" s="31" t="str" cm="1">
        <f t="array" aca="1" ref="X7" ca="1">IF(ISNUMBER(Tabel1[[#This Row],[hulpkolom]]),INDIRECT("'NLSfB - PPO'!G"&amp;$T7),"-")</f>
        <v>WTR050-A2</v>
      </c>
      <c r="Y7" s="38" cm="1">
        <f t="array" aca="1" ref="Y7" ca="1">IF(ISNUMBER(Tabel1[[#This Row],[hulpkolom]]),INDIRECT("'NLSfB - PPO'!H"&amp;$T7),"-")</f>
        <v>2</v>
      </c>
      <c r="Z7" s="40"/>
      <c r="AA7" s="31" t="str" cm="1">
        <f t="array" aca="1" ref="AA7" ca="1">IF(ISNUMBER(Tabel1[[#This Row],[hulpkolom]]),INDIRECT("'NLSfB - PPO'!J"&amp;$T7),"-")</f>
        <v>-</v>
      </c>
      <c r="AB7" s="38" t="str" cm="1">
        <f t="array" aca="1" ref="AB7" ca="1">IF(ISNUMBER(Tabel1[[#This Row],[hulpkolom]]),INDIRECT("'NLSfB - PPO'!K"&amp;$T7),"-")</f>
        <v>-</v>
      </c>
      <c r="AC7" s="40"/>
      <c r="AD7" s="31" t="str" cm="1">
        <f t="array" aca="1" ref="AD7" ca="1">IF(ISNUMBER(Tabel1[[#This Row],[hulpkolom]]),INDIRECT("'NLSfB - PPO'!M"&amp;$T7),"-")</f>
        <v>-</v>
      </c>
      <c r="AE7" s="38" t="str" cm="1">
        <f t="array" aca="1" ref="AE7" ca="1">IF(ISNUMBER(Tabel1[[#This Row],[hulpkolom]]),INDIRECT("'NLSfB - PPO'!L"&amp;$T7),"-")</f>
        <v>-</v>
      </c>
      <c r="AF7" s="40"/>
      <c r="AG7" s="39">
        <f ca="1">IF(ISNUMBER(Tabel1[[#This Row],[Frequentie 1]]),Tabel1[[#This Row],[Frequentie 1]]*Tabel1[[#This Row],[Prijs 1]],0)</f>
        <v>0</v>
      </c>
      <c r="AH7" s="39">
        <f ca="1">IF(ISNUMBER(Tabel1[[#This Row],[Frequentie 2]]),Tabel1[[#This Row],[Frequentie 2]]*Tabel1[[#This Row],[Prijs 2]],0)</f>
        <v>0</v>
      </c>
      <c r="AI7" s="39">
        <f ca="1">IF(ISNUMBER(Tabel1[[#This Row],[Frequentie 3]]),Tabel1[[#This Row],[Frequentie 3]]*Tabel1[[#This Row],[Prijs 3]],0)</f>
        <v>0</v>
      </c>
      <c r="AJ7" s="39">
        <f ca="1">IF(ISNUMBER(Tabel1[[#This Row],[Frequentie 4]]),Tabel1[[#This Row],[Frequentie 4]]*Tabel1[[#This Row],[Prijs 4]],0)</f>
        <v>0</v>
      </c>
      <c r="AK7" s="52">
        <f ca="1">SUM(Tabel1[[#This Row],[Totaal 1]:[Totaal 4]])</f>
        <v>0</v>
      </c>
    </row>
    <row r="8" spans="1:37" ht="21" x14ac:dyDescent="0.25">
      <c r="A8" s="34" t="s">
        <v>56</v>
      </c>
      <c r="B8" s="34" t="s">
        <v>57</v>
      </c>
      <c r="C8" s="34" t="s">
        <v>58</v>
      </c>
      <c r="D8" s="34" t="s">
        <v>59</v>
      </c>
      <c r="E8" s="34" t="s">
        <v>81</v>
      </c>
      <c r="F8" s="35" t="s">
        <v>82</v>
      </c>
      <c r="G8" s="35" t="str">
        <f>VLOOKUP(Tabel1[[#This Row],[NLSfB]],NLSfB!A:D,4,1)</f>
        <v>aardgas-/menggasvoorziening</v>
      </c>
      <c r="H8" s="34" t="s">
        <v>83</v>
      </c>
      <c r="I8" s="34">
        <v>1</v>
      </c>
      <c r="J8" s="34">
        <v>2009</v>
      </c>
      <c r="K8" s="34">
        <v>0</v>
      </c>
      <c r="L8" s="34">
        <v>0</v>
      </c>
      <c r="M8" s="35" t="s">
        <v>84</v>
      </c>
      <c r="N8" s="35">
        <v>0</v>
      </c>
      <c r="O8" s="35">
        <v>0</v>
      </c>
      <c r="P8" s="35">
        <v>0</v>
      </c>
      <c r="Q8" s="35">
        <v>0</v>
      </c>
      <c r="R8" s="35">
        <v>0</v>
      </c>
      <c r="S8" s="35">
        <v>0</v>
      </c>
      <c r="T8" s="31">
        <f>_xlfn.XMATCH(E8,'NLSfb - PPO'!$B$2:$B$205,0)+1</f>
        <v>33</v>
      </c>
      <c r="U8" s="31" t="str" cm="1">
        <f t="array" aca="1" ref="U8" ca="1">IF(ISNUMBER(Tabel1[[#This Row],[hulpkolom]]),INDIRECT("'NLSfB - PPO'!D"&amp;$T8),"n.v.t.")</f>
        <v>GAL010-A</v>
      </c>
      <c r="V8" s="36" cm="1">
        <f t="array" aca="1" ref="V8" ca="1">IF(ISNUMBER(Tabel1[[#This Row],[hulpkolom]]),INDIRECT("'NLSfB - PPO'!E"&amp;$T8),"-")</f>
        <v>1</v>
      </c>
      <c r="W8" s="40"/>
      <c r="X8" s="31" t="str" cm="1">
        <f t="array" aca="1" ref="X8" ca="1">IF(ISNUMBER(Tabel1[[#This Row],[hulpkolom]]),INDIRECT("'NLSfB - PPO'!G"&amp;$T8),"-")</f>
        <v>GAL010-K</v>
      </c>
      <c r="Y8" s="38" cm="1">
        <f t="array" aca="1" ref="Y8" ca="1">IF(ISNUMBER(Tabel1[[#This Row],[hulpkolom]]),INDIRECT("'NLSfB - PPO'!H"&amp;$T8),"-")</f>
        <v>0.25</v>
      </c>
      <c r="Z8" s="40"/>
      <c r="AA8" s="31" t="str" cm="1">
        <f t="array" aca="1" ref="AA8" ca="1">IF(ISNUMBER(Tabel1[[#This Row],[hulpkolom]]),INDIRECT("'NLSfB - PPO'!J"&amp;$T8),"-")</f>
        <v>-</v>
      </c>
      <c r="AB8" s="38" t="str" cm="1">
        <f t="array" aca="1" ref="AB8" ca="1">IF(ISNUMBER(Tabel1[[#This Row],[hulpkolom]]),INDIRECT("'NLSfB - PPO'!K"&amp;$T8),"-")</f>
        <v>-</v>
      </c>
      <c r="AC8" s="40"/>
      <c r="AD8" s="31" t="str" cm="1">
        <f t="array" aca="1" ref="AD8" ca="1">IF(ISNUMBER(Tabel1[[#This Row],[hulpkolom]]),INDIRECT("'NLSfB - PPO'!M"&amp;$T8),"-")</f>
        <v>-</v>
      </c>
      <c r="AE8" s="38" t="str" cm="1">
        <f t="array" aca="1" ref="AE8" ca="1">IF(ISNUMBER(Tabel1[[#This Row],[hulpkolom]]),INDIRECT("'NLSfB - PPO'!L"&amp;$T8),"-")</f>
        <v>-</v>
      </c>
      <c r="AF8" s="40"/>
      <c r="AG8" s="39">
        <f ca="1">IF(ISNUMBER(Tabel1[[#This Row],[Frequentie 1]]),Tabel1[[#This Row],[Frequentie 1]]*Tabel1[[#This Row],[Prijs 1]],0)</f>
        <v>0</v>
      </c>
      <c r="AH8" s="39">
        <f ca="1">IF(ISNUMBER(Tabel1[[#This Row],[Frequentie 2]]),Tabel1[[#This Row],[Frequentie 2]]*Tabel1[[#This Row],[Prijs 2]],0)</f>
        <v>0</v>
      </c>
      <c r="AI8" s="39">
        <f ca="1">IF(ISNUMBER(Tabel1[[#This Row],[Frequentie 3]]),Tabel1[[#This Row],[Frequentie 3]]*Tabel1[[#This Row],[Prijs 3]],0)</f>
        <v>0</v>
      </c>
      <c r="AJ8" s="39">
        <f ca="1">IF(ISNUMBER(Tabel1[[#This Row],[Frequentie 4]]),Tabel1[[#This Row],[Frequentie 4]]*Tabel1[[#This Row],[Prijs 4]],0)</f>
        <v>0</v>
      </c>
      <c r="AK8" s="52">
        <f ca="1">SUM(Tabel1[[#This Row],[Totaal 1]:[Totaal 4]])</f>
        <v>0</v>
      </c>
    </row>
    <row r="9" spans="1:37" x14ac:dyDescent="0.25">
      <c r="A9" s="34" t="s">
        <v>56</v>
      </c>
      <c r="B9" s="34" t="s">
        <v>57</v>
      </c>
      <c r="C9" s="34" t="s">
        <v>58</v>
      </c>
      <c r="D9" s="34" t="s">
        <v>59</v>
      </c>
      <c r="E9" s="34" t="s">
        <v>85</v>
      </c>
      <c r="F9" s="35" t="s">
        <v>86</v>
      </c>
      <c r="G9" s="35" t="str">
        <f>VLOOKUP(Tabel1[[#This Row],[NLSfB]],NLSfB!A:D,4,1)</f>
        <v>compressor perslucht</v>
      </c>
      <c r="H9" s="34" t="s">
        <v>83</v>
      </c>
      <c r="I9" s="34">
        <v>1</v>
      </c>
      <c r="J9" s="34">
        <v>2009</v>
      </c>
      <c r="K9" s="34">
        <v>0</v>
      </c>
      <c r="L9" s="34" t="s">
        <v>87</v>
      </c>
      <c r="M9" s="35" t="s">
        <v>88</v>
      </c>
      <c r="N9" s="35">
        <v>0</v>
      </c>
      <c r="O9" s="35" t="s">
        <v>89</v>
      </c>
      <c r="P9" s="35" t="s">
        <v>90</v>
      </c>
      <c r="Q9" s="35" t="s">
        <v>91</v>
      </c>
      <c r="R9" s="35">
        <v>0</v>
      </c>
      <c r="S9" s="35">
        <v>0</v>
      </c>
      <c r="T9" s="31">
        <f>_xlfn.XMATCH(E9,'NLSfb - PPO'!$B$2:$B$205,0)+1</f>
        <v>98</v>
      </c>
      <c r="U9" s="31" t="str" cm="1">
        <f t="array" aca="1" ref="U9" ca="1">IF(ISNUMBER(Tabel1[[#This Row],[hulpkolom]]),INDIRECT("'NLSfB - PPO'!D"&amp;$T9),"n.v.t.")</f>
        <v>PERS010-A</v>
      </c>
      <c r="V9" s="36" cm="1">
        <f t="array" aca="1" ref="V9" ca="1">IF(ISNUMBER(Tabel1[[#This Row],[hulpkolom]]),INDIRECT("'NLSfB - PPO'!E"&amp;$T9),"-")</f>
        <v>1</v>
      </c>
      <c r="W9" s="40"/>
      <c r="X9" s="31" t="str" cm="1">
        <f t="array" aca="1" ref="X9" ca="1">IF(ISNUMBER(Tabel1[[#This Row],[hulpkolom]]),INDIRECT("'NLSfB - PPO'!G"&amp;$T9),"-")</f>
        <v>-</v>
      </c>
      <c r="Y9" s="38" t="str" cm="1">
        <f t="array" aca="1" ref="Y9" ca="1">IF(ISNUMBER(Tabel1[[#This Row],[hulpkolom]]),INDIRECT("'NLSfB - PPO'!H"&amp;$T9),"-")</f>
        <v>-</v>
      </c>
      <c r="Z9" s="40"/>
      <c r="AA9" s="31" t="str" cm="1">
        <f t="array" aca="1" ref="AA9" ca="1">IF(ISNUMBER(Tabel1[[#This Row],[hulpkolom]]),INDIRECT("'NLSfB - PPO'!J"&amp;$T9),"-")</f>
        <v>-</v>
      </c>
      <c r="AB9" s="38" t="str" cm="1">
        <f t="array" aca="1" ref="AB9" ca="1">IF(ISNUMBER(Tabel1[[#This Row],[hulpkolom]]),INDIRECT("'NLSfB - PPO'!K"&amp;$T9),"-")</f>
        <v>-</v>
      </c>
      <c r="AC9" s="40"/>
      <c r="AD9" s="31" t="str" cm="1">
        <f t="array" aca="1" ref="AD9" ca="1">IF(ISNUMBER(Tabel1[[#This Row],[hulpkolom]]),INDIRECT("'NLSfB - PPO'!M"&amp;$T9),"-")</f>
        <v>-</v>
      </c>
      <c r="AE9" s="38" t="str" cm="1">
        <f t="array" aca="1" ref="AE9" ca="1">IF(ISNUMBER(Tabel1[[#This Row],[hulpkolom]]),INDIRECT("'NLSfB - PPO'!L"&amp;$T9),"-")</f>
        <v>-</v>
      </c>
      <c r="AF9" s="40"/>
      <c r="AG9" s="39">
        <f ca="1">IF(ISNUMBER(Tabel1[[#This Row],[Frequentie 1]]),Tabel1[[#This Row],[Frequentie 1]]*Tabel1[[#This Row],[Prijs 1]],0)</f>
        <v>0</v>
      </c>
      <c r="AH9" s="39">
        <f ca="1">IF(ISNUMBER(Tabel1[[#This Row],[Frequentie 2]]),Tabel1[[#This Row],[Frequentie 2]]*Tabel1[[#This Row],[Prijs 2]],0)</f>
        <v>0</v>
      </c>
      <c r="AI9" s="39">
        <f ca="1">IF(ISNUMBER(Tabel1[[#This Row],[Frequentie 3]]),Tabel1[[#This Row],[Frequentie 3]]*Tabel1[[#This Row],[Prijs 3]],0)</f>
        <v>0</v>
      </c>
      <c r="AJ9" s="39">
        <f ca="1">IF(ISNUMBER(Tabel1[[#This Row],[Frequentie 4]]),Tabel1[[#This Row],[Frequentie 4]]*Tabel1[[#This Row],[Prijs 4]],0)</f>
        <v>0</v>
      </c>
      <c r="AK9" s="52">
        <f ca="1">SUM(Tabel1[[#This Row],[Totaal 1]:[Totaal 4]])</f>
        <v>0</v>
      </c>
    </row>
    <row r="10" spans="1:37" x14ac:dyDescent="0.25">
      <c r="A10" s="34" t="s">
        <v>56</v>
      </c>
      <c r="B10" s="34" t="s">
        <v>57</v>
      </c>
      <c r="C10" s="34" t="s">
        <v>58</v>
      </c>
      <c r="D10" s="34" t="s">
        <v>59</v>
      </c>
      <c r="E10" s="34" t="s">
        <v>85</v>
      </c>
      <c r="F10" s="35" t="s">
        <v>86</v>
      </c>
      <c r="G10" s="35" t="str">
        <f>VLOOKUP(Tabel1[[#This Row],[NLSfB]],NLSfB!A:D,4,1)</f>
        <v>compressor perslucht</v>
      </c>
      <c r="H10" s="34" t="s">
        <v>83</v>
      </c>
      <c r="I10" s="34">
        <v>1</v>
      </c>
      <c r="J10" s="34">
        <v>2009</v>
      </c>
      <c r="K10" s="34">
        <v>0</v>
      </c>
      <c r="L10" s="34" t="s">
        <v>92</v>
      </c>
      <c r="M10" s="35" t="s">
        <v>93</v>
      </c>
      <c r="N10" s="35">
        <v>0</v>
      </c>
      <c r="O10" s="35" t="s">
        <v>94</v>
      </c>
      <c r="P10" s="35" t="s">
        <v>90</v>
      </c>
      <c r="Q10" s="35" t="s">
        <v>91</v>
      </c>
      <c r="R10" s="35">
        <v>0</v>
      </c>
      <c r="S10" s="35">
        <v>0</v>
      </c>
      <c r="T10" s="31">
        <f>_xlfn.XMATCH(E10,'NLSfb - PPO'!$B$2:$B$205,0)+1</f>
        <v>98</v>
      </c>
      <c r="U10" s="31" t="str" cm="1">
        <f t="array" aca="1" ref="U10" ca="1">IF(ISNUMBER(Tabel1[[#This Row],[hulpkolom]]),INDIRECT("'NLSfB - PPO'!D"&amp;$T10),"n.v.t.")</f>
        <v>PERS010-A</v>
      </c>
      <c r="V10" s="36" cm="1">
        <f t="array" aca="1" ref="V10" ca="1">IF(ISNUMBER(Tabel1[[#This Row],[hulpkolom]]),INDIRECT("'NLSfB - PPO'!E"&amp;$T10),"-")</f>
        <v>1</v>
      </c>
      <c r="W10" s="40"/>
      <c r="X10" s="31" t="str" cm="1">
        <f t="array" aca="1" ref="X10" ca="1">IF(ISNUMBER(Tabel1[[#This Row],[hulpkolom]]),INDIRECT("'NLSfB - PPO'!G"&amp;$T10),"-")</f>
        <v>-</v>
      </c>
      <c r="Y10" s="38" t="str" cm="1">
        <f t="array" aca="1" ref="Y10" ca="1">IF(ISNUMBER(Tabel1[[#This Row],[hulpkolom]]),INDIRECT("'NLSfB - PPO'!H"&amp;$T10),"-")</f>
        <v>-</v>
      </c>
      <c r="Z10" s="40"/>
      <c r="AA10" s="31" t="str" cm="1">
        <f t="array" aca="1" ref="AA10" ca="1">IF(ISNUMBER(Tabel1[[#This Row],[hulpkolom]]),INDIRECT("'NLSfB - PPO'!J"&amp;$T10),"-")</f>
        <v>-</v>
      </c>
      <c r="AB10" s="38" t="str" cm="1">
        <f t="array" aca="1" ref="AB10" ca="1">IF(ISNUMBER(Tabel1[[#This Row],[hulpkolom]]),INDIRECT("'NLSfB - PPO'!K"&amp;$T10),"-")</f>
        <v>-</v>
      </c>
      <c r="AC10" s="40"/>
      <c r="AD10" s="31" t="str" cm="1">
        <f t="array" aca="1" ref="AD10" ca="1">IF(ISNUMBER(Tabel1[[#This Row],[hulpkolom]]),INDIRECT("'NLSfB - PPO'!M"&amp;$T10),"-")</f>
        <v>-</v>
      </c>
      <c r="AE10" s="38" t="str" cm="1">
        <f t="array" aca="1" ref="AE10" ca="1">IF(ISNUMBER(Tabel1[[#This Row],[hulpkolom]]),INDIRECT("'NLSfB - PPO'!L"&amp;$T10),"-")</f>
        <v>-</v>
      </c>
      <c r="AF10" s="40"/>
      <c r="AG10" s="39">
        <f ca="1">IF(ISNUMBER(Tabel1[[#This Row],[Frequentie 1]]),Tabel1[[#This Row],[Frequentie 1]]*Tabel1[[#This Row],[Prijs 1]],0)</f>
        <v>0</v>
      </c>
      <c r="AH10" s="39">
        <f ca="1">IF(ISNUMBER(Tabel1[[#This Row],[Frequentie 2]]),Tabel1[[#This Row],[Frequentie 2]]*Tabel1[[#This Row],[Prijs 2]],0)</f>
        <v>0</v>
      </c>
      <c r="AI10" s="39">
        <f ca="1">IF(ISNUMBER(Tabel1[[#This Row],[Frequentie 3]]),Tabel1[[#This Row],[Frequentie 3]]*Tabel1[[#This Row],[Prijs 3]],0)</f>
        <v>0</v>
      </c>
      <c r="AJ10" s="39">
        <f ca="1">IF(ISNUMBER(Tabel1[[#This Row],[Frequentie 4]]),Tabel1[[#This Row],[Frequentie 4]]*Tabel1[[#This Row],[Prijs 4]],0)</f>
        <v>0</v>
      </c>
      <c r="AK10" s="52">
        <f ca="1">SUM(Tabel1[[#This Row],[Totaal 1]:[Totaal 4]])</f>
        <v>0</v>
      </c>
    </row>
    <row r="11" spans="1:37" ht="21" x14ac:dyDescent="0.25">
      <c r="A11" s="34" t="s">
        <v>56</v>
      </c>
      <c r="B11" s="34" t="s">
        <v>57</v>
      </c>
      <c r="C11" s="34" t="s">
        <v>58</v>
      </c>
      <c r="D11" s="34" t="s">
        <v>59</v>
      </c>
      <c r="E11" s="34" t="s">
        <v>95</v>
      </c>
      <c r="F11" s="35" t="s">
        <v>96</v>
      </c>
      <c r="G11" s="35" t="str">
        <f>VLOOKUP(Tabel1[[#This Row],[NLSfB]],NLSfB!A:D,4,1)</f>
        <v>splitsysteem verwarmen/koelen (5-50 ton CO2)</v>
      </c>
      <c r="H11" s="34" t="s">
        <v>97</v>
      </c>
      <c r="I11" s="34">
        <v>2</v>
      </c>
      <c r="J11" s="34">
        <v>2009</v>
      </c>
      <c r="K11" s="34" t="s">
        <v>98</v>
      </c>
      <c r="L11" s="34" t="s">
        <v>99</v>
      </c>
      <c r="M11" s="35" t="s">
        <v>100</v>
      </c>
      <c r="N11" s="35" t="s">
        <v>101</v>
      </c>
      <c r="O11" s="35" t="s">
        <v>102</v>
      </c>
      <c r="P11" s="35" t="s">
        <v>103</v>
      </c>
      <c r="Q11" s="35" t="s">
        <v>104</v>
      </c>
      <c r="R11" s="35" t="s">
        <v>105</v>
      </c>
      <c r="S11" s="35" t="s">
        <v>106</v>
      </c>
      <c r="T11" s="31">
        <f>_xlfn.XMATCH(E11,'NLSfb - PPO'!$B$2:$B$205,0)+1</f>
        <v>155</v>
      </c>
      <c r="U11" s="31" t="str" cm="1">
        <f t="array" aca="1" ref="U11" ca="1">IF(ISNUMBER(Tabel1[[#This Row],[hulpkolom]]),INDIRECT("'NLSfB - PPO'!D"&amp;$T11),"n.v.t.")</f>
        <v>VW110-A1</v>
      </c>
      <c r="V11" s="36" cm="1">
        <f t="array" aca="1" ref="V11" ca="1">IF(ISNUMBER(Tabel1[[#This Row],[hulpkolom]]),INDIRECT("'NLSfB - PPO'!E"&amp;$T11),"-")</f>
        <v>1</v>
      </c>
      <c r="W11" s="40"/>
      <c r="X11" s="31" t="str" cm="1">
        <f t="array" aca="1" ref="X11" ca="1">IF(ISNUMBER(Tabel1[[#This Row],[hulpkolom]]),INDIRECT("'NLSfB - PPO'!G"&amp;$T11),"-")</f>
        <v>-</v>
      </c>
      <c r="Y11" s="38" t="str" cm="1">
        <f t="array" aca="1" ref="Y11" ca="1">IF(ISNUMBER(Tabel1[[#This Row],[hulpkolom]]),INDIRECT("'NLSfB - PPO'!H"&amp;$T11),"-")</f>
        <v>-</v>
      </c>
      <c r="Z11" s="40"/>
      <c r="AA11" s="31" t="str" cm="1">
        <f t="array" aca="1" ref="AA11" ca="1">IF(ISNUMBER(Tabel1[[#This Row],[hulpkolom]]),INDIRECT("'NLSfB - PPO'!J"&amp;$T11),"-")</f>
        <v>-</v>
      </c>
      <c r="AB11" s="38" t="str" cm="1">
        <f t="array" aca="1" ref="AB11" ca="1">IF(ISNUMBER(Tabel1[[#This Row],[hulpkolom]]),INDIRECT("'NLSfB - PPO'!K"&amp;$T11),"-")</f>
        <v>-</v>
      </c>
      <c r="AC11" s="40"/>
      <c r="AD11" s="31" t="str" cm="1">
        <f t="array" aca="1" ref="AD11" ca="1">IF(ISNUMBER(Tabel1[[#This Row],[hulpkolom]]),INDIRECT("'NLSfB - PPO'!M"&amp;$T11),"-")</f>
        <v>-</v>
      </c>
      <c r="AE11" s="38" t="str" cm="1">
        <f t="array" aca="1" ref="AE11" ca="1">IF(ISNUMBER(Tabel1[[#This Row],[hulpkolom]]),INDIRECT("'NLSfB - PPO'!L"&amp;$T11),"-")</f>
        <v>-</v>
      </c>
      <c r="AF11" s="40"/>
      <c r="AG11" s="39">
        <f ca="1">IF(ISNUMBER(Tabel1[[#This Row],[Frequentie 1]]),Tabel1[[#This Row],[Frequentie 1]]*Tabel1[[#This Row],[Prijs 1]],0)</f>
        <v>0</v>
      </c>
      <c r="AH11" s="39">
        <f ca="1">IF(ISNUMBER(Tabel1[[#This Row],[Frequentie 2]]),Tabel1[[#This Row],[Frequentie 2]]*Tabel1[[#This Row],[Prijs 2]],0)</f>
        <v>0</v>
      </c>
      <c r="AI11" s="39">
        <f ca="1">IF(ISNUMBER(Tabel1[[#This Row],[Frequentie 3]]),Tabel1[[#This Row],[Frequentie 3]]*Tabel1[[#This Row],[Prijs 3]],0)</f>
        <v>0</v>
      </c>
      <c r="AJ11" s="39">
        <f ca="1">IF(ISNUMBER(Tabel1[[#This Row],[Frequentie 4]]),Tabel1[[#This Row],[Frequentie 4]]*Tabel1[[#This Row],[Prijs 4]],0)</f>
        <v>0</v>
      </c>
      <c r="AK11" s="52">
        <f ca="1">SUM(Tabel1[[#This Row],[Totaal 1]:[Totaal 4]])</f>
        <v>0</v>
      </c>
    </row>
    <row r="12" spans="1:37" ht="21" x14ac:dyDescent="0.25">
      <c r="A12" s="34" t="s">
        <v>56</v>
      </c>
      <c r="B12" s="34" t="s">
        <v>57</v>
      </c>
      <c r="C12" s="34" t="s">
        <v>58</v>
      </c>
      <c r="D12" s="34" t="s">
        <v>59</v>
      </c>
      <c r="E12" s="34" t="s">
        <v>95</v>
      </c>
      <c r="F12" s="35" t="s">
        <v>96</v>
      </c>
      <c r="G12" s="35" t="str">
        <f>VLOOKUP(Tabel1[[#This Row],[NLSfB]],NLSfB!A:D,4,1)</f>
        <v>splitsysteem verwarmen/koelen (5-50 ton CO2)</v>
      </c>
      <c r="H12" s="34" t="s">
        <v>97</v>
      </c>
      <c r="I12" s="34">
        <v>1</v>
      </c>
      <c r="J12" s="34">
        <v>2009</v>
      </c>
      <c r="K12" s="34" t="s">
        <v>98</v>
      </c>
      <c r="L12" s="34" t="s">
        <v>107</v>
      </c>
      <c r="M12" s="35" t="s">
        <v>100</v>
      </c>
      <c r="N12" s="35" t="s">
        <v>108</v>
      </c>
      <c r="O12" s="35" t="s">
        <v>109</v>
      </c>
      <c r="P12" s="35" t="s">
        <v>103</v>
      </c>
      <c r="Q12" s="35" t="s">
        <v>110</v>
      </c>
      <c r="R12" s="35" t="s">
        <v>105</v>
      </c>
      <c r="S12" s="35" t="s">
        <v>106</v>
      </c>
      <c r="T12" s="31">
        <f>_xlfn.XMATCH(E12,'NLSfb - PPO'!$B$2:$B$205,0)+1</f>
        <v>155</v>
      </c>
      <c r="U12" s="31" t="str" cm="1">
        <f t="array" aca="1" ref="U12" ca="1">IF(ISNUMBER(Tabel1[[#This Row],[hulpkolom]]),INDIRECT("'NLSfB - PPO'!D"&amp;$T12),"n.v.t.")</f>
        <v>VW110-A1</v>
      </c>
      <c r="V12" s="36" cm="1">
        <f t="array" aca="1" ref="V12" ca="1">IF(ISNUMBER(Tabel1[[#This Row],[hulpkolom]]),INDIRECT("'NLSfB - PPO'!E"&amp;$T12),"-")</f>
        <v>1</v>
      </c>
      <c r="W12" s="40"/>
      <c r="X12" s="31" t="str" cm="1">
        <f t="array" aca="1" ref="X12" ca="1">IF(ISNUMBER(Tabel1[[#This Row],[hulpkolom]]),INDIRECT("'NLSfB - PPO'!G"&amp;$T12),"-")</f>
        <v>-</v>
      </c>
      <c r="Y12" s="38" t="str" cm="1">
        <f t="array" aca="1" ref="Y12" ca="1">IF(ISNUMBER(Tabel1[[#This Row],[hulpkolom]]),INDIRECT("'NLSfB - PPO'!H"&amp;$T12),"-")</f>
        <v>-</v>
      </c>
      <c r="Z12" s="40"/>
      <c r="AA12" s="31" t="str" cm="1">
        <f t="array" aca="1" ref="AA12" ca="1">IF(ISNUMBER(Tabel1[[#This Row],[hulpkolom]]),INDIRECT("'NLSfB - PPO'!J"&amp;$T12),"-")</f>
        <v>-</v>
      </c>
      <c r="AB12" s="38" t="str" cm="1">
        <f t="array" aca="1" ref="AB12" ca="1">IF(ISNUMBER(Tabel1[[#This Row],[hulpkolom]]),INDIRECT("'NLSfB - PPO'!K"&amp;$T12),"-")</f>
        <v>-</v>
      </c>
      <c r="AC12" s="40"/>
      <c r="AD12" s="31" t="str" cm="1">
        <f t="array" aca="1" ref="AD12" ca="1">IF(ISNUMBER(Tabel1[[#This Row],[hulpkolom]]),INDIRECT("'NLSfB - PPO'!M"&amp;$T12),"-")</f>
        <v>-</v>
      </c>
      <c r="AE12" s="38" t="str" cm="1">
        <f t="array" aca="1" ref="AE12" ca="1">IF(ISNUMBER(Tabel1[[#This Row],[hulpkolom]]),INDIRECT("'NLSfB - PPO'!L"&amp;$T12),"-")</f>
        <v>-</v>
      </c>
      <c r="AF12" s="40"/>
      <c r="AG12" s="39">
        <f ca="1">IF(ISNUMBER(Tabel1[[#This Row],[Frequentie 1]]),Tabel1[[#This Row],[Frequentie 1]]*Tabel1[[#This Row],[Prijs 1]],0)</f>
        <v>0</v>
      </c>
      <c r="AH12" s="39">
        <f ca="1">IF(ISNUMBER(Tabel1[[#This Row],[Frequentie 2]]),Tabel1[[#This Row],[Frequentie 2]]*Tabel1[[#This Row],[Prijs 2]],0)</f>
        <v>0</v>
      </c>
      <c r="AI12" s="39">
        <f ca="1">IF(ISNUMBER(Tabel1[[#This Row],[Frequentie 3]]),Tabel1[[#This Row],[Frequentie 3]]*Tabel1[[#This Row],[Prijs 3]],0)</f>
        <v>0</v>
      </c>
      <c r="AJ12" s="39">
        <f ca="1">IF(ISNUMBER(Tabel1[[#This Row],[Frequentie 4]]),Tabel1[[#This Row],[Frequentie 4]]*Tabel1[[#This Row],[Prijs 4]],0)</f>
        <v>0</v>
      </c>
      <c r="AK12" s="52">
        <f ca="1">SUM(Tabel1[[#This Row],[Totaal 1]:[Totaal 4]])</f>
        <v>0</v>
      </c>
    </row>
    <row r="13" spans="1:37" ht="21" x14ac:dyDescent="0.25">
      <c r="A13" s="34" t="s">
        <v>56</v>
      </c>
      <c r="B13" s="34" t="s">
        <v>57</v>
      </c>
      <c r="C13" s="34" t="s">
        <v>58</v>
      </c>
      <c r="D13" s="34" t="s">
        <v>59</v>
      </c>
      <c r="E13" s="34" t="s">
        <v>111</v>
      </c>
      <c r="F13" s="35" t="s">
        <v>112</v>
      </c>
      <c r="G13" s="35" t="str">
        <f>VLOOKUP(Tabel1[[#This Row],[NLSfB]],NLSfB!A:D,4,1)</f>
        <v>voorraadboiler elektrisch</v>
      </c>
      <c r="H13" s="34" t="s">
        <v>113</v>
      </c>
      <c r="I13" s="34">
        <v>2</v>
      </c>
      <c r="J13" s="34">
        <v>2009</v>
      </c>
      <c r="K13" s="34" t="s">
        <v>114</v>
      </c>
      <c r="L13" s="34" t="s">
        <v>115</v>
      </c>
      <c r="M13" s="35" t="s">
        <v>116</v>
      </c>
      <c r="N13" s="35">
        <v>0</v>
      </c>
      <c r="O13" s="35">
        <v>0</v>
      </c>
      <c r="P13" s="35">
        <v>0</v>
      </c>
      <c r="Q13" s="35">
        <v>0</v>
      </c>
      <c r="R13" s="35">
        <v>0</v>
      </c>
      <c r="S13" s="35">
        <v>0</v>
      </c>
      <c r="T13" s="31">
        <f>_xlfn.XMATCH(E13,'NLSfb - PPO'!$B$2:$B$205,0)+1</f>
        <v>174</v>
      </c>
      <c r="U13" s="31" t="str" cm="1">
        <f t="array" aca="1" ref="U13" ca="1">IF(ISNUMBER(Tabel1[[#This Row],[hulpkolom]]),INDIRECT("'NLSfB - PPO'!D"&amp;$T13),"n.v.t.")</f>
        <v>WTR030-A</v>
      </c>
      <c r="V13" s="36" cm="1">
        <f t="array" aca="1" ref="V13" ca="1">IF(ISNUMBER(Tabel1[[#This Row],[hulpkolom]]),INDIRECT("'NLSfB - PPO'!E"&amp;$T13),"-")</f>
        <v>1</v>
      </c>
      <c r="W13" s="40"/>
      <c r="X13" s="31" t="str" cm="1">
        <f t="array" aca="1" ref="X13" ca="1">IF(ISNUMBER(Tabel1[[#This Row],[hulpkolom]]),INDIRECT("'NLSfB - PPO'!G"&amp;$T13),"-")</f>
        <v>-</v>
      </c>
      <c r="Y13" s="38" t="str" cm="1">
        <f t="array" aca="1" ref="Y13" ca="1">IF(ISNUMBER(Tabel1[[#This Row],[hulpkolom]]),INDIRECT("'NLSfB - PPO'!H"&amp;$T13),"-")</f>
        <v>-</v>
      </c>
      <c r="Z13" s="40"/>
      <c r="AA13" s="31" t="str" cm="1">
        <f t="array" aca="1" ref="AA13" ca="1">IF(ISNUMBER(Tabel1[[#This Row],[hulpkolom]]),INDIRECT("'NLSfB - PPO'!J"&amp;$T13),"-")</f>
        <v>-</v>
      </c>
      <c r="AB13" s="38" t="str" cm="1">
        <f t="array" aca="1" ref="AB13" ca="1">IF(ISNUMBER(Tabel1[[#This Row],[hulpkolom]]),INDIRECT("'NLSfB - PPO'!K"&amp;$T13),"-")</f>
        <v>-</v>
      </c>
      <c r="AC13" s="40"/>
      <c r="AD13" s="31" t="str" cm="1">
        <f t="array" aca="1" ref="AD13" ca="1">IF(ISNUMBER(Tabel1[[#This Row],[hulpkolom]]),INDIRECT("'NLSfB - PPO'!M"&amp;$T13),"-")</f>
        <v>-</v>
      </c>
      <c r="AE13" s="38" t="str" cm="1">
        <f t="array" aca="1" ref="AE13" ca="1">IF(ISNUMBER(Tabel1[[#This Row],[hulpkolom]]),INDIRECT("'NLSfB - PPO'!L"&amp;$T13),"-")</f>
        <v>-</v>
      </c>
      <c r="AF13" s="40"/>
      <c r="AG13" s="39">
        <f ca="1">IF(ISNUMBER(Tabel1[[#This Row],[Frequentie 1]]),Tabel1[[#This Row],[Frequentie 1]]*Tabel1[[#This Row],[Prijs 1]],0)</f>
        <v>0</v>
      </c>
      <c r="AH13" s="39">
        <f ca="1">IF(ISNUMBER(Tabel1[[#This Row],[Frequentie 2]]),Tabel1[[#This Row],[Frequentie 2]]*Tabel1[[#This Row],[Prijs 2]],0)</f>
        <v>0</v>
      </c>
      <c r="AI13" s="39">
        <f ca="1">IF(ISNUMBER(Tabel1[[#This Row],[Frequentie 3]]),Tabel1[[#This Row],[Frequentie 3]]*Tabel1[[#This Row],[Prijs 3]],0)</f>
        <v>0</v>
      </c>
      <c r="AJ13" s="39">
        <f ca="1">IF(ISNUMBER(Tabel1[[#This Row],[Frequentie 4]]),Tabel1[[#This Row],[Frequentie 4]]*Tabel1[[#This Row],[Prijs 4]],0)</f>
        <v>0</v>
      </c>
      <c r="AK13" s="52">
        <f ca="1">SUM(Tabel1[[#This Row],[Totaal 1]:[Totaal 4]])</f>
        <v>0</v>
      </c>
    </row>
    <row r="14" spans="1:37" ht="21" x14ac:dyDescent="0.25">
      <c r="A14" s="34" t="s">
        <v>56</v>
      </c>
      <c r="B14" s="34" t="s">
        <v>57</v>
      </c>
      <c r="C14" s="34" t="s">
        <v>58</v>
      </c>
      <c r="D14" s="34" t="s">
        <v>59</v>
      </c>
      <c r="E14" s="34" t="s">
        <v>117</v>
      </c>
      <c r="F14" s="35" t="s">
        <v>118</v>
      </c>
      <c r="G14" s="35" t="str">
        <f>VLOOKUP(Tabel1[[#This Row],[NLSfB]],NLSfB!A:D,4,1)</f>
        <v>ketel (gas)</v>
      </c>
      <c r="H14" s="34" t="s">
        <v>113</v>
      </c>
      <c r="I14" s="34">
        <v>1</v>
      </c>
      <c r="J14" s="34">
        <v>2009</v>
      </c>
      <c r="K14" s="34" t="s">
        <v>119</v>
      </c>
      <c r="L14" s="34" t="s">
        <v>120</v>
      </c>
      <c r="M14" s="35" t="s">
        <v>121</v>
      </c>
      <c r="N14" s="35" t="s">
        <v>122</v>
      </c>
      <c r="O14" s="35">
        <v>0</v>
      </c>
      <c r="P14" s="35">
        <v>0</v>
      </c>
      <c r="Q14" s="35">
        <v>0</v>
      </c>
      <c r="R14" s="35">
        <v>0</v>
      </c>
      <c r="S14" s="35">
        <v>0</v>
      </c>
      <c r="T14" s="31">
        <f>_xlfn.XMATCH(E14,'NLSfb - PPO'!$B$2:$B$205,0)+1</f>
        <v>130</v>
      </c>
      <c r="U14" s="31" t="str" cm="1">
        <f t="array" aca="1" ref="U14" ca="1">IF(ISNUMBER(Tabel1[[#This Row],[hulpkolom]]),INDIRECT("'NLSfB - PPO'!D"&amp;$T14),"n.v.t.")</f>
        <v>VW030-A</v>
      </c>
      <c r="V14" s="36" cm="1">
        <f t="array" aca="1" ref="V14" ca="1">IF(ISNUMBER(Tabel1[[#This Row],[hulpkolom]]),INDIRECT("'NLSfB - PPO'!E"&amp;$T14),"-")</f>
        <v>1</v>
      </c>
      <c r="W14" s="40"/>
      <c r="X14" s="31" t="str" cm="1">
        <f t="array" aca="1" ref="X14" ca="1">IF(ISNUMBER(Tabel1[[#This Row],[hulpkolom]]),INDIRECT("'NLSfB - PPO'!G"&amp;$T14),"-")</f>
        <v>VW030-K</v>
      </c>
      <c r="Y14" s="38" cm="1">
        <f t="array" aca="1" ref="Y14" ca="1">IF(ISNUMBER(Tabel1[[#This Row],[hulpkolom]]),INDIRECT("'NLSfB - PPO'!H"&amp;$T14),"-")</f>
        <v>0.25</v>
      </c>
      <c r="Z14" s="40"/>
      <c r="AA14" s="31" t="str" cm="1">
        <f t="array" aca="1" ref="AA14" ca="1">IF(ISNUMBER(Tabel1[[#This Row],[hulpkolom]]),INDIRECT("'NLSfB - PPO'!J"&amp;$T14),"-")</f>
        <v>-</v>
      </c>
      <c r="AB14" s="38" t="str" cm="1">
        <f t="array" aca="1" ref="AB14" ca="1">IF(ISNUMBER(Tabel1[[#This Row],[hulpkolom]]),INDIRECT("'NLSfB - PPO'!K"&amp;$T14),"-")</f>
        <v>-</v>
      </c>
      <c r="AC14" s="40"/>
      <c r="AD14" s="31" t="str" cm="1">
        <f t="array" aca="1" ref="AD14" ca="1">IF(ISNUMBER(Tabel1[[#This Row],[hulpkolom]]),INDIRECT("'NLSfB - PPO'!M"&amp;$T14),"-")</f>
        <v>-</v>
      </c>
      <c r="AE14" s="38" t="str" cm="1">
        <f t="array" aca="1" ref="AE14" ca="1">IF(ISNUMBER(Tabel1[[#This Row],[hulpkolom]]),INDIRECT("'NLSfB - PPO'!L"&amp;$T14),"-")</f>
        <v>-</v>
      </c>
      <c r="AF14" s="40"/>
      <c r="AG14" s="39">
        <f ca="1">IF(ISNUMBER(Tabel1[[#This Row],[Frequentie 1]]),Tabel1[[#This Row],[Frequentie 1]]*Tabel1[[#This Row],[Prijs 1]],0)</f>
        <v>0</v>
      </c>
      <c r="AH14" s="39">
        <f ca="1">IF(ISNUMBER(Tabel1[[#This Row],[Frequentie 2]]),Tabel1[[#This Row],[Frequentie 2]]*Tabel1[[#This Row],[Prijs 2]],0)</f>
        <v>0</v>
      </c>
      <c r="AI14" s="39">
        <f ca="1">IF(ISNUMBER(Tabel1[[#This Row],[Frequentie 3]]),Tabel1[[#This Row],[Frequentie 3]]*Tabel1[[#This Row],[Prijs 3]],0)</f>
        <v>0</v>
      </c>
      <c r="AJ14" s="39">
        <f ca="1">IF(ISNUMBER(Tabel1[[#This Row],[Frequentie 4]]),Tabel1[[#This Row],[Frequentie 4]]*Tabel1[[#This Row],[Prijs 4]],0)</f>
        <v>0</v>
      </c>
      <c r="AK14" s="52">
        <f ca="1">SUM(Tabel1[[#This Row],[Totaal 1]:[Totaal 4]])</f>
        <v>0</v>
      </c>
    </row>
    <row r="15" spans="1:37" ht="21" x14ac:dyDescent="0.25">
      <c r="A15" s="34" t="s">
        <v>56</v>
      </c>
      <c r="B15" s="34" t="s">
        <v>57</v>
      </c>
      <c r="C15" s="34" t="s">
        <v>58</v>
      </c>
      <c r="D15" s="34" t="s">
        <v>59</v>
      </c>
      <c r="E15" s="34" t="s">
        <v>123</v>
      </c>
      <c r="F15" s="35" t="s">
        <v>124</v>
      </c>
      <c r="G15" s="35" t="str">
        <f>VLOOKUP(Tabel1[[#This Row],[NLSfB]],NLSfB!A:D,4,1)</f>
        <v>rookgasafvoer gasketel</v>
      </c>
      <c r="H15" s="34" t="s">
        <v>113</v>
      </c>
      <c r="I15" s="34">
        <v>1</v>
      </c>
      <c r="J15" s="34">
        <v>2009</v>
      </c>
      <c r="K15" s="34" t="s">
        <v>125</v>
      </c>
      <c r="L15" s="34" t="s">
        <v>126</v>
      </c>
      <c r="M15" s="35" t="s">
        <v>127</v>
      </c>
      <c r="N15" s="35" t="s">
        <v>128</v>
      </c>
      <c r="O15" s="35">
        <v>0</v>
      </c>
      <c r="P15" s="35">
        <v>0</v>
      </c>
      <c r="Q15" s="35">
        <v>0</v>
      </c>
      <c r="R15" s="35">
        <v>0</v>
      </c>
      <c r="S15" s="35">
        <v>0</v>
      </c>
      <c r="T15" s="31">
        <f>_xlfn.XMATCH(E15,'NLSfb - PPO'!$B$2:$B$205,0)+1</f>
        <v>133</v>
      </c>
      <c r="U15" s="31" t="str" cm="1">
        <f t="array" aca="1" ref="U15" ca="1">IF(ISNUMBER(Tabel1[[#This Row],[hulpkolom]]),INDIRECT("'NLSfB - PPO'!D"&amp;$T15),"n.v.t.")</f>
        <v>VW030-A</v>
      </c>
      <c r="V15" s="36" cm="1">
        <f t="array" aca="1" ref="V15" ca="1">IF(ISNUMBER(Tabel1[[#This Row],[hulpkolom]]),INDIRECT("'NLSfB - PPO'!E"&amp;$T15),"-")</f>
        <v>1</v>
      </c>
      <c r="W15" s="40"/>
      <c r="X15" s="31" t="str" cm="1">
        <f t="array" aca="1" ref="X15" ca="1">IF(ISNUMBER(Tabel1[[#This Row],[hulpkolom]]),INDIRECT("'NLSfB - PPO'!G"&amp;$T15),"-")</f>
        <v>VW030-K</v>
      </c>
      <c r="Y15" s="38" cm="1">
        <f t="array" aca="1" ref="Y15" ca="1">IF(ISNUMBER(Tabel1[[#This Row],[hulpkolom]]),INDIRECT("'NLSfB - PPO'!H"&amp;$T15),"-")</f>
        <v>0.25</v>
      </c>
      <c r="Z15" s="40"/>
      <c r="AA15" s="31" t="str" cm="1">
        <f t="array" aca="1" ref="AA15" ca="1">IF(ISNUMBER(Tabel1[[#This Row],[hulpkolom]]),INDIRECT("'NLSfB - PPO'!J"&amp;$T15),"-")</f>
        <v>VW070-A</v>
      </c>
      <c r="AB15" s="38" cm="1">
        <f t="array" aca="1" ref="AB15" ca="1">IF(ISNUMBER(Tabel1[[#This Row],[hulpkolom]]),INDIRECT("'NLSfB - PPO'!K"&amp;$T15),"-")</f>
        <v>1</v>
      </c>
      <c r="AC15" s="40"/>
      <c r="AD15" s="31" t="str" cm="1">
        <f t="array" aca="1" ref="AD15" ca="1">IF(ISNUMBER(Tabel1[[#This Row],[hulpkolom]]),INDIRECT("'NLSfB - PPO'!M"&amp;$T15),"-")</f>
        <v>-</v>
      </c>
      <c r="AE15" s="38" t="str" cm="1">
        <f t="array" aca="1" ref="AE15" ca="1">IF(ISNUMBER(Tabel1[[#This Row],[hulpkolom]]),INDIRECT("'NLSfB - PPO'!L"&amp;$T15),"-")</f>
        <v>-</v>
      </c>
      <c r="AF15" s="40"/>
      <c r="AG15" s="39">
        <f ca="1">IF(ISNUMBER(Tabel1[[#This Row],[Frequentie 1]]),Tabel1[[#This Row],[Frequentie 1]]*Tabel1[[#This Row],[Prijs 1]],0)</f>
        <v>0</v>
      </c>
      <c r="AH15" s="39">
        <f ca="1">IF(ISNUMBER(Tabel1[[#This Row],[Frequentie 2]]),Tabel1[[#This Row],[Frequentie 2]]*Tabel1[[#This Row],[Prijs 2]],0)</f>
        <v>0</v>
      </c>
      <c r="AI15" s="39">
        <f ca="1">IF(ISNUMBER(Tabel1[[#This Row],[Frequentie 3]]),Tabel1[[#This Row],[Frequentie 3]]*Tabel1[[#This Row],[Prijs 3]],0)</f>
        <v>0</v>
      </c>
      <c r="AJ15" s="39">
        <f ca="1">IF(ISNUMBER(Tabel1[[#This Row],[Frequentie 4]]),Tabel1[[#This Row],[Frequentie 4]]*Tabel1[[#This Row],[Prijs 4]],0)</f>
        <v>0</v>
      </c>
      <c r="AK15" s="52">
        <f ca="1">SUM(Tabel1[[#This Row],[Totaal 1]:[Totaal 4]])</f>
        <v>0</v>
      </c>
    </row>
    <row r="16" spans="1:37" ht="21" x14ac:dyDescent="0.25">
      <c r="A16" s="34" t="s">
        <v>56</v>
      </c>
      <c r="B16" s="34" t="s">
        <v>57</v>
      </c>
      <c r="C16" s="34" t="s">
        <v>58</v>
      </c>
      <c r="D16" s="34" t="s">
        <v>59</v>
      </c>
      <c r="E16" s="34" t="s">
        <v>129</v>
      </c>
      <c r="F16" s="35" t="s">
        <v>130</v>
      </c>
      <c r="G16" s="35" t="str">
        <f>VLOOKUP(Tabel1[[#This Row],[NLSfB]],NLSfB!A:D,4,1)</f>
        <v>verdeler/verzamelaar (verwarming)</v>
      </c>
      <c r="H16" s="34" t="s">
        <v>113</v>
      </c>
      <c r="I16" s="34">
        <v>1</v>
      </c>
      <c r="J16" s="34">
        <v>2009</v>
      </c>
      <c r="K16" s="34" t="s">
        <v>131</v>
      </c>
      <c r="L16" s="34">
        <v>0</v>
      </c>
      <c r="M16" s="35" t="s">
        <v>132</v>
      </c>
      <c r="N16" s="35" t="s">
        <v>133</v>
      </c>
      <c r="O16" s="35" t="s">
        <v>134</v>
      </c>
      <c r="P16" s="35">
        <v>0</v>
      </c>
      <c r="Q16" s="35">
        <v>0</v>
      </c>
      <c r="R16" s="35">
        <v>0</v>
      </c>
      <c r="S16" s="35">
        <v>0</v>
      </c>
      <c r="T16" s="31">
        <f>_xlfn.XMATCH(E16,'NLSfb - PPO'!$B$2:$B$205,0)+1</f>
        <v>139</v>
      </c>
      <c r="U16" s="31" t="str" cm="1">
        <f t="array" aca="1" ref="U16" ca="1">IF(ISNUMBER(Tabel1[[#This Row],[hulpkolom]]),INDIRECT("'NLSfB - PPO'!D"&amp;$T16),"n.v.t.")</f>
        <v>VW060-A</v>
      </c>
      <c r="V16" s="36" cm="1">
        <f t="array" aca="1" ref="V16" ca="1">IF(ISNUMBER(Tabel1[[#This Row],[hulpkolom]]),INDIRECT("'NLSfB - PPO'!E"&amp;$T16),"-")</f>
        <v>1</v>
      </c>
      <c r="W16" s="40"/>
      <c r="X16" s="31" t="str" cm="1">
        <f t="array" aca="1" ref="X16" ca="1">IF(ISNUMBER(Tabel1[[#This Row],[hulpkolom]]),INDIRECT("'NLSfB - PPO'!G"&amp;$T16),"-")</f>
        <v>-</v>
      </c>
      <c r="Y16" s="38" t="str" cm="1">
        <f t="array" aca="1" ref="Y16" ca="1">IF(ISNUMBER(Tabel1[[#This Row],[hulpkolom]]),INDIRECT("'NLSfB - PPO'!H"&amp;$T16),"-")</f>
        <v>-</v>
      </c>
      <c r="Z16" s="40"/>
      <c r="AA16" s="31" t="str" cm="1">
        <f t="array" aca="1" ref="AA16" ca="1">IF(ISNUMBER(Tabel1[[#This Row],[hulpkolom]]),INDIRECT("'NLSfB - PPO'!J"&amp;$T16),"-")</f>
        <v>-</v>
      </c>
      <c r="AB16" s="38" t="str" cm="1">
        <f t="array" aca="1" ref="AB16" ca="1">IF(ISNUMBER(Tabel1[[#This Row],[hulpkolom]]),INDIRECT("'NLSfB - PPO'!K"&amp;$T16),"-")</f>
        <v>-</v>
      </c>
      <c r="AC16" s="40"/>
      <c r="AD16" s="31" t="str" cm="1">
        <f t="array" aca="1" ref="AD16" ca="1">IF(ISNUMBER(Tabel1[[#This Row],[hulpkolom]]),INDIRECT("'NLSfB - PPO'!M"&amp;$T16),"-")</f>
        <v>-</v>
      </c>
      <c r="AE16" s="38" t="str" cm="1">
        <f t="array" aca="1" ref="AE16" ca="1">IF(ISNUMBER(Tabel1[[#This Row],[hulpkolom]]),INDIRECT("'NLSfB - PPO'!L"&amp;$T16),"-")</f>
        <v>-</v>
      </c>
      <c r="AF16" s="40"/>
      <c r="AG16" s="39">
        <f ca="1">IF(ISNUMBER(Tabel1[[#This Row],[Frequentie 1]]),Tabel1[[#This Row],[Frequentie 1]]*Tabel1[[#This Row],[Prijs 1]],0)</f>
        <v>0</v>
      </c>
      <c r="AH16" s="39">
        <f ca="1">IF(ISNUMBER(Tabel1[[#This Row],[Frequentie 2]]),Tabel1[[#This Row],[Frequentie 2]]*Tabel1[[#This Row],[Prijs 2]],0)</f>
        <v>0</v>
      </c>
      <c r="AI16" s="39">
        <f ca="1">IF(ISNUMBER(Tabel1[[#This Row],[Frequentie 3]]),Tabel1[[#This Row],[Frequentie 3]]*Tabel1[[#This Row],[Prijs 3]],0)</f>
        <v>0</v>
      </c>
      <c r="AJ16" s="39">
        <f ca="1">IF(ISNUMBER(Tabel1[[#This Row],[Frequentie 4]]),Tabel1[[#This Row],[Frequentie 4]]*Tabel1[[#This Row],[Prijs 4]],0)</f>
        <v>0</v>
      </c>
      <c r="AK16" s="52">
        <f ca="1">SUM(Tabel1[[#This Row],[Totaal 1]:[Totaal 4]])</f>
        <v>0</v>
      </c>
    </row>
    <row r="17" spans="1:37" ht="21" x14ac:dyDescent="0.25">
      <c r="A17" s="34" t="s">
        <v>56</v>
      </c>
      <c r="B17" s="34" t="s">
        <v>57</v>
      </c>
      <c r="C17" s="34" t="s">
        <v>58</v>
      </c>
      <c r="D17" s="34" t="s">
        <v>59</v>
      </c>
      <c r="E17" s="34" t="s">
        <v>135</v>
      </c>
      <c r="F17" s="35" t="s">
        <v>136</v>
      </c>
      <c r="G17" s="35" t="str">
        <f>VLOOKUP(Tabel1[[#This Row],[NLSfB]],NLSfB!A:D,4,1)</f>
        <v>expansievoorziening (verwarming)</v>
      </c>
      <c r="H17" s="34" t="s">
        <v>113</v>
      </c>
      <c r="I17" s="34">
        <v>1</v>
      </c>
      <c r="J17" s="34">
        <v>2019</v>
      </c>
      <c r="K17" s="34" t="s">
        <v>137</v>
      </c>
      <c r="L17" s="34">
        <v>0</v>
      </c>
      <c r="M17" s="35" t="s">
        <v>138</v>
      </c>
      <c r="N17" s="35" t="s">
        <v>139</v>
      </c>
      <c r="O17" s="35">
        <v>0</v>
      </c>
      <c r="P17" s="35">
        <v>0</v>
      </c>
      <c r="Q17" s="35">
        <v>0</v>
      </c>
      <c r="R17" s="35">
        <v>0</v>
      </c>
      <c r="S17" s="35">
        <v>0</v>
      </c>
      <c r="T17" s="31">
        <f>_xlfn.XMATCH(E17,'NLSfb - PPO'!$B$2:$B$205,0)+1</f>
        <v>148</v>
      </c>
      <c r="U17" s="31" t="str" cm="1">
        <f t="array" aca="1" ref="U17" ca="1">IF(ISNUMBER(Tabel1[[#This Row],[hulpkolom]]),INDIRECT("'NLSfB - PPO'!D"&amp;$T17),"n.v.t.")</f>
        <v>VW060-A</v>
      </c>
      <c r="V17" s="36" cm="1">
        <f t="array" aca="1" ref="V17" ca="1">IF(ISNUMBER(Tabel1[[#This Row],[hulpkolom]]),INDIRECT("'NLSfB - PPO'!E"&amp;$T17),"-")</f>
        <v>1</v>
      </c>
      <c r="W17" s="40"/>
      <c r="X17" s="31" t="str" cm="1">
        <f t="array" aca="1" ref="X17" ca="1">IF(ISNUMBER(Tabel1[[#This Row],[hulpkolom]]),INDIRECT("'NLSfB - PPO'!G"&amp;$T17),"-")</f>
        <v>-</v>
      </c>
      <c r="Y17" s="38" t="str" cm="1">
        <f t="array" aca="1" ref="Y17" ca="1">IF(ISNUMBER(Tabel1[[#This Row],[hulpkolom]]),INDIRECT("'NLSfB - PPO'!H"&amp;$T17),"-")</f>
        <v>-</v>
      </c>
      <c r="Z17" s="40"/>
      <c r="AA17" s="31" t="str" cm="1">
        <f t="array" aca="1" ref="AA17" ca="1">IF(ISNUMBER(Tabel1[[#This Row],[hulpkolom]]),INDIRECT("'NLSfB - PPO'!J"&amp;$T17),"-")</f>
        <v>-</v>
      </c>
      <c r="AB17" s="38" t="str" cm="1">
        <f t="array" aca="1" ref="AB17" ca="1">IF(ISNUMBER(Tabel1[[#This Row],[hulpkolom]]),INDIRECT("'NLSfB - PPO'!K"&amp;$T17),"-")</f>
        <v>-</v>
      </c>
      <c r="AC17" s="40"/>
      <c r="AD17" s="31" t="str" cm="1">
        <f t="array" aca="1" ref="AD17" ca="1">IF(ISNUMBER(Tabel1[[#This Row],[hulpkolom]]),INDIRECT("'NLSfB - PPO'!M"&amp;$T17),"-")</f>
        <v>-</v>
      </c>
      <c r="AE17" s="38" t="str" cm="1">
        <f t="array" aca="1" ref="AE17" ca="1">IF(ISNUMBER(Tabel1[[#This Row],[hulpkolom]]),INDIRECT("'NLSfB - PPO'!L"&amp;$T17),"-")</f>
        <v>-</v>
      </c>
      <c r="AF17" s="40"/>
      <c r="AG17" s="39">
        <f ca="1">IF(ISNUMBER(Tabel1[[#This Row],[Frequentie 1]]),Tabel1[[#This Row],[Frequentie 1]]*Tabel1[[#This Row],[Prijs 1]],0)</f>
        <v>0</v>
      </c>
      <c r="AH17" s="39">
        <f ca="1">IF(ISNUMBER(Tabel1[[#This Row],[Frequentie 2]]),Tabel1[[#This Row],[Frequentie 2]]*Tabel1[[#This Row],[Prijs 2]],0)</f>
        <v>0</v>
      </c>
      <c r="AI17" s="39">
        <f ca="1">IF(ISNUMBER(Tabel1[[#This Row],[Frequentie 3]]),Tabel1[[#This Row],[Frequentie 3]]*Tabel1[[#This Row],[Prijs 3]],0)</f>
        <v>0</v>
      </c>
      <c r="AJ17" s="39">
        <f ca="1">IF(ISNUMBER(Tabel1[[#This Row],[Frequentie 4]]),Tabel1[[#This Row],[Frequentie 4]]*Tabel1[[#This Row],[Prijs 4]],0)</f>
        <v>0</v>
      </c>
      <c r="AK17" s="52">
        <f ca="1">SUM(Tabel1[[#This Row],[Totaal 1]:[Totaal 4]])</f>
        <v>0</v>
      </c>
    </row>
    <row r="18" spans="1:37" ht="21" x14ac:dyDescent="0.25">
      <c r="A18" s="34" t="s">
        <v>56</v>
      </c>
      <c r="B18" s="34" t="s">
        <v>57</v>
      </c>
      <c r="C18" s="34" t="s">
        <v>58</v>
      </c>
      <c r="D18" s="34" t="s">
        <v>59</v>
      </c>
      <c r="E18" s="34" t="s">
        <v>140</v>
      </c>
      <c r="F18" s="35" t="s">
        <v>141</v>
      </c>
      <c r="G18" s="35" t="str">
        <f>VLOOKUP(Tabel1[[#This Row],[NLSfB]],NLSfB!A:D,4,1)</f>
        <v>vloer-/wandverwarming</v>
      </c>
      <c r="H18" s="34" t="s">
        <v>113</v>
      </c>
      <c r="I18" s="34">
        <v>1</v>
      </c>
      <c r="J18" s="34">
        <v>2009</v>
      </c>
      <c r="K18" s="34" t="s">
        <v>142</v>
      </c>
      <c r="L18" s="34">
        <v>0</v>
      </c>
      <c r="M18" s="35" t="s">
        <v>143</v>
      </c>
      <c r="N18" s="35" t="s">
        <v>144</v>
      </c>
      <c r="O18" s="35" t="s">
        <v>145</v>
      </c>
      <c r="P18" s="35" t="s">
        <v>146</v>
      </c>
      <c r="Q18" s="35">
        <v>0</v>
      </c>
      <c r="R18" s="35">
        <v>0</v>
      </c>
      <c r="S18" s="35">
        <v>0</v>
      </c>
      <c r="T18" s="31" t="e">
        <f>_xlfn.XMATCH(E18,'NLSfb - PPO'!$B$2:$B$205,0)+1</f>
        <v>#N/A</v>
      </c>
      <c r="U18" s="31" t="str" cm="1">
        <f t="array" aca="1" ref="U18" ca="1">IF(ISNUMBER(Tabel1[[#This Row],[hulpkolom]]),INDIRECT("'NLSfB - PPO'!D"&amp;$T18),"n.v.t.")</f>
        <v>n.v.t.</v>
      </c>
      <c r="V18" s="36" t="str" cm="1">
        <f t="array" aca="1" ref="V18" ca="1">IF(ISNUMBER(Tabel1[[#This Row],[hulpkolom]]),INDIRECT("'NLSfB - PPO'!E"&amp;$T18),"-")</f>
        <v>-</v>
      </c>
      <c r="W18" s="40"/>
      <c r="X18" s="31" t="str" cm="1">
        <f t="array" aca="1" ref="X18" ca="1">IF(ISNUMBER(Tabel1[[#This Row],[hulpkolom]]),INDIRECT("'NLSfB - PPO'!G"&amp;$T18),"-")</f>
        <v>-</v>
      </c>
      <c r="Y18" s="38" t="str" cm="1">
        <f t="array" aca="1" ref="Y18" ca="1">IF(ISNUMBER(Tabel1[[#This Row],[hulpkolom]]),INDIRECT("'NLSfB - PPO'!H"&amp;$T18),"-")</f>
        <v>-</v>
      </c>
      <c r="Z18" s="40"/>
      <c r="AA18" s="31" t="str" cm="1">
        <f t="array" aca="1" ref="AA18" ca="1">IF(ISNUMBER(Tabel1[[#This Row],[hulpkolom]]),INDIRECT("'NLSfB - PPO'!J"&amp;$T18),"-")</f>
        <v>-</v>
      </c>
      <c r="AB18" s="38" t="str" cm="1">
        <f t="array" aca="1" ref="AB18" ca="1">IF(ISNUMBER(Tabel1[[#This Row],[hulpkolom]]),INDIRECT("'NLSfB - PPO'!K"&amp;$T18),"-")</f>
        <v>-</v>
      </c>
      <c r="AC18" s="40"/>
      <c r="AD18" s="31" t="str" cm="1">
        <f t="array" aca="1" ref="AD18" ca="1">IF(ISNUMBER(Tabel1[[#This Row],[hulpkolom]]),INDIRECT("'NLSfB - PPO'!M"&amp;$T18),"-")</f>
        <v>-</v>
      </c>
      <c r="AE18" s="38" t="str" cm="1">
        <f t="array" aca="1" ref="AE18" ca="1">IF(ISNUMBER(Tabel1[[#This Row],[hulpkolom]]),INDIRECT("'NLSfB - PPO'!L"&amp;$T18),"-")</f>
        <v>-</v>
      </c>
      <c r="AF18" s="40"/>
      <c r="AG18" s="39">
        <f ca="1">IF(ISNUMBER(Tabel1[[#This Row],[Frequentie 1]]),Tabel1[[#This Row],[Frequentie 1]]*Tabel1[[#This Row],[Prijs 1]],0)</f>
        <v>0</v>
      </c>
      <c r="AH18" s="39">
        <f ca="1">IF(ISNUMBER(Tabel1[[#This Row],[Frequentie 2]]),Tabel1[[#This Row],[Frequentie 2]]*Tabel1[[#This Row],[Prijs 2]],0)</f>
        <v>0</v>
      </c>
      <c r="AI18" s="39">
        <f ca="1">IF(ISNUMBER(Tabel1[[#This Row],[Frequentie 3]]),Tabel1[[#This Row],[Frequentie 3]]*Tabel1[[#This Row],[Prijs 3]],0)</f>
        <v>0</v>
      </c>
      <c r="AJ18" s="39">
        <f ca="1">IF(ISNUMBER(Tabel1[[#This Row],[Frequentie 4]]),Tabel1[[#This Row],[Frequentie 4]]*Tabel1[[#This Row],[Prijs 4]],0)</f>
        <v>0</v>
      </c>
      <c r="AK18" s="52">
        <f ca="1">SUM(Tabel1[[#This Row],[Totaal 1]:[Totaal 4]])</f>
        <v>0</v>
      </c>
    </row>
    <row r="19" spans="1:37" ht="21" x14ac:dyDescent="0.25">
      <c r="A19" s="34" t="s">
        <v>56</v>
      </c>
      <c r="B19" s="34" t="s">
        <v>57</v>
      </c>
      <c r="C19" s="34" t="s">
        <v>58</v>
      </c>
      <c r="D19" s="34" t="s">
        <v>59</v>
      </c>
      <c r="E19" s="34" t="s">
        <v>147</v>
      </c>
      <c r="F19" s="35" t="s">
        <v>148</v>
      </c>
      <c r="G19" s="35" t="str">
        <f>VLOOKUP(Tabel1[[#This Row],[NLSfB]],NLSfB!A:D,4,1)</f>
        <v>verdeler vloer-/wandverwarming</v>
      </c>
      <c r="H19" s="34" t="s">
        <v>113</v>
      </c>
      <c r="I19" s="34">
        <v>1</v>
      </c>
      <c r="J19" s="34">
        <v>2009</v>
      </c>
      <c r="K19" s="34" t="s">
        <v>142</v>
      </c>
      <c r="L19" s="34">
        <v>0</v>
      </c>
      <c r="M19" s="35" t="s">
        <v>149</v>
      </c>
      <c r="N19" s="35">
        <v>0</v>
      </c>
      <c r="O19" s="35">
        <v>0</v>
      </c>
      <c r="P19" s="35">
        <v>0</v>
      </c>
      <c r="Q19" s="35">
        <v>0</v>
      </c>
      <c r="R19" s="35">
        <v>0</v>
      </c>
      <c r="S19" s="35">
        <v>0</v>
      </c>
      <c r="T19" s="31">
        <f>_xlfn.XMATCH(E19,'NLSfb - PPO'!$B$2:$B$205,0)+1</f>
        <v>144</v>
      </c>
      <c r="U19" s="31" t="str" cm="1">
        <f t="array" aca="1" ref="U19" ca="1">IF(ISNUMBER(Tabel1[[#This Row],[hulpkolom]]),INDIRECT("'NLSfB - PPO'!D"&amp;$T19),"n.v.t.")</f>
        <v>VW060-A</v>
      </c>
      <c r="V19" s="36" cm="1">
        <f t="array" aca="1" ref="V19" ca="1">IF(ISNUMBER(Tabel1[[#This Row],[hulpkolom]]),INDIRECT("'NLSfB - PPO'!E"&amp;$T19),"-")</f>
        <v>1</v>
      </c>
      <c r="W19" s="40"/>
      <c r="X19" s="31" t="str" cm="1">
        <f t="array" aca="1" ref="X19" ca="1">IF(ISNUMBER(Tabel1[[#This Row],[hulpkolom]]),INDIRECT("'NLSfB - PPO'!G"&amp;$T19),"-")</f>
        <v>-</v>
      </c>
      <c r="Y19" s="38" t="str" cm="1">
        <f t="array" aca="1" ref="Y19" ca="1">IF(ISNUMBER(Tabel1[[#This Row],[hulpkolom]]),INDIRECT("'NLSfB - PPO'!H"&amp;$T19),"-")</f>
        <v>-</v>
      </c>
      <c r="Z19" s="40"/>
      <c r="AA19" s="31" t="str" cm="1">
        <f t="array" aca="1" ref="AA19" ca="1">IF(ISNUMBER(Tabel1[[#This Row],[hulpkolom]]),INDIRECT("'NLSfB - PPO'!J"&amp;$T19),"-")</f>
        <v>-</v>
      </c>
      <c r="AB19" s="38" t="str" cm="1">
        <f t="array" aca="1" ref="AB19" ca="1">IF(ISNUMBER(Tabel1[[#This Row],[hulpkolom]]),INDIRECT("'NLSfB - PPO'!K"&amp;$T19),"-")</f>
        <v>-</v>
      </c>
      <c r="AC19" s="40"/>
      <c r="AD19" s="31" t="str" cm="1">
        <f t="array" aca="1" ref="AD19" ca="1">IF(ISNUMBER(Tabel1[[#This Row],[hulpkolom]]),INDIRECT("'NLSfB - PPO'!M"&amp;$T19),"-")</f>
        <v>-</v>
      </c>
      <c r="AE19" s="38" t="str" cm="1">
        <f t="array" aca="1" ref="AE19" ca="1">IF(ISNUMBER(Tabel1[[#This Row],[hulpkolom]]),INDIRECT("'NLSfB - PPO'!L"&amp;$T19),"-")</f>
        <v>-</v>
      </c>
      <c r="AF19" s="40"/>
      <c r="AG19" s="39">
        <f ca="1">IF(ISNUMBER(Tabel1[[#This Row],[Frequentie 1]]),Tabel1[[#This Row],[Frequentie 1]]*Tabel1[[#This Row],[Prijs 1]],0)</f>
        <v>0</v>
      </c>
      <c r="AH19" s="39">
        <f ca="1">IF(ISNUMBER(Tabel1[[#This Row],[Frequentie 2]]),Tabel1[[#This Row],[Frequentie 2]]*Tabel1[[#This Row],[Prijs 2]],0)</f>
        <v>0</v>
      </c>
      <c r="AI19" s="39">
        <f ca="1">IF(ISNUMBER(Tabel1[[#This Row],[Frequentie 3]]),Tabel1[[#This Row],[Frequentie 3]]*Tabel1[[#This Row],[Prijs 3]],0)</f>
        <v>0</v>
      </c>
      <c r="AJ19" s="39">
        <f ca="1">IF(ISNUMBER(Tabel1[[#This Row],[Frequentie 4]]),Tabel1[[#This Row],[Frequentie 4]]*Tabel1[[#This Row],[Prijs 4]],0)</f>
        <v>0</v>
      </c>
      <c r="AK19" s="52">
        <f ca="1">SUM(Tabel1[[#This Row],[Totaal 1]:[Totaal 4]])</f>
        <v>0</v>
      </c>
    </row>
    <row r="20" spans="1:37" ht="21" x14ac:dyDescent="0.25">
      <c r="A20" s="34" t="s">
        <v>56</v>
      </c>
      <c r="B20" s="34" t="s">
        <v>57</v>
      </c>
      <c r="C20" s="34" t="s">
        <v>58</v>
      </c>
      <c r="D20" s="34" t="s">
        <v>59</v>
      </c>
      <c r="E20" s="34" t="s">
        <v>147</v>
      </c>
      <c r="F20" s="35" t="s">
        <v>148</v>
      </c>
      <c r="G20" s="35" t="str">
        <f>VLOOKUP(Tabel1[[#This Row],[NLSfB]],NLSfB!A:D,4,1)</f>
        <v>verdeler vloer-/wandverwarming</v>
      </c>
      <c r="H20" s="34" t="s">
        <v>113</v>
      </c>
      <c r="I20" s="34">
        <v>1</v>
      </c>
      <c r="J20" s="34">
        <v>2009</v>
      </c>
      <c r="K20" s="34" t="s">
        <v>142</v>
      </c>
      <c r="L20" s="34">
        <v>0</v>
      </c>
      <c r="M20" s="35" t="s">
        <v>150</v>
      </c>
      <c r="N20" s="35">
        <v>0</v>
      </c>
      <c r="O20" s="35">
        <v>0</v>
      </c>
      <c r="P20" s="35">
        <v>0</v>
      </c>
      <c r="Q20" s="35">
        <v>0</v>
      </c>
      <c r="R20" s="35">
        <v>0</v>
      </c>
      <c r="S20" s="35">
        <v>0</v>
      </c>
      <c r="T20" s="31">
        <f>_xlfn.XMATCH(E20,'NLSfb - PPO'!$B$2:$B$205,0)+1</f>
        <v>144</v>
      </c>
      <c r="U20" s="31" t="str" cm="1">
        <f t="array" aca="1" ref="U20" ca="1">IF(ISNUMBER(Tabel1[[#This Row],[hulpkolom]]),INDIRECT("'NLSfB - PPO'!D"&amp;$T20),"n.v.t.")</f>
        <v>VW060-A</v>
      </c>
      <c r="V20" s="36" cm="1">
        <f t="array" aca="1" ref="V20" ca="1">IF(ISNUMBER(Tabel1[[#This Row],[hulpkolom]]),INDIRECT("'NLSfB - PPO'!E"&amp;$T20),"-")</f>
        <v>1</v>
      </c>
      <c r="W20" s="40"/>
      <c r="X20" s="31" t="str" cm="1">
        <f t="array" aca="1" ref="X20" ca="1">IF(ISNUMBER(Tabel1[[#This Row],[hulpkolom]]),INDIRECT("'NLSfB - PPO'!G"&amp;$T20),"-")</f>
        <v>-</v>
      </c>
      <c r="Y20" s="38" t="str" cm="1">
        <f t="array" aca="1" ref="Y20" ca="1">IF(ISNUMBER(Tabel1[[#This Row],[hulpkolom]]),INDIRECT("'NLSfB - PPO'!H"&amp;$T20),"-")</f>
        <v>-</v>
      </c>
      <c r="Z20" s="40"/>
      <c r="AA20" s="31" t="str" cm="1">
        <f t="array" aca="1" ref="AA20" ca="1">IF(ISNUMBER(Tabel1[[#This Row],[hulpkolom]]),INDIRECT("'NLSfB - PPO'!J"&amp;$T20),"-")</f>
        <v>-</v>
      </c>
      <c r="AB20" s="38" t="str" cm="1">
        <f t="array" aca="1" ref="AB20" ca="1">IF(ISNUMBER(Tabel1[[#This Row],[hulpkolom]]),INDIRECT("'NLSfB - PPO'!K"&amp;$T20),"-")</f>
        <v>-</v>
      </c>
      <c r="AC20" s="40"/>
      <c r="AD20" s="31" t="str" cm="1">
        <f t="array" aca="1" ref="AD20" ca="1">IF(ISNUMBER(Tabel1[[#This Row],[hulpkolom]]),INDIRECT("'NLSfB - PPO'!M"&amp;$T20),"-")</f>
        <v>-</v>
      </c>
      <c r="AE20" s="38" t="str" cm="1">
        <f t="array" aca="1" ref="AE20" ca="1">IF(ISNUMBER(Tabel1[[#This Row],[hulpkolom]]),INDIRECT("'NLSfB - PPO'!L"&amp;$T20),"-")</f>
        <v>-</v>
      </c>
      <c r="AF20" s="40"/>
      <c r="AG20" s="39">
        <f ca="1">IF(ISNUMBER(Tabel1[[#This Row],[Frequentie 1]]),Tabel1[[#This Row],[Frequentie 1]]*Tabel1[[#This Row],[Prijs 1]],0)</f>
        <v>0</v>
      </c>
      <c r="AH20" s="39">
        <f ca="1">IF(ISNUMBER(Tabel1[[#This Row],[Frequentie 2]]),Tabel1[[#This Row],[Frequentie 2]]*Tabel1[[#This Row],[Prijs 2]],0)</f>
        <v>0</v>
      </c>
      <c r="AI20" s="39">
        <f ca="1">IF(ISNUMBER(Tabel1[[#This Row],[Frequentie 3]]),Tabel1[[#This Row],[Frequentie 3]]*Tabel1[[#This Row],[Prijs 3]],0)</f>
        <v>0</v>
      </c>
      <c r="AJ20" s="39">
        <f ca="1">IF(ISNUMBER(Tabel1[[#This Row],[Frequentie 4]]),Tabel1[[#This Row],[Frequentie 4]]*Tabel1[[#This Row],[Prijs 4]],0)</f>
        <v>0</v>
      </c>
      <c r="AK20" s="52">
        <f ca="1">SUM(Tabel1[[#This Row],[Totaal 1]:[Totaal 4]])</f>
        <v>0</v>
      </c>
    </row>
    <row r="21" spans="1:37" ht="21" x14ac:dyDescent="0.25">
      <c r="A21" s="34" t="s">
        <v>56</v>
      </c>
      <c r="B21" s="34" t="s">
        <v>57</v>
      </c>
      <c r="C21" s="34" t="s">
        <v>58</v>
      </c>
      <c r="D21" s="34" t="s">
        <v>59</v>
      </c>
      <c r="E21" s="34" t="s">
        <v>147</v>
      </c>
      <c r="F21" s="35" t="s">
        <v>148</v>
      </c>
      <c r="G21" s="35" t="str">
        <f>VLOOKUP(Tabel1[[#This Row],[NLSfB]],NLSfB!A:D,4,1)</f>
        <v>verdeler vloer-/wandverwarming</v>
      </c>
      <c r="H21" s="34" t="s">
        <v>113</v>
      </c>
      <c r="I21" s="34">
        <v>1</v>
      </c>
      <c r="J21" s="34">
        <v>2009</v>
      </c>
      <c r="K21" s="34" t="s">
        <v>142</v>
      </c>
      <c r="L21" s="34">
        <v>0</v>
      </c>
      <c r="M21" s="35" t="s">
        <v>151</v>
      </c>
      <c r="N21" s="35">
        <v>0</v>
      </c>
      <c r="O21" s="35">
        <v>0</v>
      </c>
      <c r="P21" s="35">
        <v>0</v>
      </c>
      <c r="Q21" s="35">
        <v>0</v>
      </c>
      <c r="R21" s="35">
        <v>0</v>
      </c>
      <c r="S21" s="35">
        <v>0</v>
      </c>
      <c r="T21" s="31">
        <f>_xlfn.XMATCH(E21,'NLSfb - PPO'!$B$2:$B$205,0)+1</f>
        <v>144</v>
      </c>
      <c r="U21" s="31" t="str" cm="1">
        <f t="array" aca="1" ref="U21" ca="1">IF(ISNUMBER(Tabel1[[#This Row],[hulpkolom]]),INDIRECT("'NLSfB - PPO'!D"&amp;$T21),"n.v.t.")</f>
        <v>VW060-A</v>
      </c>
      <c r="V21" s="36" cm="1">
        <f t="array" aca="1" ref="V21" ca="1">IF(ISNUMBER(Tabel1[[#This Row],[hulpkolom]]),INDIRECT("'NLSfB - PPO'!E"&amp;$T21),"-")</f>
        <v>1</v>
      </c>
      <c r="W21" s="40"/>
      <c r="X21" s="31" t="str" cm="1">
        <f t="array" aca="1" ref="X21" ca="1">IF(ISNUMBER(Tabel1[[#This Row],[hulpkolom]]),INDIRECT("'NLSfB - PPO'!G"&amp;$T21),"-")</f>
        <v>-</v>
      </c>
      <c r="Y21" s="38" t="str" cm="1">
        <f t="array" aca="1" ref="Y21" ca="1">IF(ISNUMBER(Tabel1[[#This Row],[hulpkolom]]),INDIRECT("'NLSfB - PPO'!H"&amp;$T21),"-")</f>
        <v>-</v>
      </c>
      <c r="Z21" s="40"/>
      <c r="AA21" s="31" t="str" cm="1">
        <f t="array" aca="1" ref="AA21" ca="1">IF(ISNUMBER(Tabel1[[#This Row],[hulpkolom]]),INDIRECT("'NLSfB - PPO'!J"&amp;$T21),"-")</f>
        <v>-</v>
      </c>
      <c r="AB21" s="38" t="str" cm="1">
        <f t="array" aca="1" ref="AB21" ca="1">IF(ISNUMBER(Tabel1[[#This Row],[hulpkolom]]),INDIRECT("'NLSfB - PPO'!K"&amp;$T21),"-")</f>
        <v>-</v>
      </c>
      <c r="AC21" s="40"/>
      <c r="AD21" s="31" t="str" cm="1">
        <f t="array" aca="1" ref="AD21" ca="1">IF(ISNUMBER(Tabel1[[#This Row],[hulpkolom]]),INDIRECT("'NLSfB - PPO'!M"&amp;$T21),"-")</f>
        <v>-</v>
      </c>
      <c r="AE21" s="38" t="str" cm="1">
        <f t="array" aca="1" ref="AE21" ca="1">IF(ISNUMBER(Tabel1[[#This Row],[hulpkolom]]),INDIRECT("'NLSfB - PPO'!L"&amp;$T21),"-")</f>
        <v>-</v>
      </c>
      <c r="AF21" s="40"/>
      <c r="AG21" s="39">
        <f ca="1">IF(ISNUMBER(Tabel1[[#This Row],[Frequentie 1]]),Tabel1[[#This Row],[Frequentie 1]]*Tabel1[[#This Row],[Prijs 1]],0)</f>
        <v>0</v>
      </c>
      <c r="AH21" s="39">
        <f ca="1">IF(ISNUMBER(Tabel1[[#This Row],[Frequentie 2]]),Tabel1[[#This Row],[Frequentie 2]]*Tabel1[[#This Row],[Prijs 2]],0)</f>
        <v>0</v>
      </c>
      <c r="AI21" s="39">
        <f ca="1">IF(ISNUMBER(Tabel1[[#This Row],[Frequentie 3]]),Tabel1[[#This Row],[Frequentie 3]]*Tabel1[[#This Row],[Prijs 3]],0)</f>
        <v>0</v>
      </c>
      <c r="AJ21" s="39">
        <f ca="1">IF(ISNUMBER(Tabel1[[#This Row],[Frequentie 4]]),Tabel1[[#This Row],[Frequentie 4]]*Tabel1[[#This Row],[Prijs 4]],0)</f>
        <v>0</v>
      </c>
      <c r="AK21" s="52">
        <f ca="1">SUM(Tabel1[[#This Row],[Totaal 1]:[Totaal 4]])</f>
        <v>0</v>
      </c>
    </row>
    <row r="22" spans="1:37" ht="21" x14ac:dyDescent="0.25">
      <c r="A22" s="34" t="s">
        <v>56</v>
      </c>
      <c r="B22" s="34" t="s">
        <v>57</v>
      </c>
      <c r="C22" s="34" t="s">
        <v>58</v>
      </c>
      <c r="D22" s="34" t="s">
        <v>59</v>
      </c>
      <c r="E22" s="34" t="s">
        <v>152</v>
      </c>
      <c r="F22" s="35" t="s">
        <v>153</v>
      </c>
      <c r="G22" s="35" t="str">
        <f>VLOOKUP(Tabel1[[#This Row],[NLSfB]],NLSfB!A:D,4,1)</f>
        <v>luchtbehandelingskast met warmteterugwinning</v>
      </c>
      <c r="H22" s="34" t="s">
        <v>154</v>
      </c>
      <c r="I22" s="34">
        <v>1</v>
      </c>
      <c r="J22" s="34">
        <v>2009</v>
      </c>
      <c r="K22" s="34">
        <v>0</v>
      </c>
      <c r="L22" s="34" t="s">
        <v>155</v>
      </c>
      <c r="M22" s="35" t="s">
        <v>156</v>
      </c>
      <c r="N22" s="35" t="s">
        <v>157</v>
      </c>
      <c r="O22" s="35" t="s">
        <v>158</v>
      </c>
      <c r="P22" s="35">
        <v>0</v>
      </c>
      <c r="Q22" s="35">
        <v>0</v>
      </c>
      <c r="R22" s="35">
        <v>0</v>
      </c>
      <c r="S22" s="35">
        <v>0</v>
      </c>
      <c r="T22" s="31">
        <f>_xlfn.XMATCH(E22,'NLSfb - PPO'!$B$2:$B$205,0)+1</f>
        <v>66</v>
      </c>
      <c r="U22" s="31" t="str" cm="1">
        <f t="array" aca="1" ref="U22" ca="1">IF(ISNUMBER(Tabel1[[#This Row],[hulpkolom]]),INDIRECT("'NLSfB - PPO'!D"&amp;$T22),"n.v.t.")</f>
        <v>LBH010-A</v>
      </c>
      <c r="V22" s="36" cm="1">
        <f t="array" aca="1" ref="V22" ca="1">IF(ISNUMBER(Tabel1[[#This Row],[hulpkolom]]),INDIRECT("'NLSfB - PPO'!E"&amp;$T22),"-")</f>
        <v>1</v>
      </c>
      <c r="W22" s="40"/>
      <c r="X22" s="31" t="str" cm="1">
        <f t="array" aca="1" ref="X22" ca="1">IF(ISNUMBER(Tabel1[[#This Row],[hulpkolom]]),INDIRECT("'NLSfB - PPO'!G"&amp;$T22),"-")</f>
        <v>-</v>
      </c>
      <c r="Y22" s="38" t="str" cm="1">
        <f t="array" aca="1" ref="Y22" ca="1">IF(ISNUMBER(Tabel1[[#This Row],[hulpkolom]]),INDIRECT("'NLSfB - PPO'!H"&amp;$T22),"-")</f>
        <v>-</v>
      </c>
      <c r="Z22" s="40"/>
      <c r="AA22" s="31" t="str" cm="1">
        <f t="array" aca="1" ref="AA22" ca="1">IF(ISNUMBER(Tabel1[[#This Row],[hulpkolom]]),INDIRECT("'NLSfB - PPO'!J"&amp;$T22),"-")</f>
        <v>-</v>
      </c>
      <c r="AB22" s="38" t="str" cm="1">
        <f t="array" aca="1" ref="AB22" ca="1">IF(ISNUMBER(Tabel1[[#This Row],[hulpkolom]]),INDIRECT("'NLSfB - PPO'!K"&amp;$T22),"-")</f>
        <v>-</v>
      </c>
      <c r="AC22" s="40"/>
      <c r="AD22" s="31" t="str" cm="1">
        <f t="array" aca="1" ref="AD22" ca="1">IF(ISNUMBER(Tabel1[[#This Row],[hulpkolom]]),INDIRECT("'NLSfB - PPO'!M"&amp;$T22),"-")</f>
        <v>-</v>
      </c>
      <c r="AE22" s="38" t="str" cm="1">
        <f t="array" aca="1" ref="AE22" ca="1">IF(ISNUMBER(Tabel1[[#This Row],[hulpkolom]]),INDIRECT("'NLSfB - PPO'!L"&amp;$T22),"-")</f>
        <v>-</v>
      </c>
      <c r="AF22" s="40"/>
      <c r="AG22" s="39">
        <f ca="1">IF(ISNUMBER(Tabel1[[#This Row],[Frequentie 1]]),Tabel1[[#This Row],[Frequentie 1]]*Tabel1[[#This Row],[Prijs 1]],0)</f>
        <v>0</v>
      </c>
      <c r="AH22" s="39">
        <f ca="1">IF(ISNUMBER(Tabel1[[#This Row],[Frequentie 2]]),Tabel1[[#This Row],[Frequentie 2]]*Tabel1[[#This Row],[Prijs 2]],0)</f>
        <v>0</v>
      </c>
      <c r="AI22" s="39">
        <f ca="1">IF(ISNUMBER(Tabel1[[#This Row],[Frequentie 3]]),Tabel1[[#This Row],[Frequentie 3]]*Tabel1[[#This Row],[Prijs 3]],0)</f>
        <v>0</v>
      </c>
      <c r="AJ22" s="39">
        <f ca="1">IF(ISNUMBER(Tabel1[[#This Row],[Frequentie 4]]),Tabel1[[#This Row],[Frequentie 4]]*Tabel1[[#This Row],[Prijs 4]],0)</f>
        <v>0</v>
      </c>
      <c r="AK22" s="52">
        <f ca="1">SUM(Tabel1[[#This Row],[Totaal 1]:[Totaal 4]])</f>
        <v>0</v>
      </c>
    </row>
    <row r="23" spans="1:37" ht="31.2" x14ac:dyDescent="0.25">
      <c r="A23" s="34" t="s">
        <v>56</v>
      </c>
      <c r="B23" s="34" t="s">
        <v>57</v>
      </c>
      <c r="C23" s="34" t="s">
        <v>58</v>
      </c>
      <c r="D23" s="34" t="s">
        <v>59</v>
      </c>
      <c r="E23" s="34" t="s">
        <v>159</v>
      </c>
      <c r="F23" s="35" t="s">
        <v>160</v>
      </c>
      <c r="G23" s="35" t="str">
        <f>VLOOKUP(Tabel1[[#This Row],[NLSfB]],NLSfB!A:D,4,1)</f>
        <v>regelkast klimaat</v>
      </c>
      <c r="H23" s="34" t="s">
        <v>161</v>
      </c>
      <c r="I23" s="34">
        <v>1</v>
      </c>
      <c r="J23" s="34">
        <v>2009</v>
      </c>
      <c r="K23" s="34" t="s">
        <v>162</v>
      </c>
      <c r="L23" s="34" t="s">
        <v>163</v>
      </c>
      <c r="M23" s="35" t="s">
        <v>164</v>
      </c>
      <c r="N23" s="35" t="s">
        <v>165</v>
      </c>
      <c r="O23" s="35" t="s">
        <v>166</v>
      </c>
      <c r="P23" s="35" t="s">
        <v>167</v>
      </c>
      <c r="Q23" s="35" t="s">
        <v>168</v>
      </c>
      <c r="R23" s="35" t="s">
        <v>169</v>
      </c>
      <c r="S23" s="35" t="s">
        <v>170</v>
      </c>
      <c r="T23" s="31">
        <f>_xlfn.XMATCH(E23,'NLSfb - PPO'!$B$2:$B$205,0)+1</f>
        <v>100</v>
      </c>
      <c r="U23" s="31" t="str" cm="1">
        <f t="array" aca="1" ref="U23" ca="1">IF(ISNUMBER(Tabel1[[#This Row],[hulpkolom]]),INDIRECT("'NLSfB - PPO'!D"&amp;$T23),"n.v.t.")</f>
        <v>RGL010-A</v>
      </c>
      <c r="V23" s="36" cm="1">
        <f t="array" aca="1" ref="V23" ca="1">IF(ISNUMBER(Tabel1[[#This Row],[hulpkolom]]),INDIRECT("'NLSfB - PPO'!E"&amp;$T23),"-")</f>
        <v>1</v>
      </c>
      <c r="W23" s="40"/>
      <c r="X23" s="31" t="str" cm="1">
        <f t="array" aca="1" ref="X23" ca="1">IF(ISNUMBER(Tabel1[[#This Row],[hulpkolom]]),INDIRECT("'NLSfB - PPO'!G"&amp;$T23),"-")</f>
        <v>VW120-A</v>
      </c>
      <c r="Y23" s="38" cm="1">
        <f t="array" aca="1" ref="Y23" ca="1">IF(ISNUMBER(Tabel1[[#This Row],[hulpkolom]]),INDIRECT("'NLSfB - PPO'!H"&amp;$T23),"-")</f>
        <v>2</v>
      </c>
      <c r="Z23" s="40"/>
      <c r="AA23" s="31" t="str" cm="1">
        <f t="array" aca="1" ref="AA23" ca="1">IF(ISNUMBER(Tabel1[[#This Row],[hulpkolom]]),INDIRECT("'NLSfB - PPO'!J"&amp;$T23),"-")</f>
        <v>-</v>
      </c>
      <c r="AB23" s="38" t="str" cm="1">
        <f t="array" aca="1" ref="AB23" ca="1">IF(ISNUMBER(Tabel1[[#This Row],[hulpkolom]]),INDIRECT("'NLSfB - PPO'!K"&amp;$T23),"-")</f>
        <v>-</v>
      </c>
      <c r="AC23" s="40"/>
      <c r="AD23" s="31" t="str" cm="1">
        <f t="array" aca="1" ref="AD23" ca="1">IF(ISNUMBER(Tabel1[[#This Row],[hulpkolom]]),INDIRECT("'NLSfB - PPO'!M"&amp;$T23),"-")</f>
        <v>-</v>
      </c>
      <c r="AE23" s="38" t="str" cm="1">
        <f t="array" aca="1" ref="AE23" ca="1">IF(ISNUMBER(Tabel1[[#This Row],[hulpkolom]]),INDIRECT("'NLSfB - PPO'!L"&amp;$T23),"-")</f>
        <v>-</v>
      </c>
      <c r="AF23" s="40"/>
      <c r="AG23" s="39">
        <f ca="1">IF(ISNUMBER(Tabel1[[#This Row],[Frequentie 1]]),Tabel1[[#This Row],[Frequentie 1]]*Tabel1[[#This Row],[Prijs 1]],0)</f>
        <v>0</v>
      </c>
      <c r="AH23" s="39">
        <f ca="1">IF(ISNUMBER(Tabel1[[#This Row],[Frequentie 2]]),Tabel1[[#This Row],[Frequentie 2]]*Tabel1[[#This Row],[Prijs 2]],0)</f>
        <v>0</v>
      </c>
      <c r="AI23" s="39">
        <f ca="1">IF(ISNUMBER(Tabel1[[#This Row],[Frequentie 3]]),Tabel1[[#This Row],[Frequentie 3]]*Tabel1[[#This Row],[Prijs 3]],0)</f>
        <v>0</v>
      </c>
      <c r="AJ23" s="39">
        <f ca="1">IF(ISNUMBER(Tabel1[[#This Row],[Frequentie 4]]),Tabel1[[#This Row],[Frequentie 4]]*Tabel1[[#This Row],[Prijs 4]],0)</f>
        <v>0</v>
      </c>
      <c r="AK23" s="52">
        <f ca="1">SUM(Tabel1[[#This Row],[Totaal 1]:[Totaal 4]])</f>
        <v>0</v>
      </c>
    </row>
    <row r="24" spans="1:37" x14ac:dyDescent="0.25">
      <c r="A24" s="34" t="s">
        <v>56</v>
      </c>
      <c r="B24" s="34" t="s">
        <v>57</v>
      </c>
      <c r="C24" s="34" t="s">
        <v>58</v>
      </c>
      <c r="D24" s="34" t="s">
        <v>59</v>
      </c>
      <c r="E24" s="34" t="s">
        <v>171</v>
      </c>
      <c r="F24" s="35" t="s">
        <v>172</v>
      </c>
      <c r="G24" s="35" t="str">
        <f>VLOOKUP(Tabel1[[#This Row],[NLSfB]],NLSfB!A:D,4,1)</f>
        <v>brandslanghaspel</v>
      </c>
      <c r="H24" s="34" t="s">
        <v>173</v>
      </c>
      <c r="I24" s="34">
        <v>3</v>
      </c>
      <c r="J24" s="34">
        <v>0</v>
      </c>
      <c r="K24" s="34" t="s">
        <v>174</v>
      </c>
      <c r="L24" s="34">
        <v>0</v>
      </c>
      <c r="M24" s="35" t="s">
        <v>175</v>
      </c>
      <c r="N24" s="35" t="s">
        <v>176</v>
      </c>
      <c r="O24" s="35">
        <v>0</v>
      </c>
      <c r="P24" s="35">
        <v>0</v>
      </c>
      <c r="Q24" s="35">
        <v>0</v>
      </c>
      <c r="R24" s="35">
        <v>0</v>
      </c>
      <c r="S24" s="35">
        <v>0</v>
      </c>
      <c r="T24" s="31">
        <f>_xlfn.XMATCH(E24,'NLSfb - PPO'!$B$2:$B$205,0)+1</f>
        <v>8</v>
      </c>
      <c r="U24" s="31" t="str" cm="1">
        <f t="array" aca="1" ref="U24" ca="1">IF(ISNUMBER(Tabel1[[#This Row],[hulpkolom]]),INDIRECT("'NLSfB - PPO'!D"&amp;$T24),"n.v.t.")</f>
        <v>BRND010-A</v>
      </c>
      <c r="V24" s="36" cm="1">
        <f t="array" aca="1" ref="V24" ca="1">IF(ISNUMBER(Tabel1[[#This Row],[hulpkolom]]),INDIRECT("'NLSfB - PPO'!E"&amp;$T24),"-")</f>
        <v>1</v>
      </c>
      <c r="W24" s="40"/>
      <c r="X24" s="31" t="str" cm="1">
        <f t="array" aca="1" ref="X24" ca="1">IF(ISNUMBER(Tabel1[[#This Row],[hulpkolom]]),INDIRECT("'NLSfB - PPO'!G"&amp;$T24),"-")</f>
        <v>BRND010-K</v>
      </c>
      <c r="Y24" s="38" cm="1">
        <f t="array" aca="1" ref="Y24" ca="1">IF(ISNUMBER(Tabel1[[#This Row],[hulpkolom]]),INDIRECT("'NLSfB - PPO'!H"&amp;$T24),"-")</f>
        <v>0.2</v>
      </c>
      <c r="Z24" s="40"/>
      <c r="AA24" s="31" t="str" cm="1">
        <f t="array" aca="1" ref="AA24" ca="1">IF(ISNUMBER(Tabel1[[#This Row],[hulpkolom]]),INDIRECT("'NLSfB - PPO'!J"&amp;$T24),"-")</f>
        <v>-</v>
      </c>
      <c r="AB24" s="38" t="str" cm="1">
        <f t="array" aca="1" ref="AB24" ca="1">IF(ISNUMBER(Tabel1[[#This Row],[hulpkolom]]),INDIRECT("'NLSfB - PPO'!K"&amp;$T24),"-")</f>
        <v>-</v>
      </c>
      <c r="AC24" s="40"/>
      <c r="AD24" s="31" t="str" cm="1">
        <f t="array" aca="1" ref="AD24" ca="1">IF(ISNUMBER(Tabel1[[#This Row],[hulpkolom]]),INDIRECT("'NLSfB - PPO'!M"&amp;$T24),"-")</f>
        <v>-</v>
      </c>
      <c r="AE24" s="38" t="str" cm="1">
        <f t="array" aca="1" ref="AE24" ca="1">IF(ISNUMBER(Tabel1[[#This Row],[hulpkolom]]),INDIRECT("'NLSfB - PPO'!L"&amp;$T24),"-")</f>
        <v>-</v>
      </c>
      <c r="AF24" s="40"/>
      <c r="AG24" s="39">
        <f ca="1">IF(ISNUMBER(Tabel1[[#This Row],[Frequentie 1]]),Tabel1[[#This Row],[Frequentie 1]]*Tabel1[[#This Row],[Prijs 1]],0)</f>
        <v>0</v>
      </c>
      <c r="AH24" s="39">
        <f ca="1">IF(ISNUMBER(Tabel1[[#This Row],[Frequentie 2]]),Tabel1[[#This Row],[Frequentie 2]]*Tabel1[[#This Row],[Prijs 2]],0)</f>
        <v>0</v>
      </c>
      <c r="AI24" s="39">
        <f ca="1">IF(ISNUMBER(Tabel1[[#This Row],[Frequentie 3]]),Tabel1[[#This Row],[Frequentie 3]]*Tabel1[[#This Row],[Prijs 3]],0)</f>
        <v>0</v>
      </c>
      <c r="AJ24" s="39">
        <f ca="1">IF(ISNUMBER(Tabel1[[#This Row],[Frequentie 4]]),Tabel1[[#This Row],[Frequentie 4]]*Tabel1[[#This Row],[Prijs 4]],0)</f>
        <v>0</v>
      </c>
      <c r="AK24" s="52">
        <f ca="1">SUM(Tabel1[[#This Row],[Totaal 1]:[Totaal 4]])</f>
        <v>0</v>
      </c>
    </row>
    <row r="25" spans="1:37" x14ac:dyDescent="0.25">
      <c r="A25" s="34" t="s">
        <v>56</v>
      </c>
      <c r="B25" s="34" t="s">
        <v>57</v>
      </c>
      <c r="C25" s="34" t="s">
        <v>58</v>
      </c>
      <c r="D25" s="34" t="s">
        <v>59</v>
      </c>
      <c r="E25" s="34" t="s">
        <v>177</v>
      </c>
      <c r="F25" s="35" t="s">
        <v>178</v>
      </c>
      <c r="G25" s="35" t="str">
        <f>VLOOKUP(Tabel1[[#This Row],[NLSfB]],NLSfB!A:D,4,1)</f>
        <v>handblusmiddel</v>
      </c>
      <c r="H25" s="34" t="s">
        <v>173</v>
      </c>
      <c r="I25" s="34">
        <v>6</v>
      </c>
      <c r="J25" s="34">
        <v>0</v>
      </c>
      <c r="K25" s="34" t="s">
        <v>174</v>
      </c>
      <c r="L25" s="34">
        <v>0</v>
      </c>
      <c r="M25" s="35" t="s">
        <v>179</v>
      </c>
      <c r="N25" s="35" t="s">
        <v>180</v>
      </c>
      <c r="O25" s="35">
        <v>0</v>
      </c>
      <c r="P25" s="35">
        <v>0</v>
      </c>
      <c r="Q25" s="35">
        <v>0</v>
      </c>
      <c r="R25" s="35">
        <v>0</v>
      </c>
      <c r="S25" s="35">
        <v>0</v>
      </c>
      <c r="T25" s="31">
        <f>_xlfn.XMATCH(E25,'NLSfb - PPO'!$B$2:$B$205,0)+1</f>
        <v>10</v>
      </c>
      <c r="U25" s="31" t="str" cm="1">
        <f t="array" aca="1" ref="U25" ca="1">IF(ISNUMBER(Tabel1[[#This Row],[hulpkolom]]),INDIRECT("'NLSfB - PPO'!D"&amp;$T25),"n.v.t.")</f>
        <v>BRND030-K</v>
      </c>
      <c r="V25" s="36" cm="1">
        <f t="array" aca="1" ref="V25" ca="1">IF(ISNUMBER(Tabel1[[#This Row],[hulpkolom]]),INDIRECT("'NLSfB - PPO'!E"&amp;$T25),"-")</f>
        <v>0.5</v>
      </c>
      <c r="W25" s="40"/>
      <c r="X25" s="31" t="str" cm="1">
        <f t="array" aca="1" ref="X25" ca="1">IF(ISNUMBER(Tabel1[[#This Row],[hulpkolom]]),INDIRECT("'NLSfB - PPO'!G"&amp;$T25),"-")</f>
        <v>-</v>
      </c>
      <c r="Y25" s="38" t="str" cm="1">
        <f t="array" aca="1" ref="Y25" ca="1">IF(ISNUMBER(Tabel1[[#This Row],[hulpkolom]]),INDIRECT("'NLSfB - PPO'!H"&amp;$T25),"-")</f>
        <v>-</v>
      </c>
      <c r="Z25" s="40"/>
      <c r="AA25" s="31" t="str" cm="1">
        <f t="array" aca="1" ref="AA25" ca="1">IF(ISNUMBER(Tabel1[[#This Row],[hulpkolom]]),INDIRECT("'NLSfB - PPO'!J"&amp;$T25),"-")</f>
        <v>-</v>
      </c>
      <c r="AB25" s="38" t="str" cm="1">
        <f t="array" aca="1" ref="AB25" ca="1">IF(ISNUMBER(Tabel1[[#This Row],[hulpkolom]]),INDIRECT("'NLSfB - PPO'!K"&amp;$T25),"-")</f>
        <v>-</v>
      </c>
      <c r="AC25" s="40"/>
      <c r="AD25" s="31" t="str" cm="1">
        <f t="array" aca="1" ref="AD25" ca="1">IF(ISNUMBER(Tabel1[[#This Row],[hulpkolom]]),INDIRECT("'NLSfB - PPO'!M"&amp;$T25),"-")</f>
        <v>-</v>
      </c>
      <c r="AE25" s="38" t="str" cm="1">
        <f t="array" aca="1" ref="AE25" ca="1">IF(ISNUMBER(Tabel1[[#This Row],[hulpkolom]]),INDIRECT("'NLSfB - PPO'!L"&amp;$T25),"-")</f>
        <v>-</v>
      </c>
      <c r="AF25" s="40"/>
      <c r="AG25" s="39">
        <f ca="1">IF(ISNUMBER(Tabel1[[#This Row],[Frequentie 1]]),Tabel1[[#This Row],[Frequentie 1]]*Tabel1[[#This Row],[Prijs 1]],0)</f>
        <v>0</v>
      </c>
      <c r="AH25" s="39">
        <f ca="1">IF(ISNUMBER(Tabel1[[#This Row],[Frequentie 2]]),Tabel1[[#This Row],[Frequentie 2]]*Tabel1[[#This Row],[Prijs 2]],0)</f>
        <v>0</v>
      </c>
      <c r="AI25" s="39">
        <f ca="1">IF(ISNUMBER(Tabel1[[#This Row],[Frequentie 3]]),Tabel1[[#This Row],[Frequentie 3]]*Tabel1[[#This Row],[Prijs 3]],0)</f>
        <v>0</v>
      </c>
      <c r="AJ25" s="39">
        <f ca="1">IF(ISNUMBER(Tabel1[[#This Row],[Frequentie 4]]),Tabel1[[#This Row],[Frequentie 4]]*Tabel1[[#This Row],[Prijs 4]],0)</f>
        <v>0</v>
      </c>
      <c r="AK25" s="52">
        <f ca="1">SUM(Tabel1[[#This Row],[Totaal 1]:[Totaal 4]])</f>
        <v>0</v>
      </c>
    </row>
    <row r="26" spans="1:37" ht="21" x14ac:dyDescent="0.25">
      <c r="A26" s="34" t="s">
        <v>56</v>
      </c>
      <c r="B26" s="34" t="s">
        <v>57</v>
      </c>
      <c r="C26" s="34" t="s">
        <v>58</v>
      </c>
      <c r="D26" s="34" t="s">
        <v>59</v>
      </c>
      <c r="E26" s="34" t="s">
        <v>181</v>
      </c>
      <c r="F26" s="35" t="s">
        <v>182</v>
      </c>
      <c r="G26" s="35" t="str">
        <f>VLOOKUP(Tabel1[[#This Row],[NLSfB]],NLSfB!A:D,4,1)</f>
        <v>PV cellen</v>
      </c>
      <c r="H26" s="34" t="s">
        <v>183</v>
      </c>
      <c r="I26" s="34">
        <v>129</v>
      </c>
      <c r="J26" s="34">
        <v>0</v>
      </c>
      <c r="K26" s="34" t="s">
        <v>184</v>
      </c>
      <c r="L26" s="34" t="s">
        <v>185</v>
      </c>
      <c r="M26" s="35">
        <v>0</v>
      </c>
      <c r="N26" s="35">
        <v>0</v>
      </c>
      <c r="O26" s="35">
        <v>0</v>
      </c>
      <c r="P26" s="35">
        <v>0</v>
      </c>
      <c r="Q26" s="35">
        <v>0</v>
      </c>
      <c r="R26" s="35">
        <v>0</v>
      </c>
      <c r="S26" s="35">
        <v>0</v>
      </c>
      <c r="T26" s="31">
        <f>_xlfn.XMATCH(E26,'NLSfb - PPO'!$B$2:$B$205,0)+1</f>
        <v>28</v>
      </c>
      <c r="U26" s="31" t="str" cm="1">
        <f t="array" aca="1" ref="U26" ca="1">IF(ISNUMBER(Tabel1[[#This Row],[hulpkolom]]),INDIRECT("'NLSfB - PPO'!D"&amp;$T26),"n.v.t.")</f>
        <v>E180-A</v>
      </c>
      <c r="V26" s="36" cm="1">
        <f t="array" aca="1" ref="V26" ca="1">IF(ISNUMBER(Tabel1[[#This Row],[hulpkolom]]),INDIRECT("'NLSfB - PPO'!E"&amp;$T26),"-")</f>
        <v>1</v>
      </c>
      <c r="W26" s="40"/>
      <c r="X26" s="31" t="str" cm="1">
        <f t="array" aca="1" ref="X26" ca="1">IF(ISNUMBER(Tabel1[[#This Row],[hulpkolom]]),INDIRECT("'NLSfB - PPO'!G"&amp;$T26),"-")</f>
        <v>-</v>
      </c>
      <c r="Y26" s="38" t="str" cm="1">
        <f t="array" aca="1" ref="Y26" ca="1">IF(ISNUMBER(Tabel1[[#This Row],[hulpkolom]]),INDIRECT("'NLSfB - PPO'!H"&amp;$T26),"-")</f>
        <v>-</v>
      </c>
      <c r="Z26" s="40"/>
      <c r="AA26" s="31" t="str" cm="1">
        <f t="array" aca="1" ref="AA26" ca="1">IF(ISNUMBER(Tabel1[[#This Row],[hulpkolom]]),INDIRECT("'NLSfB - PPO'!J"&amp;$T26),"-")</f>
        <v>-</v>
      </c>
      <c r="AB26" s="38" t="str" cm="1">
        <f t="array" aca="1" ref="AB26" ca="1">IF(ISNUMBER(Tabel1[[#This Row],[hulpkolom]]),INDIRECT("'NLSfB - PPO'!K"&amp;$T26),"-")</f>
        <v>-</v>
      </c>
      <c r="AC26" s="40"/>
      <c r="AD26" s="31" t="str" cm="1">
        <f t="array" aca="1" ref="AD26" ca="1">IF(ISNUMBER(Tabel1[[#This Row],[hulpkolom]]),INDIRECT("'NLSfB - PPO'!M"&amp;$T26),"-")</f>
        <v>-</v>
      </c>
      <c r="AE26" s="38" t="str" cm="1">
        <f t="array" aca="1" ref="AE26" ca="1">IF(ISNUMBER(Tabel1[[#This Row],[hulpkolom]]),INDIRECT("'NLSfB - PPO'!L"&amp;$T26),"-")</f>
        <v>-</v>
      </c>
      <c r="AF26" s="40"/>
      <c r="AG26" s="39">
        <f ca="1">IF(ISNUMBER(Tabel1[[#This Row],[Frequentie 1]]),Tabel1[[#This Row],[Frequentie 1]]*Tabel1[[#This Row],[Prijs 1]],0)</f>
        <v>0</v>
      </c>
      <c r="AH26" s="39">
        <f ca="1">IF(ISNUMBER(Tabel1[[#This Row],[Frequentie 2]]),Tabel1[[#This Row],[Frequentie 2]]*Tabel1[[#This Row],[Prijs 2]],0)</f>
        <v>0</v>
      </c>
      <c r="AI26" s="39">
        <f ca="1">IF(ISNUMBER(Tabel1[[#This Row],[Frequentie 3]]),Tabel1[[#This Row],[Frequentie 3]]*Tabel1[[#This Row],[Prijs 3]],0)</f>
        <v>0</v>
      </c>
      <c r="AJ26" s="39">
        <f ca="1">IF(ISNUMBER(Tabel1[[#This Row],[Frequentie 4]]),Tabel1[[#This Row],[Frequentie 4]]*Tabel1[[#This Row],[Prijs 4]],0)</f>
        <v>0</v>
      </c>
      <c r="AK26" s="52">
        <f ca="1">SUM(Tabel1[[#This Row],[Totaal 1]:[Totaal 4]])</f>
        <v>0</v>
      </c>
    </row>
    <row r="27" spans="1:37" ht="21" x14ac:dyDescent="0.25">
      <c r="A27" s="34" t="s">
        <v>56</v>
      </c>
      <c r="B27" s="34" t="s">
        <v>57</v>
      </c>
      <c r="C27" s="34" t="s">
        <v>58</v>
      </c>
      <c r="D27" s="34" t="s">
        <v>59</v>
      </c>
      <c r="E27" s="34" t="s">
        <v>4917</v>
      </c>
      <c r="F27" s="35" t="s">
        <v>186</v>
      </c>
      <c r="G27" s="35" t="str">
        <f>VLOOKUP(Tabel1[[#This Row],[NLSfB]],NLSfB!A:D,4,1)</f>
        <v>PV omvormer</v>
      </c>
      <c r="H27" s="34" t="s">
        <v>183</v>
      </c>
      <c r="I27" s="34">
        <v>2</v>
      </c>
      <c r="J27" s="34">
        <v>0</v>
      </c>
      <c r="K27" s="34" t="s">
        <v>184</v>
      </c>
      <c r="L27" s="34" t="s">
        <v>185</v>
      </c>
      <c r="M27" s="35">
        <v>0</v>
      </c>
      <c r="N27" s="35">
        <v>0</v>
      </c>
      <c r="O27" s="35">
        <v>0</v>
      </c>
      <c r="P27" s="35">
        <v>0</v>
      </c>
      <c r="Q27" s="35">
        <v>0</v>
      </c>
      <c r="R27" s="35">
        <v>0</v>
      </c>
      <c r="S27" s="35">
        <v>0</v>
      </c>
      <c r="T27" s="31">
        <f>_xlfn.XMATCH(E27,'NLSfb - PPO'!$B$2:$B$205,0)+1</f>
        <v>29</v>
      </c>
      <c r="U27" s="31" t="str" cm="1">
        <f t="array" aca="1" ref="U27" ca="1">IF(ISNUMBER(Tabel1[[#This Row],[hulpkolom]]),INDIRECT("'NLSfB - PPO'!D"&amp;$T27),"n.v.t.")</f>
        <v>E180-A</v>
      </c>
      <c r="V27" s="36" cm="1">
        <f t="array" aca="1" ref="V27" ca="1">IF(ISNUMBER(Tabel1[[#This Row],[hulpkolom]]),INDIRECT("'NLSfB - PPO'!E"&amp;$T27),"-")</f>
        <v>1</v>
      </c>
      <c r="W27" s="40"/>
      <c r="X27" s="31" t="str" cm="1">
        <f t="array" aca="1" ref="X27" ca="1">IF(ISNUMBER(Tabel1[[#This Row],[hulpkolom]]),INDIRECT("'NLSfB - PPO'!G"&amp;$T27),"-")</f>
        <v>-</v>
      </c>
      <c r="Y27" s="38" t="str" cm="1">
        <f t="array" aca="1" ref="Y27" ca="1">IF(ISNUMBER(Tabel1[[#This Row],[hulpkolom]]),INDIRECT("'NLSfB - PPO'!H"&amp;$T27),"-")</f>
        <v>-</v>
      </c>
      <c r="Z27" s="40"/>
      <c r="AA27" s="31" t="str" cm="1">
        <f t="array" aca="1" ref="AA27" ca="1">IF(ISNUMBER(Tabel1[[#This Row],[hulpkolom]]),INDIRECT("'NLSfB - PPO'!J"&amp;$T27),"-")</f>
        <v>-</v>
      </c>
      <c r="AB27" s="38" t="str" cm="1">
        <f t="array" aca="1" ref="AB27" ca="1">IF(ISNUMBER(Tabel1[[#This Row],[hulpkolom]]),INDIRECT("'NLSfB - PPO'!K"&amp;$T27),"-")</f>
        <v>-</v>
      </c>
      <c r="AC27" s="40"/>
      <c r="AD27" s="31" t="str" cm="1">
        <f t="array" aca="1" ref="AD27" ca="1">IF(ISNUMBER(Tabel1[[#This Row],[hulpkolom]]),INDIRECT("'NLSfB - PPO'!M"&amp;$T27),"-")</f>
        <v>-</v>
      </c>
      <c r="AE27" s="38" t="str" cm="1">
        <f t="array" aca="1" ref="AE27" ca="1">IF(ISNUMBER(Tabel1[[#This Row],[hulpkolom]]),INDIRECT("'NLSfB - PPO'!L"&amp;$T27),"-")</f>
        <v>-</v>
      </c>
      <c r="AF27" s="40"/>
      <c r="AG27" s="39">
        <f ca="1">IF(ISNUMBER(Tabel1[[#This Row],[Frequentie 1]]),Tabel1[[#This Row],[Frequentie 1]]*Tabel1[[#This Row],[Prijs 1]],0)</f>
        <v>0</v>
      </c>
      <c r="AH27" s="39">
        <f ca="1">IF(ISNUMBER(Tabel1[[#This Row],[Frequentie 2]]),Tabel1[[#This Row],[Frequentie 2]]*Tabel1[[#This Row],[Prijs 2]],0)</f>
        <v>0</v>
      </c>
      <c r="AI27" s="39">
        <f ca="1">IF(ISNUMBER(Tabel1[[#This Row],[Frequentie 3]]),Tabel1[[#This Row],[Frequentie 3]]*Tabel1[[#This Row],[Prijs 3]],0)</f>
        <v>0</v>
      </c>
      <c r="AJ27" s="39">
        <f ca="1">IF(ISNUMBER(Tabel1[[#This Row],[Frequentie 4]]),Tabel1[[#This Row],[Frequentie 4]]*Tabel1[[#This Row],[Prijs 4]],0)</f>
        <v>0</v>
      </c>
      <c r="AK27" s="52">
        <f ca="1">SUM(Tabel1[[#This Row],[Totaal 1]:[Totaal 4]])</f>
        <v>0</v>
      </c>
    </row>
    <row r="28" spans="1:37" ht="21" x14ac:dyDescent="0.25">
      <c r="A28" s="34" t="s">
        <v>56</v>
      </c>
      <c r="B28" s="34" t="s">
        <v>57</v>
      </c>
      <c r="C28" s="34" t="s">
        <v>58</v>
      </c>
      <c r="D28" s="34" t="s">
        <v>59</v>
      </c>
      <c r="E28" s="34" t="s">
        <v>187</v>
      </c>
      <c r="F28" s="35" t="s">
        <v>188</v>
      </c>
      <c r="G28" s="35" t="str">
        <f>VLOOKUP(Tabel1[[#This Row],[NLSfB]],NLSfB!A:D,4,1)</f>
        <v>veiligheidsaarding</v>
      </c>
      <c r="H28" s="34" t="s">
        <v>183</v>
      </c>
      <c r="I28" s="34">
        <v>1</v>
      </c>
      <c r="J28" s="34">
        <v>2009</v>
      </c>
      <c r="K28" s="34">
        <v>0</v>
      </c>
      <c r="L28" s="34">
        <v>0</v>
      </c>
      <c r="M28" s="35" t="s">
        <v>189</v>
      </c>
      <c r="N28" s="35" t="s">
        <v>190</v>
      </c>
      <c r="O28" s="35">
        <v>0</v>
      </c>
      <c r="P28" s="35">
        <v>0</v>
      </c>
      <c r="Q28" s="35">
        <v>0</v>
      </c>
      <c r="R28" s="35">
        <v>0</v>
      </c>
      <c r="S28" s="35">
        <v>0</v>
      </c>
      <c r="T28" s="31">
        <f>_xlfn.XMATCH(E28,'NLSfb - PPO'!$B$2:$B$205,0)+1</f>
        <v>24</v>
      </c>
      <c r="U28" s="31" t="str" cm="1">
        <f t="array" aca="1" ref="U28" ca="1">IF(ISNUMBER(Tabel1[[#This Row],[hulpkolom]]),INDIRECT("'NLSfB - PPO'!D"&amp;$T28),"n.v.t.")</f>
        <v>E030-A</v>
      </c>
      <c r="V28" s="36" cm="1">
        <f t="array" aca="1" ref="V28" ca="1">IF(ISNUMBER(Tabel1[[#This Row],[hulpkolom]]),INDIRECT("'NLSfB - PPO'!E"&amp;$T28),"-")</f>
        <v>0.2</v>
      </c>
      <c r="W28" s="40"/>
      <c r="X28" s="31" t="str" cm="1">
        <f t="array" aca="1" ref="X28" ca="1">IF(ISNUMBER(Tabel1[[#This Row],[hulpkolom]]),INDIRECT("'NLSfB - PPO'!G"&amp;$T28),"-")</f>
        <v>E170-A</v>
      </c>
      <c r="Y28" s="38" cm="1">
        <f t="array" aca="1" ref="Y28" ca="1">IF(ISNUMBER(Tabel1[[#This Row],[hulpkolom]]),INDIRECT("'NLSfB - PPO'!H"&amp;$T28),"-")</f>
        <v>1</v>
      </c>
      <c r="Z28" s="40"/>
      <c r="AA28" s="31" t="str" cm="1">
        <f t="array" aca="1" ref="AA28" ca="1">IF(ISNUMBER(Tabel1[[#This Row],[hulpkolom]]),INDIRECT("'NLSfB - PPO'!J"&amp;$T28),"-")</f>
        <v>-</v>
      </c>
      <c r="AB28" s="38" t="str" cm="1">
        <f t="array" aca="1" ref="AB28" ca="1">IF(ISNUMBER(Tabel1[[#This Row],[hulpkolom]]),INDIRECT("'NLSfB - PPO'!K"&amp;$T28),"-")</f>
        <v>-</v>
      </c>
      <c r="AC28" s="40"/>
      <c r="AD28" s="31" t="str" cm="1">
        <f t="array" aca="1" ref="AD28" ca="1">IF(ISNUMBER(Tabel1[[#This Row],[hulpkolom]]),INDIRECT("'NLSfB - PPO'!M"&amp;$T28),"-")</f>
        <v>-</v>
      </c>
      <c r="AE28" s="38" t="str" cm="1">
        <f t="array" aca="1" ref="AE28" ca="1">IF(ISNUMBER(Tabel1[[#This Row],[hulpkolom]]),INDIRECT("'NLSfB - PPO'!L"&amp;$T28),"-")</f>
        <v>-</v>
      </c>
      <c r="AF28" s="40"/>
      <c r="AG28" s="39">
        <f ca="1">IF(ISNUMBER(Tabel1[[#This Row],[Frequentie 1]]),Tabel1[[#This Row],[Frequentie 1]]*Tabel1[[#This Row],[Prijs 1]],0)</f>
        <v>0</v>
      </c>
      <c r="AH28" s="39">
        <f ca="1">IF(ISNUMBER(Tabel1[[#This Row],[Frequentie 2]]),Tabel1[[#This Row],[Frequentie 2]]*Tabel1[[#This Row],[Prijs 2]],0)</f>
        <v>0</v>
      </c>
      <c r="AI28" s="39">
        <f ca="1">IF(ISNUMBER(Tabel1[[#This Row],[Frequentie 3]]),Tabel1[[#This Row],[Frequentie 3]]*Tabel1[[#This Row],[Prijs 3]],0)</f>
        <v>0</v>
      </c>
      <c r="AJ28" s="39">
        <f ca="1">IF(ISNUMBER(Tabel1[[#This Row],[Frequentie 4]]),Tabel1[[#This Row],[Frequentie 4]]*Tabel1[[#This Row],[Prijs 4]],0)</f>
        <v>0</v>
      </c>
      <c r="AK28" s="52">
        <f ca="1">SUM(Tabel1[[#This Row],[Totaal 1]:[Totaal 4]])</f>
        <v>0</v>
      </c>
    </row>
    <row r="29" spans="1:37" ht="21" x14ac:dyDescent="0.25">
      <c r="A29" s="34" t="s">
        <v>56</v>
      </c>
      <c r="B29" s="34" t="s">
        <v>57</v>
      </c>
      <c r="C29" s="34" t="s">
        <v>58</v>
      </c>
      <c r="D29" s="34" t="s">
        <v>59</v>
      </c>
      <c r="E29" s="34" t="s">
        <v>191</v>
      </c>
      <c r="F29" s="35" t="s">
        <v>192</v>
      </c>
      <c r="G29" s="35" t="str">
        <f>VLOOKUP(Tabel1[[#This Row],[NLSfB]],NLSfB!A:D,4,1)</f>
        <v>overspanningsbeveiliging</v>
      </c>
      <c r="H29" s="34" t="s">
        <v>183</v>
      </c>
      <c r="I29" s="34">
        <v>1</v>
      </c>
      <c r="J29" s="34">
        <v>2009</v>
      </c>
      <c r="K29" s="34" t="s">
        <v>193</v>
      </c>
      <c r="L29" s="34">
        <v>0</v>
      </c>
      <c r="M29" s="35">
        <v>0</v>
      </c>
      <c r="N29" s="35">
        <v>0</v>
      </c>
      <c r="O29" s="35">
        <v>0</v>
      </c>
      <c r="P29" s="35">
        <v>0</v>
      </c>
      <c r="Q29" s="35">
        <v>0</v>
      </c>
      <c r="R29" s="35">
        <v>0</v>
      </c>
      <c r="S29" s="35">
        <v>0</v>
      </c>
      <c r="T29" s="31">
        <f>_xlfn.XMATCH(E29,'NLSfb - PPO'!$B$2:$B$205,0)+1</f>
        <v>27</v>
      </c>
      <c r="U29" s="31" t="str" cm="1">
        <f t="array" aca="1" ref="U29" ca="1">IF(ISNUMBER(Tabel1[[#This Row],[hulpkolom]]),INDIRECT("'NLSfB - PPO'!D"&amp;$T29),"n.v.t.")</f>
        <v>E140-A</v>
      </c>
      <c r="V29" s="36" cm="1">
        <f t="array" aca="1" ref="V29" ca="1">IF(ISNUMBER(Tabel1[[#This Row],[hulpkolom]]),INDIRECT("'NLSfB - PPO'!E"&amp;$T29),"-")</f>
        <v>1</v>
      </c>
      <c r="W29" s="40"/>
      <c r="X29" s="31" t="str" cm="1">
        <f t="array" aca="1" ref="X29" ca="1">IF(ISNUMBER(Tabel1[[#This Row],[hulpkolom]]),INDIRECT("'NLSfB - PPO'!G"&amp;$T29),"-")</f>
        <v>-</v>
      </c>
      <c r="Y29" s="38" t="str" cm="1">
        <f t="array" aca="1" ref="Y29" ca="1">IF(ISNUMBER(Tabel1[[#This Row],[hulpkolom]]),INDIRECT("'NLSfB - PPO'!H"&amp;$T29),"-")</f>
        <v>-</v>
      </c>
      <c r="Z29" s="40"/>
      <c r="AA29" s="31" t="str" cm="1">
        <f t="array" aca="1" ref="AA29" ca="1">IF(ISNUMBER(Tabel1[[#This Row],[hulpkolom]]),INDIRECT("'NLSfB - PPO'!J"&amp;$T29),"-")</f>
        <v>-</v>
      </c>
      <c r="AB29" s="38" t="str" cm="1">
        <f t="array" aca="1" ref="AB29" ca="1">IF(ISNUMBER(Tabel1[[#This Row],[hulpkolom]]),INDIRECT("'NLSfB - PPO'!K"&amp;$T29),"-")</f>
        <v>-</v>
      </c>
      <c r="AC29" s="40"/>
      <c r="AD29" s="31" t="str" cm="1">
        <f t="array" aca="1" ref="AD29" ca="1">IF(ISNUMBER(Tabel1[[#This Row],[hulpkolom]]),INDIRECT("'NLSfB - PPO'!M"&amp;$T29),"-")</f>
        <v>-</v>
      </c>
      <c r="AE29" s="38" t="str" cm="1">
        <f t="array" aca="1" ref="AE29" ca="1">IF(ISNUMBER(Tabel1[[#This Row],[hulpkolom]]),INDIRECT("'NLSfB - PPO'!L"&amp;$T29),"-")</f>
        <v>-</v>
      </c>
      <c r="AF29" s="40"/>
      <c r="AG29" s="39">
        <f ca="1">IF(ISNUMBER(Tabel1[[#This Row],[Frequentie 1]]),Tabel1[[#This Row],[Frequentie 1]]*Tabel1[[#This Row],[Prijs 1]],0)</f>
        <v>0</v>
      </c>
      <c r="AH29" s="39">
        <f ca="1">IF(ISNUMBER(Tabel1[[#This Row],[Frequentie 2]]),Tabel1[[#This Row],[Frequentie 2]]*Tabel1[[#This Row],[Prijs 2]],0)</f>
        <v>0</v>
      </c>
      <c r="AI29" s="39">
        <f ca="1">IF(ISNUMBER(Tabel1[[#This Row],[Frequentie 3]]),Tabel1[[#This Row],[Frequentie 3]]*Tabel1[[#This Row],[Prijs 3]],0)</f>
        <v>0</v>
      </c>
      <c r="AJ29" s="39">
        <f ca="1">IF(ISNUMBER(Tabel1[[#This Row],[Frequentie 4]]),Tabel1[[#This Row],[Frequentie 4]]*Tabel1[[#This Row],[Prijs 4]],0)</f>
        <v>0</v>
      </c>
      <c r="AK29" s="52">
        <f ca="1">SUM(Tabel1[[#This Row],[Totaal 1]:[Totaal 4]])</f>
        <v>0</v>
      </c>
    </row>
    <row r="30" spans="1:37" ht="31.2" x14ac:dyDescent="0.25">
      <c r="A30" s="34" t="s">
        <v>56</v>
      </c>
      <c r="B30" s="34" t="s">
        <v>57</v>
      </c>
      <c r="C30" s="34" t="s">
        <v>58</v>
      </c>
      <c r="D30" s="34" t="s">
        <v>59</v>
      </c>
      <c r="E30" s="34" t="s">
        <v>194</v>
      </c>
      <c r="F30" s="35" t="s">
        <v>195</v>
      </c>
      <c r="G30" s="35" t="str">
        <f>VLOOKUP(Tabel1[[#This Row],[NLSfB]],NLSfB!A:D,4,1)</f>
        <v>laagspanningshoofdverdeler</v>
      </c>
      <c r="H30" s="34" t="s">
        <v>183</v>
      </c>
      <c r="I30" s="34">
        <v>1</v>
      </c>
      <c r="J30" s="34">
        <v>2009</v>
      </c>
      <c r="K30" s="34" t="s">
        <v>196</v>
      </c>
      <c r="L30" s="34" t="s">
        <v>197</v>
      </c>
      <c r="M30" s="35" t="s">
        <v>198</v>
      </c>
      <c r="N30" s="35" t="s">
        <v>199</v>
      </c>
      <c r="O30" s="35" t="s">
        <v>200</v>
      </c>
      <c r="P30" s="35" t="s">
        <v>201</v>
      </c>
      <c r="Q30" s="35" t="s">
        <v>202</v>
      </c>
      <c r="R30" s="35">
        <v>0</v>
      </c>
      <c r="S30" s="35">
        <v>0</v>
      </c>
      <c r="T30" s="31">
        <f>_xlfn.XMATCH(E30,'NLSfb - PPO'!$B$2:$B$205,0)+1</f>
        <v>25</v>
      </c>
      <c r="U30" s="31" t="str" cm="1">
        <f t="array" aca="1" ref="U30" ca="1">IF(ISNUMBER(Tabel1[[#This Row],[hulpkolom]]),INDIRECT("'NLSfB - PPO'!D"&amp;$T30),"n.v.t.")</f>
        <v>E030-A</v>
      </c>
      <c r="V30" s="36" cm="1">
        <f t="array" aca="1" ref="V30" ca="1">IF(ISNUMBER(Tabel1[[#This Row],[hulpkolom]]),INDIRECT("'NLSfB - PPO'!E"&amp;$T30),"-")</f>
        <v>0.2</v>
      </c>
      <c r="W30" s="40"/>
      <c r="X30" s="31" t="str" cm="1">
        <f t="array" aca="1" ref="X30" ca="1">IF(ISNUMBER(Tabel1[[#This Row],[hulpkolom]]),INDIRECT("'NLSfB - PPO'!G"&amp;$T30),"-")</f>
        <v>E160-A</v>
      </c>
      <c r="Y30" s="38" cm="1">
        <f t="array" aca="1" ref="Y30" ca="1">IF(ISNUMBER(Tabel1[[#This Row],[hulpkolom]]),INDIRECT("'NLSfB - PPO'!H"&amp;$T30),"-")</f>
        <v>1</v>
      </c>
      <c r="Z30" s="40"/>
      <c r="AA30" s="31" t="str" cm="1">
        <f t="array" aca="1" ref="AA30" ca="1">IF(ISNUMBER(Tabel1[[#This Row],[hulpkolom]]),INDIRECT("'NLSfB - PPO'!J"&amp;$T30),"-")</f>
        <v>E170-A</v>
      </c>
      <c r="AB30" s="38" cm="1">
        <f t="array" aca="1" ref="AB30" ca="1">IF(ISNUMBER(Tabel1[[#This Row],[hulpkolom]]),INDIRECT("'NLSfB - PPO'!K"&amp;$T30),"-")</f>
        <v>1</v>
      </c>
      <c r="AC30" s="40"/>
      <c r="AD30" s="31" t="str" cm="1">
        <f t="array" aca="1" ref="AD30" ca="1">IF(ISNUMBER(Tabel1[[#This Row],[hulpkolom]]),INDIRECT("'NLSfB - PPO'!M"&amp;$T30),"-")</f>
        <v>-</v>
      </c>
      <c r="AE30" s="38" t="str" cm="1">
        <f t="array" aca="1" ref="AE30" ca="1">IF(ISNUMBER(Tabel1[[#This Row],[hulpkolom]]),INDIRECT("'NLSfB - PPO'!L"&amp;$T30),"-")</f>
        <v>-</v>
      </c>
      <c r="AF30" s="40"/>
      <c r="AG30" s="39">
        <f ca="1">IF(ISNUMBER(Tabel1[[#This Row],[Frequentie 1]]),Tabel1[[#This Row],[Frequentie 1]]*Tabel1[[#This Row],[Prijs 1]],0)</f>
        <v>0</v>
      </c>
      <c r="AH30" s="39">
        <f ca="1">IF(ISNUMBER(Tabel1[[#This Row],[Frequentie 2]]),Tabel1[[#This Row],[Frequentie 2]]*Tabel1[[#This Row],[Prijs 2]],0)</f>
        <v>0</v>
      </c>
      <c r="AI30" s="39">
        <f ca="1">IF(ISNUMBER(Tabel1[[#This Row],[Frequentie 3]]),Tabel1[[#This Row],[Frequentie 3]]*Tabel1[[#This Row],[Prijs 3]],0)</f>
        <v>0</v>
      </c>
      <c r="AJ30" s="39">
        <f ca="1">IF(ISNUMBER(Tabel1[[#This Row],[Frequentie 4]]),Tabel1[[#This Row],[Frequentie 4]]*Tabel1[[#This Row],[Prijs 4]],0)</f>
        <v>0</v>
      </c>
      <c r="AK30" s="52">
        <f ca="1">SUM(Tabel1[[#This Row],[Totaal 1]:[Totaal 4]])</f>
        <v>0</v>
      </c>
    </row>
    <row r="31" spans="1:37" ht="31.2" x14ac:dyDescent="0.25">
      <c r="A31" s="34" t="s">
        <v>56</v>
      </c>
      <c r="B31" s="34" t="s">
        <v>57</v>
      </c>
      <c r="C31" s="34" t="s">
        <v>58</v>
      </c>
      <c r="D31" s="34" t="s">
        <v>59</v>
      </c>
      <c r="E31" s="34" t="s">
        <v>194</v>
      </c>
      <c r="F31" s="35" t="s">
        <v>195</v>
      </c>
      <c r="G31" s="35" t="str">
        <f>VLOOKUP(Tabel1[[#This Row],[NLSfB]],NLSfB!A:D,4,1)</f>
        <v>laagspanningshoofdverdeler</v>
      </c>
      <c r="H31" s="34" t="s">
        <v>183</v>
      </c>
      <c r="I31" s="34">
        <v>1</v>
      </c>
      <c r="J31" s="34">
        <v>2009</v>
      </c>
      <c r="K31" s="34" t="s">
        <v>203</v>
      </c>
      <c r="L31" s="34" t="s">
        <v>204</v>
      </c>
      <c r="M31" s="35" t="s">
        <v>198</v>
      </c>
      <c r="N31" s="35" t="s">
        <v>205</v>
      </c>
      <c r="O31" s="35" t="s">
        <v>200</v>
      </c>
      <c r="P31" s="35" t="s">
        <v>206</v>
      </c>
      <c r="Q31" s="35" t="s">
        <v>202</v>
      </c>
      <c r="R31" s="35">
        <v>0</v>
      </c>
      <c r="S31" s="35">
        <v>0</v>
      </c>
      <c r="T31" s="31">
        <f>_xlfn.XMATCH(E31,'NLSfb - PPO'!$B$2:$B$205,0)+1</f>
        <v>25</v>
      </c>
      <c r="U31" s="31" t="str" cm="1">
        <f t="array" aca="1" ref="U31" ca="1">IF(ISNUMBER(Tabel1[[#This Row],[hulpkolom]]),INDIRECT("'NLSfB - PPO'!D"&amp;$T31),"n.v.t.")</f>
        <v>E030-A</v>
      </c>
      <c r="V31" s="36" cm="1">
        <f t="array" aca="1" ref="V31" ca="1">IF(ISNUMBER(Tabel1[[#This Row],[hulpkolom]]),INDIRECT("'NLSfB - PPO'!E"&amp;$T31),"-")</f>
        <v>0.2</v>
      </c>
      <c r="W31" s="40"/>
      <c r="X31" s="31" t="str" cm="1">
        <f t="array" aca="1" ref="X31" ca="1">IF(ISNUMBER(Tabel1[[#This Row],[hulpkolom]]),INDIRECT("'NLSfB - PPO'!G"&amp;$T31),"-")</f>
        <v>E160-A</v>
      </c>
      <c r="Y31" s="38" cm="1">
        <f t="array" aca="1" ref="Y31" ca="1">IF(ISNUMBER(Tabel1[[#This Row],[hulpkolom]]),INDIRECT("'NLSfB - PPO'!H"&amp;$T31),"-")</f>
        <v>1</v>
      </c>
      <c r="Z31" s="40"/>
      <c r="AA31" s="31" t="str" cm="1">
        <f t="array" aca="1" ref="AA31" ca="1">IF(ISNUMBER(Tabel1[[#This Row],[hulpkolom]]),INDIRECT("'NLSfB - PPO'!J"&amp;$T31),"-")</f>
        <v>E170-A</v>
      </c>
      <c r="AB31" s="38" cm="1">
        <f t="array" aca="1" ref="AB31" ca="1">IF(ISNUMBER(Tabel1[[#This Row],[hulpkolom]]),INDIRECT("'NLSfB - PPO'!K"&amp;$T31),"-")</f>
        <v>1</v>
      </c>
      <c r="AC31" s="40"/>
      <c r="AD31" s="31" t="str" cm="1">
        <f t="array" aca="1" ref="AD31" ca="1">IF(ISNUMBER(Tabel1[[#This Row],[hulpkolom]]),INDIRECT("'NLSfB - PPO'!M"&amp;$T31),"-")</f>
        <v>-</v>
      </c>
      <c r="AE31" s="38" t="str" cm="1">
        <f t="array" aca="1" ref="AE31" ca="1">IF(ISNUMBER(Tabel1[[#This Row],[hulpkolom]]),INDIRECT("'NLSfB - PPO'!L"&amp;$T31),"-")</f>
        <v>-</v>
      </c>
      <c r="AF31" s="40"/>
      <c r="AG31" s="39">
        <f ca="1">IF(ISNUMBER(Tabel1[[#This Row],[Frequentie 1]]),Tabel1[[#This Row],[Frequentie 1]]*Tabel1[[#This Row],[Prijs 1]],0)</f>
        <v>0</v>
      </c>
      <c r="AH31" s="39">
        <f ca="1">IF(ISNUMBER(Tabel1[[#This Row],[Frequentie 2]]),Tabel1[[#This Row],[Frequentie 2]]*Tabel1[[#This Row],[Prijs 2]],0)</f>
        <v>0</v>
      </c>
      <c r="AI31" s="39">
        <f ca="1">IF(ISNUMBER(Tabel1[[#This Row],[Frequentie 3]]),Tabel1[[#This Row],[Frequentie 3]]*Tabel1[[#This Row],[Prijs 3]],0)</f>
        <v>0</v>
      </c>
      <c r="AJ31" s="39">
        <f ca="1">IF(ISNUMBER(Tabel1[[#This Row],[Frequentie 4]]),Tabel1[[#This Row],[Frequentie 4]]*Tabel1[[#This Row],[Prijs 4]],0)</f>
        <v>0</v>
      </c>
      <c r="AK31" s="52">
        <f ca="1">SUM(Tabel1[[#This Row],[Totaal 1]:[Totaal 4]])</f>
        <v>0</v>
      </c>
    </row>
    <row r="32" spans="1:37" ht="31.2" x14ac:dyDescent="0.25">
      <c r="A32" s="34" t="s">
        <v>56</v>
      </c>
      <c r="B32" s="34" t="s">
        <v>57</v>
      </c>
      <c r="C32" s="34" t="s">
        <v>58</v>
      </c>
      <c r="D32" s="34" t="s">
        <v>59</v>
      </c>
      <c r="E32" s="34" t="s">
        <v>194</v>
      </c>
      <c r="F32" s="35" t="s">
        <v>195</v>
      </c>
      <c r="G32" s="35" t="str">
        <f>VLOOKUP(Tabel1[[#This Row],[NLSfB]],NLSfB!A:D,4,1)</f>
        <v>laagspanningshoofdverdeler</v>
      </c>
      <c r="H32" s="34" t="s">
        <v>183</v>
      </c>
      <c r="I32" s="34">
        <v>1</v>
      </c>
      <c r="J32" s="34">
        <v>0</v>
      </c>
      <c r="K32" s="34" t="s">
        <v>207</v>
      </c>
      <c r="L32" s="34">
        <v>0</v>
      </c>
      <c r="M32" s="35" t="s">
        <v>198</v>
      </c>
      <c r="N32" s="35" t="s">
        <v>208</v>
      </c>
      <c r="O32" s="35" t="s">
        <v>209</v>
      </c>
      <c r="P32" s="35" t="s">
        <v>210</v>
      </c>
      <c r="Q32" s="35" t="s">
        <v>211</v>
      </c>
      <c r="R32" s="35" t="s">
        <v>212</v>
      </c>
      <c r="S32" s="35">
        <v>0</v>
      </c>
      <c r="T32" s="31">
        <f>_xlfn.XMATCH(E32,'NLSfb - PPO'!$B$2:$B$205,0)+1</f>
        <v>25</v>
      </c>
      <c r="U32" s="31" t="str" cm="1">
        <f t="array" aca="1" ref="U32" ca="1">IF(ISNUMBER(Tabel1[[#This Row],[hulpkolom]]),INDIRECT("'NLSfB - PPO'!D"&amp;$T32),"n.v.t.")</f>
        <v>E030-A</v>
      </c>
      <c r="V32" s="36" cm="1">
        <f t="array" aca="1" ref="V32" ca="1">IF(ISNUMBER(Tabel1[[#This Row],[hulpkolom]]),INDIRECT("'NLSfB - PPO'!E"&amp;$T32),"-")</f>
        <v>0.2</v>
      </c>
      <c r="W32" s="40"/>
      <c r="X32" s="31" t="str" cm="1">
        <f t="array" aca="1" ref="X32" ca="1">IF(ISNUMBER(Tabel1[[#This Row],[hulpkolom]]),INDIRECT("'NLSfB - PPO'!G"&amp;$T32),"-")</f>
        <v>E160-A</v>
      </c>
      <c r="Y32" s="38" cm="1">
        <f t="array" aca="1" ref="Y32" ca="1">IF(ISNUMBER(Tabel1[[#This Row],[hulpkolom]]),INDIRECT("'NLSfB - PPO'!H"&amp;$T32),"-")</f>
        <v>1</v>
      </c>
      <c r="Z32" s="40"/>
      <c r="AA32" s="31" t="str" cm="1">
        <f t="array" aca="1" ref="AA32" ca="1">IF(ISNUMBER(Tabel1[[#This Row],[hulpkolom]]),INDIRECT("'NLSfB - PPO'!J"&amp;$T32),"-")</f>
        <v>E170-A</v>
      </c>
      <c r="AB32" s="38" cm="1">
        <f t="array" aca="1" ref="AB32" ca="1">IF(ISNUMBER(Tabel1[[#This Row],[hulpkolom]]),INDIRECT("'NLSfB - PPO'!K"&amp;$T32),"-")</f>
        <v>1</v>
      </c>
      <c r="AC32" s="40"/>
      <c r="AD32" s="31" t="str" cm="1">
        <f t="array" aca="1" ref="AD32" ca="1">IF(ISNUMBER(Tabel1[[#This Row],[hulpkolom]]),INDIRECT("'NLSfB - PPO'!M"&amp;$T32),"-")</f>
        <v>-</v>
      </c>
      <c r="AE32" s="38" t="str" cm="1">
        <f t="array" aca="1" ref="AE32" ca="1">IF(ISNUMBER(Tabel1[[#This Row],[hulpkolom]]),INDIRECT("'NLSfB - PPO'!L"&amp;$T32),"-")</f>
        <v>-</v>
      </c>
      <c r="AF32" s="40"/>
      <c r="AG32" s="39">
        <f ca="1">IF(ISNUMBER(Tabel1[[#This Row],[Frequentie 1]]),Tabel1[[#This Row],[Frequentie 1]]*Tabel1[[#This Row],[Prijs 1]],0)</f>
        <v>0</v>
      </c>
      <c r="AH32" s="39">
        <f ca="1">IF(ISNUMBER(Tabel1[[#This Row],[Frequentie 2]]),Tabel1[[#This Row],[Frequentie 2]]*Tabel1[[#This Row],[Prijs 2]],0)</f>
        <v>0</v>
      </c>
      <c r="AI32" s="39">
        <f ca="1">IF(ISNUMBER(Tabel1[[#This Row],[Frequentie 3]]),Tabel1[[#This Row],[Frequentie 3]]*Tabel1[[#This Row],[Prijs 3]],0)</f>
        <v>0</v>
      </c>
      <c r="AJ32" s="39">
        <f ca="1">IF(ISNUMBER(Tabel1[[#This Row],[Frequentie 4]]),Tabel1[[#This Row],[Frequentie 4]]*Tabel1[[#This Row],[Prijs 4]],0)</f>
        <v>0</v>
      </c>
      <c r="AK32" s="52">
        <f ca="1">SUM(Tabel1[[#This Row],[Totaal 1]:[Totaal 4]])</f>
        <v>0</v>
      </c>
    </row>
    <row r="33" spans="1:37" x14ac:dyDescent="0.25">
      <c r="A33" s="34" t="s">
        <v>56</v>
      </c>
      <c r="B33" s="34" t="s">
        <v>57</v>
      </c>
      <c r="C33" s="34" t="s">
        <v>58</v>
      </c>
      <c r="D33" s="34" t="s">
        <v>59</v>
      </c>
      <c r="E33" s="34" t="s">
        <v>213</v>
      </c>
      <c r="F33" s="35" t="s">
        <v>214</v>
      </c>
      <c r="G33" s="35" t="str">
        <f>VLOOKUP(Tabel1[[#This Row],[NLSfB]],NLSfB!A:D,4,1)</f>
        <v>verlichtingsarmaturen</v>
      </c>
      <c r="H33" s="34" t="s">
        <v>183</v>
      </c>
      <c r="I33" s="34">
        <v>26</v>
      </c>
      <c r="J33" s="34">
        <v>2009</v>
      </c>
      <c r="K33" s="34" t="s">
        <v>215</v>
      </c>
      <c r="L33" s="34">
        <v>0</v>
      </c>
      <c r="M33" s="35" t="s">
        <v>216</v>
      </c>
      <c r="N33" s="35" t="s">
        <v>217</v>
      </c>
      <c r="O33" s="35">
        <v>0</v>
      </c>
      <c r="P33" s="35">
        <v>0</v>
      </c>
      <c r="Q33" s="35">
        <v>0</v>
      </c>
      <c r="R33" s="35">
        <v>0</v>
      </c>
      <c r="S33" s="35">
        <v>0</v>
      </c>
      <c r="T33" s="31">
        <f>_xlfn.XMATCH(E33,'NLSfb - PPO'!$B$2:$B$205,0)+1</f>
        <v>79</v>
      </c>
      <c r="U33" s="31" t="str" cm="1">
        <f t="array" aca="1" ref="U33" ca="1">IF(ISNUMBER(Tabel1[[#This Row],[hulpkolom]]),INDIRECT("'NLSfB - PPO'!D"&amp;$T33),"n.v.t.")</f>
        <v>LCHT010-A</v>
      </c>
      <c r="V33" s="36" cm="1">
        <f t="array" aca="1" ref="V33" ca="1">IF(ISNUMBER(Tabel1[[#This Row],[hulpkolom]]),INDIRECT("'NLSfB - PPO'!E"&amp;$T33),"-")</f>
        <v>1</v>
      </c>
      <c r="W33" s="40"/>
      <c r="X33" s="31" t="str" cm="1">
        <f t="array" aca="1" ref="X33" ca="1">IF(ISNUMBER(Tabel1[[#This Row],[hulpkolom]]),INDIRECT("'NLSfB - PPO'!G"&amp;$T33),"-")</f>
        <v>-</v>
      </c>
      <c r="Y33" s="38" t="str" cm="1">
        <f t="array" aca="1" ref="Y33" ca="1">IF(ISNUMBER(Tabel1[[#This Row],[hulpkolom]]),INDIRECT("'NLSfB - PPO'!H"&amp;$T33),"-")</f>
        <v>-</v>
      </c>
      <c r="Z33" s="40"/>
      <c r="AA33" s="31" t="str" cm="1">
        <f t="array" aca="1" ref="AA33" ca="1">IF(ISNUMBER(Tabel1[[#This Row],[hulpkolom]]),INDIRECT("'NLSfB - PPO'!J"&amp;$T33),"-")</f>
        <v>-</v>
      </c>
      <c r="AB33" s="38" t="str" cm="1">
        <f t="array" aca="1" ref="AB33" ca="1">IF(ISNUMBER(Tabel1[[#This Row],[hulpkolom]]),INDIRECT("'NLSfB - PPO'!K"&amp;$T33),"-")</f>
        <v>-</v>
      </c>
      <c r="AC33" s="40"/>
      <c r="AD33" s="31" t="str" cm="1">
        <f t="array" aca="1" ref="AD33" ca="1">IF(ISNUMBER(Tabel1[[#This Row],[hulpkolom]]),INDIRECT("'NLSfB - PPO'!M"&amp;$T33),"-")</f>
        <v>-</v>
      </c>
      <c r="AE33" s="38" t="str" cm="1">
        <f t="array" aca="1" ref="AE33" ca="1">IF(ISNUMBER(Tabel1[[#This Row],[hulpkolom]]),INDIRECT("'NLSfB - PPO'!L"&amp;$T33),"-")</f>
        <v>-</v>
      </c>
      <c r="AF33" s="40"/>
      <c r="AG33" s="39">
        <f ca="1">IF(ISNUMBER(Tabel1[[#This Row],[Frequentie 1]]),Tabel1[[#This Row],[Frequentie 1]]*Tabel1[[#This Row],[Prijs 1]],0)</f>
        <v>0</v>
      </c>
      <c r="AH33" s="39">
        <f ca="1">IF(ISNUMBER(Tabel1[[#This Row],[Frequentie 2]]),Tabel1[[#This Row],[Frequentie 2]]*Tabel1[[#This Row],[Prijs 2]],0)</f>
        <v>0</v>
      </c>
      <c r="AI33" s="39">
        <f ca="1">IF(ISNUMBER(Tabel1[[#This Row],[Frequentie 3]]),Tabel1[[#This Row],[Frequentie 3]]*Tabel1[[#This Row],[Prijs 3]],0)</f>
        <v>0</v>
      </c>
      <c r="AJ33" s="39">
        <f ca="1">IF(ISNUMBER(Tabel1[[#This Row],[Frequentie 4]]),Tabel1[[#This Row],[Frequentie 4]]*Tabel1[[#This Row],[Prijs 4]],0)</f>
        <v>0</v>
      </c>
      <c r="AK33" s="52">
        <f ca="1">SUM(Tabel1[[#This Row],[Totaal 1]:[Totaal 4]])</f>
        <v>0</v>
      </c>
    </row>
    <row r="34" spans="1:37" x14ac:dyDescent="0.25">
      <c r="A34" s="34" t="s">
        <v>56</v>
      </c>
      <c r="B34" s="34" t="s">
        <v>57</v>
      </c>
      <c r="C34" s="34" t="s">
        <v>58</v>
      </c>
      <c r="D34" s="34" t="s">
        <v>59</v>
      </c>
      <c r="E34" s="34" t="s">
        <v>213</v>
      </c>
      <c r="F34" s="35" t="s">
        <v>214</v>
      </c>
      <c r="G34" s="35" t="str">
        <f>VLOOKUP(Tabel1[[#This Row],[NLSfB]],NLSfB!A:D,4,1)</f>
        <v>verlichtingsarmaturen</v>
      </c>
      <c r="H34" s="34" t="s">
        <v>183</v>
      </c>
      <c r="I34" s="34">
        <v>12</v>
      </c>
      <c r="J34" s="34">
        <v>2009</v>
      </c>
      <c r="K34" s="34" t="s">
        <v>215</v>
      </c>
      <c r="L34" s="34">
        <v>0</v>
      </c>
      <c r="M34" s="35" t="s">
        <v>216</v>
      </c>
      <c r="N34" s="35" t="s">
        <v>218</v>
      </c>
      <c r="O34" s="35" t="s">
        <v>219</v>
      </c>
      <c r="P34" s="35">
        <v>0</v>
      </c>
      <c r="Q34" s="35">
        <v>0</v>
      </c>
      <c r="R34" s="35">
        <v>0</v>
      </c>
      <c r="S34" s="35">
        <v>0</v>
      </c>
      <c r="T34" s="31">
        <f>_xlfn.XMATCH(E34,'NLSfb - PPO'!$B$2:$B$205,0)+1</f>
        <v>79</v>
      </c>
      <c r="U34" s="31" t="str" cm="1">
        <f t="array" aca="1" ref="U34" ca="1">IF(ISNUMBER(Tabel1[[#This Row],[hulpkolom]]),INDIRECT("'NLSfB - PPO'!D"&amp;$T34),"n.v.t.")</f>
        <v>LCHT010-A</v>
      </c>
      <c r="V34" s="36" cm="1">
        <f t="array" aca="1" ref="V34" ca="1">IF(ISNUMBER(Tabel1[[#This Row],[hulpkolom]]),INDIRECT("'NLSfB - PPO'!E"&amp;$T34),"-")</f>
        <v>1</v>
      </c>
      <c r="W34" s="40"/>
      <c r="X34" s="31" t="str" cm="1">
        <f t="array" aca="1" ref="X34" ca="1">IF(ISNUMBER(Tabel1[[#This Row],[hulpkolom]]),INDIRECT("'NLSfB - PPO'!G"&amp;$T34),"-")</f>
        <v>-</v>
      </c>
      <c r="Y34" s="38" t="str" cm="1">
        <f t="array" aca="1" ref="Y34" ca="1">IF(ISNUMBER(Tabel1[[#This Row],[hulpkolom]]),INDIRECT("'NLSfB - PPO'!H"&amp;$T34),"-")</f>
        <v>-</v>
      </c>
      <c r="Z34" s="40"/>
      <c r="AA34" s="31" t="str" cm="1">
        <f t="array" aca="1" ref="AA34" ca="1">IF(ISNUMBER(Tabel1[[#This Row],[hulpkolom]]),INDIRECT("'NLSfB - PPO'!J"&amp;$T34),"-")</f>
        <v>-</v>
      </c>
      <c r="AB34" s="38" t="str" cm="1">
        <f t="array" aca="1" ref="AB34" ca="1">IF(ISNUMBER(Tabel1[[#This Row],[hulpkolom]]),INDIRECT("'NLSfB - PPO'!K"&amp;$T34),"-")</f>
        <v>-</v>
      </c>
      <c r="AC34" s="40"/>
      <c r="AD34" s="31" t="str" cm="1">
        <f t="array" aca="1" ref="AD34" ca="1">IF(ISNUMBER(Tabel1[[#This Row],[hulpkolom]]),INDIRECT("'NLSfB - PPO'!M"&amp;$T34),"-")</f>
        <v>-</v>
      </c>
      <c r="AE34" s="38" t="str" cm="1">
        <f t="array" aca="1" ref="AE34" ca="1">IF(ISNUMBER(Tabel1[[#This Row],[hulpkolom]]),INDIRECT("'NLSfB - PPO'!L"&amp;$T34),"-")</f>
        <v>-</v>
      </c>
      <c r="AF34" s="40"/>
      <c r="AG34" s="39">
        <f ca="1">IF(ISNUMBER(Tabel1[[#This Row],[Frequentie 1]]),Tabel1[[#This Row],[Frequentie 1]]*Tabel1[[#This Row],[Prijs 1]],0)</f>
        <v>0</v>
      </c>
      <c r="AH34" s="39">
        <f ca="1">IF(ISNUMBER(Tabel1[[#This Row],[Frequentie 2]]),Tabel1[[#This Row],[Frequentie 2]]*Tabel1[[#This Row],[Prijs 2]],0)</f>
        <v>0</v>
      </c>
      <c r="AI34" s="39">
        <f ca="1">IF(ISNUMBER(Tabel1[[#This Row],[Frequentie 3]]),Tabel1[[#This Row],[Frequentie 3]]*Tabel1[[#This Row],[Prijs 3]],0)</f>
        <v>0</v>
      </c>
      <c r="AJ34" s="39">
        <f ca="1">IF(ISNUMBER(Tabel1[[#This Row],[Frequentie 4]]),Tabel1[[#This Row],[Frequentie 4]]*Tabel1[[#This Row],[Prijs 4]],0)</f>
        <v>0</v>
      </c>
      <c r="AK34" s="52">
        <f ca="1">SUM(Tabel1[[#This Row],[Totaal 1]:[Totaal 4]])</f>
        <v>0</v>
      </c>
    </row>
    <row r="35" spans="1:37" x14ac:dyDescent="0.25">
      <c r="A35" s="34" t="s">
        <v>56</v>
      </c>
      <c r="B35" s="34" t="s">
        <v>57</v>
      </c>
      <c r="C35" s="34" t="s">
        <v>58</v>
      </c>
      <c r="D35" s="34" t="s">
        <v>59</v>
      </c>
      <c r="E35" s="34" t="s">
        <v>213</v>
      </c>
      <c r="F35" s="35" t="s">
        <v>214</v>
      </c>
      <c r="G35" s="35" t="str">
        <f>VLOOKUP(Tabel1[[#This Row],[NLSfB]],NLSfB!A:D,4,1)</f>
        <v>verlichtingsarmaturen</v>
      </c>
      <c r="H35" s="34" t="s">
        <v>183</v>
      </c>
      <c r="I35" s="34">
        <v>4</v>
      </c>
      <c r="J35" s="34">
        <v>2009</v>
      </c>
      <c r="K35" s="34" t="s">
        <v>215</v>
      </c>
      <c r="L35" s="34">
        <v>0</v>
      </c>
      <c r="M35" s="35" t="s">
        <v>216</v>
      </c>
      <c r="N35" s="35" t="s">
        <v>218</v>
      </c>
      <c r="O35" s="35" t="s">
        <v>220</v>
      </c>
      <c r="P35" s="35">
        <v>0</v>
      </c>
      <c r="Q35" s="35">
        <v>0</v>
      </c>
      <c r="R35" s="35">
        <v>0</v>
      </c>
      <c r="S35" s="35">
        <v>0</v>
      </c>
      <c r="T35" s="31">
        <f>_xlfn.XMATCH(E35,'NLSfb - PPO'!$B$2:$B$205,0)+1</f>
        <v>79</v>
      </c>
      <c r="U35" s="31" t="str" cm="1">
        <f t="array" aca="1" ref="U35" ca="1">IF(ISNUMBER(Tabel1[[#This Row],[hulpkolom]]),INDIRECT("'NLSfB - PPO'!D"&amp;$T35),"n.v.t.")</f>
        <v>LCHT010-A</v>
      </c>
      <c r="V35" s="36" cm="1">
        <f t="array" aca="1" ref="V35" ca="1">IF(ISNUMBER(Tabel1[[#This Row],[hulpkolom]]),INDIRECT("'NLSfB - PPO'!E"&amp;$T35),"-")</f>
        <v>1</v>
      </c>
      <c r="W35" s="40"/>
      <c r="X35" s="31" t="str" cm="1">
        <f t="array" aca="1" ref="X35" ca="1">IF(ISNUMBER(Tabel1[[#This Row],[hulpkolom]]),INDIRECT("'NLSfB - PPO'!G"&amp;$T35),"-")</f>
        <v>-</v>
      </c>
      <c r="Y35" s="38" t="str" cm="1">
        <f t="array" aca="1" ref="Y35" ca="1">IF(ISNUMBER(Tabel1[[#This Row],[hulpkolom]]),INDIRECT("'NLSfB - PPO'!H"&amp;$T35),"-")</f>
        <v>-</v>
      </c>
      <c r="Z35" s="40"/>
      <c r="AA35" s="31" t="str" cm="1">
        <f t="array" aca="1" ref="AA35" ca="1">IF(ISNUMBER(Tabel1[[#This Row],[hulpkolom]]),INDIRECT("'NLSfB - PPO'!J"&amp;$T35),"-")</f>
        <v>-</v>
      </c>
      <c r="AB35" s="38" t="str" cm="1">
        <f t="array" aca="1" ref="AB35" ca="1">IF(ISNUMBER(Tabel1[[#This Row],[hulpkolom]]),INDIRECT("'NLSfB - PPO'!K"&amp;$T35),"-")</f>
        <v>-</v>
      </c>
      <c r="AC35" s="40"/>
      <c r="AD35" s="31" t="str" cm="1">
        <f t="array" aca="1" ref="AD35" ca="1">IF(ISNUMBER(Tabel1[[#This Row],[hulpkolom]]),INDIRECT("'NLSfB - PPO'!M"&amp;$T35),"-")</f>
        <v>-</v>
      </c>
      <c r="AE35" s="38" t="str" cm="1">
        <f t="array" aca="1" ref="AE35" ca="1">IF(ISNUMBER(Tabel1[[#This Row],[hulpkolom]]),INDIRECT("'NLSfB - PPO'!L"&amp;$T35),"-")</f>
        <v>-</v>
      </c>
      <c r="AF35" s="40"/>
      <c r="AG35" s="39">
        <f ca="1">IF(ISNUMBER(Tabel1[[#This Row],[Frequentie 1]]),Tabel1[[#This Row],[Frequentie 1]]*Tabel1[[#This Row],[Prijs 1]],0)</f>
        <v>0</v>
      </c>
      <c r="AH35" s="39">
        <f ca="1">IF(ISNUMBER(Tabel1[[#This Row],[Frequentie 2]]),Tabel1[[#This Row],[Frequentie 2]]*Tabel1[[#This Row],[Prijs 2]],0)</f>
        <v>0</v>
      </c>
      <c r="AI35" s="39">
        <f ca="1">IF(ISNUMBER(Tabel1[[#This Row],[Frequentie 3]]),Tabel1[[#This Row],[Frequentie 3]]*Tabel1[[#This Row],[Prijs 3]],0)</f>
        <v>0</v>
      </c>
      <c r="AJ35" s="39">
        <f ca="1">IF(ISNUMBER(Tabel1[[#This Row],[Frequentie 4]]),Tabel1[[#This Row],[Frequentie 4]]*Tabel1[[#This Row],[Prijs 4]],0)</f>
        <v>0</v>
      </c>
      <c r="AK35" s="52">
        <f ca="1">SUM(Tabel1[[#This Row],[Totaal 1]:[Totaal 4]])</f>
        <v>0</v>
      </c>
    </row>
    <row r="36" spans="1:37" x14ac:dyDescent="0.25">
      <c r="A36" s="34" t="s">
        <v>56</v>
      </c>
      <c r="B36" s="34" t="s">
        <v>57</v>
      </c>
      <c r="C36" s="34" t="s">
        <v>58</v>
      </c>
      <c r="D36" s="34" t="s">
        <v>59</v>
      </c>
      <c r="E36" s="34" t="s">
        <v>213</v>
      </c>
      <c r="F36" s="35" t="s">
        <v>214</v>
      </c>
      <c r="G36" s="35" t="str">
        <f>VLOOKUP(Tabel1[[#This Row],[NLSfB]],NLSfB!A:D,4,1)</f>
        <v>verlichtingsarmaturen</v>
      </c>
      <c r="H36" s="34" t="s">
        <v>183</v>
      </c>
      <c r="I36" s="34">
        <v>2</v>
      </c>
      <c r="J36" s="34">
        <v>2009</v>
      </c>
      <c r="K36" s="34" t="s">
        <v>215</v>
      </c>
      <c r="L36" s="34">
        <v>0</v>
      </c>
      <c r="M36" s="35" t="s">
        <v>221</v>
      </c>
      <c r="N36" s="35" t="s">
        <v>222</v>
      </c>
      <c r="O36" s="35" t="s">
        <v>220</v>
      </c>
      <c r="P36" s="35">
        <v>0</v>
      </c>
      <c r="Q36" s="35">
        <v>0</v>
      </c>
      <c r="R36" s="35">
        <v>0</v>
      </c>
      <c r="S36" s="35">
        <v>0</v>
      </c>
      <c r="T36" s="31">
        <f>_xlfn.XMATCH(E36,'NLSfb - PPO'!$B$2:$B$205,0)+1</f>
        <v>79</v>
      </c>
      <c r="U36" s="31" t="str" cm="1">
        <f t="array" aca="1" ref="U36" ca="1">IF(ISNUMBER(Tabel1[[#This Row],[hulpkolom]]),INDIRECT("'NLSfB - PPO'!D"&amp;$T36),"n.v.t.")</f>
        <v>LCHT010-A</v>
      </c>
      <c r="V36" s="36" cm="1">
        <f t="array" aca="1" ref="V36" ca="1">IF(ISNUMBER(Tabel1[[#This Row],[hulpkolom]]),INDIRECT("'NLSfB - PPO'!E"&amp;$T36),"-")</f>
        <v>1</v>
      </c>
      <c r="W36" s="40"/>
      <c r="X36" s="31" t="str" cm="1">
        <f t="array" aca="1" ref="X36" ca="1">IF(ISNUMBER(Tabel1[[#This Row],[hulpkolom]]),INDIRECT("'NLSfB - PPO'!G"&amp;$T36),"-")</f>
        <v>-</v>
      </c>
      <c r="Y36" s="38" t="str" cm="1">
        <f t="array" aca="1" ref="Y36" ca="1">IF(ISNUMBER(Tabel1[[#This Row],[hulpkolom]]),INDIRECT("'NLSfB - PPO'!H"&amp;$T36),"-")</f>
        <v>-</v>
      </c>
      <c r="Z36" s="40"/>
      <c r="AA36" s="31" t="str" cm="1">
        <f t="array" aca="1" ref="AA36" ca="1">IF(ISNUMBER(Tabel1[[#This Row],[hulpkolom]]),INDIRECT("'NLSfB - PPO'!J"&amp;$T36),"-")</f>
        <v>-</v>
      </c>
      <c r="AB36" s="38" t="str" cm="1">
        <f t="array" aca="1" ref="AB36" ca="1">IF(ISNUMBER(Tabel1[[#This Row],[hulpkolom]]),INDIRECT("'NLSfB - PPO'!K"&amp;$T36),"-")</f>
        <v>-</v>
      </c>
      <c r="AC36" s="40"/>
      <c r="AD36" s="31" t="str" cm="1">
        <f t="array" aca="1" ref="AD36" ca="1">IF(ISNUMBER(Tabel1[[#This Row],[hulpkolom]]),INDIRECT("'NLSfB - PPO'!M"&amp;$T36),"-")</f>
        <v>-</v>
      </c>
      <c r="AE36" s="38" t="str" cm="1">
        <f t="array" aca="1" ref="AE36" ca="1">IF(ISNUMBER(Tabel1[[#This Row],[hulpkolom]]),INDIRECT("'NLSfB - PPO'!L"&amp;$T36),"-")</f>
        <v>-</v>
      </c>
      <c r="AF36" s="40"/>
      <c r="AG36" s="39">
        <f ca="1">IF(ISNUMBER(Tabel1[[#This Row],[Frequentie 1]]),Tabel1[[#This Row],[Frequentie 1]]*Tabel1[[#This Row],[Prijs 1]],0)</f>
        <v>0</v>
      </c>
      <c r="AH36" s="39">
        <f ca="1">IF(ISNUMBER(Tabel1[[#This Row],[Frequentie 2]]),Tabel1[[#This Row],[Frequentie 2]]*Tabel1[[#This Row],[Prijs 2]],0)</f>
        <v>0</v>
      </c>
      <c r="AI36" s="39">
        <f ca="1">IF(ISNUMBER(Tabel1[[#This Row],[Frequentie 3]]),Tabel1[[#This Row],[Frequentie 3]]*Tabel1[[#This Row],[Prijs 3]],0)</f>
        <v>0</v>
      </c>
      <c r="AJ36" s="39">
        <f ca="1">IF(ISNUMBER(Tabel1[[#This Row],[Frequentie 4]]),Tabel1[[#This Row],[Frequentie 4]]*Tabel1[[#This Row],[Prijs 4]],0)</f>
        <v>0</v>
      </c>
      <c r="AK36" s="52">
        <f ca="1">SUM(Tabel1[[#This Row],[Totaal 1]:[Totaal 4]])</f>
        <v>0</v>
      </c>
    </row>
    <row r="37" spans="1:37" x14ac:dyDescent="0.25">
      <c r="A37" s="34" t="s">
        <v>56</v>
      </c>
      <c r="B37" s="34" t="s">
        <v>57</v>
      </c>
      <c r="C37" s="34" t="s">
        <v>58</v>
      </c>
      <c r="D37" s="34" t="s">
        <v>59</v>
      </c>
      <c r="E37" s="34" t="s">
        <v>213</v>
      </c>
      <c r="F37" s="35" t="s">
        <v>214</v>
      </c>
      <c r="G37" s="35" t="str">
        <f>VLOOKUP(Tabel1[[#This Row],[NLSfB]],NLSfB!A:D,4,1)</f>
        <v>verlichtingsarmaturen</v>
      </c>
      <c r="H37" s="34" t="s">
        <v>183</v>
      </c>
      <c r="I37" s="34">
        <v>15</v>
      </c>
      <c r="J37" s="34">
        <v>2009</v>
      </c>
      <c r="K37" s="34" t="s">
        <v>223</v>
      </c>
      <c r="L37" s="34">
        <v>0</v>
      </c>
      <c r="M37" s="35" t="s">
        <v>216</v>
      </c>
      <c r="N37" s="35" t="s">
        <v>224</v>
      </c>
      <c r="O37" s="35">
        <v>0</v>
      </c>
      <c r="P37" s="35">
        <v>0</v>
      </c>
      <c r="Q37" s="35">
        <v>0</v>
      </c>
      <c r="R37" s="35">
        <v>0</v>
      </c>
      <c r="S37" s="35">
        <v>0</v>
      </c>
      <c r="T37" s="31">
        <f>_xlfn.XMATCH(E37,'NLSfb - PPO'!$B$2:$B$205,0)+1</f>
        <v>79</v>
      </c>
      <c r="U37" s="31" t="str" cm="1">
        <f t="array" aca="1" ref="U37" ca="1">IF(ISNUMBER(Tabel1[[#This Row],[hulpkolom]]),INDIRECT("'NLSfB - PPO'!D"&amp;$T37),"n.v.t.")</f>
        <v>LCHT010-A</v>
      </c>
      <c r="V37" s="36" cm="1">
        <f t="array" aca="1" ref="V37" ca="1">IF(ISNUMBER(Tabel1[[#This Row],[hulpkolom]]),INDIRECT("'NLSfB - PPO'!E"&amp;$T37),"-")</f>
        <v>1</v>
      </c>
      <c r="W37" s="40"/>
      <c r="X37" s="31" t="str" cm="1">
        <f t="array" aca="1" ref="X37" ca="1">IF(ISNUMBER(Tabel1[[#This Row],[hulpkolom]]),INDIRECT("'NLSfB - PPO'!G"&amp;$T37),"-")</f>
        <v>-</v>
      </c>
      <c r="Y37" s="38" t="str" cm="1">
        <f t="array" aca="1" ref="Y37" ca="1">IF(ISNUMBER(Tabel1[[#This Row],[hulpkolom]]),INDIRECT("'NLSfB - PPO'!H"&amp;$T37),"-")</f>
        <v>-</v>
      </c>
      <c r="Z37" s="40"/>
      <c r="AA37" s="31" t="str" cm="1">
        <f t="array" aca="1" ref="AA37" ca="1">IF(ISNUMBER(Tabel1[[#This Row],[hulpkolom]]),INDIRECT("'NLSfB - PPO'!J"&amp;$T37),"-")</f>
        <v>-</v>
      </c>
      <c r="AB37" s="38" t="str" cm="1">
        <f t="array" aca="1" ref="AB37" ca="1">IF(ISNUMBER(Tabel1[[#This Row],[hulpkolom]]),INDIRECT("'NLSfB - PPO'!K"&amp;$T37),"-")</f>
        <v>-</v>
      </c>
      <c r="AC37" s="40"/>
      <c r="AD37" s="31" t="str" cm="1">
        <f t="array" aca="1" ref="AD37" ca="1">IF(ISNUMBER(Tabel1[[#This Row],[hulpkolom]]),INDIRECT("'NLSfB - PPO'!M"&amp;$T37),"-")</f>
        <v>-</v>
      </c>
      <c r="AE37" s="38" t="str" cm="1">
        <f t="array" aca="1" ref="AE37" ca="1">IF(ISNUMBER(Tabel1[[#This Row],[hulpkolom]]),INDIRECT("'NLSfB - PPO'!L"&amp;$T37),"-")</f>
        <v>-</v>
      </c>
      <c r="AF37" s="40"/>
      <c r="AG37" s="39">
        <f ca="1">IF(ISNUMBER(Tabel1[[#This Row],[Frequentie 1]]),Tabel1[[#This Row],[Frequentie 1]]*Tabel1[[#This Row],[Prijs 1]],0)</f>
        <v>0</v>
      </c>
      <c r="AH37" s="39">
        <f ca="1">IF(ISNUMBER(Tabel1[[#This Row],[Frequentie 2]]),Tabel1[[#This Row],[Frequentie 2]]*Tabel1[[#This Row],[Prijs 2]],0)</f>
        <v>0</v>
      </c>
      <c r="AI37" s="39">
        <f ca="1">IF(ISNUMBER(Tabel1[[#This Row],[Frequentie 3]]),Tabel1[[#This Row],[Frequentie 3]]*Tabel1[[#This Row],[Prijs 3]],0)</f>
        <v>0</v>
      </c>
      <c r="AJ37" s="39">
        <f ca="1">IF(ISNUMBER(Tabel1[[#This Row],[Frequentie 4]]),Tabel1[[#This Row],[Frequentie 4]]*Tabel1[[#This Row],[Prijs 4]],0)</f>
        <v>0</v>
      </c>
      <c r="AK37" s="52">
        <f ca="1">SUM(Tabel1[[#This Row],[Totaal 1]:[Totaal 4]])</f>
        <v>0</v>
      </c>
    </row>
    <row r="38" spans="1:37" x14ac:dyDescent="0.25">
      <c r="A38" s="34" t="s">
        <v>56</v>
      </c>
      <c r="B38" s="34" t="s">
        <v>57</v>
      </c>
      <c r="C38" s="34" t="s">
        <v>58</v>
      </c>
      <c r="D38" s="34" t="s">
        <v>59</v>
      </c>
      <c r="E38" s="34" t="s">
        <v>213</v>
      </c>
      <c r="F38" s="35" t="s">
        <v>214</v>
      </c>
      <c r="G38" s="35" t="str">
        <f>VLOOKUP(Tabel1[[#This Row],[NLSfB]],NLSfB!A:D,4,1)</f>
        <v>verlichtingsarmaturen</v>
      </c>
      <c r="H38" s="34" t="s">
        <v>183</v>
      </c>
      <c r="I38" s="34">
        <v>21</v>
      </c>
      <c r="J38" s="34">
        <v>0</v>
      </c>
      <c r="K38" s="34" t="s">
        <v>223</v>
      </c>
      <c r="L38" s="34">
        <v>0</v>
      </c>
      <c r="M38" s="35" t="s">
        <v>221</v>
      </c>
      <c r="N38" s="35" t="s">
        <v>224</v>
      </c>
      <c r="O38" s="35">
        <v>0</v>
      </c>
      <c r="P38" s="35">
        <v>0</v>
      </c>
      <c r="Q38" s="35">
        <v>0</v>
      </c>
      <c r="R38" s="35">
        <v>0</v>
      </c>
      <c r="S38" s="35">
        <v>0</v>
      </c>
      <c r="T38" s="31">
        <f>_xlfn.XMATCH(E38,'NLSfb - PPO'!$B$2:$B$205,0)+1</f>
        <v>79</v>
      </c>
      <c r="U38" s="31" t="str" cm="1">
        <f t="array" aca="1" ref="U38" ca="1">IF(ISNUMBER(Tabel1[[#This Row],[hulpkolom]]),INDIRECT("'NLSfB - PPO'!D"&amp;$T38),"n.v.t.")</f>
        <v>LCHT010-A</v>
      </c>
      <c r="V38" s="36" cm="1">
        <f t="array" aca="1" ref="V38" ca="1">IF(ISNUMBER(Tabel1[[#This Row],[hulpkolom]]),INDIRECT("'NLSfB - PPO'!E"&amp;$T38),"-")</f>
        <v>1</v>
      </c>
      <c r="W38" s="40"/>
      <c r="X38" s="31" t="str" cm="1">
        <f t="array" aca="1" ref="X38" ca="1">IF(ISNUMBER(Tabel1[[#This Row],[hulpkolom]]),INDIRECT("'NLSfB - PPO'!G"&amp;$T38),"-")</f>
        <v>-</v>
      </c>
      <c r="Y38" s="38" t="str" cm="1">
        <f t="array" aca="1" ref="Y38" ca="1">IF(ISNUMBER(Tabel1[[#This Row],[hulpkolom]]),INDIRECT("'NLSfB - PPO'!H"&amp;$T38),"-")</f>
        <v>-</v>
      </c>
      <c r="Z38" s="40"/>
      <c r="AA38" s="31" t="str" cm="1">
        <f t="array" aca="1" ref="AA38" ca="1">IF(ISNUMBER(Tabel1[[#This Row],[hulpkolom]]),INDIRECT("'NLSfB - PPO'!J"&amp;$T38),"-")</f>
        <v>-</v>
      </c>
      <c r="AB38" s="38" t="str" cm="1">
        <f t="array" aca="1" ref="AB38" ca="1">IF(ISNUMBER(Tabel1[[#This Row],[hulpkolom]]),INDIRECT("'NLSfB - PPO'!K"&amp;$T38),"-")</f>
        <v>-</v>
      </c>
      <c r="AC38" s="40"/>
      <c r="AD38" s="31" t="str" cm="1">
        <f t="array" aca="1" ref="AD38" ca="1">IF(ISNUMBER(Tabel1[[#This Row],[hulpkolom]]),INDIRECT("'NLSfB - PPO'!M"&amp;$T38),"-")</f>
        <v>-</v>
      </c>
      <c r="AE38" s="38" t="str" cm="1">
        <f t="array" aca="1" ref="AE38" ca="1">IF(ISNUMBER(Tabel1[[#This Row],[hulpkolom]]),INDIRECT("'NLSfB - PPO'!L"&amp;$T38),"-")</f>
        <v>-</v>
      </c>
      <c r="AF38" s="40"/>
      <c r="AG38" s="39">
        <f ca="1">IF(ISNUMBER(Tabel1[[#This Row],[Frequentie 1]]),Tabel1[[#This Row],[Frequentie 1]]*Tabel1[[#This Row],[Prijs 1]],0)</f>
        <v>0</v>
      </c>
      <c r="AH38" s="39">
        <f ca="1">IF(ISNUMBER(Tabel1[[#This Row],[Frequentie 2]]),Tabel1[[#This Row],[Frequentie 2]]*Tabel1[[#This Row],[Prijs 2]],0)</f>
        <v>0</v>
      </c>
      <c r="AI38" s="39">
        <f ca="1">IF(ISNUMBER(Tabel1[[#This Row],[Frequentie 3]]),Tabel1[[#This Row],[Frequentie 3]]*Tabel1[[#This Row],[Prijs 3]],0)</f>
        <v>0</v>
      </c>
      <c r="AJ38" s="39">
        <f ca="1">IF(ISNUMBER(Tabel1[[#This Row],[Frequentie 4]]),Tabel1[[#This Row],[Frequentie 4]]*Tabel1[[#This Row],[Prijs 4]],0)</f>
        <v>0</v>
      </c>
      <c r="AK38" s="52">
        <f ca="1">SUM(Tabel1[[#This Row],[Totaal 1]:[Totaal 4]])</f>
        <v>0</v>
      </c>
    </row>
    <row r="39" spans="1:37" x14ac:dyDescent="0.25">
      <c r="A39" s="34" t="s">
        <v>56</v>
      </c>
      <c r="B39" s="34" t="s">
        <v>57</v>
      </c>
      <c r="C39" s="34" t="s">
        <v>58</v>
      </c>
      <c r="D39" s="34" t="s">
        <v>59</v>
      </c>
      <c r="E39" s="34" t="s">
        <v>213</v>
      </c>
      <c r="F39" s="35" t="s">
        <v>214</v>
      </c>
      <c r="G39" s="35" t="str">
        <f>VLOOKUP(Tabel1[[#This Row],[NLSfB]],NLSfB!A:D,4,1)</f>
        <v>verlichtingsarmaturen</v>
      </c>
      <c r="H39" s="34" t="s">
        <v>183</v>
      </c>
      <c r="I39" s="34">
        <v>3</v>
      </c>
      <c r="J39" s="34">
        <v>0</v>
      </c>
      <c r="K39" s="34">
        <v>0</v>
      </c>
      <c r="L39" s="34">
        <v>0</v>
      </c>
      <c r="M39" s="35" t="s">
        <v>225</v>
      </c>
      <c r="N39" s="35" t="s">
        <v>216</v>
      </c>
      <c r="O39" s="35" t="s">
        <v>226</v>
      </c>
      <c r="P39" s="35">
        <v>0</v>
      </c>
      <c r="Q39" s="35">
        <v>0</v>
      </c>
      <c r="R39" s="35">
        <v>0</v>
      </c>
      <c r="S39" s="35">
        <v>0</v>
      </c>
      <c r="T39" s="31">
        <f>_xlfn.XMATCH(E39,'NLSfb - PPO'!$B$2:$B$205,0)+1</f>
        <v>79</v>
      </c>
      <c r="U39" s="31" t="str" cm="1">
        <f t="array" aca="1" ref="U39" ca="1">IF(ISNUMBER(Tabel1[[#This Row],[hulpkolom]]),INDIRECT("'NLSfB - PPO'!D"&amp;$T39),"n.v.t.")</f>
        <v>LCHT010-A</v>
      </c>
      <c r="V39" s="36" cm="1">
        <f t="array" aca="1" ref="V39" ca="1">IF(ISNUMBER(Tabel1[[#This Row],[hulpkolom]]),INDIRECT("'NLSfB - PPO'!E"&amp;$T39),"-")</f>
        <v>1</v>
      </c>
      <c r="W39" s="40"/>
      <c r="X39" s="31" t="str" cm="1">
        <f t="array" aca="1" ref="X39" ca="1">IF(ISNUMBER(Tabel1[[#This Row],[hulpkolom]]),INDIRECT("'NLSfB - PPO'!G"&amp;$T39),"-")</f>
        <v>-</v>
      </c>
      <c r="Y39" s="38" t="str" cm="1">
        <f t="array" aca="1" ref="Y39" ca="1">IF(ISNUMBER(Tabel1[[#This Row],[hulpkolom]]),INDIRECT("'NLSfB - PPO'!H"&amp;$T39),"-")</f>
        <v>-</v>
      </c>
      <c r="Z39" s="40"/>
      <c r="AA39" s="31" t="str" cm="1">
        <f t="array" aca="1" ref="AA39" ca="1">IF(ISNUMBER(Tabel1[[#This Row],[hulpkolom]]),INDIRECT("'NLSfB - PPO'!J"&amp;$T39),"-")</f>
        <v>-</v>
      </c>
      <c r="AB39" s="38" t="str" cm="1">
        <f t="array" aca="1" ref="AB39" ca="1">IF(ISNUMBER(Tabel1[[#This Row],[hulpkolom]]),INDIRECT("'NLSfB - PPO'!K"&amp;$T39),"-")</f>
        <v>-</v>
      </c>
      <c r="AC39" s="40"/>
      <c r="AD39" s="31" t="str" cm="1">
        <f t="array" aca="1" ref="AD39" ca="1">IF(ISNUMBER(Tabel1[[#This Row],[hulpkolom]]),INDIRECT("'NLSfB - PPO'!M"&amp;$T39),"-")</f>
        <v>-</v>
      </c>
      <c r="AE39" s="38" t="str" cm="1">
        <f t="array" aca="1" ref="AE39" ca="1">IF(ISNUMBER(Tabel1[[#This Row],[hulpkolom]]),INDIRECT("'NLSfB - PPO'!L"&amp;$T39),"-")</f>
        <v>-</v>
      </c>
      <c r="AF39" s="40"/>
      <c r="AG39" s="39">
        <f ca="1">IF(ISNUMBER(Tabel1[[#This Row],[Frequentie 1]]),Tabel1[[#This Row],[Frequentie 1]]*Tabel1[[#This Row],[Prijs 1]],0)</f>
        <v>0</v>
      </c>
      <c r="AH39" s="39">
        <f ca="1">IF(ISNUMBER(Tabel1[[#This Row],[Frequentie 2]]),Tabel1[[#This Row],[Frequentie 2]]*Tabel1[[#This Row],[Prijs 2]],0)</f>
        <v>0</v>
      </c>
      <c r="AI39" s="39">
        <f ca="1">IF(ISNUMBER(Tabel1[[#This Row],[Frequentie 3]]),Tabel1[[#This Row],[Frequentie 3]]*Tabel1[[#This Row],[Prijs 3]],0)</f>
        <v>0</v>
      </c>
      <c r="AJ39" s="39">
        <f ca="1">IF(ISNUMBER(Tabel1[[#This Row],[Frequentie 4]]),Tabel1[[#This Row],[Frequentie 4]]*Tabel1[[#This Row],[Prijs 4]],0)</f>
        <v>0</v>
      </c>
      <c r="AK39" s="52">
        <f ca="1">SUM(Tabel1[[#This Row],[Totaal 1]:[Totaal 4]])</f>
        <v>0</v>
      </c>
    </row>
    <row r="40" spans="1:37" x14ac:dyDescent="0.25">
      <c r="A40" s="34" t="s">
        <v>56</v>
      </c>
      <c r="B40" s="34" t="s">
        <v>57</v>
      </c>
      <c r="C40" s="34" t="s">
        <v>58</v>
      </c>
      <c r="D40" s="34" t="s">
        <v>59</v>
      </c>
      <c r="E40" s="34" t="s">
        <v>213</v>
      </c>
      <c r="F40" s="35" t="s">
        <v>214</v>
      </c>
      <c r="G40" s="35" t="str">
        <f>VLOOKUP(Tabel1[[#This Row],[NLSfB]],NLSfB!A:D,4,1)</f>
        <v>verlichtingsarmaturen</v>
      </c>
      <c r="H40" s="34" t="s">
        <v>183</v>
      </c>
      <c r="I40" s="34">
        <v>1</v>
      </c>
      <c r="J40" s="34">
        <v>0</v>
      </c>
      <c r="K40" s="34">
        <v>0</v>
      </c>
      <c r="L40" s="34">
        <v>0</v>
      </c>
      <c r="M40" s="35" t="s">
        <v>227</v>
      </c>
      <c r="N40" s="35" t="s">
        <v>216</v>
      </c>
      <c r="O40" s="35" t="s">
        <v>228</v>
      </c>
      <c r="P40" s="35">
        <v>0</v>
      </c>
      <c r="Q40" s="35">
        <v>0</v>
      </c>
      <c r="R40" s="35">
        <v>0</v>
      </c>
      <c r="S40" s="35">
        <v>0</v>
      </c>
      <c r="T40" s="31">
        <f>_xlfn.XMATCH(E40,'NLSfb - PPO'!$B$2:$B$205,0)+1</f>
        <v>79</v>
      </c>
      <c r="U40" s="31" t="str" cm="1">
        <f t="array" aca="1" ref="U40" ca="1">IF(ISNUMBER(Tabel1[[#This Row],[hulpkolom]]),INDIRECT("'NLSfB - PPO'!D"&amp;$T40),"n.v.t.")</f>
        <v>LCHT010-A</v>
      </c>
      <c r="V40" s="36" cm="1">
        <f t="array" aca="1" ref="V40" ca="1">IF(ISNUMBER(Tabel1[[#This Row],[hulpkolom]]),INDIRECT("'NLSfB - PPO'!E"&amp;$T40),"-")</f>
        <v>1</v>
      </c>
      <c r="W40" s="40"/>
      <c r="X40" s="31" t="str" cm="1">
        <f t="array" aca="1" ref="X40" ca="1">IF(ISNUMBER(Tabel1[[#This Row],[hulpkolom]]),INDIRECT("'NLSfB - PPO'!G"&amp;$T40),"-")</f>
        <v>-</v>
      </c>
      <c r="Y40" s="38" t="str" cm="1">
        <f t="array" aca="1" ref="Y40" ca="1">IF(ISNUMBER(Tabel1[[#This Row],[hulpkolom]]),INDIRECT("'NLSfB - PPO'!H"&amp;$T40),"-")</f>
        <v>-</v>
      </c>
      <c r="Z40" s="40"/>
      <c r="AA40" s="31" t="str" cm="1">
        <f t="array" aca="1" ref="AA40" ca="1">IF(ISNUMBER(Tabel1[[#This Row],[hulpkolom]]),INDIRECT("'NLSfB - PPO'!J"&amp;$T40),"-")</f>
        <v>-</v>
      </c>
      <c r="AB40" s="38" t="str" cm="1">
        <f t="array" aca="1" ref="AB40" ca="1">IF(ISNUMBER(Tabel1[[#This Row],[hulpkolom]]),INDIRECT("'NLSfB - PPO'!K"&amp;$T40),"-")</f>
        <v>-</v>
      </c>
      <c r="AC40" s="40"/>
      <c r="AD40" s="31" t="str" cm="1">
        <f t="array" aca="1" ref="AD40" ca="1">IF(ISNUMBER(Tabel1[[#This Row],[hulpkolom]]),INDIRECT("'NLSfB - PPO'!M"&amp;$T40),"-")</f>
        <v>-</v>
      </c>
      <c r="AE40" s="38" t="str" cm="1">
        <f t="array" aca="1" ref="AE40" ca="1">IF(ISNUMBER(Tabel1[[#This Row],[hulpkolom]]),INDIRECT("'NLSfB - PPO'!L"&amp;$T40),"-")</f>
        <v>-</v>
      </c>
      <c r="AF40" s="40"/>
      <c r="AG40" s="39">
        <f ca="1">IF(ISNUMBER(Tabel1[[#This Row],[Frequentie 1]]),Tabel1[[#This Row],[Frequentie 1]]*Tabel1[[#This Row],[Prijs 1]],0)</f>
        <v>0</v>
      </c>
      <c r="AH40" s="39">
        <f ca="1">IF(ISNUMBER(Tabel1[[#This Row],[Frequentie 2]]),Tabel1[[#This Row],[Frequentie 2]]*Tabel1[[#This Row],[Prijs 2]],0)</f>
        <v>0</v>
      </c>
      <c r="AI40" s="39">
        <f ca="1">IF(ISNUMBER(Tabel1[[#This Row],[Frequentie 3]]),Tabel1[[#This Row],[Frequentie 3]]*Tabel1[[#This Row],[Prijs 3]],0)</f>
        <v>0</v>
      </c>
      <c r="AJ40" s="39">
        <f ca="1">IF(ISNUMBER(Tabel1[[#This Row],[Frequentie 4]]),Tabel1[[#This Row],[Frequentie 4]]*Tabel1[[#This Row],[Prijs 4]],0)</f>
        <v>0</v>
      </c>
      <c r="AK40" s="52">
        <f ca="1">SUM(Tabel1[[#This Row],[Totaal 1]:[Totaal 4]])</f>
        <v>0</v>
      </c>
    </row>
    <row r="41" spans="1:37" x14ac:dyDescent="0.25">
      <c r="A41" s="34" t="s">
        <v>56</v>
      </c>
      <c r="B41" s="34" t="s">
        <v>57</v>
      </c>
      <c r="C41" s="34" t="s">
        <v>58</v>
      </c>
      <c r="D41" s="34" t="s">
        <v>59</v>
      </c>
      <c r="E41" s="34" t="s">
        <v>213</v>
      </c>
      <c r="F41" s="35" t="s">
        <v>214</v>
      </c>
      <c r="G41" s="35" t="str">
        <f>VLOOKUP(Tabel1[[#This Row],[NLSfB]],NLSfB!A:D,4,1)</f>
        <v>verlichtingsarmaturen</v>
      </c>
      <c r="H41" s="34" t="s">
        <v>183</v>
      </c>
      <c r="I41" s="34">
        <v>2</v>
      </c>
      <c r="J41" s="34">
        <v>0</v>
      </c>
      <c r="K41" s="34">
        <v>0</v>
      </c>
      <c r="L41" s="34">
        <v>0</v>
      </c>
      <c r="M41" s="35" t="s">
        <v>225</v>
      </c>
      <c r="N41" s="35" t="s">
        <v>216</v>
      </c>
      <c r="O41" s="35" t="s">
        <v>226</v>
      </c>
      <c r="P41" s="35">
        <v>0</v>
      </c>
      <c r="Q41" s="35">
        <v>0</v>
      </c>
      <c r="R41" s="35">
        <v>0</v>
      </c>
      <c r="S41" s="35">
        <v>0</v>
      </c>
      <c r="T41" s="31">
        <f>_xlfn.XMATCH(E41,'NLSfb - PPO'!$B$2:$B$205,0)+1</f>
        <v>79</v>
      </c>
      <c r="U41" s="31" t="str" cm="1">
        <f t="array" aca="1" ref="U41" ca="1">IF(ISNUMBER(Tabel1[[#This Row],[hulpkolom]]),INDIRECT("'NLSfB - PPO'!D"&amp;$T41),"n.v.t.")</f>
        <v>LCHT010-A</v>
      </c>
      <c r="V41" s="36" cm="1">
        <f t="array" aca="1" ref="V41" ca="1">IF(ISNUMBER(Tabel1[[#This Row],[hulpkolom]]),INDIRECT("'NLSfB - PPO'!E"&amp;$T41),"-")</f>
        <v>1</v>
      </c>
      <c r="W41" s="40"/>
      <c r="X41" s="31" t="str" cm="1">
        <f t="array" aca="1" ref="X41" ca="1">IF(ISNUMBER(Tabel1[[#This Row],[hulpkolom]]),INDIRECT("'NLSfB - PPO'!G"&amp;$T41),"-")</f>
        <v>-</v>
      </c>
      <c r="Y41" s="38" t="str" cm="1">
        <f t="array" aca="1" ref="Y41" ca="1">IF(ISNUMBER(Tabel1[[#This Row],[hulpkolom]]),INDIRECT("'NLSfB - PPO'!H"&amp;$T41),"-")</f>
        <v>-</v>
      </c>
      <c r="Z41" s="40"/>
      <c r="AA41" s="31" t="str" cm="1">
        <f t="array" aca="1" ref="AA41" ca="1">IF(ISNUMBER(Tabel1[[#This Row],[hulpkolom]]),INDIRECT("'NLSfB - PPO'!J"&amp;$T41),"-")</f>
        <v>-</v>
      </c>
      <c r="AB41" s="38" t="str" cm="1">
        <f t="array" aca="1" ref="AB41" ca="1">IF(ISNUMBER(Tabel1[[#This Row],[hulpkolom]]),INDIRECT("'NLSfB - PPO'!K"&amp;$T41),"-")</f>
        <v>-</v>
      </c>
      <c r="AC41" s="40"/>
      <c r="AD41" s="31" t="str" cm="1">
        <f t="array" aca="1" ref="AD41" ca="1">IF(ISNUMBER(Tabel1[[#This Row],[hulpkolom]]),INDIRECT("'NLSfB - PPO'!M"&amp;$T41),"-")</f>
        <v>-</v>
      </c>
      <c r="AE41" s="38" t="str" cm="1">
        <f t="array" aca="1" ref="AE41" ca="1">IF(ISNUMBER(Tabel1[[#This Row],[hulpkolom]]),INDIRECT("'NLSfB - PPO'!L"&amp;$T41),"-")</f>
        <v>-</v>
      </c>
      <c r="AF41" s="40"/>
      <c r="AG41" s="39">
        <f ca="1">IF(ISNUMBER(Tabel1[[#This Row],[Frequentie 1]]),Tabel1[[#This Row],[Frequentie 1]]*Tabel1[[#This Row],[Prijs 1]],0)</f>
        <v>0</v>
      </c>
      <c r="AH41" s="39">
        <f ca="1">IF(ISNUMBER(Tabel1[[#This Row],[Frequentie 2]]),Tabel1[[#This Row],[Frequentie 2]]*Tabel1[[#This Row],[Prijs 2]],0)</f>
        <v>0</v>
      </c>
      <c r="AI41" s="39">
        <f ca="1">IF(ISNUMBER(Tabel1[[#This Row],[Frequentie 3]]),Tabel1[[#This Row],[Frequentie 3]]*Tabel1[[#This Row],[Prijs 3]],0)</f>
        <v>0</v>
      </c>
      <c r="AJ41" s="39">
        <f ca="1">IF(ISNUMBER(Tabel1[[#This Row],[Frequentie 4]]),Tabel1[[#This Row],[Frequentie 4]]*Tabel1[[#This Row],[Prijs 4]],0)</f>
        <v>0</v>
      </c>
      <c r="AK41" s="52">
        <f ca="1">SUM(Tabel1[[#This Row],[Totaal 1]:[Totaal 4]])</f>
        <v>0</v>
      </c>
    </row>
    <row r="42" spans="1:37" ht="21" x14ac:dyDescent="0.25">
      <c r="A42" s="34" t="s">
        <v>56</v>
      </c>
      <c r="B42" s="34" t="s">
        <v>57</v>
      </c>
      <c r="C42" s="34" t="s">
        <v>58</v>
      </c>
      <c r="D42" s="34" t="s">
        <v>59</v>
      </c>
      <c r="E42" s="34" t="s">
        <v>229</v>
      </c>
      <c r="F42" s="35" t="s">
        <v>230</v>
      </c>
      <c r="G42" s="35" t="str">
        <f>VLOOKUP(Tabel1[[#This Row],[NLSfB]],NLSfB!A:D,4,1)</f>
        <v>reclameverlichting</v>
      </c>
      <c r="H42" s="34" t="s">
        <v>183</v>
      </c>
      <c r="I42" s="34">
        <v>1</v>
      </c>
      <c r="J42" s="34">
        <v>0</v>
      </c>
      <c r="K42" s="34">
        <v>0</v>
      </c>
      <c r="L42" s="34">
        <v>0</v>
      </c>
      <c r="M42" s="35" t="s">
        <v>231</v>
      </c>
      <c r="N42" s="35" t="s">
        <v>222</v>
      </c>
      <c r="O42" s="35">
        <v>0</v>
      </c>
      <c r="P42" s="35">
        <v>0</v>
      </c>
      <c r="Q42" s="35">
        <v>0</v>
      </c>
      <c r="R42" s="35">
        <v>0</v>
      </c>
      <c r="S42" s="35">
        <v>0</v>
      </c>
      <c r="T42" s="31">
        <f>_xlfn.XMATCH(E42,'NLSfb - PPO'!$B$2:$B$205,0)+1</f>
        <v>82</v>
      </c>
      <c r="U42" s="31" t="str" cm="1">
        <f t="array" aca="1" ref="U42" ca="1">IF(ISNUMBER(Tabel1[[#This Row],[hulpkolom]]),INDIRECT("'NLSfB - PPO'!D"&amp;$T42),"n.v.t.")</f>
        <v>LCHT020-A</v>
      </c>
      <c r="V42" s="36" cm="1">
        <f t="array" aca="1" ref="V42" ca="1">IF(ISNUMBER(Tabel1[[#This Row],[hulpkolom]]),INDIRECT("'NLSfB - PPO'!E"&amp;$T42),"-")</f>
        <v>1</v>
      </c>
      <c r="W42" s="40"/>
      <c r="X42" s="31" t="str" cm="1">
        <f t="array" aca="1" ref="X42" ca="1">IF(ISNUMBER(Tabel1[[#This Row],[hulpkolom]]),INDIRECT("'NLSfB - PPO'!G"&amp;$T42),"-")</f>
        <v>-</v>
      </c>
      <c r="Y42" s="38" t="str" cm="1">
        <f t="array" aca="1" ref="Y42" ca="1">IF(ISNUMBER(Tabel1[[#This Row],[hulpkolom]]),INDIRECT("'NLSfB - PPO'!H"&amp;$T42),"-")</f>
        <v>-</v>
      </c>
      <c r="Z42" s="40"/>
      <c r="AA42" s="31" t="str" cm="1">
        <f t="array" aca="1" ref="AA42" ca="1">IF(ISNUMBER(Tabel1[[#This Row],[hulpkolom]]),INDIRECT("'NLSfB - PPO'!J"&amp;$T42),"-")</f>
        <v>-</v>
      </c>
      <c r="AB42" s="38" t="str" cm="1">
        <f t="array" aca="1" ref="AB42" ca="1">IF(ISNUMBER(Tabel1[[#This Row],[hulpkolom]]),INDIRECT("'NLSfB - PPO'!K"&amp;$T42),"-")</f>
        <v>-</v>
      </c>
      <c r="AC42" s="40"/>
      <c r="AD42" s="31" t="str" cm="1">
        <f t="array" aca="1" ref="AD42" ca="1">IF(ISNUMBER(Tabel1[[#This Row],[hulpkolom]]),INDIRECT("'NLSfB - PPO'!M"&amp;$T42),"-")</f>
        <v>-</v>
      </c>
      <c r="AE42" s="38" t="str" cm="1">
        <f t="array" aca="1" ref="AE42" ca="1">IF(ISNUMBER(Tabel1[[#This Row],[hulpkolom]]),INDIRECT("'NLSfB - PPO'!L"&amp;$T42),"-")</f>
        <v>-</v>
      </c>
      <c r="AF42" s="40"/>
      <c r="AG42" s="39">
        <f ca="1">IF(ISNUMBER(Tabel1[[#This Row],[Frequentie 1]]),Tabel1[[#This Row],[Frequentie 1]]*Tabel1[[#This Row],[Prijs 1]],0)</f>
        <v>0</v>
      </c>
      <c r="AH42" s="39">
        <f ca="1">IF(ISNUMBER(Tabel1[[#This Row],[Frequentie 2]]),Tabel1[[#This Row],[Frequentie 2]]*Tabel1[[#This Row],[Prijs 2]],0)</f>
        <v>0</v>
      </c>
      <c r="AI42" s="39">
        <f ca="1">IF(ISNUMBER(Tabel1[[#This Row],[Frequentie 3]]),Tabel1[[#This Row],[Frequentie 3]]*Tabel1[[#This Row],[Prijs 3]],0)</f>
        <v>0</v>
      </c>
      <c r="AJ42" s="39">
        <f ca="1">IF(ISNUMBER(Tabel1[[#This Row],[Frequentie 4]]),Tabel1[[#This Row],[Frequentie 4]]*Tabel1[[#This Row],[Prijs 4]],0)</f>
        <v>0</v>
      </c>
      <c r="AK42" s="52">
        <f ca="1">SUM(Tabel1[[#This Row],[Totaal 1]:[Totaal 4]])</f>
        <v>0</v>
      </c>
    </row>
    <row r="43" spans="1:37" ht="21" x14ac:dyDescent="0.25">
      <c r="A43" s="34" t="s">
        <v>56</v>
      </c>
      <c r="B43" s="34" t="s">
        <v>57</v>
      </c>
      <c r="C43" s="34" t="s">
        <v>58</v>
      </c>
      <c r="D43" s="34" t="s">
        <v>59</v>
      </c>
      <c r="E43" s="34" t="s">
        <v>232</v>
      </c>
      <c r="F43" s="41" t="s">
        <v>49</v>
      </c>
      <c r="G43" s="41" t="s">
        <v>4925</v>
      </c>
      <c r="H43" s="34" t="s">
        <v>183</v>
      </c>
      <c r="I43" s="34">
        <v>1</v>
      </c>
      <c r="J43" s="34">
        <v>0</v>
      </c>
      <c r="K43" s="34">
        <v>0</v>
      </c>
      <c r="L43" s="34">
        <v>0</v>
      </c>
      <c r="M43" s="35" t="s">
        <v>233</v>
      </c>
      <c r="N43" s="35" t="s">
        <v>234</v>
      </c>
      <c r="O43" s="35" t="s">
        <v>235</v>
      </c>
      <c r="P43" s="35">
        <v>0</v>
      </c>
      <c r="Q43" s="35">
        <v>0</v>
      </c>
      <c r="R43" s="35">
        <v>0</v>
      </c>
      <c r="S43" s="35">
        <v>0</v>
      </c>
      <c r="T43" s="31" t="e">
        <f>_xlfn.XMATCH(E43,'NLSfb - PPO'!$B$2:$B$205,0)+1</f>
        <v>#N/A</v>
      </c>
      <c r="U43" s="31" t="str" cm="1">
        <f t="array" aca="1" ref="U43" ca="1">IF(ISNUMBER(Tabel1[[#This Row],[hulpkolom]]),INDIRECT("'NLSfB - PPO'!D"&amp;$T43),"n.v.t.")</f>
        <v>n.v.t.</v>
      </c>
      <c r="V43" s="36" t="str" cm="1">
        <f t="array" aca="1" ref="V43" ca="1">IF(ISNUMBER(Tabel1[[#This Row],[hulpkolom]]),INDIRECT("'NLSfB - PPO'!E"&amp;$T43),"-")</f>
        <v>-</v>
      </c>
      <c r="W43" s="40"/>
      <c r="X43" s="31" t="str" cm="1">
        <f t="array" aca="1" ref="X43" ca="1">IF(ISNUMBER(Tabel1[[#This Row],[hulpkolom]]),INDIRECT("'NLSfB - PPO'!G"&amp;$T43),"-")</f>
        <v>-</v>
      </c>
      <c r="Y43" s="38" t="str" cm="1">
        <f t="array" aca="1" ref="Y43" ca="1">IF(ISNUMBER(Tabel1[[#This Row],[hulpkolom]]),INDIRECT("'NLSfB - PPO'!H"&amp;$T43),"-")</f>
        <v>-</v>
      </c>
      <c r="Z43" s="40"/>
      <c r="AA43" s="31" t="str" cm="1">
        <f t="array" aca="1" ref="AA43" ca="1">IF(ISNUMBER(Tabel1[[#This Row],[hulpkolom]]),INDIRECT("'NLSfB - PPO'!J"&amp;$T43),"-")</f>
        <v>-</v>
      </c>
      <c r="AB43" s="38" t="str" cm="1">
        <f t="array" aca="1" ref="AB43" ca="1">IF(ISNUMBER(Tabel1[[#This Row],[hulpkolom]]),INDIRECT("'NLSfB - PPO'!K"&amp;$T43),"-")</f>
        <v>-</v>
      </c>
      <c r="AC43" s="40"/>
      <c r="AD43" s="31" t="str" cm="1">
        <f t="array" aca="1" ref="AD43" ca="1">IF(ISNUMBER(Tabel1[[#This Row],[hulpkolom]]),INDIRECT("'NLSfB - PPO'!M"&amp;$T43),"-")</f>
        <v>-</v>
      </c>
      <c r="AE43" s="38" t="str" cm="1">
        <f t="array" aca="1" ref="AE43" ca="1">IF(ISNUMBER(Tabel1[[#This Row],[hulpkolom]]),INDIRECT("'NLSfB - PPO'!L"&amp;$T43),"-")</f>
        <v>-</v>
      </c>
      <c r="AF43" s="40"/>
      <c r="AG43" s="39">
        <f ca="1">IF(ISNUMBER(Tabel1[[#This Row],[Frequentie 1]]),Tabel1[[#This Row],[Frequentie 1]]*Tabel1[[#This Row],[Prijs 1]],0)</f>
        <v>0</v>
      </c>
      <c r="AH43" s="39">
        <f ca="1">IF(ISNUMBER(Tabel1[[#This Row],[Frequentie 2]]),Tabel1[[#This Row],[Frequentie 2]]*Tabel1[[#This Row],[Prijs 2]],0)</f>
        <v>0</v>
      </c>
      <c r="AI43" s="39">
        <f ca="1">IF(ISNUMBER(Tabel1[[#This Row],[Frequentie 3]]),Tabel1[[#This Row],[Frequentie 3]]*Tabel1[[#This Row],[Prijs 3]],0)</f>
        <v>0</v>
      </c>
      <c r="AJ43" s="39">
        <f ca="1">IF(ISNUMBER(Tabel1[[#This Row],[Frequentie 4]]),Tabel1[[#This Row],[Frequentie 4]]*Tabel1[[#This Row],[Prijs 4]],0)</f>
        <v>0</v>
      </c>
      <c r="AK43" s="52">
        <f ca="1">SUM(Tabel1[[#This Row],[Totaal 1]:[Totaal 4]])</f>
        <v>0</v>
      </c>
    </row>
    <row r="44" spans="1:37" x14ac:dyDescent="0.25">
      <c r="A44" s="34" t="s">
        <v>56</v>
      </c>
      <c r="B44" s="34" t="s">
        <v>57</v>
      </c>
      <c r="C44" s="34" t="s">
        <v>58</v>
      </c>
      <c r="D44" s="34" t="s">
        <v>59</v>
      </c>
      <c r="E44" s="34" t="s">
        <v>4032</v>
      </c>
      <c r="F44" s="41" t="s">
        <v>4033</v>
      </c>
      <c r="G44" s="41" t="str">
        <f>VLOOKUP(Tabel1[[#This Row],[NLSfB]],NLSfB!A:D,4,1)</f>
        <v>armaturen vluchtwegsignalering</v>
      </c>
      <c r="H44" s="34" t="s">
        <v>183</v>
      </c>
      <c r="I44" s="34">
        <v>10</v>
      </c>
      <c r="J44" s="34">
        <v>0</v>
      </c>
      <c r="K44" s="34" t="s">
        <v>236</v>
      </c>
      <c r="L44" s="34">
        <v>0</v>
      </c>
      <c r="M44" s="35" t="s">
        <v>225</v>
      </c>
      <c r="N44" s="35" t="s">
        <v>237</v>
      </c>
      <c r="O44" s="35">
        <v>0</v>
      </c>
      <c r="P44" s="35">
        <v>0</v>
      </c>
      <c r="Q44" s="35">
        <v>0</v>
      </c>
      <c r="R44" s="35">
        <v>0</v>
      </c>
      <c r="S44" s="35">
        <v>0</v>
      </c>
      <c r="T44" s="31">
        <f>_xlfn.XMATCH(E44,'NLSfb - PPO'!$B$2:$B$205,0)+1</f>
        <v>84</v>
      </c>
      <c r="U44" s="31" t="str" cm="1">
        <f t="array" aca="1" ref="U44" ca="1">IF(ISNUMBER(Tabel1[[#This Row],[hulpkolom]]),INDIRECT("'NLSfB - PPO'!D"&amp;$T44),"n.v.t.")</f>
        <v>LCHT040-A</v>
      </c>
      <c r="V44" s="36" cm="1">
        <f t="array" aca="1" ref="V44" ca="1">IF(ISNUMBER(Tabel1[[#This Row],[hulpkolom]]),INDIRECT("'NLSfB - PPO'!E"&amp;$T44),"-")</f>
        <v>1</v>
      </c>
      <c r="W44" s="40"/>
      <c r="X44" s="31" t="str" cm="1">
        <f t="array" aca="1" ref="X44" ca="1">IF(ISNUMBER(Tabel1[[#This Row],[hulpkolom]]),INDIRECT("'NLSfB - PPO'!G"&amp;$T44),"-")</f>
        <v>-</v>
      </c>
      <c r="Y44" s="38" t="str" cm="1">
        <f t="array" aca="1" ref="Y44" ca="1">IF(ISNUMBER(Tabel1[[#This Row],[hulpkolom]]),INDIRECT("'NLSfB - PPO'!H"&amp;$T44),"-")</f>
        <v>-</v>
      </c>
      <c r="Z44" s="40"/>
      <c r="AA44" s="31" t="str" cm="1">
        <f t="array" aca="1" ref="AA44" ca="1">IF(ISNUMBER(Tabel1[[#This Row],[hulpkolom]]),INDIRECT("'NLSfB - PPO'!J"&amp;$T44),"-")</f>
        <v>-</v>
      </c>
      <c r="AB44" s="38" t="str" cm="1">
        <f t="array" aca="1" ref="AB44" ca="1">IF(ISNUMBER(Tabel1[[#This Row],[hulpkolom]]),INDIRECT("'NLSfB - PPO'!K"&amp;$T44),"-")</f>
        <v>-</v>
      </c>
      <c r="AC44" s="40"/>
      <c r="AD44" s="31" t="str" cm="1">
        <f t="array" aca="1" ref="AD44" ca="1">IF(ISNUMBER(Tabel1[[#This Row],[hulpkolom]]),INDIRECT("'NLSfB - PPO'!M"&amp;$T44),"-")</f>
        <v>-</v>
      </c>
      <c r="AE44" s="38" t="str" cm="1">
        <f t="array" aca="1" ref="AE44" ca="1">IF(ISNUMBER(Tabel1[[#This Row],[hulpkolom]]),INDIRECT("'NLSfB - PPO'!L"&amp;$T44),"-")</f>
        <v>-</v>
      </c>
      <c r="AF44" s="40"/>
      <c r="AG44" s="39">
        <f ca="1">IF(ISNUMBER(Tabel1[[#This Row],[Frequentie 1]]),Tabel1[[#This Row],[Frequentie 1]]*Tabel1[[#This Row],[Prijs 1]],0)</f>
        <v>0</v>
      </c>
      <c r="AH44" s="39">
        <f ca="1">IF(ISNUMBER(Tabel1[[#This Row],[Frequentie 2]]),Tabel1[[#This Row],[Frequentie 2]]*Tabel1[[#This Row],[Prijs 2]],0)</f>
        <v>0</v>
      </c>
      <c r="AI44" s="39">
        <f ca="1">IF(ISNUMBER(Tabel1[[#This Row],[Frequentie 3]]),Tabel1[[#This Row],[Frequentie 3]]*Tabel1[[#This Row],[Prijs 3]],0)</f>
        <v>0</v>
      </c>
      <c r="AJ44" s="39">
        <f ca="1">IF(ISNUMBER(Tabel1[[#This Row],[Frequentie 4]]),Tabel1[[#This Row],[Frequentie 4]]*Tabel1[[#This Row],[Prijs 4]],0)</f>
        <v>0</v>
      </c>
      <c r="AK44" s="52">
        <f ca="1">SUM(Tabel1[[#This Row],[Totaal 1]:[Totaal 4]])</f>
        <v>0</v>
      </c>
    </row>
    <row r="45" spans="1:37" x14ac:dyDescent="0.25">
      <c r="A45" s="34" t="s">
        <v>56</v>
      </c>
      <c r="B45" s="34" t="s">
        <v>57</v>
      </c>
      <c r="C45" s="34" t="s">
        <v>58</v>
      </c>
      <c r="D45" s="34" t="s">
        <v>59</v>
      </c>
      <c r="E45" s="34" t="s">
        <v>238</v>
      </c>
      <c r="F45" s="35" t="s">
        <v>239</v>
      </c>
      <c r="G45" s="35" t="str">
        <f>VLOOKUP(Tabel1[[#This Row],[NLSfB]],NLSfB!A:D,4,1)</f>
        <v>intercom</v>
      </c>
      <c r="H45" s="34" t="s">
        <v>240</v>
      </c>
      <c r="I45" s="34">
        <v>1</v>
      </c>
      <c r="J45" s="34">
        <v>2009</v>
      </c>
      <c r="K45" s="34">
        <v>0</v>
      </c>
      <c r="L45" s="34">
        <v>0</v>
      </c>
      <c r="M45" s="35" t="s">
        <v>241</v>
      </c>
      <c r="N45" s="35">
        <v>0</v>
      </c>
      <c r="O45" s="35" t="s">
        <v>242</v>
      </c>
      <c r="P45" s="35" t="s">
        <v>243</v>
      </c>
      <c r="Q45" s="35" t="s">
        <v>244</v>
      </c>
      <c r="R45" s="35" t="s">
        <v>245</v>
      </c>
      <c r="S45" s="35">
        <v>0</v>
      </c>
      <c r="T45" s="31">
        <f>_xlfn.XMATCH(E45,'NLSfb - PPO'!$B$2:$B$205,0)+1</f>
        <v>105</v>
      </c>
      <c r="U45" s="31" t="str" cm="1">
        <f t="array" aca="1" ref="U45" ca="1">IF(ISNUMBER(Tabel1[[#This Row],[hulpkolom]]),INDIRECT("'NLSfB - PPO'!D"&amp;$T45),"n.v.t.")</f>
        <v>SCR030-A</v>
      </c>
      <c r="V45" s="36" cm="1">
        <f t="array" aca="1" ref="V45" ca="1">IF(ISNUMBER(Tabel1[[#This Row],[hulpkolom]]),INDIRECT("'NLSfB - PPO'!E"&amp;$T45),"-")</f>
        <v>1</v>
      </c>
      <c r="W45" s="40"/>
      <c r="X45" s="31" t="str" cm="1">
        <f t="array" aca="1" ref="X45" ca="1">IF(ISNUMBER(Tabel1[[#This Row],[hulpkolom]]),INDIRECT("'NLSfB - PPO'!G"&amp;$T45),"-")</f>
        <v>-</v>
      </c>
      <c r="Y45" s="38" t="str" cm="1">
        <f t="array" aca="1" ref="Y45" ca="1">IF(ISNUMBER(Tabel1[[#This Row],[hulpkolom]]),INDIRECT("'NLSfB - PPO'!H"&amp;$T45),"-")</f>
        <v>-</v>
      </c>
      <c r="Z45" s="40"/>
      <c r="AA45" s="31" t="str" cm="1">
        <f t="array" aca="1" ref="AA45" ca="1">IF(ISNUMBER(Tabel1[[#This Row],[hulpkolom]]),INDIRECT("'NLSfB - PPO'!J"&amp;$T45),"-")</f>
        <v>-</v>
      </c>
      <c r="AB45" s="38" t="str" cm="1">
        <f t="array" aca="1" ref="AB45" ca="1">IF(ISNUMBER(Tabel1[[#This Row],[hulpkolom]]),INDIRECT("'NLSfB - PPO'!K"&amp;$T45),"-")</f>
        <v>-</v>
      </c>
      <c r="AC45" s="40"/>
      <c r="AD45" s="31" t="str" cm="1">
        <f t="array" aca="1" ref="AD45" ca="1">IF(ISNUMBER(Tabel1[[#This Row],[hulpkolom]]),INDIRECT("'NLSfB - PPO'!M"&amp;$T45),"-")</f>
        <v>-</v>
      </c>
      <c r="AE45" s="38" t="str" cm="1">
        <f t="array" aca="1" ref="AE45" ca="1">IF(ISNUMBER(Tabel1[[#This Row],[hulpkolom]]),INDIRECT("'NLSfB - PPO'!L"&amp;$T45),"-")</f>
        <v>-</v>
      </c>
      <c r="AF45" s="40"/>
      <c r="AG45" s="39">
        <f ca="1">IF(ISNUMBER(Tabel1[[#This Row],[Frequentie 1]]),Tabel1[[#This Row],[Frequentie 1]]*Tabel1[[#This Row],[Prijs 1]],0)</f>
        <v>0</v>
      </c>
      <c r="AH45" s="39">
        <f ca="1">IF(ISNUMBER(Tabel1[[#This Row],[Frequentie 2]]),Tabel1[[#This Row],[Frequentie 2]]*Tabel1[[#This Row],[Prijs 2]],0)</f>
        <v>0</v>
      </c>
      <c r="AI45" s="39">
        <f ca="1">IF(ISNUMBER(Tabel1[[#This Row],[Frequentie 3]]),Tabel1[[#This Row],[Frequentie 3]]*Tabel1[[#This Row],[Prijs 3]],0)</f>
        <v>0</v>
      </c>
      <c r="AJ45" s="39">
        <f ca="1">IF(ISNUMBER(Tabel1[[#This Row],[Frequentie 4]]),Tabel1[[#This Row],[Frequentie 4]]*Tabel1[[#This Row],[Prijs 4]],0)</f>
        <v>0</v>
      </c>
      <c r="AK45" s="52">
        <f ca="1">SUM(Tabel1[[#This Row],[Totaal 1]:[Totaal 4]])</f>
        <v>0</v>
      </c>
    </row>
    <row r="46" spans="1:37" ht="21" x14ac:dyDescent="0.25">
      <c r="A46" s="34" t="s">
        <v>56</v>
      </c>
      <c r="B46" s="34" t="s">
        <v>57</v>
      </c>
      <c r="C46" s="34" t="s">
        <v>58</v>
      </c>
      <c r="D46" s="34" t="s">
        <v>59</v>
      </c>
      <c r="E46" s="34" t="s">
        <v>246</v>
      </c>
      <c r="F46" s="35" t="s">
        <v>247</v>
      </c>
      <c r="G46" s="35" t="str">
        <f>VLOOKUP(Tabel1[[#This Row],[NLSfB]],NLSfB!A:D,4,1)</f>
        <v>centrale brandmeldinstallatie</v>
      </c>
      <c r="H46" s="34" t="s">
        <v>173</v>
      </c>
      <c r="I46" s="34">
        <v>1</v>
      </c>
      <c r="J46" s="34">
        <v>2009</v>
      </c>
      <c r="K46" s="34">
        <v>0</v>
      </c>
      <c r="L46" s="34" t="s">
        <v>248</v>
      </c>
      <c r="M46" s="35" t="s">
        <v>249</v>
      </c>
      <c r="N46" s="35" t="s">
        <v>250</v>
      </c>
      <c r="O46" s="35" t="s">
        <v>251</v>
      </c>
      <c r="P46" s="35">
        <v>0</v>
      </c>
      <c r="Q46" s="35" t="s">
        <v>252</v>
      </c>
      <c r="R46" s="35" t="s">
        <v>253</v>
      </c>
      <c r="S46" s="35">
        <v>0</v>
      </c>
      <c r="T46" s="31">
        <f>_xlfn.XMATCH(E46,'NLSfb - PPO'!$B$2:$B$205,0)+1</f>
        <v>12</v>
      </c>
      <c r="U46" s="31" t="str" cm="1">
        <f t="array" aca="1" ref="U46" ca="1">IF(ISNUMBER(Tabel1[[#This Row],[hulpkolom]]),INDIRECT("'NLSfB - PPO'!D"&amp;$T46),"n.v.t.")</f>
        <v>BRND100-A1</v>
      </c>
      <c r="V46" s="36" cm="1">
        <f t="array" aca="1" ref="V46" ca="1">IF(ISNUMBER(Tabel1[[#This Row],[hulpkolom]]),INDIRECT("'NLSfB - PPO'!E"&amp;$T46),"-")</f>
        <v>1</v>
      </c>
      <c r="W46" s="40"/>
      <c r="X46" s="31" t="str" cm="1">
        <f t="array" aca="1" ref="X46" ca="1">IF(ISNUMBER(Tabel1[[#This Row],[hulpkolom]]),INDIRECT("'NLSfB - PPO'!G"&amp;$T46),"-")</f>
        <v>BRND100-A2</v>
      </c>
      <c r="Y46" s="38" cm="1">
        <f t="array" aca="1" ref="Y46" ca="1">IF(ISNUMBER(Tabel1[[#This Row],[hulpkolom]]),INDIRECT("'NLSfB - PPO'!H"&amp;$T46),"-")</f>
        <v>2</v>
      </c>
      <c r="Z46" s="40"/>
      <c r="AA46" s="31" t="str" cm="1">
        <f t="array" aca="1" ref="AA46" ca="1">IF(ISNUMBER(Tabel1[[#This Row],[hulpkolom]]),INDIRECT("'NLSfB - PPO'!J"&amp;$T46),"-")</f>
        <v>BRND100-A3</v>
      </c>
      <c r="AB46" s="38" cm="1">
        <f t="array" aca="1" ref="AB46" ca="1">IF(ISNUMBER(Tabel1[[#This Row],[hulpkolom]]),INDIRECT("'NLSfB - PPO'!K"&amp;$T46),"-")</f>
        <v>12</v>
      </c>
      <c r="AC46" s="40"/>
      <c r="AD46" s="31" t="str" cm="1">
        <f t="array" aca="1" ref="AD46" ca="1">IF(ISNUMBER(Tabel1[[#This Row],[hulpkolom]]),INDIRECT("'NLSfB - PPO'!M"&amp;$T46),"-")</f>
        <v>-</v>
      </c>
      <c r="AE46" s="38" t="str" cm="1">
        <f t="array" aca="1" ref="AE46" ca="1">IF(ISNUMBER(Tabel1[[#This Row],[hulpkolom]]),INDIRECT("'NLSfB - PPO'!L"&amp;$T46),"-")</f>
        <v>-</v>
      </c>
      <c r="AF46" s="40"/>
      <c r="AG46" s="39">
        <f ca="1">IF(ISNUMBER(Tabel1[[#This Row],[Frequentie 1]]),Tabel1[[#This Row],[Frequentie 1]]*Tabel1[[#This Row],[Prijs 1]],0)</f>
        <v>0</v>
      </c>
      <c r="AH46" s="39">
        <f ca="1">IF(ISNUMBER(Tabel1[[#This Row],[Frequentie 2]]),Tabel1[[#This Row],[Frequentie 2]]*Tabel1[[#This Row],[Prijs 2]],0)</f>
        <v>0</v>
      </c>
      <c r="AI46" s="39">
        <f ca="1">IF(ISNUMBER(Tabel1[[#This Row],[Frequentie 3]]),Tabel1[[#This Row],[Frequentie 3]]*Tabel1[[#This Row],[Prijs 3]],0)</f>
        <v>0</v>
      </c>
      <c r="AJ46" s="39">
        <f ca="1">IF(ISNUMBER(Tabel1[[#This Row],[Frequentie 4]]),Tabel1[[#This Row],[Frequentie 4]]*Tabel1[[#This Row],[Prijs 4]],0)</f>
        <v>0</v>
      </c>
      <c r="AK46" s="52">
        <f ca="1">SUM(Tabel1[[#This Row],[Totaal 1]:[Totaal 4]])</f>
        <v>0</v>
      </c>
    </row>
    <row r="47" spans="1:37" ht="21" x14ac:dyDescent="0.25">
      <c r="A47" s="34" t="s">
        <v>56</v>
      </c>
      <c r="B47" s="34" t="s">
        <v>57</v>
      </c>
      <c r="C47" s="34" t="s">
        <v>58</v>
      </c>
      <c r="D47" s="34" t="s">
        <v>59</v>
      </c>
      <c r="E47" s="34" t="s">
        <v>254</v>
      </c>
      <c r="F47" s="35" t="s">
        <v>255</v>
      </c>
      <c r="G47" s="35" t="str">
        <f>VLOOKUP(Tabel1[[#This Row],[NLSfB]],NLSfB!A:D,4,1)</f>
        <v>paneel brandmeldinstallatie</v>
      </c>
      <c r="H47" s="34" t="s">
        <v>173</v>
      </c>
      <c r="I47" s="34">
        <v>1</v>
      </c>
      <c r="J47" s="34">
        <v>0</v>
      </c>
      <c r="K47" s="34">
        <v>0</v>
      </c>
      <c r="L47" s="34" t="s">
        <v>248</v>
      </c>
      <c r="M47" s="35" t="s">
        <v>256</v>
      </c>
      <c r="N47" s="35" t="s">
        <v>257</v>
      </c>
      <c r="O47" s="35" t="s">
        <v>258</v>
      </c>
      <c r="P47" s="35" t="s">
        <v>259</v>
      </c>
      <c r="Q47" s="35" t="s">
        <v>260</v>
      </c>
      <c r="R47" s="35">
        <v>0</v>
      </c>
      <c r="S47" s="35">
        <v>0</v>
      </c>
      <c r="T47" s="31">
        <f>_xlfn.XMATCH(E47,'NLSfb - PPO'!$B$2:$B$205,0)+1</f>
        <v>15</v>
      </c>
      <c r="U47" s="31" t="str" cm="1">
        <f t="array" aca="1" ref="U47" ca="1">IF(ISNUMBER(Tabel1[[#This Row],[hulpkolom]]),INDIRECT("'NLSfB - PPO'!D"&amp;$T47),"n.v.t.")</f>
        <v>BRND100-A1</v>
      </c>
      <c r="V47" s="36" cm="1">
        <f t="array" aca="1" ref="V47" ca="1">IF(ISNUMBER(Tabel1[[#This Row],[hulpkolom]]),INDIRECT("'NLSfB - PPO'!E"&amp;$T47),"-")</f>
        <v>1</v>
      </c>
      <c r="W47" s="40"/>
      <c r="X47" s="31" t="str" cm="1">
        <f t="array" aca="1" ref="X47" ca="1">IF(ISNUMBER(Tabel1[[#This Row],[hulpkolom]]),INDIRECT("'NLSfB - PPO'!G"&amp;$T47),"-")</f>
        <v>BRND100-A2</v>
      </c>
      <c r="Y47" s="38" cm="1">
        <f t="array" aca="1" ref="Y47" ca="1">IF(ISNUMBER(Tabel1[[#This Row],[hulpkolom]]),INDIRECT("'NLSfB - PPO'!H"&amp;$T47),"-")</f>
        <v>2</v>
      </c>
      <c r="Z47" s="40"/>
      <c r="AA47" s="31" t="str" cm="1">
        <f t="array" aca="1" ref="AA47" ca="1">IF(ISNUMBER(Tabel1[[#This Row],[hulpkolom]]),INDIRECT("'NLSfB - PPO'!J"&amp;$T47),"-")</f>
        <v>BRND100-A3</v>
      </c>
      <c r="AB47" s="38" cm="1">
        <f t="array" aca="1" ref="AB47" ca="1">IF(ISNUMBER(Tabel1[[#This Row],[hulpkolom]]),INDIRECT("'NLSfB - PPO'!K"&amp;$T47),"-")</f>
        <v>12</v>
      </c>
      <c r="AC47" s="40"/>
      <c r="AD47" s="31" t="str" cm="1">
        <f t="array" aca="1" ref="AD47" ca="1">IF(ISNUMBER(Tabel1[[#This Row],[hulpkolom]]),INDIRECT("'NLSfB - PPO'!M"&amp;$T47),"-")</f>
        <v>-</v>
      </c>
      <c r="AE47" s="38" t="str" cm="1">
        <f t="array" aca="1" ref="AE47" ca="1">IF(ISNUMBER(Tabel1[[#This Row],[hulpkolom]]),INDIRECT("'NLSfB - PPO'!L"&amp;$T47),"-")</f>
        <v>-</v>
      </c>
      <c r="AF47" s="40"/>
      <c r="AG47" s="39">
        <f ca="1">IF(ISNUMBER(Tabel1[[#This Row],[Frequentie 1]]),Tabel1[[#This Row],[Frequentie 1]]*Tabel1[[#This Row],[Prijs 1]],0)</f>
        <v>0</v>
      </c>
      <c r="AH47" s="39">
        <f ca="1">IF(ISNUMBER(Tabel1[[#This Row],[Frequentie 2]]),Tabel1[[#This Row],[Frequentie 2]]*Tabel1[[#This Row],[Prijs 2]],0)</f>
        <v>0</v>
      </c>
      <c r="AI47" s="39">
        <f ca="1">IF(ISNUMBER(Tabel1[[#This Row],[Frequentie 3]]),Tabel1[[#This Row],[Frequentie 3]]*Tabel1[[#This Row],[Prijs 3]],0)</f>
        <v>0</v>
      </c>
      <c r="AJ47" s="39">
        <f ca="1">IF(ISNUMBER(Tabel1[[#This Row],[Frequentie 4]]),Tabel1[[#This Row],[Frequentie 4]]*Tabel1[[#This Row],[Prijs 4]],0)</f>
        <v>0</v>
      </c>
      <c r="AK47" s="52">
        <f ca="1">SUM(Tabel1[[#This Row],[Totaal 1]:[Totaal 4]])</f>
        <v>0</v>
      </c>
    </row>
    <row r="48" spans="1:37" ht="31.2" x14ac:dyDescent="0.25">
      <c r="A48" s="34" t="s">
        <v>56</v>
      </c>
      <c r="B48" s="34" t="s">
        <v>57</v>
      </c>
      <c r="C48" s="34" t="s">
        <v>58</v>
      </c>
      <c r="D48" s="34" t="s">
        <v>59</v>
      </c>
      <c r="E48" s="34" t="s">
        <v>261</v>
      </c>
      <c r="F48" s="35" t="s">
        <v>262</v>
      </c>
      <c r="G48" s="35" t="str">
        <f>VLOOKUP(Tabel1[[#This Row],[NLSfB]],NLSfB!A:D,4,1)</f>
        <v>centrale melding- en ontruimingsinstallatie</v>
      </c>
      <c r="H48" s="34" t="s">
        <v>240</v>
      </c>
      <c r="I48" s="34">
        <v>1</v>
      </c>
      <c r="J48" s="34">
        <v>0</v>
      </c>
      <c r="K48" s="34">
        <v>0</v>
      </c>
      <c r="L48" s="34" t="s">
        <v>248</v>
      </c>
      <c r="M48" s="35">
        <v>0</v>
      </c>
      <c r="N48" s="35" t="s">
        <v>263</v>
      </c>
      <c r="O48" s="35" t="s">
        <v>264</v>
      </c>
      <c r="P48" s="35" t="s">
        <v>265</v>
      </c>
      <c r="Q48" s="35" t="s">
        <v>252</v>
      </c>
      <c r="R48" s="35">
        <v>0</v>
      </c>
      <c r="S48" s="35">
        <v>0</v>
      </c>
      <c r="T48" s="31">
        <f>_xlfn.XMATCH(E48,'NLSfb - PPO'!$B$2:$B$205,0)+1</f>
        <v>13</v>
      </c>
      <c r="U48" s="31" t="str" cm="1">
        <f t="array" aca="1" ref="U48" ca="1">IF(ISNUMBER(Tabel1[[#This Row],[hulpkolom]]),INDIRECT("'NLSfB - PPO'!D"&amp;$T48),"n.v.t.")</f>
        <v>BRND100-A1</v>
      </c>
      <c r="V48" s="36" cm="1">
        <f t="array" aca="1" ref="V48" ca="1">IF(ISNUMBER(Tabel1[[#This Row],[hulpkolom]]),INDIRECT("'NLSfB - PPO'!E"&amp;$T48),"-")</f>
        <v>1</v>
      </c>
      <c r="W48" s="40"/>
      <c r="X48" s="31" t="str" cm="1">
        <f t="array" aca="1" ref="X48" ca="1">IF(ISNUMBER(Tabel1[[#This Row],[hulpkolom]]),INDIRECT("'NLSfB - PPO'!G"&amp;$T48),"-")</f>
        <v>BRND100-A2</v>
      </c>
      <c r="Y48" s="38" cm="1">
        <f t="array" aca="1" ref="Y48" ca="1">IF(ISNUMBER(Tabel1[[#This Row],[hulpkolom]]),INDIRECT("'NLSfB - PPO'!H"&amp;$T48),"-")</f>
        <v>2</v>
      </c>
      <c r="Z48" s="40"/>
      <c r="AA48" s="31" t="str" cm="1">
        <f t="array" aca="1" ref="AA48" ca="1">IF(ISNUMBER(Tabel1[[#This Row],[hulpkolom]]),INDIRECT("'NLSfB - PPO'!J"&amp;$T48),"-")</f>
        <v>BRND100-A3</v>
      </c>
      <c r="AB48" s="38" cm="1">
        <f t="array" aca="1" ref="AB48" ca="1">IF(ISNUMBER(Tabel1[[#This Row],[hulpkolom]]),INDIRECT("'NLSfB - PPO'!K"&amp;$T48),"-")</f>
        <v>12</v>
      </c>
      <c r="AC48" s="40"/>
      <c r="AD48" s="31" t="str" cm="1">
        <f t="array" aca="1" ref="AD48" ca="1">IF(ISNUMBER(Tabel1[[#This Row],[hulpkolom]]),INDIRECT("'NLSfB - PPO'!M"&amp;$T48),"-")</f>
        <v>-</v>
      </c>
      <c r="AE48" s="38" t="str" cm="1">
        <f t="array" aca="1" ref="AE48" ca="1">IF(ISNUMBER(Tabel1[[#This Row],[hulpkolom]]),INDIRECT("'NLSfB - PPO'!L"&amp;$T48),"-")</f>
        <v>-</v>
      </c>
      <c r="AF48" s="40"/>
      <c r="AG48" s="39">
        <f ca="1">IF(ISNUMBER(Tabel1[[#This Row],[Frequentie 1]]),Tabel1[[#This Row],[Frequentie 1]]*Tabel1[[#This Row],[Prijs 1]],0)</f>
        <v>0</v>
      </c>
      <c r="AH48" s="39">
        <f ca="1">IF(ISNUMBER(Tabel1[[#This Row],[Frequentie 2]]),Tabel1[[#This Row],[Frequentie 2]]*Tabel1[[#This Row],[Prijs 2]],0)</f>
        <v>0</v>
      </c>
      <c r="AI48" s="39">
        <f ca="1">IF(ISNUMBER(Tabel1[[#This Row],[Frequentie 3]]),Tabel1[[#This Row],[Frequentie 3]]*Tabel1[[#This Row],[Prijs 3]],0)</f>
        <v>0</v>
      </c>
      <c r="AJ48" s="39">
        <f ca="1">IF(ISNUMBER(Tabel1[[#This Row],[Frequentie 4]]),Tabel1[[#This Row],[Frequentie 4]]*Tabel1[[#This Row],[Prijs 4]],0)</f>
        <v>0</v>
      </c>
      <c r="AK48" s="52">
        <f ca="1">SUM(Tabel1[[#This Row],[Totaal 1]:[Totaal 4]])</f>
        <v>0</v>
      </c>
    </row>
    <row r="49" spans="1:37" ht="21" x14ac:dyDescent="0.25">
      <c r="A49" s="34" t="s">
        <v>56</v>
      </c>
      <c r="B49" s="34" t="s">
        <v>57</v>
      </c>
      <c r="C49" s="34" t="s">
        <v>58</v>
      </c>
      <c r="D49" s="34" t="s">
        <v>59</v>
      </c>
      <c r="E49" s="34" t="s">
        <v>266</v>
      </c>
      <c r="F49" s="35" t="s">
        <v>267</v>
      </c>
      <c r="G49" s="35" t="str">
        <f>VLOOKUP(Tabel1[[#This Row],[NLSfB]],NLSfB!A:D,4,1)</f>
        <v>centrale inbraakinstallatie</v>
      </c>
      <c r="H49" s="34" t="s">
        <v>240</v>
      </c>
      <c r="I49" s="34">
        <v>1</v>
      </c>
      <c r="J49" s="34">
        <v>0</v>
      </c>
      <c r="K49" s="34">
        <v>0</v>
      </c>
      <c r="L49" s="34" t="s">
        <v>248</v>
      </c>
      <c r="M49" s="35" t="s">
        <v>256</v>
      </c>
      <c r="N49" s="35" t="s">
        <v>268</v>
      </c>
      <c r="O49" s="35" t="s">
        <v>269</v>
      </c>
      <c r="P49" s="35" t="s">
        <v>270</v>
      </c>
      <c r="Q49" s="35" t="s">
        <v>271</v>
      </c>
      <c r="R49" s="35">
        <v>0</v>
      </c>
      <c r="S49" s="35">
        <v>0</v>
      </c>
      <c r="T49" s="31">
        <f>_xlfn.XMATCH(E49,'NLSfb - PPO'!$B$2:$B$205,0)+1</f>
        <v>106</v>
      </c>
      <c r="U49" s="31" t="str" cm="1">
        <f t="array" aca="1" ref="U49" ca="1">IF(ISNUMBER(Tabel1[[#This Row],[hulpkolom]]),INDIRECT("'NLSfB - PPO'!D"&amp;$T49),"n.v.t.")</f>
        <v>SIG010-A</v>
      </c>
      <c r="V49" s="36" cm="1">
        <f t="array" aca="1" ref="V49" ca="1">IF(ISNUMBER(Tabel1[[#This Row],[hulpkolom]]),INDIRECT("'NLSfB - PPO'!E"&amp;$T49),"-")</f>
        <v>1</v>
      </c>
      <c r="W49" s="40"/>
      <c r="X49" s="31" t="str" cm="1">
        <f t="array" aca="1" ref="X49" ca="1">IF(ISNUMBER(Tabel1[[#This Row],[hulpkolom]]),INDIRECT("'NLSfB - PPO'!G"&amp;$T49),"-")</f>
        <v>-</v>
      </c>
      <c r="Y49" s="38" t="str" cm="1">
        <f t="array" aca="1" ref="Y49" ca="1">IF(ISNUMBER(Tabel1[[#This Row],[hulpkolom]]),INDIRECT("'NLSfB - PPO'!H"&amp;$T49),"-")</f>
        <v>-</v>
      </c>
      <c r="Z49" s="40"/>
      <c r="AA49" s="31" t="str" cm="1">
        <f t="array" aca="1" ref="AA49" ca="1">IF(ISNUMBER(Tabel1[[#This Row],[hulpkolom]]),INDIRECT("'NLSfB - PPO'!J"&amp;$T49),"-")</f>
        <v>-</v>
      </c>
      <c r="AB49" s="38" t="str" cm="1">
        <f t="array" aca="1" ref="AB49" ca="1">IF(ISNUMBER(Tabel1[[#This Row],[hulpkolom]]),INDIRECT("'NLSfB - PPO'!K"&amp;$T49),"-")</f>
        <v>-</v>
      </c>
      <c r="AC49" s="40"/>
      <c r="AD49" s="31" t="str" cm="1">
        <f t="array" aca="1" ref="AD49" ca="1">IF(ISNUMBER(Tabel1[[#This Row],[hulpkolom]]),INDIRECT("'NLSfB - PPO'!M"&amp;$T49),"-")</f>
        <v>-</v>
      </c>
      <c r="AE49" s="38" t="str" cm="1">
        <f t="array" aca="1" ref="AE49" ca="1">IF(ISNUMBER(Tabel1[[#This Row],[hulpkolom]]),INDIRECT("'NLSfB - PPO'!L"&amp;$T49),"-")</f>
        <v>-</v>
      </c>
      <c r="AF49" s="40"/>
      <c r="AG49" s="39">
        <f ca="1">IF(ISNUMBER(Tabel1[[#This Row],[Frequentie 1]]),Tabel1[[#This Row],[Frequentie 1]]*Tabel1[[#This Row],[Prijs 1]],0)</f>
        <v>0</v>
      </c>
      <c r="AH49" s="39">
        <f ca="1">IF(ISNUMBER(Tabel1[[#This Row],[Frequentie 2]]),Tabel1[[#This Row],[Frequentie 2]]*Tabel1[[#This Row],[Prijs 2]],0)</f>
        <v>0</v>
      </c>
      <c r="AI49" s="39">
        <f ca="1">IF(ISNUMBER(Tabel1[[#This Row],[Frequentie 3]]),Tabel1[[#This Row],[Frequentie 3]]*Tabel1[[#This Row],[Prijs 3]],0)</f>
        <v>0</v>
      </c>
      <c r="AJ49" s="39">
        <f ca="1">IF(ISNUMBER(Tabel1[[#This Row],[Frequentie 4]]),Tabel1[[#This Row],[Frequentie 4]]*Tabel1[[#This Row],[Prijs 4]],0)</f>
        <v>0</v>
      </c>
      <c r="AK49" s="52">
        <f ca="1">SUM(Tabel1[[#This Row],[Totaal 1]:[Totaal 4]])</f>
        <v>0</v>
      </c>
    </row>
    <row r="50" spans="1:37" ht="21" x14ac:dyDescent="0.25">
      <c r="A50" s="34" t="s">
        <v>56</v>
      </c>
      <c r="B50" s="34" t="s">
        <v>57</v>
      </c>
      <c r="C50" s="34" t="s">
        <v>58</v>
      </c>
      <c r="D50" s="34" t="s">
        <v>59</v>
      </c>
      <c r="E50" s="34" t="s">
        <v>272</v>
      </c>
      <c r="F50" s="35" t="s">
        <v>273</v>
      </c>
      <c r="G50" s="35" t="str">
        <f>VLOOKUP(Tabel1[[#This Row],[NLSfB]],NLSfB!A:D,4,1)</f>
        <v>deurbelinstallatie</v>
      </c>
      <c r="H50" s="34" t="s">
        <v>62</v>
      </c>
      <c r="I50" s="34">
        <v>1</v>
      </c>
      <c r="J50" s="34">
        <v>0</v>
      </c>
      <c r="K50" s="34" t="s">
        <v>223</v>
      </c>
      <c r="L50" s="34">
        <v>0</v>
      </c>
      <c r="M50" s="35" t="s">
        <v>274</v>
      </c>
      <c r="N50" s="35">
        <v>0</v>
      </c>
      <c r="O50" s="35">
        <v>0</v>
      </c>
      <c r="P50" s="35">
        <v>0</v>
      </c>
      <c r="Q50" s="35">
        <v>0</v>
      </c>
      <c r="R50" s="35">
        <v>0</v>
      </c>
      <c r="S50" s="35">
        <v>0</v>
      </c>
      <c r="T50" s="31">
        <f>_xlfn.XMATCH(E50,'NLSfb - PPO'!$B$2:$B$205,0)+1</f>
        <v>22</v>
      </c>
      <c r="U50" s="31" t="str" cm="1">
        <f t="array" aca="1" ref="U50" ca="1">IF(ISNUMBER(Tabel1[[#This Row],[hulpkolom]]),INDIRECT("'NLSfB - PPO'!D"&amp;$T50),"n.v.t.")</f>
        <v>E010-A</v>
      </c>
      <c r="V50" s="36" cm="1">
        <f t="array" aca="1" ref="V50" ca="1">IF(ISNUMBER(Tabel1[[#This Row],[hulpkolom]]),INDIRECT("'NLSfB - PPO'!E"&amp;$T50),"-")</f>
        <v>1</v>
      </c>
      <c r="W50" s="40"/>
      <c r="X50" s="31" t="str" cm="1">
        <f t="array" aca="1" ref="X50" ca="1">IF(ISNUMBER(Tabel1[[#This Row],[hulpkolom]]),INDIRECT("'NLSfB - PPO'!G"&amp;$T50),"-")</f>
        <v>-</v>
      </c>
      <c r="Y50" s="38" t="str" cm="1">
        <f t="array" aca="1" ref="Y50" ca="1">IF(ISNUMBER(Tabel1[[#This Row],[hulpkolom]]),INDIRECT("'NLSfB - PPO'!H"&amp;$T50),"-")</f>
        <v>-</v>
      </c>
      <c r="Z50" s="40"/>
      <c r="AA50" s="31" t="str" cm="1">
        <f t="array" aca="1" ref="AA50" ca="1">IF(ISNUMBER(Tabel1[[#This Row],[hulpkolom]]),INDIRECT("'NLSfB - PPO'!J"&amp;$T50),"-")</f>
        <v>-</v>
      </c>
      <c r="AB50" s="38" t="str" cm="1">
        <f t="array" aca="1" ref="AB50" ca="1">IF(ISNUMBER(Tabel1[[#This Row],[hulpkolom]]),INDIRECT("'NLSfB - PPO'!K"&amp;$T50),"-")</f>
        <v>-</v>
      </c>
      <c r="AC50" s="40"/>
      <c r="AD50" s="31" t="str" cm="1">
        <f t="array" aca="1" ref="AD50" ca="1">IF(ISNUMBER(Tabel1[[#This Row],[hulpkolom]]),INDIRECT("'NLSfB - PPO'!M"&amp;$T50),"-")</f>
        <v>-</v>
      </c>
      <c r="AE50" s="38" t="str" cm="1">
        <f t="array" aca="1" ref="AE50" ca="1">IF(ISNUMBER(Tabel1[[#This Row],[hulpkolom]]),INDIRECT("'NLSfB - PPO'!L"&amp;$T50),"-")</f>
        <v>-</v>
      </c>
      <c r="AF50" s="40"/>
      <c r="AG50" s="39">
        <f ca="1">IF(ISNUMBER(Tabel1[[#This Row],[Frequentie 1]]),Tabel1[[#This Row],[Frequentie 1]]*Tabel1[[#This Row],[Prijs 1]],0)</f>
        <v>0</v>
      </c>
      <c r="AH50" s="39">
        <f ca="1">IF(ISNUMBER(Tabel1[[#This Row],[Frequentie 2]]),Tabel1[[#This Row],[Frequentie 2]]*Tabel1[[#This Row],[Prijs 2]],0)</f>
        <v>0</v>
      </c>
      <c r="AI50" s="39">
        <f ca="1">IF(ISNUMBER(Tabel1[[#This Row],[Frequentie 3]]),Tabel1[[#This Row],[Frequentie 3]]*Tabel1[[#This Row],[Prijs 3]],0)</f>
        <v>0</v>
      </c>
      <c r="AJ50" s="39">
        <f ca="1">IF(ISNUMBER(Tabel1[[#This Row],[Frequentie 4]]),Tabel1[[#This Row],[Frequentie 4]]*Tabel1[[#This Row],[Prijs 4]],0)</f>
        <v>0</v>
      </c>
      <c r="AK50" s="52">
        <f ca="1">SUM(Tabel1[[#This Row],[Totaal 1]:[Totaal 4]])</f>
        <v>0</v>
      </c>
    </row>
    <row r="51" spans="1:37" ht="21" x14ac:dyDescent="0.25">
      <c r="A51" s="34" t="s">
        <v>56</v>
      </c>
      <c r="B51" s="34" t="s">
        <v>57</v>
      </c>
      <c r="C51" s="34" t="s">
        <v>58</v>
      </c>
      <c r="D51" s="34" t="s">
        <v>59</v>
      </c>
      <c r="E51" s="34" t="s">
        <v>275</v>
      </c>
      <c r="F51" s="35" t="s">
        <v>276</v>
      </c>
      <c r="G51" s="35" t="str">
        <f>VLOOKUP(Tabel1[[#This Row],[NLSfB]],NLSfB!A:D,4,1)</f>
        <v>signalering mindervalidetoiletten</v>
      </c>
      <c r="H51" s="34" t="s">
        <v>240</v>
      </c>
      <c r="I51" s="34">
        <v>1</v>
      </c>
      <c r="J51" s="34">
        <v>0</v>
      </c>
      <c r="K51" s="34" t="s">
        <v>223</v>
      </c>
      <c r="L51" s="34">
        <v>0</v>
      </c>
      <c r="M51" s="35">
        <v>0</v>
      </c>
      <c r="N51" s="35" t="s">
        <v>274</v>
      </c>
      <c r="O51" s="35" t="s">
        <v>277</v>
      </c>
      <c r="P51" s="35">
        <v>0</v>
      </c>
      <c r="Q51" s="35">
        <v>0</v>
      </c>
      <c r="R51" s="35">
        <v>0</v>
      </c>
      <c r="S51" s="35">
        <v>0</v>
      </c>
      <c r="T51" s="31">
        <f>_xlfn.XMATCH(E51,'NLSfb - PPO'!$B$2:$B$205,0)+1</f>
        <v>111</v>
      </c>
      <c r="U51" s="31" t="str" cm="1">
        <f t="array" aca="1" ref="U51" ca="1">IF(ISNUMBER(Tabel1[[#This Row],[hulpkolom]]),INDIRECT("'NLSfB - PPO'!D"&amp;$T51),"n.v.t.")</f>
        <v>SIG060-A</v>
      </c>
      <c r="V51" s="36" cm="1">
        <f t="array" aca="1" ref="V51" ca="1">IF(ISNUMBER(Tabel1[[#This Row],[hulpkolom]]),INDIRECT("'NLSfB - PPO'!E"&amp;$T51),"-")</f>
        <v>1</v>
      </c>
      <c r="W51" s="40"/>
      <c r="X51" s="31" t="str" cm="1">
        <f t="array" aca="1" ref="X51" ca="1">IF(ISNUMBER(Tabel1[[#This Row],[hulpkolom]]),INDIRECT("'NLSfB - PPO'!G"&amp;$T51),"-")</f>
        <v>-</v>
      </c>
      <c r="Y51" s="38" t="str" cm="1">
        <f t="array" aca="1" ref="Y51" ca="1">IF(ISNUMBER(Tabel1[[#This Row],[hulpkolom]]),INDIRECT("'NLSfB - PPO'!H"&amp;$T51),"-")</f>
        <v>-</v>
      </c>
      <c r="Z51" s="40"/>
      <c r="AA51" s="31" t="str" cm="1">
        <f t="array" aca="1" ref="AA51" ca="1">IF(ISNUMBER(Tabel1[[#This Row],[hulpkolom]]),INDIRECT("'NLSfB - PPO'!J"&amp;$T51),"-")</f>
        <v>-</v>
      </c>
      <c r="AB51" s="38" t="str" cm="1">
        <f t="array" aca="1" ref="AB51" ca="1">IF(ISNUMBER(Tabel1[[#This Row],[hulpkolom]]),INDIRECT("'NLSfB - PPO'!K"&amp;$T51),"-")</f>
        <v>-</v>
      </c>
      <c r="AC51" s="40"/>
      <c r="AD51" s="31" t="str" cm="1">
        <f t="array" aca="1" ref="AD51" ca="1">IF(ISNUMBER(Tabel1[[#This Row],[hulpkolom]]),INDIRECT("'NLSfB - PPO'!M"&amp;$T51),"-")</f>
        <v>-</v>
      </c>
      <c r="AE51" s="38" t="str" cm="1">
        <f t="array" aca="1" ref="AE51" ca="1">IF(ISNUMBER(Tabel1[[#This Row],[hulpkolom]]),INDIRECT("'NLSfB - PPO'!L"&amp;$T51),"-")</f>
        <v>-</v>
      </c>
      <c r="AF51" s="40"/>
      <c r="AG51" s="39">
        <f ca="1">IF(ISNUMBER(Tabel1[[#This Row],[Frequentie 1]]),Tabel1[[#This Row],[Frequentie 1]]*Tabel1[[#This Row],[Prijs 1]],0)</f>
        <v>0</v>
      </c>
      <c r="AH51" s="39">
        <f ca="1">IF(ISNUMBER(Tabel1[[#This Row],[Frequentie 2]]),Tabel1[[#This Row],[Frequentie 2]]*Tabel1[[#This Row],[Prijs 2]],0)</f>
        <v>0</v>
      </c>
      <c r="AI51" s="39">
        <f ca="1">IF(ISNUMBER(Tabel1[[#This Row],[Frequentie 3]]),Tabel1[[#This Row],[Frequentie 3]]*Tabel1[[#This Row],[Prijs 3]],0)</f>
        <v>0</v>
      </c>
      <c r="AJ51" s="39">
        <f ca="1">IF(ISNUMBER(Tabel1[[#This Row],[Frequentie 4]]),Tabel1[[#This Row],[Frequentie 4]]*Tabel1[[#This Row],[Prijs 4]],0)</f>
        <v>0</v>
      </c>
      <c r="AK51" s="52">
        <f ca="1">SUM(Tabel1[[#This Row],[Totaal 1]:[Totaal 4]])</f>
        <v>0</v>
      </c>
    </row>
    <row r="52" spans="1:37" ht="21" x14ac:dyDescent="0.25">
      <c r="A52" s="34" t="s">
        <v>56</v>
      </c>
      <c r="B52" s="34" t="s">
        <v>57</v>
      </c>
      <c r="C52" s="34" t="s">
        <v>58</v>
      </c>
      <c r="D52" s="34" t="s">
        <v>59</v>
      </c>
      <c r="E52" s="34" t="s">
        <v>287</v>
      </c>
      <c r="F52" s="35" t="s">
        <v>288</v>
      </c>
      <c r="G52" s="35" t="str">
        <f>VLOOKUP(Tabel1[[#This Row],[NLSfB]],NLSfB!A:D,4,1)</f>
        <v>toilet</v>
      </c>
      <c r="H52" s="34" t="s">
        <v>74</v>
      </c>
      <c r="I52" s="34">
        <v>4</v>
      </c>
      <c r="J52" s="34">
        <v>2009</v>
      </c>
      <c r="K52" s="34" t="s">
        <v>289</v>
      </c>
      <c r="L52" s="34">
        <v>0</v>
      </c>
      <c r="M52" s="35">
        <v>0</v>
      </c>
      <c r="N52" s="35">
        <v>0</v>
      </c>
      <c r="O52" s="35">
        <v>0</v>
      </c>
      <c r="P52" s="35">
        <v>0</v>
      </c>
      <c r="Q52" s="35">
        <v>0</v>
      </c>
      <c r="R52" s="35">
        <v>0</v>
      </c>
      <c r="S52" s="35">
        <v>0</v>
      </c>
      <c r="T52" s="31">
        <f>_xlfn.XMATCH(E52,'NLSfb - PPO'!$B$2:$B$205,0)+1</f>
        <v>187</v>
      </c>
      <c r="U52" s="31" t="str" cm="1">
        <f t="array" aca="1" ref="U52" ca="1">IF(ISNUMBER(Tabel1[[#This Row],[hulpkolom]]),INDIRECT("'NLSfB - PPO'!D"&amp;$T52),"n.v.t.")</f>
        <v>WTR100-A</v>
      </c>
      <c r="V52" s="36" cm="1">
        <f t="array" aca="1" ref="V52" ca="1">IF(ISNUMBER(Tabel1[[#This Row],[hulpkolom]]),INDIRECT("'NLSfB - PPO'!E"&amp;$T52),"-")</f>
        <v>1</v>
      </c>
      <c r="W52" s="40"/>
      <c r="X52" s="31" t="str" cm="1">
        <f t="array" aca="1" ref="X52" ca="1">IF(ISNUMBER(Tabel1[[#This Row],[hulpkolom]]),INDIRECT("'NLSfB - PPO'!G"&amp;$T52),"-")</f>
        <v>WTR180-A</v>
      </c>
      <c r="Y52" s="38" cm="1">
        <f t="array" aca="1" ref="Y52" ca="1">IF(ISNUMBER(Tabel1[[#This Row],[hulpkolom]]),INDIRECT("'NLSfB - PPO'!H"&amp;$T52),"-")</f>
        <v>1</v>
      </c>
      <c r="Z52" s="40"/>
      <c r="AA52" s="31" t="str" cm="1">
        <f t="array" aca="1" ref="AA52" ca="1">IF(ISNUMBER(Tabel1[[#This Row],[hulpkolom]]),INDIRECT("'NLSfB - PPO'!J"&amp;$T52),"-")</f>
        <v>-</v>
      </c>
      <c r="AB52" s="38" t="str" cm="1">
        <f t="array" aca="1" ref="AB52" ca="1">IF(ISNUMBER(Tabel1[[#This Row],[hulpkolom]]),INDIRECT("'NLSfB - PPO'!K"&amp;$T52),"-")</f>
        <v>-</v>
      </c>
      <c r="AC52" s="40"/>
      <c r="AD52" s="31" t="str" cm="1">
        <f t="array" aca="1" ref="AD52" ca="1">IF(ISNUMBER(Tabel1[[#This Row],[hulpkolom]]),INDIRECT("'NLSfB - PPO'!M"&amp;$T52),"-")</f>
        <v>-</v>
      </c>
      <c r="AE52" s="38" t="str" cm="1">
        <f t="array" aca="1" ref="AE52" ca="1">IF(ISNUMBER(Tabel1[[#This Row],[hulpkolom]]),INDIRECT("'NLSfB - PPO'!L"&amp;$T52),"-")</f>
        <v>-</v>
      </c>
      <c r="AF52" s="40"/>
      <c r="AG52" s="39">
        <f ca="1">IF(ISNUMBER(Tabel1[[#This Row],[Frequentie 1]]),Tabel1[[#This Row],[Frequentie 1]]*Tabel1[[#This Row],[Prijs 1]],0)</f>
        <v>0</v>
      </c>
      <c r="AH52" s="39">
        <f ca="1">IF(ISNUMBER(Tabel1[[#This Row],[Frequentie 2]]),Tabel1[[#This Row],[Frequentie 2]]*Tabel1[[#This Row],[Prijs 2]],0)</f>
        <v>0</v>
      </c>
      <c r="AI52" s="39">
        <f ca="1">IF(ISNUMBER(Tabel1[[#This Row],[Frequentie 3]]),Tabel1[[#This Row],[Frequentie 3]]*Tabel1[[#This Row],[Prijs 3]],0)</f>
        <v>0</v>
      </c>
      <c r="AJ52" s="39">
        <f ca="1">IF(ISNUMBER(Tabel1[[#This Row],[Frequentie 4]]),Tabel1[[#This Row],[Frequentie 4]]*Tabel1[[#This Row],[Prijs 4]],0)</f>
        <v>0</v>
      </c>
      <c r="AK52" s="52">
        <f ca="1">SUM(Tabel1[[#This Row],[Totaal 1]:[Totaal 4]])</f>
        <v>0</v>
      </c>
    </row>
    <row r="53" spans="1:37" ht="21" x14ac:dyDescent="0.25">
      <c r="A53" s="34" t="s">
        <v>56</v>
      </c>
      <c r="B53" s="34" t="s">
        <v>57</v>
      </c>
      <c r="C53" s="34" t="s">
        <v>58</v>
      </c>
      <c r="D53" s="34" t="s">
        <v>59</v>
      </c>
      <c r="E53" s="34" t="s">
        <v>290</v>
      </c>
      <c r="F53" s="35" t="s">
        <v>291</v>
      </c>
      <c r="G53" s="35" t="str">
        <f>VLOOKUP(Tabel1[[#This Row],[NLSfB]],NLSfB!A:D,4,1)</f>
        <v>urinoir</v>
      </c>
      <c r="H53" s="34" t="s">
        <v>74</v>
      </c>
      <c r="I53" s="34">
        <v>3</v>
      </c>
      <c r="J53" s="34">
        <v>2009</v>
      </c>
      <c r="K53" s="34" t="s">
        <v>289</v>
      </c>
      <c r="L53" s="34">
        <v>0</v>
      </c>
      <c r="M53" s="35">
        <v>0</v>
      </c>
      <c r="N53" s="35">
        <v>0</v>
      </c>
      <c r="O53" s="35">
        <v>0</v>
      </c>
      <c r="P53" s="35">
        <v>0</v>
      </c>
      <c r="Q53" s="35">
        <v>0</v>
      </c>
      <c r="R53" s="35">
        <v>0</v>
      </c>
      <c r="S53" s="35">
        <v>0</v>
      </c>
      <c r="T53" s="31">
        <f>_xlfn.XMATCH(E53,'NLSfb - PPO'!$B$2:$B$205,0)+1</f>
        <v>188</v>
      </c>
      <c r="U53" s="31" t="str" cm="1">
        <f t="array" aca="1" ref="U53" ca="1">IF(ISNUMBER(Tabel1[[#This Row],[hulpkolom]]),INDIRECT("'NLSfB - PPO'!D"&amp;$T53),"n.v.t.")</f>
        <v>WTR100-A</v>
      </c>
      <c r="V53" s="36" cm="1">
        <f t="array" aca="1" ref="V53" ca="1">IF(ISNUMBER(Tabel1[[#This Row],[hulpkolom]]),INDIRECT("'NLSfB - PPO'!E"&amp;$T53),"-")</f>
        <v>1</v>
      </c>
      <c r="W53" s="40"/>
      <c r="X53" s="31" t="str" cm="1">
        <f t="array" aca="1" ref="X53" ca="1">IF(ISNUMBER(Tabel1[[#This Row],[hulpkolom]]),INDIRECT("'NLSfB - PPO'!G"&amp;$T53),"-")</f>
        <v>WTR180-A</v>
      </c>
      <c r="Y53" s="38" cm="1">
        <f t="array" aca="1" ref="Y53" ca="1">IF(ISNUMBER(Tabel1[[#This Row],[hulpkolom]]),INDIRECT("'NLSfB - PPO'!H"&amp;$T53),"-")</f>
        <v>1</v>
      </c>
      <c r="Z53" s="40"/>
      <c r="AA53" s="31" t="str" cm="1">
        <f t="array" aca="1" ref="AA53" ca="1">IF(ISNUMBER(Tabel1[[#This Row],[hulpkolom]]),INDIRECT("'NLSfB - PPO'!J"&amp;$T53),"-")</f>
        <v>-</v>
      </c>
      <c r="AB53" s="38" t="str" cm="1">
        <f t="array" aca="1" ref="AB53" ca="1">IF(ISNUMBER(Tabel1[[#This Row],[hulpkolom]]),INDIRECT("'NLSfB - PPO'!K"&amp;$T53),"-")</f>
        <v>-</v>
      </c>
      <c r="AC53" s="40"/>
      <c r="AD53" s="31" t="str" cm="1">
        <f t="array" aca="1" ref="AD53" ca="1">IF(ISNUMBER(Tabel1[[#This Row],[hulpkolom]]),INDIRECT("'NLSfB - PPO'!M"&amp;$T53),"-")</f>
        <v>-</v>
      </c>
      <c r="AE53" s="38" t="str" cm="1">
        <f t="array" aca="1" ref="AE53" ca="1">IF(ISNUMBER(Tabel1[[#This Row],[hulpkolom]]),INDIRECT("'NLSfB - PPO'!L"&amp;$T53),"-")</f>
        <v>-</v>
      </c>
      <c r="AF53" s="40"/>
      <c r="AG53" s="39">
        <f ca="1">IF(ISNUMBER(Tabel1[[#This Row],[Frequentie 1]]),Tabel1[[#This Row],[Frequentie 1]]*Tabel1[[#This Row],[Prijs 1]],0)</f>
        <v>0</v>
      </c>
      <c r="AH53" s="39">
        <f ca="1">IF(ISNUMBER(Tabel1[[#This Row],[Frequentie 2]]),Tabel1[[#This Row],[Frequentie 2]]*Tabel1[[#This Row],[Prijs 2]],0)</f>
        <v>0</v>
      </c>
      <c r="AI53" s="39">
        <f ca="1">IF(ISNUMBER(Tabel1[[#This Row],[Frequentie 3]]),Tabel1[[#This Row],[Frequentie 3]]*Tabel1[[#This Row],[Prijs 3]],0)</f>
        <v>0</v>
      </c>
      <c r="AJ53" s="39">
        <f ca="1">IF(ISNUMBER(Tabel1[[#This Row],[Frequentie 4]]),Tabel1[[#This Row],[Frequentie 4]]*Tabel1[[#This Row],[Prijs 4]],0)</f>
        <v>0</v>
      </c>
      <c r="AK53" s="52">
        <f ca="1">SUM(Tabel1[[#This Row],[Totaal 1]:[Totaal 4]])</f>
        <v>0</v>
      </c>
    </row>
    <row r="54" spans="1:37" ht="21" x14ac:dyDescent="0.25">
      <c r="A54" s="34" t="s">
        <v>56</v>
      </c>
      <c r="B54" s="34" t="s">
        <v>57</v>
      </c>
      <c r="C54" s="34" t="s">
        <v>58</v>
      </c>
      <c r="D54" s="34" t="s">
        <v>59</v>
      </c>
      <c r="E54" s="34" t="s">
        <v>292</v>
      </c>
      <c r="F54" s="35" t="s">
        <v>293</v>
      </c>
      <c r="G54" s="35" t="str">
        <f>VLOOKUP(Tabel1[[#This Row],[NLSfB]],NLSfB!A:D,4,1)</f>
        <v>wastafel</v>
      </c>
      <c r="H54" s="34" t="s">
        <v>74</v>
      </c>
      <c r="I54" s="34">
        <v>6</v>
      </c>
      <c r="J54" s="34">
        <v>2009</v>
      </c>
      <c r="K54" s="34" t="s">
        <v>294</v>
      </c>
      <c r="L54" s="34">
        <v>0</v>
      </c>
      <c r="M54" s="35">
        <v>0</v>
      </c>
      <c r="N54" s="35">
        <v>0</v>
      </c>
      <c r="O54" s="35">
        <v>0</v>
      </c>
      <c r="P54" s="35">
        <v>0</v>
      </c>
      <c r="Q54" s="35">
        <v>0</v>
      </c>
      <c r="R54" s="35">
        <v>0</v>
      </c>
      <c r="S54" s="35">
        <v>0</v>
      </c>
      <c r="T54" s="31">
        <f>_xlfn.XMATCH(E54,'NLSfb - PPO'!$B$2:$B$205,0)+1</f>
        <v>189</v>
      </c>
      <c r="U54" s="31" t="str" cm="1">
        <f t="array" aca="1" ref="U54" ca="1">IF(ISNUMBER(Tabel1[[#This Row],[hulpkolom]]),INDIRECT("'NLSfB - PPO'!D"&amp;$T54),"n.v.t.")</f>
        <v>WTR100-A</v>
      </c>
      <c r="V54" s="36" cm="1">
        <f t="array" aca="1" ref="V54" ca="1">IF(ISNUMBER(Tabel1[[#This Row],[hulpkolom]]),INDIRECT("'NLSfB - PPO'!E"&amp;$T54),"-")</f>
        <v>1</v>
      </c>
      <c r="W54" s="40"/>
      <c r="X54" s="31" t="str" cm="1">
        <f t="array" aca="1" ref="X54" ca="1">IF(ISNUMBER(Tabel1[[#This Row],[hulpkolom]]),INDIRECT("'NLSfB - PPO'!G"&amp;$T54),"-")</f>
        <v>-</v>
      </c>
      <c r="Y54" s="38" t="str" cm="1">
        <f t="array" aca="1" ref="Y54" ca="1">IF(ISNUMBER(Tabel1[[#This Row],[hulpkolom]]),INDIRECT("'NLSfB - PPO'!H"&amp;$T54),"-")</f>
        <v>-</v>
      </c>
      <c r="Z54" s="40"/>
      <c r="AA54" s="31" t="str" cm="1">
        <f t="array" aca="1" ref="AA54" ca="1">IF(ISNUMBER(Tabel1[[#This Row],[hulpkolom]]),INDIRECT("'NLSfB - PPO'!J"&amp;$T54),"-")</f>
        <v>-</v>
      </c>
      <c r="AB54" s="38" t="str" cm="1">
        <f t="array" aca="1" ref="AB54" ca="1">IF(ISNUMBER(Tabel1[[#This Row],[hulpkolom]]),INDIRECT("'NLSfB - PPO'!K"&amp;$T54),"-")</f>
        <v>-</v>
      </c>
      <c r="AC54" s="40"/>
      <c r="AD54" s="31" t="str" cm="1">
        <f t="array" aca="1" ref="AD54" ca="1">IF(ISNUMBER(Tabel1[[#This Row],[hulpkolom]]),INDIRECT("'NLSfB - PPO'!M"&amp;$T54),"-")</f>
        <v>-</v>
      </c>
      <c r="AE54" s="38" t="str" cm="1">
        <f t="array" aca="1" ref="AE54" ca="1">IF(ISNUMBER(Tabel1[[#This Row],[hulpkolom]]),INDIRECT("'NLSfB - PPO'!L"&amp;$T54),"-")</f>
        <v>-</v>
      </c>
      <c r="AF54" s="40"/>
      <c r="AG54" s="39">
        <f ca="1">IF(ISNUMBER(Tabel1[[#This Row],[Frequentie 1]]),Tabel1[[#This Row],[Frequentie 1]]*Tabel1[[#This Row],[Prijs 1]],0)</f>
        <v>0</v>
      </c>
      <c r="AH54" s="39">
        <f ca="1">IF(ISNUMBER(Tabel1[[#This Row],[Frequentie 2]]),Tabel1[[#This Row],[Frequentie 2]]*Tabel1[[#This Row],[Prijs 2]],0)</f>
        <v>0</v>
      </c>
      <c r="AI54" s="39">
        <f ca="1">IF(ISNUMBER(Tabel1[[#This Row],[Frequentie 3]]),Tabel1[[#This Row],[Frequentie 3]]*Tabel1[[#This Row],[Prijs 3]],0)</f>
        <v>0</v>
      </c>
      <c r="AJ54" s="39">
        <f ca="1">IF(ISNUMBER(Tabel1[[#This Row],[Frequentie 4]]),Tabel1[[#This Row],[Frequentie 4]]*Tabel1[[#This Row],[Prijs 4]],0)</f>
        <v>0</v>
      </c>
      <c r="AK54" s="52">
        <f ca="1">SUM(Tabel1[[#This Row],[Totaal 1]:[Totaal 4]])</f>
        <v>0</v>
      </c>
    </row>
    <row r="55" spans="1:37" ht="21" x14ac:dyDescent="0.25">
      <c r="A55" s="34" t="s">
        <v>56</v>
      </c>
      <c r="B55" s="34" t="s">
        <v>57</v>
      </c>
      <c r="C55" s="34" t="s">
        <v>58</v>
      </c>
      <c r="D55" s="34" t="s">
        <v>59</v>
      </c>
      <c r="E55" s="34" t="s">
        <v>295</v>
      </c>
      <c r="F55" s="35" t="s">
        <v>296</v>
      </c>
      <c r="G55" s="35" t="str">
        <f>VLOOKUP(Tabel1[[#This Row],[NLSfB]],NLSfB!A:D,4,1)</f>
        <v>wastrog</v>
      </c>
      <c r="H55" s="34" t="s">
        <v>74</v>
      </c>
      <c r="I55" s="34">
        <v>1</v>
      </c>
      <c r="J55" s="34">
        <v>2009</v>
      </c>
      <c r="K55" s="34" t="s">
        <v>297</v>
      </c>
      <c r="L55" s="34">
        <v>0</v>
      </c>
      <c r="M55" s="35" t="s">
        <v>298</v>
      </c>
      <c r="N55" s="35">
        <v>0</v>
      </c>
      <c r="O55" s="35">
        <v>0</v>
      </c>
      <c r="P55" s="35">
        <v>0</v>
      </c>
      <c r="Q55" s="35">
        <v>0</v>
      </c>
      <c r="R55" s="35">
        <v>0</v>
      </c>
      <c r="S55" s="35">
        <v>0</v>
      </c>
      <c r="T55" s="31">
        <f>_xlfn.XMATCH(E55,'NLSfb - PPO'!$B$2:$B$205,0)+1</f>
        <v>192</v>
      </c>
      <c r="U55" s="31" t="str" cm="1">
        <f t="array" aca="1" ref="U55" ca="1">IF(ISNUMBER(Tabel1[[#This Row],[hulpkolom]]),INDIRECT("'NLSfB - PPO'!D"&amp;$T55),"n.v.t.")</f>
        <v>WTR100-A</v>
      </c>
      <c r="V55" s="36" cm="1">
        <f t="array" aca="1" ref="V55" ca="1">IF(ISNUMBER(Tabel1[[#This Row],[hulpkolom]]),INDIRECT("'NLSfB - PPO'!E"&amp;$T55),"-")</f>
        <v>1</v>
      </c>
      <c r="W55" s="40"/>
      <c r="X55" s="31" t="str" cm="1">
        <f t="array" aca="1" ref="X55" ca="1">IF(ISNUMBER(Tabel1[[#This Row],[hulpkolom]]),INDIRECT("'NLSfB - PPO'!G"&amp;$T55),"-")</f>
        <v>-</v>
      </c>
      <c r="Y55" s="38" t="str" cm="1">
        <f t="array" aca="1" ref="Y55" ca="1">IF(ISNUMBER(Tabel1[[#This Row],[hulpkolom]]),INDIRECT("'NLSfB - PPO'!H"&amp;$T55),"-")</f>
        <v>-</v>
      </c>
      <c r="Z55" s="40"/>
      <c r="AA55" s="31" t="str" cm="1">
        <f t="array" aca="1" ref="AA55" ca="1">IF(ISNUMBER(Tabel1[[#This Row],[hulpkolom]]),INDIRECT("'NLSfB - PPO'!J"&amp;$T55),"-")</f>
        <v>-</v>
      </c>
      <c r="AB55" s="38" t="str" cm="1">
        <f t="array" aca="1" ref="AB55" ca="1">IF(ISNUMBER(Tabel1[[#This Row],[hulpkolom]]),INDIRECT("'NLSfB - PPO'!K"&amp;$T55),"-")</f>
        <v>-</v>
      </c>
      <c r="AC55" s="40"/>
      <c r="AD55" s="31" t="str" cm="1">
        <f t="array" aca="1" ref="AD55" ca="1">IF(ISNUMBER(Tabel1[[#This Row],[hulpkolom]]),INDIRECT("'NLSfB - PPO'!M"&amp;$T55),"-")</f>
        <v>-</v>
      </c>
      <c r="AE55" s="38" t="str" cm="1">
        <f t="array" aca="1" ref="AE55" ca="1">IF(ISNUMBER(Tabel1[[#This Row],[hulpkolom]]),INDIRECT("'NLSfB - PPO'!L"&amp;$T55),"-")</f>
        <v>-</v>
      </c>
      <c r="AF55" s="40"/>
      <c r="AG55" s="39">
        <f ca="1">IF(ISNUMBER(Tabel1[[#This Row],[Frequentie 1]]),Tabel1[[#This Row],[Frequentie 1]]*Tabel1[[#This Row],[Prijs 1]],0)</f>
        <v>0</v>
      </c>
      <c r="AH55" s="39">
        <f ca="1">IF(ISNUMBER(Tabel1[[#This Row],[Frequentie 2]]),Tabel1[[#This Row],[Frequentie 2]]*Tabel1[[#This Row],[Prijs 2]],0)</f>
        <v>0</v>
      </c>
      <c r="AI55" s="39">
        <f ca="1">IF(ISNUMBER(Tabel1[[#This Row],[Frequentie 3]]),Tabel1[[#This Row],[Frequentie 3]]*Tabel1[[#This Row],[Prijs 3]],0)</f>
        <v>0</v>
      </c>
      <c r="AJ55" s="39">
        <f ca="1">IF(ISNUMBER(Tabel1[[#This Row],[Frequentie 4]]),Tabel1[[#This Row],[Frequentie 4]]*Tabel1[[#This Row],[Prijs 4]],0)</f>
        <v>0</v>
      </c>
      <c r="AK55" s="52">
        <f ca="1">SUM(Tabel1[[#This Row],[Totaal 1]:[Totaal 4]])</f>
        <v>0</v>
      </c>
    </row>
    <row r="56" spans="1:37" ht="21" x14ac:dyDescent="0.25">
      <c r="A56" s="34" t="s">
        <v>56</v>
      </c>
      <c r="B56" s="34" t="s">
        <v>57</v>
      </c>
      <c r="C56" s="34" t="s">
        <v>58</v>
      </c>
      <c r="D56" s="34" t="s">
        <v>59</v>
      </c>
      <c r="E56" s="34" t="s">
        <v>299</v>
      </c>
      <c r="F56" s="35" t="s">
        <v>300</v>
      </c>
      <c r="G56" s="35" t="str">
        <f>VLOOKUP(Tabel1[[#This Row],[NLSfB]],NLSfB!A:D,4,1)</f>
        <v>douche</v>
      </c>
      <c r="H56" s="34" t="s">
        <v>74</v>
      </c>
      <c r="I56" s="34">
        <v>2</v>
      </c>
      <c r="J56" s="34">
        <v>2009</v>
      </c>
      <c r="K56" s="34" t="s">
        <v>297</v>
      </c>
      <c r="L56" s="34">
        <v>0</v>
      </c>
      <c r="M56" s="35" t="s">
        <v>301</v>
      </c>
      <c r="N56" s="35">
        <v>0</v>
      </c>
      <c r="O56" s="35">
        <v>0</v>
      </c>
      <c r="P56" s="35">
        <v>0</v>
      </c>
      <c r="Q56" s="35">
        <v>0</v>
      </c>
      <c r="R56" s="35">
        <v>0</v>
      </c>
      <c r="S56" s="35">
        <v>0</v>
      </c>
      <c r="T56" s="31">
        <f>_xlfn.XMATCH(E56,'NLSfb - PPO'!$B$2:$B$205,0)+1</f>
        <v>190</v>
      </c>
      <c r="U56" s="31" t="str" cm="1">
        <f t="array" aca="1" ref="U56" ca="1">IF(ISNUMBER(Tabel1[[#This Row],[hulpkolom]]),INDIRECT("'NLSfB - PPO'!D"&amp;$T56),"n.v.t.")</f>
        <v>WTR100-A</v>
      </c>
      <c r="V56" s="36" cm="1">
        <f t="array" aca="1" ref="V56" ca="1">IF(ISNUMBER(Tabel1[[#This Row],[hulpkolom]]),INDIRECT("'NLSfB - PPO'!E"&amp;$T56),"-")</f>
        <v>1</v>
      </c>
      <c r="W56" s="40"/>
      <c r="X56" s="31" t="str" cm="1">
        <f t="array" aca="1" ref="X56" ca="1">IF(ISNUMBER(Tabel1[[#This Row],[hulpkolom]]),INDIRECT("'NLSfB - PPO'!G"&amp;$T56),"-")</f>
        <v>WTR160-A</v>
      </c>
      <c r="Y56" s="38" cm="1">
        <f t="array" aca="1" ref="Y56" ca="1">IF(ISNUMBER(Tabel1[[#This Row],[hulpkolom]]),INDIRECT("'NLSfB - PPO'!H"&amp;$T56),"-")</f>
        <v>1</v>
      </c>
      <c r="Z56" s="40"/>
      <c r="AA56" s="31" t="str" cm="1">
        <f t="array" aca="1" ref="AA56" ca="1">IF(ISNUMBER(Tabel1[[#This Row],[hulpkolom]]),INDIRECT("'NLSfB - PPO'!J"&amp;$T56),"-")</f>
        <v>-</v>
      </c>
      <c r="AB56" s="38" t="str" cm="1">
        <f t="array" aca="1" ref="AB56" ca="1">IF(ISNUMBER(Tabel1[[#This Row],[hulpkolom]]),INDIRECT("'NLSfB - PPO'!K"&amp;$T56),"-")</f>
        <v>-</v>
      </c>
      <c r="AC56" s="40"/>
      <c r="AD56" s="31" t="str" cm="1">
        <f t="array" aca="1" ref="AD56" ca="1">IF(ISNUMBER(Tabel1[[#This Row],[hulpkolom]]),INDIRECT("'NLSfB - PPO'!M"&amp;$T56),"-")</f>
        <v>-</v>
      </c>
      <c r="AE56" s="38" t="str" cm="1">
        <f t="array" aca="1" ref="AE56" ca="1">IF(ISNUMBER(Tabel1[[#This Row],[hulpkolom]]),INDIRECT("'NLSfB - PPO'!L"&amp;$T56),"-")</f>
        <v>-</v>
      </c>
      <c r="AF56" s="40"/>
      <c r="AG56" s="39">
        <f ca="1">IF(ISNUMBER(Tabel1[[#This Row],[Frequentie 1]]),Tabel1[[#This Row],[Frequentie 1]]*Tabel1[[#This Row],[Prijs 1]],0)</f>
        <v>0</v>
      </c>
      <c r="AH56" s="39">
        <f ca="1">IF(ISNUMBER(Tabel1[[#This Row],[Frequentie 2]]),Tabel1[[#This Row],[Frequentie 2]]*Tabel1[[#This Row],[Prijs 2]],0)</f>
        <v>0</v>
      </c>
      <c r="AI56" s="39">
        <f ca="1">IF(ISNUMBER(Tabel1[[#This Row],[Frequentie 3]]),Tabel1[[#This Row],[Frequentie 3]]*Tabel1[[#This Row],[Prijs 3]],0)</f>
        <v>0</v>
      </c>
      <c r="AJ56" s="39">
        <f ca="1">IF(ISNUMBER(Tabel1[[#This Row],[Frequentie 4]]),Tabel1[[#This Row],[Frequentie 4]]*Tabel1[[#This Row],[Prijs 4]],0)</f>
        <v>0</v>
      </c>
      <c r="AK56" s="52">
        <f ca="1">SUM(Tabel1[[#This Row],[Totaal 1]:[Totaal 4]])</f>
        <v>0</v>
      </c>
    </row>
    <row r="57" spans="1:37" ht="21" x14ac:dyDescent="0.25">
      <c r="A57" s="34" t="s">
        <v>56</v>
      </c>
      <c r="B57" s="34" t="s">
        <v>57</v>
      </c>
      <c r="C57" s="34" t="s">
        <v>58</v>
      </c>
      <c r="D57" s="34" t="s">
        <v>59</v>
      </c>
      <c r="E57" s="34" t="s">
        <v>302</v>
      </c>
      <c r="F57" s="35" t="s">
        <v>303</v>
      </c>
      <c r="G57" s="35" t="str">
        <f>VLOOKUP(Tabel1[[#This Row],[NLSfB]],NLSfB!A:D,4,1)</f>
        <v>thermostatische mengkraan</v>
      </c>
      <c r="H57" s="34" t="s">
        <v>74</v>
      </c>
      <c r="I57" s="34">
        <v>1</v>
      </c>
      <c r="J57" s="34">
        <v>2009</v>
      </c>
      <c r="K57" s="34" t="s">
        <v>304</v>
      </c>
      <c r="L57" s="34">
        <v>0</v>
      </c>
      <c r="M57" s="35">
        <v>0</v>
      </c>
      <c r="N57" s="35">
        <v>0</v>
      </c>
      <c r="O57" s="35">
        <v>0</v>
      </c>
      <c r="P57" s="35">
        <v>0</v>
      </c>
      <c r="Q57" s="35">
        <v>0</v>
      </c>
      <c r="R57" s="35">
        <v>0</v>
      </c>
      <c r="S57" s="35">
        <v>0</v>
      </c>
      <c r="T57" s="31">
        <f>_xlfn.XMATCH(E57,'NLSfb - PPO'!$B$2:$B$205,0)+1</f>
        <v>191</v>
      </c>
      <c r="U57" s="31" t="str" cm="1">
        <f t="array" aca="1" ref="U57" ca="1">IF(ISNUMBER(Tabel1[[#This Row],[hulpkolom]]),INDIRECT("'NLSfB - PPO'!D"&amp;$T57),"n.v.t.")</f>
        <v>WTR100-A</v>
      </c>
      <c r="V57" s="36" cm="1">
        <f t="array" aca="1" ref="V57" ca="1">IF(ISNUMBER(Tabel1[[#This Row],[hulpkolom]]),INDIRECT("'NLSfB - PPO'!E"&amp;$T57),"-")</f>
        <v>1</v>
      </c>
      <c r="W57" s="40"/>
      <c r="X57" s="31" t="str" cm="1">
        <f t="array" aca="1" ref="X57" ca="1">IF(ISNUMBER(Tabel1[[#This Row],[hulpkolom]]),INDIRECT("'NLSfB - PPO'!G"&amp;$T57),"-")</f>
        <v>-</v>
      </c>
      <c r="Y57" s="38" t="str" cm="1">
        <f t="array" aca="1" ref="Y57" ca="1">IF(ISNUMBER(Tabel1[[#This Row],[hulpkolom]]),INDIRECT("'NLSfB - PPO'!H"&amp;$T57),"-")</f>
        <v>-</v>
      </c>
      <c r="Z57" s="40"/>
      <c r="AA57" s="31" t="str" cm="1">
        <f t="array" aca="1" ref="AA57" ca="1">IF(ISNUMBER(Tabel1[[#This Row],[hulpkolom]]),INDIRECT("'NLSfB - PPO'!J"&amp;$T57),"-")</f>
        <v>-</v>
      </c>
      <c r="AB57" s="38" t="str" cm="1">
        <f t="array" aca="1" ref="AB57" ca="1">IF(ISNUMBER(Tabel1[[#This Row],[hulpkolom]]),INDIRECT("'NLSfB - PPO'!K"&amp;$T57),"-")</f>
        <v>-</v>
      </c>
      <c r="AC57" s="40"/>
      <c r="AD57" s="31" t="str" cm="1">
        <f t="array" aca="1" ref="AD57" ca="1">IF(ISNUMBER(Tabel1[[#This Row],[hulpkolom]]),INDIRECT("'NLSfB - PPO'!M"&amp;$T57),"-")</f>
        <v>-</v>
      </c>
      <c r="AE57" s="38" t="str" cm="1">
        <f t="array" aca="1" ref="AE57" ca="1">IF(ISNUMBER(Tabel1[[#This Row],[hulpkolom]]),INDIRECT("'NLSfB - PPO'!L"&amp;$T57),"-")</f>
        <v>-</v>
      </c>
      <c r="AF57" s="40"/>
      <c r="AG57" s="39">
        <f ca="1">IF(ISNUMBER(Tabel1[[#This Row],[Frequentie 1]]),Tabel1[[#This Row],[Frequentie 1]]*Tabel1[[#This Row],[Prijs 1]],0)</f>
        <v>0</v>
      </c>
      <c r="AH57" s="39">
        <f ca="1">IF(ISNUMBER(Tabel1[[#This Row],[Frequentie 2]]),Tabel1[[#This Row],[Frequentie 2]]*Tabel1[[#This Row],[Prijs 2]],0)</f>
        <v>0</v>
      </c>
      <c r="AI57" s="39">
        <f ca="1">IF(ISNUMBER(Tabel1[[#This Row],[Frequentie 3]]),Tabel1[[#This Row],[Frequentie 3]]*Tabel1[[#This Row],[Prijs 3]],0)</f>
        <v>0</v>
      </c>
      <c r="AJ57" s="39">
        <f ca="1">IF(ISNUMBER(Tabel1[[#This Row],[Frequentie 4]]),Tabel1[[#This Row],[Frequentie 4]]*Tabel1[[#This Row],[Prijs 4]],0)</f>
        <v>0</v>
      </c>
      <c r="AK57" s="52">
        <f ca="1">SUM(Tabel1[[#This Row],[Totaal 1]:[Totaal 4]])</f>
        <v>0</v>
      </c>
    </row>
    <row r="58" spans="1:37" ht="21" x14ac:dyDescent="0.25">
      <c r="A58" s="34" t="s">
        <v>56</v>
      </c>
      <c r="B58" s="34" t="s">
        <v>57</v>
      </c>
      <c r="C58" s="34" t="s">
        <v>58</v>
      </c>
      <c r="D58" s="34" t="s">
        <v>59</v>
      </c>
      <c r="E58" s="34" t="s">
        <v>305</v>
      </c>
      <c r="F58" s="35" t="s">
        <v>306</v>
      </c>
      <c r="G58" s="35" t="str">
        <f>VLOOKUP(Tabel1[[#This Row],[NLSfB]],NLSfB!A:D,4,1)</f>
        <v>uitstortgootsteen</v>
      </c>
      <c r="H58" s="34" t="s">
        <v>74</v>
      </c>
      <c r="I58" s="34">
        <v>1</v>
      </c>
      <c r="J58" s="34">
        <v>2009</v>
      </c>
      <c r="K58" s="34">
        <v>0</v>
      </c>
      <c r="L58" s="34">
        <v>0</v>
      </c>
      <c r="M58" s="35">
        <v>0</v>
      </c>
      <c r="N58" s="35">
        <v>0</v>
      </c>
      <c r="O58" s="35">
        <v>0</v>
      </c>
      <c r="P58" s="35">
        <v>0</v>
      </c>
      <c r="Q58" s="35">
        <v>0</v>
      </c>
      <c r="R58" s="35">
        <v>0</v>
      </c>
      <c r="S58" s="35">
        <v>0</v>
      </c>
      <c r="T58" s="31">
        <f>_xlfn.XMATCH(E58,'NLSfb - PPO'!$B$2:$B$205,0)+1</f>
        <v>193</v>
      </c>
      <c r="U58" s="31" t="str" cm="1">
        <f t="array" aca="1" ref="U58" ca="1">IF(ISNUMBER(Tabel1[[#This Row],[hulpkolom]]),INDIRECT("'NLSfB - PPO'!D"&amp;$T58),"n.v.t.")</f>
        <v>WTR100-A</v>
      </c>
      <c r="V58" s="36" cm="1">
        <f t="array" aca="1" ref="V58" ca="1">IF(ISNUMBER(Tabel1[[#This Row],[hulpkolom]]),INDIRECT("'NLSfB - PPO'!E"&amp;$T58),"-")</f>
        <v>1</v>
      </c>
      <c r="W58" s="40"/>
      <c r="X58" s="31" t="str" cm="1">
        <f t="array" aca="1" ref="X58" ca="1">IF(ISNUMBER(Tabel1[[#This Row],[hulpkolom]]),INDIRECT("'NLSfB - PPO'!G"&amp;$T58),"-")</f>
        <v>-</v>
      </c>
      <c r="Y58" s="38" t="str" cm="1">
        <f t="array" aca="1" ref="Y58" ca="1">IF(ISNUMBER(Tabel1[[#This Row],[hulpkolom]]),INDIRECT("'NLSfB - PPO'!H"&amp;$T58),"-")</f>
        <v>-</v>
      </c>
      <c r="Z58" s="40"/>
      <c r="AA58" s="31" t="str" cm="1">
        <f t="array" aca="1" ref="AA58" ca="1">IF(ISNUMBER(Tabel1[[#This Row],[hulpkolom]]),INDIRECT("'NLSfB - PPO'!J"&amp;$T58),"-")</f>
        <v>-</v>
      </c>
      <c r="AB58" s="38" t="str" cm="1">
        <f t="array" aca="1" ref="AB58" ca="1">IF(ISNUMBER(Tabel1[[#This Row],[hulpkolom]]),INDIRECT("'NLSfB - PPO'!K"&amp;$T58),"-")</f>
        <v>-</v>
      </c>
      <c r="AC58" s="40"/>
      <c r="AD58" s="31" t="str" cm="1">
        <f t="array" aca="1" ref="AD58" ca="1">IF(ISNUMBER(Tabel1[[#This Row],[hulpkolom]]),INDIRECT("'NLSfB - PPO'!M"&amp;$T58),"-")</f>
        <v>-</v>
      </c>
      <c r="AE58" s="38" t="str" cm="1">
        <f t="array" aca="1" ref="AE58" ca="1">IF(ISNUMBER(Tabel1[[#This Row],[hulpkolom]]),INDIRECT("'NLSfB - PPO'!L"&amp;$T58),"-")</f>
        <v>-</v>
      </c>
      <c r="AF58" s="40"/>
      <c r="AG58" s="39">
        <f ca="1">IF(ISNUMBER(Tabel1[[#This Row],[Frequentie 1]]),Tabel1[[#This Row],[Frequentie 1]]*Tabel1[[#This Row],[Prijs 1]],0)</f>
        <v>0</v>
      </c>
      <c r="AH58" s="39">
        <f ca="1">IF(ISNUMBER(Tabel1[[#This Row],[Frequentie 2]]),Tabel1[[#This Row],[Frequentie 2]]*Tabel1[[#This Row],[Prijs 2]],0)</f>
        <v>0</v>
      </c>
      <c r="AI58" s="39">
        <f ca="1">IF(ISNUMBER(Tabel1[[#This Row],[Frequentie 3]]),Tabel1[[#This Row],[Frequentie 3]]*Tabel1[[#This Row],[Prijs 3]],0)</f>
        <v>0</v>
      </c>
      <c r="AJ58" s="39">
        <f ca="1">IF(ISNUMBER(Tabel1[[#This Row],[Frequentie 4]]),Tabel1[[#This Row],[Frequentie 4]]*Tabel1[[#This Row],[Prijs 4]],0)</f>
        <v>0</v>
      </c>
      <c r="AK58" s="52">
        <f ca="1">SUM(Tabel1[[#This Row],[Totaal 1]:[Totaal 4]])</f>
        <v>0</v>
      </c>
    </row>
    <row r="59" spans="1:37" x14ac:dyDescent="0.25">
      <c r="A59" s="34" t="s">
        <v>56</v>
      </c>
      <c r="B59" s="34" t="s">
        <v>57</v>
      </c>
      <c r="C59" s="34" t="s">
        <v>58</v>
      </c>
      <c r="D59" s="34" t="s">
        <v>59</v>
      </c>
      <c r="E59" s="34" t="s">
        <v>307</v>
      </c>
      <c r="F59" s="35" t="s">
        <v>308</v>
      </c>
      <c r="G59" s="35" t="str">
        <f>VLOOKUP(Tabel1[[#This Row],[NLSfB]],NLSfB!A:D,4,1)</f>
        <v>armaturen (terrein)</v>
      </c>
      <c r="H59" s="34" t="s">
        <v>183</v>
      </c>
      <c r="I59" s="34">
        <v>2</v>
      </c>
      <c r="J59" s="34">
        <v>2009</v>
      </c>
      <c r="K59" s="34" t="s">
        <v>215</v>
      </c>
      <c r="L59" s="34">
        <v>0</v>
      </c>
      <c r="M59" s="35" t="s">
        <v>309</v>
      </c>
      <c r="N59" s="35" t="s">
        <v>310</v>
      </c>
      <c r="O59" s="35" t="s">
        <v>311</v>
      </c>
      <c r="P59" s="35">
        <v>0</v>
      </c>
      <c r="Q59" s="35">
        <v>0</v>
      </c>
      <c r="R59" s="35">
        <v>0</v>
      </c>
      <c r="S59" s="35">
        <v>0</v>
      </c>
      <c r="T59" s="31">
        <f>_xlfn.XMATCH(E59,'NLSfb - PPO'!$B$2:$B$205,0)+1</f>
        <v>80</v>
      </c>
      <c r="U59" s="31" t="str" cm="1">
        <f t="array" aca="1" ref="U59" ca="1">IF(ISNUMBER(Tabel1[[#This Row],[hulpkolom]]),INDIRECT("'NLSfB - PPO'!D"&amp;$T59),"n.v.t.")</f>
        <v>LCHT010-A</v>
      </c>
      <c r="V59" s="36" cm="1">
        <f t="array" aca="1" ref="V59" ca="1">IF(ISNUMBER(Tabel1[[#This Row],[hulpkolom]]),INDIRECT("'NLSfB - PPO'!E"&amp;$T59),"-")</f>
        <v>1</v>
      </c>
      <c r="W59" s="40"/>
      <c r="X59" s="31" t="str" cm="1">
        <f t="array" aca="1" ref="X59" ca="1">IF(ISNUMBER(Tabel1[[#This Row],[hulpkolom]]),INDIRECT("'NLSfB - PPO'!G"&amp;$T59),"-")</f>
        <v>-</v>
      </c>
      <c r="Y59" s="38" t="str" cm="1">
        <f t="array" aca="1" ref="Y59" ca="1">IF(ISNUMBER(Tabel1[[#This Row],[hulpkolom]]),INDIRECT("'NLSfB - PPO'!H"&amp;$T59),"-")</f>
        <v>-</v>
      </c>
      <c r="Z59" s="40"/>
      <c r="AA59" s="31" t="str" cm="1">
        <f t="array" aca="1" ref="AA59" ca="1">IF(ISNUMBER(Tabel1[[#This Row],[hulpkolom]]),INDIRECT("'NLSfB - PPO'!J"&amp;$T59),"-")</f>
        <v>-</v>
      </c>
      <c r="AB59" s="38" t="str" cm="1">
        <f t="array" aca="1" ref="AB59" ca="1">IF(ISNUMBER(Tabel1[[#This Row],[hulpkolom]]),INDIRECT("'NLSfB - PPO'!K"&amp;$T59),"-")</f>
        <v>-</v>
      </c>
      <c r="AC59" s="40"/>
      <c r="AD59" s="31" t="str" cm="1">
        <f t="array" aca="1" ref="AD59" ca="1">IF(ISNUMBER(Tabel1[[#This Row],[hulpkolom]]),INDIRECT("'NLSfB - PPO'!M"&amp;$T59),"-")</f>
        <v>-</v>
      </c>
      <c r="AE59" s="38" t="str" cm="1">
        <f t="array" aca="1" ref="AE59" ca="1">IF(ISNUMBER(Tabel1[[#This Row],[hulpkolom]]),INDIRECT("'NLSfB - PPO'!L"&amp;$T59),"-")</f>
        <v>-</v>
      </c>
      <c r="AF59" s="40"/>
      <c r="AG59" s="39">
        <f ca="1">IF(ISNUMBER(Tabel1[[#This Row],[Frequentie 1]]),Tabel1[[#This Row],[Frequentie 1]]*Tabel1[[#This Row],[Prijs 1]],0)</f>
        <v>0</v>
      </c>
      <c r="AH59" s="39">
        <f ca="1">IF(ISNUMBER(Tabel1[[#This Row],[Frequentie 2]]),Tabel1[[#This Row],[Frequentie 2]]*Tabel1[[#This Row],[Prijs 2]],0)</f>
        <v>0</v>
      </c>
      <c r="AI59" s="39">
        <f ca="1">IF(ISNUMBER(Tabel1[[#This Row],[Frequentie 3]]),Tabel1[[#This Row],[Frequentie 3]]*Tabel1[[#This Row],[Prijs 3]],0)</f>
        <v>0</v>
      </c>
      <c r="AJ59" s="39">
        <f ca="1">IF(ISNUMBER(Tabel1[[#This Row],[Frequentie 4]]),Tabel1[[#This Row],[Frequentie 4]]*Tabel1[[#This Row],[Prijs 4]],0)</f>
        <v>0</v>
      </c>
      <c r="AK59" s="52">
        <f ca="1">SUM(Tabel1[[#This Row],[Totaal 1]:[Totaal 4]])</f>
        <v>0</v>
      </c>
    </row>
    <row r="60" spans="1:37" x14ac:dyDescent="0.25">
      <c r="A60" s="34" t="s">
        <v>56</v>
      </c>
      <c r="B60" s="34" t="s">
        <v>57</v>
      </c>
      <c r="C60" s="34" t="s">
        <v>58</v>
      </c>
      <c r="D60" s="34" t="s">
        <v>59</v>
      </c>
      <c r="E60" s="34" t="s">
        <v>307</v>
      </c>
      <c r="F60" s="35" t="s">
        <v>308</v>
      </c>
      <c r="G60" s="35" t="str">
        <f>VLOOKUP(Tabel1[[#This Row],[NLSfB]],NLSfB!A:D,4,1)</f>
        <v>armaturen (terrein)</v>
      </c>
      <c r="H60" s="34" t="s">
        <v>183</v>
      </c>
      <c r="I60" s="34">
        <v>3</v>
      </c>
      <c r="J60" s="34">
        <v>0</v>
      </c>
      <c r="K60" s="34" t="s">
        <v>312</v>
      </c>
      <c r="L60" s="34">
        <v>0</v>
      </c>
      <c r="M60" s="35" t="s">
        <v>313</v>
      </c>
      <c r="N60" s="35" t="s">
        <v>314</v>
      </c>
      <c r="O60" s="35" t="s">
        <v>311</v>
      </c>
      <c r="P60" s="35">
        <v>0</v>
      </c>
      <c r="Q60" s="35">
        <v>0</v>
      </c>
      <c r="R60" s="35">
        <v>0</v>
      </c>
      <c r="S60" s="35">
        <v>0</v>
      </c>
      <c r="T60" s="31">
        <f>_xlfn.XMATCH(E60,'NLSfb - PPO'!$B$2:$B$205,0)+1</f>
        <v>80</v>
      </c>
      <c r="U60" s="31" t="str" cm="1">
        <f t="array" aca="1" ref="U60" ca="1">IF(ISNUMBER(Tabel1[[#This Row],[hulpkolom]]),INDIRECT("'NLSfB - PPO'!D"&amp;$T60),"n.v.t.")</f>
        <v>LCHT010-A</v>
      </c>
      <c r="V60" s="36" cm="1">
        <f t="array" aca="1" ref="V60" ca="1">IF(ISNUMBER(Tabel1[[#This Row],[hulpkolom]]),INDIRECT("'NLSfB - PPO'!E"&amp;$T60),"-")</f>
        <v>1</v>
      </c>
      <c r="W60" s="40"/>
      <c r="X60" s="31" t="str" cm="1">
        <f t="array" aca="1" ref="X60" ca="1">IF(ISNUMBER(Tabel1[[#This Row],[hulpkolom]]),INDIRECT("'NLSfB - PPO'!G"&amp;$T60),"-")</f>
        <v>-</v>
      </c>
      <c r="Y60" s="38" t="str" cm="1">
        <f t="array" aca="1" ref="Y60" ca="1">IF(ISNUMBER(Tabel1[[#This Row],[hulpkolom]]),INDIRECT("'NLSfB - PPO'!H"&amp;$T60),"-")</f>
        <v>-</v>
      </c>
      <c r="Z60" s="40"/>
      <c r="AA60" s="31" t="str" cm="1">
        <f t="array" aca="1" ref="AA60" ca="1">IF(ISNUMBER(Tabel1[[#This Row],[hulpkolom]]),INDIRECT("'NLSfB - PPO'!J"&amp;$T60),"-")</f>
        <v>-</v>
      </c>
      <c r="AB60" s="38" t="str" cm="1">
        <f t="array" aca="1" ref="AB60" ca="1">IF(ISNUMBER(Tabel1[[#This Row],[hulpkolom]]),INDIRECT("'NLSfB - PPO'!K"&amp;$T60),"-")</f>
        <v>-</v>
      </c>
      <c r="AC60" s="40"/>
      <c r="AD60" s="31" t="str" cm="1">
        <f t="array" aca="1" ref="AD60" ca="1">IF(ISNUMBER(Tabel1[[#This Row],[hulpkolom]]),INDIRECT("'NLSfB - PPO'!M"&amp;$T60),"-")</f>
        <v>-</v>
      </c>
      <c r="AE60" s="38" t="str" cm="1">
        <f t="array" aca="1" ref="AE60" ca="1">IF(ISNUMBER(Tabel1[[#This Row],[hulpkolom]]),INDIRECT("'NLSfB - PPO'!L"&amp;$T60),"-")</f>
        <v>-</v>
      </c>
      <c r="AF60" s="40"/>
      <c r="AG60" s="39">
        <f ca="1">IF(ISNUMBER(Tabel1[[#This Row],[Frequentie 1]]),Tabel1[[#This Row],[Frequentie 1]]*Tabel1[[#This Row],[Prijs 1]],0)</f>
        <v>0</v>
      </c>
      <c r="AH60" s="39">
        <f ca="1">IF(ISNUMBER(Tabel1[[#This Row],[Frequentie 2]]),Tabel1[[#This Row],[Frequentie 2]]*Tabel1[[#This Row],[Prijs 2]],0)</f>
        <v>0</v>
      </c>
      <c r="AI60" s="39">
        <f ca="1">IF(ISNUMBER(Tabel1[[#This Row],[Frequentie 3]]),Tabel1[[#This Row],[Frequentie 3]]*Tabel1[[#This Row],[Prijs 3]],0)</f>
        <v>0</v>
      </c>
      <c r="AJ60" s="39">
        <f ca="1">IF(ISNUMBER(Tabel1[[#This Row],[Frequentie 4]]),Tabel1[[#This Row],[Frequentie 4]]*Tabel1[[#This Row],[Prijs 4]],0)</f>
        <v>0</v>
      </c>
      <c r="AK60" s="52">
        <f ca="1">SUM(Tabel1[[#This Row],[Totaal 1]:[Totaal 4]])</f>
        <v>0</v>
      </c>
    </row>
    <row r="61" spans="1:37" ht="21" x14ac:dyDescent="0.25">
      <c r="A61" s="34" t="s">
        <v>56</v>
      </c>
      <c r="B61" s="34" t="s">
        <v>57</v>
      </c>
      <c r="C61" s="34" t="s">
        <v>58</v>
      </c>
      <c r="D61" s="34" t="s">
        <v>59</v>
      </c>
      <c r="E61" s="34" t="s">
        <v>315</v>
      </c>
      <c r="F61" s="35" t="s">
        <v>316</v>
      </c>
      <c r="G61" s="35" t="str">
        <f>VLOOKUP(Tabel1[[#This Row],[NLSfB]],NLSfB!A:D,4,1)</f>
        <v>verkeerslichten (terrein)</v>
      </c>
      <c r="H61" s="34" t="s">
        <v>183</v>
      </c>
      <c r="I61" s="34">
        <v>6</v>
      </c>
      <c r="J61" s="34">
        <v>0</v>
      </c>
      <c r="K61" s="34">
        <v>0</v>
      </c>
      <c r="L61" s="34">
        <v>0</v>
      </c>
      <c r="M61" s="35" t="s">
        <v>216</v>
      </c>
      <c r="N61" s="35">
        <v>0</v>
      </c>
      <c r="O61" s="35">
        <v>0</v>
      </c>
      <c r="P61" s="35">
        <v>0</v>
      </c>
      <c r="Q61" s="35">
        <v>0</v>
      </c>
      <c r="R61" s="35">
        <v>0</v>
      </c>
      <c r="S61" s="35">
        <v>0</v>
      </c>
      <c r="T61" s="31">
        <f>_xlfn.XMATCH(E61,'NLSfb - PPO'!$B$2:$B$205,0)+1</f>
        <v>115</v>
      </c>
      <c r="U61" s="31" t="str" cm="1">
        <f t="array" aca="1" ref="U61" ca="1">IF(ISNUMBER(Tabel1[[#This Row],[hulpkolom]]),INDIRECT("'NLSfB - PPO'!D"&amp;$T61),"n.v.t.")</f>
        <v>SIG100-A</v>
      </c>
      <c r="V61" s="36" cm="1">
        <f t="array" aca="1" ref="V61" ca="1">IF(ISNUMBER(Tabel1[[#This Row],[hulpkolom]]),INDIRECT("'NLSfB - PPO'!E"&amp;$T61),"-")</f>
        <v>2</v>
      </c>
      <c r="W61" s="40"/>
      <c r="X61" s="31" t="str" cm="1">
        <f t="array" aca="1" ref="X61" ca="1">IF(ISNUMBER(Tabel1[[#This Row],[hulpkolom]]),INDIRECT("'NLSfB - PPO'!G"&amp;$T61),"-")</f>
        <v>-</v>
      </c>
      <c r="Y61" s="38" t="str" cm="1">
        <f t="array" aca="1" ref="Y61" ca="1">IF(ISNUMBER(Tabel1[[#This Row],[hulpkolom]]),INDIRECT("'NLSfB - PPO'!H"&amp;$T61),"-")</f>
        <v>-</v>
      </c>
      <c r="Z61" s="40"/>
      <c r="AA61" s="31" t="str" cm="1">
        <f t="array" aca="1" ref="AA61" ca="1">IF(ISNUMBER(Tabel1[[#This Row],[hulpkolom]]),INDIRECT("'NLSfB - PPO'!J"&amp;$T61),"-")</f>
        <v>-</v>
      </c>
      <c r="AB61" s="38" t="str" cm="1">
        <f t="array" aca="1" ref="AB61" ca="1">IF(ISNUMBER(Tabel1[[#This Row],[hulpkolom]]),INDIRECT("'NLSfB - PPO'!K"&amp;$T61),"-")</f>
        <v>-</v>
      </c>
      <c r="AC61" s="40"/>
      <c r="AD61" s="31" t="str" cm="1">
        <f t="array" aca="1" ref="AD61" ca="1">IF(ISNUMBER(Tabel1[[#This Row],[hulpkolom]]),INDIRECT("'NLSfB - PPO'!M"&amp;$T61),"-")</f>
        <v>-</v>
      </c>
      <c r="AE61" s="38" t="str" cm="1">
        <f t="array" aca="1" ref="AE61" ca="1">IF(ISNUMBER(Tabel1[[#This Row],[hulpkolom]]),INDIRECT("'NLSfB - PPO'!L"&amp;$T61),"-")</f>
        <v>-</v>
      </c>
      <c r="AF61" s="40"/>
      <c r="AG61" s="39">
        <f ca="1">IF(ISNUMBER(Tabel1[[#This Row],[Frequentie 1]]),Tabel1[[#This Row],[Frequentie 1]]*Tabel1[[#This Row],[Prijs 1]],0)</f>
        <v>0</v>
      </c>
      <c r="AH61" s="39">
        <f ca="1">IF(ISNUMBER(Tabel1[[#This Row],[Frequentie 2]]),Tabel1[[#This Row],[Frequentie 2]]*Tabel1[[#This Row],[Prijs 2]],0)</f>
        <v>0</v>
      </c>
      <c r="AI61" s="39">
        <f ca="1">IF(ISNUMBER(Tabel1[[#This Row],[Frequentie 3]]),Tabel1[[#This Row],[Frequentie 3]]*Tabel1[[#This Row],[Prijs 3]],0)</f>
        <v>0</v>
      </c>
      <c r="AJ61" s="39">
        <f ca="1">IF(ISNUMBER(Tabel1[[#This Row],[Frequentie 4]]),Tabel1[[#This Row],[Frequentie 4]]*Tabel1[[#This Row],[Prijs 4]],0)</f>
        <v>0</v>
      </c>
      <c r="AK61" s="52">
        <f ca="1">SUM(Tabel1[[#This Row],[Totaal 1]:[Totaal 4]])</f>
        <v>0</v>
      </c>
    </row>
    <row r="62" spans="1:37" ht="21" x14ac:dyDescent="0.25">
      <c r="A62" s="34" t="s">
        <v>1887</v>
      </c>
      <c r="B62" s="34" t="s">
        <v>1888</v>
      </c>
      <c r="C62" s="34" t="s">
        <v>58</v>
      </c>
      <c r="D62" s="34" t="s">
        <v>1889</v>
      </c>
      <c r="E62" s="34" t="s">
        <v>60</v>
      </c>
      <c r="F62" s="35" t="s">
        <v>61</v>
      </c>
      <c r="G62" s="35" t="str">
        <f>VLOOKUP(Tabel1[[#This Row],[NLSfB]],NLSfB!A:D,4,1)</f>
        <v>overheaddeur (buiten)</v>
      </c>
      <c r="H62" s="34" t="s">
        <v>62</v>
      </c>
      <c r="I62" s="34">
        <v>5</v>
      </c>
      <c r="J62" s="34">
        <v>2004</v>
      </c>
      <c r="K62" s="34" t="s">
        <v>63</v>
      </c>
      <c r="L62" s="34" t="s">
        <v>1890</v>
      </c>
      <c r="M62" s="35" t="s">
        <v>65</v>
      </c>
      <c r="N62" s="35" t="s">
        <v>66</v>
      </c>
      <c r="O62" s="35" t="s">
        <v>1891</v>
      </c>
      <c r="P62" s="35" t="s">
        <v>1892</v>
      </c>
      <c r="Q62" s="35">
        <v>0</v>
      </c>
      <c r="R62" s="35">
        <v>0</v>
      </c>
      <c r="S62" s="35">
        <v>0</v>
      </c>
      <c r="T62" s="31">
        <f>_xlfn.XMATCH(E62,'NLSfb - PPO'!$B$2:$B$205,0)+1</f>
        <v>122</v>
      </c>
      <c r="U62" s="31" t="str" cm="1">
        <f t="array" aca="1" ref="U62" ca="1">IF(ISNUMBER(Tabel1[[#This Row],[hulpkolom]]),INDIRECT("'NLSfB - PPO'!D"&amp;$T62),"n.v.t.")</f>
        <v>TG050-A</v>
      </c>
      <c r="V62" s="36" cm="1">
        <f t="array" aca="1" ref="V62" ca="1">IF(ISNUMBER(Tabel1[[#This Row],[hulpkolom]]),INDIRECT("'NLSfB - PPO'!E"&amp;$T62),"-")</f>
        <v>1</v>
      </c>
      <c r="W62" s="40"/>
      <c r="X62" s="31" t="str" cm="1">
        <f t="array" aca="1" ref="X62" ca="1">IF(ISNUMBER(Tabel1[[#This Row],[hulpkolom]]),INDIRECT("'NLSfB - PPO'!G"&amp;$T62),"-")</f>
        <v>-</v>
      </c>
      <c r="Y62" s="38" t="str" cm="1">
        <f t="array" aca="1" ref="Y62" ca="1">IF(ISNUMBER(Tabel1[[#This Row],[hulpkolom]]),INDIRECT("'NLSfB - PPO'!H"&amp;$T62),"-")</f>
        <v>-</v>
      </c>
      <c r="Z62" s="40"/>
      <c r="AA62" s="31" t="str" cm="1">
        <f t="array" aca="1" ref="AA62" ca="1">IF(ISNUMBER(Tabel1[[#This Row],[hulpkolom]]),INDIRECT("'NLSfB - PPO'!J"&amp;$T62),"-")</f>
        <v>-</v>
      </c>
      <c r="AB62" s="38" t="str" cm="1">
        <f t="array" aca="1" ref="AB62" ca="1">IF(ISNUMBER(Tabel1[[#This Row],[hulpkolom]]),INDIRECT("'NLSfB - PPO'!K"&amp;$T62),"-")</f>
        <v>-</v>
      </c>
      <c r="AC62" s="40"/>
      <c r="AD62" s="31" t="str" cm="1">
        <f t="array" aca="1" ref="AD62" ca="1">IF(ISNUMBER(Tabel1[[#This Row],[hulpkolom]]),INDIRECT("'NLSfB - PPO'!M"&amp;$T62),"-")</f>
        <v>-</v>
      </c>
      <c r="AE62" s="38" t="str" cm="1">
        <f t="array" aca="1" ref="AE62" ca="1">IF(ISNUMBER(Tabel1[[#This Row],[hulpkolom]]),INDIRECT("'NLSfB - PPO'!L"&amp;$T62),"-")</f>
        <v>-</v>
      </c>
      <c r="AF62" s="40"/>
      <c r="AG62" s="39">
        <f ca="1">IF(ISNUMBER(Tabel1[[#This Row],[Frequentie 1]]),Tabel1[[#This Row],[Frequentie 1]]*Tabel1[[#This Row],[Prijs 1]],0)</f>
        <v>0</v>
      </c>
      <c r="AH62" s="39">
        <f ca="1">IF(ISNUMBER(Tabel1[[#This Row],[Frequentie 2]]),Tabel1[[#This Row],[Frequentie 2]]*Tabel1[[#This Row],[Prijs 2]],0)</f>
        <v>0</v>
      </c>
      <c r="AI62" s="39">
        <f ca="1">IF(ISNUMBER(Tabel1[[#This Row],[Frequentie 3]]),Tabel1[[#This Row],[Frequentie 3]]*Tabel1[[#This Row],[Prijs 3]],0)</f>
        <v>0</v>
      </c>
      <c r="AJ62" s="39">
        <f ca="1">IF(ISNUMBER(Tabel1[[#This Row],[Frequentie 4]]),Tabel1[[#This Row],[Frequentie 4]]*Tabel1[[#This Row],[Prijs 4]],0)</f>
        <v>0</v>
      </c>
      <c r="AK62" s="52">
        <f ca="1">SUM(Tabel1[[#This Row],[Totaal 1]:[Totaal 4]])</f>
        <v>0</v>
      </c>
    </row>
    <row r="63" spans="1:37" x14ac:dyDescent="0.25">
      <c r="A63" s="34" t="s">
        <v>1887</v>
      </c>
      <c r="B63" s="34" t="s">
        <v>1888</v>
      </c>
      <c r="C63" s="34" t="s">
        <v>58</v>
      </c>
      <c r="D63" s="34" t="s">
        <v>1889</v>
      </c>
      <c r="E63" s="34" t="s">
        <v>1893</v>
      </c>
      <c r="F63" s="35" t="s">
        <v>1894</v>
      </c>
      <c r="G63" s="35" t="str">
        <f>VLOOKUP(Tabel1[[#This Row],[NLSfB]],NLSfB!A:D,4,1)</f>
        <v>dak rook-/ventilatieluik</v>
      </c>
      <c r="H63" s="34" t="s">
        <v>71</v>
      </c>
      <c r="I63" s="34">
        <v>2</v>
      </c>
      <c r="J63" s="34">
        <v>2004</v>
      </c>
      <c r="K63" s="34">
        <v>0</v>
      </c>
      <c r="L63" s="34">
        <v>0</v>
      </c>
      <c r="M63" s="35" t="s">
        <v>65</v>
      </c>
      <c r="N63" s="35" t="s">
        <v>1895</v>
      </c>
      <c r="O63" s="35" t="s">
        <v>1896</v>
      </c>
      <c r="P63" s="35">
        <v>0</v>
      </c>
      <c r="Q63" s="35">
        <v>0</v>
      </c>
      <c r="R63" s="35">
        <v>0</v>
      </c>
      <c r="S63" s="35">
        <v>0</v>
      </c>
      <c r="T63" s="31">
        <f>_xlfn.XMATCH(E63,'NLSfb - PPO'!$B$2:$B$205,0)+1</f>
        <v>60</v>
      </c>
      <c r="U63" s="31" t="str" cm="1">
        <f t="array" aca="1" ref="U63" ca="1">IF(ISNUMBER(Tabel1[[#This Row],[hulpkolom]]),INDIRECT("'NLSfB - PPO'!D"&amp;$T63),"n.v.t.")</f>
        <v>KLMT170-A</v>
      </c>
      <c r="V63" s="36" cm="1">
        <f t="array" aca="1" ref="V63" ca="1">IF(ISNUMBER(Tabel1[[#This Row],[hulpkolom]]),INDIRECT("'NLSfB - PPO'!E"&amp;$T63),"-")</f>
        <v>1</v>
      </c>
      <c r="W63" s="40"/>
      <c r="X63" s="31" t="str" cm="1">
        <f t="array" aca="1" ref="X63" ca="1">IF(ISNUMBER(Tabel1[[#This Row],[hulpkolom]]),INDIRECT("'NLSfB - PPO'!G"&amp;$T63),"-")</f>
        <v>-</v>
      </c>
      <c r="Y63" s="38" t="str" cm="1">
        <f t="array" aca="1" ref="Y63" ca="1">IF(ISNUMBER(Tabel1[[#This Row],[hulpkolom]]),INDIRECT("'NLSfB - PPO'!H"&amp;$T63),"-")</f>
        <v>-</v>
      </c>
      <c r="Z63" s="40"/>
      <c r="AA63" s="31" t="str" cm="1">
        <f t="array" aca="1" ref="AA63" ca="1">IF(ISNUMBER(Tabel1[[#This Row],[hulpkolom]]),INDIRECT("'NLSfB - PPO'!J"&amp;$T63),"-")</f>
        <v>-</v>
      </c>
      <c r="AB63" s="38" t="str" cm="1">
        <f t="array" aca="1" ref="AB63" ca="1">IF(ISNUMBER(Tabel1[[#This Row],[hulpkolom]]),INDIRECT("'NLSfB - PPO'!K"&amp;$T63),"-")</f>
        <v>-</v>
      </c>
      <c r="AC63" s="40"/>
      <c r="AD63" s="31" t="str" cm="1">
        <f t="array" aca="1" ref="AD63" ca="1">IF(ISNUMBER(Tabel1[[#This Row],[hulpkolom]]),INDIRECT("'NLSfB - PPO'!M"&amp;$T63),"-")</f>
        <v>-</v>
      </c>
      <c r="AE63" s="38" t="str" cm="1">
        <f t="array" aca="1" ref="AE63" ca="1">IF(ISNUMBER(Tabel1[[#This Row],[hulpkolom]]),INDIRECT("'NLSfB - PPO'!L"&amp;$T63),"-")</f>
        <v>-</v>
      </c>
      <c r="AF63" s="40"/>
      <c r="AG63" s="39">
        <f ca="1">IF(ISNUMBER(Tabel1[[#This Row],[Frequentie 1]]),Tabel1[[#This Row],[Frequentie 1]]*Tabel1[[#This Row],[Prijs 1]],0)</f>
        <v>0</v>
      </c>
      <c r="AH63" s="39">
        <f ca="1">IF(ISNUMBER(Tabel1[[#This Row],[Frequentie 2]]),Tabel1[[#This Row],[Frequentie 2]]*Tabel1[[#This Row],[Prijs 2]],0)</f>
        <v>0</v>
      </c>
      <c r="AI63" s="39">
        <f ca="1">IF(ISNUMBER(Tabel1[[#This Row],[Frequentie 3]]),Tabel1[[#This Row],[Frequentie 3]]*Tabel1[[#This Row],[Prijs 3]],0)</f>
        <v>0</v>
      </c>
      <c r="AJ63" s="39">
        <f ca="1">IF(ISNUMBER(Tabel1[[#This Row],[Frequentie 4]]),Tabel1[[#This Row],[Frequentie 4]]*Tabel1[[#This Row],[Prijs 4]],0)</f>
        <v>0</v>
      </c>
      <c r="AK63" s="52">
        <f ca="1">SUM(Tabel1[[#This Row],[Totaal 1]:[Totaal 4]])</f>
        <v>0</v>
      </c>
    </row>
    <row r="64" spans="1:37" x14ac:dyDescent="0.25">
      <c r="A64" s="34" t="s">
        <v>1887</v>
      </c>
      <c r="B64" s="34" t="s">
        <v>1888</v>
      </c>
      <c r="C64" s="34" t="s">
        <v>58</v>
      </c>
      <c r="D64" s="34" t="s">
        <v>1889</v>
      </c>
      <c r="E64" s="34" t="s">
        <v>72</v>
      </c>
      <c r="F64" s="35" t="s">
        <v>73</v>
      </c>
      <c r="G64" s="35" t="str">
        <f>VLOOKUP(Tabel1[[#This Row],[NLSfB]],NLSfB!A:D,4,1)</f>
        <v>afvoerleidingen fecaliën</v>
      </c>
      <c r="H64" s="34" t="s">
        <v>74</v>
      </c>
      <c r="I64" s="34">
        <v>1</v>
      </c>
      <c r="J64" s="34">
        <v>2004</v>
      </c>
      <c r="K64" s="34">
        <v>0</v>
      </c>
      <c r="L64" s="34">
        <v>0</v>
      </c>
      <c r="M64" s="35" t="s">
        <v>75</v>
      </c>
      <c r="N64" s="35">
        <v>0</v>
      </c>
      <c r="O64" s="35">
        <v>0</v>
      </c>
      <c r="P64" s="35">
        <v>0</v>
      </c>
      <c r="Q64" s="35">
        <v>0</v>
      </c>
      <c r="R64" s="35">
        <v>0</v>
      </c>
      <c r="S64" s="35">
        <v>0</v>
      </c>
      <c r="T64" s="31">
        <f>_xlfn.XMATCH(E64,'NLSfb - PPO'!$B$2:$B$205,0)+1</f>
        <v>200</v>
      </c>
      <c r="U64" s="31" t="str" cm="1">
        <f t="array" aca="1" ref="U64" ca="1">IF(ISNUMBER(Tabel1[[#This Row],[hulpkolom]]),INDIRECT("'NLSfB - PPO'!D"&amp;$T64),"n.v.t.")</f>
        <v>WTR190-A</v>
      </c>
      <c r="V64" s="36" cm="1">
        <f t="array" aca="1" ref="V64" ca="1">IF(ISNUMBER(Tabel1[[#This Row],[hulpkolom]]),INDIRECT("'NLSfB - PPO'!E"&amp;$T64),"-")</f>
        <v>1</v>
      </c>
      <c r="W64" s="40"/>
      <c r="X64" s="31" t="str" cm="1">
        <f t="array" aca="1" ref="X64" ca="1">IF(ISNUMBER(Tabel1[[#This Row],[hulpkolom]]),INDIRECT("'NLSfB - PPO'!G"&amp;$T64),"-")</f>
        <v>-</v>
      </c>
      <c r="Y64" s="38" t="str" cm="1">
        <f t="array" aca="1" ref="Y64" ca="1">IF(ISNUMBER(Tabel1[[#This Row],[hulpkolom]]),INDIRECT("'NLSfB - PPO'!H"&amp;$T64),"-")</f>
        <v>-</v>
      </c>
      <c r="Z64" s="40"/>
      <c r="AA64" s="31" t="str" cm="1">
        <f t="array" aca="1" ref="AA64" ca="1">IF(ISNUMBER(Tabel1[[#This Row],[hulpkolom]]),INDIRECT("'NLSfB - PPO'!J"&amp;$T64),"-")</f>
        <v>-</v>
      </c>
      <c r="AB64" s="38" t="str" cm="1">
        <f t="array" aca="1" ref="AB64" ca="1">IF(ISNUMBER(Tabel1[[#This Row],[hulpkolom]]),INDIRECT("'NLSfB - PPO'!K"&amp;$T64),"-")</f>
        <v>-</v>
      </c>
      <c r="AC64" s="40"/>
      <c r="AD64" s="31" t="str" cm="1">
        <f t="array" aca="1" ref="AD64" ca="1">IF(ISNUMBER(Tabel1[[#This Row],[hulpkolom]]),INDIRECT("'NLSfB - PPO'!M"&amp;$T64),"-")</f>
        <v>-</v>
      </c>
      <c r="AE64" s="38" t="str" cm="1">
        <f t="array" aca="1" ref="AE64" ca="1">IF(ISNUMBER(Tabel1[[#This Row],[hulpkolom]]),INDIRECT("'NLSfB - PPO'!L"&amp;$T64),"-")</f>
        <v>-</v>
      </c>
      <c r="AF64" s="40"/>
      <c r="AG64" s="39">
        <f ca="1">IF(ISNUMBER(Tabel1[[#This Row],[Frequentie 1]]),Tabel1[[#This Row],[Frequentie 1]]*Tabel1[[#This Row],[Prijs 1]],0)</f>
        <v>0</v>
      </c>
      <c r="AH64" s="39">
        <f ca="1">IF(ISNUMBER(Tabel1[[#This Row],[Frequentie 2]]),Tabel1[[#This Row],[Frequentie 2]]*Tabel1[[#This Row],[Prijs 2]],0)</f>
        <v>0</v>
      </c>
      <c r="AI64" s="39">
        <f ca="1">IF(ISNUMBER(Tabel1[[#This Row],[Frequentie 3]]),Tabel1[[#This Row],[Frequentie 3]]*Tabel1[[#This Row],[Prijs 3]],0)</f>
        <v>0</v>
      </c>
      <c r="AJ64" s="39">
        <f ca="1">IF(ISNUMBER(Tabel1[[#This Row],[Frequentie 4]]),Tabel1[[#This Row],[Frequentie 4]]*Tabel1[[#This Row],[Prijs 4]],0)</f>
        <v>0</v>
      </c>
      <c r="AK64" s="52">
        <f ca="1">SUM(Tabel1[[#This Row],[Totaal 1]:[Totaal 4]])</f>
        <v>0</v>
      </c>
    </row>
    <row r="65" spans="1:37" x14ac:dyDescent="0.25">
      <c r="A65" s="34" t="s">
        <v>1887</v>
      </c>
      <c r="B65" s="34" t="s">
        <v>1888</v>
      </c>
      <c r="C65" s="34" t="s">
        <v>58</v>
      </c>
      <c r="D65" s="34" t="s">
        <v>1889</v>
      </c>
      <c r="E65" s="34" t="s">
        <v>1897</v>
      </c>
      <c r="F65" s="35" t="s">
        <v>1898</v>
      </c>
      <c r="G65" s="35" t="str">
        <f>VLOOKUP(Tabel1[[#This Row],[NLSfB]],NLSfB!A:D,4,1)</f>
        <v>pomp verwarmd tapwater</v>
      </c>
      <c r="H65" s="34" t="s">
        <v>113</v>
      </c>
      <c r="I65" s="34">
        <v>1</v>
      </c>
      <c r="J65" s="34">
        <v>0</v>
      </c>
      <c r="K65" s="34" t="s">
        <v>1899</v>
      </c>
      <c r="L65" s="34" t="s">
        <v>1900</v>
      </c>
      <c r="M65" s="35" t="s">
        <v>65</v>
      </c>
      <c r="N65" s="35" t="s">
        <v>1901</v>
      </c>
      <c r="O65" s="35">
        <v>0</v>
      </c>
      <c r="P65" s="35">
        <v>0</v>
      </c>
      <c r="Q65" s="35">
        <v>0</v>
      </c>
      <c r="R65" s="35">
        <v>0</v>
      </c>
      <c r="S65" s="35">
        <v>0</v>
      </c>
      <c r="T65" s="31">
        <f>_xlfn.XMATCH(E65,'NLSfb - PPO'!$B$2:$B$205,0)+1</f>
        <v>186</v>
      </c>
      <c r="U65" s="31" t="str" cm="1">
        <f t="array" aca="1" ref="U65" ca="1">IF(ISNUMBER(Tabel1[[#This Row],[hulpkolom]]),INDIRECT("'NLSfB - PPO'!D"&amp;$T65),"n.v.t.")</f>
        <v>WTR100-A</v>
      </c>
      <c r="V65" s="36" cm="1">
        <f t="array" aca="1" ref="V65" ca="1">IF(ISNUMBER(Tabel1[[#This Row],[hulpkolom]]),INDIRECT("'NLSfB - PPO'!E"&amp;$T65),"-")</f>
        <v>1</v>
      </c>
      <c r="W65" s="40"/>
      <c r="X65" s="31" t="str" cm="1">
        <f t="array" aca="1" ref="X65" ca="1">IF(ISNUMBER(Tabel1[[#This Row],[hulpkolom]]),INDIRECT("'NLSfB - PPO'!G"&amp;$T65),"-")</f>
        <v>-</v>
      </c>
      <c r="Y65" s="38" t="str" cm="1">
        <f t="array" aca="1" ref="Y65" ca="1">IF(ISNUMBER(Tabel1[[#This Row],[hulpkolom]]),INDIRECT("'NLSfB - PPO'!H"&amp;$T65),"-")</f>
        <v>-</v>
      </c>
      <c r="Z65" s="40"/>
      <c r="AA65" s="31" t="str" cm="1">
        <f t="array" aca="1" ref="AA65" ca="1">IF(ISNUMBER(Tabel1[[#This Row],[hulpkolom]]),INDIRECT("'NLSfB - PPO'!J"&amp;$T65),"-")</f>
        <v>-</v>
      </c>
      <c r="AB65" s="38" t="str" cm="1">
        <f t="array" aca="1" ref="AB65" ca="1">IF(ISNUMBER(Tabel1[[#This Row],[hulpkolom]]),INDIRECT("'NLSfB - PPO'!K"&amp;$T65),"-")</f>
        <v>-</v>
      </c>
      <c r="AC65" s="40"/>
      <c r="AD65" s="31" t="str" cm="1">
        <f t="array" aca="1" ref="AD65" ca="1">IF(ISNUMBER(Tabel1[[#This Row],[hulpkolom]]),INDIRECT("'NLSfB - PPO'!M"&amp;$T65),"-")</f>
        <v>-</v>
      </c>
      <c r="AE65" s="38" t="str" cm="1">
        <f t="array" aca="1" ref="AE65" ca="1">IF(ISNUMBER(Tabel1[[#This Row],[hulpkolom]]),INDIRECT("'NLSfB - PPO'!L"&amp;$T65),"-")</f>
        <v>-</v>
      </c>
      <c r="AF65" s="40"/>
      <c r="AG65" s="39">
        <f ca="1">IF(ISNUMBER(Tabel1[[#This Row],[Frequentie 1]]),Tabel1[[#This Row],[Frequentie 1]]*Tabel1[[#This Row],[Prijs 1]],0)</f>
        <v>0</v>
      </c>
      <c r="AH65" s="39">
        <f ca="1">IF(ISNUMBER(Tabel1[[#This Row],[Frequentie 2]]),Tabel1[[#This Row],[Frequentie 2]]*Tabel1[[#This Row],[Prijs 2]],0)</f>
        <v>0</v>
      </c>
      <c r="AI65" s="39">
        <f ca="1">IF(ISNUMBER(Tabel1[[#This Row],[Frequentie 3]]),Tabel1[[#This Row],[Frequentie 3]]*Tabel1[[#This Row],[Prijs 3]],0)</f>
        <v>0</v>
      </c>
      <c r="AJ65" s="39">
        <f ca="1">IF(ISNUMBER(Tabel1[[#This Row],[Frequentie 4]]),Tabel1[[#This Row],[Frequentie 4]]*Tabel1[[#This Row],[Prijs 4]],0)</f>
        <v>0</v>
      </c>
      <c r="AK65" s="52">
        <f ca="1">SUM(Tabel1[[#This Row],[Totaal 1]:[Totaal 4]])</f>
        <v>0</v>
      </c>
    </row>
    <row r="66" spans="1:37" ht="41.4" x14ac:dyDescent="0.25">
      <c r="A66" s="34" t="s">
        <v>1887</v>
      </c>
      <c r="B66" s="34" t="s">
        <v>1888</v>
      </c>
      <c r="C66" s="34" t="s">
        <v>58</v>
      </c>
      <c r="D66" s="34" t="s">
        <v>1889</v>
      </c>
      <c r="E66" s="34" t="s">
        <v>76</v>
      </c>
      <c r="F66" s="35" t="s">
        <v>77</v>
      </c>
      <c r="G66" s="35" t="str">
        <f>VLOOKUP(Tabel1[[#This Row],[NLSfB]],NLSfB!A:D,4,1)</f>
        <v>legionellapreventie</v>
      </c>
      <c r="H66" s="34" t="s">
        <v>74</v>
      </c>
      <c r="I66" s="34">
        <v>1</v>
      </c>
      <c r="J66" s="34">
        <v>0</v>
      </c>
      <c r="K66" s="34">
        <v>0</v>
      </c>
      <c r="L66" s="34">
        <v>0</v>
      </c>
      <c r="M66" s="35" t="s">
        <v>1902</v>
      </c>
      <c r="N66" s="35" t="s">
        <v>79</v>
      </c>
      <c r="O66" s="35" t="s">
        <v>80</v>
      </c>
      <c r="P66" s="35">
        <v>0</v>
      </c>
      <c r="Q66" s="35">
        <v>0</v>
      </c>
      <c r="R66" s="35">
        <v>0</v>
      </c>
      <c r="S66" s="35">
        <v>0</v>
      </c>
      <c r="T66" s="31">
        <f>_xlfn.XMATCH(E66,'NLSfb - PPO'!$B$2:$B$205,0)+1</f>
        <v>177</v>
      </c>
      <c r="U66" s="31" t="str" cm="1">
        <f t="array" aca="1" ref="U66" ca="1">IF(ISNUMBER(Tabel1[[#This Row],[hulpkolom]]),INDIRECT("'NLSfB - PPO'!D"&amp;$T66),"n.v.t.")</f>
        <v>WTR050-A1</v>
      </c>
      <c r="V66" s="36" t="str" cm="1">
        <f t="array" aca="1" ref="V66" ca="1">IF(ISNUMBER(Tabel1[[#This Row],[hulpkolom]]),INDIRECT("'NLSfB - PPO'!E"&amp;$T66),"-")</f>
        <v>Conform beheersplan</v>
      </c>
      <c r="W66" s="40"/>
      <c r="X66" s="31" t="str" cm="1">
        <f t="array" aca="1" ref="X66" ca="1">IF(ISNUMBER(Tabel1[[#This Row],[hulpkolom]]),INDIRECT("'NLSfB - PPO'!G"&amp;$T66),"-")</f>
        <v>WTR050-A2</v>
      </c>
      <c r="Y66" s="38" cm="1">
        <f t="array" aca="1" ref="Y66" ca="1">IF(ISNUMBER(Tabel1[[#This Row],[hulpkolom]]),INDIRECT("'NLSfB - PPO'!H"&amp;$T66),"-")</f>
        <v>2</v>
      </c>
      <c r="Z66" s="40"/>
      <c r="AA66" s="31" t="str" cm="1">
        <f t="array" aca="1" ref="AA66" ca="1">IF(ISNUMBER(Tabel1[[#This Row],[hulpkolom]]),INDIRECT("'NLSfB - PPO'!J"&amp;$T66),"-")</f>
        <v>-</v>
      </c>
      <c r="AB66" s="38" t="str" cm="1">
        <f t="array" aca="1" ref="AB66" ca="1">IF(ISNUMBER(Tabel1[[#This Row],[hulpkolom]]),INDIRECT("'NLSfB - PPO'!K"&amp;$T66),"-")</f>
        <v>-</v>
      </c>
      <c r="AC66" s="40"/>
      <c r="AD66" s="31" t="str" cm="1">
        <f t="array" aca="1" ref="AD66" ca="1">IF(ISNUMBER(Tabel1[[#This Row],[hulpkolom]]),INDIRECT("'NLSfB - PPO'!M"&amp;$T66),"-")</f>
        <v>-</v>
      </c>
      <c r="AE66" s="38" t="str" cm="1">
        <f t="array" aca="1" ref="AE66" ca="1">IF(ISNUMBER(Tabel1[[#This Row],[hulpkolom]]),INDIRECT("'NLSfB - PPO'!L"&amp;$T66),"-")</f>
        <v>-</v>
      </c>
      <c r="AF66" s="40"/>
      <c r="AG66" s="39">
        <f ca="1">IF(ISNUMBER(Tabel1[[#This Row],[Frequentie 1]]),Tabel1[[#This Row],[Frequentie 1]]*Tabel1[[#This Row],[Prijs 1]],0)</f>
        <v>0</v>
      </c>
      <c r="AH66" s="39">
        <f ca="1">IF(ISNUMBER(Tabel1[[#This Row],[Frequentie 2]]),Tabel1[[#This Row],[Frequentie 2]]*Tabel1[[#This Row],[Prijs 2]],0)</f>
        <v>0</v>
      </c>
      <c r="AI66" s="39">
        <f ca="1">IF(ISNUMBER(Tabel1[[#This Row],[Frequentie 3]]),Tabel1[[#This Row],[Frequentie 3]]*Tabel1[[#This Row],[Prijs 3]],0)</f>
        <v>0</v>
      </c>
      <c r="AJ66" s="39">
        <f ca="1">IF(ISNUMBER(Tabel1[[#This Row],[Frequentie 4]]),Tabel1[[#This Row],[Frequentie 4]]*Tabel1[[#This Row],[Prijs 4]],0)</f>
        <v>0</v>
      </c>
      <c r="AK66" s="52">
        <f ca="1">SUM(Tabel1[[#This Row],[Totaal 1]:[Totaal 4]])</f>
        <v>0</v>
      </c>
    </row>
    <row r="67" spans="1:37" ht="21" x14ac:dyDescent="0.25">
      <c r="A67" s="34" t="s">
        <v>1887</v>
      </c>
      <c r="B67" s="34" t="s">
        <v>1888</v>
      </c>
      <c r="C67" s="34" t="s">
        <v>58</v>
      </c>
      <c r="D67" s="34" t="s">
        <v>1889</v>
      </c>
      <c r="E67" s="34" t="s">
        <v>81</v>
      </c>
      <c r="F67" s="35" t="s">
        <v>82</v>
      </c>
      <c r="G67" s="35" t="str">
        <f>VLOOKUP(Tabel1[[#This Row],[NLSfB]],NLSfB!A:D,4,1)</f>
        <v>aardgas-/menggasvoorziening</v>
      </c>
      <c r="H67" s="34" t="s">
        <v>83</v>
      </c>
      <c r="I67" s="34">
        <v>1</v>
      </c>
      <c r="J67" s="34">
        <v>0</v>
      </c>
      <c r="K67" s="34">
        <v>0</v>
      </c>
      <c r="L67" s="34">
        <v>0</v>
      </c>
      <c r="M67" s="35" t="s">
        <v>84</v>
      </c>
      <c r="N67" s="35">
        <v>0</v>
      </c>
      <c r="O67" s="35">
        <v>0</v>
      </c>
      <c r="P67" s="35">
        <v>0</v>
      </c>
      <c r="Q67" s="35">
        <v>0</v>
      </c>
      <c r="R67" s="35">
        <v>0</v>
      </c>
      <c r="S67" s="35">
        <v>0</v>
      </c>
      <c r="T67" s="31">
        <f>_xlfn.XMATCH(E67,'NLSfb - PPO'!$B$2:$B$205,0)+1</f>
        <v>33</v>
      </c>
      <c r="U67" s="31" t="str" cm="1">
        <f t="array" aca="1" ref="U67" ca="1">IF(ISNUMBER(Tabel1[[#This Row],[hulpkolom]]),INDIRECT("'NLSfB - PPO'!D"&amp;$T67),"n.v.t.")</f>
        <v>GAL010-A</v>
      </c>
      <c r="V67" s="36" cm="1">
        <f t="array" aca="1" ref="V67" ca="1">IF(ISNUMBER(Tabel1[[#This Row],[hulpkolom]]),INDIRECT("'NLSfB - PPO'!E"&amp;$T67),"-")</f>
        <v>1</v>
      </c>
      <c r="W67" s="40"/>
      <c r="X67" s="31" t="str" cm="1">
        <f t="array" aca="1" ref="X67" ca="1">IF(ISNUMBER(Tabel1[[#This Row],[hulpkolom]]),INDIRECT("'NLSfB - PPO'!G"&amp;$T67),"-")</f>
        <v>GAL010-K</v>
      </c>
      <c r="Y67" s="38" cm="1">
        <f t="array" aca="1" ref="Y67" ca="1">IF(ISNUMBER(Tabel1[[#This Row],[hulpkolom]]),INDIRECT("'NLSfB - PPO'!H"&amp;$T67),"-")</f>
        <v>0.25</v>
      </c>
      <c r="Z67" s="40"/>
      <c r="AA67" s="31" t="str" cm="1">
        <f t="array" aca="1" ref="AA67" ca="1">IF(ISNUMBER(Tabel1[[#This Row],[hulpkolom]]),INDIRECT("'NLSfB - PPO'!J"&amp;$T67),"-")</f>
        <v>-</v>
      </c>
      <c r="AB67" s="38" t="str" cm="1">
        <f t="array" aca="1" ref="AB67" ca="1">IF(ISNUMBER(Tabel1[[#This Row],[hulpkolom]]),INDIRECT("'NLSfB - PPO'!K"&amp;$T67),"-")</f>
        <v>-</v>
      </c>
      <c r="AC67" s="40"/>
      <c r="AD67" s="31" t="str" cm="1">
        <f t="array" aca="1" ref="AD67" ca="1">IF(ISNUMBER(Tabel1[[#This Row],[hulpkolom]]),INDIRECT("'NLSfB - PPO'!M"&amp;$T67),"-")</f>
        <v>-</v>
      </c>
      <c r="AE67" s="38" t="str" cm="1">
        <f t="array" aca="1" ref="AE67" ca="1">IF(ISNUMBER(Tabel1[[#This Row],[hulpkolom]]),INDIRECT("'NLSfB - PPO'!L"&amp;$T67),"-")</f>
        <v>-</v>
      </c>
      <c r="AF67" s="40"/>
      <c r="AG67" s="39">
        <f ca="1">IF(ISNUMBER(Tabel1[[#This Row],[Frequentie 1]]),Tabel1[[#This Row],[Frequentie 1]]*Tabel1[[#This Row],[Prijs 1]],0)</f>
        <v>0</v>
      </c>
      <c r="AH67" s="39">
        <f ca="1">IF(ISNUMBER(Tabel1[[#This Row],[Frequentie 2]]),Tabel1[[#This Row],[Frequentie 2]]*Tabel1[[#This Row],[Prijs 2]],0)</f>
        <v>0</v>
      </c>
      <c r="AI67" s="39">
        <f ca="1">IF(ISNUMBER(Tabel1[[#This Row],[Frequentie 3]]),Tabel1[[#This Row],[Frequentie 3]]*Tabel1[[#This Row],[Prijs 3]],0)</f>
        <v>0</v>
      </c>
      <c r="AJ67" s="39">
        <f ca="1">IF(ISNUMBER(Tabel1[[#This Row],[Frequentie 4]]),Tabel1[[#This Row],[Frequentie 4]]*Tabel1[[#This Row],[Prijs 4]],0)</f>
        <v>0</v>
      </c>
      <c r="AK67" s="52">
        <f ca="1">SUM(Tabel1[[#This Row],[Totaal 1]:[Totaal 4]])</f>
        <v>0</v>
      </c>
    </row>
    <row r="68" spans="1:37" x14ac:dyDescent="0.25">
      <c r="A68" s="34" t="s">
        <v>1887</v>
      </c>
      <c r="B68" s="34" t="s">
        <v>1888</v>
      </c>
      <c r="C68" s="34" t="s">
        <v>58</v>
      </c>
      <c r="D68" s="34" t="s">
        <v>1889</v>
      </c>
      <c r="E68" s="34" t="s">
        <v>85</v>
      </c>
      <c r="F68" s="35" t="s">
        <v>86</v>
      </c>
      <c r="G68" s="35" t="str">
        <f>VLOOKUP(Tabel1[[#This Row],[NLSfB]],NLSfB!A:D,4,1)</f>
        <v>compressor perslucht</v>
      </c>
      <c r="H68" s="34" t="s">
        <v>83</v>
      </c>
      <c r="I68" s="34">
        <v>1</v>
      </c>
      <c r="J68" s="34">
        <v>2004</v>
      </c>
      <c r="K68" s="34" t="s">
        <v>1903</v>
      </c>
      <c r="L68" s="34" t="s">
        <v>1904</v>
      </c>
      <c r="M68" s="35" t="s">
        <v>93</v>
      </c>
      <c r="N68" s="35" t="s">
        <v>1905</v>
      </c>
      <c r="O68" s="35" t="s">
        <v>89</v>
      </c>
      <c r="P68" s="35" t="s">
        <v>1906</v>
      </c>
      <c r="Q68" s="35" t="s">
        <v>91</v>
      </c>
      <c r="R68" s="35">
        <v>0</v>
      </c>
      <c r="S68" s="35">
        <v>0</v>
      </c>
      <c r="T68" s="31">
        <f>_xlfn.XMATCH(E68,'NLSfb - PPO'!$B$2:$B$205,0)+1</f>
        <v>98</v>
      </c>
      <c r="U68" s="31" t="str" cm="1">
        <f t="array" aca="1" ref="U68" ca="1">IF(ISNUMBER(Tabel1[[#This Row],[hulpkolom]]),INDIRECT("'NLSfB - PPO'!D"&amp;$T68),"n.v.t.")</f>
        <v>PERS010-A</v>
      </c>
      <c r="V68" s="36" cm="1">
        <f t="array" aca="1" ref="V68" ca="1">IF(ISNUMBER(Tabel1[[#This Row],[hulpkolom]]),INDIRECT("'NLSfB - PPO'!E"&amp;$T68),"-")</f>
        <v>1</v>
      </c>
      <c r="W68" s="40"/>
      <c r="X68" s="31" t="str" cm="1">
        <f t="array" aca="1" ref="X68" ca="1">IF(ISNUMBER(Tabel1[[#This Row],[hulpkolom]]),INDIRECT("'NLSfB - PPO'!G"&amp;$T68),"-")</f>
        <v>-</v>
      </c>
      <c r="Y68" s="38" t="str" cm="1">
        <f t="array" aca="1" ref="Y68" ca="1">IF(ISNUMBER(Tabel1[[#This Row],[hulpkolom]]),INDIRECT("'NLSfB - PPO'!H"&amp;$T68),"-")</f>
        <v>-</v>
      </c>
      <c r="Z68" s="40"/>
      <c r="AA68" s="31" t="str" cm="1">
        <f t="array" aca="1" ref="AA68" ca="1">IF(ISNUMBER(Tabel1[[#This Row],[hulpkolom]]),INDIRECT("'NLSfB - PPO'!J"&amp;$T68),"-")</f>
        <v>-</v>
      </c>
      <c r="AB68" s="38" t="str" cm="1">
        <f t="array" aca="1" ref="AB68" ca="1">IF(ISNUMBER(Tabel1[[#This Row],[hulpkolom]]),INDIRECT("'NLSfB - PPO'!K"&amp;$T68),"-")</f>
        <v>-</v>
      </c>
      <c r="AC68" s="40"/>
      <c r="AD68" s="31" t="str" cm="1">
        <f t="array" aca="1" ref="AD68" ca="1">IF(ISNUMBER(Tabel1[[#This Row],[hulpkolom]]),INDIRECT("'NLSfB - PPO'!M"&amp;$T68),"-")</f>
        <v>-</v>
      </c>
      <c r="AE68" s="38" t="str" cm="1">
        <f t="array" aca="1" ref="AE68" ca="1">IF(ISNUMBER(Tabel1[[#This Row],[hulpkolom]]),INDIRECT("'NLSfB - PPO'!L"&amp;$T68),"-")</f>
        <v>-</v>
      </c>
      <c r="AF68" s="40"/>
      <c r="AG68" s="39">
        <f ca="1">IF(ISNUMBER(Tabel1[[#This Row],[Frequentie 1]]),Tabel1[[#This Row],[Frequentie 1]]*Tabel1[[#This Row],[Prijs 1]],0)</f>
        <v>0</v>
      </c>
      <c r="AH68" s="39">
        <f ca="1">IF(ISNUMBER(Tabel1[[#This Row],[Frequentie 2]]),Tabel1[[#This Row],[Frequentie 2]]*Tabel1[[#This Row],[Prijs 2]],0)</f>
        <v>0</v>
      </c>
      <c r="AI68" s="39">
        <f ca="1">IF(ISNUMBER(Tabel1[[#This Row],[Frequentie 3]]),Tabel1[[#This Row],[Frequentie 3]]*Tabel1[[#This Row],[Prijs 3]],0)</f>
        <v>0</v>
      </c>
      <c r="AJ68" s="39">
        <f ca="1">IF(ISNUMBER(Tabel1[[#This Row],[Frequentie 4]]),Tabel1[[#This Row],[Frequentie 4]]*Tabel1[[#This Row],[Prijs 4]],0)</f>
        <v>0</v>
      </c>
      <c r="AK68" s="52">
        <f ca="1">SUM(Tabel1[[#This Row],[Totaal 1]:[Totaal 4]])</f>
        <v>0</v>
      </c>
    </row>
    <row r="69" spans="1:37" ht="21" x14ac:dyDescent="0.25">
      <c r="A69" s="34" t="s">
        <v>1887</v>
      </c>
      <c r="B69" s="34" t="s">
        <v>1888</v>
      </c>
      <c r="C69" s="34" t="s">
        <v>58</v>
      </c>
      <c r="D69" s="34" t="s">
        <v>1889</v>
      </c>
      <c r="E69" s="34" t="s">
        <v>95</v>
      </c>
      <c r="F69" s="35" t="s">
        <v>96</v>
      </c>
      <c r="G69" s="35" t="str">
        <f>VLOOKUP(Tabel1[[#This Row],[NLSfB]],NLSfB!A:D,4,1)</f>
        <v>splitsysteem verwarmen/koelen (5-50 ton CO2)</v>
      </c>
      <c r="H69" s="34" t="s">
        <v>97</v>
      </c>
      <c r="I69" s="34">
        <v>1</v>
      </c>
      <c r="J69" s="34">
        <v>0</v>
      </c>
      <c r="K69" s="34" t="s">
        <v>1907</v>
      </c>
      <c r="L69" s="34" t="s">
        <v>1908</v>
      </c>
      <c r="M69" s="35">
        <v>0</v>
      </c>
      <c r="N69" s="35" t="s">
        <v>1909</v>
      </c>
      <c r="O69" s="35" t="s">
        <v>1909</v>
      </c>
      <c r="P69" s="35" t="s">
        <v>1910</v>
      </c>
      <c r="Q69" s="35" t="s">
        <v>1911</v>
      </c>
      <c r="R69" s="35" t="s">
        <v>105</v>
      </c>
      <c r="S69" s="35">
        <v>0</v>
      </c>
      <c r="T69" s="31">
        <f>_xlfn.XMATCH(E69,'NLSfb - PPO'!$B$2:$B$205,0)+1</f>
        <v>155</v>
      </c>
      <c r="U69" s="31" t="str" cm="1">
        <f t="array" aca="1" ref="U69" ca="1">IF(ISNUMBER(Tabel1[[#This Row],[hulpkolom]]),INDIRECT("'NLSfB - PPO'!D"&amp;$T69),"n.v.t.")</f>
        <v>VW110-A1</v>
      </c>
      <c r="V69" s="36" cm="1">
        <f t="array" aca="1" ref="V69" ca="1">IF(ISNUMBER(Tabel1[[#This Row],[hulpkolom]]),INDIRECT("'NLSfB - PPO'!E"&amp;$T69),"-")</f>
        <v>1</v>
      </c>
      <c r="W69" s="40"/>
      <c r="X69" s="31" t="str" cm="1">
        <f t="array" aca="1" ref="X69" ca="1">IF(ISNUMBER(Tabel1[[#This Row],[hulpkolom]]),INDIRECT("'NLSfB - PPO'!G"&amp;$T69),"-")</f>
        <v>-</v>
      </c>
      <c r="Y69" s="38" t="str" cm="1">
        <f t="array" aca="1" ref="Y69" ca="1">IF(ISNUMBER(Tabel1[[#This Row],[hulpkolom]]),INDIRECT("'NLSfB - PPO'!H"&amp;$T69),"-")</f>
        <v>-</v>
      </c>
      <c r="Z69" s="40"/>
      <c r="AA69" s="31" t="str" cm="1">
        <f t="array" aca="1" ref="AA69" ca="1">IF(ISNUMBER(Tabel1[[#This Row],[hulpkolom]]),INDIRECT("'NLSfB - PPO'!J"&amp;$T69),"-")</f>
        <v>-</v>
      </c>
      <c r="AB69" s="38" t="str" cm="1">
        <f t="array" aca="1" ref="AB69" ca="1">IF(ISNUMBER(Tabel1[[#This Row],[hulpkolom]]),INDIRECT("'NLSfB - PPO'!K"&amp;$T69),"-")</f>
        <v>-</v>
      </c>
      <c r="AC69" s="40"/>
      <c r="AD69" s="31" t="str" cm="1">
        <f t="array" aca="1" ref="AD69" ca="1">IF(ISNUMBER(Tabel1[[#This Row],[hulpkolom]]),INDIRECT("'NLSfB - PPO'!M"&amp;$T69),"-")</f>
        <v>-</v>
      </c>
      <c r="AE69" s="38" t="str" cm="1">
        <f t="array" aca="1" ref="AE69" ca="1">IF(ISNUMBER(Tabel1[[#This Row],[hulpkolom]]),INDIRECT("'NLSfB - PPO'!L"&amp;$T69),"-")</f>
        <v>-</v>
      </c>
      <c r="AF69" s="40"/>
      <c r="AG69" s="39">
        <f ca="1">IF(ISNUMBER(Tabel1[[#This Row],[Frequentie 1]]),Tabel1[[#This Row],[Frequentie 1]]*Tabel1[[#This Row],[Prijs 1]],0)</f>
        <v>0</v>
      </c>
      <c r="AH69" s="39">
        <f ca="1">IF(ISNUMBER(Tabel1[[#This Row],[Frequentie 2]]),Tabel1[[#This Row],[Frequentie 2]]*Tabel1[[#This Row],[Prijs 2]],0)</f>
        <v>0</v>
      </c>
      <c r="AI69" s="39">
        <f ca="1">IF(ISNUMBER(Tabel1[[#This Row],[Frequentie 3]]),Tabel1[[#This Row],[Frequentie 3]]*Tabel1[[#This Row],[Prijs 3]],0)</f>
        <v>0</v>
      </c>
      <c r="AJ69" s="39">
        <f ca="1">IF(ISNUMBER(Tabel1[[#This Row],[Frequentie 4]]),Tabel1[[#This Row],[Frequentie 4]]*Tabel1[[#This Row],[Prijs 4]],0)</f>
        <v>0</v>
      </c>
      <c r="AK69" s="52">
        <f ca="1">SUM(Tabel1[[#This Row],[Totaal 1]:[Totaal 4]])</f>
        <v>0</v>
      </c>
    </row>
    <row r="70" spans="1:37" ht="21" x14ac:dyDescent="0.25">
      <c r="A70" s="34" t="s">
        <v>1887</v>
      </c>
      <c r="B70" s="34" t="s">
        <v>1888</v>
      </c>
      <c r="C70" s="34" t="s">
        <v>58</v>
      </c>
      <c r="D70" s="34" t="s">
        <v>1889</v>
      </c>
      <c r="E70" s="34" t="s">
        <v>1912</v>
      </c>
      <c r="F70" s="35" t="s">
        <v>1913</v>
      </c>
      <c r="G70" s="35" t="str">
        <f>VLOOKUP(Tabel1[[#This Row],[NLSfB]],NLSfB!A:D,4,1)</f>
        <v>voorraadboiler direct verwarmd</v>
      </c>
      <c r="H70" s="34" t="s">
        <v>113</v>
      </c>
      <c r="I70" s="34">
        <v>1</v>
      </c>
      <c r="J70" s="34">
        <v>2004</v>
      </c>
      <c r="K70" s="34" t="s">
        <v>1914</v>
      </c>
      <c r="L70" s="34" t="s">
        <v>1915</v>
      </c>
      <c r="M70" s="35" t="s">
        <v>1916</v>
      </c>
      <c r="N70" s="35" t="s">
        <v>1917</v>
      </c>
      <c r="O70" s="35">
        <v>0</v>
      </c>
      <c r="P70" s="35">
        <v>0</v>
      </c>
      <c r="Q70" s="35">
        <v>0</v>
      </c>
      <c r="R70" s="35">
        <v>0</v>
      </c>
      <c r="S70" s="35">
        <v>0</v>
      </c>
      <c r="T70" s="31">
        <f>_xlfn.XMATCH(E70,'NLSfb - PPO'!$B$2:$B$205,0)+1</f>
        <v>172</v>
      </c>
      <c r="U70" s="31" t="str" cm="1">
        <f t="array" aca="1" ref="U70" ca="1">IF(ISNUMBER(Tabel1[[#This Row],[hulpkolom]]),INDIRECT("'NLSfB - PPO'!D"&amp;$T70),"n.v.t.")</f>
        <v>WTR010-A</v>
      </c>
      <c r="V70" s="36" cm="1">
        <f t="array" aca="1" ref="V70" ca="1">IF(ISNUMBER(Tabel1[[#This Row],[hulpkolom]]),INDIRECT("'NLSfB - PPO'!E"&amp;$T70),"-")</f>
        <v>1</v>
      </c>
      <c r="W70" s="40"/>
      <c r="X70" s="31" t="str" cm="1">
        <f t="array" aca="1" ref="X70" ca="1">IF(ISNUMBER(Tabel1[[#This Row],[hulpkolom]]),INDIRECT("'NLSfB - PPO'!G"&amp;$T70),"-")</f>
        <v>WTR010-K</v>
      </c>
      <c r="Y70" s="38" cm="1">
        <f t="array" aca="1" ref="Y70" ca="1">IF(ISNUMBER(Tabel1[[#This Row],[hulpkolom]]),INDIRECT("'NLSfB - PPO'!H"&amp;$T70),"-")</f>
        <v>0.25</v>
      </c>
      <c r="Z70" s="40"/>
      <c r="AA70" s="31" t="str" cm="1">
        <f t="array" aca="1" ref="AA70" ca="1">IF(ISNUMBER(Tabel1[[#This Row],[hulpkolom]]),INDIRECT("'NLSfB - PPO'!J"&amp;$T70),"-")</f>
        <v>-</v>
      </c>
      <c r="AB70" s="38" t="str" cm="1">
        <f t="array" aca="1" ref="AB70" ca="1">IF(ISNUMBER(Tabel1[[#This Row],[hulpkolom]]),INDIRECT("'NLSfB - PPO'!K"&amp;$T70),"-")</f>
        <v>-</v>
      </c>
      <c r="AC70" s="40"/>
      <c r="AD70" s="31" t="str" cm="1">
        <f t="array" aca="1" ref="AD70" ca="1">IF(ISNUMBER(Tabel1[[#This Row],[hulpkolom]]),INDIRECT("'NLSfB - PPO'!M"&amp;$T70),"-")</f>
        <v>-</v>
      </c>
      <c r="AE70" s="38" t="str" cm="1">
        <f t="array" aca="1" ref="AE70" ca="1">IF(ISNUMBER(Tabel1[[#This Row],[hulpkolom]]),INDIRECT("'NLSfB - PPO'!L"&amp;$T70),"-")</f>
        <v>-</v>
      </c>
      <c r="AF70" s="40"/>
      <c r="AG70" s="39">
        <f ca="1">IF(ISNUMBER(Tabel1[[#This Row],[Frequentie 1]]),Tabel1[[#This Row],[Frequentie 1]]*Tabel1[[#This Row],[Prijs 1]],0)</f>
        <v>0</v>
      </c>
      <c r="AH70" s="39">
        <f ca="1">IF(ISNUMBER(Tabel1[[#This Row],[Frequentie 2]]),Tabel1[[#This Row],[Frequentie 2]]*Tabel1[[#This Row],[Prijs 2]],0)</f>
        <v>0</v>
      </c>
      <c r="AI70" s="39">
        <f ca="1">IF(ISNUMBER(Tabel1[[#This Row],[Frequentie 3]]),Tabel1[[#This Row],[Frequentie 3]]*Tabel1[[#This Row],[Prijs 3]],0)</f>
        <v>0</v>
      </c>
      <c r="AJ70" s="39">
        <f ca="1">IF(ISNUMBER(Tabel1[[#This Row],[Frequentie 4]]),Tabel1[[#This Row],[Frequentie 4]]*Tabel1[[#This Row],[Prijs 4]],0)</f>
        <v>0</v>
      </c>
      <c r="AK70" s="52">
        <f ca="1">SUM(Tabel1[[#This Row],[Totaal 1]:[Totaal 4]])</f>
        <v>0</v>
      </c>
    </row>
    <row r="71" spans="1:37" ht="21" x14ac:dyDescent="0.25">
      <c r="A71" s="34" t="s">
        <v>1887</v>
      </c>
      <c r="B71" s="34" t="s">
        <v>1888</v>
      </c>
      <c r="C71" s="34" t="s">
        <v>58</v>
      </c>
      <c r="D71" s="34" t="s">
        <v>1889</v>
      </c>
      <c r="E71" s="34" t="s">
        <v>117</v>
      </c>
      <c r="F71" s="35" t="s">
        <v>118</v>
      </c>
      <c r="G71" s="35" t="str">
        <f>VLOOKUP(Tabel1[[#This Row],[NLSfB]],NLSfB!A:D,4,1)</f>
        <v>ketel (gas)</v>
      </c>
      <c r="H71" s="34" t="s">
        <v>113</v>
      </c>
      <c r="I71" s="34">
        <v>1</v>
      </c>
      <c r="J71" s="34">
        <v>2005</v>
      </c>
      <c r="K71" s="34" t="s">
        <v>1918</v>
      </c>
      <c r="L71" s="34" t="s">
        <v>1919</v>
      </c>
      <c r="M71" s="35" t="s">
        <v>1920</v>
      </c>
      <c r="N71" s="35" t="s">
        <v>1921</v>
      </c>
      <c r="O71" s="35">
        <v>0</v>
      </c>
      <c r="P71" s="35">
        <v>0</v>
      </c>
      <c r="Q71" s="35">
        <v>0</v>
      </c>
      <c r="R71" s="35">
        <v>0</v>
      </c>
      <c r="S71" s="35">
        <v>0</v>
      </c>
      <c r="T71" s="31">
        <f>_xlfn.XMATCH(E71,'NLSfb - PPO'!$B$2:$B$205,0)+1</f>
        <v>130</v>
      </c>
      <c r="U71" s="31" t="str" cm="1">
        <f t="array" aca="1" ref="U71" ca="1">IF(ISNUMBER(Tabel1[[#This Row],[hulpkolom]]),INDIRECT("'NLSfB - PPO'!D"&amp;$T71),"n.v.t.")</f>
        <v>VW030-A</v>
      </c>
      <c r="V71" s="36" cm="1">
        <f t="array" aca="1" ref="V71" ca="1">IF(ISNUMBER(Tabel1[[#This Row],[hulpkolom]]),INDIRECT("'NLSfB - PPO'!E"&amp;$T71),"-")</f>
        <v>1</v>
      </c>
      <c r="W71" s="40"/>
      <c r="X71" s="31" t="str" cm="1">
        <f t="array" aca="1" ref="X71" ca="1">IF(ISNUMBER(Tabel1[[#This Row],[hulpkolom]]),INDIRECT("'NLSfB - PPO'!G"&amp;$T71),"-")</f>
        <v>VW030-K</v>
      </c>
      <c r="Y71" s="38" cm="1">
        <f t="array" aca="1" ref="Y71" ca="1">IF(ISNUMBER(Tabel1[[#This Row],[hulpkolom]]),INDIRECT("'NLSfB - PPO'!H"&amp;$T71),"-")</f>
        <v>0.25</v>
      </c>
      <c r="Z71" s="40"/>
      <c r="AA71" s="31" t="str" cm="1">
        <f t="array" aca="1" ref="AA71" ca="1">IF(ISNUMBER(Tabel1[[#This Row],[hulpkolom]]),INDIRECT("'NLSfB - PPO'!J"&amp;$T71),"-")</f>
        <v>-</v>
      </c>
      <c r="AB71" s="38" t="str" cm="1">
        <f t="array" aca="1" ref="AB71" ca="1">IF(ISNUMBER(Tabel1[[#This Row],[hulpkolom]]),INDIRECT("'NLSfB - PPO'!K"&amp;$T71),"-")</f>
        <v>-</v>
      </c>
      <c r="AC71" s="40"/>
      <c r="AD71" s="31" t="str" cm="1">
        <f t="array" aca="1" ref="AD71" ca="1">IF(ISNUMBER(Tabel1[[#This Row],[hulpkolom]]),INDIRECT("'NLSfB - PPO'!M"&amp;$T71),"-")</f>
        <v>-</v>
      </c>
      <c r="AE71" s="38" t="str" cm="1">
        <f t="array" aca="1" ref="AE71" ca="1">IF(ISNUMBER(Tabel1[[#This Row],[hulpkolom]]),INDIRECT("'NLSfB - PPO'!L"&amp;$T71),"-")</f>
        <v>-</v>
      </c>
      <c r="AF71" s="40"/>
      <c r="AG71" s="39">
        <f ca="1">IF(ISNUMBER(Tabel1[[#This Row],[Frequentie 1]]),Tabel1[[#This Row],[Frequentie 1]]*Tabel1[[#This Row],[Prijs 1]],0)</f>
        <v>0</v>
      </c>
      <c r="AH71" s="39">
        <f ca="1">IF(ISNUMBER(Tabel1[[#This Row],[Frequentie 2]]),Tabel1[[#This Row],[Frequentie 2]]*Tabel1[[#This Row],[Prijs 2]],0)</f>
        <v>0</v>
      </c>
      <c r="AI71" s="39">
        <f ca="1">IF(ISNUMBER(Tabel1[[#This Row],[Frequentie 3]]),Tabel1[[#This Row],[Frequentie 3]]*Tabel1[[#This Row],[Prijs 3]],0)</f>
        <v>0</v>
      </c>
      <c r="AJ71" s="39">
        <f ca="1">IF(ISNUMBER(Tabel1[[#This Row],[Frequentie 4]]),Tabel1[[#This Row],[Frequentie 4]]*Tabel1[[#This Row],[Prijs 4]],0)</f>
        <v>0</v>
      </c>
      <c r="AK71" s="52">
        <f ca="1">SUM(Tabel1[[#This Row],[Totaal 1]:[Totaal 4]])</f>
        <v>0</v>
      </c>
    </row>
    <row r="72" spans="1:37" ht="21" x14ac:dyDescent="0.25">
      <c r="A72" s="34" t="s">
        <v>1887</v>
      </c>
      <c r="B72" s="34" t="s">
        <v>1888</v>
      </c>
      <c r="C72" s="34" t="s">
        <v>58</v>
      </c>
      <c r="D72" s="34" t="s">
        <v>1889</v>
      </c>
      <c r="E72" s="34" t="s">
        <v>123</v>
      </c>
      <c r="F72" s="35" t="s">
        <v>124</v>
      </c>
      <c r="G72" s="35" t="str">
        <f>VLOOKUP(Tabel1[[#This Row],[NLSfB]],NLSfB!A:D,4,1)</f>
        <v>rookgasafvoer gasketel</v>
      </c>
      <c r="H72" s="34" t="s">
        <v>113</v>
      </c>
      <c r="I72" s="34">
        <v>3</v>
      </c>
      <c r="J72" s="34">
        <v>2004</v>
      </c>
      <c r="K72" s="34" t="s">
        <v>1922</v>
      </c>
      <c r="L72" s="34" t="s">
        <v>125</v>
      </c>
      <c r="M72" s="35" t="s">
        <v>127</v>
      </c>
      <c r="N72" s="35" t="s">
        <v>1923</v>
      </c>
      <c r="O72" s="35">
        <v>0</v>
      </c>
      <c r="P72" s="35">
        <v>0</v>
      </c>
      <c r="Q72" s="35">
        <v>0</v>
      </c>
      <c r="R72" s="35">
        <v>0</v>
      </c>
      <c r="S72" s="35">
        <v>0</v>
      </c>
      <c r="T72" s="31">
        <f>_xlfn.XMATCH(E72,'NLSfb - PPO'!$B$2:$B$205,0)+1</f>
        <v>133</v>
      </c>
      <c r="U72" s="31" t="str" cm="1">
        <f t="array" aca="1" ref="U72" ca="1">IF(ISNUMBER(Tabel1[[#This Row],[hulpkolom]]),INDIRECT("'NLSfB - PPO'!D"&amp;$T72),"n.v.t.")</f>
        <v>VW030-A</v>
      </c>
      <c r="V72" s="36" cm="1">
        <f t="array" aca="1" ref="V72" ca="1">IF(ISNUMBER(Tabel1[[#This Row],[hulpkolom]]),INDIRECT("'NLSfB - PPO'!E"&amp;$T72),"-")</f>
        <v>1</v>
      </c>
      <c r="W72" s="40"/>
      <c r="X72" s="31" t="str" cm="1">
        <f t="array" aca="1" ref="X72" ca="1">IF(ISNUMBER(Tabel1[[#This Row],[hulpkolom]]),INDIRECT("'NLSfB - PPO'!G"&amp;$T72),"-")</f>
        <v>VW030-K</v>
      </c>
      <c r="Y72" s="38" cm="1">
        <f t="array" aca="1" ref="Y72" ca="1">IF(ISNUMBER(Tabel1[[#This Row],[hulpkolom]]),INDIRECT("'NLSfB - PPO'!H"&amp;$T72),"-")</f>
        <v>0.25</v>
      </c>
      <c r="Z72" s="40"/>
      <c r="AA72" s="31" t="str" cm="1">
        <f t="array" aca="1" ref="AA72" ca="1">IF(ISNUMBER(Tabel1[[#This Row],[hulpkolom]]),INDIRECT("'NLSfB - PPO'!J"&amp;$T72),"-")</f>
        <v>VW070-A</v>
      </c>
      <c r="AB72" s="38" cm="1">
        <f t="array" aca="1" ref="AB72" ca="1">IF(ISNUMBER(Tabel1[[#This Row],[hulpkolom]]),INDIRECT("'NLSfB - PPO'!K"&amp;$T72),"-")</f>
        <v>1</v>
      </c>
      <c r="AC72" s="40"/>
      <c r="AD72" s="31" t="str" cm="1">
        <f t="array" aca="1" ref="AD72" ca="1">IF(ISNUMBER(Tabel1[[#This Row],[hulpkolom]]),INDIRECT("'NLSfB - PPO'!M"&amp;$T72),"-")</f>
        <v>-</v>
      </c>
      <c r="AE72" s="38" t="str" cm="1">
        <f t="array" aca="1" ref="AE72" ca="1">IF(ISNUMBER(Tabel1[[#This Row],[hulpkolom]]),INDIRECT("'NLSfB - PPO'!L"&amp;$T72),"-")</f>
        <v>-</v>
      </c>
      <c r="AF72" s="40"/>
      <c r="AG72" s="39">
        <f ca="1">IF(ISNUMBER(Tabel1[[#This Row],[Frequentie 1]]),Tabel1[[#This Row],[Frequentie 1]]*Tabel1[[#This Row],[Prijs 1]],0)</f>
        <v>0</v>
      </c>
      <c r="AH72" s="39">
        <f ca="1">IF(ISNUMBER(Tabel1[[#This Row],[Frequentie 2]]),Tabel1[[#This Row],[Frequentie 2]]*Tabel1[[#This Row],[Prijs 2]],0)</f>
        <v>0</v>
      </c>
      <c r="AI72" s="39">
        <f ca="1">IF(ISNUMBER(Tabel1[[#This Row],[Frequentie 3]]),Tabel1[[#This Row],[Frequentie 3]]*Tabel1[[#This Row],[Prijs 3]],0)</f>
        <v>0</v>
      </c>
      <c r="AJ72" s="39">
        <f ca="1">IF(ISNUMBER(Tabel1[[#This Row],[Frequentie 4]]),Tabel1[[#This Row],[Frequentie 4]]*Tabel1[[#This Row],[Prijs 4]],0)</f>
        <v>0</v>
      </c>
      <c r="AK72" s="52">
        <f ca="1">SUM(Tabel1[[#This Row],[Totaal 1]:[Totaal 4]])</f>
        <v>0</v>
      </c>
    </row>
    <row r="73" spans="1:37" ht="21" x14ac:dyDescent="0.25">
      <c r="A73" s="34" t="s">
        <v>1887</v>
      </c>
      <c r="B73" s="34" t="s">
        <v>1888</v>
      </c>
      <c r="C73" s="34" t="s">
        <v>58</v>
      </c>
      <c r="D73" s="34" t="s">
        <v>1889</v>
      </c>
      <c r="E73" s="34" t="s">
        <v>140</v>
      </c>
      <c r="F73" s="35" t="s">
        <v>141</v>
      </c>
      <c r="G73" s="35" t="str">
        <f>VLOOKUP(Tabel1[[#This Row],[NLSfB]],NLSfB!A:D,4,1)</f>
        <v>vloer-/wandverwarming</v>
      </c>
      <c r="H73" s="34" t="s">
        <v>113</v>
      </c>
      <c r="I73" s="34">
        <v>1</v>
      </c>
      <c r="J73" s="34">
        <v>2004</v>
      </c>
      <c r="K73" s="34" t="s">
        <v>142</v>
      </c>
      <c r="L73" s="34">
        <v>0</v>
      </c>
      <c r="M73" s="35" t="s">
        <v>143</v>
      </c>
      <c r="N73" s="35" t="s">
        <v>1924</v>
      </c>
      <c r="O73" s="35">
        <v>0</v>
      </c>
      <c r="P73" s="35" t="s">
        <v>1925</v>
      </c>
      <c r="Q73" s="35">
        <v>0</v>
      </c>
      <c r="R73" s="35">
        <v>0</v>
      </c>
      <c r="S73" s="35">
        <v>0</v>
      </c>
      <c r="T73" s="31" t="e">
        <f>_xlfn.XMATCH(E73,'NLSfb - PPO'!$B$2:$B$205,0)+1</f>
        <v>#N/A</v>
      </c>
      <c r="U73" s="31" t="str" cm="1">
        <f t="array" aca="1" ref="U73" ca="1">IF(ISNUMBER(Tabel1[[#This Row],[hulpkolom]]),INDIRECT("'NLSfB - PPO'!D"&amp;$T73),"n.v.t.")</f>
        <v>n.v.t.</v>
      </c>
      <c r="V73" s="36" t="str" cm="1">
        <f t="array" aca="1" ref="V73" ca="1">IF(ISNUMBER(Tabel1[[#This Row],[hulpkolom]]),INDIRECT("'NLSfB - PPO'!E"&amp;$T73),"-")</f>
        <v>-</v>
      </c>
      <c r="W73" s="40"/>
      <c r="X73" s="31" t="str" cm="1">
        <f t="array" aca="1" ref="X73" ca="1">IF(ISNUMBER(Tabel1[[#This Row],[hulpkolom]]),INDIRECT("'NLSfB - PPO'!G"&amp;$T73),"-")</f>
        <v>-</v>
      </c>
      <c r="Y73" s="38" t="str" cm="1">
        <f t="array" aca="1" ref="Y73" ca="1">IF(ISNUMBER(Tabel1[[#This Row],[hulpkolom]]),INDIRECT("'NLSfB - PPO'!H"&amp;$T73),"-")</f>
        <v>-</v>
      </c>
      <c r="Z73" s="40"/>
      <c r="AA73" s="31" t="str" cm="1">
        <f t="array" aca="1" ref="AA73" ca="1">IF(ISNUMBER(Tabel1[[#This Row],[hulpkolom]]),INDIRECT("'NLSfB - PPO'!J"&amp;$T73),"-")</f>
        <v>-</v>
      </c>
      <c r="AB73" s="38" t="str" cm="1">
        <f t="array" aca="1" ref="AB73" ca="1">IF(ISNUMBER(Tabel1[[#This Row],[hulpkolom]]),INDIRECT("'NLSfB - PPO'!K"&amp;$T73),"-")</f>
        <v>-</v>
      </c>
      <c r="AC73" s="40"/>
      <c r="AD73" s="31" t="str" cm="1">
        <f t="array" aca="1" ref="AD73" ca="1">IF(ISNUMBER(Tabel1[[#This Row],[hulpkolom]]),INDIRECT("'NLSfB - PPO'!M"&amp;$T73),"-")</f>
        <v>-</v>
      </c>
      <c r="AE73" s="38" t="str" cm="1">
        <f t="array" aca="1" ref="AE73" ca="1">IF(ISNUMBER(Tabel1[[#This Row],[hulpkolom]]),INDIRECT("'NLSfB - PPO'!L"&amp;$T73),"-")</f>
        <v>-</v>
      </c>
      <c r="AF73" s="40"/>
      <c r="AG73" s="39">
        <f ca="1">IF(ISNUMBER(Tabel1[[#This Row],[Frequentie 1]]),Tabel1[[#This Row],[Frequentie 1]]*Tabel1[[#This Row],[Prijs 1]],0)</f>
        <v>0</v>
      </c>
      <c r="AH73" s="39">
        <f ca="1">IF(ISNUMBER(Tabel1[[#This Row],[Frequentie 2]]),Tabel1[[#This Row],[Frequentie 2]]*Tabel1[[#This Row],[Prijs 2]],0)</f>
        <v>0</v>
      </c>
      <c r="AI73" s="39">
        <f ca="1">IF(ISNUMBER(Tabel1[[#This Row],[Frequentie 3]]),Tabel1[[#This Row],[Frequentie 3]]*Tabel1[[#This Row],[Prijs 3]],0)</f>
        <v>0</v>
      </c>
      <c r="AJ73" s="39">
        <f ca="1">IF(ISNUMBER(Tabel1[[#This Row],[Frequentie 4]]),Tabel1[[#This Row],[Frequentie 4]]*Tabel1[[#This Row],[Prijs 4]],0)</f>
        <v>0</v>
      </c>
      <c r="AK73" s="52">
        <f ca="1">SUM(Tabel1[[#This Row],[Totaal 1]:[Totaal 4]])</f>
        <v>0</v>
      </c>
    </row>
    <row r="74" spans="1:37" ht="21" x14ac:dyDescent="0.25">
      <c r="A74" s="34" t="s">
        <v>1887</v>
      </c>
      <c r="B74" s="34" t="s">
        <v>1888</v>
      </c>
      <c r="C74" s="34" t="s">
        <v>58</v>
      </c>
      <c r="D74" s="34" t="s">
        <v>1889</v>
      </c>
      <c r="E74" s="34" t="s">
        <v>147</v>
      </c>
      <c r="F74" s="35" t="s">
        <v>148</v>
      </c>
      <c r="G74" s="35" t="str">
        <f>VLOOKUP(Tabel1[[#This Row],[NLSfB]],NLSfB!A:D,4,1)</f>
        <v>verdeler vloer-/wandverwarming</v>
      </c>
      <c r="H74" s="34" t="s">
        <v>113</v>
      </c>
      <c r="I74" s="34">
        <v>1</v>
      </c>
      <c r="J74" s="34">
        <v>2004</v>
      </c>
      <c r="K74" s="34" t="s">
        <v>142</v>
      </c>
      <c r="L74" s="34">
        <v>0</v>
      </c>
      <c r="M74" s="35" t="s">
        <v>132</v>
      </c>
      <c r="N74" s="35">
        <v>0</v>
      </c>
      <c r="O74" s="35">
        <v>0</v>
      </c>
      <c r="P74" s="35">
        <v>0</v>
      </c>
      <c r="Q74" s="35">
        <v>0</v>
      </c>
      <c r="R74" s="35">
        <v>0</v>
      </c>
      <c r="S74" s="35">
        <v>0</v>
      </c>
      <c r="T74" s="31">
        <f>_xlfn.XMATCH(E74,'NLSfb - PPO'!$B$2:$B$205,0)+1</f>
        <v>144</v>
      </c>
      <c r="U74" s="31" t="str" cm="1">
        <f t="array" aca="1" ref="U74" ca="1">IF(ISNUMBER(Tabel1[[#This Row],[hulpkolom]]),INDIRECT("'NLSfB - PPO'!D"&amp;$T74),"n.v.t.")</f>
        <v>VW060-A</v>
      </c>
      <c r="V74" s="36" cm="1">
        <f t="array" aca="1" ref="V74" ca="1">IF(ISNUMBER(Tabel1[[#This Row],[hulpkolom]]),INDIRECT("'NLSfB - PPO'!E"&amp;$T74),"-")</f>
        <v>1</v>
      </c>
      <c r="W74" s="40"/>
      <c r="X74" s="31" t="str" cm="1">
        <f t="array" aca="1" ref="X74" ca="1">IF(ISNUMBER(Tabel1[[#This Row],[hulpkolom]]),INDIRECT("'NLSfB - PPO'!G"&amp;$T74),"-")</f>
        <v>-</v>
      </c>
      <c r="Y74" s="38" t="str" cm="1">
        <f t="array" aca="1" ref="Y74" ca="1">IF(ISNUMBER(Tabel1[[#This Row],[hulpkolom]]),INDIRECT("'NLSfB - PPO'!H"&amp;$T74),"-")</f>
        <v>-</v>
      </c>
      <c r="Z74" s="40"/>
      <c r="AA74" s="31" t="str" cm="1">
        <f t="array" aca="1" ref="AA74" ca="1">IF(ISNUMBER(Tabel1[[#This Row],[hulpkolom]]),INDIRECT("'NLSfB - PPO'!J"&amp;$T74),"-")</f>
        <v>-</v>
      </c>
      <c r="AB74" s="38" t="str" cm="1">
        <f t="array" aca="1" ref="AB74" ca="1">IF(ISNUMBER(Tabel1[[#This Row],[hulpkolom]]),INDIRECT("'NLSfB - PPO'!K"&amp;$T74),"-")</f>
        <v>-</v>
      </c>
      <c r="AC74" s="40"/>
      <c r="AD74" s="31" t="str" cm="1">
        <f t="array" aca="1" ref="AD74" ca="1">IF(ISNUMBER(Tabel1[[#This Row],[hulpkolom]]),INDIRECT("'NLSfB - PPO'!M"&amp;$T74),"-")</f>
        <v>-</v>
      </c>
      <c r="AE74" s="38" t="str" cm="1">
        <f t="array" aca="1" ref="AE74" ca="1">IF(ISNUMBER(Tabel1[[#This Row],[hulpkolom]]),INDIRECT("'NLSfB - PPO'!L"&amp;$T74),"-")</f>
        <v>-</v>
      </c>
      <c r="AF74" s="40"/>
      <c r="AG74" s="39">
        <f ca="1">IF(ISNUMBER(Tabel1[[#This Row],[Frequentie 1]]),Tabel1[[#This Row],[Frequentie 1]]*Tabel1[[#This Row],[Prijs 1]],0)</f>
        <v>0</v>
      </c>
      <c r="AH74" s="39">
        <f ca="1">IF(ISNUMBER(Tabel1[[#This Row],[Frequentie 2]]),Tabel1[[#This Row],[Frequentie 2]]*Tabel1[[#This Row],[Prijs 2]],0)</f>
        <v>0</v>
      </c>
      <c r="AI74" s="39">
        <f ca="1">IF(ISNUMBER(Tabel1[[#This Row],[Frequentie 3]]),Tabel1[[#This Row],[Frequentie 3]]*Tabel1[[#This Row],[Prijs 3]],0)</f>
        <v>0</v>
      </c>
      <c r="AJ74" s="39">
        <f ca="1">IF(ISNUMBER(Tabel1[[#This Row],[Frequentie 4]]),Tabel1[[#This Row],[Frequentie 4]]*Tabel1[[#This Row],[Prijs 4]],0)</f>
        <v>0</v>
      </c>
      <c r="AK74" s="52">
        <f ca="1">SUM(Tabel1[[#This Row],[Totaal 1]:[Totaal 4]])</f>
        <v>0</v>
      </c>
    </row>
    <row r="75" spans="1:37" ht="21" x14ac:dyDescent="0.25">
      <c r="A75" s="34" t="s">
        <v>1887</v>
      </c>
      <c r="B75" s="34" t="s">
        <v>1888</v>
      </c>
      <c r="C75" s="34" t="s">
        <v>58</v>
      </c>
      <c r="D75" s="34" t="s">
        <v>1889</v>
      </c>
      <c r="E75" s="34" t="s">
        <v>1926</v>
      </c>
      <c r="F75" s="35" t="s">
        <v>1927</v>
      </c>
      <c r="G75" s="35" t="str">
        <f>VLOOKUP(Tabel1[[#This Row],[NLSfB]],NLSfB!A:D,4,1)</f>
        <v>luchtverwarmer, aangesloten op gasleiding</v>
      </c>
      <c r="H75" s="34" t="s">
        <v>154</v>
      </c>
      <c r="I75" s="34">
        <v>2</v>
      </c>
      <c r="J75" s="34">
        <v>2019</v>
      </c>
      <c r="K75" s="34" t="s">
        <v>1928</v>
      </c>
      <c r="L75" s="34" t="s">
        <v>1929</v>
      </c>
      <c r="M75" s="35" t="s">
        <v>1930</v>
      </c>
      <c r="N75" s="35" t="s">
        <v>1931</v>
      </c>
      <c r="O75" s="35">
        <v>0</v>
      </c>
      <c r="P75" s="35">
        <v>0</v>
      </c>
      <c r="Q75" s="35">
        <v>0</v>
      </c>
      <c r="R75" s="35">
        <v>0</v>
      </c>
      <c r="S75" s="35">
        <v>0</v>
      </c>
      <c r="T75" s="31">
        <f>_xlfn.XMATCH(E75,'NLSfb - PPO'!$B$2:$B$205,0)+1</f>
        <v>75</v>
      </c>
      <c r="U75" s="31" t="str" cm="1">
        <f t="array" aca="1" ref="U75" ca="1">IF(ISNUMBER(Tabel1[[#This Row],[hulpkolom]]),INDIRECT("'NLSfB - PPO'!D"&amp;$T75),"n.v.t.")</f>
        <v>LBH040-A</v>
      </c>
      <c r="V75" s="36" cm="1">
        <f t="array" aca="1" ref="V75" ca="1">IF(ISNUMBER(Tabel1[[#This Row],[hulpkolom]]),INDIRECT("'NLSfB - PPO'!E"&amp;$T75),"-")</f>
        <v>1</v>
      </c>
      <c r="W75" s="40"/>
      <c r="X75" s="31" t="str" cm="1">
        <f t="array" aca="1" ref="X75" ca="1">IF(ISNUMBER(Tabel1[[#This Row],[hulpkolom]]),INDIRECT("'NLSfB - PPO'!G"&amp;$T75),"-")</f>
        <v>LBH040-K</v>
      </c>
      <c r="Y75" s="38" cm="1">
        <f t="array" aca="1" ref="Y75" ca="1">IF(ISNUMBER(Tabel1[[#This Row],[hulpkolom]]),INDIRECT("'NLSfB - PPO'!H"&amp;$T75),"-")</f>
        <v>0.25</v>
      </c>
      <c r="Z75" s="40"/>
      <c r="AA75" s="31" t="str" cm="1">
        <f t="array" aca="1" ref="AA75" ca="1">IF(ISNUMBER(Tabel1[[#This Row],[hulpkolom]]),INDIRECT("'NLSfB - PPO'!J"&amp;$T75),"-")</f>
        <v>-</v>
      </c>
      <c r="AB75" s="38" t="str" cm="1">
        <f t="array" aca="1" ref="AB75" ca="1">IF(ISNUMBER(Tabel1[[#This Row],[hulpkolom]]),INDIRECT("'NLSfB - PPO'!K"&amp;$T75),"-")</f>
        <v>-</v>
      </c>
      <c r="AC75" s="40"/>
      <c r="AD75" s="31" t="str" cm="1">
        <f t="array" aca="1" ref="AD75" ca="1">IF(ISNUMBER(Tabel1[[#This Row],[hulpkolom]]),INDIRECT("'NLSfB - PPO'!M"&amp;$T75),"-")</f>
        <v>-</v>
      </c>
      <c r="AE75" s="38" t="str" cm="1">
        <f t="array" aca="1" ref="AE75" ca="1">IF(ISNUMBER(Tabel1[[#This Row],[hulpkolom]]),INDIRECT("'NLSfB - PPO'!L"&amp;$T75),"-")</f>
        <v>-</v>
      </c>
      <c r="AF75" s="40"/>
      <c r="AG75" s="39">
        <f ca="1">IF(ISNUMBER(Tabel1[[#This Row],[Frequentie 1]]),Tabel1[[#This Row],[Frequentie 1]]*Tabel1[[#This Row],[Prijs 1]],0)</f>
        <v>0</v>
      </c>
      <c r="AH75" s="39">
        <f ca="1">IF(ISNUMBER(Tabel1[[#This Row],[Frequentie 2]]),Tabel1[[#This Row],[Frequentie 2]]*Tabel1[[#This Row],[Prijs 2]],0)</f>
        <v>0</v>
      </c>
      <c r="AI75" s="39">
        <f ca="1">IF(ISNUMBER(Tabel1[[#This Row],[Frequentie 3]]),Tabel1[[#This Row],[Frequentie 3]]*Tabel1[[#This Row],[Prijs 3]],0)</f>
        <v>0</v>
      </c>
      <c r="AJ75" s="39">
        <f ca="1">IF(ISNUMBER(Tabel1[[#This Row],[Frequentie 4]]),Tabel1[[#This Row],[Frequentie 4]]*Tabel1[[#This Row],[Prijs 4]],0)</f>
        <v>0</v>
      </c>
      <c r="AK75" s="52">
        <f ca="1">SUM(Tabel1[[#This Row],[Totaal 1]:[Totaal 4]])</f>
        <v>0</v>
      </c>
    </row>
    <row r="76" spans="1:37" ht="21" x14ac:dyDescent="0.25">
      <c r="A76" s="34" t="s">
        <v>1887</v>
      </c>
      <c r="B76" s="34" t="s">
        <v>1888</v>
      </c>
      <c r="C76" s="34" t="s">
        <v>58</v>
      </c>
      <c r="D76" s="34" t="s">
        <v>1889</v>
      </c>
      <c r="E76" s="34" t="s">
        <v>1932</v>
      </c>
      <c r="F76" s="35" t="s">
        <v>1933</v>
      </c>
      <c r="G76" s="35" t="str">
        <f>VLOOKUP(Tabel1[[#This Row],[NLSfB]],NLSfB!A:D,4,1)</f>
        <v>centrale ventilatoren</v>
      </c>
      <c r="H76" s="34" t="s">
        <v>154</v>
      </c>
      <c r="I76" s="34">
        <v>1</v>
      </c>
      <c r="J76" s="34">
        <v>2004</v>
      </c>
      <c r="K76" s="34" t="s">
        <v>1934</v>
      </c>
      <c r="L76" s="34" t="s">
        <v>1935</v>
      </c>
      <c r="M76" s="35" t="s">
        <v>1901</v>
      </c>
      <c r="N76" s="35" t="s">
        <v>1936</v>
      </c>
      <c r="O76" s="35" t="s">
        <v>1937</v>
      </c>
      <c r="P76" s="35">
        <v>0</v>
      </c>
      <c r="Q76" s="35">
        <v>0</v>
      </c>
      <c r="R76" s="35">
        <v>0</v>
      </c>
      <c r="S76" s="35">
        <v>0</v>
      </c>
      <c r="T76" s="31">
        <f>_xlfn.XMATCH(E76,'NLSfb - PPO'!$B$2:$B$205,0)+1</f>
        <v>72</v>
      </c>
      <c r="U76" s="31" t="str" cm="1">
        <f t="array" aca="1" ref="U76" ca="1">IF(ISNUMBER(Tabel1[[#This Row],[hulpkolom]]),INDIRECT("'NLSfB - PPO'!D"&amp;$T76),"n.v.t.")</f>
        <v>LBH030-A2</v>
      </c>
      <c r="V76" s="36" cm="1">
        <f t="array" aca="1" ref="V76" ca="1">IF(ISNUMBER(Tabel1[[#This Row],[hulpkolom]]),INDIRECT("'NLSfB - PPO'!E"&amp;$T76),"-")</f>
        <v>1</v>
      </c>
      <c r="W76" s="40"/>
      <c r="X76" s="31" t="str" cm="1">
        <f t="array" aca="1" ref="X76" ca="1">IF(ISNUMBER(Tabel1[[#This Row],[hulpkolom]]),INDIRECT("'NLSfB - PPO'!G"&amp;$T76),"-")</f>
        <v>-</v>
      </c>
      <c r="Y76" s="38" t="str" cm="1">
        <f t="array" aca="1" ref="Y76" ca="1">IF(ISNUMBER(Tabel1[[#This Row],[hulpkolom]]),INDIRECT("'NLSfB - PPO'!H"&amp;$T76),"-")</f>
        <v>-</v>
      </c>
      <c r="Z76" s="40"/>
      <c r="AA76" s="31" t="str" cm="1">
        <f t="array" aca="1" ref="AA76" ca="1">IF(ISNUMBER(Tabel1[[#This Row],[hulpkolom]]),INDIRECT("'NLSfB - PPO'!J"&amp;$T76),"-")</f>
        <v>-</v>
      </c>
      <c r="AB76" s="38" t="str" cm="1">
        <f t="array" aca="1" ref="AB76" ca="1">IF(ISNUMBER(Tabel1[[#This Row],[hulpkolom]]),INDIRECT("'NLSfB - PPO'!K"&amp;$T76),"-")</f>
        <v>-</v>
      </c>
      <c r="AC76" s="40"/>
      <c r="AD76" s="31" t="str" cm="1">
        <f t="array" aca="1" ref="AD76" ca="1">IF(ISNUMBER(Tabel1[[#This Row],[hulpkolom]]),INDIRECT("'NLSfB - PPO'!M"&amp;$T76),"-")</f>
        <v>-</v>
      </c>
      <c r="AE76" s="38" t="str" cm="1">
        <f t="array" aca="1" ref="AE76" ca="1">IF(ISNUMBER(Tabel1[[#This Row],[hulpkolom]]),INDIRECT("'NLSfB - PPO'!L"&amp;$T76),"-")</f>
        <v>-</v>
      </c>
      <c r="AF76" s="40"/>
      <c r="AG76" s="39">
        <f ca="1">IF(ISNUMBER(Tabel1[[#This Row],[Frequentie 1]]),Tabel1[[#This Row],[Frequentie 1]]*Tabel1[[#This Row],[Prijs 1]],0)</f>
        <v>0</v>
      </c>
      <c r="AH76" s="39">
        <f ca="1">IF(ISNUMBER(Tabel1[[#This Row],[Frequentie 2]]),Tabel1[[#This Row],[Frequentie 2]]*Tabel1[[#This Row],[Prijs 2]],0)</f>
        <v>0</v>
      </c>
      <c r="AI76" s="39">
        <f ca="1">IF(ISNUMBER(Tabel1[[#This Row],[Frequentie 3]]),Tabel1[[#This Row],[Frequentie 3]]*Tabel1[[#This Row],[Prijs 3]],0)</f>
        <v>0</v>
      </c>
      <c r="AJ76" s="39">
        <f ca="1">IF(ISNUMBER(Tabel1[[#This Row],[Frequentie 4]]),Tabel1[[#This Row],[Frequentie 4]]*Tabel1[[#This Row],[Prijs 4]],0)</f>
        <v>0</v>
      </c>
      <c r="AK76" s="52">
        <f ca="1">SUM(Tabel1[[#This Row],[Totaal 1]:[Totaal 4]])</f>
        <v>0</v>
      </c>
    </row>
    <row r="77" spans="1:37" ht="21" x14ac:dyDescent="0.25">
      <c r="A77" s="34" t="s">
        <v>1887</v>
      </c>
      <c r="B77" s="34" t="s">
        <v>1888</v>
      </c>
      <c r="C77" s="34" t="s">
        <v>58</v>
      </c>
      <c r="D77" s="34" t="s">
        <v>1889</v>
      </c>
      <c r="E77" s="34" t="s">
        <v>1932</v>
      </c>
      <c r="F77" s="35" t="s">
        <v>1933</v>
      </c>
      <c r="G77" s="35" t="str">
        <f>VLOOKUP(Tabel1[[#This Row],[NLSfB]],NLSfB!A:D,4,1)</f>
        <v>centrale ventilatoren</v>
      </c>
      <c r="H77" s="34" t="s">
        <v>154</v>
      </c>
      <c r="I77" s="34">
        <v>1</v>
      </c>
      <c r="J77" s="34">
        <v>2004</v>
      </c>
      <c r="K77" s="34" t="s">
        <v>1934</v>
      </c>
      <c r="L77" s="34" t="s">
        <v>1938</v>
      </c>
      <c r="M77" s="35" t="s">
        <v>1901</v>
      </c>
      <c r="N77" s="35" t="s">
        <v>1936</v>
      </c>
      <c r="O77" s="35" t="s">
        <v>1937</v>
      </c>
      <c r="P77" s="35">
        <v>0</v>
      </c>
      <c r="Q77" s="35">
        <v>0</v>
      </c>
      <c r="R77" s="35">
        <v>0</v>
      </c>
      <c r="S77" s="35">
        <v>0</v>
      </c>
      <c r="T77" s="31">
        <f>_xlfn.XMATCH(E77,'NLSfb - PPO'!$B$2:$B$205,0)+1</f>
        <v>72</v>
      </c>
      <c r="U77" s="31" t="str" cm="1">
        <f t="array" aca="1" ref="U77" ca="1">IF(ISNUMBER(Tabel1[[#This Row],[hulpkolom]]),INDIRECT("'NLSfB - PPO'!D"&amp;$T77),"n.v.t.")</f>
        <v>LBH030-A2</v>
      </c>
      <c r="V77" s="36" cm="1">
        <f t="array" aca="1" ref="V77" ca="1">IF(ISNUMBER(Tabel1[[#This Row],[hulpkolom]]),INDIRECT("'NLSfB - PPO'!E"&amp;$T77),"-")</f>
        <v>1</v>
      </c>
      <c r="W77" s="40"/>
      <c r="X77" s="31" t="str" cm="1">
        <f t="array" aca="1" ref="X77" ca="1">IF(ISNUMBER(Tabel1[[#This Row],[hulpkolom]]),INDIRECT("'NLSfB - PPO'!G"&amp;$T77),"-")</f>
        <v>-</v>
      </c>
      <c r="Y77" s="38" t="str" cm="1">
        <f t="array" aca="1" ref="Y77" ca="1">IF(ISNUMBER(Tabel1[[#This Row],[hulpkolom]]),INDIRECT("'NLSfB - PPO'!H"&amp;$T77),"-")</f>
        <v>-</v>
      </c>
      <c r="Z77" s="40"/>
      <c r="AA77" s="31" t="str" cm="1">
        <f t="array" aca="1" ref="AA77" ca="1">IF(ISNUMBER(Tabel1[[#This Row],[hulpkolom]]),INDIRECT("'NLSfB - PPO'!J"&amp;$T77),"-")</f>
        <v>-</v>
      </c>
      <c r="AB77" s="38" t="str" cm="1">
        <f t="array" aca="1" ref="AB77" ca="1">IF(ISNUMBER(Tabel1[[#This Row],[hulpkolom]]),INDIRECT("'NLSfB - PPO'!K"&amp;$T77),"-")</f>
        <v>-</v>
      </c>
      <c r="AC77" s="40"/>
      <c r="AD77" s="31" t="str" cm="1">
        <f t="array" aca="1" ref="AD77" ca="1">IF(ISNUMBER(Tabel1[[#This Row],[hulpkolom]]),INDIRECT("'NLSfB - PPO'!M"&amp;$T77),"-")</f>
        <v>-</v>
      </c>
      <c r="AE77" s="38" t="str" cm="1">
        <f t="array" aca="1" ref="AE77" ca="1">IF(ISNUMBER(Tabel1[[#This Row],[hulpkolom]]),INDIRECT("'NLSfB - PPO'!L"&amp;$T77),"-")</f>
        <v>-</v>
      </c>
      <c r="AF77" s="40"/>
      <c r="AG77" s="39">
        <f ca="1">IF(ISNUMBER(Tabel1[[#This Row],[Frequentie 1]]),Tabel1[[#This Row],[Frequentie 1]]*Tabel1[[#This Row],[Prijs 1]],0)</f>
        <v>0</v>
      </c>
      <c r="AH77" s="39">
        <f ca="1">IF(ISNUMBER(Tabel1[[#This Row],[Frequentie 2]]),Tabel1[[#This Row],[Frequentie 2]]*Tabel1[[#This Row],[Prijs 2]],0)</f>
        <v>0</v>
      </c>
      <c r="AI77" s="39">
        <f ca="1">IF(ISNUMBER(Tabel1[[#This Row],[Frequentie 3]]),Tabel1[[#This Row],[Frequentie 3]]*Tabel1[[#This Row],[Prijs 3]],0)</f>
        <v>0</v>
      </c>
      <c r="AJ77" s="39">
        <f ca="1">IF(ISNUMBER(Tabel1[[#This Row],[Frequentie 4]]),Tabel1[[#This Row],[Frequentie 4]]*Tabel1[[#This Row],[Prijs 4]],0)</f>
        <v>0</v>
      </c>
      <c r="AK77" s="52">
        <f ca="1">SUM(Tabel1[[#This Row],[Totaal 1]:[Totaal 4]])</f>
        <v>0</v>
      </c>
    </row>
    <row r="78" spans="1:37" ht="21" x14ac:dyDescent="0.25">
      <c r="A78" s="34" t="s">
        <v>1887</v>
      </c>
      <c r="B78" s="34" t="s">
        <v>1888</v>
      </c>
      <c r="C78" s="34" t="s">
        <v>58</v>
      </c>
      <c r="D78" s="34" t="s">
        <v>1889</v>
      </c>
      <c r="E78" s="34" t="s">
        <v>1932</v>
      </c>
      <c r="F78" s="35" t="s">
        <v>1933</v>
      </c>
      <c r="G78" s="35" t="str">
        <f>VLOOKUP(Tabel1[[#This Row],[NLSfB]],NLSfB!A:D,4,1)</f>
        <v>centrale ventilatoren</v>
      </c>
      <c r="H78" s="34" t="s">
        <v>154</v>
      </c>
      <c r="I78" s="34">
        <v>2</v>
      </c>
      <c r="J78" s="34">
        <v>2004</v>
      </c>
      <c r="K78" s="34" t="s">
        <v>1939</v>
      </c>
      <c r="L78" s="34" t="s">
        <v>1940</v>
      </c>
      <c r="M78" s="35" t="s">
        <v>1941</v>
      </c>
      <c r="N78" s="35" t="s">
        <v>1936</v>
      </c>
      <c r="O78" s="35">
        <v>0</v>
      </c>
      <c r="P78" s="35">
        <v>0</v>
      </c>
      <c r="Q78" s="35">
        <v>0</v>
      </c>
      <c r="R78" s="35">
        <v>0</v>
      </c>
      <c r="S78" s="35">
        <v>0</v>
      </c>
      <c r="T78" s="31">
        <f>_xlfn.XMATCH(E78,'NLSfb - PPO'!$B$2:$B$205,0)+1</f>
        <v>72</v>
      </c>
      <c r="U78" s="31" t="str" cm="1">
        <f t="array" aca="1" ref="U78" ca="1">IF(ISNUMBER(Tabel1[[#This Row],[hulpkolom]]),INDIRECT("'NLSfB - PPO'!D"&amp;$T78),"n.v.t.")</f>
        <v>LBH030-A2</v>
      </c>
      <c r="V78" s="36" cm="1">
        <f t="array" aca="1" ref="V78" ca="1">IF(ISNUMBER(Tabel1[[#This Row],[hulpkolom]]),INDIRECT("'NLSfB - PPO'!E"&amp;$T78),"-")</f>
        <v>1</v>
      </c>
      <c r="W78" s="40"/>
      <c r="X78" s="31" t="str" cm="1">
        <f t="array" aca="1" ref="X78" ca="1">IF(ISNUMBER(Tabel1[[#This Row],[hulpkolom]]),INDIRECT("'NLSfB - PPO'!G"&amp;$T78),"-")</f>
        <v>-</v>
      </c>
      <c r="Y78" s="38" t="str" cm="1">
        <f t="array" aca="1" ref="Y78" ca="1">IF(ISNUMBER(Tabel1[[#This Row],[hulpkolom]]),INDIRECT("'NLSfB - PPO'!H"&amp;$T78),"-")</f>
        <v>-</v>
      </c>
      <c r="Z78" s="40"/>
      <c r="AA78" s="31" t="str" cm="1">
        <f t="array" aca="1" ref="AA78" ca="1">IF(ISNUMBER(Tabel1[[#This Row],[hulpkolom]]),INDIRECT("'NLSfB - PPO'!J"&amp;$T78),"-")</f>
        <v>-</v>
      </c>
      <c r="AB78" s="38" t="str" cm="1">
        <f t="array" aca="1" ref="AB78" ca="1">IF(ISNUMBER(Tabel1[[#This Row],[hulpkolom]]),INDIRECT("'NLSfB - PPO'!K"&amp;$T78),"-")</f>
        <v>-</v>
      </c>
      <c r="AC78" s="40"/>
      <c r="AD78" s="31" t="str" cm="1">
        <f t="array" aca="1" ref="AD78" ca="1">IF(ISNUMBER(Tabel1[[#This Row],[hulpkolom]]),INDIRECT("'NLSfB - PPO'!M"&amp;$T78),"-")</f>
        <v>-</v>
      </c>
      <c r="AE78" s="38" t="str" cm="1">
        <f t="array" aca="1" ref="AE78" ca="1">IF(ISNUMBER(Tabel1[[#This Row],[hulpkolom]]),INDIRECT("'NLSfB - PPO'!L"&amp;$T78),"-")</f>
        <v>-</v>
      </c>
      <c r="AF78" s="40"/>
      <c r="AG78" s="39">
        <f ca="1">IF(ISNUMBER(Tabel1[[#This Row],[Frequentie 1]]),Tabel1[[#This Row],[Frequentie 1]]*Tabel1[[#This Row],[Prijs 1]],0)</f>
        <v>0</v>
      </c>
      <c r="AH78" s="39">
        <f ca="1">IF(ISNUMBER(Tabel1[[#This Row],[Frequentie 2]]),Tabel1[[#This Row],[Frequentie 2]]*Tabel1[[#This Row],[Prijs 2]],0)</f>
        <v>0</v>
      </c>
      <c r="AI78" s="39">
        <f ca="1">IF(ISNUMBER(Tabel1[[#This Row],[Frequentie 3]]),Tabel1[[#This Row],[Frequentie 3]]*Tabel1[[#This Row],[Prijs 3]],0)</f>
        <v>0</v>
      </c>
      <c r="AJ78" s="39">
        <f ca="1">IF(ISNUMBER(Tabel1[[#This Row],[Frequentie 4]]),Tabel1[[#This Row],[Frequentie 4]]*Tabel1[[#This Row],[Prijs 4]],0)</f>
        <v>0</v>
      </c>
      <c r="AK78" s="52">
        <f ca="1">SUM(Tabel1[[#This Row],[Totaal 1]:[Totaal 4]])</f>
        <v>0</v>
      </c>
    </row>
    <row r="79" spans="1:37" ht="21" x14ac:dyDescent="0.25">
      <c r="A79" s="34" t="s">
        <v>1887</v>
      </c>
      <c r="B79" s="34" t="s">
        <v>1888</v>
      </c>
      <c r="C79" s="34" t="s">
        <v>58</v>
      </c>
      <c r="D79" s="34" t="s">
        <v>1889</v>
      </c>
      <c r="E79" s="34" t="s">
        <v>1932</v>
      </c>
      <c r="F79" s="35" t="s">
        <v>1933</v>
      </c>
      <c r="G79" s="35" t="str">
        <f>VLOOKUP(Tabel1[[#This Row],[NLSfB]],NLSfB!A:D,4,1)</f>
        <v>centrale ventilatoren</v>
      </c>
      <c r="H79" s="34" t="s">
        <v>154</v>
      </c>
      <c r="I79" s="34">
        <v>1</v>
      </c>
      <c r="J79" s="34">
        <v>2004</v>
      </c>
      <c r="K79" s="34" t="s">
        <v>1942</v>
      </c>
      <c r="L79" s="34" t="s">
        <v>1943</v>
      </c>
      <c r="M79" s="35" t="s">
        <v>1941</v>
      </c>
      <c r="N79" s="35" t="s">
        <v>1936</v>
      </c>
      <c r="O79" s="35" t="s">
        <v>1944</v>
      </c>
      <c r="P79" s="35">
        <v>0</v>
      </c>
      <c r="Q79" s="35">
        <v>0</v>
      </c>
      <c r="R79" s="35">
        <v>0</v>
      </c>
      <c r="S79" s="35">
        <v>0</v>
      </c>
      <c r="T79" s="31">
        <f>_xlfn.XMATCH(E79,'NLSfb - PPO'!$B$2:$B$205,0)+1</f>
        <v>72</v>
      </c>
      <c r="U79" s="31" t="str" cm="1">
        <f t="array" aca="1" ref="U79" ca="1">IF(ISNUMBER(Tabel1[[#This Row],[hulpkolom]]),INDIRECT("'NLSfB - PPO'!D"&amp;$T79),"n.v.t.")</f>
        <v>LBH030-A2</v>
      </c>
      <c r="V79" s="36" cm="1">
        <f t="array" aca="1" ref="V79" ca="1">IF(ISNUMBER(Tabel1[[#This Row],[hulpkolom]]),INDIRECT("'NLSfB - PPO'!E"&amp;$T79),"-")</f>
        <v>1</v>
      </c>
      <c r="W79" s="40"/>
      <c r="X79" s="31" t="str" cm="1">
        <f t="array" aca="1" ref="X79" ca="1">IF(ISNUMBER(Tabel1[[#This Row],[hulpkolom]]),INDIRECT("'NLSfB - PPO'!G"&amp;$T79),"-")</f>
        <v>-</v>
      </c>
      <c r="Y79" s="38" t="str" cm="1">
        <f t="array" aca="1" ref="Y79" ca="1">IF(ISNUMBER(Tabel1[[#This Row],[hulpkolom]]),INDIRECT("'NLSfB - PPO'!H"&amp;$T79),"-")</f>
        <v>-</v>
      </c>
      <c r="Z79" s="40"/>
      <c r="AA79" s="31" t="str" cm="1">
        <f t="array" aca="1" ref="AA79" ca="1">IF(ISNUMBER(Tabel1[[#This Row],[hulpkolom]]),INDIRECT("'NLSfB - PPO'!J"&amp;$T79),"-")</f>
        <v>-</v>
      </c>
      <c r="AB79" s="38" t="str" cm="1">
        <f t="array" aca="1" ref="AB79" ca="1">IF(ISNUMBER(Tabel1[[#This Row],[hulpkolom]]),INDIRECT("'NLSfB - PPO'!K"&amp;$T79),"-")</f>
        <v>-</v>
      </c>
      <c r="AC79" s="40"/>
      <c r="AD79" s="31" t="str" cm="1">
        <f t="array" aca="1" ref="AD79" ca="1">IF(ISNUMBER(Tabel1[[#This Row],[hulpkolom]]),INDIRECT("'NLSfB - PPO'!M"&amp;$T79),"-")</f>
        <v>-</v>
      </c>
      <c r="AE79" s="38" t="str" cm="1">
        <f t="array" aca="1" ref="AE79" ca="1">IF(ISNUMBER(Tabel1[[#This Row],[hulpkolom]]),INDIRECT("'NLSfB - PPO'!L"&amp;$T79),"-")</f>
        <v>-</v>
      </c>
      <c r="AF79" s="40"/>
      <c r="AG79" s="39">
        <f ca="1">IF(ISNUMBER(Tabel1[[#This Row],[Frequentie 1]]),Tabel1[[#This Row],[Frequentie 1]]*Tabel1[[#This Row],[Prijs 1]],0)</f>
        <v>0</v>
      </c>
      <c r="AH79" s="39">
        <f ca="1">IF(ISNUMBER(Tabel1[[#This Row],[Frequentie 2]]),Tabel1[[#This Row],[Frequentie 2]]*Tabel1[[#This Row],[Prijs 2]],0)</f>
        <v>0</v>
      </c>
      <c r="AI79" s="39">
        <f ca="1">IF(ISNUMBER(Tabel1[[#This Row],[Frequentie 3]]),Tabel1[[#This Row],[Frequentie 3]]*Tabel1[[#This Row],[Prijs 3]],0)</f>
        <v>0</v>
      </c>
      <c r="AJ79" s="39">
        <f ca="1">IF(ISNUMBER(Tabel1[[#This Row],[Frequentie 4]]),Tabel1[[#This Row],[Frequentie 4]]*Tabel1[[#This Row],[Prijs 4]],0)</f>
        <v>0</v>
      </c>
      <c r="AK79" s="52">
        <f ca="1">SUM(Tabel1[[#This Row],[Totaal 1]:[Totaal 4]])</f>
        <v>0</v>
      </c>
    </row>
    <row r="80" spans="1:37" ht="21" x14ac:dyDescent="0.25">
      <c r="A80" s="34" t="s">
        <v>1887</v>
      </c>
      <c r="B80" s="34" t="s">
        <v>1888</v>
      </c>
      <c r="C80" s="34" t="s">
        <v>58</v>
      </c>
      <c r="D80" s="34" t="s">
        <v>1889</v>
      </c>
      <c r="E80" s="34" t="s">
        <v>1932</v>
      </c>
      <c r="F80" s="35" t="s">
        <v>1933</v>
      </c>
      <c r="G80" s="35" t="str">
        <f>VLOOKUP(Tabel1[[#This Row],[NLSfB]],NLSfB!A:D,4,1)</f>
        <v>centrale ventilatoren</v>
      </c>
      <c r="H80" s="34" t="s">
        <v>154</v>
      </c>
      <c r="I80" s="34">
        <v>1</v>
      </c>
      <c r="J80" s="34">
        <v>2004</v>
      </c>
      <c r="K80" s="34" t="s">
        <v>1945</v>
      </c>
      <c r="L80" s="34" t="s">
        <v>1946</v>
      </c>
      <c r="M80" s="35" t="s">
        <v>1947</v>
      </c>
      <c r="N80" s="35" t="s">
        <v>1936</v>
      </c>
      <c r="O80" s="35" t="s">
        <v>1948</v>
      </c>
      <c r="P80" s="35">
        <v>0</v>
      </c>
      <c r="Q80" s="35">
        <v>0</v>
      </c>
      <c r="R80" s="35">
        <v>0</v>
      </c>
      <c r="S80" s="35">
        <v>0</v>
      </c>
      <c r="T80" s="31">
        <f>_xlfn.XMATCH(E80,'NLSfb - PPO'!$B$2:$B$205,0)+1</f>
        <v>72</v>
      </c>
      <c r="U80" s="31" t="str" cm="1">
        <f t="array" aca="1" ref="U80" ca="1">IF(ISNUMBER(Tabel1[[#This Row],[hulpkolom]]),INDIRECT("'NLSfB - PPO'!D"&amp;$T80),"n.v.t.")</f>
        <v>LBH030-A2</v>
      </c>
      <c r="V80" s="36" cm="1">
        <f t="array" aca="1" ref="V80" ca="1">IF(ISNUMBER(Tabel1[[#This Row],[hulpkolom]]),INDIRECT("'NLSfB - PPO'!E"&amp;$T80),"-")</f>
        <v>1</v>
      </c>
      <c r="W80" s="40"/>
      <c r="X80" s="31" t="str" cm="1">
        <f t="array" aca="1" ref="X80" ca="1">IF(ISNUMBER(Tabel1[[#This Row],[hulpkolom]]),INDIRECT("'NLSfB - PPO'!G"&amp;$T80),"-")</f>
        <v>-</v>
      </c>
      <c r="Y80" s="38" t="str" cm="1">
        <f t="array" aca="1" ref="Y80" ca="1">IF(ISNUMBER(Tabel1[[#This Row],[hulpkolom]]),INDIRECT("'NLSfB - PPO'!H"&amp;$T80),"-")</f>
        <v>-</v>
      </c>
      <c r="Z80" s="40"/>
      <c r="AA80" s="31" t="str" cm="1">
        <f t="array" aca="1" ref="AA80" ca="1">IF(ISNUMBER(Tabel1[[#This Row],[hulpkolom]]),INDIRECT("'NLSfB - PPO'!J"&amp;$T80),"-")</f>
        <v>-</v>
      </c>
      <c r="AB80" s="38" t="str" cm="1">
        <f t="array" aca="1" ref="AB80" ca="1">IF(ISNUMBER(Tabel1[[#This Row],[hulpkolom]]),INDIRECT("'NLSfB - PPO'!K"&amp;$T80),"-")</f>
        <v>-</v>
      </c>
      <c r="AC80" s="40"/>
      <c r="AD80" s="31" t="str" cm="1">
        <f t="array" aca="1" ref="AD80" ca="1">IF(ISNUMBER(Tabel1[[#This Row],[hulpkolom]]),INDIRECT("'NLSfB - PPO'!M"&amp;$T80),"-")</f>
        <v>-</v>
      </c>
      <c r="AE80" s="38" t="str" cm="1">
        <f t="array" aca="1" ref="AE80" ca="1">IF(ISNUMBER(Tabel1[[#This Row],[hulpkolom]]),INDIRECT("'NLSfB - PPO'!L"&amp;$T80),"-")</f>
        <v>-</v>
      </c>
      <c r="AF80" s="40"/>
      <c r="AG80" s="39">
        <f ca="1">IF(ISNUMBER(Tabel1[[#This Row],[Frequentie 1]]),Tabel1[[#This Row],[Frequentie 1]]*Tabel1[[#This Row],[Prijs 1]],0)</f>
        <v>0</v>
      </c>
      <c r="AH80" s="39">
        <f ca="1">IF(ISNUMBER(Tabel1[[#This Row],[Frequentie 2]]),Tabel1[[#This Row],[Frequentie 2]]*Tabel1[[#This Row],[Prijs 2]],0)</f>
        <v>0</v>
      </c>
      <c r="AI80" s="39">
        <f ca="1">IF(ISNUMBER(Tabel1[[#This Row],[Frequentie 3]]),Tabel1[[#This Row],[Frequentie 3]]*Tabel1[[#This Row],[Prijs 3]],0)</f>
        <v>0</v>
      </c>
      <c r="AJ80" s="39">
        <f ca="1">IF(ISNUMBER(Tabel1[[#This Row],[Frequentie 4]]),Tabel1[[#This Row],[Frequentie 4]]*Tabel1[[#This Row],[Prijs 4]],0)</f>
        <v>0</v>
      </c>
      <c r="AK80" s="52">
        <f ca="1">SUM(Tabel1[[#This Row],[Totaal 1]:[Totaal 4]])</f>
        <v>0</v>
      </c>
    </row>
    <row r="81" spans="1:37" ht="21" x14ac:dyDescent="0.25">
      <c r="A81" s="34" t="s">
        <v>1887</v>
      </c>
      <c r="B81" s="34" t="s">
        <v>1888</v>
      </c>
      <c r="C81" s="34" t="s">
        <v>58</v>
      </c>
      <c r="D81" s="34" t="s">
        <v>1889</v>
      </c>
      <c r="E81" s="34" t="s">
        <v>152</v>
      </c>
      <c r="F81" s="35" t="s">
        <v>153</v>
      </c>
      <c r="G81" s="35" t="str">
        <f>VLOOKUP(Tabel1[[#This Row],[NLSfB]],NLSfB!A:D,4,1)</f>
        <v>luchtbehandelingskast met warmteterugwinning</v>
      </c>
      <c r="H81" s="34" t="s">
        <v>154</v>
      </c>
      <c r="I81" s="34">
        <v>1</v>
      </c>
      <c r="J81" s="34">
        <v>2004</v>
      </c>
      <c r="K81" s="34" t="s">
        <v>1934</v>
      </c>
      <c r="L81" s="34" t="s">
        <v>1949</v>
      </c>
      <c r="M81" s="35" t="s">
        <v>1950</v>
      </c>
      <c r="N81" s="35" t="s">
        <v>157</v>
      </c>
      <c r="O81" s="35" t="s">
        <v>158</v>
      </c>
      <c r="P81" s="35">
        <v>0</v>
      </c>
      <c r="Q81" s="35">
        <v>0</v>
      </c>
      <c r="R81" s="35">
        <v>0</v>
      </c>
      <c r="S81" s="35">
        <v>0</v>
      </c>
      <c r="T81" s="31">
        <f>_xlfn.XMATCH(E81,'NLSfb - PPO'!$B$2:$B$205,0)+1</f>
        <v>66</v>
      </c>
      <c r="U81" s="31" t="str" cm="1">
        <f t="array" aca="1" ref="U81" ca="1">IF(ISNUMBER(Tabel1[[#This Row],[hulpkolom]]),INDIRECT("'NLSfB - PPO'!D"&amp;$T81),"n.v.t.")</f>
        <v>LBH010-A</v>
      </c>
      <c r="V81" s="36" cm="1">
        <f t="array" aca="1" ref="V81" ca="1">IF(ISNUMBER(Tabel1[[#This Row],[hulpkolom]]),INDIRECT("'NLSfB - PPO'!E"&amp;$T81),"-")</f>
        <v>1</v>
      </c>
      <c r="W81" s="40"/>
      <c r="X81" s="31" t="str" cm="1">
        <f t="array" aca="1" ref="X81" ca="1">IF(ISNUMBER(Tabel1[[#This Row],[hulpkolom]]),INDIRECT("'NLSfB - PPO'!G"&amp;$T81),"-")</f>
        <v>-</v>
      </c>
      <c r="Y81" s="38" t="str" cm="1">
        <f t="array" aca="1" ref="Y81" ca="1">IF(ISNUMBER(Tabel1[[#This Row],[hulpkolom]]),INDIRECT("'NLSfB - PPO'!H"&amp;$T81),"-")</f>
        <v>-</v>
      </c>
      <c r="Z81" s="40"/>
      <c r="AA81" s="31" t="str" cm="1">
        <f t="array" aca="1" ref="AA81" ca="1">IF(ISNUMBER(Tabel1[[#This Row],[hulpkolom]]),INDIRECT("'NLSfB - PPO'!J"&amp;$T81),"-")</f>
        <v>-</v>
      </c>
      <c r="AB81" s="38" t="str" cm="1">
        <f t="array" aca="1" ref="AB81" ca="1">IF(ISNUMBER(Tabel1[[#This Row],[hulpkolom]]),INDIRECT("'NLSfB - PPO'!K"&amp;$T81),"-")</f>
        <v>-</v>
      </c>
      <c r="AC81" s="40"/>
      <c r="AD81" s="31" t="str" cm="1">
        <f t="array" aca="1" ref="AD81" ca="1">IF(ISNUMBER(Tabel1[[#This Row],[hulpkolom]]),INDIRECT("'NLSfB - PPO'!M"&amp;$T81),"-")</f>
        <v>-</v>
      </c>
      <c r="AE81" s="38" t="str" cm="1">
        <f t="array" aca="1" ref="AE81" ca="1">IF(ISNUMBER(Tabel1[[#This Row],[hulpkolom]]),INDIRECT("'NLSfB - PPO'!L"&amp;$T81),"-")</f>
        <v>-</v>
      </c>
      <c r="AF81" s="40"/>
      <c r="AG81" s="39">
        <f ca="1">IF(ISNUMBER(Tabel1[[#This Row],[Frequentie 1]]),Tabel1[[#This Row],[Frequentie 1]]*Tabel1[[#This Row],[Prijs 1]],0)</f>
        <v>0</v>
      </c>
      <c r="AH81" s="39">
        <f ca="1">IF(ISNUMBER(Tabel1[[#This Row],[Frequentie 2]]),Tabel1[[#This Row],[Frequentie 2]]*Tabel1[[#This Row],[Prijs 2]],0)</f>
        <v>0</v>
      </c>
      <c r="AI81" s="39">
        <f ca="1">IF(ISNUMBER(Tabel1[[#This Row],[Frequentie 3]]),Tabel1[[#This Row],[Frequentie 3]]*Tabel1[[#This Row],[Prijs 3]],0)</f>
        <v>0</v>
      </c>
      <c r="AJ81" s="39">
        <f ca="1">IF(ISNUMBER(Tabel1[[#This Row],[Frequentie 4]]),Tabel1[[#This Row],[Frequentie 4]]*Tabel1[[#This Row],[Prijs 4]],0)</f>
        <v>0</v>
      </c>
      <c r="AK81" s="52">
        <f ca="1">SUM(Tabel1[[#This Row],[Totaal 1]:[Totaal 4]])</f>
        <v>0</v>
      </c>
    </row>
    <row r="82" spans="1:37" x14ac:dyDescent="0.25">
      <c r="A82" s="34" t="s">
        <v>1887</v>
      </c>
      <c r="B82" s="34" t="s">
        <v>1888</v>
      </c>
      <c r="C82" s="34" t="s">
        <v>58</v>
      </c>
      <c r="D82" s="34" t="s">
        <v>1889</v>
      </c>
      <c r="E82" s="34" t="s">
        <v>171</v>
      </c>
      <c r="F82" s="35" t="s">
        <v>172</v>
      </c>
      <c r="G82" s="35" t="str">
        <f>VLOOKUP(Tabel1[[#This Row],[NLSfB]],NLSfB!A:D,4,1)</f>
        <v>brandslanghaspel</v>
      </c>
      <c r="H82" s="34" t="s">
        <v>173</v>
      </c>
      <c r="I82" s="34">
        <v>1</v>
      </c>
      <c r="J82" s="34">
        <v>0</v>
      </c>
      <c r="K82" s="34">
        <v>0</v>
      </c>
      <c r="L82" s="34">
        <v>0</v>
      </c>
      <c r="M82" s="35" t="s">
        <v>175</v>
      </c>
      <c r="N82" s="35" t="s">
        <v>176</v>
      </c>
      <c r="O82" s="35">
        <v>0</v>
      </c>
      <c r="P82" s="35">
        <v>0</v>
      </c>
      <c r="Q82" s="35">
        <v>0</v>
      </c>
      <c r="R82" s="35">
        <v>0</v>
      </c>
      <c r="S82" s="35">
        <v>0</v>
      </c>
      <c r="T82" s="31">
        <f>_xlfn.XMATCH(E82,'NLSfb - PPO'!$B$2:$B$205,0)+1</f>
        <v>8</v>
      </c>
      <c r="U82" s="31" t="str" cm="1">
        <f t="array" aca="1" ref="U82" ca="1">IF(ISNUMBER(Tabel1[[#This Row],[hulpkolom]]),INDIRECT("'NLSfB - PPO'!D"&amp;$T82),"n.v.t.")</f>
        <v>BRND010-A</v>
      </c>
      <c r="V82" s="36" cm="1">
        <f t="array" aca="1" ref="V82" ca="1">IF(ISNUMBER(Tabel1[[#This Row],[hulpkolom]]),INDIRECT("'NLSfB - PPO'!E"&amp;$T82),"-")</f>
        <v>1</v>
      </c>
      <c r="W82" s="40"/>
      <c r="X82" s="31" t="str" cm="1">
        <f t="array" aca="1" ref="X82" ca="1">IF(ISNUMBER(Tabel1[[#This Row],[hulpkolom]]),INDIRECT("'NLSfB - PPO'!G"&amp;$T82),"-")</f>
        <v>BRND010-K</v>
      </c>
      <c r="Y82" s="38" cm="1">
        <f t="array" aca="1" ref="Y82" ca="1">IF(ISNUMBER(Tabel1[[#This Row],[hulpkolom]]),INDIRECT("'NLSfB - PPO'!H"&amp;$T82),"-")</f>
        <v>0.2</v>
      </c>
      <c r="Z82" s="40"/>
      <c r="AA82" s="31" t="str" cm="1">
        <f t="array" aca="1" ref="AA82" ca="1">IF(ISNUMBER(Tabel1[[#This Row],[hulpkolom]]),INDIRECT("'NLSfB - PPO'!J"&amp;$T82),"-")</f>
        <v>-</v>
      </c>
      <c r="AB82" s="38" t="str" cm="1">
        <f t="array" aca="1" ref="AB82" ca="1">IF(ISNUMBER(Tabel1[[#This Row],[hulpkolom]]),INDIRECT("'NLSfB - PPO'!K"&amp;$T82),"-")</f>
        <v>-</v>
      </c>
      <c r="AC82" s="40"/>
      <c r="AD82" s="31" t="str" cm="1">
        <f t="array" aca="1" ref="AD82" ca="1">IF(ISNUMBER(Tabel1[[#This Row],[hulpkolom]]),INDIRECT("'NLSfB - PPO'!M"&amp;$T82),"-")</f>
        <v>-</v>
      </c>
      <c r="AE82" s="38" t="str" cm="1">
        <f t="array" aca="1" ref="AE82" ca="1">IF(ISNUMBER(Tabel1[[#This Row],[hulpkolom]]),INDIRECT("'NLSfB - PPO'!L"&amp;$T82),"-")</f>
        <v>-</v>
      </c>
      <c r="AF82" s="40"/>
      <c r="AG82" s="39">
        <f ca="1">IF(ISNUMBER(Tabel1[[#This Row],[Frequentie 1]]),Tabel1[[#This Row],[Frequentie 1]]*Tabel1[[#This Row],[Prijs 1]],0)</f>
        <v>0</v>
      </c>
      <c r="AH82" s="39">
        <f ca="1">IF(ISNUMBER(Tabel1[[#This Row],[Frequentie 2]]),Tabel1[[#This Row],[Frequentie 2]]*Tabel1[[#This Row],[Prijs 2]],0)</f>
        <v>0</v>
      </c>
      <c r="AI82" s="39">
        <f ca="1">IF(ISNUMBER(Tabel1[[#This Row],[Frequentie 3]]),Tabel1[[#This Row],[Frequentie 3]]*Tabel1[[#This Row],[Prijs 3]],0)</f>
        <v>0</v>
      </c>
      <c r="AJ82" s="39">
        <f ca="1">IF(ISNUMBER(Tabel1[[#This Row],[Frequentie 4]]),Tabel1[[#This Row],[Frequentie 4]]*Tabel1[[#This Row],[Prijs 4]],0)</f>
        <v>0</v>
      </c>
      <c r="AK82" s="52">
        <f ca="1">SUM(Tabel1[[#This Row],[Totaal 1]:[Totaal 4]])</f>
        <v>0</v>
      </c>
    </row>
    <row r="83" spans="1:37" x14ac:dyDescent="0.25">
      <c r="A83" s="34" t="s">
        <v>1887</v>
      </c>
      <c r="B83" s="34" t="s">
        <v>1888</v>
      </c>
      <c r="C83" s="34" t="s">
        <v>58</v>
      </c>
      <c r="D83" s="34" t="s">
        <v>1889</v>
      </c>
      <c r="E83" s="34" t="s">
        <v>177</v>
      </c>
      <c r="F83" s="35" t="s">
        <v>178</v>
      </c>
      <c r="G83" s="35" t="str">
        <f>VLOOKUP(Tabel1[[#This Row],[NLSfB]],NLSfB!A:D,4,1)</f>
        <v>handblusmiddel</v>
      </c>
      <c r="H83" s="34" t="s">
        <v>173</v>
      </c>
      <c r="I83" s="34">
        <v>1</v>
      </c>
      <c r="J83" s="34">
        <v>0</v>
      </c>
      <c r="K83" s="34" t="s">
        <v>174</v>
      </c>
      <c r="L83" s="34">
        <v>0</v>
      </c>
      <c r="M83" s="35" t="s">
        <v>1951</v>
      </c>
      <c r="N83" s="35" t="s">
        <v>180</v>
      </c>
      <c r="O83" s="35">
        <v>0</v>
      </c>
      <c r="P83" s="35">
        <v>0</v>
      </c>
      <c r="Q83" s="35">
        <v>0</v>
      </c>
      <c r="R83" s="35">
        <v>0</v>
      </c>
      <c r="S83" s="35">
        <v>0</v>
      </c>
      <c r="T83" s="31">
        <f>_xlfn.XMATCH(E83,'NLSfb - PPO'!$B$2:$B$205,0)+1</f>
        <v>10</v>
      </c>
      <c r="U83" s="31" t="str" cm="1">
        <f t="array" aca="1" ref="U83" ca="1">IF(ISNUMBER(Tabel1[[#This Row],[hulpkolom]]),INDIRECT("'NLSfB - PPO'!D"&amp;$T83),"n.v.t.")</f>
        <v>BRND030-K</v>
      </c>
      <c r="V83" s="36" cm="1">
        <f t="array" aca="1" ref="V83" ca="1">IF(ISNUMBER(Tabel1[[#This Row],[hulpkolom]]),INDIRECT("'NLSfB - PPO'!E"&amp;$T83),"-")</f>
        <v>0.5</v>
      </c>
      <c r="W83" s="40"/>
      <c r="X83" s="31" t="str" cm="1">
        <f t="array" aca="1" ref="X83" ca="1">IF(ISNUMBER(Tabel1[[#This Row],[hulpkolom]]),INDIRECT("'NLSfB - PPO'!G"&amp;$T83),"-")</f>
        <v>-</v>
      </c>
      <c r="Y83" s="38" t="str" cm="1">
        <f t="array" aca="1" ref="Y83" ca="1">IF(ISNUMBER(Tabel1[[#This Row],[hulpkolom]]),INDIRECT("'NLSfB - PPO'!H"&amp;$T83),"-")</f>
        <v>-</v>
      </c>
      <c r="Z83" s="40"/>
      <c r="AA83" s="31" t="str" cm="1">
        <f t="array" aca="1" ref="AA83" ca="1">IF(ISNUMBER(Tabel1[[#This Row],[hulpkolom]]),INDIRECT("'NLSfB - PPO'!J"&amp;$T83),"-")</f>
        <v>-</v>
      </c>
      <c r="AB83" s="38" t="str" cm="1">
        <f t="array" aca="1" ref="AB83" ca="1">IF(ISNUMBER(Tabel1[[#This Row],[hulpkolom]]),INDIRECT("'NLSfB - PPO'!K"&amp;$T83),"-")</f>
        <v>-</v>
      </c>
      <c r="AC83" s="40"/>
      <c r="AD83" s="31" t="str" cm="1">
        <f t="array" aca="1" ref="AD83" ca="1">IF(ISNUMBER(Tabel1[[#This Row],[hulpkolom]]),INDIRECT("'NLSfB - PPO'!M"&amp;$T83),"-")</f>
        <v>-</v>
      </c>
      <c r="AE83" s="38" t="str" cm="1">
        <f t="array" aca="1" ref="AE83" ca="1">IF(ISNUMBER(Tabel1[[#This Row],[hulpkolom]]),INDIRECT("'NLSfB - PPO'!L"&amp;$T83),"-")</f>
        <v>-</v>
      </c>
      <c r="AF83" s="40"/>
      <c r="AG83" s="39">
        <f ca="1">IF(ISNUMBER(Tabel1[[#This Row],[Frequentie 1]]),Tabel1[[#This Row],[Frequentie 1]]*Tabel1[[#This Row],[Prijs 1]],0)</f>
        <v>0</v>
      </c>
      <c r="AH83" s="39">
        <f ca="1">IF(ISNUMBER(Tabel1[[#This Row],[Frequentie 2]]),Tabel1[[#This Row],[Frequentie 2]]*Tabel1[[#This Row],[Prijs 2]],0)</f>
        <v>0</v>
      </c>
      <c r="AI83" s="39">
        <f ca="1">IF(ISNUMBER(Tabel1[[#This Row],[Frequentie 3]]),Tabel1[[#This Row],[Frequentie 3]]*Tabel1[[#This Row],[Prijs 3]],0)</f>
        <v>0</v>
      </c>
      <c r="AJ83" s="39">
        <f ca="1">IF(ISNUMBER(Tabel1[[#This Row],[Frequentie 4]]),Tabel1[[#This Row],[Frequentie 4]]*Tabel1[[#This Row],[Prijs 4]],0)</f>
        <v>0</v>
      </c>
      <c r="AK83" s="52">
        <f ca="1">SUM(Tabel1[[#This Row],[Totaal 1]:[Totaal 4]])</f>
        <v>0</v>
      </c>
    </row>
    <row r="84" spans="1:37" x14ac:dyDescent="0.25">
      <c r="A84" s="34" t="s">
        <v>1887</v>
      </c>
      <c r="B84" s="34" t="s">
        <v>1888</v>
      </c>
      <c r="C84" s="34" t="s">
        <v>58</v>
      </c>
      <c r="D84" s="34" t="s">
        <v>1889</v>
      </c>
      <c r="E84" s="34" t="s">
        <v>177</v>
      </c>
      <c r="F84" s="35" t="s">
        <v>178</v>
      </c>
      <c r="G84" s="35" t="str">
        <f>VLOOKUP(Tabel1[[#This Row],[NLSfB]],NLSfB!A:D,4,1)</f>
        <v>handblusmiddel</v>
      </c>
      <c r="H84" s="34" t="s">
        <v>173</v>
      </c>
      <c r="I84" s="34">
        <v>7</v>
      </c>
      <c r="J84" s="34">
        <v>0</v>
      </c>
      <c r="K84" s="34" t="s">
        <v>1952</v>
      </c>
      <c r="L84" s="34">
        <v>0</v>
      </c>
      <c r="M84" s="35" t="s">
        <v>179</v>
      </c>
      <c r="N84" s="35" t="s">
        <v>180</v>
      </c>
      <c r="O84" s="35">
        <v>0</v>
      </c>
      <c r="P84" s="35">
        <v>0</v>
      </c>
      <c r="Q84" s="35">
        <v>0</v>
      </c>
      <c r="R84" s="35">
        <v>0</v>
      </c>
      <c r="S84" s="35">
        <v>0</v>
      </c>
      <c r="T84" s="31">
        <f>_xlfn.XMATCH(E84,'NLSfb - PPO'!$B$2:$B$205,0)+1</f>
        <v>10</v>
      </c>
      <c r="U84" s="31" t="str" cm="1">
        <f t="array" aca="1" ref="U84" ca="1">IF(ISNUMBER(Tabel1[[#This Row],[hulpkolom]]),INDIRECT("'NLSfB - PPO'!D"&amp;$T84),"n.v.t.")</f>
        <v>BRND030-K</v>
      </c>
      <c r="V84" s="36" cm="1">
        <f t="array" aca="1" ref="V84" ca="1">IF(ISNUMBER(Tabel1[[#This Row],[hulpkolom]]),INDIRECT("'NLSfB - PPO'!E"&amp;$T84),"-")</f>
        <v>0.5</v>
      </c>
      <c r="W84" s="40"/>
      <c r="X84" s="31" t="str" cm="1">
        <f t="array" aca="1" ref="X84" ca="1">IF(ISNUMBER(Tabel1[[#This Row],[hulpkolom]]),INDIRECT("'NLSfB - PPO'!G"&amp;$T84),"-")</f>
        <v>-</v>
      </c>
      <c r="Y84" s="38" t="str" cm="1">
        <f t="array" aca="1" ref="Y84" ca="1">IF(ISNUMBER(Tabel1[[#This Row],[hulpkolom]]),INDIRECT("'NLSfB - PPO'!H"&amp;$T84),"-")</f>
        <v>-</v>
      </c>
      <c r="Z84" s="40"/>
      <c r="AA84" s="31" t="str" cm="1">
        <f t="array" aca="1" ref="AA84" ca="1">IF(ISNUMBER(Tabel1[[#This Row],[hulpkolom]]),INDIRECT("'NLSfB - PPO'!J"&amp;$T84),"-")</f>
        <v>-</v>
      </c>
      <c r="AB84" s="38" t="str" cm="1">
        <f t="array" aca="1" ref="AB84" ca="1">IF(ISNUMBER(Tabel1[[#This Row],[hulpkolom]]),INDIRECT("'NLSfB - PPO'!K"&amp;$T84),"-")</f>
        <v>-</v>
      </c>
      <c r="AC84" s="40"/>
      <c r="AD84" s="31" t="str" cm="1">
        <f t="array" aca="1" ref="AD84" ca="1">IF(ISNUMBER(Tabel1[[#This Row],[hulpkolom]]),INDIRECT("'NLSfB - PPO'!M"&amp;$T84),"-")</f>
        <v>-</v>
      </c>
      <c r="AE84" s="38" t="str" cm="1">
        <f t="array" aca="1" ref="AE84" ca="1">IF(ISNUMBER(Tabel1[[#This Row],[hulpkolom]]),INDIRECT("'NLSfB - PPO'!L"&amp;$T84),"-")</f>
        <v>-</v>
      </c>
      <c r="AF84" s="40"/>
      <c r="AG84" s="39">
        <f ca="1">IF(ISNUMBER(Tabel1[[#This Row],[Frequentie 1]]),Tabel1[[#This Row],[Frequentie 1]]*Tabel1[[#This Row],[Prijs 1]],0)</f>
        <v>0</v>
      </c>
      <c r="AH84" s="39">
        <f ca="1">IF(ISNUMBER(Tabel1[[#This Row],[Frequentie 2]]),Tabel1[[#This Row],[Frequentie 2]]*Tabel1[[#This Row],[Prijs 2]],0)</f>
        <v>0</v>
      </c>
      <c r="AI84" s="39">
        <f ca="1">IF(ISNUMBER(Tabel1[[#This Row],[Frequentie 3]]),Tabel1[[#This Row],[Frequentie 3]]*Tabel1[[#This Row],[Prijs 3]],0)</f>
        <v>0</v>
      </c>
      <c r="AJ84" s="39">
        <f ca="1">IF(ISNUMBER(Tabel1[[#This Row],[Frequentie 4]]),Tabel1[[#This Row],[Frequentie 4]]*Tabel1[[#This Row],[Prijs 4]],0)</f>
        <v>0</v>
      </c>
      <c r="AK84" s="52">
        <f ca="1">SUM(Tabel1[[#This Row],[Totaal 1]:[Totaal 4]])</f>
        <v>0</v>
      </c>
    </row>
    <row r="85" spans="1:37" ht="21" x14ac:dyDescent="0.25">
      <c r="A85" s="34" t="s">
        <v>1887</v>
      </c>
      <c r="B85" s="34" t="s">
        <v>1888</v>
      </c>
      <c r="C85" s="34" t="s">
        <v>58</v>
      </c>
      <c r="D85" s="34" t="s">
        <v>1889</v>
      </c>
      <c r="E85" s="34" t="s">
        <v>181</v>
      </c>
      <c r="F85" s="35" t="s">
        <v>182</v>
      </c>
      <c r="G85" s="35" t="str">
        <f>VLOOKUP(Tabel1[[#This Row],[NLSfB]],NLSfB!A:D,4,1)</f>
        <v>PV cellen</v>
      </c>
      <c r="H85" s="34" t="s">
        <v>183</v>
      </c>
      <c r="I85" s="34" t="s">
        <v>1953</v>
      </c>
      <c r="J85" s="34">
        <v>0</v>
      </c>
      <c r="K85" s="34">
        <v>0</v>
      </c>
      <c r="L85" s="34">
        <v>0</v>
      </c>
      <c r="M85" s="35">
        <v>0</v>
      </c>
      <c r="N85" s="35">
        <v>0</v>
      </c>
      <c r="O85" s="35">
        <v>0</v>
      </c>
      <c r="P85" s="35">
        <v>0</v>
      </c>
      <c r="Q85" s="35">
        <v>0</v>
      </c>
      <c r="R85" s="35">
        <v>0</v>
      </c>
      <c r="S85" s="35">
        <v>0</v>
      </c>
      <c r="T85" s="31">
        <f>_xlfn.XMATCH(E85,'NLSfb - PPO'!$B$2:$B$205,0)+1</f>
        <v>28</v>
      </c>
      <c r="U85" s="31" t="str" cm="1">
        <f t="array" aca="1" ref="U85" ca="1">IF(ISNUMBER(Tabel1[[#This Row],[hulpkolom]]),INDIRECT("'NLSfB - PPO'!D"&amp;$T85),"n.v.t.")</f>
        <v>E180-A</v>
      </c>
      <c r="V85" s="36" cm="1">
        <f t="array" aca="1" ref="V85" ca="1">IF(ISNUMBER(Tabel1[[#This Row],[hulpkolom]]),INDIRECT("'NLSfB - PPO'!E"&amp;$T85),"-")</f>
        <v>1</v>
      </c>
      <c r="W85" s="40"/>
      <c r="X85" s="31" t="str" cm="1">
        <f t="array" aca="1" ref="X85" ca="1">IF(ISNUMBER(Tabel1[[#This Row],[hulpkolom]]),INDIRECT("'NLSfB - PPO'!G"&amp;$T85),"-")</f>
        <v>-</v>
      </c>
      <c r="Y85" s="38" t="str" cm="1">
        <f t="array" aca="1" ref="Y85" ca="1">IF(ISNUMBER(Tabel1[[#This Row],[hulpkolom]]),INDIRECT("'NLSfB - PPO'!H"&amp;$T85),"-")</f>
        <v>-</v>
      </c>
      <c r="Z85" s="40"/>
      <c r="AA85" s="31" t="str" cm="1">
        <f t="array" aca="1" ref="AA85" ca="1">IF(ISNUMBER(Tabel1[[#This Row],[hulpkolom]]),INDIRECT("'NLSfB - PPO'!J"&amp;$T85),"-")</f>
        <v>-</v>
      </c>
      <c r="AB85" s="38" t="str" cm="1">
        <f t="array" aca="1" ref="AB85" ca="1">IF(ISNUMBER(Tabel1[[#This Row],[hulpkolom]]),INDIRECT("'NLSfB - PPO'!K"&amp;$T85),"-")</f>
        <v>-</v>
      </c>
      <c r="AC85" s="40"/>
      <c r="AD85" s="31" t="str" cm="1">
        <f t="array" aca="1" ref="AD85" ca="1">IF(ISNUMBER(Tabel1[[#This Row],[hulpkolom]]),INDIRECT("'NLSfB - PPO'!M"&amp;$T85),"-")</f>
        <v>-</v>
      </c>
      <c r="AE85" s="38" t="str" cm="1">
        <f t="array" aca="1" ref="AE85" ca="1">IF(ISNUMBER(Tabel1[[#This Row],[hulpkolom]]),INDIRECT("'NLSfB - PPO'!L"&amp;$T85),"-")</f>
        <v>-</v>
      </c>
      <c r="AF85" s="40"/>
      <c r="AG85" s="39">
        <f ca="1">IF(ISNUMBER(Tabel1[[#This Row],[Frequentie 1]]),Tabel1[[#This Row],[Frequentie 1]]*Tabel1[[#This Row],[Prijs 1]],0)</f>
        <v>0</v>
      </c>
      <c r="AH85" s="39">
        <f ca="1">IF(ISNUMBER(Tabel1[[#This Row],[Frequentie 2]]),Tabel1[[#This Row],[Frequentie 2]]*Tabel1[[#This Row],[Prijs 2]],0)</f>
        <v>0</v>
      </c>
      <c r="AI85" s="39">
        <f ca="1">IF(ISNUMBER(Tabel1[[#This Row],[Frequentie 3]]),Tabel1[[#This Row],[Frequentie 3]]*Tabel1[[#This Row],[Prijs 3]],0)</f>
        <v>0</v>
      </c>
      <c r="AJ85" s="39">
        <f ca="1">IF(ISNUMBER(Tabel1[[#This Row],[Frequentie 4]]),Tabel1[[#This Row],[Frequentie 4]]*Tabel1[[#This Row],[Prijs 4]],0)</f>
        <v>0</v>
      </c>
      <c r="AK85" s="52">
        <f ca="1">SUM(Tabel1[[#This Row],[Totaal 1]:[Totaal 4]])</f>
        <v>0</v>
      </c>
    </row>
    <row r="86" spans="1:37" ht="21" x14ac:dyDescent="0.25">
      <c r="A86" s="34" t="s">
        <v>1887</v>
      </c>
      <c r="B86" s="34" t="s">
        <v>1888</v>
      </c>
      <c r="C86" s="34" t="s">
        <v>58</v>
      </c>
      <c r="D86" s="34" t="s">
        <v>1889</v>
      </c>
      <c r="E86" s="34" t="s">
        <v>4917</v>
      </c>
      <c r="F86" s="35" t="s">
        <v>186</v>
      </c>
      <c r="G86" s="35" t="str">
        <f>VLOOKUP(Tabel1[[#This Row],[NLSfB]],NLSfB!A:D,4,1)</f>
        <v>PV omvormer</v>
      </c>
      <c r="H86" s="34" t="s">
        <v>183</v>
      </c>
      <c r="I86" s="34">
        <v>2</v>
      </c>
      <c r="J86" s="34">
        <v>0</v>
      </c>
      <c r="K86" s="34" t="s">
        <v>184</v>
      </c>
      <c r="L86" s="34" t="s">
        <v>1954</v>
      </c>
      <c r="M86" s="35">
        <v>0</v>
      </c>
      <c r="N86" s="35">
        <v>0</v>
      </c>
      <c r="O86" s="35">
        <v>0</v>
      </c>
      <c r="P86" s="35">
        <v>0</v>
      </c>
      <c r="Q86" s="35">
        <v>0</v>
      </c>
      <c r="R86" s="35">
        <v>0</v>
      </c>
      <c r="S86" s="35">
        <v>0</v>
      </c>
      <c r="T86" s="31">
        <f>_xlfn.XMATCH(E86,'NLSfb - PPO'!$B$2:$B$205,0)+1</f>
        <v>29</v>
      </c>
      <c r="U86" s="31" t="str" cm="1">
        <f t="array" aca="1" ref="U86" ca="1">IF(ISNUMBER(Tabel1[[#This Row],[hulpkolom]]),INDIRECT("'NLSfB - PPO'!D"&amp;$T86),"n.v.t.")</f>
        <v>E180-A</v>
      </c>
      <c r="V86" s="36" cm="1">
        <f t="array" aca="1" ref="V86" ca="1">IF(ISNUMBER(Tabel1[[#This Row],[hulpkolom]]),INDIRECT("'NLSfB - PPO'!E"&amp;$T86),"-")</f>
        <v>1</v>
      </c>
      <c r="W86" s="40"/>
      <c r="X86" s="31" t="str" cm="1">
        <f t="array" aca="1" ref="X86" ca="1">IF(ISNUMBER(Tabel1[[#This Row],[hulpkolom]]),INDIRECT("'NLSfB - PPO'!G"&amp;$T86),"-")</f>
        <v>-</v>
      </c>
      <c r="Y86" s="38" t="str" cm="1">
        <f t="array" aca="1" ref="Y86" ca="1">IF(ISNUMBER(Tabel1[[#This Row],[hulpkolom]]),INDIRECT("'NLSfB - PPO'!H"&amp;$T86),"-")</f>
        <v>-</v>
      </c>
      <c r="Z86" s="40"/>
      <c r="AA86" s="31" t="str" cm="1">
        <f t="array" aca="1" ref="AA86" ca="1">IF(ISNUMBER(Tabel1[[#This Row],[hulpkolom]]),INDIRECT("'NLSfB - PPO'!J"&amp;$T86),"-")</f>
        <v>-</v>
      </c>
      <c r="AB86" s="38" t="str" cm="1">
        <f t="array" aca="1" ref="AB86" ca="1">IF(ISNUMBER(Tabel1[[#This Row],[hulpkolom]]),INDIRECT("'NLSfB - PPO'!K"&amp;$T86),"-")</f>
        <v>-</v>
      </c>
      <c r="AC86" s="40"/>
      <c r="AD86" s="31" t="str" cm="1">
        <f t="array" aca="1" ref="AD86" ca="1">IF(ISNUMBER(Tabel1[[#This Row],[hulpkolom]]),INDIRECT("'NLSfB - PPO'!M"&amp;$T86),"-")</f>
        <v>-</v>
      </c>
      <c r="AE86" s="38" t="str" cm="1">
        <f t="array" aca="1" ref="AE86" ca="1">IF(ISNUMBER(Tabel1[[#This Row],[hulpkolom]]),INDIRECT("'NLSfB - PPO'!L"&amp;$T86),"-")</f>
        <v>-</v>
      </c>
      <c r="AF86" s="40"/>
      <c r="AG86" s="39">
        <f ca="1">IF(ISNUMBER(Tabel1[[#This Row],[Frequentie 1]]),Tabel1[[#This Row],[Frequentie 1]]*Tabel1[[#This Row],[Prijs 1]],0)</f>
        <v>0</v>
      </c>
      <c r="AH86" s="39">
        <f ca="1">IF(ISNUMBER(Tabel1[[#This Row],[Frequentie 2]]),Tabel1[[#This Row],[Frequentie 2]]*Tabel1[[#This Row],[Prijs 2]],0)</f>
        <v>0</v>
      </c>
      <c r="AI86" s="39">
        <f ca="1">IF(ISNUMBER(Tabel1[[#This Row],[Frequentie 3]]),Tabel1[[#This Row],[Frequentie 3]]*Tabel1[[#This Row],[Prijs 3]],0)</f>
        <v>0</v>
      </c>
      <c r="AJ86" s="39">
        <f ca="1">IF(ISNUMBER(Tabel1[[#This Row],[Frequentie 4]]),Tabel1[[#This Row],[Frequentie 4]]*Tabel1[[#This Row],[Prijs 4]],0)</f>
        <v>0</v>
      </c>
      <c r="AK86" s="52">
        <f ca="1">SUM(Tabel1[[#This Row],[Totaal 1]:[Totaal 4]])</f>
        <v>0</v>
      </c>
    </row>
    <row r="87" spans="1:37" ht="21" x14ac:dyDescent="0.25">
      <c r="A87" s="34" t="s">
        <v>1887</v>
      </c>
      <c r="B87" s="34" t="s">
        <v>1888</v>
      </c>
      <c r="C87" s="34" t="s">
        <v>58</v>
      </c>
      <c r="D87" s="34" t="s">
        <v>1889</v>
      </c>
      <c r="E87" s="34" t="s">
        <v>187</v>
      </c>
      <c r="F87" s="35" t="s">
        <v>188</v>
      </c>
      <c r="G87" s="35" t="str">
        <f>VLOOKUP(Tabel1[[#This Row],[NLSfB]],NLSfB!A:D,4,1)</f>
        <v>veiligheidsaarding</v>
      </c>
      <c r="H87" s="34" t="s">
        <v>183</v>
      </c>
      <c r="I87" s="34">
        <v>1</v>
      </c>
      <c r="J87" s="34">
        <v>0</v>
      </c>
      <c r="K87" s="34">
        <v>0</v>
      </c>
      <c r="L87" s="34">
        <v>0</v>
      </c>
      <c r="M87" s="35">
        <v>0</v>
      </c>
      <c r="N87" s="35" t="s">
        <v>1955</v>
      </c>
      <c r="O87" s="35">
        <v>0</v>
      </c>
      <c r="P87" s="35">
        <v>0</v>
      </c>
      <c r="Q87" s="35">
        <v>0</v>
      </c>
      <c r="R87" s="35">
        <v>0</v>
      </c>
      <c r="S87" s="35">
        <v>0</v>
      </c>
      <c r="T87" s="31">
        <f>_xlfn.XMATCH(E87,'NLSfb - PPO'!$B$2:$B$205,0)+1</f>
        <v>24</v>
      </c>
      <c r="U87" s="31" t="str" cm="1">
        <f t="array" aca="1" ref="U87" ca="1">IF(ISNUMBER(Tabel1[[#This Row],[hulpkolom]]),INDIRECT("'NLSfB - PPO'!D"&amp;$T87),"n.v.t.")</f>
        <v>E030-A</v>
      </c>
      <c r="V87" s="36" cm="1">
        <f t="array" aca="1" ref="V87" ca="1">IF(ISNUMBER(Tabel1[[#This Row],[hulpkolom]]),INDIRECT("'NLSfB - PPO'!E"&amp;$T87),"-")</f>
        <v>0.2</v>
      </c>
      <c r="W87" s="40"/>
      <c r="X87" s="31" t="str" cm="1">
        <f t="array" aca="1" ref="X87" ca="1">IF(ISNUMBER(Tabel1[[#This Row],[hulpkolom]]),INDIRECT("'NLSfB - PPO'!G"&amp;$T87),"-")</f>
        <v>E170-A</v>
      </c>
      <c r="Y87" s="38" cm="1">
        <f t="array" aca="1" ref="Y87" ca="1">IF(ISNUMBER(Tabel1[[#This Row],[hulpkolom]]),INDIRECT("'NLSfB - PPO'!H"&amp;$T87),"-")</f>
        <v>1</v>
      </c>
      <c r="Z87" s="40"/>
      <c r="AA87" s="31" t="str" cm="1">
        <f t="array" aca="1" ref="AA87" ca="1">IF(ISNUMBER(Tabel1[[#This Row],[hulpkolom]]),INDIRECT("'NLSfB - PPO'!J"&amp;$T87),"-")</f>
        <v>-</v>
      </c>
      <c r="AB87" s="38" t="str" cm="1">
        <f t="array" aca="1" ref="AB87" ca="1">IF(ISNUMBER(Tabel1[[#This Row],[hulpkolom]]),INDIRECT("'NLSfB - PPO'!K"&amp;$T87),"-")</f>
        <v>-</v>
      </c>
      <c r="AC87" s="40"/>
      <c r="AD87" s="31" t="str" cm="1">
        <f t="array" aca="1" ref="AD87" ca="1">IF(ISNUMBER(Tabel1[[#This Row],[hulpkolom]]),INDIRECT("'NLSfB - PPO'!M"&amp;$T87),"-")</f>
        <v>-</v>
      </c>
      <c r="AE87" s="38" t="str" cm="1">
        <f t="array" aca="1" ref="AE87" ca="1">IF(ISNUMBER(Tabel1[[#This Row],[hulpkolom]]),INDIRECT("'NLSfB - PPO'!L"&amp;$T87),"-")</f>
        <v>-</v>
      </c>
      <c r="AF87" s="40"/>
      <c r="AG87" s="39">
        <f ca="1">IF(ISNUMBER(Tabel1[[#This Row],[Frequentie 1]]),Tabel1[[#This Row],[Frequentie 1]]*Tabel1[[#This Row],[Prijs 1]],0)</f>
        <v>0</v>
      </c>
      <c r="AH87" s="39">
        <f ca="1">IF(ISNUMBER(Tabel1[[#This Row],[Frequentie 2]]),Tabel1[[#This Row],[Frequentie 2]]*Tabel1[[#This Row],[Prijs 2]],0)</f>
        <v>0</v>
      </c>
      <c r="AI87" s="39">
        <f ca="1">IF(ISNUMBER(Tabel1[[#This Row],[Frequentie 3]]),Tabel1[[#This Row],[Frequentie 3]]*Tabel1[[#This Row],[Prijs 3]],0)</f>
        <v>0</v>
      </c>
      <c r="AJ87" s="39">
        <f ca="1">IF(ISNUMBER(Tabel1[[#This Row],[Frequentie 4]]),Tabel1[[#This Row],[Frequentie 4]]*Tabel1[[#This Row],[Prijs 4]],0)</f>
        <v>0</v>
      </c>
      <c r="AK87" s="52">
        <f ca="1">SUM(Tabel1[[#This Row],[Totaal 1]:[Totaal 4]])</f>
        <v>0</v>
      </c>
    </row>
    <row r="88" spans="1:37" ht="21" x14ac:dyDescent="0.25">
      <c r="A88" s="34" t="s">
        <v>1887</v>
      </c>
      <c r="B88" s="34" t="s">
        <v>1888</v>
      </c>
      <c r="C88" s="34" t="s">
        <v>58</v>
      </c>
      <c r="D88" s="34" t="s">
        <v>1889</v>
      </c>
      <c r="E88" s="34" t="s">
        <v>191</v>
      </c>
      <c r="F88" s="35" t="s">
        <v>192</v>
      </c>
      <c r="G88" s="35" t="str">
        <f>VLOOKUP(Tabel1[[#This Row],[NLSfB]],NLSfB!A:D,4,1)</f>
        <v>overspanningsbeveiliging</v>
      </c>
      <c r="H88" s="34" t="s">
        <v>183</v>
      </c>
      <c r="I88" s="34">
        <v>1</v>
      </c>
      <c r="J88" s="34">
        <v>0</v>
      </c>
      <c r="K88" s="34" t="s">
        <v>193</v>
      </c>
      <c r="L88" s="34" t="s">
        <v>1956</v>
      </c>
      <c r="M88" s="35">
        <v>0</v>
      </c>
      <c r="N88" s="35">
        <v>0</v>
      </c>
      <c r="O88" s="35">
        <v>0</v>
      </c>
      <c r="P88" s="35">
        <v>0</v>
      </c>
      <c r="Q88" s="35">
        <v>0</v>
      </c>
      <c r="R88" s="35">
        <v>0</v>
      </c>
      <c r="S88" s="35">
        <v>0</v>
      </c>
      <c r="T88" s="31">
        <f>_xlfn.XMATCH(E88,'NLSfb - PPO'!$B$2:$B$205,0)+1</f>
        <v>27</v>
      </c>
      <c r="U88" s="31" t="str" cm="1">
        <f t="array" aca="1" ref="U88" ca="1">IF(ISNUMBER(Tabel1[[#This Row],[hulpkolom]]),INDIRECT("'NLSfB - PPO'!D"&amp;$T88),"n.v.t.")</f>
        <v>E140-A</v>
      </c>
      <c r="V88" s="36" cm="1">
        <f t="array" aca="1" ref="V88" ca="1">IF(ISNUMBER(Tabel1[[#This Row],[hulpkolom]]),INDIRECT("'NLSfB - PPO'!E"&amp;$T88),"-")</f>
        <v>1</v>
      </c>
      <c r="W88" s="40"/>
      <c r="X88" s="31" t="str" cm="1">
        <f t="array" aca="1" ref="X88" ca="1">IF(ISNUMBER(Tabel1[[#This Row],[hulpkolom]]),INDIRECT("'NLSfB - PPO'!G"&amp;$T88),"-")</f>
        <v>-</v>
      </c>
      <c r="Y88" s="38" t="str" cm="1">
        <f t="array" aca="1" ref="Y88" ca="1">IF(ISNUMBER(Tabel1[[#This Row],[hulpkolom]]),INDIRECT("'NLSfB - PPO'!H"&amp;$T88),"-")</f>
        <v>-</v>
      </c>
      <c r="Z88" s="40"/>
      <c r="AA88" s="31" t="str" cm="1">
        <f t="array" aca="1" ref="AA88" ca="1">IF(ISNUMBER(Tabel1[[#This Row],[hulpkolom]]),INDIRECT("'NLSfB - PPO'!J"&amp;$T88),"-")</f>
        <v>-</v>
      </c>
      <c r="AB88" s="38" t="str" cm="1">
        <f t="array" aca="1" ref="AB88" ca="1">IF(ISNUMBER(Tabel1[[#This Row],[hulpkolom]]),INDIRECT("'NLSfB - PPO'!K"&amp;$T88),"-")</f>
        <v>-</v>
      </c>
      <c r="AC88" s="40"/>
      <c r="AD88" s="31" t="str" cm="1">
        <f t="array" aca="1" ref="AD88" ca="1">IF(ISNUMBER(Tabel1[[#This Row],[hulpkolom]]),INDIRECT("'NLSfB - PPO'!M"&amp;$T88),"-")</f>
        <v>-</v>
      </c>
      <c r="AE88" s="38" t="str" cm="1">
        <f t="array" aca="1" ref="AE88" ca="1">IF(ISNUMBER(Tabel1[[#This Row],[hulpkolom]]),INDIRECT("'NLSfB - PPO'!L"&amp;$T88),"-")</f>
        <v>-</v>
      </c>
      <c r="AF88" s="40"/>
      <c r="AG88" s="39">
        <f ca="1">IF(ISNUMBER(Tabel1[[#This Row],[Frequentie 1]]),Tabel1[[#This Row],[Frequentie 1]]*Tabel1[[#This Row],[Prijs 1]],0)</f>
        <v>0</v>
      </c>
      <c r="AH88" s="39">
        <f ca="1">IF(ISNUMBER(Tabel1[[#This Row],[Frequentie 2]]),Tabel1[[#This Row],[Frequentie 2]]*Tabel1[[#This Row],[Prijs 2]],0)</f>
        <v>0</v>
      </c>
      <c r="AI88" s="39">
        <f ca="1">IF(ISNUMBER(Tabel1[[#This Row],[Frequentie 3]]),Tabel1[[#This Row],[Frequentie 3]]*Tabel1[[#This Row],[Prijs 3]],0)</f>
        <v>0</v>
      </c>
      <c r="AJ88" s="39">
        <f ca="1">IF(ISNUMBER(Tabel1[[#This Row],[Frequentie 4]]),Tabel1[[#This Row],[Frequentie 4]]*Tabel1[[#This Row],[Prijs 4]],0)</f>
        <v>0</v>
      </c>
      <c r="AK88" s="52">
        <f ca="1">SUM(Tabel1[[#This Row],[Totaal 1]:[Totaal 4]])</f>
        <v>0</v>
      </c>
    </row>
    <row r="89" spans="1:37" ht="31.2" x14ac:dyDescent="0.25">
      <c r="A89" s="34" t="s">
        <v>1887</v>
      </c>
      <c r="B89" s="34" t="s">
        <v>1888</v>
      </c>
      <c r="C89" s="34" t="s">
        <v>58</v>
      </c>
      <c r="D89" s="34" t="s">
        <v>1889</v>
      </c>
      <c r="E89" s="34" t="s">
        <v>194</v>
      </c>
      <c r="F89" s="35" t="s">
        <v>195</v>
      </c>
      <c r="G89" s="35" t="str">
        <f>VLOOKUP(Tabel1[[#This Row],[NLSfB]],NLSfB!A:D,4,1)</f>
        <v>laagspanningshoofdverdeler</v>
      </c>
      <c r="H89" s="34" t="s">
        <v>183</v>
      </c>
      <c r="I89" s="34">
        <v>1</v>
      </c>
      <c r="J89" s="34">
        <v>0</v>
      </c>
      <c r="K89" s="34" t="s">
        <v>207</v>
      </c>
      <c r="L89" s="34">
        <v>0</v>
      </c>
      <c r="M89" s="35" t="s">
        <v>198</v>
      </c>
      <c r="N89" s="35" t="s">
        <v>1957</v>
      </c>
      <c r="O89" s="35" t="s">
        <v>209</v>
      </c>
      <c r="P89" s="35" t="s">
        <v>1958</v>
      </c>
      <c r="Q89" s="35" t="s">
        <v>202</v>
      </c>
      <c r="R89" s="35" t="s">
        <v>1959</v>
      </c>
      <c r="S89" s="35">
        <v>0</v>
      </c>
      <c r="T89" s="31">
        <f>_xlfn.XMATCH(E89,'NLSfb - PPO'!$B$2:$B$205,0)+1</f>
        <v>25</v>
      </c>
      <c r="U89" s="31" t="str" cm="1">
        <f t="array" aca="1" ref="U89" ca="1">IF(ISNUMBER(Tabel1[[#This Row],[hulpkolom]]),INDIRECT("'NLSfB - PPO'!D"&amp;$T89),"n.v.t.")</f>
        <v>E030-A</v>
      </c>
      <c r="V89" s="36" cm="1">
        <f t="array" aca="1" ref="V89" ca="1">IF(ISNUMBER(Tabel1[[#This Row],[hulpkolom]]),INDIRECT("'NLSfB - PPO'!E"&amp;$T89),"-")</f>
        <v>0.2</v>
      </c>
      <c r="W89" s="40"/>
      <c r="X89" s="31" t="str" cm="1">
        <f t="array" aca="1" ref="X89" ca="1">IF(ISNUMBER(Tabel1[[#This Row],[hulpkolom]]),INDIRECT("'NLSfB - PPO'!G"&amp;$T89),"-")</f>
        <v>E160-A</v>
      </c>
      <c r="Y89" s="38" cm="1">
        <f t="array" aca="1" ref="Y89" ca="1">IF(ISNUMBER(Tabel1[[#This Row],[hulpkolom]]),INDIRECT("'NLSfB - PPO'!H"&amp;$T89),"-")</f>
        <v>1</v>
      </c>
      <c r="Z89" s="40"/>
      <c r="AA89" s="31" t="str" cm="1">
        <f t="array" aca="1" ref="AA89" ca="1">IF(ISNUMBER(Tabel1[[#This Row],[hulpkolom]]),INDIRECT("'NLSfB - PPO'!J"&amp;$T89),"-")</f>
        <v>E170-A</v>
      </c>
      <c r="AB89" s="38" cm="1">
        <f t="array" aca="1" ref="AB89" ca="1">IF(ISNUMBER(Tabel1[[#This Row],[hulpkolom]]),INDIRECT("'NLSfB - PPO'!K"&amp;$T89),"-")</f>
        <v>1</v>
      </c>
      <c r="AC89" s="40"/>
      <c r="AD89" s="31" t="str" cm="1">
        <f t="array" aca="1" ref="AD89" ca="1">IF(ISNUMBER(Tabel1[[#This Row],[hulpkolom]]),INDIRECT("'NLSfB - PPO'!M"&amp;$T89),"-")</f>
        <v>-</v>
      </c>
      <c r="AE89" s="38" t="str" cm="1">
        <f t="array" aca="1" ref="AE89" ca="1">IF(ISNUMBER(Tabel1[[#This Row],[hulpkolom]]),INDIRECT("'NLSfB - PPO'!L"&amp;$T89),"-")</f>
        <v>-</v>
      </c>
      <c r="AF89" s="40"/>
      <c r="AG89" s="39">
        <f ca="1">IF(ISNUMBER(Tabel1[[#This Row],[Frequentie 1]]),Tabel1[[#This Row],[Frequentie 1]]*Tabel1[[#This Row],[Prijs 1]],0)</f>
        <v>0</v>
      </c>
      <c r="AH89" s="39">
        <f ca="1">IF(ISNUMBER(Tabel1[[#This Row],[Frequentie 2]]),Tabel1[[#This Row],[Frequentie 2]]*Tabel1[[#This Row],[Prijs 2]],0)</f>
        <v>0</v>
      </c>
      <c r="AI89" s="39">
        <f ca="1">IF(ISNUMBER(Tabel1[[#This Row],[Frequentie 3]]),Tabel1[[#This Row],[Frequentie 3]]*Tabel1[[#This Row],[Prijs 3]],0)</f>
        <v>0</v>
      </c>
      <c r="AJ89" s="39">
        <f ca="1">IF(ISNUMBER(Tabel1[[#This Row],[Frequentie 4]]),Tabel1[[#This Row],[Frequentie 4]]*Tabel1[[#This Row],[Prijs 4]],0)</f>
        <v>0</v>
      </c>
      <c r="AK89" s="52">
        <f ca="1">SUM(Tabel1[[#This Row],[Totaal 1]:[Totaal 4]])</f>
        <v>0</v>
      </c>
    </row>
    <row r="90" spans="1:37" ht="31.2" x14ac:dyDescent="0.25">
      <c r="A90" s="34" t="s">
        <v>1887</v>
      </c>
      <c r="B90" s="34" t="s">
        <v>1888</v>
      </c>
      <c r="C90" s="34" t="s">
        <v>58</v>
      </c>
      <c r="D90" s="34" t="s">
        <v>1889</v>
      </c>
      <c r="E90" s="34" t="s">
        <v>194</v>
      </c>
      <c r="F90" s="35" t="s">
        <v>195</v>
      </c>
      <c r="G90" s="35" t="str">
        <f>VLOOKUP(Tabel1[[#This Row],[NLSfB]],NLSfB!A:D,4,1)</f>
        <v>laagspanningshoofdverdeler</v>
      </c>
      <c r="H90" s="34" t="s">
        <v>183</v>
      </c>
      <c r="I90" s="34">
        <v>1</v>
      </c>
      <c r="J90" s="34">
        <v>0</v>
      </c>
      <c r="K90" s="34" t="s">
        <v>196</v>
      </c>
      <c r="L90" s="34" t="s">
        <v>197</v>
      </c>
      <c r="M90" s="35" t="s">
        <v>1960</v>
      </c>
      <c r="N90" s="35" t="s">
        <v>199</v>
      </c>
      <c r="O90" s="35" t="s">
        <v>200</v>
      </c>
      <c r="P90" s="35" t="s">
        <v>1961</v>
      </c>
      <c r="Q90" s="35" t="s">
        <v>202</v>
      </c>
      <c r="R90" s="35">
        <v>0</v>
      </c>
      <c r="S90" s="35">
        <v>0</v>
      </c>
      <c r="T90" s="31">
        <f>_xlfn.XMATCH(E90,'NLSfb - PPO'!$B$2:$B$205,0)+1</f>
        <v>25</v>
      </c>
      <c r="U90" s="31" t="str" cm="1">
        <f t="array" aca="1" ref="U90" ca="1">IF(ISNUMBER(Tabel1[[#This Row],[hulpkolom]]),INDIRECT("'NLSfB - PPO'!D"&amp;$T90),"n.v.t.")</f>
        <v>E030-A</v>
      </c>
      <c r="V90" s="36" cm="1">
        <f t="array" aca="1" ref="V90" ca="1">IF(ISNUMBER(Tabel1[[#This Row],[hulpkolom]]),INDIRECT("'NLSfB - PPO'!E"&amp;$T90),"-")</f>
        <v>0.2</v>
      </c>
      <c r="W90" s="40"/>
      <c r="X90" s="31" t="str" cm="1">
        <f t="array" aca="1" ref="X90" ca="1">IF(ISNUMBER(Tabel1[[#This Row],[hulpkolom]]),INDIRECT("'NLSfB - PPO'!G"&amp;$T90),"-")</f>
        <v>E160-A</v>
      </c>
      <c r="Y90" s="38" cm="1">
        <f t="array" aca="1" ref="Y90" ca="1">IF(ISNUMBER(Tabel1[[#This Row],[hulpkolom]]),INDIRECT("'NLSfB - PPO'!H"&amp;$T90),"-")</f>
        <v>1</v>
      </c>
      <c r="Z90" s="40"/>
      <c r="AA90" s="31" t="str" cm="1">
        <f t="array" aca="1" ref="AA90" ca="1">IF(ISNUMBER(Tabel1[[#This Row],[hulpkolom]]),INDIRECT("'NLSfB - PPO'!J"&amp;$T90),"-")</f>
        <v>E170-A</v>
      </c>
      <c r="AB90" s="38" cm="1">
        <f t="array" aca="1" ref="AB90" ca="1">IF(ISNUMBER(Tabel1[[#This Row],[hulpkolom]]),INDIRECT("'NLSfB - PPO'!K"&amp;$T90),"-")</f>
        <v>1</v>
      </c>
      <c r="AC90" s="40"/>
      <c r="AD90" s="31" t="str" cm="1">
        <f t="array" aca="1" ref="AD90" ca="1">IF(ISNUMBER(Tabel1[[#This Row],[hulpkolom]]),INDIRECT("'NLSfB - PPO'!M"&amp;$T90),"-")</f>
        <v>-</v>
      </c>
      <c r="AE90" s="38" t="str" cm="1">
        <f t="array" aca="1" ref="AE90" ca="1">IF(ISNUMBER(Tabel1[[#This Row],[hulpkolom]]),INDIRECT("'NLSfB - PPO'!L"&amp;$T90),"-")</f>
        <v>-</v>
      </c>
      <c r="AF90" s="40"/>
      <c r="AG90" s="39">
        <f ca="1">IF(ISNUMBER(Tabel1[[#This Row],[Frequentie 1]]),Tabel1[[#This Row],[Frequentie 1]]*Tabel1[[#This Row],[Prijs 1]],0)</f>
        <v>0</v>
      </c>
      <c r="AH90" s="39">
        <f ca="1">IF(ISNUMBER(Tabel1[[#This Row],[Frequentie 2]]),Tabel1[[#This Row],[Frequentie 2]]*Tabel1[[#This Row],[Prijs 2]],0)</f>
        <v>0</v>
      </c>
      <c r="AI90" s="39">
        <f ca="1">IF(ISNUMBER(Tabel1[[#This Row],[Frequentie 3]]),Tabel1[[#This Row],[Frequentie 3]]*Tabel1[[#This Row],[Prijs 3]],0)</f>
        <v>0</v>
      </c>
      <c r="AJ90" s="39">
        <f ca="1">IF(ISNUMBER(Tabel1[[#This Row],[Frequentie 4]]),Tabel1[[#This Row],[Frequentie 4]]*Tabel1[[#This Row],[Prijs 4]],0)</f>
        <v>0</v>
      </c>
      <c r="AK90" s="52">
        <f ca="1">SUM(Tabel1[[#This Row],[Totaal 1]:[Totaal 4]])</f>
        <v>0</v>
      </c>
    </row>
    <row r="91" spans="1:37" ht="31.2" x14ac:dyDescent="0.25">
      <c r="A91" s="34" t="s">
        <v>1887</v>
      </c>
      <c r="B91" s="34" t="s">
        <v>1888</v>
      </c>
      <c r="C91" s="34" t="s">
        <v>58</v>
      </c>
      <c r="D91" s="34" t="s">
        <v>1889</v>
      </c>
      <c r="E91" s="34" t="s">
        <v>194</v>
      </c>
      <c r="F91" s="35" t="s">
        <v>195</v>
      </c>
      <c r="G91" s="35" t="str">
        <f>VLOOKUP(Tabel1[[#This Row],[NLSfB]],NLSfB!A:D,4,1)</f>
        <v>laagspanningshoofdverdeler</v>
      </c>
      <c r="H91" s="34" t="s">
        <v>183</v>
      </c>
      <c r="I91" s="34">
        <v>1</v>
      </c>
      <c r="J91" s="34">
        <v>0</v>
      </c>
      <c r="K91" s="34" t="s">
        <v>1962</v>
      </c>
      <c r="L91" s="34">
        <v>0</v>
      </c>
      <c r="M91" s="35" t="s">
        <v>1960</v>
      </c>
      <c r="N91" s="35" t="s">
        <v>1963</v>
      </c>
      <c r="O91" s="35" t="s">
        <v>1964</v>
      </c>
      <c r="P91" s="35" t="s">
        <v>1965</v>
      </c>
      <c r="Q91" s="35" t="s">
        <v>211</v>
      </c>
      <c r="R91" s="35" t="s">
        <v>1966</v>
      </c>
      <c r="S91" s="35">
        <v>0</v>
      </c>
      <c r="T91" s="31">
        <f>_xlfn.XMATCH(E91,'NLSfb - PPO'!$B$2:$B$205,0)+1</f>
        <v>25</v>
      </c>
      <c r="U91" s="31" t="str" cm="1">
        <f t="array" aca="1" ref="U91" ca="1">IF(ISNUMBER(Tabel1[[#This Row],[hulpkolom]]),INDIRECT("'NLSfB - PPO'!D"&amp;$T91),"n.v.t.")</f>
        <v>E030-A</v>
      </c>
      <c r="V91" s="36" cm="1">
        <f t="array" aca="1" ref="V91" ca="1">IF(ISNUMBER(Tabel1[[#This Row],[hulpkolom]]),INDIRECT("'NLSfB - PPO'!E"&amp;$T91),"-")</f>
        <v>0.2</v>
      </c>
      <c r="W91" s="40"/>
      <c r="X91" s="31" t="str" cm="1">
        <f t="array" aca="1" ref="X91" ca="1">IF(ISNUMBER(Tabel1[[#This Row],[hulpkolom]]),INDIRECT("'NLSfB - PPO'!G"&amp;$T91),"-")</f>
        <v>E160-A</v>
      </c>
      <c r="Y91" s="38" cm="1">
        <f t="array" aca="1" ref="Y91" ca="1">IF(ISNUMBER(Tabel1[[#This Row],[hulpkolom]]),INDIRECT("'NLSfB - PPO'!H"&amp;$T91),"-")</f>
        <v>1</v>
      </c>
      <c r="Z91" s="40"/>
      <c r="AA91" s="31" t="str" cm="1">
        <f t="array" aca="1" ref="AA91" ca="1">IF(ISNUMBER(Tabel1[[#This Row],[hulpkolom]]),INDIRECT("'NLSfB - PPO'!J"&amp;$T91),"-")</f>
        <v>E170-A</v>
      </c>
      <c r="AB91" s="38" cm="1">
        <f t="array" aca="1" ref="AB91" ca="1">IF(ISNUMBER(Tabel1[[#This Row],[hulpkolom]]),INDIRECT("'NLSfB - PPO'!K"&amp;$T91),"-")</f>
        <v>1</v>
      </c>
      <c r="AC91" s="40"/>
      <c r="AD91" s="31" t="str" cm="1">
        <f t="array" aca="1" ref="AD91" ca="1">IF(ISNUMBER(Tabel1[[#This Row],[hulpkolom]]),INDIRECT("'NLSfB - PPO'!M"&amp;$T91),"-")</f>
        <v>-</v>
      </c>
      <c r="AE91" s="38" t="str" cm="1">
        <f t="array" aca="1" ref="AE91" ca="1">IF(ISNUMBER(Tabel1[[#This Row],[hulpkolom]]),INDIRECT("'NLSfB - PPO'!L"&amp;$T91),"-")</f>
        <v>-</v>
      </c>
      <c r="AF91" s="40"/>
      <c r="AG91" s="39">
        <f ca="1">IF(ISNUMBER(Tabel1[[#This Row],[Frequentie 1]]),Tabel1[[#This Row],[Frequentie 1]]*Tabel1[[#This Row],[Prijs 1]],0)</f>
        <v>0</v>
      </c>
      <c r="AH91" s="39">
        <f ca="1">IF(ISNUMBER(Tabel1[[#This Row],[Frequentie 2]]),Tabel1[[#This Row],[Frequentie 2]]*Tabel1[[#This Row],[Prijs 2]],0)</f>
        <v>0</v>
      </c>
      <c r="AI91" s="39">
        <f ca="1">IF(ISNUMBER(Tabel1[[#This Row],[Frequentie 3]]),Tabel1[[#This Row],[Frequentie 3]]*Tabel1[[#This Row],[Prijs 3]],0)</f>
        <v>0</v>
      </c>
      <c r="AJ91" s="39">
        <f ca="1">IF(ISNUMBER(Tabel1[[#This Row],[Frequentie 4]]),Tabel1[[#This Row],[Frequentie 4]]*Tabel1[[#This Row],[Prijs 4]],0)</f>
        <v>0</v>
      </c>
      <c r="AK91" s="52">
        <f ca="1">SUM(Tabel1[[#This Row],[Totaal 1]:[Totaal 4]])</f>
        <v>0</v>
      </c>
    </row>
    <row r="92" spans="1:37" ht="31.2" x14ac:dyDescent="0.25">
      <c r="A92" s="34" t="s">
        <v>1887</v>
      </c>
      <c r="B92" s="34" t="s">
        <v>1888</v>
      </c>
      <c r="C92" s="34" t="s">
        <v>58</v>
      </c>
      <c r="D92" s="34" t="s">
        <v>1889</v>
      </c>
      <c r="E92" s="34" t="s">
        <v>194</v>
      </c>
      <c r="F92" s="35" t="s">
        <v>195</v>
      </c>
      <c r="G92" s="35" t="str">
        <f>VLOOKUP(Tabel1[[#This Row],[NLSfB]],NLSfB!A:D,4,1)</f>
        <v>laagspanningshoofdverdeler</v>
      </c>
      <c r="H92" s="34" t="s">
        <v>183</v>
      </c>
      <c r="I92" s="34">
        <v>1</v>
      </c>
      <c r="J92" s="34">
        <v>0</v>
      </c>
      <c r="K92" s="34" t="s">
        <v>207</v>
      </c>
      <c r="L92" s="34">
        <v>0</v>
      </c>
      <c r="M92" s="35" t="s">
        <v>1960</v>
      </c>
      <c r="N92" s="35" t="s">
        <v>1967</v>
      </c>
      <c r="O92" s="35" t="s">
        <v>1968</v>
      </c>
      <c r="P92" s="35" t="s">
        <v>210</v>
      </c>
      <c r="Q92" s="35" t="s">
        <v>211</v>
      </c>
      <c r="R92" s="35" t="s">
        <v>1969</v>
      </c>
      <c r="S92" s="35">
        <v>0</v>
      </c>
      <c r="T92" s="31">
        <f>_xlfn.XMATCH(E92,'NLSfb - PPO'!$B$2:$B$205,0)+1</f>
        <v>25</v>
      </c>
      <c r="U92" s="31" t="str" cm="1">
        <f t="array" aca="1" ref="U92" ca="1">IF(ISNUMBER(Tabel1[[#This Row],[hulpkolom]]),INDIRECT("'NLSfB - PPO'!D"&amp;$T92),"n.v.t.")</f>
        <v>E030-A</v>
      </c>
      <c r="V92" s="36" cm="1">
        <f t="array" aca="1" ref="V92" ca="1">IF(ISNUMBER(Tabel1[[#This Row],[hulpkolom]]),INDIRECT("'NLSfB - PPO'!E"&amp;$T92),"-")</f>
        <v>0.2</v>
      </c>
      <c r="W92" s="40"/>
      <c r="X92" s="31" t="str" cm="1">
        <f t="array" aca="1" ref="X92" ca="1">IF(ISNUMBER(Tabel1[[#This Row],[hulpkolom]]),INDIRECT("'NLSfB - PPO'!G"&amp;$T92),"-")</f>
        <v>E160-A</v>
      </c>
      <c r="Y92" s="38" cm="1">
        <f t="array" aca="1" ref="Y92" ca="1">IF(ISNUMBER(Tabel1[[#This Row],[hulpkolom]]),INDIRECT("'NLSfB - PPO'!H"&amp;$T92),"-")</f>
        <v>1</v>
      </c>
      <c r="Z92" s="40"/>
      <c r="AA92" s="31" t="str" cm="1">
        <f t="array" aca="1" ref="AA92" ca="1">IF(ISNUMBER(Tabel1[[#This Row],[hulpkolom]]),INDIRECT("'NLSfB - PPO'!J"&amp;$T92),"-")</f>
        <v>E170-A</v>
      </c>
      <c r="AB92" s="38" cm="1">
        <f t="array" aca="1" ref="AB92" ca="1">IF(ISNUMBER(Tabel1[[#This Row],[hulpkolom]]),INDIRECT("'NLSfB - PPO'!K"&amp;$T92),"-")</f>
        <v>1</v>
      </c>
      <c r="AC92" s="40"/>
      <c r="AD92" s="31" t="str" cm="1">
        <f t="array" aca="1" ref="AD92" ca="1">IF(ISNUMBER(Tabel1[[#This Row],[hulpkolom]]),INDIRECT("'NLSfB - PPO'!M"&amp;$T92),"-")</f>
        <v>-</v>
      </c>
      <c r="AE92" s="38" t="str" cm="1">
        <f t="array" aca="1" ref="AE92" ca="1">IF(ISNUMBER(Tabel1[[#This Row],[hulpkolom]]),INDIRECT("'NLSfB - PPO'!L"&amp;$T92),"-")</f>
        <v>-</v>
      </c>
      <c r="AF92" s="40"/>
      <c r="AG92" s="39">
        <f ca="1">IF(ISNUMBER(Tabel1[[#This Row],[Frequentie 1]]),Tabel1[[#This Row],[Frequentie 1]]*Tabel1[[#This Row],[Prijs 1]],0)</f>
        <v>0</v>
      </c>
      <c r="AH92" s="39">
        <f ca="1">IF(ISNUMBER(Tabel1[[#This Row],[Frequentie 2]]),Tabel1[[#This Row],[Frequentie 2]]*Tabel1[[#This Row],[Prijs 2]],0)</f>
        <v>0</v>
      </c>
      <c r="AI92" s="39">
        <f ca="1">IF(ISNUMBER(Tabel1[[#This Row],[Frequentie 3]]),Tabel1[[#This Row],[Frequentie 3]]*Tabel1[[#This Row],[Prijs 3]],0)</f>
        <v>0</v>
      </c>
      <c r="AJ92" s="39">
        <f ca="1">IF(ISNUMBER(Tabel1[[#This Row],[Frequentie 4]]),Tabel1[[#This Row],[Frequentie 4]]*Tabel1[[#This Row],[Prijs 4]],0)</f>
        <v>0</v>
      </c>
      <c r="AK92" s="52">
        <f ca="1">SUM(Tabel1[[#This Row],[Totaal 1]:[Totaal 4]])</f>
        <v>0</v>
      </c>
    </row>
    <row r="93" spans="1:37" ht="31.2" x14ac:dyDescent="0.25">
      <c r="A93" s="34" t="s">
        <v>1887</v>
      </c>
      <c r="B93" s="34" t="s">
        <v>1888</v>
      </c>
      <c r="C93" s="34" t="s">
        <v>58</v>
      </c>
      <c r="D93" s="34" t="s">
        <v>1889</v>
      </c>
      <c r="E93" s="34" t="s">
        <v>194</v>
      </c>
      <c r="F93" s="35" t="s">
        <v>195</v>
      </c>
      <c r="G93" s="35" t="str">
        <f>VLOOKUP(Tabel1[[#This Row],[NLSfB]],NLSfB!A:D,4,1)</f>
        <v>laagspanningshoofdverdeler</v>
      </c>
      <c r="H93" s="34" t="s">
        <v>183</v>
      </c>
      <c r="I93" s="34">
        <v>1</v>
      </c>
      <c r="J93" s="34">
        <v>0</v>
      </c>
      <c r="K93" s="34" t="s">
        <v>196</v>
      </c>
      <c r="L93" s="34" t="s">
        <v>197</v>
      </c>
      <c r="M93" s="35" t="s">
        <v>1960</v>
      </c>
      <c r="N93" s="35" t="s">
        <v>1970</v>
      </c>
      <c r="O93" s="35" t="s">
        <v>1971</v>
      </c>
      <c r="P93" s="35" t="s">
        <v>1972</v>
      </c>
      <c r="Q93" s="35" t="s">
        <v>211</v>
      </c>
      <c r="R93" s="35" t="s">
        <v>1969</v>
      </c>
      <c r="S93" s="35">
        <v>0</v>
      </c>
      <c r="T93" s="31">
        <f>_xlfn.XMATCH(E93,'NLSfb - PPO'!$B$2:$B$205,0)+1</f>
        <v>25</v>
      </c>
      <c r="U93" s="31" t="str" cm="1">
        <f t="array" aca="1" ref="U93" ca="1">IF(ISNUMBER(Tabel1[[#This Row],[hulpkolom]]),INDIRECT("'NLSfB - PPO'!D"&amp;$T93),"n.v.t.")</f>
        <v>E030-A</v>
      </c>
      <c r="V93" s="36" cm="1">
        <f t="array" aca="1" ref="V93" ca="1">IF(ISNUMBER(Tabel1[[#This Row],[hulpkolom]]),INDIRECT("'NLSfB - PPO'!E"&amp;$T93),"-")</f>
        <v>0.2</v>
      </c>
      <c r="W93" s="40"/>
      <c r="X93" s="31" t="str" cm="1">
        <f t="array" aca="1" ref="X93" ca="1">IF(ISNUMBER(Tabel1[[#This Row],[hulpkolom]]),INDIRECT("'NLSfB - PPO'!G"&amp;$T93),"-")</f>
        <v>E160-A</v>
      </c>
      <c r="Y93" s="38" cm="1">
        <f t="array" aca="1" ref="Y93" ca="1">IF(ISNUMBER(Tabel1[[#This Row],[hulpkolom]]),INDIRECT("'NLSfB - PPO'!H"&amp;$T93),"-")</f>
        <v>1</v>
      </c>
      <c r="Z93" s="40"/>
      <c r="AA93" s="31" t="str" cm="1">
        <f t="array" aca="1" ref="AA93" ca="1">IF(ISNUMBER(Tabel1[[#This Row],[hulpkolom]]),INDIRECT("'NLSfB - PPO'!J"&amp;$T93),"-")</f>
        <v>E170-A</v>
      </c>
      <c r="AB93" s="38" cm="1">
        <f t="array" aca="1" ref="AB93" ca="1">IF(ISNUMBER(Tabel1[[#This Row],[hulpkolom]]),INDIRECT("'NLSfB - PPO'!K"&amp;$T93),"-")</f>
        <v>1</v>
      </c>
      <c r="AC93" s="40"/>
      <c r="AD93" s="31" t="str" cm="1">
        <f t="array" aca="1" ref="AD93" ca="1">IF(ISNUMBER(Tabel1[[#This Row],[hulpkolom]]),INDIRECT("'NLSfB - PPO'!M"&amp;$T93),"-")</f>
        <v>-</v>
      </c>
      <c r="AE93" s="38" t="str" cm="1">
        <f t="array" aca="1" ref="AE93" ca="1">IF(ISNUMBER(Tabel1[[#This Row],[hulpkolom]]),INDIRECT("'NLSfB - PPO'!L"&amp;$T93),"-")</f>
        <v>-</v>
      </c>
      <c r="AF93" s="40"/>
      <c r="AG93" s="39">
        <f ca="1">IF(ISNUMBER(Tabel1[[#This Row],[Frequentie 1]]),Tabel1[[#This Row],[Frequentie 1]]*Tabel1[[#This Row],[Prijs 1]],0)</f>
        <v>0</v>
      </c>
      <c r="AH93" s="39">
        <f ca="1">IF(ISNUMBER(Tabel1[[#This Row],[Frequentie 2]]),Tabel1[[#This Row],[Frequentie 2]]*Tabel1[[#This Row],[Prijs 2]],0)</f>
        <v>0</v>
      </c>
      <c r="AI93" s="39">
        <f ca="1">IF(ISNUMBER(Tabel1[[#This Row],[Frequentie 3]]),Tabel1[[#This Row],[Frequentie 3]]*Tabel1[[#This Row],[Prijs 3]],0)</f>
        <v>0</v>
      </c>
      <c r="AJ93" s="39">
        <f ca="1">IF(ISNUMBER(Tabel1[[#This Row],[Frequentie 4]]),Tabel1[[#This Row],[Frequentie 4]]*Tabel1[[#This Row],[Prijs 4]],0)</f>
        <v>0</v>
      </c>
      <c r="AK93" s="52">
        <f ca="1">SUM(Tabel1[[#This Row],[Totaal 1]:[Totaal 4]])</f>
        <v>0</v>
      </c>
    </row>
    <row r="94" spans="1:37" x14ac:dyDescent="0.25">
      <c r="A94" s="34" t="s">
        <v>1887</v>
      </c>
      <c r="B94" s="34" t="s">
        <v>1888</v>
      </c>
      <c r="C94" s="34" t="s">
        <v>58</v>
      </c>
      <c r="D94" s="34" t="s">
        <v>1889</v>
      </c>
      <c r="E94" s="34" t="s">
        <v>213</v>
      </c>
      <c r="F94" s="35" t="s">
        <v>214</v>
      </c>
      <c r="G94" s="35" t="str">
        <f>VLOOKUP(Tabel1[[#This Row],[NLSfB]],NLSfB!A:D,4,1)</f>
        <v>verlichtingsarmaturen</v>
      </c>
      <c r="H94" s="34" t="s">
        <v>183</v>
      </c>
      <c r="I94" s="34">
        <v>12</v>
      </c>
      <c r="J94" s="34">
        <v>0</v>
      </c>
      <c r="K94" s="34" t="s">
        <v>215</v>
      </c>
      <c r="L94" s="34">
        <v>0</v>
      </c>
      <c r="M94" s="35" t="s">
        <v>221</v>
      </c>
      <c r="N94" s="35" t="s">
        <v>222</v>
      </c>
      <c r="O94" s="35" t="s">
        <v>220</v>
      </c>
      <c r="P94" s="35">
        <v>0</v>
      </c>
      <c r="Q94" s="35">
        <v>0</v>
      </c>
      <c r="R94" s="35">
        <v>0</v>
      </c>
      <c r="S94" s="35">
        <v>0</v>
      </c>
      <c r="T94" s="31">
        <f>_xlfn.XMATCH(E94,'NLSfb - PPO'!$B$2:$B$205,0)+1</f>
        <v>79</v>
      </c>
      <c r="U94" s="31" t="str" cm="1">
        <f t="array" aca="1" ref="U94" ca="1">IF(ISNUMBER(Tabel1[[#This Row],[hulpkolom]]),INDIRECT("'NLSfB - PPO'!D"&amp;$T94),"n.v.t.")</f>
        <v>LCHT010-A</v>
      </c>
      <c r="V94" s="36" cm="1">
        <f t="array" aca="1" ref="V94" ca="1">IF(ISNUMBER(Tabel1[[#This Row],[hulpkolom]]),INDIRECT("'NLSfB - PPO'!E"&amp;$T94),"-")</f>
        <v>1</v>
      </c>
      <c r="W94" s="40"/>
      <c r="X94" s="31" t="str" cm="1">
        <f t="array" aca="1" ref="X94" ca="1">IF(ISNUMBER(Tabel1[[#This Row],[hulpkolom]]),INDIRECT("'NLSfB - PPO'!G"&amp;$T94),"-")</f>
        <v>-</v>
      </c>
      <c r="Y94" s="38" t="str" cm="1">
        <f t="array" aca="1" ref="Y94" ca="1">IF(ISNUMBER(Tabel1[[#This Row],[hulpkolom]]),INDIRECT("'NLSfB - PPO'!H"&amp;$T94),"-")</f>
        <v>-</v>
      </c>
      <c r="Z94" s="40"/>
      <c r="AA94" s="31" t="str" cm="1">
        <f t="array" aca="1" ref="AA94" ca="1">IF(ISNUMBER(Tabel1[[#This Row],[hulpkolom]]),INDIRECT("'NLSfB - PPO'!J"&amp;$T94),"-")</f>
        <v>-</v>
      </c>
      <c r="AB94" s="38" t="str" cm="1">
        <f t="array" aca="1" ref="AB94" ca="1">IF(ISNUMBER(Tabel1[[#This Row],[hulpkolom]]),INDIRECT("'NLSfB - PPO'!K"&amp;$T94),"-")</f>
        <v>-</v>
      </c>
      <c r="AC94" s="40"/>
      <c r="AD94" s="31" t="str" cm="1">
        <f t="array" aca="1" ref="AD94" ca="1">IF(ISNUMBER(Tabel1[[#This Row],[hulpkolom]]),INDIRECT("'NLSfB - PPO'!M"&amp;$T94),"-")</f>
        <v>-</v>
      </c>
      <c r="AE94" s="38" t="str" cm="1">
        <f t="array" aca="1" ref="AE94" ca="1">IF(ISNUMBER(Tabel1[[#This Row],[hulpkolom]]),INDIRECT("'NLSfB - PPO'!L"&amp;$T94),"-")</f>
        <v>-</v>
      </c>
      <c r="AF94" s="40"/>
      <c r="AG94" s="39">
        <f ca="1">IF(ISNUMBER(Tabel1[[#This Row],[Frequentie 1]]),Tabel1[[#This Row],[Frequentie 1]]*Tabel1[[#This Row],[Prijs 1]],0)</f>
        <v>0</v>
      </c>
      <c r="AH94" s="39">
        <f ca="1">IF(ISNUMBER(Tabel1[[#This Row],[Frequentie 2]]),Tabel1[[#This Row],[Frequentie 2]]*Tabel1[[#This Row],[Prijs 2]],0)</f>
        <v>0</v>
      </c>
      <c r="AI94" s="39">
        <f ca="1">IF(ISNUMBER(Tabel1[[#This Row],[Frequentie 3]]),Tabel1[[#This Row],[Frequentie 3]]*Tabel1[[#This Row],[Prijs 3]],0)</f>
        <v>0</v>
      </c>
      <c r="AJ94" s="39">
        <f ca="1">IF(ISNUMBER(Tabel1[[#This Row],[Frequentie 4]]),Tabel1[[#This Row],[Frequentie 4]]*Tabel1[[#This Row],[Prijs 4]],0)</f>
        <v>0</v>
      </c>
      <c r="AK94" s="52">
        <f ca="1">SUM(Tabel1[[#This Row],[Totaal 1]:[Totaal 4]])</f>
        <v>0</v>
      </c>
    </row>
    <row r="95" spans="1:37" x14ac:dyDescent="0.25">
      <c r="A95" s="34" t="s">
        <v>1887</v>
      </c>
      <c r="B95" s="34" t="s">
        <v>1888</v>
      </c>
      <c r="C95" s="34" t="s">
        <v>58</v>
      </c>
      <c r="D95" s="34" t="s">
        <v>1889</v>
      </c>
      <c r="E95" s="34" t="s">
        <v>213</v>
      </c>
      <c r="F95" s="35" t="s">
        <v>214</v>
      </c>
      <c r="G95" s="35" t="str">
        <f>VLOOKUP(Tabel1[[#This Row],[NLSfB]],NLSfB!A:D,4,1)</f>
        <v>verlichtingsarmaturen</v>
      </c>
      <c r="H95" s="34" t="s">
        <v>183</v>
      </c>
      <c r="I95" s="34">
        <v>26</v>
      </c>
      <c r="J95" s="34">
        <v>0</v>
      </c>
      <c r="K95" s="34" t="s">
        <v>1973</v>
      </c>
      <c r="L95" s="34">
        <v>0</v>
      </c>
      <c r="M95" s="35" t="s">
        <v>216</v>
      </c>
      <c r="N95" s="35" t="s">
        <v>218</v>
      </c>
      <c r="O95" s="35" t="s">
        <v>219</v>
      </c>
      <c r="P95" s="35">
        <v>0</v>
      </c>
      <c r="Q95" s="35">
        <v>0</v>
      </c>
      <c r="R95" s="35">
        <v>0</v>
      </c>
      <c r="S95" s="35">
        <v>0</v>
      </c>
      <c r="T95" s="31">
        <f>_xlfn.XMATCH(E95,'NLSfb - PPO'!$B$2:$B$205,0)+1</f>
        <v>79</v>
      </c>
      <c r="U95" s="31" t="str" cm="1">
        <f t="array" aca="1" ref="U95" ca="1">IF(ISNUMBER(Tabel1[[#This Row],[hulpkolom]]),INDIRECT("'NLSfB - PPO'!D"&amp;$T95),"n.v.t.")</f>
        <v>LCHT010-A</v>
      </c>
      <c r="V95" s="36" cm="1">
        <f t="array" aca="1" ref="V95" ca="1">IF(ISNUMBER(Tabel1[[#This Row],[hulpkolom]]),INDIRECT("'NLSfB - PPO'!E"&amp;$T95),"-")</f>
        <v>1</v>
      </c>
      <c r="W95" s="40"/>
      <c r="X95" s="31" t="str" cm="1">
        <f t="array" aca="1" ref="X95" ca="1">IF(ISNUMBER(Tabel1[[#This Row],[hulpkolom]]),INDIRECT("'NLSfB - PPO'!G"&amp;$T95),"-")</f>
        <v>-</v>
      </c>
      <c r="Y95" s="38" t="str" cm="1">
        <f t="array" aca="1" ref="Y95" ca="1">IF(ISNUMBER(Tabel1[[#This Row],[hulpkolom]]),INDIRECT("'NLSfB - PPO'!H"&amp;$T95),"-")</f>
        <v>-</v>
      </c>
      <c r="Z95" s="40"/>
      <c r="AA95" s="31" t="str" cm="1">
        <f t="array" aca="1" ref="AA95" ca="1">IF(ISNUMBER(Tabel1[[#This Row],[hulpkolom]]),INDIRECT("'NLSfB - PPO'!J"&amp;$T95),"-")</f>
        <v>-</v>
      </c>
      <c r="AB95" s="38" t="str" cm="1">
        <f t="array" aca="1" ref="AB95" ca="1">IF(ISNUMBER(Tabel1[[#This Row],[hulpkolom]]),INDIRECT("'NLSfB - PPO'!K"&amp;$T95),"-")</f>
        <v>-</v>
      </c>
      <c r="AC95" s="40"/>
      <c r="AD95" s="31" t="str" cm="1">
        <f t="array" aca="1" ref="AD95" ca="1">IF(ISNUMBER(Tabel1[[#This Row],[hulpkolom]]),INDIRECT("'NLSfB - PPO'!M"&amp;$T95),"-")</f>
        <v>-</v>
      </c>
      <c r="AE95" s="38" t="str" cm="1">
        <f t="array" aca="1" ref="AE95" ca="1">IF(ISNUMBER(Tabel1[[#This Row],[hulpkolom]]),INDIRECT("'NLSfB - PPO'!L"&amp;$T95),"-")</f>
        <v>-</v>
      </c>
      <c r="AF95" s="40"/>
      <c r="AG95" s="39">
        <f ca="1">IF(ISNUMBER(Tabel1[[#This Row],[Frequentie 1]]),Tabel1[[#This Row],[Frequentie 1]]*Tabel1[[#This Row],[Prijs 1]],0)</f>
        <v>0</v>
      </c>
      <c r="AH95" s="39">
        <f ca="1">IF(ISNUMBER(Tabel1[[#This Row],[Frequentie 2]]),Tabel1[[#This Row],[Frequentie 2]]*Tabel1[[#This Row],[Prijs 2]],0)</f>
        <v>0</v>
      </c>
      <c r="AI95" s="39">
        <f ca="1">IF(ISNUMBER(Tabel1[[#This Row],[Frequentie 3]]),Tabel1[[#This Row],[Frequentie 3]]*Tabel1[[#This Row],[Prijs 3]],0)</f>
        <v>0</v>
      </c>
      <c r="AJ95" s="39">
        <f ca="1">IF(ISNUMBER(Tabel1[[#This Row],[Frequentie 4]]),Tabel1[[#This Row],[Frequentie 4]]*Tabel1[[#This Row],[Prijs 4]],0)</f>
        <v>0</v>
      </c>
      <c r="AK95" s="52">
        <f ca="1">SUM(Tabel1[[#This Row],[Totaal 1]:[Totaal 4]])</f>
        <v>0</v>
      </c>
    </row>
    <row r="96" spans="1:37" x14ac:dyDescent="0.25">
      <c r="A96" s="34" t="s">
        <v>1887</v>
      </c>
      <c r="B96" s="34" t="s">
        <v>1888</v>
      </c>
      <c r="C96" s="34" t="s">
        <v>58</v>
      </c>
      <c r="D96" s="34" t="s">
        <v>1889</v>
      </c>
      <c r="E96" s="34" t="s">
        <v>213</v>
      </c>
      <c r="F96" s="35" t="s">
        <v>214</v>
      </c>
      <c r="G96" s="35" t="str">
        <f>VLOOKUP(Tabel1[[#This Row],[NLSfB]],NLSfB!A:D,4,1)</f>
        <v>verlichtingsarmaturen</v>
      </c>
      <c r="H96" s="34" t="s">
        <v>183</v>
      </c>
      <c r="I96" s="34">
        <v>14</v>
      </c>
      <c r="J96" s="34">
        <v>0</v>
      </c>
      <c r="K96" s="34" t="s">
        <v>1974</v>
      </c>
      <c r="L96" s="34">
        <v>0</v>
      </c>
      <c r="M96" s="35" t="s">
        <v>216</v>
      </c>
      <c r="N96" s="35" t="s">
        <v>1975</v>
      </c>
      <c r="O96" s="35">
        <v>0</v>
      </c>
      <c r="P96" s="35">
        <v>0</v>
      </c>
      <c r="Q96" s="35">
        <v>0</v>
      </c>
      <c r="R96" s="35">
        <v>0</v>
      </c>
      <c r="S96" s="35">
        <v>0</v>
      </c>
      <c r="T96" s="31">
        <f>_xlfn.XMATCH(E96,'NLSfb - PPO'!$B$2:$B$205,0)+1</f>
        <v>79</v>
      </c>
      <c r="U96" s="31" t="str" cm="1">
        <f t="array" aca="1" ref="U96" ca="1">IF(ISNUMBER(Tabel1[[#This Row],[hulpkolom]]),INDIRECT("'NLSfB - PPO'!D"&amp;$T96),"n.v.t.")</f>
        <v>LCHT010-A</v>
      </c>
      <c r="V96" s="36" cm="1">
        <f t="array" aca="1" ref="V96" ca="1">IF(ISNUMBER(Tabel1[[#This Row],[hulpkolom]]),INDIRECT("'NLSfB - PPO'!E"&amp;$T96),"-")</f>
        <v>1</v>
      </c>
      <c r="W96" s="40"/>
      <c r="X96" s="31" t="str" cm="1">
        <f t="array" aca="1" ref="X96" ca="1">IF(ISNUMBER(Tabel1[[#This Row],[hulpkolom]]),INDIRECT("'NLSfB - PPO'!G"&amp;$T96),"-")</f>
        <v>-</v>
      </c>
      <c r="Y96" s="38" t="str" cm="1">
        <f t="array" aca="1" ref="Y96" ca="1">IF(ISNUMBER(Tabel1[[#This Row],[hulpkolom]]),INDIRECT("'NLSfB - PPO'!H"&amp;$T96),"-")</f>
        <v>-</v>
      </c>
      <c r="Z96" s="40"/>
      <c r="AA96" s="31" t="str" cm="1">
        <f t="array" aca="1" ref="AA96" ca="1">IF(ISNUMBER(Tabel1[[#This Row],[hulpkolom]]),INDIRECT("'NLSfB - PPO'!J"&amp;$T96),"-")</f>
        <v>-</v>
      </c>
      <c r="AB96" s="38" t="str" cm="1">
        <f t="array" aca="1" ref="AB96" ca="1">IF(ISNUMBER(Tabel1[[#This Row],[hulpkolom]]),INDIRECT("'NLSfB - PPO'!K"&amp;$T96),"-")</f>
        <v>-</v>
      </c>
      <c r="AC96" s="40"/>
      <c r="AD96" s="31" t="str" cm="1">
        <f t="array" aca="1" ref="AD96" ca="1">IF(ISNUMBER(Tabel1[[#This Row],[hulpkolom]]),INDIRECT("'NLSfB - PPO'!M"&amp;$T96),"-")</f>
        <v>-</v>
      </c>
      <c r="AE96" s="38" t="str" cm="1">
        <f t="array" aca="1" ref="AE96" ca="1">IF(ISNUMBER(Tabel1[[#This Row],[hulpkolom]]),INDIRECT("'NLSfB - PPO'!L"&amp;$T96),"-")</f>
        <v>-</v>
      </c>
      <c r="AF96" s="40"/>
      <c r="AG96" s="39">
        <f ca="1">IF(ISNUMBER(Tabel1[[#This Row],[Frequentie 1]]),Tabel1[[#This Row],[Frequentie 1]]*Tabel1[[#This Row],[Prijs 1]],0)</f>
        <v>0</v>
      </c>
      <c r="AH96" s="39">
        <f ca="1">IF(ISNUMBER(Tabel1[[#This Row],[Frequentie 2]]),Tabel1[[#This Row],[Frequentie 2]]*Tabel1[[#This Row],[Prijs 2]],0)</f>
        <v>0</v>
      </c>
      <c r="AI96" s="39">
        <f ca="1">IF(ISNUMBER(Tabel1[[#This Row],[Frequentie 3]]),Tabel1[[#This Row],[Frequentie 3]]*Tabel1[[#This Row],[Prijs 3]],0)</f>
        <v>0</v>
      </c>
      <c r="AJ96" s="39">
        <f ca="1">IF(ISNUMBER(Tabel1[[#This Row],[Frequentie 4]]),Tabel1[[#This Row],[Frequentie 4]]*Tabel1[[#This Row],[Prijs 4]],0)</f>
        <v>0</v>
      </c>
      <c r="AK96" s="52">
        <f ca="1">SUM(Tabel1[[#This Row],[Totaal 1]:[Totaal 4]])</f>
        <v>0</v>
      </c>
    </row>
    <row r="97" spans="1:37" x14ac:dyDescent="0.25">
      <c r="A97" s="34" t="s">
        <v>1887</v>
      </c>
      <c r="B97" s="34" t="s">
        <v>1888</v>
      </c>
      <c r="C97" s="34" t="s">
        <v>58</v>
      </c>
      <c r="D97" s="34" t="s">
        <v>1889</v>
      </c>
      <c r="E97" s="34" t="s">
        <v>213</v>
      </c>
      <c r="F97" s="35" t="s">
        <v>214</v>
      </c>
      <c r="G97" s="35" t="str">
        <f>VLOOKUP(Tabel1[[#This Row],[NLSfB]],NLSfB!A:D,4,1)</f>
        <v>verlichtingsarmaturen</v>
      </c>
      <c r="H97" s="34" t="s">
        <v>183</v>
      </c>
      <c r="I97" s="34">
        <v>1</v>
      </c>
      <c r="J97" s="34">
        <v>0</v>
      </c>
      <c r="K97" s="34">
        <v>0</v>
      </c>
      <c r="L97" s="34">
        <v>0</v>
      </c>
      <c r="M97" s="35" t="s">
        <v>227</v>
      </c>
      <c r="N97" s="35" t="s">
        <v>216</v>
      </c>
      <c r="O97" s="35" t="s">
        <v>1976</v>
      </c>
      <c r="P97" s="35" t="s">
        <v>1977</v>
      </c>
      <c r="Q97" s="35">
        <v>0</v>
      </c>
      <c r="R97" s="35">
        <v>0</v>
      </c>
      <c r="S97" s="35">
        <v>0</v>
      </c>
      <c r="T97" s="31">
        <f>_xlfn.XMATCH(E97,'NLSfb - PPO'!$B$2:$B$205,0)+1</f>
        <v>79</v>
      </c>
      <c r="U97" s="31" t="str" cm="1">
        <f t="array" aca="1" ref="U97" ca="1">IF(ISNUMBER(Tabel1[[#This Row],[hulpkolom]]),INDIRECT("'NLSfB - PPO'!D"&amp;$T97),"n.v.t.")</f>
        <v>LCHT010-A</v>
      </c>
      <c r="V97" s="36" cm="1">
        <f t="array" aca="1" ref="V97" ca="1">IF(ISNUMBER(Tabel1[[#This Row],[hulpkolom]]),INDIRECT("'NLSfB - PPO'!E"&amp;$T97),"-")</f>
        <v>1</v>
      </c>
      <c r="W97" s="40"/>
      <c r="X97" s="31" t="str" cm="1">
        <f t="array" aca="1" ref="X97" ca="1">IF(ISNUMBER(Tabel1[[#This Row],[hulpkolom]]),INDIRECT("'NLSfB - PPO'!G"&amp;$T97),"-")</f>
        <v>-</v>
      </c>
      <c r="Y97" s="38" t="str" cm="1">
        <f t="array" aca="1" ref="Y97" ca="1">IF(ISNUMBER(Tabel1[[#This Row],[hulpkolom]]),INDIRECT("'NLSfB - PPO'!H"&amp;$T97),"-")</f>
        <v>-</v>
      </c>
      <c r="Z97" s="40"/>
      <c r="AA97" s="31" t="str" cm="1">
        <f t="array" aca="1" ref="AA97" ca="1">IF(ISNUMBER(Tabel1[[#This Row],[hulpkolom]]),INDIRECT("'NLSfB - PPO'!J"&amp;$T97),"-")</f>
        <v>-</v>
      </c>
      <c r="AB97" s="38" t="str" cm="1">
        <f t="array" aca="1" ref="AB97" ca="1">IF(ISNUMBER(Tabel1[[#This Row],[hulpkolom]]),INDIRECT("'NLSfB - PPO'!K"&amp;$T97),"-")</f>
        <v>-</v>
      </c>
      <c r="AC97" s="40"/>
      <c r="AD97" s="31" t="str" cm="1">
        <f t="array" aca="1" ref="AD97" ca="1">IF(ISNUMBER(Tabel1[[#This Row],[hulpkolom]]),INDIRECT("'NLSfB - PPO'!M"&amp;$T97),"-")</f>
        <v>-</v>
      </c>
      <c r="AE97" s="38" t="str" cm="1">
        <f t="array" aca="1" ref="AE97" ca="1">IF(ISNUMBER(Tabel1[[#This Row],[hulpkolom]]),INDIRECT("'NLSfB - PPO'!L"&amp;$T97),"-")</f>
        <v>-</v>
      </c>
      <c r="AF97" s="40"/>
      <c r="AG97" s="39">
        <f ca="1">IF(ISNUMBER(Tabel1[[#This Row],[Frequentie 1]]),Tabel1[[#This Row],[Frequentie 1]]*Tabel1[[#This Row],[Prijs 1]],0)</f>
        <v>0</v>
      </c>
      <c r="AH97" s="39">
        <f ca="1">IF(ISNUMBER(Tabel1[[#This Row],[Frequentie 2]]),Tabel1[[#This Row],[Frequentie 2]]*Tabel1[[#This Row],[Prijs 2]],0)</f>
        <v>0</v>
      </c>
      <c r="AI97" s="39">
        <f ca="1">IF(ISNUMBER(Tabel1[[#This Row],[Frequentie 3]]),Tabel1[[#This Row],[Frequentie 3]]*Tabel1[[#This Row],[Prijs 3]],0)</f>
        <v>0</v>
      </c>
      <c r="AJ97" s="39">
        <f ca="1">IF(ISNUMBER(Tabel1[[#This Row],[Frequentie 4]]),Tabel1[[#This Row],[Frequentie 4]]*Tabel1[[#This Row],[Prijs 4]],0)</f>
        <v>0</v>
      </c>
      <c r="AK97" s="52">
        <f ca="1">SUM(Tabel1[[#This Row],[Totaal 1]:[Totaal 4]])</f>
        <v>0</v>
      </c>
    </row>
    <row r="98" spans="1:37" x14ac:dyDescent="0.25">
      <c r="A98" s="34" t="s">
        <v>1887</v>
      </c>
      <c r="B98" s="34" t="s">
        <v>1888</v>
      </c>
      <c r="C98" s="34" t="s">
        <v>58</v>
      </c>
      <c r="D98" s="34" t="s">
        <v>1889</v>
      </c>
      <c r="E98" s="34" t="s">
        <v>213</v>
      </c>
      <c r="F98" s="35" t="s">
        <v>214</v>
      </c>
      <c r="G98" s="35" t="str">
        <f>VLOOKUP(Tabel1[[#This Row],[NLSfB]],NLSfB!A:D,4,1)</f>
        <v>verlichtingsarmaturen</v>
      </c>
      <c r="H98" s="34" t="s">
        <v>183</v>
      </c>
      <c r="I98" s="34">
        <v>6</v>
      </c>
      <c r="J98" s="34">
        <v>0</v>
      </c>
      <c r="K98" s="34">
        <v>0</v>
      </c>
      <c r="L98" s="34">
        <v>0</v>
      </c>
      <c r="M98" s="35" t="s">
        <v>225</v>
      </c>
      <c r="N98" s="35" t="s">
        <v>216</v>
      </c>
      <c r="O98" s="35" t="s">
        <v>1975</v>
      </c>
      <c r="P98" s="35" t="s">
        <v>1977</v>
      </c>
      <c r="Q98" s="35">
        <v>0</v>
      </c>
      <c r="R98" s="35">
        <v>0</v>
      </c>
      <c r="S98" s="35">
        <v>0</v>
      </c>
      <c r="T98" s="31">
        <f>_xlfn.XMATCH(E98,'NLSfb - PPO'!$B$2:$B$205,0)+1</f>
        <v>79</v>
      </c>
      <c r="U98" s="31" t="str" cm="1">
        <f t="array" aca="1" ref="U98" ca="1">IF(ISNUMBER(Tabel1[[#This Row],[hulpkolom]]),INDIRECT("'NLSfB - PPO'!D"&amp;$T98),"n.v.t.")</f>
        <v>LCHT010-A</v>
      </c>
      <c r="V98" s="36" cm="1">
        <f t="array" aca="1" ref="V98" ca="1">IF(ISNUMBER(Tabel1[[#This Row],[hulpkolom]]),INDIRECT("'NLSfB - PPO'!E"&amp;$T98),"-")</f>
        <v>1</v>
      </c>
      <c r="W98" s="40"/>
      <c r="X98" s="31" t="str" cm="1">
        <f t="array" aca="1" ref="X98" ca="1">IF(ISNUMBER(Tabel1[[#This Row],[hulpkolom]]),INDIRECT("'NLSfB - PPO'!G"&amp;$T98),"-")</f>
        <v>-</v>
      </c>
      <c r="Y98" s="38" t="str" cm="1">
        <f t="array" aca="1" ref="Y98" ca="1">IF(ISNUMBER(Tabel1[[#This Row],[hulpkolom]]),INDIRECT("'NLSfB - PPO'!H"&amp;$T98),"-")</f>
        <v>-</v>
      </c>
      <c r="Z98" s="40"/>
      <c r="AA98" s="31" t="str" cm="1">
        <f t="array" aca="1" ref="AA98" ca="1">IF(ISNUMBER(Tabel1[[#This Row],[hulpkolom]]),INDIRECT("'NLSfB - PPO'!J"&amp;$T98),"-")</f>
        <v>-</v>
      </c>
      <c r="AB98" s="38" t="str" cm="1">
        <f t="array" aca="1" ref="AB98" ca="1">IF(ISNUMBER(Tabel1[[#This Row],[hulpkolom]]),INDIRECT("'NLSfB - PPO'!K"&amp;$T98),"-")</f>
        <v>-</v>
      </c>
      <c r="AC98" s="40"/>
      <c r="AD98" s="31" t="str" cm="1">
        <f t="array" aca="1" ref="AD98" ca="1">IF(ISNUMBER(Tabel1[[#This Row],[hulpkolom]]),INDIRECT("'NLSfB - PPO'!M"&amp;$T98),"-")</f>
        <v>-</v>
      </c>
      <c r="AE98" s="38" t="str" cm="1">
        <f t="array" aca="1" ref="AE98" ca="1">IF(ISNUMBER(Tabel1[[#This Row],[hulpkolom]]),INDIRECT("'NLSfB - PPO'!L"&amp;$T98),"-")</f>
        <v>-</v>
      </c>
      <c r="AF98" s="40"/>
      <c r="AG98" s="39">
        <f ca="1">IF(ISNUMBER(Tabel1[[#This Row],[Frequentie 1]]),Tabel1[[#This Row],[Frequentie 1]]*Tabel1[[#This Row],[Prijs 1]],0)</f>
        <v>0</v>
      </c>
      <c r="AH98" s="39">
        <f ca="1">IF(ISNUMBER(Tabel1[[#This Row],[Frequentie 2]]),Tabel1[[#This Row],[Frequentie 2]]*Tabel1[[#This Row],[Prijs 2]],0)</f>
        <v>0</v>
      </c>
      <c r="AI98" s="39">
        <f ca="1">IF(ISNUMBER(Tabel1[[#This Row],[Frequentie 3]]),Tabel1[[#This Row],[Frequentie 3]]*Tabel1[[#This Row],[Prijs 3]],0)</f>
        <v>0</v>
      </c>
      <c r="AJ98" s="39">
        <f ca="1">IF(ISNUMBER(Tabel1[[#This Row],[Frequentie 4]]),Tabel1[[#This Row],[Frequentie 4]]*Tabel1[[#This Row],[Prijs 4]],0)</f>
        <v>0</v>
      </c>
      <c r="AK98" s="52">
        <f ca="1">SUM(Tabel1[[#This Row],[Totaal 1]:[Totaal 4]])</f>
        <v>0</v>
      </c>
    </row>
    <row r="99" spans="1:37" x14ac:dyDescent="0.25">
      <c r="A99" s="34" t="s">
        <v>1887</v>
      </c>
      <c r="B99" s="34" t="s">
        <v>1888</v>
      </c>
      <c r="C99" s="34" t="s">
        <v>58</v>
      </c>
      <c r="D99" s="34" t="s">
        <v>1889</v>
      </c>
      <c r="E99" s="34" t="s">
        <v>213</v>
      </c>
      <c r="F99" s="35" t="s">
        <v>214</v>
      </c>
      <c r="G99" s="35" t="str">
        <f>VLOOKUP(Tabel1[[#This Row],[NLSfB]],NLSfB!A:D,4,1)</f>
        <v>verlichtingsarmaturen</v>
      </c>
      <c r="H99" s="34" t="s">
        <v>183</v>
      </c>
      <c r="I99" s="34">
        <v>3</v>
      </c>
      <c r="J99" s="34">
        <v>0</v>
      </c>
      <c r="K99" s="34">
        <v>0</v>
      </c>
      <c r="L99" s="34">
        <v>0</v>
      </c>
      <c r="M99" s="35" t="s">
        <v>225</v>
      </c>
      <c r="N99" s="35" t="s">
        <v>216</v>
      </c>
      <c r="O99" s="35" t="s">
        <v>218</v>
      </c>
      <c r="P99" s="35" t="s">
        <v>1977</v>
      </c>
      <c r="Q99" s="35">
        <v>0</v>
      </c>
      <c r="R99" s="35">
        <v>0</v>
      </c>
      <c r="S99" s="35">
        <v>0</v>
      </c>
      <c r="T99" s="31">
        <f>_xlfn.XMATCH(E99,'NLSfb - PPO'!$B$2:$B$205,0)+1</f>
        <v>79</v>
      </c>
      <c r="U99" s="31" t="str" cm="1">
        <f t="array" aca="1" ref="U99" ca="1">IF(ISNUMBER(Tabel1[[#This Row],[hulpkolom]]),INDIRECT("'NLSfB - PPO'!D"&amp;$T99),"n.v.t.")</f>
        <v>LCHT010-A</v>
      </c>
      <c r="V99" s="36" cm="1">
        <f t="array" aca="1" ref="V99" ca="1">IF(ISNUMBER(Tabel1[[#This Row],[hulpkolom]]),INDIRECT("'NLSfB - PPO'!E"&amp;$T99),"-")</f>
        <v>1</v>
      </c>
      <c r="W99" s="40"/>
      <c r="X99" s="31" t="str" cm="1">
        <f t="array" aca="1" ref="X99" ca="1">IF(ISNUMBER(Tabel1[[#This Row],[hulpkolom]]),INDIRECT("'NLSfB - PPO'!G"&amp;$T99),"-")</f>
        <v>-</v>
      </c>
      <c r="Y99" s="38" t="str" cm="1">
        <f t="array" aca="1" ref="Y99" ca="1">IF(ISNUMBER(Tabel1[[#This Row],[hulpkolom]]),INDIRECT("'NLSfB - PPO'!H"&amp;$T99),"-")</f>
        <v>-</v>
      </c>
      <c r="Z99" s="40"/>
      <c r="AA99" s="31" t="str" cm="1">
        <f t="array" aca="1" ref="AA99" ca="1">IF(ISNUMBER(Tabel1[[#This Row],[hulpkolom]]),INDIRECT("'NLSfB - PPO'!J"&amp;$T99),"-")</f>
        <v>-</v>
      </c>
      <c r="AB99" s="38" t="str" cm="1">
        <f t="array" aca="1" ref="AB99" ca="1">IF(ISNUMBER(Tabel1[[#This Row],[hulpkolom]]),INDIRECT("'NLSfB - PPO'!K"&amp;$T99),"-")</f>
        <v>-</v>
      </c>
      <c r="AC99" s="40"/>
      <c r="AD99" s="31" t="str" cm="1">
        <f t="array" aca="1" ref="AD99" ca="1">IF(ISNUMBER(Tabel1[[#This Row],[hulpkolom]]),INDIRECT("'NLSfB - PPO'!M"&amp;$T99),"-")</f>
        <v>-</v>
      </c>
      <c r="AE99" s="38" t="str" cm="1">
        <f t="array" aca="1" ref="AE99" ca="1">IF(ISNUMBER(Tabel1[[#This Row],[hulpkolom]]),INDIRECT("'NLSfB - PPO'!L"&amp;$T99),"-")</f>
        <v>-</v>
      </c>
      <c r="AF99" s="40"/>
      <c r="AG99" s="39">
        <f ca="1">IF(ISNUMBER(Tabel1[[#This Row],[Frequentie 1]]),Tabel1[[#This Row],[Frequentie 1]]*Tabel1[[#This Row],[Prijs 1]],0)</f>
        <v>0</v>
      </c>
      <c r="AH99" s="39">
        <f ca="1">IF(ISNUMBER(Tabel1[[#This Row],[Frequentie 2]]),Tabel1[[#This Row],[Frequentie 2]]*Tabel1[[#This Row],[Prijs 2]],0)</f>
        <v>0</v>
      </c>
      <c r="AI99" s="39">
        <f ca="1">IF(ISNUMBER(Tabel1[[#This Row],[Frequentie 3]]),Tabel1[[#This Row],[Frequentie 3]]*Tabel1[[#This Row],[Prijs 3]],0)</f>
        <v>0</v>
      </c>
      <c r="AJ99" s="39">
        <f ca="1">IF(ISNUMBER(Tabel1[[#This Row],[Frequentie 4]]),Tabel1[[#This Row],[Frequentie 4]]*Tabel1[[#This Row],[Prijs 4]],0)</f>
        <v>0</v>
      </c>
      <c r="AK99" s="52">
        <f ca="1">SUM(Tabel1[[#This Row],[Totaal 1]:[Totaal 4]])</f>
        <v>0</v>
      </c>
    </row>
    <row r="100" spans="1:37" x14ac:dyDescent="0.25">
      <c r="A100" s="34" t="s">
        <v>1887</v>
      </c>
      <c r="B100" s="34" t="s">
        <v>1888</v>
      </c>
      <c r="C100" s="34" t="s">
        <v>58</v>
      </c>
      <c r="D100" s="34" t="s">
        <v>1889</v>
      </c>
      <c r="E100" s="34" t="s">
        <v>213</v>
      </c>
      <c r="F100" s="35" t="s">
        <v>214</v>
      </c>
      <c r="G100" s="35" t="str">
        <f>VLOOKUP(Tabel1[[#This Row],[NLSfB]],NLSfB!A:D,4,1)</f>
        <v>verlichtingsarmaturen</v>
      </c>
      <c r="H100" s="34" t="s">
        <v>183</v>
      </c>
      <c r="I100" s="34">
        <v>6</v>
      </c>
      <c r="J100" s="34">
        <v>0</v>
      </c>
      <c r="K100" s="34">
        <v>0</v>
      </c>
      <c r="L100" s="34">
        <v>0</v>
      </c>
      <c r="M100" s="35" t="s">
        <v>225</v>
      </c>
      <c r="N100" s="35" t="s">
        <v>1978</v>
      </c>
      <c r="O100" s="35" t="s">
        <v>1975</v>
      </c>
      <c r="P100" s="35">
        <v>0</v>
      </c>
      <c r="Q100" s="35">
        <v>0</v>
      </c>
      <c r="R100" s="35">
        <v>0</v>
      </c>
      <c r="S100" s="35">
        <v>0</v>
      </c>
      <c r="T100" s="31">
        <f>_xlfn.XMATCH(E100,'NLSfb - PPO'!$B$2:$B$205,0)+1</f>
        <v>79</v>
      </c>
      <c r="U100" s="31" t="str" cm="1">
        <f t="array" aca="1" ref="U100" ca="1">IF(ISNUMBER(Tabel1[[#This Row],[hulpkolom]]),INDIRECT("'NLSfB - PPO'!D"&amp;$T100),"n.v.t.")</f>
        <v>LCHT010-A</v>
      </c>
      <c r="V100" s="36" cm="1">
        <f t="array" aca="1" ref="V100" ca="1">IF(ISNUMBER(Tabel1[[#This Row],[hulpkolom]]),INDIRECT("'NLSfB - PPO'!E"&amp;$T100),"-")</f>
        <v>1</v>
      </c>
      <c r="W100" s="40"/>
      <c r="X100" s="31" t="str" cm="1">
        <f t="array" aca="1" ref="X100" ca="1">IF(ISNUMBER(Tabel1[[#This Row],[hulpkolom]]),INDIRECT("'NLSfB - PPO'!G"&amp;$T100),"-")</f>
        <v>-</v>
      </c>
      <c r="Y100" s="38" t="str" cm="1">
        <f t="array" aca="1" ref="Y100" ca="1">IF(ISNUMBER(Tabel1[[#This Row],[hulpkolom]]),INDIRECT("'NLSfB - PPO'!H"&amp;$T100),"-")</f>
        <v>-</v>
      </c>
      <c r="Z100" s="40"/>
      <c r="AA100" s="31" t="str" cm="1">
        <f t="array" aca="1" ref="AA100" ca="1">IF(ISNUMBER(Tabel1[[#This Row],[hulpkolom]]),INDIRECT("'NLSfB - PPO'!J"&amp;$T100),"-")</f>
        <v>-</v>
      </c>
      <c r="AB100" s="38" t="str" cm="1">
        <f t="array" aca="1" ref="AB100" ca="1">IF(ISNUMBER(Tabel1[[#This Row],[hulpkolom]]),INDIRECT("'NLSfB - PPO'!K"&amp;$T100),"-")</f>
        <v>-</v>
      </c>
      <c r="AC100" s="40"/>
      <c r="AD100" s="31" t="str" cm="1">
        <f t="array" aca="1" ref="AD100" ca="1">IF(ISNUMBER(Tabel1[[#This Row],[hulpkolom]]),INDIRECT("'NLSfB - PPO'!M"&amp;$T100),"-")</f>
        <v>-</v>
      </c>
      <c r="AE100" s="38" t="str" cm="1">
        <f t="array" aca="1" ref="AE100" ca="1">IF(ISNUMBER(Tabel1[[#This Row],[hulpkolom]]),INDIRECT("'NLSfB - PPO'!L"&amp;$T100),"-")</f>
        <v>-</v>
      </c>
      <c r="AF100" s="40"/>
      <c r="AG100" s="39">
        <f ca="1">IF(ISNUMBER(Tabel1[[#This Row],[Frequentie 1]]),Tabel1[[#This Row],[Frequentie 1]]*Tabel1[[#This Row],[Prijs 1]],0)</f>
        <v>0</v>
      </c>
      <c r="AH100" s="39">
        <f ca="1">IF(ISNUMBER(Tabel1[[#This Row],[Frequentie 2]]),Tabel1[[#This Row],[Frequentie 2]]*Tabel1[[#This Row],[Prijs 2]],0)</f>
        <v>0</v>
      </c>
      <c r="AI100" s="39">
        <f ca="1">IF(ISNUMBER(Tabel1[[#This Row],[Frequentie 3]]),Tabel1[[#This Row],[Frequentie 3]]*Tabel1[[#This Row],[Prijs 3]],0)</f>
        <v>0</v>
      </c>
      <c r="AJ100" s="39">
        <f ca="1">IF(ISNUMBER(Tabel1[[#This Row],[Frequentie 4]]),Tabel1[[#This Row],[Frequentie 4]]*Tabel1[[#This Row],[Prijs 4]],0)</f>
        <v>0</v>
      </c>
      <c r="AK100" s="52">
        <f ca="1">SUM(Tabel1[[#This Row],[Totaal 1]:[Totaal 4]])</f>
        <v>0</v>
      </c>
    </row>
    <row r="101" spans="1:37" x14ac:dyDescent="0.25">
      <c r="A101" s="34" t="s">
        <v>1887</v>
      </c>
      <c r="B101" s="34" t="s">
        <v>1888</v>
      </c>
      <c r="C101" s="34" t="s">
        <v>58</v>
      </c>
      <c r="D101" s="34" t="s">
        <v>1889</v>
      </c>
      <c r="E101" s="34" t="s">
        <v>213</v>
      </c>
      <c r="F101" s="35" t="s">
        <v>214</v>
      </c>
      <c r="G101" s="35" t="str">
        <f>VLOOKUP(Tabel1[[#This Row],[NLSfB]],NLSfB!A:D,4,1)</f>
        <v>verlichtingsarmaturen</v>
      </c>
      <c r="H101" s="34" t="s">
        <v>183</v>
      </c>
      <c r="I101" s="34">
        <v>17</v>
      </c>
      <c r="J101" s="34">
        <v>0</v>
      </c>
      <c r="K101" s="34" t="s">
        <v>1979</v>
      </c>
      <c r="L101" s="34">
        <v>0</v>
      </c>
      <c r="M101" s="35" t="s">
        <v>225</v>
      </c>
      <c r="N101" s="35" t="s">
        <v>216</v>
      </c>
      <c r="O101" s="35" t="s">
        <v>222</v>
      </c>
      <c r="P101" s="35" t="s">
        <v>1977</v>
      </c>
      <c r="Q101" s="35">
        <v>0</v>
      </c>
      <c r="R101" s="35">
        <v>0</v>
      </c>
      <c r="S101" s="35">
        <v>0</v>
      </c>
      <c r="T101" s="31">
        <f>_xlfn.XMATCH(E101,'NLSfb - PPO'!$B$2:$B$205,0)+1</f>
        <v>79</v>
      </c>
      <c r="U101" s="31" t="str" cm="1">
        <f t="array" aca="1" ref="U101" ca="1">IF(ISNUMBER(Tabel1[[#This Row],[hulpkolom]]),INDIRECT("'NLSfB - PPO'!D"&amp;$T101),"n.v.t.")</f>
        <v>LCHT010-A</v>
      </c>
      <c r="V101" s="36" cm="1">
        <f t="array" aca="1" ref="V101" ca="1">IF(ISNUMBER(Tabel1[[#This Row],[hulpkolom]]),INDIRECT("'NLSfB - PPO'!E"&amp;$T101),"-")</f>
        <v>1</v>
      </c>
      <c r="W101" s="40"/>
      <c r="X101" s="31" t="str" cm="1">
        <f t="array" aca="1" ref="X101" ca="1">IF(ISNUMBER(Tabel1[[#This Row],[hulpkolom]]),INDIRECT("'NLSfB - PPO'!G"&amp;$T101),"-")</f>
        <v>-</v>
      </c>
      <c r="Y101" s="38" t="str" cm="1">
        <f t="array" aca="1" ref="Y101" ca="1">IF(ISNUMBER(Tabel1[[#This Row],[hulpkolom]]),INDIRECT("'NLSfB - PPO'!H"&amp;$T101),"-")</f>
        <v>-</v>
      </c>
      <c r="Z101" s="40"/>
      <c r="AA101" s="31" t="str" cm="1">
        <f t="array" aca="1" ref="AA101" ca="1">IF(ISNUMBER(Tabel1[[#This Row],[hulpkolom]]),INDIRECT("'NLSfB - PPO'!J"&amp;$T101),"-")</f>
        <v>-</v>
      </c>
      <c r="AB101" s="38" t="str" cm="1">
        <f t="array" aca="1" ref="AB101" ca="1">IF(ISNUMBER(Tabel1[[#This Row],[hulpkolom]]),INDIRECT("'NLSfB - PPO'!K"&amp;$T101),"-")</f>
        <v>-</v>
      </c>
      <c r="AC101" s="40"/>
      <c r="AD101" s="31" t="str" cm="1">
        <f t="array" aca="1" ref="AD101" ca="1">IF(ISNUMBER(Tabel1[[#This Row],[hulpkolom]]),INDIRECT("'NLSfB - PPO'!M"&amp;$T101),"-")</f>
        <v>-</v>
      </c>
      <c r="AE101" s="38" t="str" cm="1">
        <f t="array" aca="1" ref="AE101" ca="1">IF(ISNUMBER(Tabel1[[#This Row],[hulpkolom]]),INDIRECT("'NLSfB - PPO'!L"&amp;$T101),"-")</f>
        <v>-</v>
      </c>
      <c r="AF101" s="40"/>
      <c r="AG101" s="39">
        <f ca="1">IF(ISNUMBER(Tabel1[[#This Row],[Frequentie 1]]),Tabel1[[#This Row],[Frequentie 1]]*Tabel1[[#This Row],[Prijs 1]],0)</f>
        <v>0</v>
      </c>
      <c r="AH101" s="39">
        <f ca="1">IF(ISNUMBER(Tabel1[[#This Row],[Frequentie 2]]),Tabel1[[#This Row],[Frequentie 2]]*Tabel1[[#This Row],[Prijs 2]],0)</f>
        <v>0</v>
      </c>
      <c r="AI101" s="39">
        <f ca="1">IF(ISNUMBER(Tabel1[[#This Row],[Frequentie 3]]),Tabel1[[#This Row],[Frequentie 3]]*Tabel1[[#This Row],[Prijs 3]],0)</f>
        <v>0</v>
      </c>
      <c r="AJ101" s="39">
        <f ca="1">IF(ISNUMBER(Tabel1[[#This Row],[Frequentie 4]]),Tabel1[[#This Row],[Frequentie 4]]*Tabel1[[#This Row],[Prijs 4]],0)</f>
        <v>0</v>
      </c>
      <c r="AK101" s="52">
        <f ca="1">SUM(Tabel1[[#This Row],[Totaal 1]:[Totaal 4]])</f>
        <v>0</v>
      </c>
    </row>
    <row r="102" spans="1:37" x14ac:dyDescent="0.25">
      <c r="A102" s="34" t="s">
        <v>1887</v>
      </c>
      <c r="B102" s="34" t="s">
        <v>1888</v>
      </c>
      <c r="C102" s="34" t="s">
        <v>58</v>
      </c>
      <c r="D102" s="34" t="s">
        <v>1889</v>
      </c>
      <c r="E102" s="34" t="s">
        <v>213</v>
      </c>
      <c r="F102" s="35" t="s">
        <v>214</v>
      </c>
      <c r="G102" s="35" t="str">
        <f>VLOOKUP(Tabel1[[#This Row],[NLSfB]],NLSfB!A:D,4,1)</f>
        <v>verlichtingsarmaturen</v>
      </c>
      <c r="H102" s="34" t="s">
        <v>183</v>
      </c>
      <c r="I102" s="34">
        <v>2</v>
      </c>
      <c r="J102" s="34">
        <v>0</v>
      </c>
      <c r="K102" s="34">
        <v>0</v>
      </c>
      <c r="L102" s="34">
        <v>0</v>
      </c>
      <c r="M102" s="35" t="s">
        <v>225</v>
      </c>
      <c r="N102" s="35" t="s">
        <v>221</v>
      </c>
      <c r="O102" s="35" t="s">
        <v>1980</v>
      </c>
      <c r="P102" s="35" t="s">
        <v>1977</v>
      </c>
      <c r="Q102" s="35">
        <v>0</v>
      </c>
      <c r="R102" s="35">
        <v>0</v>
      </c>
      <c r="S102" s="35">
        <v>0</v>
      </c>
      <c r="T102" s="31">
        <f>_xlfn.XMATCH(E102,'NLSfb - PPO'!$B$2:$B$205,0)+1</f>
        <v>79</v>
      </c>
      <c r="U102" s="31" t="str" cm="1">
        <f t="array" aca="1" ref="U102" ca="1">IF(ISNUMBER(Tabel1[[#This Row],[hulpkolom]]),INDIRECT("'NLSfB - PPO'!D"&amp;$T102),"n.v.t.")</f>
        <v>LCHT010-A</v>
      </c>
      <c r="V102" s="36" cm="1">
        <f t="array" aca="1" ref="V102" ca="1">IF(ISNUMBER(Tabel1[[#This Row],[hulpkolom]]),INDIRECT("'NLSfB - PPO'!E"&amp;$T102),"-")</f>
        <v>1</v>
      </c>
      <c r="W102" s="40"/>
      <c r="X102" s="31" t="str" cm="1">
        <f t="array" aca="1" ref="X102" ca="1">IF(ISNUMBER(Tabel1[[#This Row],[hulpkolom]]),INDIRECT("'NLSfB - PPO'!G"&amp;$T102),"-")</f>
        <v>-</v>
      </c>
      <c r="Y102" s="38" t="str" cm="1">
        <f t="array" aca="1" ref="Y102" ca="1">IF(ISNUMBER(Tabel1[[#This Row],[hulpkolom]]),INDIRECT("'NLSfB - PPO'!H"&amp;$T102),"-")</f>
        <v>-</v>
      </c>
      <c r="Z102" s="40"/>
      <c r="AA102" s="31" t="str" cm="1">
        <f t="array" aca="1" ref="AA102" ca="1">IF(ISNUMBER(Tabel1[[#This Row],[hulpkolom]]),INDIRECT("'NLSfB - PPO'!J"&amp;$T102),"-")</f>
        <v>-</v>
      </c>
      <c r="AB102" s="38" t="str" cm="1">
        <f t="array" aca="1" ref="AB102" ca="1">IF(ISNUMBER(Tabel1[[#This Row],[hulpkolom]]),INDIRECT("'NLSfB - PPO'!K"&amp;$T102),"-")</f>
        <v>-</v>
      </c>
      <c r="AC102" s="40"/>
      <c r="AD102" s="31" t="str" cm="1">
        <f t="array" aca="1" ref="AD102" ca="1">IF(ISNUMBER(Tabel1[[#This Row],[hulpkolom]]),INDIRECT("'NLSfB - PPO'!M"&amp;$T102),"-")</f>
        <v>-</v>
      </c>
      <c r="AE102" s="38" t="str" cm="1">
        <f t="array" aca="1" ref="AE102" ca="1">IF(ISNUMBER(Tabel1[[#This Row],[hulpkolom]]),INDIRECT("'NLSfB - PPO'!L"&amp;$T102),"-")</f>
        <v>-</v>
      </c>
      <c r="AF102" s="40"/>
      <c r="AG102" s="39">
        <f ca="1">IF(ISNUMBER(Tabel1[[#This Row],[Frequentie 1]]),Tabel1[[#This Row],[Frequentie 1]]*Tabel1[[#This Row],[Prijs 1]],0)</f>
        <v>0</v>
      </c>
      <c r="AH102" s="39">
        <f ca="1">IF(ISNUMBER(Tabel1[[#This Row],[Frequentie 2]]),Tabel1[[#This Row],[Frequentie 2]]*Tabel1[[#This Row],[Prijs 2]],0)</f>
        <v>0</v>
      </c>
      <c r="AI102" s="39">
        <f ca="1">IF(ISNUMBER(Tabel1[[#This Row],[Frequentie 3]]),Tabel1[[#This Row],[Frequentie 3]]*Tabel1[[#This Row],[Prijs 3]],0)</f>
        <v>0</v>
      </c>
      <c r="AJ102" s="39">
        <f ca="1">IF(ISNUMBER(Tabel1[[#This Row],[Frequentie 4]]),Tabel1[[#This Row],[Frequentie 4]]*Tabel1[[#This Row],[Prijs 4]],0)</f>
        <v>0</v>
      </c>
      <c r="AK102" s="52">
        <f ca="1">SUM(Tabel1[[#This Row],[Totaal 1]:[Totaal 4]])</f>
        <v>0</v>
      </c>
    </row>
    <row r="103" spans="1:37" x14ac:dyDescent="0.25">
      <c r="A103" s="34" t="s">
        <v>1887</v>
      </c>
      <c r="B103" s="34" t="s">
        <v>1888</v>
      </c>
      <c r="C103" s="34" t="s">
        <v>58</v>
      </c>
      <c r="D103" s="34" t="s">
        <v>1889</v>
      </c>
      <c r="E103" s="34" t="s">
        <v>213</v>
      </c>
      <c r="F103" s="35" t="s">
        <v>214</v>
      </c>
      <c r="G103" s="35" t="str">
        <f>VLOOKUP(Tabel1[[#This Row],[NLSfB]],NLSfB!A:D,4,1)</f>
        <v>verlichtingsarmaturen</v>
      </c>
      <c r="H103" s="34" t="s">
        <v>183</v>
      </c>
      <c r="I103" s="34">
        <v>10</v>
      </c>
      <c r="J103" s="34">
        <v>0</v>
      </c>
      <c r="K103" s="34">
        <v>0</v>
      </c>
      <c r="L103" s="34">
        <v>0</v>
      </c>
      <c r="M103" s="35" t="s">
        <v>225</v>
      </c>
      <c r="N103" s="35" t="s">
        <v>221</v>
      </c>
      <c r="O103" s="35" t="s">
        <v>1975</v>
      </c>
      <c r="P103" s="35" t="s">
        <v>1981</v>
      </c>
      <c r="Q103" s="35">
        <v>0</v>
      </c>
      <c r="R103" s="35">
        <v>0</v>
      </c>
      <c r="S103" s="35">
        <v>0</v>
      </c>
      <c r="T103" s="31">
        <f>_xlfn.XMATCH(E103,'NLSfb - PPO'!$B$2:$B$205,0)+1</f>
        <v>79</v>
      </c>
      <c r="U103" s="31" t="str" cm="1">
        <f t="array" aca="1" ref="U103" ca="1">IF(ISNUMBER(Tabel1[[#This Row],[hulpkolom]]),INDIRECT("'NLSfB - PPO'!D"&amp;$T103),"n.v.t.")</f>
        <v>LCHT010-A</v>
      </c>
      <c r="V103" s="36" cm="1">
        <f t="array" aca="1" ref="V103" ca="1">IF(ISNUMBER(Tabel1[[#This Row],[hulpkolom]]),INDIRECT("'NLSfB - PPO'!E"&amp;$T103),"-")</f>
        <v>1</v>
      </c>
      <c r="W103" s="40"/>
      <c r="X103" s="31" t="str" cm="1">
        <f t="array" aca="1" ref="X103" ca="1">IF(ISNUMBER(Tabel1[[#This Row],[hulpkolom]]),INDIRECT("'NLSfB - PPO'!G"&amp;$T103),"-")</f>
        <v>-</v>
      </c>
      <c r="Y103" s="38" t="str" cm="1">
        <f t="array" aca="1" ref="Y103" ca="1">IF(ISNUMBER(Tabel1[[#This Row],[hulpkolom]]),INDIRECT("'NLSfB - PPO'!H"&amp;$T103),"-")</f>
        <v>-</v>
      </c>
      <c r="Z103" s="40"/>
      <c r="AA103" s="31" t="str" cm="1">
        <f t="array" aca="1" ref="AA103" ca="1">IF(ISNUMBER(Tabel1[[#This Row],[hulpkolom]]),INDIRECT("'NLSfB - PPO'!J"&amp;$T103),"-")</f>
        <v>-</v>
      </c>
      <c r="AB103" s="38" t="str" cm="1">
        <f t="array" aca="1" ref="AB103" ca="1">IF(ISNUMBER(Tabel1[[#This Row],[hulpkolom]]),INDIRECT("'NLSfB - PPO'!K"&amp;$T103),"-")</f>
        <v>-</v>
      </c>
      <c r="AC103" s="40"/>
      <c r="AD103" s="31" t="str" cm="1">
        <f t="array" aca="1" ref="AD103" ca="1">IF(ISNUMBER(Tabel1[[#This Row],[hulpkolom]]),INDIRECT("'NLSfB - PPO'!M"&amp;$T103),"-")</f>
        <v>-</v>
      </c>
      <c r="AE103" s="38" t="str" cm="1">
        <f t="array" aca="1" ref="AE103" ca="1">IF(ISNUMBER(Tabel1[[#This Row],[hulpkolom]]),INDIRECT("'NLSfB - PPO'!L"&amp;$T103),"-")</f>
        <v>-</v>
      </c>
      <c r="AF103" s="40"/>
      <c r="AG103" s="39">
        <f ca="1">IF(ISNUMBER(Tabel1[[#This Row],[Frequentie 1]]),Tabel1[[#This Row],[Frequentie 1]]*Tabel1[[#This Row],[Prijs 1]],0)</f>
        <v>0</v>
      </c>
      <c r="AH103" s="39">
        <f ca="1">IF(ISNUMBER(Tabel1[[#This Row],[Frequentie 2]]),Tabel1[[#This Row],[Frequentie 2]]*Tabel1[[#This Row],[Prijs 2]],0)</f>
        <v>0</v>
      </c>
      <c r="AI103" s="39">
        <f ca="1">IF(ISNUMBER(Tabel1[[#This Row],[Frequentie 3]]),Tabel1[[#This Row],[Frequentie 3]]*Tabel1[[#This Row],[Prijs 3]],0)</f>
        <v>0</v>
      </c>
      <c r="AJ103" s="39">
        <f ca="1">IF(ISNUMBER(Tabel1[[#This Row],[Frequentie 4]]),Tabel1[[#This Row],[Frequentie 4]]*Tabel1[[#This Row],[Prijs 4]],0)</f>
        <v>0</v>
      </c>
      <c r="AK103" s="52">
        <f ca="1">SUM(Tabel1[[#This Row],[Totaal 1]:[Totaal 4]])</f>
        <v>0</v>
      </c>
    </row>
    <row r="104" spans="1:37" x14ac:dyDescent="0.25">
      <c r="A104" s="34" t="s">
        <v>1887</v>
      </c>
      <c r="B104" s="34" t="s">
        <v>1888</v>
      </c>
      <c r="C104" s="34" t="s">
        <v>58</v>
      </c>
      <c r="D104" s="34" t="s">
        <v>1889</v>
      </c>
      <c r="E104" s="34" t="s">
        <v>213</v>
      </c>
      <c r="F104" s="35" t="s">
        <v>214</v>
      </c>
      <c r="G104" s="35" t="str">
        <f>VLOOKUP(Tabel1[[#This Row],[NLSfB]],NLSfB!A:D,4,1)</f>
        <v>verlichtingsarmaturen</v>
      </c>
      <c r="H104" s="34" t="s">
        <v>183</v>
      </c>
      <c r="I104" s="34">
        <v>11</v>
      </c>
      <c r="J104" s="34">
        <v>0</v>
      </c>
      <c r="K104" s="34">
        <v>0</v>
      </c>
      <c r="L104" s="34">
        <v>0</v>
      </c>
      <c r="M104" s="35" t="s">
        <v>225</v>
      </c>
      <c r="N104" s="35" t="s">
        <v>216</v>
      </c>
      <c r="O104" s="35" t="s">
        <v>1975</v>
      </c>
      <c r="P104" s="35" t="s">
        <v>1981</v>
      </c>
      <c r="Q104" s="35">
        <v>0</v>
      </c>
      <c r="R104" s="35">
        <v>0</v>
      </c>
      <c r="S104" s="35">
        <v>0</v>
      </c>
      <c r="T104" s="31">
        <f>_xlfn.XMATCH(E104,'NLSfb - PPO'!$B$2:$B$205,0)+1</f>
        <v>79</v>
      </c>
      <c r="U104" s="31" t="str" cm="1">
        <f t="array" aca="1" ref="U104" ca="1">IF(ISNUMBER(Tabel1[[#This Row],[hulpkolom]]),INDIRECT("'NLSfB - PPO'!D"&amp;$T104),"n.v.t.")</f>
        <v>LCHT010-A</v>
      </c>
      <c r="V104" s="36" cm="1">
        <f t="array" aca="1" ref="V104" ca="1">IF(ISNUMBER(Tabel1[[#This Row],[hulpkolom]]),INDIRECT("'NLSfB - PPO'!E"&amp;$T104),"-")</f>
        <v>1</v>
      </c>
      <c r="W104" s="40"/>
      <c r="X104" s="31" t="str" cm="1">
        <f t="array" aca="1" ref="X104" ca="1">IF(ISNUMBER(Tabel1[[#This Row],[hulpkolom]]),INDIRECT("'NLSfB - PPO'!G"&amp;$T104),"-")</f>
        <v>-</v>
      </c>
      <c r="Y104" s="38" t="str" cm="1">
        <f t="array" aca="1" ref="Y104" ca="1">IF(ISNUMBER(Tabel1[[#This Row],[hulpkolom]]),INDIRECT("'NLSfB - PPO'!H"&amp;$T104),"-")</f>
        <v>-</v>
      </c>
      <c r="Z104" s="40"/>
      <c r="AA104" s="31" t="str" cm="1">
        <f t="array" aca="1" ref="AA104" ca="1">IF(ISNUMBER(Tabel1[[#This Row],[hulpkolom]]),INDIRECT("'NLSfB - PPO'!J"&amp;$T104),"-")</f>
        <v>-</v>
      </c>
      <c r="AB104" s="38" t="str" cm="1">
        <f t="array" aca="1" ref="AB104" ca="1">IF(ISNUMBER(Tabel1[[#This Row],[hulpkolom]]),INDIRECT("'NLSfB - PPO'!K"&amp;$T104),"-")</f>
        <v>-</v>
      </c>
      <c r="AC104" s="40"/>
      <c r="AD104" s="31" t="str" cm="1">
        <f t="array" aca="1" ref="AD104" ca="1">IF(ISNUMBER(Tabel1[[#This Row],[hulpkolom]]),INDIRECT("'NLSfB - PPO'!M"&amp;$T104),"-")</f>
        <v>-</v>
      </c>
      <c r="AE104" s="38" t="str" cm="1">
        <f t="array" aca="1" ref="AE104" ca="1">IF(ISNUMBER(Tabel1[[#This Row],[hulpkolom]]),INDIRECT("'NLSfB - PPO'!L"&amp;$T104),"-")</f>
        <v>-</v>
      </c>
      <c r="AF104" s="40"/>
      <c r="AG104" s="39">
        <f ca="1">IF(ISNUMBER(Tabel1[[#This Row],[Frequentie 1]]),Tabel1[[#This Row],[Frequentie 1]]*Tabel1[[#This Row],[Prijs 1]],0)</f>
        <v>0</v>
      </c>
      <c r="AH104" s="39">
        <f ca="1">IF(ISNUMBER(Tabel1[[#This Row],[Frequentie 2]]),Tabel1[[#This Row],[Frequentie 2]]*Tabel1[[#This Row],[Prijs 2]],0)</f>
        <v>0</v>
      </c>
      <c r="AI104" s="39">
        <f ca="1">IF(ISNUMBER(Tabel1[[#This Row],[Frequentie 3]]),Tabel1[[#This Row],[Frequentie 3]]*Tabel1[[#This Row],[Prijs 3]],0)</f>
        <v>0</v>
      </c>
      <c r="AJ104" s="39">
        <f ca="1">IF(ISNUMBER(Tabel1[[#This Row],[Frequentie 4]]),Tabel1[[#This Row],[Frequentie 4]]*Tabel1[[#This Row],[Prijs 4]],0)</f>
        <v>0</v>
      </c>
      <c r="AK104" s="52">
        <f ca="1">SUM(Tabel1[[#This Row],[Totaal 1]:[Totaal 4]])</f>
        <v>0</v>
      </c>
    </row>
    <row r="105" spans="1:37" ht="21" x14ac:dyDescent="0.25">
      <c r="A105" s="34" t="s">
        <v>1887</v>
      </c>
      <c r="B105" s="34" t="s">
        <v>1888</v>
      </c>
      <c r="C105" s="34" t="s">
        <v>58</v>
      </c>
      <c r="D105" s="34" t="s">
        <v>1889</v>
      </c>
      <c r="E105" s="34" t="s">
        <v>4016</v>
      </c>
      <c r="F105" s="41" t="s">
        <v>4017</v>
      </c>
      <c r="G105" s="41" t="str">
        <f>VLOOKUP(Tabel1[[#This Row],[NLSfB]],NLSfB!A:D,4,1)</f>
        <v>noodverlichtingsarmaturen</v>
      </c>
      <c r="H105" s="34" t="s">
        <v>183</v>
      </c>
      <c r="I105" s="34">
        <v>2</v>
      </c>
      <c r="J105" s="34">
        <v>0</v>
      </c>
      <c r="K105" s="34">
        <v>0</v>
      </c>
      <c r="L105" s="34">
        <v>0</v>
      </c>
      <c r="M105" s="35" t="s">
        <v>231</v>
      </c>
      <c r="N105" s="35" t="s">
        <v>237</v>
      </c>
      <c r="O105" s="35" t="s">
        <v>1982</v>
      </c>
      <c r="P105" s="35">
        <v>0</v>
      </c>
      <c r="Q105" s="35">
        <v>0</v>
      </c>
      <c r="R105" s="35">
        <v>0</v>
      </c>
      <c r="S105" s="35">
        <v>0</v>
      </c>
      <c r="T105" s="31">
        <f>_xlfn.XMATCH(E105,'NLSfb - PPO'!$B$2:$B$205,0)+1</f>
        <v>83</v>
      </c>
      <c r="U105" s="31" t="str" cm="1">
        <f t="array" aca="1" ref="U105" ca="1">IF(ISNUMBER(Tabel1[[#This Row],[hulpkolom]]),INDIRECT("'NLSfB - PPO'!D"&amp;$T105),"n.v.t.")</f>
        <v>LCHT040-A</v>
      </c>
      <c r="V105" s="36" cm="1">
        <f t="array" aca="1" ref="V105" ca="1">IF(ISNUMBER(Tabel1[[#This Row],[hulpkolom]]),INDIRECT("'NLSfB - PPO'!E"&amp;$T105),"-")</f>
        <v>1</v>
      </c>
      <c r="W105" s="40"/>
      <c r="X105" s="31" t="str" cm="1">
        <f t="array" aca="1" ref="X105" ca="1">IF(ISNUMBER(Tabel1[[#This Row],[hulpkolom]]),INDIRECT("'NLSfB - PPO'!G"&amp;$T105),"-")</f>
        <v>-</v>
      </c>
      <c r="Y105" s="38" t="str" cm="1">
        <f t="array" aca="1" ref="Y105" ca="1">IF(ISNUMBER(Tabel1[[#This Row],[hulpkolom]]),INDIRECT("'NLSfB - PPO'!H"&amp;$T105),"-")</f>
        <v>-</v>
      </c>
      <c r="Z105" s="40"/>
      <c r="AA105" s="31" t="str" cm="1">
        <f t="array" aca="1" ref="AA105" ca="1">IF(ISNUMBER(Tabel1[[#This Row],[hulpkolom]]),INDIRECT("'NLSfB - PPO'!J"&amp;$T105),"-")</f>
        <v>-</v>
      </c>
      <c r="AB105" s="38" t="str" cm="1">
        <f t="array" aca="1" ref="AB105" ca="1">IF(ISNUMBER(Tabel1[[#This Row],[hulpkolom]]),INDIRECT("'NLSfB - PPO'!K"&amp;$T105),"-")</f>
        <v>-</v>
      </c>
      <c r="AC105" s="40"/>
      <c r="AD105" s="31" t="str" cm="1">
        <f t="array" aca="1" ref="AD105" ca="1">IF(ISNUMBER(Tabel1[[#This Row],[hulpkolom]]),INDIRECT("'NLSfB - PPO'!M"&amp;$T105),"-")</f>
        <v>-</v>
      </c>
      <c r="AE105" s="38" t="str" cm="1">
        <f t="array" aca="1" ref="AE105" ca="1">IF(ISNUMBER(Tabel1[[#This Row],[hulpkolom]]),INDIRECT("'NLSfB - PPO'!L"&amp;$T105),"-")</f>
        <v>-</v>
      </c>
      <c r="AF105" s="40"/>
      <c r="AG105" s="39">
        <f ca="1">IF(ISNUMBER(Tabel1[[#This Row],[Frequentie 1]]),Tabel1[[#This Row],[Frequentie 1]]*Tabel1[[#This Row],[Prijs 1]],0)</f>
        <v>0</v>
      </c>
      <c r="AH105" s="39">
        <f ca="1">IF(ISNUMBER(Tabel1[[#This Row],[Frequentie 2]]),Tabel1[[#This Row],[Frequentie 2]]*Tabel1[[#This Row],[Prijs 2]],0)</f>
        <v>0</v>
      </c>
      <c r="AI105" s="39">
        <f ca="1">IF(ISNUMBER(Tabel1[[#This Row],[Frequentie 3]]),Tabel1[[#This Row],[Frequentie 3]]*Tabel1[[#This Row],[Prijs 3]],0)</f>
        <v>0</v>
      </c>
      <c r="AJ105" s="39">
        <f ca="1">IF(ISNUMBER(Tabel1[[#This Row],[Frequentie 4]]),Tabel1[[#This Row],[Frequentie 4]]*Tabel1[[#This Row],[Prijs 4]],0)</f>
        <v>0</v>
      </c>
      <c r="AK105" s="52">
        <f ca="1">SUM(Tabel1[[#This Row],[Totaal 1]:[Totaal 4]])</f>
        <v>0</v>
      </c>
    </row>
    <row r="106" spans="1:37" x14ac:dyDescent="0.25">
      <c r="A106" s="34" t="s">
        <v>1887</v>
      </c>
      <c r="B106" s="34" t="s">
        <v>1888</v>
      </c>
      <c r="C106" s="34" t="s">
        <v>58</v>
      </c>
      <c r="D106" s="34" t="s">
        <v>1889</v>
      </c>
      <c r="E106" s="34" t="s">
        <v>4032</v>
      </c>
      <c r="F106" s="41" t="s">
        <v>4033</v>
      </c>
      <c r="G106" s="41" t="str">
        <f>VLOOKUP(Tabel1[[#This Row],[NLSfB]],NLSfB!A:D,4,1)</f>
        <v>armaturen vluchtwegsignalering</v>
      </c>
      <c r="H106" s="34" t="s">
        <v>183</v>
      </c>
      <c r="I106" s="34">
        <v>6</v>
      </c>
      <c r="J106" s="34">
        <v>2004</v>
      </c>
      <c r="K106" s="34" t="s">
        <v>1983</v>
      </c>
      <c r="L106" s="34">
        <v>0</v>
      </c>
      <c r="M106" s="35" t="s">
        <v>231</v>
      </c>
      <c r="N106" s="35" t="s">
        <v>237</v>
      </c>
      <c r="O106" s="35">
        <v>0</v>
      </c>
      <c r="P106" s="35">
        <v>0</v>
      </c>
      <c r="Q106" s="35">
        <v>0</v>
      </c>
      <c r="R106" s="35">
        <v>0</v>
      </c>
      <c r="S106" s="35">
        <v>0</v>
      </c>
      <c r="T106" s="31">
        <f>_xlfn.XMATCH(E106,'NLSfb - PPO'!$B$2:$B$205,0)+1</f>
        <v>84</v>
      </c>
      <c r="U106" s="31" t="str" cm="1">
        <f t="array" aca="1" ref="U106" ca="1">IF(ISNUMBER(Tabel1[[#This Row],[hulpkolom]]),INDIRECT("'NLSfB - PPO'!D"&amp;$T106),"n.v.t.")</f>
        <v>LCHT040-A</v>
      </c>
      <c r="V106" s="36" cm="1">
        <f t="array" aca="1" ref="V106" ca="1">IF(ISNUMBER(Tabel1[[#This Row],[hulpkolom]]),INDIRECT("'NLSfB - PPO'!E"&amp;$T106),"-")</f>
        <v>1</v>
      </c>
      <c r="W106" s="40"/>
      <c r="X106" s="31" t="str" cm="1">
        <f t="array" aca="1" ref="X106" ca="1">IF(ISNUMBER(Tabel1[[#This Row],[hulpkolom]]),INDIRECT("'NLSfB - PPO'!G"&amp;$T106),"-")</f>
        <v>-</v>
      </c>
      <c r="Y106" s="38" t="str" cm="1">
        <f t="array" aca="1" ref="Y106" ca="1">IF(ISNUMBER(Tabel1[[#This Row],[hulpkolom]]),INDIRECT("'NLSfB - PPO'!H"&amp;$T106),"-")</f>
        <v>-</v>
      </c>
      <c r="Z106" s="40"/>
      <c r="AA106" s="31" t="str" cm="1">
        <f t="array" aca="1" ref="AA106" ca="1">IF(ISNUMBER(Tabel1[[#This Row],[hulpkolom]]),INDIRECT("'NLSfB - PPO'!J"&amp;$T106),"-")</f>
        <v>-</v>
      </c>
      <c r="AB106" s="38" t="str" cm="1">
        <f t="array" aca="1" ref="AB106" ca="1">IF(ISNUMBER(Tabel1[[#This Row],[hulpkolom]]),INDIRECT("'NLSfB - PPO'!K"&amp;$T106),"-")</f>
        <v>-</v>
      </c>
      <c r="AC106" s="40"/>
      <c r="AD106" s="31" t="str" cm="1">
        <f t="array" aca="1" ref="AD106" ca="1">IF(ISNUMBER(Tabel1[[#This Row],[hulpkolom]]),INDIRECT("'NLSfB - PPO'!M"&amp;$T106),"-")</f>
        <v>-</v>
      </c>
      <c r="AE106" s="38" t="str" cm="1">
        <f t="array" aca="1" ref="AE106" ca="1">IF(ISNUMBER(Tabel1[[#This Row],[hulpkolom]]),INDIRECT("'NLSfB - PPO'!L"&amp;$T106),"-")</f>
        <v>-</v>
      </c>
      <c r="AF106" s="40"/>
      <c r="AG106" s="39">
        <f ca="1">IF(ISNUMBER(Tabel1[[#This Row],[Frequentie 1]]),Tabel1[[#This Row],[Frequentie 1]]*Tabel1[[#This Row],[Prijs 1]],0)</f>
        <v>0</v>
      </c>
      <c r="AH106" s="39">
        <f ca="1">IF(ISNUMBER(Tabel1[[#This Row],[Frequentie 2]]),Tabel1[[#This Row],[Frequentie 2]]*Tabel1[[#This Row],[Prijs 2]],0)</f>
        <v>0</v>
      </c>
      <c r="AI106" s="39">
        <f ca="1">IF(ISNUMBER(Tabel1[[#This Row],[Frequentie 3]]),Tabel1[[#This Row],[Frequentie 3]]*Tabel1[[#This Row],[Prijs 3]],0)</f>
        <v>0</v>
      </c>
      <c r="AJ106" s="39">
        <f ca="1">IF(ISNUMBER(Tabel1[[#This Row],[Frequentie 4]]),Tabel1[[#This Row],[Frequentie 4]]*Tabel1[[#This Row],[Prijs 4]],0)</f>
        <v>0</v>
      </c>
      <c r="AK106" s="52">
        <f ca="1">SUM(Tabel1[[#This Row],[Totaal 1]:[Totaal 4]])</f>
        <v>0</v>
      </c>
    </row>
    <row r="107" spans="1:37" ht="21" x14ac:dyDescent="0.25">
      <c r="A107" s="34" t="s">
        <v>1887</v>
      </c>
      <c r="B107" s="34" t="s">
        <v>1888</v>
      </c>
      <c r="C107" s="34" t="s">
        <v>58</v>
      </c>
      <c r="D107" s="34" t="s">
        <v>1889</v>
      </c>
      <c r="E107" s="34" t="s">
        <v>1984</v>
      </c>
      <c r="F107" s="35" t="s">
        <v>1985</v>
      </c>
      <c r="G107" s="35" t="str">
        <f>VLOOKUP(Tabel1[[#This Row],[NLSfB]],NLSfB!A:D,4,1)</f>
        <v>antenne-inrichtingen</v>
      </c>
      <c r="H107" s="34" t="s">
        <v>240</v>
      </c>
      <c r="I107" s="34">
        <v>1</v>
      </c>
      <c r="J107" s="34">
        <v>0</v>
      </c>
      <c r="K107" s="34" t="s">
        <v>1986</v>
      </c>
      <c r="L107" s="34">
        <v>0</v>
      </c>
      <c r="M107" s="35">
        <v>0</v>
      </c>
      <c r="N107" s="35">
        <v>0</v>
      </c>
      <c r="O107" s="35">
        <v>0</v>
      </c>
      <c r="P107" s="35">
        <v>0</v>
      </c>
      <c r="Q107" s="35">
        <v>0</v>
      </c>
      <c r="R107" s="35">
        <v>0</v>
      </c>
      <c r="S107" s="35">
        <v>0</v>
      </c>
      <c r="T107" s="31">
        <f>_xlfn.XMATCH(E107,'NLSfb - PPO'!$B$2:$B$205,0)+1</f>
        <v>112</v>
      </c>
      <c r="U107" s="31" t="str" cm="1">
        <f t="array" aca="1" ref="U107" ca="1">IF(ISNUMBER(Tabel1[[#This Row],[hulpkolom]]),INDIRECT("'NLSfB - PPO'!D"&amp;$T107),"n.v.t.")</f>
        <v>SIG070-A</v>
      </c>
      <c r="V107" s="36" cm="1">
        <f t="array" aca="1" ref="V107" ca="1">IF(ISNUMBER(Tabel1[[#This Row],[hulpkolom]]),INDIRECT("'NLSfB - PPO'!E"&amp;$T107),"-")</f>
        <v>1</v>
      </c>
      <c r="W107" s="40"/>
      <c r="X107" s="31" t="str" cm="1">
        <f t="array" aca="1" ref="X107" ca="1">IF(ISNUMBER(Tabel1[[#This Row],[hulpkolom]]),INDIRECT("'NLSfB - PPO'!G"&amp;$T107),"-")</f>
        <v>-</v>
      </c>
      <c r="Y107" s="38" t="str" cm="1">
        <f t="array" aca="1" ref="Y107" ca="1">IF(ISNUMBER(Tabel1[[#This Row],[hulpkolom]]),INDIRECT("'NLSfB - PPO'!H"&amp;$T107),"-")</f>
        <v>-</v>
      </c>
      <c r="Z107" s="40"/>
      <c r="AA107" s="31" t="str" cm="1">
        <f t="array" aca="1" ref="AA107" ca="1">IF(ISNUMBER(Tabel1[[#This Row],[hulpkolom]]),INDIRECT("'NLSfB - PPO'!J"&amp;$T107),"-")</f>
        <v>-</v>
      </c>
      <c r="AB107" s="38" t="str" cm="1">
        <f t="array" aca="1" ref="AB107" ca="1">IF(ISNUMBER(Tabel1[[#This Row],[hulpkolom]]),INDIRECT("'NLSfB - PPO'!K"&amp;$T107),"-")</f>
        <v>-</v>
      </c>
      <c r="AC107" s="40"/>
      <c r="AD107" s="31" t="str" cm="1">
        <f t="array" aca="1" ref="AD107" ca="1">IF(ISNUMBER(Tabel1[[#This Row],[hulpkolom]]),INDIRECT("'NLSfB - PPO'!M"&amp;$T107),"-")</f>
        <v>-</v>
      </c>
      <c r="AE107" s="38" t="str" cm="1">
        <f t="array" aca="1" ref="AE107" ca="1">IF(ISNUMBER(Tabel1[[#This Row],[hulpkolom]]),INDIRECT("'NLSfB - PPO'!L"&amp;$T107),"-")</f>
        <v>-</v>
      </c>
      <c r="AF107" s="40"/>
      <c r="AG107" s="39">
        <f ca="1">IF(ISNUMBER(Tabel1[[#This Row],[Frequentie 1]]),Tabel1[[#This Row],[Frequentie 1]]*Tabel1[[#This Row],[Prijs 1]],0)</f>
        <v>0</v>
      </c>
      <c r="AH107" s="39">
        <f ca="1">IF(ISNUMBER(Tabel1[[#This Row],[Frequentie 2]]),Tabel1[[#This Row],[Frequentie 2]]*Tabel1[[#This Row],[Prijs 2]],0)</f>
        <v>0</v>
      </c>
      <c r="AI107" s="39">
        <f ca="1">IF(ISNUMBER(Tabel1[[#This Row],[Frequentie 3]]),Tabel1[[#This Row],[Frequentie 3]]*Tabel1[[#This Row],[Prijs 3]],0)</f>
        <v>0</v>
      </c>
      <c r="AJ107" s="39">
        <f ca="1">IF(ISNUMBER(Tabel1[[#This Row],[Frequentie 4]]),Tabel1[[#This Row],[Frequentie 4]]*Tabel1[[#This Row],[Prijs 4]],0)</f>
        <v>0</v>
      </c>
      <c r="AK107" s="52">
        <f ca="1">SUM(Tabel1[[#This Row],[Totaal 1]:[Totaal 4]])</f>
        <v>0</v>
      </c>
    </row>
    <row r="108" spans="1:37" ht="21" x14ac:dyDescent="0.25">
      <c r="A108" s="34" t="s">
        <v>1887</v>
      </c>
      <c r="B108" s="34" t="s">
        <v>1888</v>
      </c>
      <c r="C108" s="34" t="s">
        <v>58</v>
      </c>
      <c r="D108" s="34" t="s">
        <v>1889</v>
      </c>
      <c r="E108" s="34" t="s">
        <v>246</v>
      </c>
      <c r="F108" s="35" t="s">
        <v>247</v>
      </c>
      <c r="G108" s="35" t="str">
        <f>VLOOKUP(Tabel1[[#This Row],[NLSfB]],NLSfB!A:D,4,1)</f>
        <v>centrale brandmeldinstallatie</v>
      </c>
      <c r="H108" s="34" t="s">
        <v>173</v>
      </c>
      <c r="I108" s="34">
        <v>1</v>
      </c>
      <c r="J108" s="34">
        <v>0</v>
      </c>
      <c r="K108" s="34" t="s">
        <v>1986</v>
      </c>
      <c r="L108" s="34">
        <v>0</v>
      </c>
      <c r="M108" s="35">
        <v>0</v>
      </c>
      <c r="N108" s="35" t="s">
        <v>1987</v>
      </c>
      <c r="O108" s="35" t="s">
        <v>234</v>
      </c>
      <c r="P108" s="35">
        <v>0</v>
      </c>
      <c r="Q108" s="35" t="s">
        <v>252</v>
      </c>
      <c r="R108" s="35" t="s">
        <v>253</v>
      </c>
      <c r="S108" s="35">
        <v>0</v>
      </c>
      <c r="T108" s="31">
        <f>_xlfn.XMATCH(E108,'NLSfb - PPO'!$B$2:$B$205,0)+1</f>
        <v>12</v>
      </c>
      <c r="U108" s="31" t="str" cm="1">
        <f t="array" aca="1" ref="U108" ca="1">IF(ISNUMBER(Tabel1[[#This Row],[hulpkolom]]),INDIRECT("'NLSfB - PPO'!D"&amp;$T108),"n.v.t.")</f>
        <v>BRND100-A1</v>
      </c>
      <c r="V108" s="36" cm="1">
        <f t="array" aca="1" ref="V108" ca="1">IF(ISNUMBER(Tabel1[[#This Row],[hulpkolom]]),INDIRECT("'NLSfB - PPO'!E"&amp;$T108),"-")</f>
        <v>1</v>
      </c>
      <c r="W108" s="40"/>
      <c r="X108" s="31" t="str" cm="1">
        <f t="array" aca="1" ref="X108" ca="1">IF(ISNUMBER(Tabel1[[#This Row],[hulpkolom]]),INDIRECT("'NLSfB - PPO'!G"&amp;$T108),"-")</f>
        <v>BRND100-A2</v>
      </c>
      <c r="Y108" s="38" cm="1">
        <f t="array" aca="1" ref="Y108" ca="1">IF(ISNUMBER(Tabel1[[#This Row],[hulpkolom]]),INDIRECT("'NLSfB - PPO'!H"&amp;$T108),"-")</f>
        <v>2</v>
      </c>
      <c r="Z108" s="40"/>
      <c r="AA108" s="31" t="str" cm="1">
        <f t="array" aca="1" ref="AA108" ca="1">IF(ISNUMBER(Tabel1[[#This Row],[hulpkolom]]),INDIRECT("'NLSfB - PPO'!J"&amp;$T108),"-")</f>
        <v>BRND100-A3</v>
      </c>
      <c r="AB108" s="38" cm="1">
        <f t="array" aca="1" ref="AB108" ca="1">IF(ISNUMBER(Tabel1[[#This Row],[hulpkolom]]),INDIRECT("'NLSfB - PPO'!K"&amp;$T108),"-")</f>
        <v>12</v>
      </c>
      <c r="AC108" s="40"/>
      <c r="AD108" s="31" t="str" cm="1">
        <f t="array" aca="1" ref="AD108" ca="1">IF(ISNUMBER(Tabel1[[#This Row],[hulpkolom]]),INDIRECT("'NLSfB - PPO'!M"&amp;$T108),"-")</f>
        <v>-</v>
      </c>
      <c r="AE108" s="38" t="str" cm="1">
        <f t="array" aca="1" ref="AE108" ca="1">IF(ISNUMBER(Tabel1[[#This Row],[hulpkolom]]),INDIRECT("'NLSfB - PPO'!L"&amp;$T108),"-")</f>
        <v>-</v>
      </c>
      <c r="AF108" s="40"/>
      <c r="AG108" s="39">
        <f ca="1">IF(ISNUMBER(Tabel1[[#This Row],[Frequentie 1]]),Tabel1[[#This Row],[Frequentie 1]]*Tabel1[[#This Row],[Prijs 1]],0)</f>
        <v>0</v>
      </c>
      <c r="AH108" s="39">
        <f ca="1">IF(ISNUMBER(Tabel1[[#This Row],[Frequentie 2]]),Tabel1[[#This Row],[Frequentie 2]]*Tabel1[[#This Row],[Prijs 2]],0)</f>
        <v>0</v>
      </c>
      <c r="AI108" s="39">
        <f ca="1">IF(ISNUMBER(Tabel1[[#This Row],[Frequentie 3]]),Tabel1[[#This Row],[Frequentie 3]]*Tabel1[[#This Row],[Prijs 3]],0)</f>
        <v>0</v>
      </c>
      <c r="AJ108" s="39">
        <f ca="1">IF(ISNUMBER(Tabel1[[#This Row],[Frequentie 4]]),Tabel1[[#This Row],[Frequentie 4]]*Tabel1[[#This Row],[Prijs 4]],0)</f>
        <v>0</v>
      </c>
      <c r="AK108" s="52">
        <f ca="1">SUM(Tabel1[[#This Row],[Totaal 1]:[Totaal 4]])</f>
        <v>0</v>
      </c>
    </row>
    <row r="109" spans="1:37" ht="21" x14ac:dyDescent="0.25">
      <c r="A109" s="34" t="s">
        <v>1887</v>
      </c>
      <c r="B109" s="34" t="s">
        <v>1888</v>
      </c>
      <c r="C109" s="34" t="s">
        <v>58</v>
      </c>
      <c r="D109" s="34" t="s">
        <v>1889</v>
      </c>
      <c r="E109" s="34" t="s">
        <v>254</v>
      </c>
      <c r="F109" s="35" t="s">
        <v>255</v>
      </c>
      <c r="G109" s="35" t="str">
        <f>VLOOKUP(Tabel1[[#This Row],[NLSfB]],NLSfB!A:D,4,1)</f>
        <v>paneel brandmeldinstallatie</v>
      </c>
      <c r="H109" s="34" t="s">
        <v>173</v>
      </c>
      <c r="I109" s="34">
        <v>2</v>
      </c>
      <c r="J109" s="34">
        <v>0</v>
      </c>
      <c r="K109" s="34" t="s">
        <v>1986</v>
      </c>
      <c r="L109" s="34">
        <v>0</v>
      </c>
      <c r="M109" s="35">
        <v>0</v>
      </c>
      <c r="N109" s="35" t="s">
        <v>1988</v>
      </c>
      <c r="O109" s="35" t="s">
        <v>1989</v>
      </c>
      <c r="P109" s="35" t="s">
        <v>1990</v>
      </c>
      <c r="Q109" s="35" t="s">
        <v>1991</v>
      </c>
      <c r="R109" s="35">
        <v>0</v>
      </c>
      <c r="S109" s="35">
        <v>0</v>
      </c>
      <c r="T109" s="31">
        <f>_xlfn.XMATCH(E109,'NLSfb - PPO'!$B$2:$B$205,0)+1</f>
        <v>15</v>
      </c>
      <c r="U109" s="31" t="str" cm="1">
        <f t="array" aca="1" ref="U109" ca="1">IF(ISNUMBER(Tabel1[[#This Row],[hulpkolom]]),INDIRECT("'NLSfB - PPO'!D"&amp;$T109),"n.v.t.")</f>
        <v>BRND100-A1</v>
      </c>
      <c r="V109" s="36" cm="1">
        <f t="array" aca="1" ref="V109" ca="1">IF(ISNUMBER(Tabel1[[#This Row],[hulpkolom]]),INDIRECT("'NLSfB - PPO'!E"&amp;$T109),"-")</f>
        <v>1</v>
      </c>
      <c r="W109" s="40"/>
      <c r="X109" s="31" t="str" cm="1">
        <f t="array" aca="1" ref="X109" ca="1">IF(ISNUMBER(Tabel1[[#This Row],[hulpkolom]]),INDIRECT("'NLSfB - PPO'!G"&amp;$T109),"-")</f>
        <v>BRND100-A2</v>
      </c>
      <c r="Y109" s="38" cm="1">
        <f t="array" aca="1" ref="Y109" ca="1">IF(ISNUMBER(Tabel1[[#This Row],[hulpkolom]]),INDIRECT("'NLSfB - PPO'!H"&amp;$T109),"-")</f>
        <v>2</v>
      </c>
      <c r="Z109" s="40"/>
      <c r="AA109" s="31" t="str" cm="1">
        <f t="array" aca="1" ref="AA109" ca="1">IF(ISNUMBER(Tabel1[[#This Row],[hulpkolom]]),INDIRECT("'NLSfB - PPO'!J"&amp;$T109),"-")</f>
        <v>BRND100-A3</v>
      </c>
      <c r="AB109" s="38" cm="1">
        <f t="array" aca="1" ref="AB109" ca="1">IF(ISNUMBER(Tabel1[[#This Row],[hulpkolom]]),INDIRECT("'NLSfB - PPO'!K"&amp;$T109),"-")</f>
        <v>12</v>
      </c>
      <c r="AC109" s="40"/>
      <c r="AD109" s="31" t="str" cm="1">
        <f t="array" aca="1" ref="AD109" ca="1">IF(ISNUMBER(Tabel1[[#This Row],[hulpkolom]]),INDIRECT("'NLSfB - PPO'!M"&amp;$T109),"-")</f>
        <v>-</v>
      </c>
      <c r="AE109" s="38" t="str" cm="1">
        <f t="array" aca="1" ref="AE109" ca="1">IF(ISNUMBER(Tabel1[[#This Row],[hulpkolom]]),INDIRECT("'NLSfB - PPO'!L"&amp;$T109),"-")</f>
        <v>-</v>
      </c>
      <c r="AF109" s="40"/>
      <c r="AG109" s="39">
        <f ca="1">IF(ISNUMBER(Tabel1[[#This Row],[Frequentie 1]]),Tabel1[[#This Row],[Frequentie 1]]*Tabel1[[#This Row],[Prijs 1]],0)</f>
        <v>0</v>
      </c>
      <c r="AH109" s="39">
        <f ca="1">IF(ISNUMBER(Tabel1[[#This Row],[Frequentie 2]]),Tabel1[[#This Row],[Frequentie 2]]*Tabel1[[#This Row],[Prijs 2]],0)</f>
        <v>0</v>
      </c>
      <c r="AI109" s="39">
        <f ca="1">IF(ISNUMBER(Tabel1[[#This Row],[Frequentie 3]]),Tabel1[[#This Row],[Frequentie 3]]*Tabel1[[#This Row],[Prijs 3]],0)</f>
        <v>0</v>
      </c>
      <c r="AJ109" s="39">
        <f ca="1">IF(ISNUMBER(Tabel1[[#This Row],[Frequentie 4]]),Tabel1[[#This Row],[Frequentie 4]]*Tabel1[[#This Row],[Prijs 4]],0)</f>
        <v>0</v>
      </c>
      <c r="AK109" s="52">
        <f ca="1">SUM(Tabel1[[#This Row],[Totaal 1]:[Totaal 4]])</f>
        <v>0</v>
      </c>
    </row>
    <row r="110" spans="1:37" ht="21" x14ac:dyDescent="0.25">
      <c r="A110" s="34" t="s">
        <v>1887</v>
      </c>
      <c r="B110" s="34" t="s">
        <v>1888</v>
      </c>
      <c r="C110" s="34" t="s">
        <v>58</v>
      </c>
      <c r="D110" s="34" t="s">
        <v>1889</v>
      </c>
      <c r="E110" s="34" t="s">
        <v>272</v>
      </c>
      <c r="F110" s="35" t="s">
        <v>273</v>
      </c>
      <c r="G110" s="35" t="str">
        <f>VLOOKUP(Tabel1[[#This Row],[NLSfB]],NLSfB!A:D,4,1)</f>
        <v>deurbelinstallatie</v>
      </c>
      <c r="H110" s="34" t="s">
        <v>62</v>
      </c>
      <c r="I110" s="34">
        <v>1</v>
      </c>
      <c r="J110" s="34">
        <v>0</v>
      </c>
      <c r="K110" s="34" t="s">
        <v>223</v>
      </c>
      <c r="L110" s="34">
        <v>0</v>
      </c>
      <c r="M110" s="35" t="s">
        <v>274</v>
      </c>
      <c r="N110" s="35">
        <v>0</v>
      </c>
      <c r="O110" s="35">
        <v>0</v>
      </c>
      <c r="P110" s="35">
        <v>0</v>
      </c>
      <c r="Q110" s="35">
        <v>0</v>
      </c>
      <c r="R110" s="35">
        <v>0</v>
      </c>
      <c r="S110" s="35">
        <v>0</v>
      </c>
      <c r="T110" s="31">
        <f>_xlfn.XMATCH(E110,'NLSfb - PPO'!$B$2:$B$205,0)+1</f>
        <v>22</v>
      </c>
      <c r="U110" s="31" t="str" cm="1">
        <f t="array" aca="1" ref="U110" ca="1">IF(ISNUMBER(Tabel1[[#This Row],[hulpkolom]]),INDIRECT("'NLSfB - PPO'!D"&amp;$T110),"n.v.t.")</f>
        <v>E010-A</v>
      </c>
      <c r="V110" s="36" cm="1">
        <f t="array" aca="1" ref="V110" ca="1">IF(ISNUMBER(Tabel1[[#This Row],[hulpkolom]]),INDIRECT("'NLSfB - PPO'!E"&amp;$T110),"-")</f>
        <v>1</v>
      </c>
      <c r="W110" s="40"/>
      <c r="X110" s="31" t="str" cm="1">
        <f t="array" aca="1" ref="X110" ca="1">IF(ISNUMBER(Tabel1[[#This Row],[hulpkolom]]),INDIRECT("'NLSfB - PPO'!G"&amp;$T110),"-")</f>
        <v>-</v>
      </c>
      <c r="Y110" s="38" t="str" cm="1">
        <f t="array" aca="1" ref="Y110" ca="1">IF(ISNUMBER(Tabel1[[#This Row],[hulpkolom]]),INDIRECT("'NLSfB - PPO'!H"&amp;$T110),"-")</f>
        <v>-</v>
      </c>
      <c r="Z110" s="40"/>
      <c r="AA110" s="31" t="str" cm="1">
        <f t="array" aca="1" ref="AA110" ca="1">IF(ISNUMBER(Tabel1[[#This Row],[hulpkolom]]),INDIRECT("'NLSfB - PPO'!J"&amp;$T110),"-")</f>
        <v>-</v>
      </c>
      <c r="AB110" s="38" t="str" cm="1">
        <f t="array" aca="1" ref="AB110" ca="1">IF(ISNUMBER(Tabel1[[#This Row],[hulpkolom]]),INDIRECT("'NLSfB - PPO'!K"&amp;$T110),"-")</f>
        <v>-</v>
      </c>
      <c r="AC110" s="40"/>
      <c r="AD110" s="31" t="str" cm="1">
        <f t="array" aca="1" ref="AD110" ca="1">IF(ISNUMBER(Tabel1[[#This Row],[hulpkolom]]),INDIRECT("'NLSfB - PPO'!M"&amp;$T110),"-")</f>
        <v>-</v>
      </c>
      <c r="AE110" s="38" t="str" cm="1">
        <f t="array" aca="1" ref="AE110" ca="1">IF(ISNUMBER(Tabel1[[#This Row],[hulpkolom]]),INDIRECT("'NLSfB - PPO'!L"&amp;$T110),"-")</f>
        <v>-</v>
      </c>
      <c r="AF110" s="40"/>
      <c r="AG110" s="39">
        <f ca="1">IF(ISNUMBER(Tabel1[[#This Row],[Frequentie 1]]),Tabel1[[#This Row],[Frequentie 1]]*Tabel1[[#This Row],[Prijs 1]],0)</f>
        <v>0</v>
      </c>
      <c r="AH110" s="39">
        <f ca="1">IF(ISNUMBER(Tabel1[[#This Row],[Frequentie 2]]),Tabel1[[#This Row],[Frequentie 2]]*Tabel1[[#This Row],[Prijs 2]],0)</f>
        <v>0</v>
      </c>
      <c r="AI110" s="39">
        <f ca="1">IF(ISNUMBER(Tabel1[[#This Row],[Frequentie 3]]),Tabel1[[#This Row],[Frequentie 3]]*Tabel1[[#This Row],[Prijs 3]],0)</f>
        <v>0</v>
      </c>
      <c r="AJ110" s="39">
        <f ca="1">IF(ISNUMBER(Tabel1[[#This Row],[Frequentie 4]]),Tabel1[[#This Row],[Frequentie 4]]*Tabel1[[#This Row],[Prijs 4]],0)</f>
        <v>0</v>
      </c>
      <c r="AK110" s="52">
        <f ca="1">SUM(Tabel1[[#This Row],[Totaal 1]:[Totaal 4]])</f>
        <v>0</v>
      </c>
    </row>
    <row r="111" spans="1:37" x14ac:dyDescent="0.25">
      <c r="A111" s="34" t="s">
        <v>1887</v>
      </c>
      <c r="B111" s="34" t="s">
        <v>1888</v>
      </c>
      <c r="C111" s="34" t="s">
        <v>58</v>
      </c>
      <c r="D111" s="34" t="s">
        <v>1889</v>
      </c>
      <c r="E111" s="34" t="s">
        <v>1992</v>
      </c>
      <c r="F111" s="35" t="s">
        <v>1993</v>
      </c>
      <c r="G111" s="35" t="str">
        <f>VLOOKUP(Tabel1[[#This Row],[NLSfB]],NLSfB!A:D,4,1)</f>
        <v>hijswerktuigen en takels</v>
      </c>
      <c r="H111" s="34" t="s">
        <v>1994</v>
      </c>
      <c r="I111" s="34">
        <v>1</v>
      </c>
      <c r="J111" s="34">
        <v>0</v>
      </c>
      <c r="K111" s="34">
        <v>0</v>
      </c>
      <c r="L111" s="34">
        <v>0</v>
      </c>
      <c r="M111" s="35" t="s">
        <v>1995</v>
      </c>
      <c r="N111" s="35">
        <v>0</v>
      </c>
      <c r="O111" s="35">
        <v>0</v>
      </c>
      <c r="P111" s="35">
        <v>0</v>
      </c>
      <c r="Q111" s="35">
        <v>0</v>
      </c>
      <c r="R111" s="35">
        <v>0</v>
      </c>
      <c r="S111" s="35">
        <v>0</v>
      </c>
      <c r="T111" s="31">
        <f>_xlfn.XMATCH(E111,'NLSfb - PPO'!$B$2:$B$205,0)+1</f>
        <v>36</v>
      </c>
      <c r="U111" s="31" t="str" cm="1">
        <f t="array" aca="1" ref="U111" ca="1">IF(ISNUMBER(Tabel1[[#This Row],[hulpkolom]]),INDIRECT("'NLSfB - PPO'!D"&amp;$T111),"n.v.t.")</f>
        <v>HFW030-A</v>
      </c>
      <c r="V111" s="36" cm="1">
        <f t="array" aca="1" ref="V111" ca="1">IF(ISNUMBER(Tabel1[[#This Row],[hulpkolom]]),INDIRECT("'NLSfB - PPO'!E"&amp;$T111),"-")</f>
        <v>1</v>
      </c>
      <c r="W111" s="40"/>
      <c r="X111" s="31" t="str" cm="1">
        <f t="array" aca="1" ref="X111" ca="1">IF(ISNUMBER(Tabel1[[#This Row],[hulpkolom]]),INDIRECT("'NLSfB - PPO'!G"&amp;$T111),"-")</f>
        <v>-</v>
      </c>
      <c r="Y111" s="38" t="str" cm="1">
        <f t="array" aca="1" ref="Y111" ca="1">IF(ISNUMBER(Tabel1[[#This Row],[hulpkolom]]),INDIRECT("'NLSfB - PPO'!H"&amp;$T111),"-")</f>
        <v>-</v>
      </c>
      <c r="Z111" s="40"/>
      <c r="AA111" s="31" t="str" cm="1">
        <f t="array" aca="1" ref="AA111" ca="1">IF(ISNUMBER(Tabel1[[#This Row],[hulpkolom]]),INDIRECT("'NLSfB - PPO'!J"&amp;$T111),"-")</f>
        <v>-</v>
      </c>
      <c r="AB111" s="38" t="str" cm="1">
        <f t="array" aca="1" ref="AB111" ca="1">IF(ISNUMBER(Tabel1[[#This Row],[hulpkolom]]),INDIRECT("'NLSfB - PPO'!K"&amp;$T111),"-")</f>
        <v>-</v>
      </c>
      <c r="AC111" s="40"/>
      <c r="AD111" s="31" t="str" cm="1">
        <f t="array" aca="1" ref="AD111" ca="1">IF(ISNUMBER(Tabel1[[#This Row],[hulpkolom]]),INDIRECT("'NLSfB - PPO'!M"&amp;$T111),"-")</f>
        <v>-</v>
      </c>
      <c r="AE111" s="38" t="str" cm="1">
        <f t="array" aca="1" ref="AE111" ca="1">IF(ISNUMBER(Tabel1[[#This Row],[hulpkolom]]),INDIRECT("'NLSfB - PPO'!L"&amp;$T111),"-")</f>
        <v>-</v>
      </c>
      <c r="AF111" s="40"/>
      <c r="AG111" s="39">
        <f ca="1">IF(ISNUMBER(Tabel1[[#This Row],[Frequentie 1]]),Tabel1[[#This Row],[Frequentie 1]]*Tabel1[[#This Row],[Prijs 1]],0)</f>
        <v>0</v>
      </c>
      <c r="AH111" s="39">
        <f ca="1">IF(ISNUMBER(Tabel1[[#This Row],[Frequentie 2]]),Tabel1[[#This Row],[Frequentie 2]]*Tabel1[[#This Row],[Prijs 2]],0)</f>
        <v>0</v>
      </c>
      <c r="AI111" s="39">
        <f ca="1">IF(ISNUMBER(Tabel1[[#This Row],[Frequentie 3]]),Tabel1[[#This Row],[Frequentie 3]]*Tabel1[[#This Row],[Prijs 3]],0)</f>
        <v>0</v>
      </c>
      <c r="AJ111" s="39">
        <f ca="1">IF(ISNUMBER(Tabel1[[#This Row],[Frequentie 4]]),Tabel1[[#This Row],[Frequentie 4]]*Tabel1[[#This Row],[Prijs 4]],0)</f>
        <v>0</v>
      </c>
      <c r="AK111" s="52">
        <f ca="1">SUM(Tabel1[[#This Row],[Totaal 1]:[Totaal 4]])</f>
        <v>0</v>
      </c>
    </row>
    <row r="112" spans="1:37" ht="21" x14ac:dyDescent="0.25">
      <c r="A112" s="34" t="s">
        <v>1887</v>
      </c>
      <c r="B112" s="34" t="s">
        <v>1888</v>
      </c>
      <c r="C112" s="34" t="s">
        <v>58</v>
      </c>
      <c r="D112" s="34" t="s">
        <v>1889</v>
      </c>
      <c r="E112" s="34" t="s">
        <v>287</v>
      </c>
      <c r="F112" s="35" t="s">
        <v>288</v>
      </c>
      <c r="G112" s="35" t="str">
        <f>VLOOKUP(Tabel1[[#This Row],[NLSfB]],NLSfB!A:D,4,1)</f>
        <v>toilet</v>
      </c>
      <c r="H112" s="34" t="s">
        <v>74</v>
      </c>
      <c r="I112" s="34">
        <v>4</v>
      </c>
      <c r="J112" s="34">
        <v>0</v>
      </c>
      <c r="K112" s="34" t="s">
        <v>289</v>
      </c>
      <c r="L112" s="34">
        <v>0</v>
      </c>
      <c r="M112" s="35">
        <v>0</v>
      </c>
      <c r="N112" s="35">
        <v>0</v>
      </c>
      <c r="O112" s="35">
        <v>0</v>
      </c>
      <c r="P112" s="35">
        <v>0</v>
      </c>
      <c r="Q112" s="35">
        <v>0</v>
      </c>
      <c r="R112" s="35">
        <v>0</v>
      </c>
      <c r="S112" s="35">
        <v>0</v>
      </c>
      <c r="T112" s="31">
        <f>_xlfn.XMATCH(E112,'NLSfb - PPO'!$B$2:$B$205,0)+1</f>
        <v>187</v>
      </c>
      <c r="U112" s="31" t="str" cm="1">
        <f t="array" aca="1" ref="U112" ca="1">IF(ISNUMBER(Tabel1[[#This Row],[hulpkolom]]),INDIRECT("'NLSfB - PPO'!D"&amp;$T112),"n.v.t.")</f>
        <v>WTR100-A</v>
      </c>
      <c r="V112" s="36" cm="1">
        <f t="array" aca="1" ref="V112" ca="1">IF(ISNUMBER(Tabel1[[#This Row],[hulpkolom]]),INDIRECT("'NLSfB - PPO'!E"&amp;$T112),"-")</f>
        <v>1</v>
      </c>
      <c r="W112" s="40"/>
      <c r="X112" s="31" t="str" cm="1">
        <f t="array" aca="1" ref="X112" ca="1">IF(ISNUMBER(Tabel1[[#This Row],[hulpkolom]]),INDIRECT("'NLSfB - PPO'!G"&amp;$T112),"-")</f>
        <v>WTR180-A</v>
      </c>
      <c r="Y112" s="38" cm="1">
        <f t="array" aca="1" ref="Y112" ca="1">IF(ISNUMBER(Tabel1[[#This Row],[hulpkolom]]),INDIRECT("'NLSfB - PPO'!H"&amp;$T112),"-")</f>
        <v>1</v>
      </c>
      <c r="Z112" s="40"/>
      <c r="AA112" s="31" t="str" cm="1">
        <f t="array" aca="1" ref="AA112" ca="1">IF(ISNUMBER(Tabel1[[#This Row],[hulpkolom]]),INDIRECT("'NLSfB - PPO'!J"&amp;$T112),"-")</f>
        <v>-</v>
      </c>
      <c r="AB112" s="38" t="str" cm="1">
        <f t="array" aca="1" ref="AB112" ca="1">IF(ISNUMBER(Tabel1[[#This Row],[hulpkolom]]),INDIRECT("'NLSfB - PPO'!K"&amp;$T112),"-")</f>
        <v>-</v>
      </c>
      <c r="AC112" s="40"/>
      <c r="AD112" s="31" t="str" cm="1">
        <f t="array" aca="1" ref="AD112" ca="1">IF(ISNUMBER(Tabel1[[#This Row],[hulpkolom]]),INDIRECT("'NLSfB - PPO'!M"&amp;$T112),"-")</f>
        <v>-</v>
      </c>
      <c r="AE112" s="38" t="str" cm="1">
        <f t="array" aca="1" ref="AE112" ca="1">IF(ISNUMBER(Tabel1[[#This Row],[hulpkolom]]),INDIRECT("'NLSfB - PPO'!L"&amp;$T112),"-")</f>
        <v>-</v>
      </c>
      <c r="AF112" s="40"/>
      <c r="AG112" s="39">
        <f ca="1">IF(ISNUMBER(Tabel1[[#This Row],[Frequentie 1]]),Tabel1[[#This Row],[Frequentie 1]]*Tabel1[[#This Row],[Prijs 1]],0)</f>
        <v>0</v>
      </c>
      <c r="AH112" s="39">
        <f ca="1">IF(ISNUMBER(Tabel1[[#This Row],[Frequentie 2]]),Tabel1[[#This Row],[Frequentie 2]]*Tabel1[[#This Row],[Prijs 2]],0)</f>
        <v>0</v>
      </c>
      <c r="AI112" s="39">
        <f ca="1">IF(ISNUMBER(Tabel1[[#This Row],[Frequentie 3]]),Tabel1[[#This Row],[Frequentie 3]]*Tabel1[[#This Row],[Prijs 3]],0)</f>
        <v>0</v>
      </c>
      <c r="AJ112" s="39">
        <f ca="1">IF(ISNUMBER(Tabel1[[#This Row],[Frequentie 4]]),Tabel1[[#This Row],[Frequentie 4]]*Tabel1[[#This Row],[Prijs 4]],0)</f>
        <v>0</v>
      </c>
      <c r="AK112" s="52">
        <f ca="1">SUM(Tabel1[[#This Row],[Totaal 1]:[Totaal 4]])</f>
        <v>0</v>
      </c>
    </row>
    <row r="113" spans="1:37" ht="21" x14ac:dyDescent="0.25">
      <c r="A113" s="34" t="s">
        <v>1887</v>
      </c>
      <c r="B113" s="34" t="s">
        <v>1888</v>
      </c>
      <c r="C113" s="34" t="s">
        <v>58</v>
      </c>
      <c r="D113" s="34" t="s">
        <v>1889</v>
      </c>
      <c r="E113" s="34" t="s">
        <v>290</v>
      </c>
      <c r="F113" s="35" t="s">
        <v>291</v>
      </c>
      <c r="G113" s="35" t="str">
        <f>VLOOKUP(Tabel1[[#This Row],[NLSfB]],NLSfB!A:D,4,1)</f>
        <v>urinoir</v>
      </c>
      <c r="H113" s="34" t="s">
        <v>74</v>
      </c>
      <c r="I113" s="34">
        <v>1</v>
      </c>
      <c r="J113" s="34">
        <v>0</v>
      </c>
      <c r="K113" s="34" t="s">
        <v>289</v>
      </c>
      <c r="L113" s="34">
        <v>0</v>
      </c>
      <c r="M113" s="35">
        <v>0</v>
      </c>
      <c r="N113" s="35">
        <v>0</v>
      </c>
      <c r="O113" s="35">
        <v>0</v>
      </c>
      <c r="P113" s="35">
        <v>0</v>
      </c>
      <c r="Q113" s="35">
        <v>0</v>
      </c>
      <c r="R113" s="35">
        <v>0</v>
      </c>
      <c r="S113" s="35">
        <v>0</v>
      </c>
      <c r="T113" s="31">
        <f>_xlfn.XMATCH(E113,'NLSfb - PPO'!$B$2:$B$205,0)+1</f>
        <v>188</v>
      </c>
      <c r="U113" s="31" t="str" cm="1">
        <f t="array" aca="1" ref="U113" ca="1">IF(ISNUMBER(Tabel1[[#This Row],[hulpkolom]]),INDIRECT("'NLSfB - PPO'!D"&amp;$T113),"n.v.t.")</f>
        <v>WTR100-A</v>
      </c>
      <c r="V113" s="36" cm="1">
        <f t="array" aca="1" ref="V113" ca="1">IF(ISNUMBER(Tabel1[[#This Row],[hulpkolom]]),INDIRECT("'NLSfB - PPO'!E"&amp;$T113),"-")</f>
        <v>1</v>
      </c>
      <c r="W113" s="40"/>
      <c r="X113" s="31" t="str" cm="1">
        <f t="array" aca="1" ref="X113" ca="1">IF(ISNUMBER(Tabel1[[#This Row],[hulpkolom]]),INDIRECT("'NLSfB - PPO'!G"&amp;$T113),"-")</f>
        <v>WTR180-A</v>
      </c>
      <c r="Y113" s="38" cm="1">
        <f t="array" aca="1" ref="Y113" ca="1">IF(ISNUMBER(Tabel1[[#This Row],[hulpkolom]]),INDIRECT("'NLSfB - PPO'!H"&amp;$T113),"-")</f>
        <v>1</v>
      </c>
      <c r="Z113" s="40"/>
      <c r="AA113" s="31" t="str" cm="1">
        <f t="array" aca="1" ref="AA113" ca="1">IF(ISNUMBER(Tabel1[[#This Row],[hulpkolom]]),INDIRECT("'NLSfB - PPO'!J"&amp;$T113),"-")</f>
        <v>-</v>
      </c>
      <c r="AB113" s="38" t="str" cm="1">
        <f t="array" aca="1" ref="AB113" ca="1">IF(ISNUMBER(Tabel1[[#This Row],[hulpkolom]]),INDIRECT("'NLSfB - PPO'!K"&amp;$T113),"-")</f>
        <v>-</v>
      </c>
      <c r="AC113" s="40"/>
      <c r="AD113" s="31" t="str" cm="1">
        <f t="array" aca="1" ref="AD113" ca="1">IF(ISNUMBER(Tabel1[[#This Row],[hulpkolom]]),INDIRECT("'NLSfB - PPO'!M"&amp;$T113),"-")</f>
        <v>-</v>
      </c>
      <c r="AE113" s="38" t="str" cm="1">
        <f t="array" aca="1" ref="AE113" ca="1">IF(ISNUMBER(Tabel1[[#This Row],[hulpkolom]]),INDIRECT("'NLSfB - PPO'!L"&amp;$T113),"-")</f>
        <v>-</v>
      </c>
      <c r="AF113" s="40"/>
      <c r="AG113" s="39">
        <f ca="1">IF(ISNUMBER(Tabel1[[#This Row],[Frequentie 1]]),Tabel1[[#This Row],[Frequentie 1]]*Tabel1[[#This Row],[Prijs 1]],0)</f>
        <v>0</v>
      </c>
      <c r="AH113" s="39">
        <f ca="1">IF(ISNUMBER(Tabel1[[#This Row],[Frequentie 2]]),Tabel1[[#This Row],[Frequentie 2]]*Tabel1[[#This Row],[Prijs 2]],0)</f>
        <v>0</v>
      </c>
      <c r="AI113" s="39">
        <f ca="1">IF(ISNUMBER(Tabel1[[#This Row],[Frequentie 3]]),Tabel1[[#This Row],[Frequentie 3]]*Tabel1[[#This Row],[Prijs 3]],0)</f>
        <v>0</v>
      </c>
      <c r="AJ113" s="39">
        <f ca="1">IF(ISNUMBER(Tabel1[[#This Row],[Frequentie 4]]),Tabel1[[#This Row],[Frequentie 4]]*Tabel1[[#This Row],[Prijs 4]],0)</f>
        <v>0</v>
      </c>
      <c r="AK113" s="52">
        <f ca="1">SUM(Tabel1[[#This Row],[Totaal 1]:[Totaal 4]])</f>
        <v>0</v>
      </c>
    </row>
    <row r="114" spans="1:37" ht="21" x14ac:dyDescent="0.25">
      <c r="A114" s="34" t="s">
        <v>1887</v>
      </c>
      <c r="B114" s="34" t="s">
        <v>1888</v>
      </c>
      <c r="C114" s="34" t="s">
        <v>58</v>
      </c>
      <c r="D114" s="34" t="s">
        <v>1889</v>
      </c>
      <c r="E114" s="34" t="s">
        <v>292</v>
      </c>
      <c r="F114" s="35" t="s">
        <v>293</v>
      </c>
      <c r="G114" s="35" t="str">
        <f>VLOOKUP(Tabel1[[#This Row],[NLSfB]],NLSfB!A:D,4,1)</f>
        <v>wastafel</v>
      </c>
      <c r="H114" s="34" t="s">
        <v>74</v>
      </c>
      <c r="I114" s="34">
        <v>5</v>
      </c>
      <c r="J114" s="34">
        <v>0</v>
      </c>
      <c r="K114" s="34" t="s">
        <v>1997</v>
      </c>
      <c r="L114" s="34">
        <v>0</v>
      </c>
      <c r="M114" s="35">
        <v>0</v>
      </c>
      <c r="N114" s="35">
        <v>0</v>
      </c>
      <c r="O114" s="35">
        <v>0</v>
      </c>
      <c r="P114" s="35">
        <v>0</v>
      </c>
      <c r="Q114" s="35">
        <v>0</v>
      </c>
      <c r="R114" s="35">
        <v>0</v>
      </c>
      <c r="S114" s="35">
        <v>0</v>
      </c>
      <c r="T114" s="31">
        <f>_xlfn.XMATCH(E114,'NLSfb - PPO'!$B$2:$B$205,0)+1</f>
        <v>189</v>
      </c>
      <c r="U114" s="31" t="str" cm="1">
        <f t="array" aca="1" ref="U114" ca="1">IF(ISNUMBER(Tabel1[[#This Row],[hulpkolom]]),INDIRECT("'NLSfB - PPO'!D"&amp;$T114),"n.v.t.")</f>
        <v>WTR100-A</v>
      </c>
      <c r="V114" s="36" cm="1">
        <f t="array" aca="1" ref="V114" ca="1">IF(ISNUMBER(Tabel1[[#This Row],[hulpkolom]]),INDIRECT("'NLSfB - PPO'!E"&amp;$T114),"-")</f>
        <v>1</v>
      </c>
      <c r="W114" s="40"/>
      <c r="X114" s="31" t="str" cm="1">
        <f t="array" aca="1" ref="X114" ca="1">IF(ISNUMBER(Tabel1[[#This Row],[hulpkolom]]),INDIRECT("'NLSfB - PPO'!G"&amp;$T114),"-")</f>
        <v>-</v>
      </c>
      <c r="Y114" s="38" t="str" cm="1">
        <f t="array" aca="1" ref="Y114" ca="1">IF(ISNUMBER(Tabel1[[#This Row],[hulpkolom]]),INDIRECT("'NLSfB - PPO'!H"&amp;$T114),"-")</f>
        <v>-</v>
      </c>
      <c r="Z114" s="40"/>
      <c r="AA114" s="31" t="str" cm="1">
        <f t="array" aca="1" ref="AA114" ca="1">IF(ISNUMBER(Tabel1[[#This Row],[hulpkolom]]),INDIRECT("'NLSfB - PPO'!J"&amp;$T114),"-")</f>
        <v>-</v>
      </c>
      <c r="AB114" s="38" t="str" cm="1">
        <f t="array" aca="1" ref="AB114" ca="1">IF(ISNUMBER(Tabel1[[#This Row],[hulpkolom]]),INDIRECT("'NLSfB - PPO'!K"&amp;$T114),"-")</f>
        <v>-</v>
      </c>
      <c r="AC114" s="40"/>
      <c r="AD114" s="31" t="str" cm="1">
        <f t="array" aca="1" ref="AD114" ca="1">IF(ISNUMBER(Tabel1[[#This Row],[hulpkolom]]),INDIRECT("'NLSfB - PPO'!M"&amp;$T114),"-")</f>
        <v>-</v>
      </c>
      <c r="AE114" s="38" t="str" cm="1">
        <f t="array" aca="1" ref="AE114" ca="1">IF(ISNUMBER(Tabel1[[#This Row],[hulpkolom]]),INDIRECT("'NLSfB - PPO'!L"&amp;$T114),"-")</f>
        <v>-</v>
      </c>
      <c r="AF114" s="40"/>
      <c r="AG114" s="39">
        <f ca="1">IF(ISNUMBER(Tabel1[[#This Row],[Frequentie 1]]),Tabel1[[#This Row],[Frequentie 1]]*Tabel1[[#This Row],[Prijs 1]],0)</f>
        <v>0</v>
      </c>
      <c r="AH114" s="39">
        <f ca="1">IF(ISNUMBER(Tabel1[[#This Row],[Frequentie 2]]),Tabel1[[#This Row],[Frequentie 2]]*Tabel1[[#This Row],[Prijs 2]],0)</f>
        <v>0</v>
      </c>
      <c r="AI114" s="39">
        <f ca="1">IF(ISNUMBER(Tabel1[[#This Row],[Frequentie 3]]),Tabel1[[#This Row],[Frequentie 3]]*Tabel1[[#This Row],[Prijs 3]],0)</f>
        <v>0</v>
      </c>
      <c r="AJ114" s="39">
        <f ca="1">IF(ISNUMBER(Tabel1[[#This Row],[Frequentie 4]]),Tabel1[[#This Row],[Frequentie 4]]*Tabel1[[#This Row],[Prijs 4]],0)</f>
        <v>0</v>
      </c>
      <c r="AK114" s="52">
        <f ca="1">SUM(Tabel1[[#This Row],[Totaal 1]:[Totaal 4]])</f>
        <v>0</v>
      </c>
    </row>
    <row r="115" spans="1:37" ht="21" x14ac:dyDescent="0.25">
      <c r="A115" s="34" t="s">
        <v>1887</v>
      </c>
      <c r="B115" s="34" t="s">
        <v>1888</v>
      </c>
      <c r="C115" s="34" t="s">
        <v>58</v>
      </c>
      <c r="D115" s="34" t="s">
        <v>1889</v>
      </c>
      <c r="E115" s="34" t="s">
        <v>295</v>
      </c>
      <c r="F115" s="35" t="s">
        <v>296</v>
      </c>
      <c r="G115" s="35" t="str">
        <f>VLOOKUP(Tabel1[[#This Row],[NLSfB]],NLSfB!A:D,4,1)</f>
        <v>wastrog</v>
      </c>
      <c r="H115" s="34" t="s">
        <v>74</v>
      </c>
      <c r="I115" s="34">
        <v>1</v>
      </c>
      <c r="J115" s="34">
        <v>0</v>
      </c>
      <c r="K115" s="34" t="s">
        <v>297</v>
      </c>
      <c r="L115" s="34">
        <v>0</v>
      </c>
      <c r="M115" s="35">
        <v>0</v>
      </c>
      <c r="N115" s="35">
        <v>0</v>
      </c>
      <c r="O115" s="35">
        <v>0</v>
      </c>
      <c r="P115" s="35">
        <v>0</v>
      </c>
      <c r="Q115" s="35">
        <v>0</v>
      </c>
      <c r="R115" s="35">
        <v>0</v>
      </c>
      <c r="S115" s="35">
        <v>0</v>
      </c>
      <c r="T115" s="31">
        <f>_xlfn.XMATCH(E115,'NLSfb - PPO'!$B$2:$B$205,0)+1</f>
        <v>192</v>
      </c>
      <c r="U115" s="31" t="str" cm="1">
        <f t="array" aca="1" ref="U115" ca="1">IF(ISNUMBER(Tabel1[[#This Row],[hulpkolom]]),INDIRECT("'NLSfB - PPO'!D"&amp;$T115),"n.v.t.")</f>
        <v>WTR100-A</v>
      </c>
      <c r="V115" s="36" cm="1">
        <f t="array" aca="1" ref="V115" ca="1">IF(ISNUMBER(Tabel1[[#This Row],[hulpkolom]]),INDIRECT("'NLSfB - PPO'!E"&amp;$T115),"-")</f>
        <v>1</v>
      </c>
      <c r="W115" s="40"/>
      <c r="X115" s="31" t="str" cm="1">
        <f t="array" aca="1" ref="X115" ca="1">IF(ISNUMBER(Tabel1[[#This Row],[hulpkolom]]),INDIRECT("'NLSfB - PPO'!G"&amp;$T115),"-")</f>
        <v>-</v>
      </c>
      <c r="Y115" s="38" t="str" cm="1">
        <f t="array" aca="1" ref="Y115" ca="1">IF(ISNUMBER(Tabel1[[#This Row],[hulpkolom]]),INDIRECT("'NLSfB - PPO'!H"&amp;$T115),"-")</f>
        <v>-</v>
      </c>
      <c r="Z115" s="40"/>
      <c r="AA115" s="31" t="str" cm="1">
        <f t="array" aca="1" ref="AA115" ca="1">IF(ISNUMBER(Tabel1[[#This Row],[hulpkolom]]),INDIRECT("'NLSfB - PPO'!J"&amp;$T115),"-")</f>
        <v>-</v>
      </c>
      <c r="AB115" s="38" t="str" cm="1">
        <f t="array" aca="1" ref="AB115" ca="1">IF(ISNUMBER(Tabel1[[#This Row],[hulpkolom]]),INDIRECT("'NLSfB - PPO'!K"&amp;$T115),"-")</f>
        <v>-</v>
      </c>
      <c r="AC115" s="40"/>
      <c r="AD115" s="31" t="str" cm="1">
        <f t="array" aca="1" ref="AD115" ca="1">IF(ISNUMBER(Tabel1[[#This Row],[hulpkolom]]),INDIRECT("'NLSfB - PPO'!M"&amp;$T115),"-")</f>
        <v>-</v>
      </c>
      <c r="AE115" s="38" t="str" cm="1">
        <f t="array" aca="1" ref="AE115" ca="1">IF(ISNUMBER(Tabel1[[#This Row],[hulpkolom]]),INDIRECT("'NLSfB - PPO'!L"&amp;$T115),"-")</f>
        <v>-</v>
      </c>
      <c r="AF115" s="40"/>
      <c r="AG115" s="39">
        <f ca="1">IF(ISNUMBER(Tabel1[[#This Row],[Frequentie 1]]),Tabel1[[#This Row],[Frequentie 1]]*Tabel1[[#This Row],[Prijs 1]],0)</f>
        <v>0</v>
      </c>
      <c r="AH115" s="39">
        <f ca="1">IF(ISNUMBER(Tabel1[[#This Row],[Frequentie 2]]),Tabel1[[#This Row],[Frequentie 2]]*Tabel1[[#This Row],[Prijs 2]],0)</f>
        <v>0</v>
      </c>
      <c r="AI115" s="39">
        <f ca="1">IF(ISNUMBER(Tabel1[[#This Row],[Frequentie 3]]),Tabel1[[#This Row],[Frequentie 3]]*Tabel1[[#This Row],[Prijs 3]],0)</f>
        <v>0</v>
      </c>
      <c r="AJ115" s="39">
        <f ca="1">IF(ISNUMBER(Tabel1[[#This Row],[Frequentie 4]]),Tabel1[[#This Row],[Frequentie 4]]*Tabel1[[#This Row],[Prijs 4]],0)</f>
        <v>0</v>
      </c>
      <c r="AK115" s="52">
        <f ca="1">SUM(Tabel1[[#This Row],[Totaal 1]:[Totaal 4]])</f>
        <v>0</v>
      </c>
    </row>
    <row r="116" spans="1:37" ht="21" x14ac:dyDescent="0.25">
      <c r="A116" s="34" t="s">
        <v>1887</v>
      </c>
      <c r="B116" s="34" t="s">
        <v>1888</v>
      </c>
      <c r="C116" s="34" t="s">
        <v>58</v>
      </c>
      <c r="D116" s="34" t="s">
        <v>1889</v>
      </c>
      <c r="E116" s="34" t="s">
        <v>299</v>
      </c>
      <c r="F116" s="35" t="s">
        <v>300</v>
      </c>
      <c r="G116" s="35" t="str">
        <f>VLOOKUP(Tabel1[[#This Row],[NLSfB]],NLSfB!A:D,4,1)</f>
        <v>douche</v>
      </c>
      <c r="H116" s="34" t="s">
        <v>74</v>
      </c>
      <c r="I116" s="34">
        <v>1</v>
      </c>
      <c r="J116" s="34">
        <v>0</v>
      </c>
      <c r="K116" s="34" t="s">
        <v>304</v>
      </c>
      <c r="L116" s="34">
        <v>0</v>
      </c>
      <c r="M116" s="35">
        <v>0</v>
      </c>
      <c r="N116" s="35">
        <v>0</v>
      </c>
      <c r="O116" s="35">
        <v>0</v>
      </c>
      <c r="P116" s="35">
        <v>0</v>
      </c>
      <c r="Q116" s="35">
        <v>0</v>
      </c>
      <c r="R116" s="35">
        <v>0</v>
      </c>
      <c r="S116" s="35">
        <v>0</v>
      </c>
      <c r="T116" s="31">
        <f>_xlfn.XMATCH(E116,'NLSfb - PPO'!$B$2:$B$205,0)+1</f>
        <v>190</v>
      </c>
      <c r="U116" s="31" t="str" cm="1">
        <f t="array" aca="1" ref="U116" ca="1">IF(ISNUMBER(Tabel1[[#This Row],[hulpkolom]]),INDIRECT("'NLSfB - PPO'!D"&amp;$T116),"n.v.t.")</f>
        <v>WTR100-A</v>
      </c>
      <c r="V116" s="36" cm="1">
        <f t="array" aca="1" ref="V116" ca="1">IF(ISNUMBER(Tabel1[[#This Row],[hulpkolom]]),INDIRECT("'NLSfB - PPO'!E"&amp;$T116),"-")</f>
        <v>1</v>
      </c>
      <c r="W116" s="40"/>
      <c r="X116" s="31" t="str" cm="1">
        <f t="array" aca="1" ref="X116" ca="1">IF(ISNUMBER(Tabel1[[#This Row],[hulpkolom]]),INDIRECT("'NLSfB - PPO'!G"&amp;$T116),"-")</f>
        <v>WTR160-A</v>
      </c>
      <c r="Y116" s="38" cm="1">
        <f t="array" aca="1" ref="Y116" ca="1">IF(ISNUMBER(Tabel1[[#This Row],[hulpkolom]]),INDIRECT("'NLSfB - PPO'!H"&amp;$T116),"-")</f>
        <v>1</v>
      </c>
      <c r="Z116" s="40"/>
      <c r="AA116" s="31" t="str" cm="1">
        <f t="array" aca="1" ref="AA116" ca="1">IF(ISNUMBER(Tabel1[[#This Row],[hulpkolom]]),INDIRECT("'NLSfB - PPO'!J"&amp;$T116),"-")</f>
        <v>-</v>
      </c>
      <c r="AB116" s="38" t="str" cm="1">
        <f t="array" aca="1" ref="AB116" ca="1">IF(ISNUMBER(Tabel1[[#This Row],[hulpkolom]]),INDIRECT("'NLSfB - PPO'!K"&amp;$T116),"-")</f>
        <v>-</v>
      </c>
      <c r="AC116" s="40"/>
      <c r="AD116" s="31" t="str" cm="1">
        <f t="array" aca="1" ref="AD116" ca="1">IF(ISNUMBER(Tabel1[[#This Row],[hulpkolom]]),INDIRECT("'NLSfB - PPO'!M"&amp;$T116),"-")</f>
        <v>-</v>
      </c>
      <c r="AE116" s="38" t="str" cm="1">
        <f t="array" aca="1" ref="AE116" ca="1">IF(ISNUMBER(Tabel1[[#This Row],[hulpkolom]]),INDIRECT("'NLSfB - PPO'!L"&amp;$T116),"-")</f>
        <v>-</v>
      </c>
      <c r="AF116" s="40"/>
      <c r="AG116" s="39">
        <f ca="1">IF(ISNUMBER(Tabel1[[#This Row],[Frequentie 1]]),Tabel1[[#This Row],[Frequentie 1]]*Tabel1[[#This Row],[Prijs 1]],0)</f>
        <v>0</v>
      </c>
      <c r="AH116" s="39">
        <f ca="1">IF(ISNUMBER(Tabel1[[#This Row],[Frequentie 2]]),Tabel1[[#This Row],[Frequentie 2]]*Tabel1[[#This Row],[Prijs 2]],0)</f>
        <v>0</v>
      </c>
      <c r="AI116" s="39">
        <f ca="1">IF(ISNUMBER(Tabel1[[#This Row],[Frequentie 3]]),Tabel1[[#This Row],[Frequentie 3]]*Tabel1[[#This Row],[Prijs 3]],0)</f>
        <v>0</v>
      </c>
      <c r="AJ116" s="39">
        <f ca="1">IF(ISNUMBER(Tabel1[[#This Row],[Frequentie 4]]),Tabel1[[#This Row],[Frequentie 4]]*Tabel1[[#This Row],[Prijs 4]],0)</f>
        <v>0</v>
      </c>
      <c r="AK116" s="52">
        <f ca="1">SUM(Tabel1[[#This Row],[Totaal 1]:[Totaal 4]])</f>
        <v>0</v>
      </c>
    </row>
    <row r="117" spans="1:37" ht="21" x14ac:dyDescent="0.25">
      <c r="A117" s="34" t="s">
        <v>1887</v>
      </c>
      <c r="B117" s="34" t="s">
        <v>1888</v>
      </c>
      <c r="C117" s="34" t="s">
        <v>58</v>
      </c>
      <c r="D117" s="34" t="s">
        <v>1889</v>
      </c>
      <c r="E117" s="34" t="s">
        <v>305</v>
      </c>
      <c r="F117" s="35" t="s">
        <v>306</v>
      </c>
      <c r="G117" s="35" t="str">
        <f>VLOOKUP(Tabel1[[#This Row],[NLSfB]],NLSfB!A:D,4,1)</f>
        <v>uitstortgootsteen</v>
      </c>
      <c r="H117" s="34" t="s">
        <v>74</v>
      </c>
      <c r="I117" s="34">
        <v>2</v>
      </c>
      <c r="J117" s="34">
        <v>0</v>
      </c>
      <c r="K117" s="34" t="s">
        <v>1998</v>
      </c>
      <c r="L117" s="34">
        <v>0</v>
      </c>
      <c r="M117" s="35">
        <v>0</v>
      </c>
      <c r="N117" s="35">
        <v>0</v>
      </c>
      <c r="O117" s="35">
        <v>0</v>
      </c>
      <c r="P117" s="35">
        <v>0</v>
      </c>
      <c r="Q117" s="35">
        <v>0</v>
      </c>
      <c r="R117" s="35">
        <v>0</v>
      </c>
      <c r="S117" s="35">
        <v>0</v>
      </c>
      <c r="T117" s="31">
        <f>_xlfn.XMATCH(E117,'NLSfb - PPO'!$B$2:$B$205,0)+1</f>
        <v>193</v>
      </c>
      <c r="U117" s="31" t="str" cm="1">
        <f t="array" aca="1" ref="U117" ca="1">IF(ISNUMBER(Tabel1[[#This Row],[hulpkolom]]),INDIRECT("'NLSfB - PPO'!D"&amp;$T117),"n.v.t.")</f>
        <v>WTR100-A</v>
      </c>
      <c r="V117" s="36" cm="1">
        <f t="array" aca="1" ref="V117" ca="1">IF(ISNUMBER(Tabel1[[#This Row],[hulpkolom]]),INDIRECT("'NLSfB - PPO'!E"&amp;$T117),"-")</f>
        <v>1</v>
      </c>
      <c r="W117" s="40"/>
      <c r="X117" s="31" t="str" cm="1">
        <f t="array" aca="1" ref="X117" ca="1">IF(ISNUMBER(Tabel1[[#This Row],[hulpkolom]]),INDIRECT("'NLSfB - PPO'!G"&amp;$T117),"-")</f>
        <v>-</v>
      </c>
      <c r="Y117" s="38" t="str" cm="1">
        <f t="array" aca="1" ref="Y117" ca="1">IF(ISNUMBER(Tabel1[[#This Row],[hulpkolom]]),INDIRECT("'NLSfB - PPO'!H"&amp;$T117),"-")</f>
        <v>-</v>
      </c>
      <c r="Z117" s="40"/>
      <c r="AA117" s="31" t="str" cm="1">
        <f t="array" aca="1" ref="AA117" ca="1">IF(ISNUMBER(Tabel1[[#This Row],[hulpkolom]]),INDIRECT("'NLSfB - PPO'!J"&amp;$T117),"-")</f>
        <v>-</v>
      </c>
      <c r="AB117" s="38" t="str" cm="1">
        <f t="array" aca="1" ref="AB117" ca="1">IF(ISNUMBER(Tabel1[[#This Row],[hulpkolom]]),INDIRECT("'NLSfB - PPO'!K"&amp;$T117),"-")</f>
        <v>-</v>
      </c>
      <c r="AC117" s="40"/>
      <c r="AD117" s="31" t="str" cm="1">
        <f t="array" aca="1" ref="AD117" ca="1">IF(ISNUMBER(Tabel1[[#This Row],[hulpkolom]]),INDIRECT("'NLSfB - PPO'!M"&amp;$T117),"-")</f>
        <v>-</v>
      </c>
      <c r="AE117" s="38" t="str" cm="1">
        <f t="array" aca="1" ref="AE117" ca="1">IF(ISNUMBER(Tabel1[[#This Row],[hulpkolom]]),INDIRECT("'NLSfB - PPO'!L"&amp;$T117),"-")</f>
        <v>-</v>
      </c>
      <c r="AF117" s="40"/>
      <c r="AG117" s="39">
        <f ca="1">IF(ISNUMBER(Tabel1[[#This Row],[Frequentie 1]]),Tabel1[[#This Row],[Frequentie 1]]*Tabel1[[#This Row],[Prijs 1]],0)</f>
        <v>0</v>
      </c>
      <c r="AH117" s="39">
        <f ca="1">IF(ISNUMBER(Tabel1[[#This Row],[Frequentie 2]]),Tabel1[[#This Row],[Frequentie 2]]*Tabel1[[#This Row],[Prijs 2]],0)</f>
        <v>0</v>
      </c>
      <c r="AI117" s="39">
        <f ca="1">IF(ISNUMBER(Tabel1[[#This Row],[Frequentie 3]]),Tabel1[[#This Row],[Frequentie 3]]*Tabel1[[#This Row],[Prijs 3]],0)</f>
        <v>0</v>
      </c>
      <c r="AJ117" s="39">
        <f ca="1">IF(ISNUMBER(Tabel1[[#This Row],[Frequentie 4]]),Tabel1[[#This Row],[Frequentie 4]]*Tabel1[[#This Row],[Prijs 4]],0)</f>
        <v>0</v>
      </c>
      <c r="AK117" s="52">
        <f ca="1">SUM(Tabel1[[#This Row],[Totaal 1]:[Totaal 4]])</f>
        <v>0</v>
      </c>
    </row>
    <row r="118" spans="1:37" x14ac:dyDescent="0.25">
      <c r="A118" s="34" t="s">
        <v>1887</v>
      </c>
      <c r="B118" s="34" t="s">
        <v>1888</v>
      </c>
      <c r="C118" s="34" t="s">
        <v>58</v>
      </c>
      <c r="D118" s="34" t="s">
        <v>1889</v>
      </c>
      <c r="E118" s="34" t="s">
        <v>1999</v>
      </c>
      <c r="F118" s="35" t="s">
        <v>2000</v>
      </c>
      <c r="G118" s="35" t="str">
        <f>VLOOKUP(Tabel1[[#This Row],[NLSfB]],NLSfB!A:D,4,1)</f>
        <v>lichtvoorzieningen (terrein)</v>
      </c>
      <c r="H118" s="34" t="s">
        <v>183</v>
      </c>
      <c r="I118" s="34">
        <v>1</v>
      </c>
      <c r="J118" s="34">
        <v>0</v>
      </c>
      <c r="K118" s="34">
        <v>0</v>
      </c>
      <c r="L118" s="34">
        <v>0</v>
      </c>
      <c r="M118" s="35" t="s">
        <v>2001</v>
      </c>
      <c r="N118" s="35" t="s">
        <v>313</v>
      </c>
      <c r="O118" s="35" t="s">
        <v>311</v>
      </c>
      <c r="P118" s="35" t="s">
        <v>2002</v>
      </c>
      <c r="Q118" s="35">
        <v>0</v>
      </c>
      <c r="R118" s="35">
        <v>0</v>
      </c>
      <c r="S118" s="35">
        <v>0</v>
      </c>
      <c r="T118" s="31">
        <f>_xlfn.XMATCH(E118,'NLSfb - PPO'!$B$2:$B$205,0)+1</f>
        <v>114</v>
      </c>
      <c r="U118" s="31" t="str" cm="1">
        <f t="array" aca="1" ref="U118" ca="1">IF(ISNUMBER(Tabel1[[#This Row],[hulpkolom]]),INDIRECT("'NLSfB - PPO'!D"&amp;$T118),"n.v.t.")</f>
        <v>SIG100-A</v>
      </c>
      <c r="V118" s="36" cm="1">
        <f t="array" aca="1" ref="V118" ca="1">IF(ISNUMBER(Tabel1[[#This Row],[hulpkolom]]),INDIRECT("'NLSfB - PPO'!E"&amp;$T118),"-")</f>
        <v>2</v>
      </c>
      <c r="W118" s="40"/>
      <c r="X118" s="31" t="str" cm="1">
        <f t="array" aca="1" ref="X118" ca="1">IF(ISNUMBER(Tabel1[[#This Row],[hulpkolom]]),INDIRECT("'NLSfB - PPO'!G"&amp;$T118),"-")</f>
        <v>-</v>
      </c>
      <c r="Y118" s="38" t="str" cm="1">
        <f t="array" aca="1" ref="Y118" ca="1">IF(ISNUMBER(Tabel1[[#This Row],[hulpkolom]]),INDIRECT("'NLSfB - PPO'!H"&amp;$T118),"-")</f>
        <v>-</v>
      </c>
      <c r="Z118" s="40"/>
      <c r="AA118" s="31" t="str" cm="1">
        <f t="array" aca="1" ref="AA118" ca="1">IF(ISNUMBER(Tabel1[[#This Row],[hulpkolom]]),INDIRECT("'NLSfB - PPO'!J"&amp;$T118),"-")</f>
        <v>-</v>
      </c>
      <c r="AB118" s="38" t="str" cm="1">
        <f t="array" aca="1" ref="AB118" ca="1">IF(ISNUMBER(Tabel1[[#This Row],[hulpkolom]]),INDIRECT("'NLSfB - PPO'!K"&amp;$T118),"-")</f>
        <v>-</v>
      </c>
      <c r="AC118" s="40"/>
      <c r="AD118" s="31" t="str" cm="1">
        <f t="array" aca="1" ref="AD118" ca="1">IF(ISNUMBER(Tabel1[[#This Row],[hulpkolom]]),INDIRECT("'NLSfB - PPO'!M"&amp;$T118),"-")</f>
        <v>-</v>
      </c>
      <c r="AE118" s="38" t="str" cm="1">
        <f t="array" aca="1" ref="AE118" ca="1">IF(ISNUMBER(Tabel1[[#This Row],[hulpkolom]]),INDIRECT("'NLSfB - PPO'!L"&amp;$T118),"-")</f>
        <v>-</v>
      </c>
      <c r="AF118" s="40"/>
      <c r="AG118" s="39">
        <f ca="1">IF(ISNUMBER(Tabel1[[#This Row],[Frequentie 1]]),Tabel1[[#This Row],[Frequentie 1]]*Tabel1[[#This Row],[Prijs 1]],0)</f>
        <v>0</v>
      </c>
      <c r="AH118" s="39">
        <f ca="1">IF(ISNUMBER(Tabel1[[#This Row],[Frequentie 2]]),Tabel1[[#This Row],[Frequentie 2]]*Tabel1[[#This Row],[Prijs 2]],0)</f>
        <v>0</v>
      </c>
      <c r="AI118" s="39">
        <f ca="1">IF(ISNUMBER(Tabel1[[#This Row],[Frequentie 3]]),Tabel1[[#This Row],[Frequentie 3]]*Tabel1[[#This Row],[Prijs 3]],0)</f>
        <v>0</v>
      </c>
      <c r="AJ118" s="39">
        <f ca="1">IF(ISNUMBER(Tabel1[[#This Row],[Frequentie 4]]),Tabel1[[#This Row],[Frequentie 4]]*Tabel1[[#This Row],[Prijs 4]],0)</f>
        <v>0</v>
      </c>
      <c r="AK118" s="52">
        <f ca="1">SUM(Tabel1[[#This Row],[Totaal 1]:[Totaal 4]])</f>
        <v>0</v>
      </c>
    </row>
    <row r="119" spans="1:37" x14ac:dyDescent="0.25">
      <c r="A119" s="34" t="s">
        <v>1887</v>
      </c>
      <c r="B119" s="34" t="s">
        <v>1888</v>
      </c>
      <c r="C119" s="34" t="s">
        <v>58</v>
      </c>
      <c r="D119" s="34" t="s">
        <v>1889</v>
      </c>
      <c r="E119" s="34" t="s">
        <v>307</v>
      </c>
      <c r="F119" s="35" t="s">
        <v>308</v>
      </c>
      <c r="G119" s="35" t="str">
        <f>VLOOKUP(Tabel1[[#This Row],[NLSfB]],NLSfB!A:D,4,1)</f>
        <v>armaturen (terrein)</v>
      </c>
      <c r="H119" s="34" t="s">
        <v>183</v>
      </c>
      <c r="I119" s="34">
        <v>12</v>
      </c>
      <c r="J119" s="34">
        <v>0</v>
      </c>
      <c r="K119" s="34">
        <v>0</v>
      </c>
      <c r="L119" s="34">
        <v>0</v>
      </c>
      <c r="M119" s="35" t="s">
        <v>313</v>
      </c>
      <c r="N119" s="35" t="s">
        <v>2003</v>
      </c>
      <c r="O119" s="35" t="s">
        <v>311</v>
      </c>
      <c r="P119" s="35">
        <v>0</v>
      </c>
      <c r="Q119" s="35">
        <v>0</v>
      </c>
      <c r="R119" s="35">
        <v>0</v>
      </c>
      <c r="S119" s="35">
        <v>0</v>
      </c>
      <c r="T119" s="31">
        <f>_xlfn.XMATCH(E119,'NLSfb - PPO'!$B$2:$B$205,0)+1</f>
        <v>80</v>
      </c>
      <c r="U119" s="31" t="str" cm="1">
        <f t="array" aca="1" ref="U119" ca="1">IF(ISNUMBER(Tabel1[[#This Row],[hulpkolom]]),INDIRECT("'NLSfB - PPO'!D"&amp;$T119),"n.v.t.")</f>
        <v>LCHT010-A</v>
      </c>
      <c r="V119" s="36" cm="1">
        <f t="array" aca="1" ref="V119" ca="1">IF(ISNUMBER(Tabel1[[#This Row],[hulpkolom]]),INDIRECT("'NLSfB - PPO'!E"&amp;$T119),"-")</f>
        <v>1</v>
      </c>
      <c r="W119" s="40"/>
      <c r="X119" s="31" t="str" cm="1">
        <f t="array" aca="1" ref="X119" ca="1">IF(ISNUMBER(Tabel1[[#This Row],[hulpkolom]]),INDIRECT("'NLSfB - PPO'!G"&amp;$T119),"-")</f>
        <v>-</v>
      </c>
      <c r="Y119" s="38" t="str" cm="1">
        <f t="array" aca="1" ref="Y119" ca="1">IF(ISNUMBER(Tabel1[[#This Row],[hulpkolom]]),INDIRECT("'NLSfB - PPO'!H"&amp;$T119),"-")</f>
        <v>-</v>
      </c>
      <c r="Z119" s="40"/>
      <c r="AA119" s="31" t="str" cm="1">
        <f t="array" aca="1" ref="AA119" ca="1">IF(ISNUMBER(Tabel1[[#This Row],[hulpkolom]]),INDIRECT("'NLSfB - PPO'!J"&amp;$T119),"-")</f>
        <v>-</v>
      </c>
      <c r="AB119" s="38" t="str" cm="1">
        <f t="array" aca="1" ref="AB119" ca="1">IF(ISNUMBER(Tabel1[[#This Row],[hulpkolom]]),INDIRECT("'NLSfB - PPO'!K"&amp;$T119),"-")</f>
        <v>-</v>
      </c>
      <c r="AC119" s="40"/>
      <c r="AD119" s="31" t="str" cm="1">
        <f t="array" aca="1" ref="AD119" ca="1">IF(ISNUMBER(Tabel1[[#This Row],[hulpkolom]]),INDIRECT("'NLSfB - PPO'!M"&amp;$T119),"-")</f>
        <v>-</v>
      </c>
      <c r="AE119" s="38" t="str" cm="1">
        <f t="array" aca="1" ref="AE119" ca="1">IF(ISNUMBER(Tabel1[[#This Row],[hulpkolom]]),INDIRECT("'NLSfB - PPO'!L"&amp;$T119),"-")</f>
        <v>-</v>
      </c>
      <c r="AF119" s="40"/>
      <c r="AG119" s="39">
        <f ca="1">IF(ISNUMBER(Tabel1[[#This Row],[Frequentie 1]]),Tabel1[[#This Row],[Frequentie 1]]*Tabel1[[#This Row],[Prijs 1]],0)</f>
        <v>0</v>
      </c>
      <c r="AH119" s="39">
        <f ca="1">IF(ISNUMBER(Tabel1[[#This Row],[Frequentie 2]]),Tabel1[[#This Row],[Frequentie 2]]*Tabel1[[#This Row],[Prijs 2]],0)</f>
        <v>0</v>
      </c>
      <c r="AI119" s="39">
        <f ca="1">IF(ISNUMBER(Tabel1[[#This Row],[Frequentie 3]]),Tabel1[[#This Row],[Frequentie 3]]*Tabel1[[#This Row],[Prijs 3]],0)</f>
        <v>0</v>
      </c>
      <c r="AJ119" s="39">
        <f ca="1">IF(ISNUMBER(Tabel1[[#This Row],[Frequentie 4]]),Tabel1[[#This Row],[Frequentie 4]]*Tabel1[[#This Row],[Prijs 4]],0)</f>
        <v>0</v>
      </c>
      <c r="AK119" s="52">
        <f ca="1">SUM(Tabel1[[#This Row],[Totaal 1]:[Totaal 4]])</f>
        <v>0</v>
      </c>
    </row>
    <row r="120" spans="1:37" ht="21" x14ac:dyDescent="0.25">
      <c r="A120" s="34" t="s">
        <v>1887</v>
      </c>
      <c r="B120" s="34" t="s">
        <v>1888</v>
      </c>
      <c r="C120" s="34" t="s">
        <v>58</v>
      </c>
      <c r="D120" s="34" t="s">
        <v>1889</v>
      </c>
      <c r="E120" s="34" t="s">
        <v>2004</v>
      </c>
      <c r="F120" s="35" t="s">
        <v>2005</v>
      </c>
      <c r="G120" s="35" t="str">
        <f>VLOOKUP(Tabel1[[#This Row],[NLSfB]],NLSfB!A:D,4,1)</f>
        <v>toegangshek</v>
      </c>
      <c r="H120" s="34" t="s">
        <v>62</v>
      </c>
      <c r="I120" s="34">
        <v>5</v>
      </c>
      <c r="J120" s="34">
        <v>2004</v>
      </c>
      <c r="K120" s="34" t="s">
        <v>1986</v>
      </c>
      <c r="L120" s="34">
        <v>0</v>
      </c>
      <c r="M120" s="35" t="s">
        <v>2006</v>
      </c>
      <c r="N120" s="35" t="s">
        <v>2007</v>
      </c>
      <c r="O120" s="35" t="s">
        <v>2008</v>
      </c>
      <c r="P120" s="35" t="s">
        <v>2009</v>
      </c>
      <c r="Q120" s="35" t="s">
        <v>2010</v>
      </c>
      <c r="R120" s="35">
        <v>0</v>
      </c>
      <c r="S120" s="35">
        <v>0</v>
      </c>
      <c r="T120" s="31">
        <f>_xlfn.XMATCH(E120,'NLSfb - PPO'!$B$2:$B$205,0)+1</f>
        <v>125</v>
      </c>
      <c r="U120" s="31" t="str" cm="1">
        <f t="array" aca="1" ref="U120" ca="1">IF(ISNUMBER(Tabel1[[#This Row],[hulpkolom]]),INDIRECT("'NLSfB - PPO'!D"&amp;$T120),"n.v.t.")</f>
        <v>TG070-A</v>
      </c>
      <c r="V120" s="36" cm="1">
        <f t="array" aca="1" ref="V120" ca="1">IF(ISNUMBER(Tabel1[[#This Row],[hulpkolom]]),INDIRECT("'NLSfB - PPO'!E"&amp;$T120),"-")</f>
        <v>1</v>
      </c>
      <c r="W120" s="40"/>
      <c r="X120" s="31" t="str" cm="1">
        <f t="array" aca="1" ref="X120" ca="1">IF(ISNUMBER(Tabel1[[#This Row],[hulpkolom]]),INDIRECT("'NLSfB - PPO'!G"&amp;$T120),"-")</f>
        <v>-</v>
      </c>
      <c r="Y120" s="38" t="str" cm="1">
        <f t="array" aca="1" ref="Y120" ca="1">IF(ISNUMBER(Tabel1[[#This Row],[hulpkolom]]),INDIRECT("'NLSfB - PPO'!H"&amp;$T120),"-")</f>
        <v>-</v>
      </c>
      <c r="Z120" s="40"/>
      <c r="AA120" s="31" t="str" cm="1">
        <f t="array" aca="1" ref="AA120" ca="1">IF(ISNUMBER(Tabel1[[#This Row],[hulpkolom]]),INDIRECT("'NLSfB - PPO'!J"&amp;$T120),"-")</f>
        <v>-</v>
      </c>
      <c r="AB120" s="38" t="str" cm="1">
        <f t="array" aca="1" ref="AB120" ca="1">IF(ISNUMBER(Tabel1[[#This Row],[hulpkolom]]),INDIRECT("'NLSfB - PPO'!K"&amp;$T120),"-")</f>
        <v>-</v>
      </c>
      <c r="AC120" s="40"/>
      <c r="AD120" s="31" t="str" cm="1">
        <f t="array" aca="1" ref="AD120" ca="1">IF(ISNUMBER(Tabel1[[#This Row],[hulpkolom]]),INDIRECT("'NLSfB - PPO'!M"&amp;$T120),"-")</f>
        <v>-</v>
      </c>
      <c r="AE120" s="38" t="str" cm="1">
        <f t="array" aca="1" ref="AE120" ca="1">IF(ISNUMBER(Tabel1[[#This Row],[hulpkolom]]),INDIRECT("'NLSfB - PPO'!L"&amp;$T120),"-")</f>
        <v>-</v>
      </c>
      <c r="AF120" s="40"/>
      <c r="AG120" s="39">
        <f ca="1">IF(ISNUMBER(Tabel1[[#This Row],[Frequentie 1]]),Tabel1[[#This Row],[Frequentie 1]]*Tabel1[[#This Row],[Prijs 1]],0)</f>
        <v>0</v>
      </c>
      <c r="AH120" s="39">
        <f ca="1">IF(ISNUMBER(Tabel1[[#This Row],[Frequentie 2]]),Tabel1[[#This Row],[Frequentie 2]]*Tabel1[[#This Row],[Prijs 2]],0)</f>
        <v>0</v>
      </c>
      <c r="AI120" s="39">
        <f ca="1">IF(ISNUMBER(Tabel1[[#This Row],[Frequentie 3]]),Tabel1[[#This Row],[Frequentie 3]]*Tabel1[[#This Row],[Prijs 3]],0)</f>
        <v>0</v>
      </c>
      <c r="AJ120" s="39">
        <f ca="1">IF(ISNUMBER(Tabel1[[#This Row],[Frequentie 4]]),Tabel1[[#This Row],[Frequentie 4]]*Tabel1[[#This Row],[Prijs 4]],0)</f>
        <v>0</v>
      </c>
      <c r="AK120" s="52">
        <f ca="1">SUM(Tabel1[[#This Row],[Totaal 1]:[Totaal 4]])</f>
        <v>0</v>
      </c>
    </row>
    <row r="121" spans="1:37" x14ac:dyDescent="0.25">
      <c r="A121" s="34" t="s">
        <v>1887</v>
      </c>
      <c r="B121" s="34" t="s">
        <v>1888</v>
      </c>
      <c r="C121" s="34" t="s">
        <v>58</v>
      </c>
      <c r="D121" s="34" t="s">
        <v>1889</v>
      </c>
      <c r="E121" s="34" t="s">
        <v>2011</v>
      </c>
      <c r="F121" s="35" t="s">
        <v>2012</v>
      </c>
      <c r="G121" s="35" t="str">
        <f>VLOOKUP(Tabel1[[#This Row],[NLSfB]],NLSfB!A:D,4,1)</f>
        <v>watertappunt</v>
      </c>
      <c r="H121" s="34" t="s">
        <v>74</v>
      </c>
      <c r="I121" s="34">
        <v>4</v>
      </c>
      <c r="J121" s="34">
        <v>0</v>
      </c>
      <c r="K121" s="34" t="s">
        <v>2013</v>
      </c>
      <c r="L121" s="34" t="s">
        <v>2014</v>
      </c>
      <c r="M121" s="35">
        <v>0</v>
      </c>
      <c r="N121" s="35">
        <v>0</v>
      </c>
      <c r="O121" s="35">
        <v>0</v>
      </c>
      <c r="P121" s="35">
        <v>0</v>
      </c>
      <c r="Q121" s="35">
        <v>0</v>
      </c>
      <c r="R121" s="35">
        <v>0</v>
      </c>
      <c r="S121" s="35">
        <v>0</v>
      </c>
      <c r="T121" s="31">
        <f>_xlfn.XMATCH(E121,'NLSfb - PPO'!$B$2:$B$205,0)+1</f>
        <v>183</v>
      </c>
      <c r="U121" s="31" t="str" cm="1">
        <f t="array" aca="1" ref="U121" ca="1">IF(ISNUMBER(Tabel1[[#This Row],[hulpkolom]]),INDIRECT("'NLSfB - PPO'!D"&amp;$T121),"n.v.t.")</f>
        <v>WTR090-A</v>
      </c>
      <c r="V121" s="36" cm="1">
        <f t="array" aca="1" ref="V121" ca="1">IF(ISNUMBER(Tabel1[[#This Row],[hulpkolom]]),INDIRECT("'NLSfB - PPO'!E"&amp;$T121),"-")</f>
        <v>1</v>
      </c>
      <c r="W121" s="40"/>
      <c r="X121" s="31" t="str" cm="1">
        <f t="array" aca="1" ref="X121" ca="1">IF(ISNUMBER(Tabel1[[#This Row],[hulpkolom]]),INDIRECT("'NLSfB - PPO'!G"&amp;$T121),"-")</f>
        <v>-</v>
      </c>
      <c r="Y121" s="38" t="str" cm="1">
        <f t="array" aca="1" ref="Y121" ca="1">IF(ISNUMBER(Tabel1[[#This Row],[hulpkolom]]),INDIRECT("'NLSfB - PPO'!H"&amp;$T121),"-")</f>
        <v>-</v>
      </c>
      <c r="Z121" s="40"/>
      <c r="AA121" s="31" t="str" cm="1">
        <f t="array" aca="1" ref="AA121" ca="1">IF(ISNUMBER(Tabel1[[#This Row],[hulpkolom]]),INDIRECT("'NLSfB - PPO'!J"&amp;$T121),"-")</f>
        <v>-</v>
      </c>
      <c r="AB121" s="38" t="str" cm="1">
        <f t="array" aca="1" ref="AB121" ca="1">IF(ISNUMBER(Tabel1[[#This Row],[hulpkolom]]),INDIRECT("'NLSfB - PPO'!K"&amp;$T121),"-")</f>
        <v>-</v>
      </c>
      <c r="AC121" s="40"/>
      <c r="AD121" s="31" t="str" cm="1">
        <f t="array" aca="1" ref="AD121" ca="1">IF(ISNUMBER(Tabel1[[#This Row],[hulpkolom]]),INDIRECT("'NLSfB - PPO'!M"&amp;$T121),"-")</f>
        <v>-</v>
      </c>
      <c r="AE121" s="38" t="str" cm="1">
        <f t="array" aca="1" ref="AE121" ca="1">IF(ISNUMBER(Tabel1[[#This Row],[hulpkolom]]),INDIRECT("'NLSfB - PPO'!L"&amp;$T121),"-")</f>
        <v>-</v>
      </c>
      <c r="AF121" s="40"/>
      <c r="AG121" s="39">
        <f ca="1">IF(ISNUMBER(Tabel1[[#This Row],[Frequentie 1]]),Tabel1[[#This Row],[Frequentie 1]]*Tabel1[[#This Row],[Prijs 1]],0)</f>
        <v>0</v>
      </c>
      <c r="AH121" s="39">
        <f ca="1">IF(ISNUMBER(Tabel1[[#This Row],[Frequentie 2]]),Tabel1[[#This Row],[Frequentie 2]]*Tabel1[[#This Row],[Prijs 2]],0)</f>
        <v>0</v>
      </c>
      <c r="AI121" s="39">
        <f ca="1">IF(ISNUMBER(Tabel1[[#This Row],[Frequentie 3]]),Tabel1[[#This Row],[Frequentie 3]]*Tabel1[[#This Row],[Prijs 3]],0)</f>
        <v>0</v>
      </c>
      <c r="AJ121" s="39">
        <f ca="1">IF(ISNUMBER(Tabel1[[#This Row],[Frequentie 4]]),Tabel1[[#This Row],[Frequentie 4]]*Tabel1[[#This Row],[Prijs 4]],0)</f>
        <v>0</v>
      </c>
      <c r="AK121" s="52">
        <f ca="1">SUM(Tabel1[[#This Row],[Totaal 1]:[Totaal 4]])</f>
        <v>0</v>
      </c>
    </row>
    <row r="122" spans="1:37" ht="21" x14ac:dyDescent="0.25">
      <c r="A122" s="34" t="s">
        <v>2015</v>
      </c>
      <c r="B122" s="34" t="s">
        <v>2016</v>
      </c>
      <c r="C122" s="34" t="s">
        <v>58</v>
      </c>
      <c r="D122" s="34" t="s">
        <v>2017</v>
      </c>
      <c r="E122" s="34" t="s">
        <v>2018</v>
      </c>
      <c r="F122" s="35" t="s">
        <v>2019</v>
      </c>
      <c r="G122" s="35" t="str">
        <f>VLOOKUP(Tabel1[[#This Row],[NLSfB]],NLSfB!A:D,4,1)</f>
        <v>automatische draaideur (buiten)</v>
      </c>
      <c r="H122" s="34" t="s">
        <v>62</v>
      </c>
      <c r="I122" s="34">
        <v>1</v>
      </c>
      <c r="J122" s="34">
        <v>0</v>
      </c>
      <c r="K122" s="34" t="s">
        <v>2020</v>
      </c>
      <c r="L122" s="34">
        <v>0</v>
      </c>
      <c r="M122" s="35" t="s">
        <v>1995</v>
      </c>
      <c r="N122" s="35" t="s">
        <v>2021</v>
      </c>
      <c r="O122" s="35" t="s">
        <v>2022</v>
      </c>
      <c r="P122" s="35">
        <v>0</v>
      </c>
      <c r="Q122" s="35">
        <v>0</v>
      </c>
      <c r="R122" s="35">
        <v>0</v>
      </c>
      <c r="S122" s="35">
        <v>0</v>
      </c>
      <c r="T122" s="31">
        <f>_xlfn.XMATCH(E122,'NLSfb - PPO'!$B$2:$B$205,0)+1</f>
        <v>118</v>
      </c>
      <c r="U122" s="31" t="str" cm="1">
        <f t="array" aca="1" ref="U122" ca="1">IF(ISNUMBER(Tabel1[[#This Row],[hulpkolom]]),INDIRECT("'NLSfB - PPO'!D"&amp;$T122),"n.v.t.")</f>
        <v>TG030-A</v>
      </c>
      <c r="V122" s="36" cm="1">
        <f t="array" aca="1" ref="V122" ca="1">IF(ISNUMBER(Tabel1[[#This Row],[hulpkolom]]),INDIRECT("'NLSfB - PPO'!E"&amp;$T122),"-")</f>
        <v>1</v>
      </c>
      <c r="W122" s="40"/>
      <c r="X122" s="31" t="str" cm="1">
        <f t="array" aca="1" ref="X122" ca="1">IF(ISNUMBER(Tabel1[[#This Row],[hulpkolom]]),INDIRECT("'NLSfB - PPO'!G"&amp;$T122),"-")</f>
        <v>-</v>
      </c>
      <c r="Y122" s="38" t="str" cm="1">
        <f t="array" aca="1" ref="Y122" ca="1">IF(ISNUMBER(Tabel1[[#This Row],[hulpkolom]]),INDIRECT("'NLSfB - PPO'!H"&amp;$T122),"-")</f>
        <v>-</v>
      </c>
      <c r="Z122" s="40"/>
      <c r="AA122" s="31" t="str" cm="1">
        <f t="array" aca="1" ref="AA122" ca="1">IF(ISNUMBER(Tabel1[[#This Row],[hulpkolom]]),INDIRECT("'NLSfB - PPO'!J"&amp;$T122),"-")</f>
        <v>-</v>
      </c>
      <c r="AB122" s="38" t="str" cm="1">
        <f t="array" aca="1" ref="AB122" ca="1">IF(ISNUMBER(Tabel1[[#This Row],[hulpkolom]]),INDIRECT("'NLSfB - PPO'!K"&amp;$T122),"-")</f>
        <v>-</v>
      </c>
      <c r="AC122" s="40"/>
      <c r="AD122" s="31" t="str" cm="1">
        <f t="array" aca="1" ref="AD122" ca="1">IF(ISNUMBER(Tabel1[[#This Row],[hulpkolom]]),INDIRECT("'NLSfB - PPO'!M"&amp;$T122),"-")</f>
        <v>-</v>
      </c>
      <c r="AE122" s="38" t="str" cm="1">
        <f t="array" aca="1" ref="AE122" ca="1">IF(ISNUMBER(Tabel1[[#This Row],[hulpkolom]]),INDIRECT("'NLSfB - PPO'!L"&amp;$T122),"-")</f>
        <v>-</v>
      </c>
      <c r="AF122" s="40"/>
      <c r="AG122" s="39">
        <f ca="1">IF(ISNUMBER(Tabel1[[#This Row],[Frequentie 1]]),Tabel1[[#This Row],[Frequentie 1]]*Tabel1[[#This Row],[Prijs 1]],0)</f>
        <v>0</v>
      </c>
      <c r="AH122" s="39">
        <f ca="1">IF(ISNUMBER(Tabel1[[#This Row],[Frequentie 2]]),Tabel1[[#This Row],[Frequentie 2]]*Tabel1[[#This Row],[Prijs 2]],0)</f>
        <v>0</v>
      </c>
      <c r="AI122" s="39">
        <f ca="1">IF(ISNUMBER(Tabel1[[#This Row],[Frequentie 3]]),Tabel1[[#This Row],[Frequentie 3]]*Tabel1[[#This Row],[Prijs 3]],0)</f>
        <v>0</v>
      </c>
      <c r="AJ122" s="39">
        <f ca="1">IF(ISNUMBER(Tabel1[[#This Row],[Frequentie 4]]),Tabel1[[#This Row],[Frequentie 4]]*Tabel1[[#This Row],[Prijs 4]],0)</f>
        <v>0</v>
      </c>
      <c r="AK122" s="52">
        <f ca="1">SUM(Tabel1[[#This Row],[Totaal 1]:[Totaal 4]])</f>
        <v>0</v>
      </c>
    </row>
    <row r="123" spans="1:37" ht="21" x14ac:dyDescent="0.25">
      <c r="A123" s="34" t="s">
        <v>2015</v>
      </c>
      <c r="B123" s="34" t="s">
        <v>2016</v>
      </c>
      <c r="C123" s="34" t="s">
        <v>58</v>
      </c>
      <c r="D123" s="34" t="s">
        <v>2017</v>
      </c>
      <c r="E123" s="34" t="s">
        <v>2023</v>
      </c>
      <c r="F123" s="35" t="s">
        <v>2024</v>
      </c>
      <c r="G123" s="35" t="str">
        <f>VLOOKUP(Tabel1[[#This Row],[NLSfB]],NLSfB!A:D,4,1)</f>
        <v>automatische schuifdeur (buiten)</v>
      </c>
      <c r="H123" s="34" t="s">
        <v>62</v>
      </c>
      <c r="I123" s="34">
        <v>2</v>
      </c>
      <c r="J123" s="34">
        <v>0</v>
      </c>
      <c r="K123" s="34">
        <v>0</v>
      </c>
      <c r="L123" s="34">
        <v>0</v>
      </c>
      <c r="M123" s="35" t="s">
        <v>2025</v>
      </c>
      <c r="N123" s="35" t="s">
        <v>2026</v>
      </c>
      <c r="O123" s="35" t="s">
        <v>2022</v>
      </c>
      <c r="P123" s="35">
        <v>0</v>
      </c>
      <c r="Q123" s="35">
        <v>0</v>
      </c>
      <c r="R123" s="35">
        <v>0</v>
      </c>
      <c r="S123" s="35">
        <v>0</v>
      </c>
      <c r="T123" s="31">
        <f>_xlfn.XMATCH(E123,'NLSfb - PPO'!$B$2:$B$205,0)+1</f>
        <v>121</v>
      </c>
      <c r="U123" s="31" t="str" cm="1">
        <f t="array" aca="1" ref="U123" ca="1">IF(ISNUMBER(Tabel1[[#This Row],[hulpkolom]]),INDIRECT("'NLSfB - PPO'!D"&amp;$T123),"n.v.t.")</f>
        <v>TG040-A</v>
      </c>
      <c r="V123" s="36" cm="1">
        <f t="array" aca="1" ref="V123" ca="1">IF(ISNUMBER(Tabel1[[#This Row],[hulpkolom]]),INDIRECT("'NLSfB - PPO'!E"&amp;$T123),"-")</f>
        <v>1</v>
      </c>
      <c r="W123" s="40"/>
      <c r="X123" s="31" t="str" cm="1">
        <f t="array" aca="1" ref="X123" ca="1">IF(ISNUMBER(Tabel1[[#This Row],[hulpkolom]]),INDIRECT("'NLSfB - PPO'!G"&amp;$T123),"-")</f>
        <v>-</v>
      </c>
      <c r="Y123" s="38" t="str" cm="1">
        <f t="array" aca="1" ref="Y123" ca="1">IF(ISNUMBER(Tabel1[[#This Row],[hulpkolom]]),INDIRECT("'NLSfB - PPO'!H"&amp;$T123),"-")</f>
        <v>-</v>
      </c>
      <c r="Z123" s="40"/>
      <c r="AA123" s="31" t="str" cm="1">
        <f t="array" aca="1" ref="AA123" ca="1">IF(ISNUMBER(Tabel1[[#This Row],[hulpkolom]]),INDIRECT("'NLSfB - PPO'!J"&amp;$T123),"-")</f>
        <v>-</v>
      </c>
      <c r="AB123" s="38" t="str" cm="1">
        <f t="array" aca="1" ref="AB123" ca="1">IF(ISNUMBER(Tabel1[[#This Row],[hulpkolom]]),INDIRECT("'NLSfB - PPO'!K"&amp;$T123),"-")</f>
        <v>-</v>
      </c>
      <c r="AC123" s="40"/>
      <c r="AD123" s="31" t="str" cm="1">
        <f t="array" aca="1" ref="AD123" ca="1">IF(ISNUMBER(Tabel1[[#This Row],[hulpkolom]]),INDIRECT("'NLSfB - PPO'!M"&amp;$T123),"-")</f>
        <v>-</v>
      </c>
      <c r="AE123" s="38" t="str" cm="1">
        <f t="array" aca="1" ref="AE123" ca="1">IF(ISNUMBER(Tabel1[[#This Row],[hulpkolom]]),INDIRECT("'NLSfB - PPO'!L"&amp;$T123),"-")</f>
        <v>-</v>
      </c>
      <c r="AF123" s="40"/>
      <c r="AG123" s="39">
        <f ca="1">IF(ISNUMBER(Tabel1[[#This Row],[Frequentie 1]]),Tabel1[[#This Row],[Frequentie 1]]*Tabel1[[#This Row],[Prijs 1]],0)</f>
        <v>0</v>
      </c>
      <c r="AH123" s="39">
        <f ca="1">IF(ISNUMBER(Tabel1[[#This Row],[Frequentie 2]]),Tabel1[[#This Row],[Frequentie 2]]*Tabel1[[#This Row],[Prijs 2]],0)</f>
        <v>0</v>
      </c>
      <c r="AI123" s="39">
        <f ca="1">IF(ISNUMBER(Tabel1[[#This Row],[Frequentie 3]]),Tabel1[[#This Row],[Frequentie 3]]*Tabel1[[#This Row],[Prijs 3]],0)</f>
        <v>0</v>
      </c>
      <c r="AJ123" s="39">
        <f ca="1">IF(ISNUMBER(Tabel1[[#This Row],[Frequentie 4]]),Tabel1[[#This Row],[Frequentie 4]]*Tabel1[[#This Row],[Prijs 4]],0)</f>
        <v>0</v>
      </c>
      <c r="AK123" s="52">
        <f ca="1">SUM(Tabel1[[#This Row],[Totaal 1]:[Totaal 4]])</f>
        <v>0</v>
      </c>
    </row>
    <row r="124" spans="1:37" ht="21" x14ac:dyDescent="0.25">
      <c r="A124" s="34" t="s">
        <v>2015</v>
      </c>
      <c r="B124" s="34" t="s">
        <v>2016</v>
      </c>
      <c r="C124" s="34" t="s">
        <v>58</v>
      </c>
      <c r="D124" s="34" t="s">
        <v>2017</v>
      </c>
      <c r="E124" s="34" t="s">
        <v>2027</v>
      </c>
      <c r="F124" s="35" t="s">
        <v>2028</v>
      </c>
      <c r="G124" s="35" t="str">
        <f>VLOOKUP(Tabel1[[#This Row],[NLSfB]],NLSfB!A:D,4,1)</f>
        <v>waterpomp hemelwater</v>
      </c>
      <c r="H124" s="34" t="s">
        <v>74</v>
      </c>
      <c r="I124" s="34">
        <v>1</v>
      </c>
      <c r="J124" s="34">
        <v>0</v>
      </c>
      <c r="K124" s="34">
        <v>0</v>
      </c>
      <c r="L124" s="34">
        <v>0</v>
      </c>
      <c r="M124" s="35" t="s">
        <v>65</v>
      </c>
      <c r="N124" s="35" t="s">
        <v>1901</v>
      </c>
      <c r="O124" s="35">
        <v>0</v>
      </c>
      <c r="P124" s="35">
        <v>0</v>
      </c>
      <c r="Q124" s="35">
        <v>0</v>
      </c>
      <c r="R124" s="35">
        <v>0</v>
      </c>
      <c r="S124" s="35">
        <v>0</v>
      </c>
      <c r="T124" s="31" t="e">
        <f>_xlfn.XMATCH(E124,'NLSfb - PPO'!$B$2:$B$205,0)+1</f>
        <v>#N/A</v>
      </c>
      <c r="U124" s="31" t="str" cm="1">
        <f t="array" aca="1" ref="U124" ca="1">IF(ISNUMBER(Tabel1[[#This Row],[hulpkolom]]),INDIRECT("'NLSfB - PPO'!D"&amp;$T124),"n.v.t.")</f>
        <v>n.v.t.</v>
      </c>
      <c r="V124" s="36" t="str" cm="1">
        <f t="array" aca="1" ref="V124" ca="1">IF(ISNUMBER(Tabel1[[#This Row],[hulpkolom]]),INDIRECT("'NLSfB - PPO'!E"&amp;$T124),"-")</f>
        <v>-</v>
      </c>
      <c r="W124" s="40"/>
      <c r="X124" s="31" t="str" cm="1">
        <f t="array" aca="1" ref="X124" ca="1">IF(ISNUMBER(Tabel1[[#This Row],[hulpkolom]]),INDIRECT("'NLSfB - PPO'!G"&amp;$T124),"-")</f>
        <v>-</v>
      </c>
      <c r="Y124" s="38" t="str" cm="1">
        <f t="array" aca="1" ref="Y124" ca="1">IF(ISNUMBER(Tabel1[[#This Row],[hulpkolom]]),INDIRECT("'NLSfB - PPO'!H"&amp;$T124),"-")</f>
        <v>-</v>
      </c>
      <c r="Z124" s="40"/>
      <c r="AA124" s="31" t="str" cm="1">
        <f t="array" aca="1" ref="AA124" ca="1">IF(ISNUMBER(Tabel1[[#This Row],[hulpkolom]]),INDIRECT("'NLSfB - PPO'!J"&amp;$T124),"-")</f>
        <v>-</v>
      </c>
      <c r="AB124" s="38" t="str" cm="1">
        <f t="array" aca="1" ref="AB124" ca="1">IF(ISNUMBER(Tabel1[[#This Row],[hulpkolom]]),INDIRECT("'NLSfB - PPO'!K"&amp;$T124),"-")</f>
        <v>-</v>
      </c>
      <c r="AC124" s="40"/>
      <c r="AD124" s="31" t="str" cm="1">
        <f t="array" aca="1" ref="AD124" ca="1">IF(ISNUMBER(Tabel1[[#This Row],[hulpkolom]]),INDIRECT("'NLSfB - PPO'!M"&amp;$T124),"-")</f>
        <v>-</v>
      </c>
      <c r="AE124" s="38" t="str" cm="1">
        <f t="array" aca="1" ref="AE124" ca="1">IF(ISNUMBER(Tabel1[[#This Row],[hulpkolom]]),INDIRECT("'NLSfB - PPO'!L"&amp;$T124),"-")</f>
        <v>-</v>
      </c>
      <c r="AF124" s="40"/>
      <c r="AG124" s="39">
        <f ca="1">IF(ISNUMBER(Tabel1[[#This Row],[Frequentie 1]]),Tabel1[[#This Row],[Frequentie 1]]*Tabel1[[#This Row],[Prijs 1]],0)</f>
        <v>0</v>
      </c>
      <c r="AH124" s="39">
        <f ca="1">IF(ISNUMBER(Tabel1[[#This Row],[Frequentie 2]]),Tabel1[[#This Row],[Frequentie 2]]*Tabel1[[#This Row],[Prijs 2]],0)</f>
        <v>0</v>
      </c>
      <c r="AI124" s="39">
        <f ca="1">IF(ISNUMBER(Tabel1[[#This Row],[Frequentie 3]]),Tabel1[[#This Row],[Frequentie 3]]*Tabel1[[#This Row],[Prijs 3]],0)</f>
        <v>0</v>
      </c>
      <c r="AJ124" s="39">
        <f ca="1">IF(ISNUMBER(Tabel1[[#This Row],[Frequentie 4]]),Tabel1[[#This Row],[Frequentie 4]]*Tabel1[[#This Row],[Prijs 4]],0)</f>
        <v>0</v>
      </c>
      <c r="AK124" s="52">
        <f ca="1">SUM(Tabel1[[#This Row],[Totaal 1]:[Totaal 4]])</f>
        <v>0</v>
      </c>
    </row>
    <row r="125" spans="1:37" ht="21" x14ac:dyDescent="0.25">
      <c r="A125" s="34" t="s">
        <v>2015</v>
      </c>
      <c r="B125" s="34" t="s">
        <v>2016</v>
      </c>
      <c r="C125" s="34" t="s">
        <v>58</v>
      </c>
      <c r="D125" s="34" t="s">
        <v>2017</v>
      </c>
      <c r="E125" s="34" t="s">
        <v>72</v>
      </c>
      <c r="F125" s="35" t="s">
        <v>73</v>
      </c>
      <c r="G125" s="35" t="str">
        <f>VLOOKUP(Tabel1[[#This Row],[NLSfB]],NLSfB!A:D,4,1)</f>
        <v>afvoerleidingen fecaliën</v>
      </c>
      <c r="H125" s="34" t="s">
        <v>74</v>
      </c>
      <c r="I125" s="34">
        <v>1</v>
      </c>
      <c r="J125" s="34">
        <v>0</v>
      </c>
      <c r="K125" s="34">
        <v>0</v>
      </c>
      <c r="L125" s="34">
        <v>0</v>
      </c>
      <c r="M125" s="35" t="s">
        <v>75</v>
      </c>
      <c r="N125" s="35" t="s">
        <v>2029</v>
      </c>
      <c r="O125" s="35">
        <v>0</v>
      </c>
      <c r="P125" s="35">
        <v>0</v>
      </c>
      <c r="Q125" s="35">
        <v>0</v>
      </c>
      <c r="R125" s="35">
        <v>0</v>
      </c>
      <c r="S125" s="35">
        <v>0</v>
      </c>
      <c r="T125" s="31">
        <f>_xlfn.XMATCH(E125,'NLSfb - PPO'!$B$2:$B$205,0)+1</f>
        <v>200</v>
      </c>
      <c r="U125" s="31" t="str" cm="1">
        <f t="array" aca="1" ref="U125" ca="1">IF(ISNUMBER(Tabel1[[#This Row],[hulpkolom]]),INDIRECT("'NLSfB - PPO'!D"&amp;$T125),"n.v.t.")</f>
        <v>WTR190-A</v>
      </c>
      <c r="V125" s="36" cm="1">
        <f t="array" aca="1" ref="V125" ca="1">IF(ISNUMBER(Tabel1[[#This Row],[hulpkolom]]),INDIRECT("'NLSfB - PPO'!E"&amp;$T125),"-")</f>
        <v>1</v>
      </c>
      <c r="W125" s="40"/>
      <c r="X125" s="31" t="str" cm="1">
        <f t="array" aca="1" ref="X125" ca="1">IF(ISNUMBER(Tabel1[[#This Row],[hulpkolom]]),INDIRECT("'NLSfB - PPO'!G"&amp;$T125),"-")</f>
        <v>-</v>
      </c>
      <c r="Y125" s="38" t="str" cm="1">
        <f t="array" aca="1" ref="Y125" ca="1">IF(ISNUMBER(Tabel1[[#This Row],[hulpkolom]]),INDIRECT("'NLSfB - PPO'!H"&amp;$T125),"-")</f>
        <v>-</v>
      </c>
      <c r="Z125" s="40"/>
      <c r="AA125" s="31" t="str" cm="1">
        <f t="array" aca="1" ref="AA125" ca="1">IF(ISNUMBER(Tabel1[[#This Row],[hulpkolom]]),INDIRECT("'NLSfB - PPO'!J"&amp;$T125),"-")</f>
        <v>-</v>
      </c>
      <c r="AB125" s="38" t="str" cm="1">
        <f t="array" aca="1" ref="AB125" ca="1">IF(ISNUMBER(Tabel1[[#This Row],[hulpkolom]]),INDIRECT("'NLSfB - PPO'!K"&amp;$T125),"-")</f>
        <v>-</v>
      </c>
      <c r="AC125" s="40"/>
      <c r="AD125" s="31" t="str" cm="1">
        <f t="array" aca="1" ref="AD125" ca="1">IF(ISNUMBER(Tabel1[[#This Row],[hulpkolom]]),INDIRECT("'NLSfB - PPO'!M"&amp;$T125),"-")</f>
        <v>-</v>
      </c>
      <c r="AE125" s="38" t="str" cm="1">
        <f t="array" aca="1" ref="AE125" ca="1">IF(ISNUMBER(Tabel1[[#This Row],[hulpkolom]]),INDIRECT("'NLSfB - PPO'!L"&amp;$T125),"-")</f>
        <v>-</v>
      </c>
      <c r="AF125" s="40"/>
      <c r="AG125" s="39">
        <f ca="1">IF(ISNUMBER(Tabel1[[#This Row],[Frequentie 1]]),Tabel1[[#This Row],[Frequentie 1]]*Tabel1[[#This Row],[Prijs 1]],0)</f>
        <v>0</v>
      </c>
      <c r="AH125" s="39">
        <f ca="1">IF(ISNUMBER(Tabel1[[#This Row],[Frequentie 2]]),Tabel1[[#This Row],[Frequentie 2]]*Tabel1[[#This Row],[Prijs 2]],0)</f>
        <v>0</v>
      </c>
      <c r="AI125" s="39">
        <f ca="1">IF(ISNUMBER(Tabel1[[#This Row],[Frequentie 3]]),Tabel1[[#This Row],[Frequentie 3]]*Tabel1[[#This Row],[Prijs 3]],0)</f>
        <v>0</v>
      </c>
      <c r="AJ125" s="39">
        <f ca="1">IF(ISNUMBER(Tabel1[[#This Row],[Frequentie 4]]),Tabel1[[#This Row],[Frequentie 4]]*Tabel1[[#This Row],[Prijs 4]],0)</f>
        <v>0</v>
      </c>
      <c r="AK125" s="52">
        <f ca="1">SUM(Tabel1[[#This Row],[Totaal 1]:[Totaal 4]])</f>
        <v>0</v>
      </c>
    </row>
    <row r="126" spans="1:37" ht="41.4" x14ac:dyDescent="0.25">
      <c r="A126" s="34" t="s">
        <v>2015</v>
      </c>
      <c r="B126" s="34" t="s">
        <v>2016</v>
      </c>
      <c r="C126" s="34" t="s">
        <v>58</v>
      </c>
      <c r="D126" s="34" t="s">
        <v>2017</v>
      </c>
      <c r="E126" s="34" t="s">
        <v>76</v>
      </c>
      <c r="F126" s="35" t="s">
        <v>77</v>
      </c>
      <c r="G126" s="35" t="str">
        <f>VLOOKUP(Tabel1[[#This Row],[NLSfB]],NLSfB!A:D,4,1)</f>
        <v>legionellapreventie</v>
      </c>
      <c r="H126" s="34" t="s">
        <v>74</v>
      </c>
      <c r="I126" s="34">
        <v>1</v>
      </c>
      <c r="J126" s="34">
        <v>1999</v>
      </c>
      <c r="K126" s="34">
        <v>0</v>
      </c>
      <c r="L126" s="34">
        <v>0</v>
      </c>
      <c r="M126" s="35" t="s">
        <v>1902</v>
      </c>
      <c r="N126" s="35" t="s">
        <v>79</v>
      </c>
      <c r="O126" s="35" t="s">
        <v>80</v>
      </c>
      <c r="P126" s="35">
        <v>0</v>
      </c>
      <c r="Q126" s="35">
        <v>0</v>
      </c>
      <c r="R126" s="35">
        <v>0</v>
      </c>
      <c r="S126" s="35">
        <v>0</v>
      </c>
      <c r="T126" s="31">
        <f>_xlfn.XMATCH(E126,'NLSfb - PPO'!$B$2:$B$205,0)+1</f>
        <v>177</v>
      </c>
      <c r="U126" s="31" t="str" cm="1">
        <f t="array" aca="1" ref="U126" ca="1">IF(ISNUMBER(Tabel1[[#This Row],[hulpkolom]]),INDIRECT("'NLSfB - PPO'!D"&amp;$T126),"n.v.t.")</f>
        <v>WTR050-A1</v>
      </c>
      <c r="V126" s="36" t="str" cm="1">
        <f t="array" aca="1" ref="V126" ca="1">IF(ISNUMBER(Tabel1[[#This Row],[hulpkolom]]),INDIRECT("'NLSfB - PPO'!E"&amp;$T126),"-")</f>
        <v>Conform beheersplan</v>
      </c>
      <c r="W126" s="40"/>
      <c r="X126" s="31" t="str" cm="1">
        <f t="array" aca="1" ref="X126" ca="1">IF(ISNUMBER(Tabel1[[#This Row],[hulpkolom]]),INDIRECT("'NLSfB - PPO'!G"&amp;$T126),"-")</f>
        <v>WTR050-A2</v>
      </c>
      <c r="Y126" s="38" cm="1">
        <f t="array" aca="1" ref="Y126" ca="1">IF(ISNUMBER(Tabel1[[#This Row],[hulpkolom]]),INDIRECT("'NLSfB - PPO'!H"&amp;$T126),"-")</f>
        <v>2</v>
      </c>
      <c r="Z126" s="40"/>
      <c r="AA126" s="31" t="str" cm="1">
        <f t="array" aca="1" ref="AA126" ca="1">IF(ISNUMBER(Tabel1[[#This Row],[hulpkolom]]),INDIRECT("'NLSfB - PPO'!J"&amp;$T126),"-")</f>
        <v>-</v>
      </c>
      <c r="AB126" s="38" t="str" cm="1">
        <f t="array" aca="1" ref="AB126" ca="1">IF(ISNUMBER(Tabel1[[#This Row],[hulpkolom]]),INDIRECT("'NLSfB - PPO'!K"&amp;$T126),"-")</f>
        <v>-</v>
      </c>
      <c r="AC126" s="40"/>
      <c r="AD126" s="31" t="str" cm="1">
        <f t="array" aca="1" ref="AD126" ca="1">IF(ISNUMBER(Tabel1[[#This Row],[hulpkolom]]),INDIRECT("'NLSfB - PPO'!M"&amp;$T126),"-")</f>
        <v>-</v>
      </c>
      <c r="AE126" s="38" t="str" cm="1">
        <f t="array" aca="1" ref="AE126" ca="1">IF(ISNUMBER(Tabel1[[#This Row],[hulpkolom]]),INDIRECT("'NLSfB - PPO'!L"&amp;$T126),"-")</f>
        <v>-</v>
      </c>
      <c r="AF126" s="40"/>
      <c r="AG126" s="39">
        <f ca="1">IF(ISNUMBER(Tabel1[[#This Row],[Frequentie 1]]),Tabel1[[#This Row],[Frequentie 1]]*Tabel1[[#This Row],[Prijs 1]],0)</f>
        <v>0</v>
      </c>
      <c r="AH126" s="39">
        <f ca="1">IF(ISNUMBER(Tabel1[[#This Row],[Frequentie 2]]),Tabel1[[#This Row],[Frequentie 2]]*Tabel1[[#This Row],[Prijs 2]],0)</f>
        <v>0</v>
      </c>
      <c r="AI126" s="39">
        <f ca="1">IF(ISNUMBER(Tabel1[[#This Row],[Frequentie 3]]),Tabel1[[#This Row],[Frequentie 3]]*Tabel1[[#This Row],[Prijs 3]],0)</f>
        <v>0</v>
      </c>
      <c r="AJ126" s="39">
        <f ca="1">IF(ISNUMBER(Tabel1[[#This Row],[Frequentie 4]]),Tabel1[[#This Row],[Frequentie 4]]*Tabel1[[#This Row],[Prijs 4]],0)</f>
        <v>0</v>
      </c>
      <c r="AK126" s="52">
        <f ca="1">SUM(Tabel1[[#This Row],[Totaal 1]:[Totaal 4]])</f>
        <v>0</v>
      </c>
    </row>
    <row r="127" spans="1:37" ht="21" x14ac:dyDescent="0.25">
      <c r="A127" s="34" t="s">
        <v>2015</v>
      </c>
      <c r="B127" s="34" t="s">
        <v>2016</v>
      </c>
      <c r="C127" s="34" t="s">
        <v>58</v>
      </c>
      <c r="D127" s="34" t="s">
        <v>2017</v>
      </c>
      <c r="E127" s="34" t="s">
        <v>81</v>
      </c>
      <c r="F127" s="35" t="s">
        <v>82</v>
      </c>
      <c r="G127" s="35" t="str">
        <f>VLOOKUP(Tabel1[[#This Row],[NLSfB]],NLSfB!A:D,4,1)</f>
        <v>aardgas-/menggasvoorziening</v>
      </c>
      <c r="H127" s="34" t="s">
        <v>83</v>
      </c>
      <c r="I127" s="34">
        <v>1</v>
      </c>
      <c r="J127" s="34">
        <v>0</v>
      </c>
      <c r="K127" s="34">
        <v>0</v>
      </c>
      <c r="L127" s="34">
        <v>0</v>
      </c>
      <c r="M127" s="35" t="s">
        <v>2030</v>
      </c>
      <c r="N127" s="35" t="s">
        <v>2031</v>
      </c>
      <c r="O127" s="35">
        <v>0</v>
      </c>
      <c r="P127" s="35">
        <v>0</v>
      </c>
      <c r="Q127" s="35">
        <v>0</v>
      </c>
      <c r="R127" s="35">
        <v>0</v>
      </c>
      <c r="S127" s="35">
        <v>0</v>
      </c>
      <c r="T127" s="31">
        <f>_xlfn.XMATCH(E127,'NLSfb - PPO'!$B$2:$B$205,0)+1</f>
        <v>33</v>
      </c>
      <c r="U127" s="31" t="str" cm="1">
        <f t="array" aca="1" ref="U127" ca="1">IF(ISNUMBER(Tabel1[[#This Row],[hulpkolom]]),INDIRECT("'NLSfB - PPO'!D"&amp;$T127),"n.v.t.")</f>
        <v>GAL010-A</v>
      </c>
      <c r="V127" s="36" cm="1">
        <f t="array" aca="1" ref="V127" ca="1">IF(ISNUMBER(Tabel1[[#This Row],[hulpkolom]]),INDIRECT("'NLSfB - PPO'!E"&amp;$T127),"-")</f>
        <v>1</v>
      </c>
      <c r="W127" s="40"/>
      <c r="X127" s="31" t="str" cm="1">
        <f t="array" aca="1" ref="X127" ca="1">IF(ISNUMBER(Tabel1[[#This Row],[hulpkolom]]),INDIRECT("'NLSfB - PPO'!G"&amp;$T127),"-")</f>
        <v>GAL010-K</v>
      </c>
      <c r="Y127" s="38" cm="1">
        <f t="array" aca="1" ref="Y127" ca="1">IF(ISNUMBER(Tabel1[[#This Row],[hulpkolom]]),INDIRECT("'NLSfB - PPO'!H"&amp;$T127),"-")</f>
        <v>0.25</v>
      </c>
      <c r="Z127" s="40"/>
      <c r="AA127" s="31" t="str" cm="1">
        <f t="array" aca="1" ref="AA127" ca="1">IF(ISNUMBER(Tabel1[[#This Row],[hulpkolom]]),INDIRECT("'NLSfB - PPO'!J"&amp;$T127),"-")</f>
        <v>-</v>
      </c>
      <c r="AB127" s="38" t="str" cm="1">
        <f t="array" aca="1" ref="AB127" ca="1">IF(ISNUMBER(Tabel1[[#This Row],[hulpkolom]]),INDIRECT("'NLSfB - PPO'!K"&amp;$T127),"-")</f>
        <v>-</v>
      </c>
      <c r="AC127" s="40"/>
      <c r="AD127" s="31" t="str" cm="1">
        <f t="array" aca="1" ref="AD127" ca="1">IF(ISNUMBER(Tabel1[[#This Row],[hulpkolom]]),INDIRECT("'NLSfB - PPO'!M"&amp;$T127),"-")</f>
        <v>-</v>
      </c>
      <c r="AE127" s="38" t="str" cm="1">
        <f t="array" aca="1" ref="AE127" ca="1">IF(ISNUMBER(Tabel1[[#This Row],[hulpkolom]]),INDIRECT("'NLSfB - PPO'!L"&amp;$T127),"-")</f>
        <v>-</v>
      </c>
      <c r="AF127" s="40"/>
      <c r="AG127" s="39">
        <f ca="1">IF(ISNUMBER(Tabel1[[#This Row],[Frequentie 1]]),Tabel1[[#This Row],[Frequentie 1]]*Tabel1[[#This Row],[Prijs 1]],0)</f>
        <v>0</v>
      </c>
      <c r="AH127" s="39">
        <f ca="1">IF(ISNUMBER(Tabel1[[#This Row],[Frequentie 2]]),Tabel1[[#This Row],[Frequentie 2]]*Tabel1[[#This Row],[Prijs 2]],0)</f>
        <v>0</v>
      </c>
      <c r="AI127" s="39">
        <f ca="1">IF(ISNUMBER(Tabel1[[#This Row],[Frequentie 3]]),Tabel1[[#This Row],[Frequentie 3]]*Tabel1[[#This Row],[Prijs 3]],0)</f>
        <v>0</v>
      </c>
      <c r="AJ127" s="39">
        <f ca="1">IF(ISNUMBER(Tabel1[[#This Row],[Frequentie 4]]),Tabel1[[#This Row],[Frequentie 4]]*Tabel1[[#This Row],[Prijs 4]],0)</f>
        <v>0</v>
      </c>
      <c r="AK127" s="52">
        <f ca="1">SUM(Tabel1[[#This Row],[Totaal 1]:[Totaal 4]])</f>
        <v>0</v>
      </c>
    </row>
    <row r="128" spans="1:37" ht="21" x14ac:dyDescent="0.25">
      <c r="A128" s="34" t="s">
        <v>2015</v>
      </c>
      <c r="B128" s="34" t="s">
        <v>2016</v>
      </c>
      <c r="C128" s="34" t="s">
        <v>58</v>
      </c>
      <c r="D128" s="34" t="s">
        <v>2017</v>
      </c>
      <c r="E128" s="34" t="s">
        <v>2032</v>
      </c>
      <c r="F128" s="35" t="s">
        <v>2033</v>
      </c>
      <c r="G128" s="35" t="str">
        <f>VLOOKUP(Tabel1[[#This Row],[NLSfB]],NLSfB!A:D,4,1)</f>
        <v>server koeling, gekoeld water</v>
      </c>
      <c r="H128" s="34" t="s">
        <v>97</v>
      </c>
      <c r="I128" s="34">
        <v>8</v>
      </c>
      <c r="J128" s="34">
        <v>0</v>
      </c>
      <c r="K128" s="34" t="s">
        <v>2034</v>
      </c>
      <c r="L128" s="34">
        <v>0</v>
      </c>
      <c r="M128" s="35" t="s">
        <v>1909</v>
      </c>
      <c r="N128" s="35">
        <v>0</v>
      </c>
      <c r="O128" s="35">
        <v>0</v>
      </c>
      <c r="P128" s="35">
        <v>0</v>
      </c>
      <c r="Q128" s="35">
        <v>0</v>
      </c>
      <c r="R128" s="35">
        <v>0</v>
      </c>
      <c r="S128" s="35">
        <v>0</v>
      </c>
      <c r="T128" s="31">
        <f>_xlfn.XMATCH(E128,'NLSfb - PPO'!$B$2:$B$205,0)+1</f>
        <v>54</v>
      </c>
      <c r="U128" s="31" t="str" cm="1">
        <f t="array" aca="1" ref="U128" ca="1">IF(ISNUMBER(Tabel1[[#This Row],[hulpkolom]]),INDIRECT("'NLSfB - PPO'!D"&amp;$T128),"n.v.t.")</f>
        <v>niet gevonden</v>
      </c>
      <c r="V128" s="36" cm="1">
        <f t="array" aca="1" ref="V128" ca="1">IF(ISNUMBER(Tabel1[[#This Row],[hulpkolom]]),INDIRECT("'NLSfB - PPO'!E"&amp;$T128),"-")</f>
        <v>1</v>
      </c>
      <c r="W128" s="40"/>
      <c r="X128" s="31" t="str" cm="1">
        <f t="array" aca="1" ref="X128" ca="1">IF(ISNUMBER(Tabel1[[#This Row],[hulpkolom]]),INDIRECT("'NLSfB - PPO'!G"&amp;$T128),"-")</f>
        <v>-</v>
      </c>
      <c r="Y128" s="38" t="str" cm="1">
        <f t="array" aca="1" ref="Y128" ca="1">IF(ISNUMBER(Tabel1[[#This Row],[hulpkolom]]),INDIRECT("'NLSfB - PPO'!H"&amp;$T128),"-")</f>
        <v>-</v>
      </c>
      <c r="Z128" s="40"/>
      <c r="AA128" s="31" t="str" cm="1">
        <f t="array" aca="1" ref="AA128" ca="1">IF(ISNUMBER(Tabel1[[#This Row],[hulpkolom]]),INDIRECT("'NLSfB - PPO'!J"&amp;$T128),"-")</f>
        <v>-</v>
      </c>
      <c r="AB128" s="38" t="str" cm="1">
        <f t="array" aca="1" ref="AB128" ca="1">IF(ISNUMBER(Tabel1[[#This Row],[hulpkolom]]),INDIRECT("'NLSfB - PPO'!K"&amp;$T128),"-")</f>
        <v>-</v>
      </c>
      <c r="AC128" s="40"/>
      <c r="AD128" s="31" t="str" cm="1">
        <f t="array" aca="1" ref="AD128" ca="1">IF(ISNUMBER(Tabel1[[#This Row],[hulpkolom]]),INDIRECT("'NLSfB - PPO'!M"&amp;$T128),"-")</f>
        <v>-</v>
      </c>
      <c r="AE128" s="38" t="str" cm="1">
        <f t="array" aca="1" ref="AE128" ca="1">IF(ISNUMBER(Tabel1[[#This Row],[hulpkolom]]),INDIRECT("'NLSfB - PPO'!L"&amp;$T128),"-")</f>
        <v>-</v>
      </c>
      <c r="AF128" s="40"/>
      <c r="AG128" s="39">
        <f ca="1">IF(ISNUMBER(Tabel1[[#This Row],[Frequentie 1]]),Tabel1[[#This Row],[Frequentie 1]]*Tabel1[[#This Row],[Prijs 1]],0)</f>
        <v>0</v>
      </c>
      <c r="AH128" s="39">
        <f ca="1">IF(ISNUMBER(Tabel1[[#This Row],[Frequentie 2]]),Tabel1[[#This Row],[Frequentie 2]]*Tabel1[[#This Row],[Prijs 2]],0)</f>
        <v>0</v>
      </c>
      <c r="AI128" s="39">
        <f ca="1">IF(ISNUMBER(Tabel1[[#This Row],[Frequentie 3]]),Tabel1[[#This Row],[Frequentie 3]]*Tabel1[[#This Row],[Prijs 3]],0)</f>
        <v>0</v>
      </c>
      <c r="AJ128" s="39">
        <f ca="1">IF(ISNUMBER(Tabel1[[#This Row],[Frequentie 4]]),Tabel1[[#This Row],[Frequentie 4]]*Tabel1[[#This Row],[Prijs 4]],0)</f>
        <v>0</v>
      </c>
      <c r="AK128" s="52">
        <f ca="1">SUM(Tabel1[[#This Row],[Totaal 1]:[Totaal 4]])</f>
        <v>0</v>
      </c>
    </row>
    <row r="129" spans="1:37" ht="21" x14ac:dyDescent="0.25">
      <c r="A129" s="34" t="s">
        <v>2015</v>
      </c>
      <c r="B129" s="34" t="s">
        <v>2016</v>
      </c>
      <c r="C129" s="34" t="s">
        <v>58</v>
      </c>
      <c r="D129" s="34" t="s">
        <v>2017</v>
      </c>
      <c r="E129" s="42" t="s">
        <v>4922</v>
      </c>
      <c r="F129" s="35" t="s">
        <v>4924</v>
      </c>
      <c r="G129" s="35" t="str">
        <f>VLOOKUP(Tabel1[[#This Row],[NLSfB]],NLSfB!A:D,4,1)</f>
        <v>plafond koelconvector, gekoeld water</v>
      </c>
      <c r="H129" s="34" t="s">
        <v>97</v>
      </c>
      <c r="I129" s="34">
        <v>5</v>
      </c>
      <c r="J129" s="34">
        <v>0</v>
      </c>
      <c r="K129" s="34" t="s">
        <v>2035</v>
      </c>
      <c r="L129" s="34">
        <v>0</v>
      </c>
      <c r="M129" s="35" t="s">
        <v>2036</v>
      </c>
      <c r="N129" s="35">
        <v>0</v>
      </c>
      <c r="O129" s="35">
        <v>0</v>
      </c>
      <c r="P129" s="35">
        <v>0</v>
      </c>
      <c r="Q129" s="35">
        <v>0</v>
      </c>
      <c r="R129" s="35">
        <v>0</v>
      </c>
      <c r="S129" s="35">
        <v>0</v>
      </c>
      <c r="T129" s="31">
        <f>_xlfn.XMATCH(E129,'NLSfb - PPO'!$B$2:$B$205,0)+1</f>
        <v>57</v>
      </c>
      <c r="U129" s="31" t="str" cm="1">
        <f t="array" aca="1" ref="U129" ca="1">IF(ISNUMBER(Tabel1[[#This Row],[hulpkolom]]),INDIRECT("'NLSfB - PPO'!D"&amp;$T129),"n.v.t.")</f>
        <v>KLMT160-A</v>
      </c>
      <c r="V129" s="36" cm="1">
        <f t="array" aca="1" ref="V129" ca="1">IF(ISNUMBER(Tabel1[[#This Row],[hulpkolom]]),INDIRECT("'NLSfB - PPO'!E"&amp;$T129),"-")</f>
        <v>0.25</v>
      </c>
      <c r="W129" s="40"/>
      <c r="X129" s="31" t="str" cm="1">
        <f t="array" aca="1" ref="X129" ca="1">IF(ISNUMBER(Tabel1[[#This Row],[hulpkolom]]),INDIRECT("'NLSfB - PPO'!G"&amp;$T129),"-")</f>
        <v>-</v>
      </c>
      <c r="Y129" s="38" t="str" cm="1">
        <f t="array" aca="1" ref="Y129" ca="1">IF(ISNUMBER(Tabel1[[#This Row],[hulpkolom]]),INDIRECT("'NLSfB - PPO'!H"&amp;$T129),"-")</f>
        <v>-</v>
      </c>
      <c r="Z129" s="40"/>
      <c r="AA129" s="31" t="str" cm="1">
        <f t="array" aca="1" ref="AA129" ca="1">IF(ISNUMBER(Tabel1[[#This Row],[hulpkolom]]),INDIRECT("'NLSfB - PPO'!J"&amp;$T129),"-")</f>
        <v>-</v>
      </c>
      <c r="AB129" s="38" t="str" cm="1">
        <f t="array" aca="1" ref="AB129" ca="1">IF(ISNUMBER(Tabel1[[#This Row],[hulpkolom]]),INDIRECT("'NLSfB - PPO'!K"&amp;$T129),"-")</f>
        <v>-</v>
      </c>
      <c r="AC129" s="40"/>
      <c r="AD129" s="31" t="str" cm="1">
        <f t="array" aca="1" ref="AD129" ca="1">IF(ISNUMBER(Tabel1[[#This Row],[hulpkolom]]),INDIRECT("'NLSfB - PPO'!M"&amp;$T129),"-")</f>
        <v>-</v>
      </c>
      <c r="AE129" s="38" t="str" cm="1">
        <f t="array" aca="1" ref="AE129" ca="1">IF(ISNUMBER(Tabel1[[#This Row],[hulpkolom]]),INDIRECT("'NLSfB - PPO'!L"&amp;$T129),"-")</f>
        <v>-</v>
      </c>
      <c r="AF129" s="40"/>
      <c r="AG129" s="39">
        <f ca="1">IF(ISNUMBER(Tabel1[[#This Row],[Frequentie 1]]),Tabel1[[#This Row],[Frequentie 1]]*Tabel1[[#This Row],[Prijs 1]],0)</f>
        <v>0</v>
      </c>
      <c r="AH129" s="39">
        <f ca="1">IF(ISNUMBER(Tabel1[[#This Row],[Frequentie 2]]),Tabel1[[#This Row],[Frequentie 2]]*Tabel1[[#This Row],[Prijs 2]],0)</f>
        <v>0</v>
      </c>
      <c r="AI129" s="39">
        <f ca="1">IF(ISNUMBER(Tabel1[[#This Row],[Frequentie 3]]),Tabel1[[#This Row],[Frequentie 3]]*Tabel1[[#This Row],[Prijs 3]],0)</f>
        <v>0</v>
      </c>
      <c r="AJ129" s="39">
        <f ca="1">IF(ISNUMBER(Tabel1[[#This Row],[Frequentie 4]]),Tabel1[[#This Row],[Frequentie 4]]*Tabel1[[#This Row],[Prijs 4]],0)</f>
        <v>0</v>
      </c>
      <c r="AK129" s="52">
        <f ca="1">SUM(Tabel1[[#This Row],[Totaal 1]:[Totaal 4]])</f>
        <v>0</v>
      </c>
    </row>
    <row r="130" spans="1:37" x14ac:dyDescent="0.25">
      <c r="A130" s="34" t="s">
        <v>2015</v>
      </c>
      <c r="B130" s="34" t="s">
        <v>2016</v>
      </c>
      <c r="C130" s="34" t="s">
        <v>58</v>
      </c>
      <c r="D130" s="34" t="s">
        <v>2017</v>
      </c>
      <c r="E130" s="34" t="s">
        <v>2037</v>
      </c>
      <c r="F130" s="35" t="s">
        <v>2038</v>
      </c>
      <c r="G130" s="35" t="str">
        <f>VLOOKUP(Tabel1[[#This Row],[NLSfB]],NLSfB!A:D,4,1)</f>
        <v>splitsysteem koelen (5-50 ton CO2)</v>
      </c>
      <c r="H130" s="34" t="s">
        <v>97</v>
      </c>
      <c r="I130" s="34">
        <v>3</v>
      </c>
      <c r="J130" s="34">
        <v>0</v>
      </c>
      <c r="K130" s="34" t="s">
        <v>2035</v>
      </c>
      <c r="L130" s="34">
        <v>0</v>
      </c>
      <c r="M130" s="35">
        <v>0</v>
      </c>
      <c r="N130" s="35" t="s">
        <v>1909</v>
      </c>
      <c r="O130" s="35">
        <v>0</v>
      </c>
      <c r="P130" s="35" t="s">
        <v>104</v>
      </c>
      <c r="Q130" s="35" t="s">
        <v>105</v>
      </c>
      <c r="R130" s="35" t="s">
        <v>106</v>
      </c>
      <c r="S130" s="35">
        <v>0</v>
      </c>
      <c r="T130" s="31">
        <f>_xlfn.XMATCH(E130,'NLSfb - PPO'!$B$2:$B$205,0)+1</f>
        <v>48</v>
      </c>
      <c r="U130" s="31" t="str" cm="1">
        <f t="array" aca="1" ref="U130" ca="1">IF(ISNUMBER(Tabel1[[#This Row],[hulpkolom]]),INDIRECT("'NLSfB - PPO'!D"&amp;$T130),"n.v.t.")</f>
        <v>KLMT111-A1</v>
      </c>
      <c r="V130" s="36" cm="1">
        <f t="array" aca="1" ref="V130" ca="1">IF(ISNUMBER(Tabel1[[#This Row],[hulpkolom]]),INDIRECT("'NLSfB - PPO'!E"&amp;$T130),"-")</f>
        <v>1</v>
      </c>
      <c r="W130" s="40"/>
      <c r="X130" s="31" t="str" cm="1">
        <f t="array" aca="1" ref="X130" ca="1">IF(ISNUMBER(Tabel1[[#This Row],[hulpkolom]]),INDIRECT("'NLSfB - PPO'!G"&amp;$T130),"-")</f>
        <v>KLMT111-K1</v>
      </c>
      <c r="Y130" s="38" cm="1">
        <f t="array" aca="1" ref="Y130" ca="1">IF(ISNUMBER(Tabel1[[#This Row],[hulpkolom]]),INDIRECT("'NLSfB - PPO'!H"&amp;$T130),"-")</f>
        <v>0.2</v>
      </c>
      <c r="Z130" s="40"/>
      <c r="AA130" s="31" t="str" cm="1">
        <f t="array" aca="1" ref="AA130" ca="1">IF(ISNUMBER(Tabel1[[#This Row],[hulpkolom]]),INDIRECT("'NLSfB - PPO'!J"&amp;$T130),"-")</f>
        <v>-</v>
      </c>
      <c r="AB130" s="38" t="str" cm="1">
        <f t="array" aca="1" ref="AB130" ca="1">IF(ISNUMBER(Tabel1[[#This Row],[hulpkolom]]),INDIRECT("'NLSfB - PPO'!K"&amp;$T130),"-")</f>
        <v>-</v>
      </c>
      <c r="AC130" s="40"/>
      <c r="AD130" s="31" t="str" cm="1">
        <f t="array" aca="1" ref="AD130" ca="1">IF(ISNUMBER(Tabel1[[#This Row],[hulpkolom]]),INDIRECT("'NLSfB - PPO'!M"&amp;$T130),"-")</f>
        <v>-</v>
      </c>
      <c r="AE130" s="38" t="str" cm="1">
        <f t="array" aca="1" ref="AE130" ca="1">IF(ISNUMBER(Tabel1[[#This Row],[hulpkolom]]),INDIRECT("'NLSfB - PPO'!L"&amp;$T130),"-")</f>
        <v>-</v>
      </c>
      <c r="AF130" s="40"/>
      <c r="AG130" s="39">
        <f ca="1">IF(ISNUMBER(Tabel1[[#This Row],[Frequentie 1]]),Tabel1[[#This Row],[Frequentie 1]]*Tabel1[[#This Row],[Prijs 1]],0)</f>
        <v>0</v>
      </c>
      <c r="AH130" s="39">
        <f ca="1">IF(ISNUMBER(Tabel1[[#This Row],[Frequentie 2]]),Tabel1[[#This Row],[Frequentie 2]]*Tabel1[[#This Row],[Prijs 2]],0)</f>
        <v>0</v>
      </c>
      <c r="AI130" s="39">
        <f ca="1">IF(ISNUMBER(Tabel1[[#This Row],[Frequentie 3]]),Tabel1[[#This Row],[Frequentie 3]]*Tabel1[[#This Row],[Prijs 3]],0)</f>
        <v>0</v>
      </c>
      <c r="AJ130" s="39">
        <f ca="1">IF(ISNUMBER(Tabel1[[#This Row],[Frequentie 4]]),Tabel1[[#This Row],[Frequentie 4]]*Tabel1[[#This Row],[Prijs 4]],0)</f>
        <v>0</v>
      </c>
      <c r="AK130" s="52">
        <f ca="1">SUM(Tabel1[[#This Row],[Totaal 1]:[Totaal 4]])</f>
        <v>0</v>
      </c>
    </row>
    <row r="131" spans="1:37" ht="21" x14ac:dyDescent="0.25">
      <c r="A131" s="34" t="s">
        <v>2015</v>
      </c>
      <c r="B131" s="34" t="s">
        <v>2016</v>
      </c>
      <c r="C131" s="34" t="s">
        <v>58</v>
      </c>
      <c r="D131" s="34" t="s">
        <v>2017</v>
      </c>
      <c r="E131" s="34" t="s">
        <v>2039</v>
      </c>
      <c r="F131" s="35" t="s">
        <v>2040</v>
      </c>
      <c r="G131" s="35" t="str">
        <f>VLOOKUP(Tabel1[[#This Row],[NLSfB]],NLSfB!A:D,4,1)</f>
        <v>distributieleidingen (koeling)</v>
      </c>
      <c r="H131" s="34" t="s">
        <v>97</v>
      </c>
      <c r="I131" s="34">
        <v>1</v>
      </c>
      <c r="J131" s="34">
        <v>0</v>
      </c>
      <c r="K131" s="34">
        <v>0</v>
      </c>
      <c r="L131" s="34">
        <v>0</v>
      </c>
      <c r="M131" s="35" t="s">
        <v>2041</v>
      </c>
      <c r="N131" s="35" t="s">
        <v>2042</v>
      </c>
      <c r="O131" s="35" t="s">
        <v>2043</v>
      </c>
      <c r="P131" s="35" t="s">
        <v>2044</v>
      </c>
      <c r="Q131" s="35">
        <v>0</v>
      </c>
      <c r="R131" s="35">
        <v>0</v>
      </c>
      <c r="S131" s="35">
        <v>0</v>
      </c>
      <c r="T131" s="31">
        <f>_xlfn.XMATCH(E131,'NLSfb - PPO'!$B$2:$B$205,0)+1</f>
        <v>145</v>
      </c>
      <c r="U131" s="31" t="str" cm="1">
        <f t="array" aca="1" ref="U131" ca="1">IF(ISNUMBER(Tabel1[[#This Row],[hulpkolom]]),INDIRECT("'NLSfB - PPO'!D"&amp;$T131),"n.v.t.")</f>
        <v>VW060-A</v>
      </c>
      <c r="V131" s="36" cm="1">
        <f t="array" aca="1" ref="V131" ca="1">IF(ISNUMBER(Tabel1[[#This Row],[hulpkolom]]),INDIRECT("'NLSfB - PPO'!E"&amp;$T131),"-")</f>
        <v>1</v>
      </c>
      <c r="W131" s="40"/>
      <c r="X131" s="31" t="str" cm="1">
        <f t="array" aca="1" ref="X131" ca="1">IF(ISNUMBER(Tabel1[[#This Row],[hulpkolom]]),INDIRECT("'NLSfB - PPO'!G"&amp;$T131),"-")</f>
        <v>-</v>
      </c>
      <c r="Y131" s="38" t="str" cm="1">
        <f t="array" aca="1" ref="Y131" ca="1">IF(ISNUMBER(Tabel1[[#This Row],[hulpkolom]]),INDIRECT("'NLSfB - PPO'!H"&amp;$T131),"-")</f>
        <v>-</v>
      </c>
      <c r="Z131" s="40"/>
      <c r="AA131" s="31" t="str" cm="1">
        <f t="array" aca="1" ref="AA131" ca="1">IF(ISNUMBER(Tabel1[[#This Row],[hulpkolom]]),INDIRECT("'NLSfB - PPO'!J"&amp;$T131),"-")</f>
        <v>-</v>
      </c>
      <c r="AB131" s="38" t="str" cm="1">
        <f t="array" aca="1" ref="AB131" ca="1">IF(ISNUMBER(Tabel1[[#This Row],[hulpkolom]]),INDIRECT("'NLSfB - PPO'!K"&amp;$T131),"-")</f>
        <v>-</v>
      </c>
      <c r="AC131" s="40"/>
      <c r="AD131" s="31" t="str" cm="1">
        <f t="array" aca="1" ref="AD131" ca="1">IF(ISNUMBER(Tabel1[[#This Row],[hulpkolom]]),INDIRECT("'NLSfB - PPO'!M"&amp;$T131),"-")</f>
        <v>-</v>
      </c>
      <c r="AE131" s="38" t="str" cm="1">
        <f t="array" aca="1" ref="AE131" ca="1">IF(ISNUMBER(Tabel1[[#This Row],[hulpkolom]]),INDIRECT("'NLSfB - PPO'!L"&amp;$T131),"-")</f>
        <v>-</v>
      </c>
      <c r="AF131" s="40"/>
      <c r="AG131" s="39">
        <f ca="1">IF(ISNUMBER(Tabel1[[#This Row],[Frequentie 1]]),Tabel1[[#This Row],[Frequentie 1]]*Tabel1[[#This Row],[Prijs 1]],0)</f>
        <v>0</v>
      </c>
      <c r="AH131" s="39">
        <f ca="1">IF(ISNUMBER(Tabel1[[#This Row],[Frequentie 2]]),Tabel1[[#This Row],[Frequentie 2]]*Tabel1[[#This Row],[Prijs 2]],0)</f>
        <v>0</v>
      </c>
      <c r="AI131" s="39">
        <f ca="1">IF(ISNUMBER(Tabel1[[#This Row],[Frequentie 3]]),Tabel1[[#This Row],[Frequentie 3]]*Tabel1[[#This Row],[Prijs 3]],0)</f>
        <v>0</v>
      </c>
      <c r="AJ131" s="39">
        <f ca="1">IF(ISNUMBER(Tabel1[[#This Row],[Frequentie 4]]),Tabel1[[#This Row],[Frequentie 4]]*Tabel1[[#This Row],[Prijs 4]],0)</f>
        <v>0</v>
      </c>
      <c r="AK131" s="52">
        <f ca="1">SUM(Tabel1[[#This Row],[Totaal 1]:[Totaal 4]])</f>
        <v>0</v>
      </c>
    </row>
    <row r="132" spans="1:37" ht="21" x14ac:dyDescent="0.25">
      <c r="A132" s="34" t="s">
        <v>2015</v>
      </c>
      <c r="B132" s="34" t="s">
        <v>2016</v>
      </c>
      <c r="C132" s="34" t="s">
        <v>58</v>
      </c>
      <c r="D132" s="34" t="s">
        <v>2017</v>
      </c>
      <c r="E132" s="34" t="s">
        <v>2045</v>
      </c>
      <c r="F132" s="35" t="s">
        <v>2046</v>
      </c>
      <c r="G132" s="35" t="str">
        <f>VLOOKUP(Tabel1[[#This Row],[NLSfB]],NLSfB!A:D,4,1)</f>
        <v>expansievoorziening (koeling)</v>
      </c>
      <c r="H132" s="34" t="s">
        <v>97</v>
      </c>
      <c r="I132" s="34">
        <v>1</v>
      </c>
      <c r="J132" s="34">
        <v>2009</v>
      </c>
      <c r="K132" s="34" t="s">
        <v>2047</v>
      </c>
      <c r="L132" s="34">
        <v>0</v>
      </c>
      <c r="M132" s="35" t="s">
        <v>2048</v>
      </c>
      <c r="N132" s="35" t="s">
        <v>2049</v>
      </c>
      <c r="O132" s="35">
        <v>0</v>
      </c>
      <c r="P132" s="35">
        <v>0</v>
      </c>
      <c r="Q132" s="35">
        <v>0</v>
      </c>
      <c r="R132" s="35">
        <v>0</v>
      </c>
      <c r="S132" s="35">
        <v>0</v>
      </c>
      <c r="T132" s="31">
        <f>_xlfn.XMATCH(E132,'NLSfb - PPO'!$B$2:$B$205,0)+1</f>
        <v>138</v>
      </c>
      <c r="U132" s="31" t="str" cm="1">
        <f t="array" aca="1" ref="U132" ca="1">IF(ISNUMBER(Tabel1[[#This Row],[hulpkolom]]),INDIRECT("'NLSfB - PPO'!D"&amp;$T132),"n.v.t.")</f>
        <v>VW060-A</v>
      </c>
      <c r="V132" s="36" cm="1">
        <f t="array" aca="1" ref="V132" ca="1">IF(ISNUMBER(Tabel1[[#This Row],[hulpkolom]]),INDIRECT("'NLSfB - PPO'!E"&amp;$T132),"-")</f>
        <v>1</v>
      </c>
      <c r="W132" s="40"/>
      <c r="X132" s="31" t="str" cm="1">
        <f t="array" aca="1" ref="X132" ca="1">IF(ISNUMBER(Tabel1[[#This Row],[hulpkolom]]),INDIRECT("'NLSfB - PPO'!G"&amp;$T132),"-")</f>
        <v>-</v>
      </c>
      <c r="Y132" s="38" t="str" cm="1">
        <f t="array" aca="1" ref="Y132" ca="1">IF(ISNUMBER(Tabel1[[#This Row],[hulpkolom]]),INDIRECT("'NLSfB - PPO'!H"&amp;$T132),"-")</f>
        <v>-</v>
      </c>
      <c r="Z132" s="40"/>
      <c r="AA132" s="31" t="str" cm="1">
        <f t="array" aca="1" ref="AA132" ca="1">IF(ISNUMBER(Tabel1[[#This Row],[hulpkolom]]),INDIRECT("'NLSfB - PPO'!J"&amp;$T132),"-")</f>
        <v>-</v>
      </c>
      <c r="AB132" s="38" t="str" cm="1">
        <f t="array" aca="1" ref="AB132" ca="1">IF(ISNUMBER(Tabel1[[#This Row],[hulpkolom]]),INDIRECT("'NLSfB - PPO'!K"&amp;$T132),"-")</f>
        <v>-</v>
      </c>
      <c r="AC132" s="40"/>
      <c r="AD132" s="31" t="str" cm="1">
        <f t="array" aca="1" ref="AD132" ca="1">IF(ISNUMBER(Tabel1[[#This Row],[hulpkolom]]),INDIRECT("'NLSfB - PPO'!M"&amp;$T132),"-")</f>
        <v>-</v>
      </c>
      <c r="AE132" s="38" t="str" cm="1">
        <f t="array" aca="1" ref="AE132" ca="1">IF(ISNUMBER(Tabel1[[#This Row],[hulpkolom]]),INDIRECT("'NLSfB - PPO'!L"&amp;$T132),"-")</f>
        <v>-</v>
      </c>
      <c r="AF132" s="40"/>
      <c r="AG132" s="39">
        <f ca="1">IF(ISNUMBER(Tabel1[[#This Row],[Frequentie 1]]),Tabel1[[#This Row],[Frequentie 1]]*Tabel1[[#This Row],[Prijs 1]],0)</f>
        <v>0</v>
      </c>
      <c r="AH132" s="39">
        <f ca="1">IF(ISNUMBER(Tabel1[[#This Row],[Frequentie 2]]),Tabel1[[#This Row],[Frequentie 2]]*Tabel1[[#This Row],[Prijs 2]],0)</f>
        <v>0</v>
      </c>
      <c r="AI132" s="39">
        <f ca="1">IF(ISNUMBER(Tabel1[[#This Row],[Frequentie 3]]),Tabel1[[#This Row],[Frequentie 3]]*Tabel1[[#This Row],[Prijs 3]],0)</f>
        <v>0</v>
      </c>
      <c r="AJ132" s="39">
        <f ca="1">IF(ISNUMBER(Tabel1[[#This Row],[Frequentie 4]]),Tabel1[[#This Row],[Frequentie 4]]*Tabel1[[#This Row],[Prijs 4]],0)</f>
        <v>0</v>
      </c>
      <c r="AK132" s="52">
        <f ca="1">SUM(Tabel1[[#This Row],[Totaal 1]:[Totaal 4]])</f>
        <v>0</v>
      </c>
    </row>
    <row r="133" spans="1:37" ht="21" x14ac:dyDescent="0.25">
      <c r="A133" s="34" t="s">
        <v>2015</v>
      </c>
      <c r="B133" s="34" t="s">
        <v>2016</v>
      </c>
      <c r="C133" s="34" t="s">
        <v>58</v>
      </c>
      <c r="D133" s="34" t="s">
        <v>2017</v>
      </c>
      <c r="E133" s="34" t="s">
        <v>2050</v>
      </c>
      <c r="F133" s="35" t="s">
        <v>2051</v>
      </c>
      <c r="G133" s="35" t="str">
        <f>VLOOKUP(Tabel1[[#This Row],[NLSfB]],NLSfB!A:D,4,1)</f>
        <v>voorraadboiler indirect verwarmd</v>
      </c>
      <c r="H133" s="34" t="s">
        <v>113</v>
      </c>
      <c r="I133" s="34">
        <v>1</v>
      </c>
      <c r="J133" s="34">
        <v>2016</v>
      </c>
      <c r="K133" s="34" t="s">
        <v>2052</v>
      </c>
      <c r="L133" s="34" t="s">
        <v>2053</v>
      </c>
      <c r="M133" s="35" t="s">
        <v>2054</v>
      </c>
      <c r="N133" s="35">
        <v>0</v>
      </c>
      <c r="O133" s="35">
        <v>0</v>
      </c>
      <c r="P133" s="35">
        <v>0</v>
      </c>
      <c r="Q133" s="35">
        <v>0</v>
      </c>
      <c r="R133" s="35">
        <v>0</v>
      </c>
      <c r="S133" s="35">
        <v>0</v>
      </c>
      <c r="T133" s="31">
        <f>_xlfn.XMATCH(E133,'NLSfb - PPO'!$B$2:$B$205,0)+1</f>
        <v>176</v>
      </c>
      <c r="U133" s="31" t="str" cm="1">
        <f t="array" aca="1" ref="U133" ca="1">IF(ISNUMBER(Tabel1[[#This Row],[hulpkolom]]),INDIRECT("'NLSfB - PPO'!D"&amp;$T133),"n.v.t.")</f>
        <v>WTR040-A</v>
      </c>
      <c r="V133" s="36" cm="1">
        <f t="array" aca="1" ref="V133" ca="1">IF(ISNUMBER(Tabel1[[#This Row],[hulpkolom]]),INDIRECT("'NLSfB - PPO'!E"&amp;$T133),"-")</f>
        <v>1</v>
      </c>
      <c r="W133" s="40"/>
      <c r="X133" s="31" t="str" cm="1">
        <f t="array" aca="1" ref="X133" ca="1">IF(ISNUMBER(Tabel1[[#This Row],[hulpkolom]]),INDIRECT("'NLSfB - PPO'!G"&amp;$T133),"-")</f>
        <v>-</v>
      </c>
      <c r="Y133" s="38" t="str" cm="1">
        <f t="array" aca="1" ref="Y133" ca="1">IF(ISNUMBER(Tabel1[[#This Row],[hulpkolom]]),INDIRECT("'NLSfB - PPO'!H"&amp;$T133),"-")</f>
        <v>-</v>
      </c>
      <c r="Z133" s="40"/>
      <c r="AA133" s="31" t="str" cm="1">
        <f t="array" aca="1" ref="AA133" ca="1">IF(ISNUMBER(Tabel1[[#This Row],[hulpkolom]]),INDIRECT("'NLSfB - PPO'!J"&amp;$T133),"-")</f>
        <v>-</v>
      </c>
      <c r="AB133" s="38" t="str" cm="1">
        <f t="array" aca="1" ref="AB133" ca="1">IF(ISNUMBER(Tabel1[[#This Row],[hulpkolom]]),INDIRECT("'NLSfB - PPO'!K"&amp;$T133),"-")</f>
        <v>-</v>
      </c>
      <c r="AC133" s="40"/>
      <c r="AD133" s="31" t="str" cm="1">
        <f t="array" aca="1" ref="AD133" ca="1">IF(ISNUMBER(Tabel1[[#This Row],[hulpkolom]]),INDIRECT("'NLSfB - PPO'!M"&amp;$T133),"-")</f>
        <v>-</v>
      </c>
      <c r="AE133" s="38" t="str" cm="1">
        <f t="array" aca="1" ref="AE133" ca="1">IF(ISNUMBER(Tabel1[[#This Row],[hulpkolom]]),INDIRECT("'NLSfB - PPO'!L"&amp;$T133),"-")</f>
        <v>-</v>
      </c>
      <c r="AF133" s="40"/>
      <c r="AG133" s="39">
        <f ca="1">IF(ISNUMBER(Tabel1[[#This Row],[Frequentie 1]]),Tabel1[[#This Row],[Frequentie 1]]*Tabel1[[#This Row],[Prijs 1]],0)</f>
        <v>0</v>
      </c>
      <c r="AH133" s="39">
        <f ca="1">IF(ISNUMBER(Tabel1[[#This Row],[Frequentie 2]]),Tabel1[[#This Row],[Frequentie 2]]*Tabel1[[#This Row],[Prijs 2]],0)</f>
        <v>0</v>
      </c>
      <c r="AI133" s="39">
        <f ca="1">IF(ISNUMBER(Tabel1[[#This Row],[Frequentie 3]]),Tabel1[[#This Row],[Frequentie 3]]*Tabel1[[#This Row],[Prijs 3]],0)</f>
        <v>0</v>
      </c>
      <c r="AJ133" s="39">
        <f ca="1">IF(ISNUMBER(Tabel1[[#This Row],[Frequentie 4]]),Tabel1[[#This Row],[Frequentie 4]]*Tabel1[[#This Row],[Prijs 4]],0)</f>
        <v>0</v>
      </c>
      <c r="AK133" s="52">
        <f ca="1">SUM(Tabel1[[#This Row],[Totaal 1]:[Totaal 4]])</f>
        <v>0</v>
      </c>
    </row>
    <row r="134" spans="1:37" ht="21" x14ac:dyDescent="0.25">
      <c r="A134" s="34" t="s">
        <v>2015</v>
      </c>
      <c r="B134" s="34" t="s">
        <v>2016</v>
      </c>
      <c r="C134" s="34" t="s">
        <v>58</v>
      </c>
      <c r="D134" s="34" t="s">
        <v>2017</v>
      </c>
      <c r="E134" s="34" t="s">
        <v>111</v>
      </c>
      <c r="F134" s="35" t="s">
        <v>112</v>
      </c>
      <c r="G134" s="35" t="str">
        <f>VLOOKUP(Tabel1[[#This Row],[NLSfB]],NLSfB!A:D,4,1)</f>
        <v>voorraadboiler elektrisch</v>
      </c>
      <c r="H134" s="34" t="s">
        <v>113</v>
      </c>
      <c r="I134" s="34">
        <v>1</v>
      </c>
      <c r="J134" s="34">
        <v>2015</v>
      </c>
      <c r="K134" s="34">
        <v>0</v>
      </c>
      <c r="L134" s="34">
        <v>0</v>
      </c>
      <c r="M134" s="35" t="s">
        <v>2055</v>
      </c>
      <c r="N134" s="35">
        <v>0</v>
      </c>
      <c r="O134" s="35">
        <v>0</v>
      </c>
      <c r="P134" s="35">
        <v>0</v>
      </c>
      <c r="Q134" s="35">
        <v>0</v>
      </c>
      <c r="R134" s="35">
        <v>0</v>
      </c>
      <c r="S134" s="35">
        <v>0</v>
      </c>
      <c r="T134" s="31">
        <f>_xlfn.XMATCH(E134,'NLSfb - PPO'!$B$2:$B$205,0)+1</f>
        <v>174</v>
      </c>
      <c r="U134" s="31" t="str" cm="1">
        <f t="array" aca="1" ref="U134" ca="1">IF(ISNUMBER(Tabel1[[#This Row],[hulpkolom]]),INDIRECT("'NLSfB - PPO'!D"&amp;$T134),"n.v.t.")</f>
        <v>WTR030-A</v>
      </c>
      <c r="V134" s="36" cm="1">
        <f t="array" aca="1" ref="V134" ca="1">IF(ISNUMBER(Tabel1[[#This Row],[hulpkolom]]),INDIRECT("'NLSfB - PPO'!E"&amp;$T134),"-")</f>
        <v>1</v>
      </c>
      <c r="W134" s="40"/>
      <c r="X134" s="31" t="str" cm="1">
        <f t="array" aca="1" ref="X134" ca="1">IF(ISNUMBER(Tabel1[[#This Row],[hulpkolom]]),INDIRECT("'NLSfB - PPO'!G"&amp;$T134),"-")</f>
        <v>-</v>
      </c>
      <c r="Y134" s="38" t="str" cm="1">
        <f t="array" aca="1" ref="Y134" ca="1">IF(ISNUMBER(Tabel1[[#This Row],[hulpkolom]]),INDIRECT("'NLSfB - PPO'!H"&amp;$T134),"-")</f>
        <v>-</v>
      </c>
      <c r="Z134" s="40"/>
      <c r="AA134" s="31" t="str" cm="1">
        <f t="array" aca="1" ref="AA134" ca="1">IF(ISNUMBER(Tabel1[[#This Row],[hulpkolom]]),INDIRECT("'NLSfB - PPO'!J"&amp;$T134),"-")</f>
        <v>-</v>
      </c>
      <c r="AB134" s="38" t="str" cm="1">
        <f t="array" aca="1" ref="AB134" ca="1">IF(ISNUMBER(Tabel1[[#This Row],[hulpkolom]]),INDIRECT("'NLSfB - PPO'!K"&amp;$T134),"-")</f>
        <v>-</v>
      </c>
      <c r="AC134" s="40"/>
      <c r="AD134" s="31" t="str" cm="1">
        <f t="array" aca="1" ref="AD134" ca="1">IF(ISNUMBER(Tabel1[[#This Row],[hulpkolom]]),INDIRECT("'NLSfB - PPO'!M"&amp;$T134),"-")</f>
        <v>-</v>
      </c>
      <c r="AE134" s="38" t="str" cm="1">
        <f t="array" aca="1" ref="AE134" ca="1">IF(ISNUMBER(Tabel1[[#This Row],[hulpkolom]]),INDIRECT("'NLSfB - PPO'!L"&amp;$T134),"-")</f>
        <v>-</v>
      </c>
      <c r="AF134" s="40"/>
      <c r="AG134" s="39">
        <f ca="1">IF(ISNUMBER(Tabel1[[#This Row],[Frequentie 1]]),Tabel1[[#This Row],[Frequentie 1]]*Tabel1[[#This Row],[Prijs 1]],0)</f>
        <v>0</v>
      </c>
      <c r="AH134" s="39">
        <f ca="1">IF(ISNUMBER(Tabel1[[#This Row],[Frequentie 2]]),Tabel1[[#This Row],[Frequentie 2]]*Tabel1[[#This Row],[Prijs 2]],0)</f>
        <v>0</v>
      </c>
      <c r="AI134" s="39">
        <f ca="1">IF(ISNUMBER(Tabel1[[#This Row],[Frequentie 3]]),Tabel1[[#This Row],[Frequentie 3]]*Tabel1[[#This Row],[Prijs 3]],0)</f>
        <v>0</v>
      </c>
      <c r="AJ134" s="39">
        <f ca="1">IF(ISNUMBER(Tabel1[[#This Row],[Frequentie 4]]),Tabel1[[#This Row],[Frequentie 4]]*Tabel1[[#This Row],[Prijs 4]],0)</f>
        <v>0</v>
      </c>
      <c r="AK134" s="52">
        <f ca="1">SUM(Tabel1[[#This Row],[Totaal 1]:[Totaal 4]])</f>
        <v>0</v>
      </c>
    </row>
    <row r="135" spans="1:37" ht="21" x14ac:dyDescent="0.25">
      <c r="A135" s="34" t="s">
        <v>2015</v>
      </c>
      <c r="B135" s="34" t="s">
        <v>2016</v>
      </c>
      <c r="C135" s="34" t="s">
        <v>58</v>
      </c>
      <c r="D135" s="34" t="s">
        <v>2017</v>
      </c>
      <c r="E135" s="34" t="s">
        <v>117</v>
      </c>
      <c r="F135" s="35" t="s">
        <v>118</v>
      </c>
      <c r="G135" s="35" t="str">
        <f>VLOOKUP(Tabel1[[#This Row],[NLSfB]],NLSfB!A:D,4,1)</f>
        <v>ketel (gas)</v>
      </c>
      <c r="H135" s="34" t="s">
        <v>113</v>
      </c>
      <c r="I135" s="34">
        <v>3</v>
      </c>
      <c r="J135" s="34">
        <v>2016</v>
      </c>
      <c r="K135" s="34" t="s">
        <v>119</v>
      </c>
      <c r="L135" s="34" t="s">
        <v>2056</v>
      </c>
      <c r="M135" s="35" t="s">
        <v>2057</v>
      </c>
      <c r="N135" s="35" t="s">
        <v>1921</v>
      </c>
      <c r="O135" s="35">
        <v>0</v>
      </c>
      <c r="P135" s="35">
        <v>0</v>
      </c>
      <c r="Q135" s="35">
        <v>0</v>
      </c>
      <c r="R135" s="35">
        <v>0</v>
      </c>
      <c r="S135" s="35">
        <v>0</v>
      </c>
      <c r="T135" s="31">
        <f>_xlfn.XMATCH(E135,'NLSfb - PPO'!$B$2:$B$205,0)+1</f>
        <v>130</v>
      </c>
      <c r="U135" s="31" t="str" cm="1">
        <f t="array" aca="1" ref="U135" ca="1">IF(ISNUMBER(Tabel1[[#This Row],[hulpkolom]]),INDIRECT("'NLSfB - PPO'!D"&amp;$T135),"n.v.t.")</f>
        <v>VW030-A</v>
      </c>
      <c r="V135" s="36" cm="1">
        <f t="array" aca="1" ref="V135" ca="1">IF(ISNUMBER(Tabel1[[#This Row],[hulpkolom]]),INDIRECT("'NLSfB - PPO'!E"&amp;$T135),"-")</f>
        <v>1</v>
      </c>
      <c r="W135" s="40"/>
      <c r="X135" s="31" t="str" cm="1">
        <f t="array" aca="1" ref="X135" ca="1">IF(ISNUMBER(Tabel1[[#This Row],[hulpkolom]]),INDIRECT("'NLSfB - PPO'!G"&amp;$T135),"-")</f>
        <v>VW030-K</v>
      </c>
      <c r="Y135" s="38" cm="1">
        <f t="array" aca="1" ref="Y135" ca="1">IF(ISNUMBER(Tabel1[[#This Row],[hulpkolom]]),INDIRECT("'NLSfB - PPO'!H"&amp;$T135),"-")</f>
        <v>0.25</v>
      </c>
      <c r="Z135" s="40"/>
      <c r="AA135" s="31" t="str" cm="1">
        <f t="array" aca="1" ref="AA135" ca="1">IF(ISNUMBER(Tabel1[[#This Row],[hulpkolom]]),INDIRECT("'NLSfB - PPO'!J"&amp;$T135),"-")</f>
        <v>-</v>
      </c>
      <c r="AB135" s="38" t="str" cm="1">
        <f t="array" aca="1" ref="AB135" ca="1">IF(ISNUMBER(Tabel1[[#This Row],[hulpkolom]]),INDIRECT("'NLSfB - PPO'!K"&amp;$T135),"-")</f>
        <v>-</v>
      </c>
      <c r="AC135" s="40"/>
      <c r="AD135" s="31" t="str" cm="1">
        <f t="array" aca="1" ref="AD135" ca="1">IF(ISNUMBER(Tabel1[[#This Row],[hulpkolom]]),INDIRECT("'NLSfB - PPO'!M"&amp;$T135),"-")</f>
        <v>-</v>
      </c>
      <c r="AE135" s="38" t="str" cm="1">
        <f t="array" aca="1" ref="AE135" ca="1">IF(ISNUMBER(Tabel1[[#This Row],[hulpkolom]]),INDIRECT("'NLSfB - PPO'!L"&amp;$T135),"-")</f>
        <v>-</v>
      </c>
      <c r="AF135" s="40"/>
      <c r="AG135" s="39">
        <f ca="1">IF(ISNUMBER(Tabel1[[#This Row],[Frequentie 1]]),Tabel1[[#This Row],[Frequentie 1]]*Tabel1[[#This Row],[Prijs 1]],0)</f>
        <v>0</v>
      </c>
      <c r="AH135" s="39">
        <f ca="1">IF(ISNUMBER(Tabel1[[#This Row],[Frequentie 2]]),Tabel1[[#This Row],[Frequentie 2]]*Tabel1[[#This Row],[Prijs 2]],0)</f>
        <v>0</v>
      </c>
      <c r="AI135" s="39">
        <f ca="1">IF(ISNUMBER(Tabel1[[#This Row],[Frequentie 3]]),Tabel1[[#This Row],[Frequentie 3]]*Tabel1[[#This Row],[Prijs 3]],0)</f>
        <v>0</v>
      </c>
      <c r="AJ135" s="39">
        <f ca="1">IF(ISNUMBER(Tabel1[[#This Row],[Frequentie 4]]),Tabel1[[#This Row],[Frequentie 4]]*Tabel1[[#This Row],[Prijs 4]],0)</f>
        <v>0</v>
      </c>
      <c r="AK135" s="52">
        <f ca="1">SUM(Tabel1[[#This Row],[Totaal 1]:[Totaal 4]])</f>
        <v>0</v>
      </c>
    </row>
    <row r="136" spans="1:37" ht="21" x14ac:dyDescent="0.25">
      <c r="A136" s="34" t="s">
        <v>2015</v>
      </c>
      <c r="B136" s="34" t="s">
        <v>2016</v>
      </c>
      <c r="C136" s="34" t="s">
        <v>58</v>
      </c>
      <c r="D136" s="34" t="s">
        <v>2017</v>
      </c>
      <c r="E136" s="34" t="s">
        <v>123</v>
      </c>
      <c r="F136" s="35" t="s">
        <v>124</v>
      </c>
      <c r="G136" s="35" t="str">
        <f>VLOOKUP(Tabel1[[#This Row],[NLSfB]],NLSfB!A:D,4,1)</f>
        <v>rookgasafvoer gasketel</v>
      </c>
      <c r="H136" s="34" t="s">
        <v>113</v>
      </c>
      <c r="I136" s="34">
        <v>7</v>
      </c>
      <c r="J136" s="34">
        <v>2009</v>
      </c>
      <c r="K136" s="34" t="s">
        <v>2058</v>
      </c>
      <c r="L136" s="34" t="s">
        <v>2059</v>
      </c>
      <c r="M136" s="35" t="s">
        <v>2060</v>
      </c>
      <c r="N136" s="35" t="s">
        <v>2061</v>
      </c>
      <c r="O136" s="35">
        <v>0</v>
      </c>
      <c r="P136" s="35">
        <v>0</v>
      </c>
      <c r="Q136" s="35">
        <v>0</v>
      </c>
      <c r="R136" s="35">
        <v>0</v>
      </c>
      <c r="S136" s="35">
        <v>0</v>
      </c>
      <c r="T136" s="31">
        <f>_xlfn.XMATCH(E136,'NLSfb - PPO'!$B$2:$B$205,0)+1</f>
        <v>133</v>
      </c>
      <c r="U136" s="31" t="str" cm="1">
        <f t="array" aca="1" ref="U136" ca="1">IF(ISNUMBER(Tabel1[[#This Row],[hulpkolom]]),INDIRECT("'NLSfB - PPO'!D"&amp;$T136),"n.v.t.")</f>
        <v>VW030-A</v>
      </c>
      <c r="V136" s="36" cm="1">
        <f t="array" aca="1" ref="V136" ca="1">IF(ISNUMBER(Tabel1[[#This Row],[hulpkolom]]),INDIRECT("'NLSfB - PPO'!E"&amp;$T136),"-")</f>
        <v>1</v>
      </c>
      <c r="W136" s="40"/>
      <c r="X136" s="31" t="str" cm="1">
        <f t="array" aca="1" ref="X136" ca="1">IF(ISNUMBER(Tabel1[[#This Row],[hulpkolom]]),INDIRECT("'NLSfB - PPO'!G"&amp;$T136),"-")</f>
        <v>VW030-K</v>
      </c>
      <c r="Y136" s="38" cm="1">
        <f t="array" aca="1" ref="Y136" ca="1">IF(ISNUMBER(Tabel1[[#This Row],[hulpkolom]]),INDIRECT("'NLSfB - PPO'!H"&amp;$T136),"-")</f>
        <v>0.25</v>
      </c>
      <c r="Z136" s="40"/>
      <c r="AA136" s="31" t="str" cm="1">
        <f t="array" aca="1" ref="AA136" ca="1">IF(ISNUMBER(Tabel1[[#This Row],[hulpkolom]]),INDIRECT("'NLSfB - PPO'!J"&amp;$T136),"-")</f>
        <v>VW070-A</v>
      </c>
      <c r="AB136" s="38" cm="1">
        <f t="array" aca="1" ref="AB136" ca="1">IF(ISNUMBER(Tabel1[[#This Row],[hulpkolom]]),INDIRECT("'NLSfB - PPO'!K"&amp;$T136),"-")</f>
        <v>1</v>
      </c>
      <c r="AC136" s="40"/>
      <c r="AD136" s="31" t="str" cm="1">
        <f t="array" aca="1" ref="AD136" ca="1">IF(ISNUMBER(Tabel1[[#This Row],[hulpkolom]]),INDIRECT("'NLSfB - PPO'!M"&amp;$T136),"-")</f>
        <v>-</v>
      </c>
      <c r="AE136" s="38" t="str" cm="1">
        <f t="array" aca="1" ref="AE136" ca="1">IF(ISNUMBER(Tabel1[[#This Row],[hulpkolom]]),INDIRECT("'NLSfB - PPO'!L"&amp;$T136),"-")</f>
        <v>-</v>
      </c>
      <c r="AF136" s="40"/>
      <c r="AG136" s="39">
        <f ca="1">IF(ISNUMBER(Tabel1[[#This Row],[Frequentie 1]]),Tabel1[[#This Row],[Frequentie 1]]*Tabel1[[#This Row],[Prijs 1]],0)</f>
        <v>0</v>
      </c>
      <c r="AH136" s="39">
        <f ca="1">IF(ISNUMBER(Tabel1[[#This Row],[Frequentie 2]]),Tabel1[[#This Row],[Frequentie 2]]*Tabel1[[#This Row],[Prijs 2]],0)</f>
        <v>0</v>
      </c>
      <c r="AI136" s="39">
        <f ca="1">IF(ISNUMBER(Tabel1[[#This Row],[Frequentie 3]]),Tabel1[[#This Row],[Frequentie 3]]*Tabel1[[#This Row],[Prijs 3]],0)</f>
        <v>0</v>
      </c>
      <c r="AJ136" s="39">
        <f ca="1">IF(ISNUMBER(Tabel1[[#This Row],[Frequentie 4]]),Tabel1[[#This Row],[Frequentie 4]]*Tabel1[[#This Row],[Prijs 4]],0)</f>
        <v>0</v>
      </c>
      <c r="AK136" s="52">
        <f ca="1">SUM(Tabel1[[#This Row],[Totaal 1]:[Totaal 4]])</f>
        <v>0</v>
      </c>
    </row>
    <row r="137" spans="1:37" ht="21" x14ac:dyDescent="0.25">
      <c r="A137" s="34" t="s">
        <v>2015</v>
      </c>
      <c r="B137" s="34" t="s">
        <v>2016</v>
      </c>
      <c r="C137" s="34" t="s">
        <v>58</v>
      </c>
      <c r="D137" s="34" t="s">
        <v>2017</v>
      </c>
      <c r="E137" s="34" t="s">
        <v>129</v>
      </c>
      <c r="F137" s="35" t="s">
        <v>130</v>
      </c>
      <c r="G137" s="35" t="str">
        <f>VLOOKUP(Tabel1[[#This Row],[NLSfB]],NLSfB!A:D,4,1)</f>
        <v>verdeler/verzamelaar (verwarming)</v>
      </c>
      <c r="H137" s="34" t="s">
        <v>113</v>
      </c>
      <c r="I137" s="34">
        <v>4</v>
      </c>
      <c r="J137" s="34">
        <v>0</v>
      </c>
      <c r="K137" s="34" t="s">
        <v>2062</v>
      </c>
      <c r="L137" s="34">
        <v>0</v>
      </c>
      <c r="M137" s="35" t="s">
        <v>2063</v>
      </c>
      <c r="N137" s="35" t="s">
        <v>2064</v>
      </c>
      <c r="O137" s="35" t="s">
        <v>134</v>
      </c>
      <c r="P137" s="35">
        <v>0</v>
      </c>
      <c r="Q137" s="35">
        <v>0</v>
      </c>
      <c r="R137" s="35">
        <v>0</v>
      </c>
      <c r="S137" s="35">
        <v>0</v>
      </c>
      <c r="T137" s="31">
        <f>_xlfn.XMATCH(E137,'NLSfb - PPO'!$B$2:$B$205,0)+1</f>
        <v>139</v>
      </c>
      <c r="U137" s="31" t="str" cm="1">
        <f t="array" aca="1" ref="U137" ca="1">IF(ISNUMBER(Tabel1[[#This Row],[hulpkolom]]),INDIRECT("'NLSfB - PPO'!D"&amp;$T137),"n.v.t.")</f>
        <v>VW060-A</v>
      </c>
      <c r="V137" s="36" cm="1">
        <f t="array" aca="1" ref="V137" ca="1">IF(ISNUMBER(Tabel1[[#This Row],[hulpkolom]]),INDIRECT("'NLSfB - PPO'!E"&amp;$T137),"-")</f>
        <v>1</v>
      </c>
      <c r="W137" s="40"/>
      <c r="X137" s="31" t="str" cm="1">
        <f t="array" aca="1" ref="X137" ca="1">IF(ISNUMBER(Tabel1[[#This Row],[hulpkolom]]),INDIRECT("'NLSfB - PPO'!G"&amp;$T137),"-")</f>
        <v>-</v>
      </c>
      <c r="Y137" s="38" t="str" cm="1">
        <f t="array" aca="1" ref="Y137" ca="1">IF(ISNUMBER(Tabel1[[#This Row],[hulpkolom]]),INDIRECT("'NLSfB - PPO'!H"&amp;$T137),"-")</f>
        <v>-</v>
      </c>
      <c r="Z137" s="40"/>
      <c r="AA137" s="31" t="str" cm="1">
        <f t="array" aca="1" ref="AA137" ca="1">IF(ISNUMBER(Tabel1[[#This Row],[hulpkolom]]),INDIRECT("'NLSfB - PPO'!J"&amp;$T137),"-")</f>
        <v>-</v>
      </c>
      <c r="AB137" s="38" t="str" cm="1">
        <f t="array" aca="1" ref="AB137" ca="1">IF(ISNUMBER(Tabel1[[#This Row],[hulpkolom]]),INDIRECT("'NLSfB - PPO'!K"&amp;$T137),"-")</f>
        <v>-</v>
      </c>
      <c r="AC137" s="40"/>
      <c r="AD137" s="31" t="str" cm="1">
        <f t="array" aca="1" ref="AD137" ca="1">IF(ISNUMBER(Tabel1[[#This Row],[hulpkolom]]),INDIRECT("'NLSfB - PPO'!M"&amp;$T137),"-")</f>
        <v>-</v>
      </c>
      <c r="AE137" s="38" t="str" cm="1">
        <f t="array" aca="1" ref="AE137" ca="1">IF(ISNUMBER(Tabel1[[#This Row],[hulpkolom]]),INDIRECT("'NLSfB - PPO'!L"&amp;$T137),"-")</f>
        <v>-</v>
      </c>
      <c r="AF137" s="40"/>
      <c r="AG137" s="39">
        <f ca="1">IF(ISNUMBER(Tabel1[[#This Row],[Frequentie 1]]),Tabel1[[#This Row],[Frequentie 1]]*Tabel1[[#This Row],[Prijs 1]],0)</f>
        <v>0</v>
      </c>
      <c r="AH137" s="39">
        <f ca="1">IF(ISNUMBER(Tabel1[[#This Row],[Frequentie 2]]),Tabel1[[#This Row],[Frequentie 2]]*Tabel1[[#This Row],[Prijs 2]],0)</f>
        <v>0</v>
      </c>
      <c r="AI137" s="39">
        <f ca="1">IF(ISNUMBER(Tabel1[[#This Row],[Frequentie 3]]),Tabel1[[#This Row],[Frequentie 3]]*Tabel1[[#This Row],[Prijs 3]],0)</f>
        <v>0</v>
      </c>
      <c r="AJ137" s="39">
        <f ca="1">IF(ISNUMBER(Tabel1[[#This Row],[Frequentie 4]]),Tabel1[[#This Row],[Frequentie 4]]*Tabel1[[#This Row],[Prijs 4]],0)</f>
        <v>0</v>
      </c>
      <c r="AK137" s="52">
        <f ca="1">SUM(Tabel1[[#This Row],[Totaal 1]:[Totaal 4]])</f>
        <v>0</v>
      </c>
    </row>
    <row r="138" spans="1:37" ht="21" x14ac:dyDescent="0.25">
      <c r="A138" s="34" t="s">
        <v>2015</v>
      </c>
      <c r="B138" s="34" t="s">
        <v>2016</v>
      </c>
      <c r="C138" s="34" t="s">
        <v>58</v>
      </c>
      <c r="D138" s="34" t="s">
        <v>2017</v>
      </c>
      <c r="E138" s="34" t="s">
        <v>135</v>
      </c>
      <c r="F138" s="35" t="s">
        <v>136</v>
      </c>
      <c r="G138" s="35" t="str">
        <f>VLOOKUP(Tabel1[[#This Row],[NLSfB]],NLSfB!A:D,4,1)</f>
        <v>expansievoorziening (verwarming)</v>
      </c>
      <c r="H138" s="34" t="s">
        <v>113</v>
      </c>
      <c r="I138" s="34">
        <v>2</v>
      </c>
      <c r="J138" s="34">
        <v>2009</v>
      </c>
      <c r="K138" s="34" t="s">
        <v>137</v>
      </c>
      <c r="L138" s="34">
        <v>0</v>
      </c>
      <c r="M138" s="35" t="s">
        <v>2065</v>
      </c>
      <c r="N138" s="35" t="s">
        <v>139</v>
      </c>
      <c r="O138" s="35">
        <v>0</v>
      </c>
      <c r="P138" s="35">
        <v>0</v>
      </c>
      <c r="Q138" s="35">
        <v>0</v>
      </c>
      <c r="R138" s="35">
        <v>0</v>
      </c>
      <c r="S138" s="35">
        <v>0</v>
      </c>
      <c r="T138" s="31">
        <f>_xlfn.XMATCH(E138,'NLSfb - PPO'!$B$2:$B$205,0)+1</f>
        <v>148</v>
      </c>
      <c r="U138" s="31" t="str" cm="1">
        <f t="array" aca="1" ref="U138" ca="1">IF(ISNUMBER(Tabel1[[#This Row],[hulpkolom]]),INDIRECT("'NLSfB - PPO'!D"&amp;$T138),"n.v.t.")</f>
        <v>VW060-A</v>
      </c>
      <c r="V138" s="36" cm="1">
        <f t="array" aca="1" ref="V138" ca="1">IF(ISNUMBER(Tabel1[[#This Row],[hulpkolom]]),INDIRECT("'NLSfB - PPO'!E"&amp;$T138),"-")</f>
        <v>1</v>
      </c>
      <c r="W138" s="40"/>
      <c r="X138" s="31" t="str" cm="1">
        <f t="array" aca="1" ref="X138" ca="1">IF(ISNUMBER(Tabel1[[#This Row],[hulpkolom]]),INDIRECT("'NLSfB - PPO'!G"&amp;$T138),"-")</f>
        <v>-</v>
      </c>
      <c r="Y138" s="38" t="str" cm="1">
        <f t="array" aca="1" ref="Y138" ca="1">IF(ISNUMBER(Tabel1[[#This Row],[hulpkolom]]),INDIRECT("'NLSfB - PPO'!H"&amp;$T138),"-")</f>
        <v>-</v>
      </c>
      <c r="Z138" s="40"/>
      <c r="AA138" s="31" t="str" cm="1">
        <f t="array" aca="1" ref="AA138" ca="1">IF(ISNUMBER(Tabel1[[#This Row],[hulpkolom]]),INDIRECT("'NLSfB - PPO'!J"&amp;$T138),"-")</f>
        <v>-</v>
      </c>
      <c r="AB138" s="38" t="str" cm="1">
        <f t="array" aca="1" ref="AB138" ca="1">IF(ISNUMBER(Tabel1[[#This Row],[hulpkolom]]),INDIRECT("'NLSfB - PPO'!K"&amp;$T138),"-")</f>
        <v>-</v>
      </c>
      <c r="AC138" s="40"/>
      <c r="AD138" s="31" t="str" cm="1">
        <f t="array" aca="1" ref="AD138" ca="1">IF(ISNUMBER(Tabel1[[#This Row],[hulpkolom]]),INDIRECT("'NLSfB - PPO'!M"&amp;$T138),"-")</f>
        <v>-</v>
      </c>
      <c r="AE138" s="38" t="str" cm="1">
        <f t="array" aca="1" ref="AE138" ca="1">IF(ISNUMBER(Tabel1[[#This Row],[hulpkolom]]),INDIRECT("'NLSfB - PPO'!L"&amp;$T138),"-")</f>
        <v>-</v>
      </c>
      <c r="AF138" s="40"/>
      <c r="AG138" s="39">
        <f ca="1">IF(ISNUMBER(Tabel1[[#This Row],[Frequentie 1]]),Tabel1[[#This Row],[Frequentie 1]]*Tabel1[[#This Row],[Prijs 1]],0)</f>
        <v>0</v>
      </c>
      <c r="AH138" s="39">
        <f ca="1">IF(ISNUMBER(Tabel1[[#This Row],[Frequentie 2]]),Tabel1[[#This Row],[Frequentie 2]]*Tabel1[[#This Row],[Prijs 2]],0)</f>
        <v>0</v>
      </c>
      <c r="AI138" s="39">
        <f ca="1">IF(ISNUMBER(Tabel1[[#This Row],[Frequentie 3]]),Tabel1[[#This Row],[Frequentie 3]]*Tabel1[[#This Row],[Prijs 3]],0)</f>
        <v>0</v>
      </c>
      <c r="AJ138" s="39">
        <f ca="1">IF(ISNUMBER(Tabel1[[#This Row],[Frequentie 4]]),Tabel1[[#This Row],[Frequentie 4]]*Tabel1[[#This Row],[Prijs 4]],0)</f>
        <v>0</v>
      </c>
      <c r="AK138" s="52">
        <f ca="1">SUM(Tabel1[[#This Row],[Totaal 1]:[Totaal 4]])</f>
        <v>0</v>
      </c>
    </row>
    <row r="139" spans="1:37" ht="21" x14ac:dyDescent="0.25">
      <c r="A139" s="34" t="s">
        <v>2015</v>
      </c>
      <c r="B139" s="34" t="s">
        <v>2016</v>
      </c>
      <c r="C139" s="34" t="s">
        <v>58</v>
      </c>
      <c r="D139" s="34" t="s">
        <v>2017</v>
      </c>
      <c r="E139" s="34" t="s">
        <v>2066</v>
      </c>
      <c r="F139" s="35" t="s">
        <v>2067</v>
      </c>
      <c r="G139" s="35" t="str">
        <f>VLOOKUP(Tabel1[[#This Row],[NLSfB]],NLSfB!A:D,4,1)</f>
        <v>tegenstroomapparaat</v>
      </c>
      <c r="H139" s="34" t="s">
        <v>113</v>
      </c>
      <c r="I139" s="34">
        <v>1</v>
      </c>
      <c r="J139" s="34">
        <v>2014</v>
      </c>
      <c r="K139" s="34">
        <v>0</v>
      </c>
      <c r="L139" s="34" t="s">
        <v>2068</v>
      </c>
      <c r="M139" s="35" t="s">
        <v>2069</v>
      </c>
      <c r="N139" s="35" t="s">
        <v>2070</v>
      </c>
      <c r="O139" s="35" t="s">
        <v>2070</v>
      </c>
      <c r="P139" s="35" t="s">
        <v>1901</v>
      </c>
      <c r="Q139" s="35">
        <v>0</v>
      </c>
      <c r="R139" s="35">
        <v>0</v>
      </c>
      <c r="S139" s="35">
        <v>0</v>
      </c>
      <c r="T139" s="31">
        <f>_xlfn.XMATCH(E139,'NLSfb - PPO'!$B$2:$B$205,0)+1</f>
        <v>170</v>
      </c>
      <c r="U139" s="31" t="str" cm="1">
        <f t="array" aca="1" ref="U139" ca="1">IF(ISNUMBER(Tabel1[[#This Row],[hulpkolom]]),INDIRECT("'NLSfB - PPO'!D"&amp;$T139),"n.v.t.")</f>
        <v>VW130-A</v>
      </c>
      <c r="V139" s="36" cm="1">
        <f t="array" aca="1" ref="V139" ca="1">IF(ISNUMBER(Tabel1[[#This Row],[hulpkolom]]),INDIRECT("'NLSfB - PPO'!E"&amp;$T139),"-")</f>
        <v>1</v>
      </c>
      <c r="W139" s="40"/>
      <c r="X139" s="31" t="str" cm="1">
        <f t="array" aca="1" ref="X139" ca="1">IF(ISNUMBER(Tabel1[[#This Row],[hulpkolom]]),INDIRECT("'NLSfB - PPO'!G"&amp;$T139),"-")</f>
        <v>-</v>
      </c>
      <c r="Y139" s="38" t="str" cm="1">
        <f t="array" aca="1" ref="Y139" ca="1">IF(ISNUMBER(Tabel1[[#This Row],[hulpkolom]]),INDIRECT("'NLSfB - PPO'!H"&amp;$T139),"-")</f>
        <v>-</v>
      </c>
      <c r="Z139" s="40"/>
      <c r="AA139" s="31" t="str" cm="1">
        <f t="array" aca="1" ref="AA139" ca="1">IF(ISNUMBER(Tabel1[[#This Row],[hulpkolom]]),INDIRECT("'NLSfB - PPO'!J"&amp;$T139),"-")</f>
        <v>-</v>
      </c>
      <c r="AB139" s="38" t="str" cm="1">
        <f t="array" aca="1" ref="AB139" ca="1">IF(ISNUMBER(Tabel1[[#This Row],[hulpkolom]]),INDIRECT("'NLSfB - PPO'!K"&amp;$T139),"-")</f>
        <v>-</v>
      </c>
      <c r="AC139" s="40"/>
      <c r="AD139" s="31" t="str" cm="1">
        <f t="array" aca="1" ref="AD139" ca="1">IF(ISNUMBER(Tabel1[[#This Row],[hulpkolom]]),INDIRECT("'NLSfB - PPO'!M"&amp;$T139),"-")</f>
        <v>-</v>
      </c>
      <c r="AE139" s="38" t="str" cm="1">
        <f t="array" aca="1" ref="AE139" ca="1">IF(ISNUMBER(Tabel1[[#This Row],[hulpkolom]]),INDIRECT("'NLSfB - PPO'!L"&amp;$T139),"-")</f>
        <v>-</v>
      </c>
      <c r="AF139" s="40"/>
      <c r="AG139" s="39">
        <f ca="1">IF(ISNUMBER(Tabel1[[#This Row],[Frequentie 1]]),Tabel1[[#This Row],[Frequentie 1]]*Tabel1[[#This Row],[Prijs 1]],0)</f>
        <v>0</v>
      </c>
      <c r="AH139" s="39">
        <f ca="1">IF(ISNUMBER(Tabel1[[#This Row],[Frequentie 2]]),Tabel1[[#This Row],[Frequentie 2]]*Tabel1[[#This Row],[Prijs 2]],0)</f>
        <v>0</v>
      </c>
      <c r="AI139" s="39">
        <f ca="1">IF(ISNUMBER(Tabel1[[#This Row],[Frequentie 3]]),Tabel1[[#This Row],[Frequentie 3]]*Tabel1[[#This Row],[Prijs 3]],0)</f>
        <v>0</v>
      </c>
      <c r="AJ139" s="39">
        <f ca="1">IF(ISNUMBER(Tabel1[[#This Row],[Frequentie 4]]),Tabel1[[#This Row],[Frequentie 4]]*Tabel1[[#This Row],[Prijs 4]],0)</f>
        <v>0</v>
      </c>
      <c r="AK139" s="52">
        <f ca="1">SUM(Tabel1[[#This Row],[Totaal 1]:[Totaal 4]])</f>
        <v>0</v>
      </c>
    </row>
    <row r="140" spans="1:37" ht="21" x14ac:dyDescent="0.25">
      <c r="A140" s="34" t="s">
        <v>2015</v>
      </c>
      <c r="B140" s="34" t="s">
        <v>2016</v>
      </c>
      <c r="C140" s="34" t="s">
        <v>58</v>
      </c>
      <c r="D140" s="34" t="s">
        <v>2017</v>
      </c>
      <c r="E140" s="34" t="s">
        <v>2071</v>
      </c>
      <c r="F140" s="35" t="s">
        <v>2072</v>
      </c>
      <c r="G140" s="35" t="str">
        <f>VLOOKUP(Tabel1[[#This Row],[NLSfB]],NLSfB!A:D,4,1)</f>
        <v>radiator</v>
      </c>
      <c r="H140" s="34" t="s">
        <v>113</v>
      </c>
      <c r="I140" s="34">
        <v>92</v>
      </c>
      <c r="J140" s="34">
        <v>0</v>
      </c>
      <c r="K140" s="34">
        <v>0</v>
      </c>
      <c r="L140" s="34">
        <v>0</v>
      </c>
      <c r="M140" s="35" t="s">
        <v>2073</v>
      </c>
      <c r="N140" s="35" t="s">
        <v>2074</v>
      </c>
      <c r="O140" s="35" t="s">
        <v>2075</v>
      </c>
      <c r="P140" s="35">
        <v>0</v>
      </c>
      <c r="Q140" s="35">
        <v>0</v>
      </c>
      <c r="R140" s="35">
        <v>0</v>
      </c>
      <c r="S140" s="35">
        <v>0</v>
      </c>
      <c r="T140" s="31">
        <f>_xlfn.XMATCH(E140,'NLSfb - PPO'!$B$2:$B$205,0)+1</f>
        <v>149</v>
      </c>
      <c r="U140" s="31" t="str" cm="1">
        <f t="array" aca="1" ref="U140" ca="1">IF(ISNUMBER(Tabel1[[#This Row],[hulpkolom]]),INDIRECT("'NLSfB - PPO'!D"&amp;$T140),"n.v.t.")</f>
        <v>VW061-A</v>
      </c>
      <c r="V140" s="36" cm="1">
        <f t="array" aca="1" ref="V140" ca="1">IF(ISNUMBER(Tabel1[[#This Row],[hulpkolom]]),INDIRECT("'NLSfB - PPO'!E"&amp;$T140),"-")</f>
        <v>1</v>
      </c>
      <c r="W140" s="40"/>
      <c r="X140" s="31" t="str" cm="1">
        <f t="array" aca="1" ref="X140" ca="1">IF(ISNUMBER(Tabel1[[#This Row],[hulpkolom]]),INDIRECT("'NLSfB - PPO'!G"&amp;$T140),"-")</f>
        <v>-</v>
      </c>
      <c r="Y140" s="38" t="str" cm="1">
        <f t="array" aca="1" ref="Y140" ca="1">IF(ISNUMBER(Tabel1[[#This Row],[hulpkolom]]),INDIRECT("'NLSfB - PPO'!H"&amp;$T140),"-")</f>
        <v>-</v>
      </c>
      <c r="Z140" s="40"/>
      <c r="AA140" s="31" t="str" cm="1">
        <f t="array" aca="1" ref="AA140" ca="1">IF(ISNUMBER(Tabel1[[#This Row],[hulpkolom]]),INDIRECT("'NLSfB - PPO'!J"&amp;$T140),"-")</f>
        <v>-</v>
      </c>
      <c r="AB140" s="38" t="str" cm="1">
        <f t="array" aca="1" ref="AB140" ca="1">IF(ISNUMBER(Tabel1[[#This Row],[hulpkolom]]),INDIRECT("'NLSfB - PPO'!K"&amp;$T140),"-")</f>
        <v>-</v>
      </c>
      <c r="AC140" s="40"/>
      <c r="AD140" s="31" t="str" cm="1">
        <f t="array" aca="1" ref="AD140" ca="1">IF(ISNUMBER(Tabel1[[#This Row],[hulpkolom]]),INDIRECT("'NLSfB - PPO'!M"&amp;$T140),"-")</f>
        <v>-</v>
      </c>
      <c r="AE140" s="38" t="str" cm="1">
        <f t="array" aca="1" ref="AE140" ca="1">IF(ISNUMBER(Tabel1[[#This Row],[hulpkolom]]),INDIRECT("'NLSfB - PPO'!L"&amp;$T140),"-")</f>
        <v>-</v>
      </c>
      <c r="AF140" s="40"/>
      <c r="AG140" s="39">
        <f ca="1">IF(ISNUMBER(Tabel1[[#This Row],[Frequentie 1]]),Tabel1[[#This Row],[Frequentie 1]]*Tabel1[[#This Row],[Prijs 1]],0)</f>
        <v>0</v>
      </c>
      <c r="AH140" s="39">
        <f ca="1">IF(ISNUMBER(Tabel1[[#This Row],[Frequentie 2]]),Tabel1[[#This Row],[Frequentie 2]]*Tabel1[[#This Row],[Prijs 2]],0)</f>
        <v>0</v>
      </c>
      <c r="AI140" s="39">
        <f ca="1">IF(ISNUMBER(Tabel1[[#This Row],[Frequentie 3]]),Tabel1[[#This Row],[Frequentie 3]]*Tabel1[[#This Row],[Prijs 3]],0)</f>
        <v>0</v>
      </c>
      <c r="AJ140" s="39">
        <f ca="1">IF(ISNUMBER(Tabel1[[#This Row],[Frequentie 4]]),Tabel1[[#This Row],[Frequentie 4]]*Tabel1[[#This Row],[Prijs 4]],0)</f>
        <v>0</v>
      </c>
      <c r="AK140" s="52">
        <f ca="1">SUM(Tabel1[[#This Row],[Totaal 1]:[Totaal 4]])</f>
        <v>0</v>
      </c>
    </row>
    <row r="141" spans="1:37" ht="21" x14ac:dyDescent="0.25">
      <c r="A141" s="34" t="s">
        <v>2015</v>
      </c>
      <c r="B141" s="34" t="s">
        <v>2016</v>
      </c>
      <c r="C141" s="34" t="s">
        <v>58</v>
      </c>
      <c r="D141" s="34" t="s">
        <v>2017</v>
      </c>
      <c r="E141" s="34" t="s">
        <v>2076</v>
      </c>
      <c r="F141" s="35" t="s">
        <v>2077</v>
      </c>
      <c r="G141" s="35" t="str">
        <f>VLOOKUP(Tabel1[[#This Row],[NLSfB]],NLSfB!A:D,4,1)</f>
        <v>ventilatorconvector</v>
      </c>
      <c r="H141" s="34" t="s">
        <v>113</v>
      </c>
      <c r="I141" s="34">
        <v>5</v>
      </c>
      <c r="J141" s="34">
        <v>0</v>
      </c>
      <c r="K141" s="34">
        <v>0</v>
      </c>
      <c r="L141" s="34">
        <v>0</v>
      </c>
      <c r="M141" s="35" t="s">
        <v>2073</v>
      </c>
      <c r="N141" s="35" t="s">
        <v>2074</v>
      </c>
      <c r="O141" s="35" t="s">
        <v>2078</v>
      </c>
      <c r="P141" s="35" t="s">
        <v>2079</v>
      </c>
      <c r="Q141" s="35" t="s">
        <v>2080</v>
      </c>
      <c r="R141" s="35">
        <v>0</v>
      </c>
      <c r="S141" s="35">
        <v>0</v>
      </c>
      <c r="T141" s="31">
        <f>_xlfn.XMATCH(E141,'NLSfb - PPO'!$B$2:$B$205,0)+1</f>
        <v>150</v>
      </c>
      <c r="U141" s="31" t="str" cm="1">
        <f t="array" aca="1" ref="U141" ca="1">IF(ISNUMBER(Tabel1[[#This Row],[hulpkolom]]),INDIRECT("'NLSfB - PPO'!D"&amp;$T141),"n.v.t.")</f>
        <v>VW061-A</v>
      </c>
      <c r="V141" s="36" cm="1">
        <f t="array" aca="1" ref="V141" ca="1">IF(ISNUMBER(Tabel1[[#This Row],[hulpkolom]]),INDIRECT("'NLSfB - PPO'!E"&amp;$T141),"-")</f>
        <v>1</v>
      </c>
      <c r="W141" s="40"/>
      <c r="X141" s="31" t="str" cm="1">
        <f t="array" aca="1" ref="X141" ca="1">IF(ISNUMBER(Tabel1[[#This Row],[hulpkolom]]),INDIRECT("'NLSfB - PPO'!G"&amp;$T141),"-")</f>
        <v>-</v>
      </c>
      <c r="Y141" s="38" t="str" cm="1">
        <f t="array" aca="1" ref="Y141" ca="1">IF(ISNUMBER(Tabel1[[#This Row],[hulpkolom]]),INDIRECT("'NLSfB - PPO'!H"&amp;$T141),"-")</f>
        <v>-</v>
      </c>
      <c r="Z141" s="40"/>
      <c r="AA141" s="31" t="str" cm="1">
        <f t="array" aca="1" ref="AA141" ca="1">IF(ISNUMBER(Tabel1[[#This Row],[hulpkolom]]),INDIRECT("'NLSfB - PPO'!J"&amp;$T141),"-")</f>
        <v>-</v>
      </c>
      <c r="AB141" s="38" t="str" cm="1">
        <f t="array" aca="1" ref="AB141" ca="1">IF(ISNUMBER(Tabel1[[#This Row],[hulpkolom]]),INDIRECT("'NLSfB - PPO'!K"&amp;$T141),"-")</f>
        <v>-</v>
      </c>
      <c r="AC141" s="40"/>
      <c r="AD141" s="31" t="str" cm="1">
        <f t="array" aca="1" ref="AD141" ca="1">IF(ISNUMBER(Tabel1[[#This Row],[hulpkolom]]),INDIRECT("'NLSfB - PPO'!M"&amp;$T141),"-")</f>
        <v>-</v>
      </c>
      <c r="AE141" s="38" t="str" cm="1">
        <f t="array" aca="1" ref="AE141" ca="1">IF(ISNUMBER(Tabel1[[#This Row],[hulpkolom]]),INDIRECT("'NLSfB - PPO'!L"&amp;$T141),"-")</f>
        <v>-</v>
      </c>
      <c r="AF141" s="40"/>
      <c r="AG141" s="39">
        <f ca="1">IF(ISNUMBER(Tabel1[[#This Row],[Frequentie 1]]),Tabel1[[#This Row],[Frequentie 1]]*Tabel1[[#This Row],[Prijs 1]],0)</f>
        <v>0</v>
      </c>
      <c r="AH141" s="39">
        <f ca="1">IF(ISNUMBER(Tabel1[[#This Row],[Frequentie 2]]),Tabel1[[#This Row],[Frequentie 2]]*Tabel1[[#This Row],[Prijs 2]],0)</f>
        <v>0</v>
      </c>
      <c r="AI141" s="39">
        <f ca="1">IF(ISNUMBER(Tabel1[[#This Row],[Frequentie 3]]),Tabel1[[#This Row],[Frequentie 3]]*Tabel1[[#This Row],[Prijs 3]],0)</f>
        <v>0</v>
      </c>
      <c r="AJ141" s="39">
        <f ca="1">IF(ISNUMBER(Tabel1[[#This Row],[Frequentie 4]]),Tabel1[[#This Row],[Frequentie 4]]*Tabel1[[#This Row],[Prijs 4]],0)</f>
        <v>0</v>
      </c>
      <c r="AK141" s="52">
        <f ca="1">SUM(Tabel1[[#This Row],[Totaal 1]:[Totaal 4]])</f>
        <v>0</v>
      </c>
    </row>
    <row r="142" spans="1:37" x14ac:dyDescent="0.25">
      <c r="A142" s="34" t="s">
        <v>2015</v>
      </c>
      <c r="B142" s="34" t="s">
        <v>2016</v>
      </c>
      <c r="C142" s="34" t="s">
        <v>58</v>
      </c>
      <c r="D142" s="34" t="s">
        <v>2017</v>
      </c>
      <c r="E142" s="34" t="s">
        <v>2081</v>
      </c>
      <c r="F142" s="35" t="s">
        <v>2082</v>
      </c>
      <c r="G142" s="35" t="str">
        <f>VLOOKUP(Tabel1[[#This Row],[NLSfB]],NLSfB!A:D,4,1)</f>
        <v>luchtverwarmer, direct verwarmd</v>
      </c>
      <c r="H142" s="34" t="s">
        <v>154</v>
      </c>
      <c r="I142" s="34">
        <v>1</v>
      </c>
      <c r="J142" s="34">
        <v>0</v>
      </c>
      <c r="K142" s="34" t="s">
        <v>1942</v>
      </c>
      <c r="L142" s="34">
        <v>0</v>
      </c>
      <c r="M142" s="35" t="s">
        <v>2083</v>
      </c>
      <c r="N142" s="35">
        <v>0</v>
      </c>
      <c r="O142" s="35">
        <v>0</v>
      </c>
      <c r="P142" s="35">
        <v>0</v>
      </c>
      <c r="Q142" s="35">
        <v>0</v>
      </c>
      <c r="R142" s="35">
        <v>0</v>
      </c>
      <c r="S142" s="35">
        <v>0</v>
      </c>
      <c r="T142" s="31">
        <f>_xlfn.XMATCH(E142,'NLSfb - PPO'!$B$2:$B$205,0)+1</f>
        <v>74</v>
      </c>
      <c r="U142" s="31" t="str" cm="1">
        <f t="array" aca="1" ref="U142" ca="1">IF(ISNUMBER(Tabel1[[#This Row],[hulpkolom]]),INDIRECT("'NLSfB - PPO'!D"&amp;$T142),"n.v.t.")</f>
        <v>LBH040-A</v>
      </c>
      <c r="V142" s="36" cm="1">
        <f t="array" aca="1" ref="V142" ca="1">IF(ISNUMBER(Tabel1[[#This Row],[hulpkolom]]),INDIRECT("'NLSfB - PPO'!E"&amp;$T142),"-")</f>
        <v>1</v>
      </c>
      <c r="W142" s="40"/>
      <c r="X142" s="31" t="str" cm="1">
        <f t="array" aca="1" ref="X142" ca="1">IF(ISNUMBER(Tabel1[[#This Row],[hulpkolom]]),INDIRECT("'NLSfB - PPO'!G"&amp;$T142),"-")</f>
        <v>LBH040-K</v>
      </c>
      <c r="Y142" s="38" cm="1">
        <f t="array" aca="1" ref="Y142" ca="1">IF(ISNUMBER(Tabel1[[#This Row],[hulpkolom]]),INDIRECT("'NLSfB - PPO'!H"&amp;$T142),"-")</f>
        <v>0.25</v>
      </c>
      <c r="Z142" s="40"/>
      <c r="AA142" s="31" t="str" cm="1">
        <f t="array" aca="1" ref="AA142" ca="1">IF(ISNUMBER(Tabel1[[#This Row],[hulpkolom]]),INDIRECT("'NLSfB - PPO'!J"&amp;$T142),"-")</f>
        <v>-</v>
      </c>
      <c r="AB142" s="38" t="str" cm="1">
        <f t="array" aca="1" ref="AB142" ca="1">IF(ISNUMBER(Tabel1[[#This Row],[hulpkolom]]),INDIRECT("'NLSfB - PPO'!K"&amp;$T142),"-")</f>
        <v>-</v>
      </c>
      <c r="AC142" s="40"/>
      <c r="AD142" s="31" t="str" cm="1">
        <f t="array" aca="1" ref="AD142" ca="1">IF(ISNUMBER(Tabel1[[#This Row],[hulpkolom]]),INDIRECT("'NLSfB - PPO'!M"&amp;$T142),"-")</f>
        <v>-</v>
      </c>
      <c r="AE142" s="38" t="str" cm="1">
        <f t="array" aca="1" ref="AE142" ca="1">IF(ISNUMBER(Tabel1[[#This Row],[hulpkolom]]),INDIRECT("'NLSfB - PPO'!L"&amp;$T142),"-")</f>
        <v>-</v>
      </c>
      <c r="AF142" s="40"/>
      <c r="AG142" s="39">
        <f ca="1">IF(ISNUMBER(Tabel1[[#This Row],[Frequentie 1]]),Tabel1[[#This Row],[Frequentie 1]]*Tabel1[[#This Row],[Prijs 1]],0)</f>
        <v>0</v>
      </c>
      <c r="AH142" s="39">
        <f ca="1">IF(ISNUMBER(Tabel1[[#This Row],[Frequentie 2]]),Tabel1[[#This Row],[Frequentie 2]]*Tabel1[[#This Row],[Prijs 2]],0)</f>
        <v>0</v>
      </c>
      <c r="AI142" s="39">
        <f ca="1">IF(ISNUMBER(Tabel1[[#This Row],[Frequentie 3]]),Tabel1[[#This Row],[Frequentie 3]]*Tabel1[[#This Row],[Prijs 3]],0)</f>
        <v>0</v>
      </c>
      <c r="AJ142" s="39">
        <f ca="1">IF(ISNUMBER(Tabel1[[#This Row],[Frequentie 4]]),Tabel1[[#This Row],[Frequentie 4]]*Tabel1[[#This Row],[Prijs 4]],0)</f>
        <v>0</v>
      </c>
      <c r="AK142" s="52">
        <f ca="1">SUM(Tabel1[[#This Row],[Totaal 1]:[Totaal 4]])</f>
        <v>0</v>
      </c>
    </row>
    <row r="143" spans="1:37" ht="21" x14ac:dyDescent="0.25">
      <c r="A143" s="34" t="s">
        <v>2015</v>
      </c>
      <c r="B143" s="34" t="s">
        <v>2016</v>
      </c>
      <c r="C143" s="34" t="s">
        <v>58</v>
      </c>
      <c r="D143" s="34" t="s">
        <v>2017</v>
      </c>
      <c r="E143" s="34" t="s">
        <v>2084</v>
      </c>
      <c r="F143" s="35" t="s">
        <v>2085</v>
      </c>
      <c r="G143" s="35" t="str">
        <f>VLOOKUP(Tabel1[[#This Row],[NLSfB]],NLSfB!A:D,4,1)</f>
        <v>ventilatiekachel</v>
      </c>
      <c r="H143" s="34" t="s">
        <v>113</v>
      </c>
      <c r="I143" s="34">
        <v>1</v>
      </c>
      <c r="J143" s="34">
        <v>0</v>
      </c>
      <c r="K143" s="34" t="s">
        <v>2086</v>
      </c>
      <c r="L143" s="34">
        <v>0</v>
      </c>
      <c r="M143" s="35" t="s">
        <v>2087</v>
      </c>
      <c r="N143" s="35" t="s">
        <v>2088</v>
      </c>
      <c r="O143" s="35">
        <v>0</v>
      </c>
      <c r="P143" s="35">
        <v>0</v>
      </c>
      <c r="Q143" s="35">
        <v>0</v>
      </c>
      <c r="R143" s="35">
        <v>0</v>
      </c>
      <c r="S143" s="35">
        <v>0</v>
      </c>
      <c r="T143" s="31">
        <f>_xlfn.XMATCH(E143,'NLSfb - PPO'!$B$2:$B$205,0)+1</f>
        <v>153</v>
      </c>
      <c r="U143" s="31" t="str" cm="1">
        <f t="array" aca="1" ref="U143" ca="1">IF(ISNUMBER(Tabel1[[#This Row],[hulpkolom]]),INDIRECT("'NLSfB - PPO'!D"&amp;$T143),"n.v.t.")</f>
        <v>VW080-A</v>
      </c>
      <c r="V143" s="36" cm="1">
        <f t="array" aca="1" ref="V143" ca="1">IF(ISNUMBER(Tabel1[[#This Row],[hulpkolom]]),INDIRECT("'NLSfB - PPO'!E"&amp;$T143),"-")</f>
        <v>1</v>
      </c>
      <c r="W143" s="40"/>
      <c r="X143" s="31" t="str" cm="1">
        <f t="array" aca="1" ref="X143" ca="1">IF(ISNUMBER(Tabel1[[#This Row],[hulpkolom]]),INDIRECT("'NLSfB - PPO'!G"&amp;$T143),"-")</f>
        <v>-</v>
      </c>
      <c r="Y143" s="38" t="str" cm="1">
        <f t="array" aca="1" ref="Y143" ca="1">IF(ISNUMBER(Tabel1[[#This Row],[hulpkolom]]),INDIRECT("'NLSfB - PPO'!H"&amp;$T143),"-")</f>
        <v>-</v>
      </c>
      <c r="Z143" s="40"/>
      <c r="AA143" s="31" t="str" cm="1">
        <f t="array" aca="1" ref="AA143" ca="1">IF(ISNUMBER(Tabel1[[#This Row],[hulpkolom]]),INDIRECT("'NLSfB - PPO'!J"&amp;$T143),"-")</f>
        <v>-</v>
      </c>
      <c r="AB143" s="38" t="str" cm="1">
        <f t="array" aca="1" ref="AB143" ca="1">IF(ISNUMBER(Tabel1[[#This Row],[hulpkolom]]),INDIRECT("'NLSfB - PPO'!K"&amp;$T143),"-")</f>
        <v>-</v>
      </c>
      <c r="AC143" s="40"/>
      <c r="AD143" s="31" t="str" cm="1">
        <f t="array" aca="1" ref="AD143" ca="1">IF(ISNUMBER(Tabel1[[#This Row],[hulpkolom]]),INDIRECT("'NLSfB - PPO'!M"&amp;$T143),"-")</f>
        <v>-</v>
      </c>
      <c r="AE143" s="38" t="str" cm="1">
        <f t="array" aca="1" ref="AE143" ca="1">IF(ISNUMBER(Tabel1[[#This Row],[hulpkolom]]),INDIRECT("'NLSfB - PPO'!L"&amp;$T143),"-")</f>
        <v>-</v>
      </c>
      <c r="AF143" s="40"/>
      <c r="AG143" s="39">
        <f ca="1">IF(ISNUMBER(Tabel1[[#This Row],[Frequentie 1]]),Tabel1[[#This Row],[Frequentie 1]]*Tabel1[[#This Row],[Prijs 1]],0)</f>
        <v>0</v>
      </c>
      <c r="AH143" s="39">
        <f ca="1">IF(ISNUMBER(Tabel1[[#This Row],[Frequentie 2]]),Tabel1[[#This Row],[Frequentie 2]]*Tabel1[[#This Row],[Prijs 2]],0)</f>
        <v>0</v>
      </c>
      <c r="AI143" s="39">
        <f ca="1">IF(ISNUMBER(Tabel1[[#This Row],[Frequentie 3]]),Tabel1[[#This Row],[Frequentie 3]]*Tabel1[[#This Row],[Prijs 3]],0)</f>
        <v>0</v>
      </c>
      <c r="AJ143" s="39">
        <f ca="1">IF(ISNUMBER(Tabel1[[#This Row],[Frequentie 4]]),Tabel1[[#This Row],[Frequentie 4]]*Tabel1[[#This Row],[Prijs 4]],0)</f>
        <v>0</v>
      </c>
      <c r="AK143" s="52">
        <f ca="1">SUM(Tabel1[[#This Row],[Totaal 1]:[Totaal 4]])</f>
        <v>0</v>
      </c>
    </row>
    <row r="144" spans="1:37" ht="21" x14ac:dyDescent="0.25">
      <c r="A144" s="34" t="s">
        <v>2015</v>
      </c>
      <c r="B144" s="34" t="s">
        <v>2016</v>
      </c>
      <c r="C144" s="34" t="s">
        <v>58</v>
      </c>
      <c r="D144" s="34" t="s">
        <v>2017</v>
      </c>
      <c r="E144" s="34" t="s">
        <v>1932</v>
      </c>
      <c r="F144" s="35" t="s">
        <v>1933</v>
      </c>
      <c r="G144" s="35" t="str">
        <f>VLOOKUP(Tabel1[[#This Row],[NLSfB]],NLSfB!A:D,4,1)</f>
        <v>centrale ventilatoren</v>
      </c>
      <c r="H144" s="34" t="s">
        <v>154</v>
      </c>
      <c r="I144" s="34">
        <v>2</v>
      </c>
      <c r="J144" s="34">
        <v>2002</v>
      </c>
      <c r="K144" s="34" t="s">
        <v>2089</v>
      </c>
      <c r="L144" s="34" t="s">
        <v>2090</v>
      </c>
      <c r="M144" s="35" t="s">
        <v>2091</v>
      </c>
      <c r="N144" s="35" t="s">
        <v>1936</v>
      </c>
      <c r="O144" s="35" t="s">
        <v>2092</v>
      </c>
      <c r="P144" s="35">
        <v>0</v>
      </c>
      <c r="Q144" s="35">
        <v>0</v>
      </c>
      <c r="R144" s="35">
        <v>0</v>
      </c>
      <c r="S144" s="35">
        <v>0</v>
      </c>
      <c r="T144" s="31">
        <f>_xlfn.XMATCH(E144,'NLSfb - PPO'!$B$2:$B$205,0)+1</f>
        <v>72</v>
      </c>
      <c r="U144" s="31" t="str" cm="1">
        <f t="array" aca="1" ref="U144" ca="1">IF(ISNUMBER(Tabel1[[#This Row],[hulpkolom]]),INDIRECT("'NLSfB - PPO'!D"&amp;$T144),"n.v.t.")</f>
        <v>LBH030-A2</v>
      </c>
      <c r="V144" s="36" cm="1">
        <f t="array" aca="1" ref="V144" ca="1">IF(ISNUMBER(Tabel1[[#This Row],[hulpkolom]]),INDIRECT("'NLSfB - PPO'!E"&amp;$T144),"-")</f>
        <v>1</v>
      </c>
      <c r="W144" s="40"/>
      <c r="X144" s="31" t="str" cm="1">
        <f t="array" aca="1" ref="X144" ca="1">IF(ISNUMBER(Tabel1[[#This Row],[hulpkolom]]),INDIRECT("'NLSfB - PPO'!G"&amp;$T144),"-")</f>
        <v>-</v>
      </c>
      <c r="Y144" s="38" t="str" cm="1">
        <f t="array" aca="1" ref="Y144" ca="1">IF(ISNUMBER(Tabel1[[#This Row],[hulpkolom]]),INDIRECT("'NLSfB - PPO'!H"&amp;$T144),"-")</f>
        <v>-</v>
      </c>
      <c r="Z144" s="40"/>
      <c r="AA144" s="31" t="str" cm="1">
        <f t="array" aca="1" ref="AA144" ca="1">IF(ISNUMBER(Tabel1[[#This Row],[hulpkolom]]),INDIRECT("'NLSfB - PPO'!J"&amp;$T144),"-")</f>
        <v>-</v>
      </c>
      <c r="AB144" s="38" t="str" cm="1">
        <f t="array" aca="1" ref="AB144" ca="1">IF(ISNUMBER(Tabel1[[#This Row],[hulpkolom]]),INDIRECT("'NLSfB - PPO'!K"&amp;$T144),"-")</f>
        <v>-</v>
      </c>
      <c r="AC144" s="40"/>
      <c r="AD144" s="31" t="str" cm="1">
        <f t="array" aca="1" ref="AD144" ca="1">IF(ISNUMBER(Tabel1[[#This Row],[hulpkolom]]),INDIRECT("'NLSfB - PPO'!M"&amp;$T144),"-")</f>
        <v>-</v>
      </c>
      <c r="AE144" s="38" t="str" cm="1">
        <f t="array" aca="1" ref="AE144" ca="1">IF(ISNUMBER(Tabel1[[#This Row],[hulpkolom]]),INDIRECT("'NLSfB - PPO'!L"&amp;$T144),"-")</f>
        <v>-</v>
      </c>
      <c r="AF144" s="40"/>
      <c r="AG144" s="39">
        <f ca="1">IF(ISNUMBER(Tabel1[[#This Row],[Frequentie 1]]),Tabel1[[#This Row],[Frequentie 1]]*Tabel1[[#This Row],[Prijs 1]],0)</f>
        <v>0</v>
      </c>
      <c r="AH144" s="39">
        <f ca="1">IF(ISNUMBER(Tabel1[[#This Row],[Frequentie 2]]),Tabel1[[#This Row],[Frequentie 2]]*Tabel1[[#This Row],[Prijs 2]],0)</f>
        <v>0</v>
      </c>
      <c r="AI144" s="39">
        <f ca="1">IF(ISNUMBER(Tabel1[[#This Row],[Frequentie 3]]),Tabel1[[#This Row],[Frequentie 3]]*Tabel1[[#This Row],[Prijs 3]],0)</f>
        <v>0</v>
      </c>
      <c r="AJ144" s="39">
        <f ca="1">IF(ISNUMBER(Tabel1[[#This Row],[Frequentie 4]]),Tabel1[[#This Row],[Frequentie 4]]*Tabel1[[#This Row],[Prijs 4]],0)</f>
        <v>0</v>
      </c>
      <c r="AK144" s="52">
        <f ca="1">SUM(Tabel1[[#This Row],[Totaal 1]:[Totaal 4]])</f>
        <v>0</v>
      </c>
    </row>
    <row r="145" spans="1:37" ht="21" x14ac:dyDescent="0.25">
      <c r="A145" s="34" t="s">
        <v>2015</v>
      </c>
      <c r="B145" s="34" t="s">
        <v>2016</v>
      </c>
      <c r="C145" s="34" t="s">
        <v>58</v>
      </c>
      <c r="D145" s="34" t="s">
        <v>2017</v>
      </c>
      <c r="E145" s="34" t="s">
        <v>1932</v>
      </c>
      <c r="F145" s="35" t="s">
        <v>1933</v>
      </c>
      <c r="G145" s="35" t="str">
        <f>VLOOKUP(Tabel1[[#This Row],[NLSfB]],NLSfB!A:D,4,1)</f>
        <v>centrale ventilatoren</v>
      </c>
      <c r="H145" s="34" t="s">
        <v>154</v>
      </c>
      <c r="I145" s="34">
        <v>2</v>
      </c>
      <c r="J145" s="34">
        <v>2003</v>
      </c>
      <c r="K145" s="34" t="s">
        <v>2093</v>
      </c>
      <c r="L145" s="34" t="s">
        <v>2094</v>
      </c>
      <c r="M145" s="35" t="s">
        <v>2095</v>
      </c>
      <c r="N145" s="35" t="s">
        <v>1936</v>
      </c>
      <c r="O145" s="35" t="s">
        <v>2092</v>
      </c>
      <c r="P145" s="35">
        <v>0</v>
      </c>
      <c r="Q145" s="35">
        <v>0</v>
      </c>
      <c r="R145" s="35">
        <v>0</v>
      </c>
      <c r="S145" s="35">
        <v>0</v>
      </c>
      <c r="T145" s="31">
        <f>_xlfn.XMATCH(E145,'NLSfb - PPO'!$B$2:$B$205,0)+1</f>
        <v>72</v>
      </c>
      <c r="U145" s="31" t="str" cm="1">
        <f t="array" aca="1" ref="U145" ca="1">IF(ISNUMBER(Tabel1[[#This Row],[hulpkolom]]),INDIRECT("'NLSfB - PPO'!D"&amp;$T145),"n.v.t.")</f>
        <v>LBH030-A2</v>
      </c>
      <c r="V145" s="36" cm="1">
        <f t="array" aca="1" ref="V145" ca="1">IF(ISNUMBER(Tabel1[[#This Row],[hulpkolom]]),INDIRECT("'NLSfB - PPO'!E"&amp;$T145),"-")</f>
        <v>1</v>
      </c>
      <c r="W145" s="40"/>
      <c r="X145" s="31" t="str" cm="1">
        <f t="array" aca="1" ref="X145" ca="1">IF(ISNUMBER(Tabel1[[#This Row],[hulpkolom]]),INDIRECT("'NLSfB - PPO'!G"&amp;$T145),"-")</f>
        <v>-</v>
      </c>
      <c r="Y145" s="38" t="str" cm="1">
        <f t="array" aca="1" ref="Y145" ca="1">IF(ISNUMBER(Tabel1[[#This Row],[hulpkolom]]),INDIRECT("'NLSfB - PPO'!H"&amp;$T145),"-")</f>
        <v>-</v>
      </c>
      <c r="Z145" s="40"/>
      <c r="AA145" s="31" t="str" cm="1">
        <f t="array" aca="1" ref="AA145" ca="1">IF(ISNUMBER(Tabel1[[#This Row],[hulpkolom]]),INDIRECT("'NLSfB - PPO'!J"&amp;$T145),"-")</f>
        <v>-</v>
      </c>
      <c r="AB145" s="38" t="str" cm="1">
        <f t="array" aca="1" ref="AB145" ca="1">IF(ISNUMBER(Tabel1[[#This Row],[hulpkolom]]),INDIRECT("'NLSfB - PPO'!K"&amp;$T145),"-")</f>
        <v>-</v>
      </c>
      <c r="AC145" s="40"/>
      <c r="AD145" s="31" t="str" cm="1">
        <f t="array" aca="1" ref="AD145" ca="1">IF(ISNUMBER(Tabel1[[#This Row],[hulpkolom]]),INDIRECT("'NLSfB - PPO'!M"&amp;$T145),"-")</f>
        <v>-</v>
      </c>
      <c r="AE145" s="38" t="str" cm="1">
        <f t="array" aca="1" ref="AE145" ca="1">IF(ISNUMBER(Tabel1[[#This Row],[hulpkolom]]),INDIRECT("'NLSfB - PPO'!L"&amp;$T145),"-")</f>
        <v>-</v>
      </c>
      <c r="AF145" s="40"/>
      <c r="AG145" s="39">
        <f ca="1">IF(ISNUMBER(Tabel1[[#This Row],[Frequentie 1]]),Tabel1[[#This Row],[Frequentie 1]]*Tabel1[[#This Row],[Prijs 1]],0)</f>
        <v>0</v>
      </c>
      <c r="AH145" s="39">
        <f ca="1">IF(ISNUMBER(Tabel1[[#This Row],[Frequentie 2]]),Tabel1[[#This Row],[Frequentie 2]]*Tabel1[[#This Row],[Prijs 2]],0)</f>
        <v>0</v>
      </c>
      <c r="AI145" s="39">
        <f ca="1">IF(ISNUMBER(Tabel1[[#This Row],[Frequentie 3]]),Tabel1[[#This Row],[Frequentie 3]]*Tabel1[[#This Row],[Prijs 3]],0)</f>
        <v>0</v>
      </c>
      <c r="AJ145" s="39">
        <f ca="1">IF(ISNUMBER(Tabel1[[#This Row],[Frequentie 4]]),Tabel1[[#This Row],[Frequentie 4]]*Tabel1[[#This Row],[Prijs 4]],0)</f>
        <v>0</v>
      </c>
      <c r="AK145" s="52">
        <f ca="1">SUM(Tabel1[[#This Row],[Totaal 1]:[Totaal 4]])</f>
        <v>0</v>
      </c>
    </row>
    <row r="146" spans="1:37" x14ac:dyDescent="0.25">
      <c r="A146" s="34" t="s">
        <v>2015</v>
      </c>
      <c r="B146" s="34" t="s">
        <v>2016</v>
      </c>
      <c r="C146" s="34" t="s">
        <v>58</v>
      </c>
      <c r="D146" s="34" t="s">
        <v>2017</v>
      </c>
      <c r="E146" s="34" t="s">
        <v>2096</v>
      </c>
      <c r="F146" s="35" t="s">
        <v>2097</v>
      </c>
      <c r="G146" s="35" t="str">
        <f>VLOOKUP(Tabel1[[#This Row],[NLSfB]],NLSfB!A:D,4,1)</f>
        <v>lokale ventilatoren</v>
      </c>
      <c r="H146" s="34" t="s">
        <v>154</v>
      </c>
      <c r="I146" s="34">
        <v>1</v>
      </c>
      <c r="J146" s="34">
        <v>0</v>
      </c>
      <c r="K146" s="34" t="s">
        <v>2098</v>
      </c>
      <c r="L146" s="34">
        <v>0</v>
      </c>
      <c r="M146" s="35" t="s">
        <v>1901</v>
      </c>
      <c r="N146" s="35">
        <v>0</v>
      </c>
      <c r="O146" s="35">
        <v>0</v>
      </c>
      <c r="P146" s="35">
        <v>0</v>
      </c>
      <c r="Q146" s="35">
        <v>0</v>
      </c>
      <c r="R146" s="35">
        <v>0</v>
      </c>
      <c r="S146" s="35">
        <v>0</v>
      </c>
      <c r="T146" s="31">
        <f>_xlfn.XMATCH(E146,'NLSfb - PPO'!$B$2:$B$205,0)+1</f>
        <v>71</v>
      </c>
      <c r="U146" s="31" t="str" cm="1">
        <f t="array" aca="1" ref="U146" ca="1">IF(ISNUMBER(Tabel1[[#This Row],[hulpkolom]]),INDIRECT("'NLSfB - PPO'!D"&amp;$T146),"n.v.t.")</f>
        <v>LBH030-A1</v>
      </c>
      <c r="V146" s="36" cm="1">
        <f t="array" aca="1" ref="V146" ca="1">IF(ISNUMBER(Tabel1[[#This Row],[hulpkolom]]),INDIRECT("'NLSfB - PPO'!E"&amp;$T146),"-")</f>
        <v>2</v>
      </c>
      <c r="W146" s="40"/>
      <c r="X146" s="31" t="str" cm="1">
        <f t="array" aca="1" ref="X146" ca="1">IF(ISNUMBER(Tabel1[[#This Row],[hulpkolom]]),INDIRECT("'NLSfB - PPO'!G"&amp;$T146),"-")</f>
        <v>-</v>
      </c>
      <c r="Y146" s="38" t="str" cm="1">
        <f t="array" aca="1" ref="Y146" ca="1">IF(ISNUMBER(Tabel1[[#This Row],[hulpkolom]]),INDIRECT("'NLSfB - PPO'!H"&amp;$T146),"-")</f>
        <v>-</v>
      </c>
      <c r="Z146" s="40"/>
      <c r="AA146" s="31" t="str" cm="1">
        <f t="array" aca="1" ref="AA146" ca="1">IF(ISNUMBER(Tabel1[[#This Row],[hulpkolom]]),INDIRECT("'NLSfB - PPO'!J"&amp;$T146),"-")</f>
        <v>-</v>
      </c>
      <c r="AB146" s="38" t="str" cm="1">
        <f t="array" aca="1" ref="AB146" ca="1">IF(ISNUMBER(Tabel1[[#This Row],[hulpkolom]]),INDIRECT("'NLSfB - PPO'!K"&amp;$T146),"-")</f>
        <v>-</v>
      </c>
      <c r="AC146" s="40"/>
      <c r="AD146" s="31" t="str" cm="1">
        <f t="array" aca="1" ref="AD146" ca="1">IF(ISNUMBER(Tabel1[[#This Row],[hulpkolom]]),INDIRECT("'NLSfB - PPO'!M"&amp;$T146),"-")</f>
        <v>-</v>
      </c>
      <c r="AE146" s="38" t="str" cm="1">
        <f t="array" aca="1" ref="AE146" ca="1">IF(ISNUMBER(Tabel1[[#This Row],[hulpkolom]]),INDIRECT("'NLSfB - PPO'!L"&amp;$T146),"-")</f>
        <v>-</v>
      </c>
      <c r="AF146" s="40"/>
      <c r="AG146" s="39">
        <f ca="1">IF(ISNUMBER(Tabel1[[#This Row],[Frequentie 1]]),Tabel1[[#This Row],[Frequentie 1]]*Tabel1[[#This Row],[Prijs 1]],0)</f>
        <v>0</v>
      </c>
      <c r="AH146" s="39">
        <f ca="1">IF(ISNUMBER(Tabel1[[#This Row],[Frequentie 2]]),Tabel1[[#This Row],[Frequentie 2]]*Tabel1[[#This Row],[Prijs 2]],0)</f>
        <v>0</v>
      </c>
      <c r="AI146" s="39">
        <f ca="1">IF(ISNUMBER(Tabel1[[#This Row],[Frequentie 3]]),Tabel1[[#This Row],[Frequentie 3]]*Tabel1[[#This Row],[Prijs 3]],0)</f>
        <v>0</v>
      </c>
      <c r="AJ146" s="39">
        <f ca="1">IF(ISNUMBER(Tabel1[[#This Row],[Frequentie 4]]),Tabel1[[#This Row],[Frequentie 4]]*Tabel1[[#This Row],[Prijs 4]],0)</f>
        <v>0</v>
      </c>
      <c r="AK146" s="52">
        <f ca="1">SUM(Tabel1[[#This Row],[Totaal 1]:[Totaal 4]])</f>
        <v>0</v>
      </c>
    </row>
    <row r="147" spans="1:37" ht="21" x14ac:dyDescent="0.25">
      <c r="A147" s="34" t="s">
        <v>2015</v>
      </c>
      <c r="B147" s="34" t="s">
        <v>2016</v>
      </c>
      <c r="C147" s="34" t="s">
        <v>58</v>
      </c>
      <c r="D147" s="34" t="s">
        <v>2017</v>
      </c>
      <c r="E147" s="34" t="s">
        <v>2099</v>
      </c>
      <c r="F147" s="35" t="s">
        <v>2100</v>
      </c>
      <c r="G147" s="35" t="str">
        <f>VLOOKUP(Tabel1[[#This Row],[NLSfB]],NLSfB!A:D,4,1)</f>
        <v>luchtbehandelingskast</v>
      </c>
      <c r="H147" s="34" t="s">
        <v>154</v>
      </c>
      <c r="I147" s="34">
        <v>1</v>
      </c>
      <c r="J147" s="34">
        <v>1987</v>
      </c>
      <c r="K147" s="34" t="s">
        <v>2101</v>
      </c>
      <c r="L147" s="34" t="s">
        <v>2102</v>
      </c>
      <c r="M147" s="35" t="s">
        <v>2103</v>
      </c>
      <c r="N147" s="35" t="s">
        <v>157</v>
      </c>
      <c r="O147" s="35" t="s">
        <v>158</v>
      </c>
      <c r="P147" s="35">
        <v>0</v>
      </c>
      <c r="Q147" s="35">
        <v>0</v>
      </c>
      <c r="R147" s="35">
        <v>0</v>
      </c>
      <c r="S147" s="35">
        <v>0</v>
      </c>
      <c r="T147" s="31">
        <f>_xlfn.XMATCH(E147,'NLSfb - PPO'!$B$2:$B$205,0)+1</f>
        <v>61</v>
      </c>
      <c r="U147" s="31" t="str" cm="1">
        <f t="array" aca="1" ref="U147" ca="1">IF(ISNUMBER(Tabel1[[#This Row],[hulpkolom]]),INDIRECT("'NLSfB - PPO'!D"&amp;$T147),"n.v.t.")</f>
        <v>LBH010-A</v>
      </c>
      <c r="V147" s="36" cm="1">
        <f t="array" aca="1" ref="V147" ca="1">IF(ISNUMBER(Tabel1[[#This Row],[hulpkolom]]),INDIRECT("'NLSfB - PPO'!E"&amp;$T147),"-")</f>
        <v>1</v>
      </c>
      <c r="W147" s="40"/>
      <c r="X147" s="31" t="str" cm="1">
        <f t="array" aca="1" ref="X147" ca="1">IF(ISNUMBER(Tabel1[[#This Row],[hulpkolom]]),INDIRECT("'NLSfB - PPO'!G"&amp;$T147),"-")</f>
        <v>-</v>
      </c>
      <c r="Y147" s="38" t="str" cm="1">
        <f t="array" aca="1" ref="Y147" ca="1">IF(ISNUMBER(Tabel1[[#This Row],[hulpkolom]]),INDIRECT("'NLSfB - PPO'!H"&amp;$T147),"-")</f>
        <v>-</v>
      </c>
      <c r="Z147" s="40"/>
      <c r="AA147" s="31" t="str" cm="1">
        <f t="array" aca="1" ref="AA147" ca="1">IF(ISNUMBER(Tabel1[[#This Row],[hulpkolom]]),INDIRECT("'NLSfB - PPO'!J"&amp;$T147),"-")</f>
        <v>-</v>
      </c>
      <c r="AB147" s="38" t="str" cm="1">
        <f t="array" aca="1" ref="AB147" ca="1">IF(ISNUMBER(Tabel1[[#This Row],[hulpkolom]]),INDIRECT("'NLSfB - PPO'!K"&amp;$T147),"-")</f>
        <v>-</v>
      </c>
      <c r="AC147" s="40"/>
      <c r="AD147" s="31" t="str" cm="1">
        <f t="array" aca="1" ref="AD147" ca="1">IF(ISNUMBER(Tabel1[[#This Row],[hulpkolom]]),INDIRECT("'NLSfB - PPO'!M"&amp;$T147),"-")</f>
        <v>-</v>
      </c>
      <c r="AE147" s="38" t="str" cm="1">
        <f t="array" aca="1" ref="AE147" ca="1">IF(ISNUMBER(Tabel1[[#This Row],[hulpkolom]]),INDIRECT("'NLSfB - PPO'!L"&amp;$T147),"-")</f>
        <v>-</v>
      </c>
      <c r="AF147" s="40"/>
      <c r="AG147" s="39">
        <f ca="1">IF(ISNUMBER(Tabel1[[#This Row],[Frequentie 1]]),Tabel1[[#This Row],[Frequentie 1]]*Tabel1[[#This Row],[Prijs 1]],0)</f>
        <v>0</v>
      </c>
      <c r="AH147" s="39">
        <f ca="1">IF(ISNUMBER(Tabel1[[#This Row],[Frequentie 2]]),Tabel1[[#This Row],[Frequentie 2]]*Tabel1[[#This Row],[Prijs 2]],0)</f>
        <v>0</v>
      </c>
      <c r="AI147" s="39">
        <f ca="1">IF(ISNUMBER(Tabel1[[#This Row],[Frequentie 3]]),Tabel1[[#This Row],[Frequentie 3]]*Tabel1[[#This Row],[Prijs 3]],0)</f>
        <v>0</v>
      </c>
      <c r="AJ147" s="39">
        <f ca="1">IF(ISNUMBER(Tabel1[[#This Row],[Frequentie 4]]),Tabel1[[#This Row],[Frequentie 4]]*Tabel1[[#This Row],[Prijs 4]],0)</f>
        <v>0</v>
      </c>
      <c r="AK147" s="52">
        <f ca="1">SUM(Tabel1[[#This Row],[Totaal 1]:[Totaal 4]])</f>
        <v>0</v>
      </c>
    </row>
    <row r="148" spans="1:37" ht="21" x14ac:dyDescent="0.25">
      <c r="A148" s="34" t="s">
        <v>2015</v>
      </c>
      <c r="B148" s="34" t="s">
        <v>2016</v>
      </c>
      <c r="C148" s="34" t="s">
        <v>58</v>
      </c>
      <c r="D148" s="34" t="s">
        <v>2017</v>
      </c>
      <c r="E148" s="34" t="s">
        <v>152</v>
      </c>
      <c r="F148" s="35" t="s">
        <v>153</v>
      </c>
      <c r="G148" s="35" t="str">
        <f>VLOOKUP(Tabel1[[#This Row],[NLSfB]],NLSfB!A:D,4,1)</f>
        <v>luchtbehandelingskast met warmteterugwinning</v>
      </c>
      <c r="H148" s="34" t="s">
        <v>154</v>
      </c>
      <c r="I148" s="34">
        <v>1</v>
      </c>
      <c r="J148" s="34">
        <v>2002</v>
      </c>
      <c r="K148" s="34" t="s">
        <v>2093</v>
      </c>
      <c r="L148" s="34" t="s">
        <v>2104</v>
      </c>
      <c r="M148" s="35" t="s">
        <v>2105</v>
      </c>
      <c r="N148" s="35" t="s">
        <v>2106</v>
      </c>
      <c r="O148" s="35" t="s">
        <v>158</v>
      </c>
      <c r="P148" s="35">
        <v>0</v>
      </c>
      <c r="Q148" s="35">
        <v>0</v>
      </c>
      <c r="R148" s="35">
        <v>0</v>
      </c>
      <c r="S148" s="35">
        <v>0</v>
      </c>
      <c r="T148" s="31">
        <f>_xlfn.XMATCH(E148,'NLSfb - PPO'!$B$2:$B$205,0)+1</f>
        <v>66</v>
      </c>
      <c r="U148" s="31" t="str" cm="1">
        <f t="array" aca="1" ref="U148" ca="1">IF(ISNUMBER(Tabel1[[#This Row],[hulpkolom]]),INDIRECT("'NLSfB - PPO'!D"&amp;$T148),"n.v.t.")</f>
        <v>LBH010-A</v>
      </c>
      <c r="V148" s="36" cm="1">
        <f t="array" aca="1" ref="V148" ca="1">IF(ISNUMBER(Tabel1[[#This Row],[hulpkolom]]),INDIRECT("'NLSfB - PPO'!E"&amp;$T148),"-")</f>
        <v>1</v>
      </c>
      <c r="W148" s="40"/>
      <c r="X148" s="31" t="str" cm="1">
        <f t="array" aca="1" ref="X148" ca="1">IF(ISNUMBER(Tabel1[[#This Row],[hulpkolom]]),INDIRECT("'NLSfB - PPO'!G"&amp;$T148),"-")</f>
        <v>-</v>
      </c>
      <c r="Y148" s="38" t="str" cm="1">
        <f t="array" aca="1" ref="Y148" ca="1">IF(ISNUMBER(Tabel1[[#This Row],[hulpkolom]]),INDIRECT("'NLSfB - PPO'!H"&amp;$T148),"-")</f>
        <v>-</v>
      </c>
      <c r="Z148" s="40"/>
      <c r="AA148" s="31" t="str" cm="1">
        <f t="array" aca="1" ref="AA148" ca="1">IF(ISNUMBER(Tabel1[[#This Row],[hulpkolom]]),INDIRECT("'NLSfB - PPO'!J"&amp;$T148),"-")</f>
        <v>-</v>
      </c>
      <c r="AB148" s="38" t="str" cm="1">
        <f t="array" aca="1" ref="AB148" ca="1">IF(ISNUMBER(Tabel1[[#This Row],[hulpkolom]]),INDIRECT("'NLSfB - PPO'!K"&amp;$T148),"-")</f>
        <v>-</v>
      </c>
      <c r="AC148" s="40"/>
      <c r="AD148" s="31" t="str" cm="1">
        <f t="array" aca="1" ref="AD148" ca="1">IF(ISNUMBER(Tabel1[[#This Row],[hulpkolom]]),INDIRECT("'NLSfB - PPO'!M"&amp;$T148),"-")</f>
        <v>-</v>
      </c>
      <c r="AE148" s="38" t="str" cm="1">
        <f t="array" aca="1" ref="AE148" ca="1">IF(ISNUMBER(Tabel1[[#This Row],[hulpkolom]]),INDIRECT("'NLSfB - PPO'!L"&amp;$T148),"-")</f>
        <v>-</v>
      </c>
      <c r="AF148" s="40"/>
      <c r="AG148" s="39">
        <f ca="1">IF(ISNUMBER(Tabel1[[#This Row],[Frequentie 1]]),Tabel1[[#This Row],[Frequentie 1]]*Tabel1[[#This Row],[Prijs 1]],0)</f>
        <v>0</v>
      </c>
      <c r="AH148" s="39">
        <f ca="1">IF(ISNUMBER(Tabel1[[#This Row],[Frequentie 2]]),Tabel1[[#This Row],[Frequentie 2]]*Tabel1[[#This Row],[Prijs 2]],0)</f>
        <v>0</v>
      </c>
      <c r="AI148" s="39">
        <f ca="1">IF(ISNUMBER(Tabel1[[#This Row],[Frequentie 3]]),Tabel1[[#This Row],[Frequentie 3]]*Tabel1[[#This Row],[Prijs 3]],0)</f>
        <v>0</v>
      </c>
      <c r="AJ148" s="39">
        <f ca="1">IF(ISNUMBER(Tabel1[[#This Row],[Frequentie 4]]),Tabel1[[#This Row],[Frequentie 4]]*Tabel1[[#This Row],[Prijs 4]],0)</f>
        <v>0</v>
      </c>
      <c r="AK148" s="52">
        <f ca="1">SUM(Tabel1[[#This Row],[Totaal 1]:[Totaal 4]])</f>
        <v>0</v>
      </c>
    </row>
    <row r="149" spans="1:37" x14ac:dyDescent="0.25">
      <c r="A149" s="34" t="s">
        <v>2015</v>
      </c>
      <c r="B149" s="34" t="s">
        <v>2016</v>
      </c>
      <c r="C149" s="34" t="s">
        <v>58</v>
      </c>
      <c r="D149" s="34" t="s">
        <v>2017</v>
      </c>
      <c r="E149" s="34" t="s">
        <v>2107</v>
      </c>
      <c r="F149" s="35" t="s">
        <v>2108</v>
      </c>
      <c r="G149" s="35" t="str">
        <f>VLOOKUP(Tabel1[[#This Row],[NLSfB]],NLSfB!A:D,4,1)</f>
        <v>elektrische bevochtiger</v>
      </c>
      <c r="H149" s="34" t="s">
        <v>154</v>
      </c>
      <c r="I149" s="34">
        <v>1</v>
      </c>
      <c r="J149" s="34">
        <v>2003</v>
      </c>
      <c r="K149" s="34" t="s">
        <v>2109</v>
      </c>
      <c r="L149" s="34" t="s">
        <v>2110</v>
      </c>
      <c r="M149" s="35" t="s">
        <v>2111</v>
      </c>
      <c r="N149" s="35" t="s">
        <v>2112</v>
      </c>
      <c r="O149" s="35">
        <v>0</v>
      </c>
      <c r="P149" s="35">
        <v>0</v>
      </c>
      <c r="Q149" s="35">
        <v>0</v>
      </c>
      <c r="R149" s="35">
        <v>0</v>
      </c>
      <c r="S149" s="35">
        <v>0</v>
      </c>
      <c r="T149" s="31">
        <f>_xlfn.XMATCH(E149,'NLSfb - PPO'!$B$2:$B$205,0)+1</f>
        <v>39</v>
      </c>
      <c r="U149" s="31" t="str" cm="1">
        <f t="array" aca="1" ref="U149" ca="1">IF(ISNUMBER(Tabel1[[#This Row],[hulpkolom]]),INDIRECT("'NLSfB - PPO'!D"&amp;$T149),"n.v.t.")</f>
        <v>KLMT020-A</v>
      </c>
      <c r="V149" s="36" cm="1">
        <f t="array" aca="1" ref="V149" ca="1">IF(ISNUMBER(Tabel1[[#This Row],[hulpkolom]]),INDIRECT("'NLSfB - PPO'!E"&amp;$T149),"-")</f>
        <v>1</v>
      </c>
      <c r="W149" s="40"/>
      <c r="X149" s="31" t="str" cm="1">
        <f t="array" aca="1" ref="X149" ca="1">IF(ISNUMBER(Tabel1[[#This Row],[hulpkolom]]),INDIRECT("'NLSfB - PPO'!G"&amp;$T149),"-")</f>
        <v>-</v>
      </c>
      <c r="Y149" s="38" t="str" cm="1">
        <f t="array" aca="1" ref="Y149" ca="1">IF(ISNUMBER(Tabel1[[#This Row],[hulpkolom]]),INDIRECT("'NLSfB - PPO'!H"&amp;$T149),"-")</f>
        <v>-</v>
      </c>
      <c r="Z149" s="40"/>
      <c r="AA149" s="31" t="str" cm="1">
        <f t="array" aca="1" ref="AA149" ca="1">IF(ISNUMBER(Tabel1[[#This Row],[hulpkolom]]),INDIRECT("'NLSfB - PPO'!J"&amp;$T149),"-")</f>
        <v>-</v>
      </c>
      <c r="AB149" s="38" t="str" cm="1">
        <f t="array" aca="1" ref="AB149" ca="1">IF(ISNUMBER(Tabel1[[#This Row],[hulpkolom]]),INDIRECT("'NLSfB - PPO'!K"&amp;$T149),"-")</f>
        <v>-</v>
      </c>
      <c r="AC149" s="40"/>
      <c r="AD149" s="31" t="str" cm="1">
        <f t="array" aca="1" ref="AD149" ca="1">IF(ISNUMBER(Tabel1[[#This Row],[hulpkolom]]),INDIRECT("'NLSfB - PPO'!M"&amp;$T149),"-")</f>
        <v>-</v>
      </c>
      <c r="AE149" s="38" t="str" cm="1">
        <f t="array" aca="1" ref="AE149" ca="1">IF(ISNUMBER(Tabel1[[#This Row],[hulpkolom]]),INDIRECT("'NLSfB - PPO'!L"&amp;$T149),"-")</f>
        <v>-</v>
      </c>
      <c r="AF149" s="40"/>
      <c r="AG149" s="39">
        <f ca="1">IF(ISNUMBER(Tabel1[[#This Row],[Frequentie 1]]),Tabel1[[#This Row],[Frequentie 1]]*Tabel1[[#This Row],[Prijs 1]],0)</f>
        <v>0</v>
      </c>
      <c r="AH149" s="39">
        <f ca="1">IF(ISNUMBER(Tabel1[[#This Row],[Frequentie 2]]),Tabel1[[#This Row],[Frequentie 2]]*Tabel1[[#This Row],[Prijs 2]],0)</f>
        <v>0</v>
      </c>
      <c r="AI149" s="39">
        <f ca="1">IF(ISNUMBER(Tabel1[[#This Row],[Frequentie 3]]),Tabel1[[#This Row],[Frequentie 3]]*Tabel1[[#This Row],[Prijs 3]],0)</f>
        <v>0</v>
      </c>
      <c r="AJ149" s="39">
        <f ca="1">IF(ISNUMBER(Tabel1[[#This Row],[Frequentie 4]]),Tabel1[[#This Row],[Frequentie 4]]*Tabel1[[#This Row],[Prijs 4]],0)</f>
        <v>0</v>
      </c>
      <c r="AK149" s="52">
        <f ca="1">SUM(Tabel1[[#This Row],[Totaal 1]:[Totaal 4]])</f>
        <v>0</v>
      </c>
    </row>
    <row r="150" spans="1:37" ht="21" x14ac:dyDescent="0.25">
      <c r="A150" s="34" t="s">
        <v>2015</v>
      </c>
      <c r="B150" s="34" t="s">
        <v>2016</v>
      </c>
      <c r="C150" s="34" t="s">
        <v>58</v>
      </c>
      <c r="D150" s="34" t="s">
        <v>2017</v>
      </c>
      <c r="E150" s="34" t="s">
        <v>2113</v>
      </c>
      <c r="F150" s="35" t="s">
        <v>2114</v>
      </c>
      <c r="G150" s="35" t="str">
        <f>VLOOKUP(Tabel1[[#This Row],[NLSfB]],NLSfB!A:D,4,1)</f>
        <v>autonoom onderstation</v>
      </c>
      <c r="H150" s="34" t="s">
        <v>161</v>
      </c>
      <c r="I150" s="34">
        <v>1</v>
      </c>
      <c r="J150" s="34">
        <v>2020</v>
      </c>
      <c r="K150" s="34" t="s">
        <v>2115</v>
      </c>
      <c r="L150" s="34" t="s">
        <v>2116</v>
      </c>
      <c r="M150" s="35" t="s">
        <v>2117</v>
      </c>
      <c r="N150" s="35">
        <v>0</v>
      </c>
      <c r="O150" s="35">
        <v>0</v>
      </c>
      <c r="P150" s="35">
        <v>0</v>
      </c>
      <c r="Q150" s="35">
        <v>0</v>
      </c>
      <c r="R150" s="35">
        <v>0</v>
      </c>
      <c r="S150" s="35">
        <v>0</v>
      </c>
      <c r="T150" s="31">
        <f>_xlfn.XMATCH(E150,'NLSfb - PPO'!$B$2:$B$205,0)+1</f>
        <v>101</v>
      </c>
      <c r="U150" s="31" t="str" cm="1">
        <f t="array" aca="1" ref="U150" ca="1">IF(ISNUMBER(Tabel1[[#This Row],[hulpkolom]]),INDIRECT("'NLSfB - PPO'!D"&amp;$T150),"n.v.t.")</f>
        <v>RGL010-A</v>
      </c>
      <c r="V150" s="36" cm="1">
        <f t="array" aca="1" ref="V150" ca="1">IF(ISNUMBER(Tabel1[[#This Row],[hulpkolom]]),INDIRECT("'NLSfB - PPO'!E"&amp;$T150),"-")</f>
        <v>1</v>
      </c>
      <c r="W150" s="40"/>
      <c r="X150" s="31" t="str" cm="1">
        <f t="array" aca="1" ref="X150" ca="1">IF(ISNUMBER(Tabel1[[#This Row],[hulpkolom]]),INDIRECT("'NLSfB - PPO'!G"&amp;$T150),"-")</f>
        <v>-</v>
      </c>
      <c r="Y150" s="38" t="str" cm="1">
        <f t="array" aca="1" ref="Y150" ca="1">IF(ISNUMBER(Tabel1[[#This Row],[hulpkolom]]),INDIRECT("'NLSfB - PPO'!H"&amp;$T150),"-")</f>
        <v>-</v>
      </c>
      <c r="Z150" s="40"/>
      <c r="AA150" s="31" t="str" cm="1">
        <f t="array" aca="1" ref="AA150" ca="1">IF(ISNUMBER(Tabel1[[#This Row],[hulpkolom]]),INDIRECT("'NLSfB - PPO'!J"&amp;$T150),"-")</f>
        <v>-</v>
      </c>
      <c r="AB150" s="38" t="str" cm="1">
        <f t="array" aca="1" ref="AB150" ca="1">IF(ISNUMBER(Tabel1[[#This Row],[hulpkolom]]),INDIRECT("'NLSfB - PPO'!K"&amp;$T150),"-")</f>
        <v>-</v>
      </c>
      <c r="AC150" s="40"/>
      <c r="AD150" s="31" t="str" cm="1">
        <f t="array" aca="1" ref="AD150" ca="1">IF(ISNUMBER(Tabel1[[#This Row],[hulpkolom]]),INDIRECT("'NLSfB - PPO'!M"&amp;$T150),"-")</f>
        <v>-</v>
      </c>
      <c r="AE150" s="38" t="str" cm="1">
        <f t="array" aca="1" ref="AE150" ca="1">IF(ISNUMBER(Tabel1[[#This Row],[hulpkolom]]),INDIRECT("'NLSfB - PPO'!L"&amp;$T150),"-")</f>
        <v>-</v>
      </c>
      <c r="AF150" s="40"/>
      <c r="AG150" s="39">
        <f ca="1">IF(ISNUMBER(Tabel1[[#This Row],[Frequentie 1]]),Tabel1[[#This Row],[Frequentie 1]]*Tabel1[[#This Row],[Prijs 1]],0)</f>
        <v>0</v>
      </c>
      <c r="AH150" s="39">
        <f ca="1">IF(ISNUMBER(Tabel1[[#This Row],[Frequentie 2]]),Tabel1[[#This Row],[Frequentie 2]]*Tabel1[[#This Row],[Prijs 2]],0)</f>
        <v>0</v>
      </c>
      <c r="AI150" s="39">
        <f ca="1">IF(ISNUMBER(Tabel1[[#This Row],[Frequentie 3]]),Tabel1[[#This Row],[Frequentie 3]]*Tabel1[[#This Row],[Prijs 3]],0)</f>
        <v>0</v>
      </c>
      <c r="AJ150" s="39">
        <f ca="1">IF(ISNUMBER(Tabel1[[#This Row],[Frequentie 4]]),Tabel1[[#This Row],[Frequentie 4]]*Tabel1[[#This Row],[Prijs 4]],0)</f>
        <v>0</v>
      </c>
      <c r="AK150" s="52">
        <f ca="1">SUM(Tabel1[[#This Row],[Totaal 1]:[Totaal 4]])</f>
        <v>0</v>
      </c>
    </row>
    <row r="151" spans="1:37" ht="31.2" x14ac:dyDescent="0.25">
      <c r="A151" s="34" t="s">
        <v>2015</v>
      </c>
      <c r="B151" s="34" t="s">
        <v>2016</v>
      </c>
      <c r="C151" s="34" t="s">
        <v>58</v>
      </c>
      <c r="D151" s="34" t="s">
        <v>2017</v>
      </c>
      <c r="E151" s="34" t="s">
        <v>159</v>
      </c>
      <c r="F151" s="35" t="s">
        <v>160</v>
      </c>
      <c r="G151" s="35" t="str">
        <f>VLOOKUP(Tabel1[[#This Row],[NLSfB]],NLSfB!A:D,4,1)</f>
        <v>regelkast klimaat</v>
      </c>
      <c r="H151" s="34" t="s">
        <v>161</v>
      </c>
      <c r="I151" s="34">
        <v>1</v>
      </c>
      <c r="J151" s="34">
        <v>2002</v>
      </c>
      <c r="K151" s="34" t="s">
        <v>2118</v>
      </c>
      <c r="L151" s="34" t="s">
        <v>2119</v>
      </c>
      <c r="M151" s="35" t="s">
        <v>164</v>
      </c>
      <c r="N151" s="35" t="s">
        <v>2120</v>
      </c>
      <c r="O151" s="35" t="s">
        <v>2121</v>
      </c>
      <c r="P151" s="35" t="s">
        <v>2122</v>
      </c>
      <c r="Q151" s="35" t="s">
        <v>2123</v>
      </c>
      <c r="R151" s="35" t="s">
        <v>2124</v>
      </c>
      <c r="S151" s="35" t="s">
        <v>170</v>
      </c>
      <c r="T151" s="31">
        <f>_xlfn.XMATCH(E151,'NLSfb - PPO'!$B$2:$B$205,0)+1</f>
        <v>100</v>
      </c>
      <c r="U151" s="31" t="str" cm="1">
        <f t="array" aca="1" ref="U151" ca="1">IF(ISNUMBER(Tabel1[[#This Row],[hulpkolom]]),INDIRECT("'NLSfB - PPO'!D"&amp;$T151),"n.v.t.")</f>
        <v>RGL010-A</v>
      </c>
      <c r="V151" s="36" cm="1">
        <f t="array" aca="1" ref="V151" ca="1">IF(ISNUMBER(Tabel1[[#This Row],[hulpkolom]]),INDIRECT("'NLSfB - PPO'!E"&amp;$T151),"-")</f>
        <v>1</v>
      </c>
      <c r="W151" s="40"/>
      <c r="X151" s="31" t="str" cm="1">
        <f t="array" aca="1" ref="X151" ca="1">IF(ISNUMBER(Tabel1[[#This Row],[hulpkolom]]),INDIRECT("'NLSfB - PPO'!G"&amp;$T151),"-")</f>
        <v>VW120-A</v>
      </c>
      <c r="Y151" s="38" cm="1">
        <f t="array" aca="1" ref="Y151" ca="1">IF(ISNUMBER(Tabel1[[#This Row],[hulpkolom]]),INDIRECT("'NLSfB - PPO'!H"&amp;$T151),"-")</f>
        <v>2</v>
      </c>
      <c r="Z151" s="40"/>
      <c r="AA151" s="31" t="str" cm="1">
        <f t="array" aca="1" ref="AA151" ca="1">IF(ISNUMBER(Tabel1[[#This Row],[hulpkolom]]),INDIRECT("'NLSfB - PPO'!J"&amp;$T151),"-")</f>
        <v>-</v>
      </c>
      <c r="AB151" s="38" t="str" cm="1">
        <f t="array" aca="1" ref="AB151" ca="1">IF(ISNUMBER(Tabel1[[#This Row],[hulpkolom]]),INDIRECT("'NLSfB - PPO'!K"&amp;$T151),"-")</f>
        <v>-</v>
      </c>
      <c r="AC151" s="40"/>
      <c r="AD151" s="31" t="str" cm="1">
        <f t="array" aca="1" ref="AD151" ca="1">IF(ISNUMBER(Tabel1[[#This Row],[hulpkolom]]),INDIRECT("'NLSfB - PPO'!M"&amp;$T151),"-")</f>
        <v>-</v>
      </c>
      <c r="AE151" s="38" t="str" cm="1">
        <f t="array" aca="1" ref="AE151" ca="1">IF(ISNUMBER(Tabel1[[#This Row],[hulpkolom]]),INDIRECT("'NLSfB - PPO'!L"&amp;$T151),"-")</f>
        <v>-</v>
      </c>
      <c r="AF151" s="40"/>
      <c r="AG151" s="39">
        <f ca="1">IF(ISNUMBER(Tabel1[[#This Row],[Frequentie 1]]),Tabel1[[#This Row],[Frequentie 1]]*Tabel1[[#This Row],[Prijs 1]],0)</f>
        <v>0</v>
      </c>
      <c r="AH151" s="39">
        <f ca="1">IF(ISNUMBER(Tabel1[[#This Row],[Frequentie 2]]),Tabel1[[#This Row],[Frequentie 2]]*Tabel1[[#This Row],[Prijs 2]],0)</f>
        <v>0</v>
      </c>
      <c r="AI151" s="39">
        <f ca="1">IF(ISNUMBER(Tabel1[[#This Row],[Frequentie 3]]),Tabel1[[#This Row],[Frequentie 3]]*Tabel1[[#This Row],[Prijs 3]],0)</f>
        <v>0</v>
      </c>
      <c r="AJ151" s="39">
        <f ca="1">IF(ISNUMBER(Tabel1[[#This Row],[Frequentie 4]]),Tabel1[[#This Row],[Frequentie 4]]*Tabel1[[#This Row],[Prijs 4]],0)</f>
        <v>0</v>
      </c>
      <c r="AK151" s="52">
        <f ca="1">SUM(Tabel1[[#This Row],[Totaal 1]:[Totaal 4]])</f>
        <v>0</v>
      </c>
    </row>
    <row r="152" spans="1:37" x14ac:dyDescent="0.25">
      <c r="A152" s="34" t="s">
        <v>2015</v>
      </c>
      <c r="B152" s="34" t="s">
        <v>2016</v>
      </c>
      <c r="C152" s="34" t="s">
        <v>58</v>
      </c>
      <c r="D152" s="34" t="s">
        <v>2017</v>
      </c>
      <c r="E152" s="34" t="s">
        <v>171</v>
      </c>
      <c r="F152" s="35" t="s">
        <v>172</v>
      </c>
      <c r="G152" s="35" t="str">
        <f>VLOOKUP(Tabel1[[#This Row],[NLSfB]],NLSfB!A:D,4,1)</f>
        <v>brandslanghaspel</v>
      </c>
      <c r="H152" s="34" t="s">
        <v>173</v>
      </c>
      <c r="I152" s="34">
        <v>2</v>
      </c>
      <c r="J152" s="34">
        <v>0</v>
      </c>
      <c r="K152" s="34" t="s">
        <v>1952</v>
      </c>
      <c r="L152" s="34">
        <v>0</v>
      </c>
      <c r="M152" s="35" t="s">
        <v>2125</v>
      </c>
      <c r="N152" s="35" t="s">
        <v>2126</v>
      </c>
      <c r="O152" s="35">
        <v>0</v>
      </c>
      <c r="P152" s="35">
        <v>0</v>
      </c>
      <c r="Q152" s="35">
        <v>0</v>
      </c>
      <c r="R152" s="35">
        <v>0</v>
      </c>
      <c r="S152" s="35">
        <v>0</v>
      </c>
      <c r="T152" s="31">
        <f>_xlfn.XMATCH(E152,'NLSfb - PPO'!$B$2:$B$205,0)+1</f>
        <v>8</v>
      </c>
      <c r="U152" s="31" t="str" cm="1">
        <f t="array" aca="1" ref="U152" ca="1">IF(ISNUMBER(Tabel1[[#This Row],[hulpkolom]]),INDIRECT("'NLSfB - PPO'!D"&amp;$T152),"n.v.t.")</f>
        <v>BRND010-A</v>
      </c>
      <c r="V152" s="36" cm="1">
        <f t="array" aca="1" ref="V152" ca="1">IF(ISNUMBER(Tabel1[[#This Row],[hulpkolom]]),INDIRECT("'NLSfB - PPO'!E"&amp;$T152),"-")</f>
        <v>1</v>
      </c>
      <c r="W152" s="40"/>
      <c r="X152" s="31" t="str" cm="1">
        <f t="array" aca="1" ref="X152" ca="1">IF(ISNUMBER(Tabel1[[#This Row],[hulpkolom]]),INDIRECT("'NLSfB - PPO'!G"&amp;$T152),"-")</f>
        <v>BRND010-K</v>
      </c>
      <c r="Y152" s="38" cm="1">
        <f t="array" aca="1" ref="Y152" ca="1">IF(ISNUMBER(Tabel1[[#This Row],[hulpkolom]]),INDIRECT("'NLSfB - PPO'!H"&amp;$T152),"-")</f>
        <v>0.2</v>
      </c>
      <c r="Z152" s="40"/>
      <c r="AA152" s="31" t="str" cm="1">
        <f t="array" aca="1" ref="AA152" ca="1">IF(ISNUMBER(Tabel1[[#This Row],[hulpkolom]]),INDIRECT("'NLSfB - PPO'!J"&amp;$T152),"-")</f>
        <v>-</v>
      </c>
      <c r="AB152" s="38" t="str" cm="1">
        <f t="array" aca="1" ref="AB152" ca="1">IF(ISNUMBER(Tabel1[[#This Row],[hulpkolom]]),INDIRECT("'NLSfB - PPO'!K"&amp;$T152),"-")</f>
        <v>-</v>
      </c>
      <c r="AC152" s="40"/>
      <c r="AD152" s="31" t="str" cm="1">
        <f t="array" aca="1" ref="AD152" ca="1">IF(ISNUMBER(Tabel1[[#This Row],[hulpkolom]]),INDIRECT("'NLSfB - PPO'!M"&amp;$T152),"-")</f>
        <v>-</v>
      </c>
      <c r="AE152" s="38" t="str" cm="1">
        <f t="array" aca="1" ref="AE152" ca="1">IF(ISNUMBER(Tabel1[[#This Row],[hulpkolom]]),INDIRECT("'NLSfB - PPO'!L"&amp;$T152),"-")</f>
        <v>-</v>
      </c>
      <c r="AF152" s="40"/>
      <c r="AG152" s="39">
        <f ca="1">IF(ISNUMBER(Tabel1[[#This Row],[Frequentie 1]]),Tabel1[[#This Row],[Frequentie 1]]*Tabel1[[#This Row],[Prijs 1]],0)</f>
        <v>0</v>
      </c>
      <c r="AH152" s="39">
        <f ca="1">IF(ISNUMBER(Tabel1[[#This Row],[Frequentie 2]]),Tabel1[[#This Row],[Frequentie 2]]*Tabel1[[#This Row],[Prijs 2]],0)</f>
        <v>0</v>
      </c>
      <c r="AI152" s="39">
        <f ca="1">IF(ISNUMBER(Tabel1[[#This Row],[Frequentie 3]]),Tabel1[[#This Row],[Frequentie 3]]*Tabel1[[#This Row],[Prijs 3]],0)</f>
        <v>0</v>
      </c>
      <c r="AJ152" s="39">
        <f ca="1">IF(ISNUMBER(Tabel1[[#This Row],[Frequentie 4]]),Tabel1[[#This Row],[Frequentie 4]]*Tabel1[[#This Row],[Prijs 4]],0)</f>
        <v>0</v>
      </c>
      <c r="AK152" s="52">
        <f ca="1">SUM(Tabel1[[#This Row],[Totaal 1]:[Totaal 4]])</f>
        <v>0</v>
      </c>
    </row>
    <row r="153" spans="1:37" x14ac:dyDescent="0.25">
      <c r="A153" s="34" t="s">
        <v>2015</v>
      </c>
      <c r="B153" s="34" t="s">
        <v>2016</v>
      </c>
      <c r="C153" s="34" t="s">
        <v>58</v>
      </c>
      <c r="D153" s="34" t="s">
        <v>2017</v>
      </c>
      <c r="E153" s="34" t="s">
        <v>177</v>
      </c>
      <c r="F153" s="35" t="s">
        <v>178</v>
      </c>
      <c r="G153" s="35" t="str">
        <f>VLOOKUP(Tabel1[[#This Row],[NLSfB]],NLSfB!A:D,4,1)</f>
        <v>handblusmiddel</v>
      </c>
      <c r="H153" s="34" t="s">
        <v>173</v>
      </c>
      <c r="I153" s="34">
        <v>9</v>
      </c>
      <c r="J153" s="34">
        <v>0</v>
      </c>
      <c r="K153" s="34" t="s">
        <v>1952</v>
      </c>
      <c r="L153" s="34">
        <v>0</v>
      </c>
      <c r="M153" s="35" t="s">
        <v>179</v>
      </c>
      <c r="N153" s="35" t="s">
        <v>180</v>
      </c>
      <c r="O153" s="35">
        <v>0</v>
      </c>
      <c r="P153" s="35">
        <v>0</v>
      </c>
      <c r="Q153" s="35">
        <v>0</v>
      </c>
      <c r="R153" s="35">
        <v>0</v>
      </c>
      <c r="S153" s="35">
        <v>0</v>
      </c>
      <c r="T153" s="31">
        <f>_xlfn.XMATCH(E153,'NLSfb - PPO'!$B$2:$B$205,0)+1</f>
        <v>10</v>
      </c>
      <c r="U153" s="31" t="str" cm="1">
        <f t="array" aca="1" ref="U153" ca="1">IF(ISNUMBER(Tabel1[[#This Row],[hulpkolom]]),INDIRECT("'NLSfB - PPO'!D"&amp;$T153),"n.v.t.")</f>
        <v>BRND030-K</v>
      </c>
      <c r="V153" s="36" cm="1">
        <f t="array" aca="1" ref="V153" ca="1">IF(ISNUMBER(Tabel1[[#This Row],[hulpkolom]]),INDIRECT("'NLSfB - PPO'!E"&amp;$T153),"-")</f>
        <v>0.5</v>
      </c>
      <c r="W153" s="40"/>
      <c r="X153" s="31" t="str" cm="1">
        <f t="array" aca="1" ref="X153" ca="1">IF(ISNUMBER(Tabel1[[#This Row],[hulpkolom]]),INDIRECT("'NLSfB - PPO'!G"&amp;$T153),"-")</f>
        <v>-</v>
      </c>
      <c r="Y153" s="38" t="str" cm="1">
        <f t="array" aca="1" ref="Y153" ca="1">IF(ISNUMBER(Tabel1[[#This Row],[hulpkolom]]),INDIRECT("'NLSfB - PPO'!H"&amp;$T153),"-")</f>
        <v>-</v>
      </c>
      <c r="Z153" s="40"/>
      <c r="AA153" s="31" t="str" cm="1">
        <f t="array" aca="1" ref="AA153" ca="1">IF(ISNUMBER(Tabel1[[#This Row],[hulpkolom]]),INDIRECT("'NLSfB - PPO'!J"&amp;$T153),"-")</f>
        <v>-</v>
      </c>
      <c r="AB153" s="38" t="str" cm="1">
        <f t="array" aca="1" ref="AB153" ca="1">IF(ISNUMBER(Tabel1[[#This Row],[hulpkolom]]),INDIRECT("'NLSfB - PPO'!K"&amp;$T153),"-")</f>
        <v>-</v>
      </c>
      <c r="AC153" s="40"/>
      <c r="AD153" s="31" t="str" cm="1">
        <f t="array" aca="1" ref="AD153" ca="1">IF(ISNUMBER(Tabel1[[#This Row],[hulpkolom]]),INDIRECT("'NLSfB - PPO'!M"&amp;$T153),"-")</f>
        <v>-</v>
      </c>
      <c r="AE153" s="38" t="str" cm="1">
        <f t="array" aca="1" ref="AE153" ca="1">IF(ISNUMBER(Tabel1[[#This Row],[hulpkolom]]),INDIRECT("'NLSfB - PPO'!L"&amp;$T153),"-")</f>
        <v>-</v>
      </c>
      <c r="AF153" s="40"/>
      <c r="AG153" s="39">
        <f ca="1">IF(ISNUMBER(Tabel1[[#This Row],[Frequentie 1]]),Tabel1[[#This Row],[Frequentie 1]]*Tabel1[[#This Row],[Prijs 1]],0)</f>
        <v>0</v>
      </c>
      <c r="AH153" s="39">
        <f ca="1">IF(ISNUMBER(Tabel1[[#This Row],[Frequentie 2]]),Tabel1[[#This Row],[Frequentie 2]]*Tabel1[[#This Row],[Prijs 2]],0)</f>
        <v>0</v>
      </c>
      <c r="AI153" s="39">
        <f ca="1">IF(ISNUMBER(Tabel1[[#This Row],[Frequentie 3]]),Tabel1[[#This Row],[Frequentie 3]]*Tabel1[[#This Row],[Prijs 3]],0)</f>
        <v>0</v>
      </c>
      <c r="AJ153" s="39">
        <f ca="1">IF(ISNUMBER(Tabel1[[#This Row],[Frequentie 4]]),Tabel1[[#This Row],[Frequentie 4]]*Tabel1[[#This Row],[Prijs 4]],0)</f>
        <v>0</v>
      </c>
      <c r="AK153" s="52">
        <f ca="1">SUM(Tabel1[[#This Row],[Totaal 1]:[Totaal 4]])</f>
        <v>0</v>
      </c>
    </row>
    <row r="154" spans="1:37" x14ac:dyDescent="0.25">
      <c r="A154" s="34" t="s">
        <v>2015</v>
      </c>
      <c r="B154" s="34" t="s">
        <v>2016</v>
      </c>
      <c r="C154" s="34" t="s">
        <v>58</v>
      </c>
      <c r="D154" s="34" t="s">
        <v>2017</v>
      </c>
      <c r="E154" s="34" t="s">
        <v>177</v>
      </c>
      <c r="F154" s="35" t="s">
        <v>178</v>
      </c>
      <c r="G154" s="35" t="str">
        <f>VLOOKUP(Tabel1[[#This Row],[NLSfB]],NLSfB!A:D,4,1)</f>
        <v>handblusmiddel</v>
      </c>
      <c r="H154" s="34" t="s">
        <v>173</v>
      </c>
      <c r="I154" s="34">
        <v>2</v>
      </c>
      <c r="J154" s="34">
        <v>0</v>
      </c>
      <c r="K154" s="34" t="s">
        <v>1952</v>
      </c>
      <c r="L154" s="34">
        <v>0</v>
      </c>
      <c r="M154" s="35" t="s">
        <v>2127</v>
      </c>
      <c r="N154" s="35" t="s">
        <v>2128</v>
      </c>
      <c r="O154" s="35">
        <v>0</v>
      </c>
      <c r="P154" s="35">
        <v>0</v>
      </c>
      <c r="Q154" s="35">
        <v>0</v>
      </c>
      <c r="R154" s="35">
        <v>0</v>
      </c>
      <c r="S154" s="35">
        <v>0</v>
      </c>
      <c r="T154" s="31">
        <f>_xlfn.XMATCH(E154,'NLSfb - PPO'!$B$2:$B$205,0)+1</f>
        <v>10</v>
      </c>
      <c r="U154" s="31" t="str" cm="1">
        <f t="array" aca="1" ref="U154" ca="1">IF(ISNUMBER(Tabel1[[#This Row],[hulpkolom]]),INDIRECT("'NLSfB - PPO'!D"&amp;$T154),"n.v.t.")</f>
        <v>BRND030-K</v>
      </c>
      <c r="V154" s="36" cm="1">
        <f t="array" aca="1" ref="V154" ca="1">IF(ISNUMBER(Tabel1[[#This Row],[hulpkolom]]),INDIRECT("'NLSfB - PPO'!E"&amp;$T154),"-")</f>
        <v>0.5</v>
      </c>
      <c r="W154" s="40"/>
      <c r="X154" s="31" t="str" cm="1">
        <f t="array" aca="1" ref="X154" ca="1">IF(ISNUMBER(Tabel1[[#This Row],[hulpkolom]]),INDIRECT("'NLSfB - PPO'!G"&amp;$T154),"-")</f>
        <v>-</v>
      </c>
      <c r="Y154" s="38" t="str" cm="1">
        <f t="array" aca="1" ref="Y154" ca="1">IF(ISNUMBER(Tabel1[[#This Row],[hulpkolom]]),INDIRECT("'NLSfB - PPO'!H"&amp;$T154),"-")</f>
        <v>-</v>
      </c>
      <c r="Z154" s="40"/>
      <c r="AA154" s="31" t="str" cm="1">
        <f t="array" aca="1" ref="AA154" ca="1">IF(ISNUMBER(Tabel1[[#This Row],[hulpkolom]]),INDIRECT("'NLSfB - PPO'!J"&amp;$T154),"-")</f>
        <v>-</v>
      </c>
      <c r="AB154" s="38" t="str" cm="1">
        <f t="array" aca="1" ref="AB154" ca="1">IF(ISNUMBER(Tabel1[[#This Row],[hulpkolom]]),INDIRECT("'NLSfB - PPO'!K"&amp;$T154),"-")</f>
        <v>-</v>
      </c>
      <c r="AC154" s="40"/>
      <c r="AD154" s="31" t="str" cm="1">
        <f t="array" aca="1" ref="AD154" ca="1">IF(ISNUMBER(Tabel1[[#This Row],[hulpkolom]]),INDIRECT("'NLSfB - PPO'!M"&amp;$T154),"-")</f>
        <v>-</v>
      </c>
      <c r="AE154" s="38" t="str" cm="1">
        <f t="array" aca="1" ref="AE154" ca="1">IF(ISNUMBER(Tabel1[[#This Row],[hulpkolom]]),INDIRECT("'NLSfB - PPO'!L"&amp;$T154),"-")</f>
        <v>-</v>
      </c>
      <c r="AF154" s="40"/>
      <c r="AG154" s="39">
        <f ca="1">IF(ISNUMBER(Tabel1[[#This Row],[Frequentie 1]]),Tabel1[[#This Row],[Frequentie 1]]*Tabel1[[#This Row],[Prijs 1]],0)</f>
        <v>0</v>
      </c>
      <c r="AH154" s="39">
        <f ca="1">IF(ISNUMBER(Tabel1[[#This Row],[Frequentie 2]]),Tabel1[[#This Row],[Frequentie 2]]*Tabel1[[#This Row],[Prijs 2]],0)</f>
        <v>0</v>
      </c>
      <c r="AI154" s="39">
        <f ca="1">IF(ISNUMBER(Tabel1[[#This Row],[Frequentie 3]]),Tabel1[[#This Row],[Frequentie 3]]*Tabel1[[#This Row],[Prijs 3]],0)</f>
        <v>0</v>
      </c>
      <c r="AJ154" s="39">
        <f ca="1">IF(ISNUMBER(Tabel1[[#This Row],[Frequentie 4]]),Tabel1[[#This Row],[Frequentie 4]]*Tabel1[[#This Row],[Prijs 4]],0)</f>
        <v>0</v>
      </c>
      <c r="AK154" s="52">
        <f ca="1">SUM(Tabel1[[#This Row],[Totaal 1]:[Totaal 4]])</f>
        <v>0</v>
      </c>
    </row>
    <row r="155" spans="1:37" ht="21" x14ac:dyDescent="0.25">
      <c r="A155" s="34" t="s">
        <v>2015</v>
      </c>
      <c r="B155" s="34" t="s">
        <v>2016</v>
      </c>
      <c r="C155" s="34" t="s">
        <v>58</v>
      </c>
      <c r="D155" s="34" t="s">
        <v>2017</v>
      </c>
      <c r="E155" s="34" t="s">
        <v>2129</v>
      </c>
      <c r="F155" s="35" t="s">
        <v>2130</v>
      </c>
      <c r="G155" s="35" t="str">
        <f>VLOOKUP(Tabel1[[#This Row],[NLSfB]],NLSfB!A:D,4,1)</f>
        <v>noodstroomaggregaat</v>
      </c>
      <c r="H155" s="34" t="s">
        <v>183</v>
      </c>
      <c r="I155" s="34">
        <v>1</v>
      </c>
      <c r="J155" s="34">
        <v>0</v>
      </c>
      <c r="K155" s="34">
        <v>0</v>
      </c>
      <c r="L155" s="34">
        <v>0</v>
      </c>
      <c r="M155" s="35" t="s">
        <v>2131</v>
      </c>
      <c r="N155" s="35" t="s">
        <v>2132</v>
      </c>
      <c r="O155" s="35">
        <v>0</v>
      </c>
      <c r="P155" s="35">
        <v>0</v>
      </c>
      <c r="Q155" s="35">
        <v>0</v>
      </c>
      <c r="R155" s="35">
        <v>0</v>
      </c>
      <c r="S155" s="35">
        <v>0</v>
      </c>
      <c r="T155" s="31">
        <f>_xlfn.XMATCH(E155,'NLSfb - PPO'!$B$2:$B$205,0)+1</f>
        <v>95</v>
      </c>
      <c r="U155" s="31" t="str" cm="1">
        <f t="array" aca="1" ref="U155" ca="1">IF(ISNUMBER(Tabel1[[#This Row],[hulpkolom]]),INDIRECT("'NLSfB - PPO'!D"&amp;$T155),"n.v.t.")</f>
        <v>NSS010-A1</v>
      </c>
      <c r="V155" s="36" cm="1">
        <f t="array" aca="1" ref="V155" ca="1">IF(ISNUMBER(Tabel1[[#This Row],[hulpkolom]]),INDIRECT("'NLSfB - PPO'!E"&amp;$T155),"-")</f>
        <v>1</v>
      </c>
      <c r="W155" s="40"/>
      <c r="X155" s="31" t="str" cm="1">
        <f t="array" aca="1" ref="X155" ca="1">IF(ISNUMBER(Tabel1[[#This Row],[hulpkolom]]),INDIRECT("'NLSfB - PPO'!G"&amp;$T155),"-")</f>
        <v>NSS010-K1</v>
      </c>
      <c r="Y155" s="38" cm="1">
        <f t="array" aca="1" ref="Y155" ca="1">IF(ISNUMBER(Tabel1[[#This Row],[hulpkolom]]),INDIRECT("'NLSfB - PPO'!H"&amp;$T155),"-")</f>
        <v>0.5</v>
      </c>
      <c r="Z155" s="40"/>
      <c r="AA155" s="31" t="str" cm="1">
        <f t="array" aca="1" ref="AA155" ca="1">IF(ISNUMBER(Tabel1[[#This Row],[hulpkolom]]),INDIRECT("'NLSfB - PPO'!J"&amp;$T155),"-")</f>
        <v>NSS010-A3</v>
      </c>
      <c r="AB155" s="38" cm="1">
        <f t="array" aca="1" ref="AB155" ca="1">IF(ISNUMBER(Tabel1[[#This Row],[hulpkolom]]),INDIRECT("'NLSfB - PPO'!K"&amp;$T155),"-")</f>
        <v>3</v>
      </c>
      <c r="AC155" s="40"/>
      <c r="AD155" s="31" t="str" cm="1">
        <f t="array" aca="1" ref="AD155" ca="1">IF(ISNUMBER(Tabel1[[#This Row],[hulpkolom]]),INDIRECT("'NLSfB - PPO'!M"&amp;$T155),"-")</f>
        <v>-</v>
      </c>
      <c r="AE155" s="38" t="str" cm="1">
        <f t="array" aca="1" ref="AE155" ca="1">IF(ISNUMBER(Tabel1[[#This Row],[hulpkolom]]),INDIRECT("'NLSfB - PPO'!L"&amp;$T155),"-")</f>
        <v>-</v>
      </c>
      <c r="AF155" s="40"/>
      <c r="AG155" s="39">
        <f ca="1">IF(ISNUMBER(Tabel1[[#This Row],[Frequentie 1]]),Tabel1[[#This Row],[Frequentie 1]]*Tabel1[[#This Row],[Prijs 1]],0)</f>
        <v>0</v>
      </c>
      <c r="AH155" s="39">
        <f ca="1">IF(ISNUMBER(Tabel1[[#This Row],[Frequentie 2]]),Tabel1[[#This Row],[Frequentie 2]]*Tabel1[[#This Row],[Prijs 2]],0)</f>
        <v>0</v>
      </c>
      <c r="AI155" s="39">
        <f ca="1">IF(ISNUMBER(Tabel1[[#This Row],[Frequentie 3]]),Tabel1[[#This Row],[Frequentie 3]]*Tabel1[[#This Row],[Prijs 3]],0)</f>
        <v>0</v>
      </c>
      <c r="AJ155" s="39">
        <f ca="1">IF(ISNUMBER(Tabel1[[#This Row],[Frequentie 4]]),Tabel1[[#This Row],[Frequentie 4]]*Tabel1[[#This Row],[Prijs 4]],0)</f>
        <v>0</v>
      </c>
      <c r="AK155" s="52">
        <f ca="1">SUM(Tabel1[[#This Row],[Totaal 1]:[Totaal 4]])</f>
        <v>0</v>
      </c>
    </row>
    <row r="156" spans="1:37" ht="21" x14ac:dyDescent="0.25">
      <c r="A156" s="34" t="s">
        <v>2015</v>
      </c>
      <c r="B156" s="34" t="s">
        <v>2016</v>
      </c>
      <c r="C156" s="34" t="s">
        <v>58</v>
      </c>
      <c r="D156" s="34" t="s">
        <v>2017</v>
      </c>
      <c r="E156" s="34" t="s">
        <v>187</v>
      </c>
      <c r="F156" s="35" t="s">
        <v>188</v>
      </c>
      <c r="G156" s="35" t="str">
        <f>VLOOKUP(Tabel1[[#This Row],[NLSfB]],NLSfB!A:D,4,1)</f>
        <v>veiligheidsaarding</v>
      </c>
      <c r="H156" s="34" t="s">
        <v>183</v>
      </c>
      <c r="I156" s="34">
        <v>1</v>
      </c>
      <c r="J156" s="34">
        <v>0</v>
      </c>
      <c r="K156" s="34">
        <v>0</v>
      </c>
      <c r="L156" s="34">
        <v>0</v>
      </c>
      <c r="M156" s="35" t="s">
        <v>189</v>
      </c>
      <c r="N156" s="35" t="s">
        <v>2133</v>
      </c>
      <c r="O156" s="35">
        <v>0</v>
      </c>
      <c r="P156" s="35">
        <v>0</v>
      </c>
      <c r="Q156" s="35">
        <v>0</v>
      </c>
      <c r="R156" s="35">
        <v>0</v>
      </c>
      <c r="S156" s="35">
        <v>0</v>
      </c>
      <c r="T156" s="31">
        <f>_xlfn.XMATCH(E156,'NLSfb - PPO'!$B$2:$B$205,0)+1</f>
        <v>24</v>
      </c>
      <c r="U156" s="31" t="str" cm="1">
        <f t="array" aca="1" ref="U156" ca="1">IF(ISNUMBER(Tabel1[[#This Row],[hulpkolom]]),INDIRECT("'NLSfB - PPO'!D"&amp;$T156),"n.v.t.")</f>
        <v>E030-A</v>
      </c>
      <c r="V156" s="36" cm="1">
        <f t="array" aca="1" ref="V156" ca="1">IF(ISNUMBER(Tabel1[[#This Row],[hulpkolom]]),INDIRECT("'NLSfB - PPO'!E"&amp;$T156),"-")</f>
        <v>0.2</v>
      </c>
      <c r="W156" s="40"/>
      <c r="X156" s="31" t="str" cm="1">
        <f t="array" aca="1" ref="X156" ca="1">IF(ISNUMBER(Tabel1[[#This Row],[hulpkolom]]),INDIRECT("'NLSfB - PPO'!G"&amp;$T156),"-")</f>
        <v>E170-A</v>
      </c>
      <c r="Y156" s="38" cm="1">
        <f t="array" aca="1" ref="Y156" ca="1">IF(ISNUMBER(Tabel1[[#This Row],[hulpkolom]]),INDIRECT("'NLSfB - PPO'!H"&amp;$T156),"-")</f>
        <v>1</v>
      </c>
      <c r="Z156" s="40"/>
      <c r="AA156" s="31" t="str" cm="1">
        <f t="array" aca="1" ref="AA156" ca="1">IF(ISNUMBER(Tabel1[[#This Row],[hulpkolom]]),INDIRECT("'NLSfB - PPO'!J"&amp;$T156),"-")</f>
        <v>-</v>
      </c>
      <c r="AB156" s="38" t="str" cm="1">
        <f t="array" aca="1" ref="AB156" ca="1">IF(ISNUMBER(Tabel1[[#This Row],[hulpkolom]]),INDIRECT("'NLSfB - PPO'!K"&amp;$T156),"-")</f>
        <v>-</v>
      </c>
      <c r="AC156" s="40"/>
      <c r="AD156" s="31" t="str" cm="1">
        <f t="array" aca="1" ref="AD156" ca="1">IF(ISNUMBER(Tabel1[[#This Row],[hulpkolom]]),INDIRECT("'NLSfB - PPO'!M"&amp;$T156),"-")</f>
        <v>-</v>
      </c>
      <c r="AE156" s="38" t="str" cm="1">
        <f t="array" aca="1" ref="AE156" ca="1">IF(ISNUMBER(Tabel1[[#This Row],[hulpkolom]]),INDIRECT("'NLSfB - PPO'!L"&amp;$T156),"-")</f>
        <v>-</v>
      </c>
      <c r="AF156" s="40"/>
      <c r="AG156" s="39">
        <f ca="1">IF(ISNUMBER(Tabel1[[#This Row],[Frequentie 1]]),Tabel1[[#This Row],[Frequentie 1]]*Tabel1[[#This Row],[Prijs 1]],0)</f>
        <v>0</v>
      </c>
      <c r="AH156" s="39">
        <f ca="1">IF(ISNUMBER(Tabel1[[#This Row],[Frequentie 2]]),Tabel1[[#This Row],[Frequentie 2]]*Tabel1[[#This Row],[Prijs 2]],0)</f>
        <v>0</v>
      </c>
      <c r="AI156" s="39">
        <f ca="1">IF(ISNUMBER(Tabel1[[#This Row],[Frequentie 3]]),Tabel1[[#This Row],[Frequentie 3]]*Tabel1[[#This Row],[Prijs 3]],0)</f>
        <v>0</v>
      </c>
      <c r="AJ156" s="39">
        <f ca="1">IF(ISNUMBER(Tabel1[[#This Row],[Frequentie 4]]),Tabel1[[#This Row],[Frequentie 4]]*Tabel1[[#This Row],[Prijs 4]],0)</f>
        <v>0</v>
      </c>
      <c r="AK156" s="52">
        <f ca="1">SUM(Tabel1[[#This Row],[Totaal 1]:[Totaal 4]])</f>
        <v>0</v>
      </c>
    </row>
    <row r="157" spans="1:37" ht="21" x14ac:dyDescent="0.25">
      <c r="A157" s="34" t="s">
        <v>2015</v>
      </c>
      <c r="B157" s="34" t="s">
        <v>2016</v>
      </c>
      <c r="C157" s="34" t="s">
        <v>58</v>
      </c>
      <c r="D157" s="34" t="s">
        <v>2017</v>
      </c>
      <c r="E157" s="34" t="s">
        <v>191</v>
      </c>
      <c r="F157" s="35" t="s">
        <v>192</v>
      </c>
      <c r="G157" s="35" t="str">
        <f>VLOOKUP(Tabel1[[#This Row],[NLSfB]],NLSfB!A:D,4,1)</f>
        <v>overspanningsbeveiliging</v>
      </c>
      <c r="H157" s="34" t="s">
        <v>183</v>
      </c>
      <c r="I157" s="34">
        <v>4</v>
      </c>
      <c r="J157" s="34">
        <v>2002</v>
      </c>
      <c r="K157" s="34" t="s">
        <v>193</v>
      </c>
      <c r="L157" s="34" t="s">
        <v>2134</v>
      </c>
      <c r="M157" s="35">
        <v>0</v>
      </c>
      <c r="N157" s="35">
        <v>0</v>
      </c>
      <c r="O157" s="35">
        <v>0</v>
      </c>
      <c r="P157" s="35">
        <v>0</v>
      </c>
      <c r="Q157" s="35">
        <v>0</v>
      </c>
      <c r="R157" s="35">
        <v>0</v>
      </c>
      <c r="S157" s="35">
        <v>0</v>
      </c>
      <c r="T157" s="31">
        <f>_xlfn.XMATCH(E157,'NLSfb - PPO'!$B$2:$B$205,0)+1</f>
        <v>27</v>
      </c>
      <c r="U157" s="31" t="str" cm="1">
        <f t="array" aca="1" ref="U157" ca="1">IF(ISNUMBER(Tabel1[[#This Row],[hulpkolom]]),INDIRECT("'NLSfB - PPO'!D"&amp;$T157),"n.v.t.")</f>
        <v>E140-A</v>
      </c>
      <c r="V157" s="36" cm="1">
        <f t="array" aca="1" ref="V157" ca="1">IF(ISNUMBER(Tabel1[[#This Row],[hulpkolom]]),INDIRECT("'NLSfB - PPO'!E"&amp;$T157),"-")</f>
        <v>1</v>
      </c>
      <c r="W157" s="40"/>
      <c r="X157" s="31" t="str" cm="1">
        <f t="array" aca="1" ref="X157" ca="1">IF(ISNUMBER(Tabel1[[#This Row],[hulpkolom]]),INDIRECT("'NLSfB - PPO'!G"&amp;$T157),"-")</f>
        <v>-</v>
      </c>
      <c r="Y157" s="38" t="str" cm="1">
        <f t="array" aca="1" ref="Y157" ca="1">IF(ISNUMBER(Tabel1[[#This Row],[hulpkolom]]),INDIRECT("'NLSfB - PPO'!H"&amp;$T157),"-")</f>
        <v>-</v>
      </c>
      <c r="Z157" s="40"/>
      <c r="AA157" s="31" t="str" cm="1">
        <f t="array" aca="1" ref="AA157" ca="1">IF(ISNUMBER(Tabel1[[#This Row],[hulpkolom]]),INDIRECT("'NLSfB - PPO'!J"&amp;$T157),"-")</f>
        <v>-</v>
      </c>
      <c r="AB157" s="38" t="str" cm="1">
        <f t="array" aca="1" ref="AB157" ca="1">IF(ISNUMBER(Tabel1[[#This Row],[hulpkolom]]),INDIRECT("'NLSfB - PPO'!K"&amp;$T157),"-")</f>
        <v>-</v>
      </c>
      <c r="AC157" s="40"/>
      <c r="AD157" s="31" t="str" cm="1">
        <f t="array" aca="1" ref="AD157" ca="1">IF(ISNUMBER(Tabel1[[#This Row],[hulpkolom]]),INDIRECT("'NLSfB - PPO'!M"&amp;$T157),"-")</f>
        <v>-</v>
      </c>
      <c r="AE157" s="38" t="str" cm="1">
        <f t="array" aca="1" ref="AE157" ca="1">IF(ISNUMBER(Tabel1[[#This Row],[hulpkolom]]),INDIRECT("'NLSfB - PPO'!L"&amp;$T157),"-")</f>
        <v>-</v>
      </c>
      <c r="AF157" s="40"/>
      <c r="AG157" s="39">
        <f ca="1">IF(ISNUMBER(Tabel1[[#This Row],[Frequentie 1]]),Tabel1[[#This Row],[Frequentie 1]]*Tabel1[[#This Row],[Prijs 1]],0)</f>
        <v>0</v>
      </c>
      <c r="AH157" s="39">
        <f ca="1">IF(ISNUMBER(Tabel1[[#This Row],[Frequentie 2]]),Tabel1[[#This Row],[Frequentie 2]]*Tabel1[[#This Row],[Prijs 2]],0)</f>
        <v>0</v>
      </c>
      <c r="AI157" s="39">
        <f ca="1">IF(ISNUMBER(Tabel1[[#This Row],[Frequentie 3]]),Tabel1[[#This Row],[Frequentie 3]]*Tabel1[[#This Row],[Prijs 3]],0)</f>
        <v>0</v>
      </c>
      <c r="AJ157" s="39">
        <f ca="1">IF(ISNUMBER(Tabel1[[#This Row],[Frequentie 4]]),Tabel1[[#This Row],[Frequentie 4]]*Tabel1[[#This Row],[Prijs 4]],0)</f>
        <v>0</v>
      </c>
      <c r="AK157" s="52">
        <f ca="1">SUM(Tabel1[[#This Row],[Totaal 1]:[Totaal 4]])</f>
        <v>0</v>
      </c>
    </row>
    <row r="158" spans="1:37" ht="21" x14ac:dyDescent="0.25">
      <c r="A158" s="34" t="s">
        <v>2015</v>
      </c>
      <c r="B158" s="34" t="s">
        <v>2016</v>
      </c>
      <c r="C158" s="34" t="s">
        <v>58</v>
      </c>
      <c r="D158" s="34" t="s">
        <v>2017</v>
      </c>
      <c r="E158" s="34" t="s">
        <v>2135</v>
      </c>
      <c r="F158" s="35" t="s">
        <v>2136</v>
      </c>
      <c r="G158" s="35" t="str">
        <f>VLOOKUP(Tabel1[[#This Row],[NLSfB]],NLSfB!A:D,4,1)</f>
        <v>bliksemafleiding</v>
      </c>
      <c r="H158" s="34" t="s">
        <v>183</v>
      </c>
      <c r="I158" s="34">
        <v>1</v>
      </c>
      <c r="J158" s="34">
        <v>0</v>
      </c>
      <c r="K158" s="34" t="s">
        <v>223</v>
      </c>
      <c r="L158" s="34">
        <v>0</v>
      </c>
      <c r="M158" s="35" t="s">
        <v>2137</v>
      </c>
      <c r="N158" s="35" t="s">
        <v>2138</v>
      </c>
      <c r="O158" s="35" t="s">
        <v>2139</v>
      </c>
      <c r="P158" s="35">
        <v>0</v>
      </c>
      <c r="Q158" s="35">
        <v>0</v>
      </c>
      <c r="R158" s="35">
        <v>0</v>
      </c>
      <c r="S158" s="35">
        <v>0</v>
      </c>
      <c r="T158" s="31">
        <f>_xlfn.XMATCH(E158,'NLSfb - PPO'!$B$2:$B$205,0)+1</f>
        <v>23</v>
      </c>
      <c r="U158" s="31" t="str" cm="1">
        <f t="array" aca="1" ref="U158" ca="1">IF(ISNUMBER(Tabel1[[#This Row],[hulpkolom]]),INDIRECT("'NLSfB - PPO'!D"&amp;$T158),"n.v.t.")</f>
        <v>E020-A</v>
      </c>
      <c r="V158" s="36" cm="1">
        <f t="array" aca="1" ref="V158" ca="1">IF(ISNUMBER(Tabel1[[#This Row],[hulpkolom]]),INDIRECT("'NLSfB - PPO'!E"&amp;$T158),"-")</f>
        <v>0.2</v>
      </c>
      <c r="W158" s="40"/>
      <c r="X158" s="31" t="str" cm="1">
        <f t="array" aca="1" ref="X158" ca="1">IF(ISNUMBER(Tabel1[[#This Row],[hulpkolom]]),INDIRECT("'NLSfB - PPO'!G"&amp;$T158),"-")</f>
        <v>E021-A</v>
      </c>
      <c r="Y158" s="38" cm="1">
        <f t="array" aca="1" ref="Y158" ca="1">IF(ISNUMBER(Tabel1[[#This Row],[hulpkolom]]),INDIRECT("'NLSfB - PPO'!H"&amp;$T158),"-")</f>
        <v>1</v>
      </c>
      <c r="Z158" s="40"/>
      <c r="AA158" s="31" t="str" cm="1">
        <f t="array" aca="1" ref="AA158" ca="1">IF(ISNUMBER(Tabel1[[#This Row],[hulpkolom]]),INDIRECT("'NLSfB - PPO'!J"&amp;$T158),"-")</f>
        <v>-</v>
      </c>
      <c r="AB158" s="38" t="str" cm="1">
        <f t="array" aca="1" ref="AB158" ca="1">IF(ISNUMBER(Tabel1[[#This Row],[hulpkolom]]),INDIRECT("'NLSfB - PPO'!K"&amp;$T158),"-")</f>
        <v>-</v>
      </c>
      <c r="AC158" s="40"/>
      <c r="AD158" s="31" t="str" cm="1">
        <f t="array" aca="1" ref="AD158" ca="1">IF(ISNUMBER(Tabel1[[#This Row],[hulpkolom]]),INDIRECT("'NLSfB - PPO'!M"&amp;$T158),"-")</f>
        <v>-</v>
      </c>
      <c r="AE158" s="38" t="str" cm="1">
        <f t="array" aca="1" ref="AE158" ca="1">IF(ISNUMBER(Tabel1[[#This Row],[hulpkolom]]),INDIRECT("'NLSfB - PPO'!L"&amp;$T158),"-")</f>
        <v>-</v>
      </c>
      <c r="AF158" s="40"/>
      <c r="AG158" s="39">
        <f ca="1">IF(ISNUMBER(Tabel1[[#This Row],[Frequentie 1]]),Tabel1[[#This Row],[Frequentie 1]]*Tabel1[[#This Row],[Prijs 1]],0)</f>
        <v>0</v>
      </c>
      <c r="AH158" s="39">
        <f ca="1">IF(ISNUMBER(Tabel1[[#This Row],[Frequentie 2]]),Tabel1[[#This Row],[Frequentie 2]]*Tabel1[[#This Row],[Prijs 2]],0)</f>
        <v>0</v>
      </c>
      <c r="AI158" s="39">
        <f ca="1">IF(ISNUMBER(Tabel1[[#This Row],[Frequentie 3]]),Tabel1[[#This Row],[Frequentie 3]]*Tabel1[[#This Row],[Prijs 3]],0)</f>
        <v>0</v>
      </c>
      <c r="AJ158" s="39">
        <f ca="1">IF(ISNUMBER(Tabel1[[#This Row],[Frequentie 4]]),Tabel1[[#This Row],[Frequentie 4]]*Tabel1[[#This Row],[Prijs 4]],0)</f>
        <v>0</v>
      </c>
      <c r="AK158" s="52">
        <f ca="1">SUM(Tabel1[[#This Row],[Totaal 1]:[Totaal 4]])</f>
        <v>0</v>
      </c>
    </row>
    <row r="159" spans="1:37" ht="31.2" x14ac:dyDescent="0.25">
      <c r="A159" s="34" t="s">
        <v>2015</v>
      </c>
      <c r="B159" s="34" t="s">
        <v>2016</v>
      </c>
      <c r="C159" s="34" t="s">
        <v>58</v>
      </c>
      <c r="D159" s="34" t="s">
        <v>2017</v>
      </c>
      <c r="E159" s="34" t="s">
        <v>194</v>
      </c>
      <c r="F159" s="35" t="s">
        <v>195</v>
      </c>
      <c r="G159" s="35" t="str">
        <f>VLOOKUP(Tabel1[[#This Row],[NLSfB]],NLSfB!A:D,4,1)</f>
        <v>laagspanningshoofdverdeler</v>
      </c>
      <c r="H159" s="34" t="s">
        <v>183</v>
      </c>
      <c r="I159" s="34">
        <v>1</v>
      </c>
      <c r="J159" s="34">
        <v>2002</v>
      </c>
      <c r="K159" s="34" t="s">
        <v>2140</v>
      </c>
      <c r="L159" s="34">
        <v>0</v>
      </c>
      <c r="M159" s="35" t="s">
        <v>198</v>
      </c>
      <c r="N159" s="35" t="s">
        <v>2141</v>
      </c>
      <c r="O159" s="35" t="s">
        <v>200</v>
      </c>
      <c r="P159" s="35" t="s">
        <v>1958</v>
      </c>
      <c r="Q159" s="35" t="s">
        <v>202</v>
      </c>
      <c r="R159" s="35" t="s">
        <v>2142</v>
      </c>
      <c r="S159" s="35">
        <v>0</v>
      </c>
      <c r="T159" s="31">
        <f>_xlfn.XMATCH(E159,'NLSfb - PPO'!$B$2:$B$205,0)+1</f>
        <v>25</v>
      </c>
      <c r="U159" s="31" t="str" cm="1">
        <f t="array" aca="1" ref="U159" ca="1">IF(ISNUMBER(Tabel1[[#This Row],[hulpkolom]]),INDIRECT("'NLSfB - PPO'!D"&amp;$T159),"n.v.t.")</f>
        <v>E030-A</v>
      </c>
      <c r="V159" s="36" cm="1">
        <f t="array" aca="1" ref="V159" ca="1">IF(ISNUMBER(Tabel1[[#This Row],[hulpkolom]]),INDIRECT("'NLSfB - PPO'!E"&amp;$T159),"-")</f>
        <v>0.2</v>
      </c>
      <c r="W159" s="40"/>
      <c r="X159" s="31" t="str" cm="1">
        <f t="array" aca="1" ref="X159" ca="1">IF(ISNUMBER(Tabel1[[#This Row],[hulpkolom]]),INDIRECT("'NLSfB - PPO'!G"&amp;$T159),"-")</f>
        <v>E160-A</v>
      </c>
      <c r="Y159" s="38" cm="1">
        <f t="array" aca="1" ref="Y159" ca="1">IF(ISNUMBER(Tabel1[[#This Row],[hulpkolom]]),INDIRECT("'NLSfB - PPO'!H"&amp;$T159),"-")</f>
        <v>1</v>
      </c>
      <c r="Z159" s="40"/>
      <c r="AA159" s="31" t="str" cm="1">
        <f t="array" aca="1" ref="AA159" ca="1">IF(ISNUMBER(Tabel1[[#This Row],[hulpkolom]]),INDIRECT("'NLSfB - PPO'!J"&amp;$T159),"-")</f>
        <v>E170-A</v>
      </c>
      <c r="AB159" s="38" cm="1">
        <f t="array" aca="1" ref="AB159" ca="1">IF(ISNUMBER(Tabel1[[#This Row],[hulpkolom]]),INDIRECT("'NLSfB - PPO'!K"&amp;$T159),"-")</f>
        <v>1</v>
      </c>
      <c r="AC159" s="40"/>
      <c r="AD159" s="31" t="str" cm="1">
        <f t="array" aca="1" ref="AD159" ca="1">IF(ISNUMBER(Tabel1[[#This Row],[hulpkolom]]),INDIRECT("'NLSfB - PPO'!M"&amp;$T159),"-")</f>
        <v>-</v>
      </c>
      <c r="AE159" s="38" t="str" cm="1">
        <f t="array" aca="1" ref="AE159" ca="1">IF(ISNUMBER(Tabel1[[#This Row],[hulpkolom]]),INDIRECT("'NLSfB - PPO'!L"&amp;$T159),"-")</f>
        <v>-</v>
      </c>
      <c r="AF159" s="40"/>
      <c r="AG159" s="39">
        <f ca="1">IF(ISNUMBER(Tabel1[[#This Row],[Frequentie 1]]),Tabel1[[#This Row],[Frequentie 1]]*Tabel1[[#This Row],[Prijs 1]],0)</f>
        <v>0</v>
      </c>
      <c r="AH159" s="39">
        <f ca="1">IF(ISNUMBER(Tabel1[[#This Row],[Frequentie 2]]),Tabel1[[#This Row],[Frequentie 2]]*Tabel1[[#This Row],[Prijs 2]],0)</f>
        <v>0</v>
      </c>
      <c r="AI159" s="39">
        <f ca="1">IF(ISNUMBER(Tabel1[[#This Row],[Frequentie 3]]),Tabel1[[#This Row],[Frequentie 3]]*Tabel1[[#This Row],[Prijs 3]],0)</f>
        <v>0</v>
      </c>
      <c r="AJ159" s="39">
        <f ca="1">IF(ISNUMBER(Tabel1[[#This Row],[Frequentie 4]]),Tabel1[[#This Row],[Frequentie 4]]*Tabel1[[#This Row],[Prijs 4]],0)</f>
        <v>0</v>
      </c>
      <c r="AK159" s="52">
        <f ca="1">SUM(Tabel1[[#This Row],[Totaal 1]:[Totaal 4]])</f>
        <v>0</v>
      </c>
    </row>
    <row r="160" spans="1:37" ht="21" x14ac:dyDescent="0.25">
      <c r="A160" s="34" t="s">
        <v>2015</v>
      </c>
      <c r="B160" s="34" t="s">
        <v>2016</v>
      </c>
      <c r="C160" s="34" t="s">
        <v>58</v>
      </c>
      <c r="D160" s="34" t="s">
        <v>2017</v>
      </c>
      <c r="E160" s="34" t="s">
        <v>2143</v>
      </c>
      <c r="F160" s="35" t="s">
        <v>2144</v>
      </c>
      <c r="G160" s="35" t="str">
        <f>VLOOKUP(Tabel1[[#This Row],[NLSfB]],NLSfB!A:D,4,1)</f>
        <v>regeling en signalering verlichting (algemeen)</v>
      </c>
      <c r="H160" s="34" t="s">
        <v>183</v>
      </c>
      <c r="I160" s="34">
        <v>1</v>
      </c>
      <c r="J160" s="34">
        <v>0</v>
      </c>
      <c r="K160" s="34">
        <v>0</v>
      </c>
      <c r="L160" s="34">
        <v>0</v>
      </c>
      <c r="M160" s="35" t="s">
        <v>2145</v>
      </c>
      <c r="N160" s="35" t="s">
        <v>2146</v>
      </c>
      <c r="O160" s="35">
        <v>0</v>
      </c>
      <c r="P160" s="35">
        <v>0</v>
      </c>
      <c r="Q160" s="35">
        <v>0</v>
      </c>
      <c r="R160" s="35">
        <v>0</v>
      </c>
      <c r="S160" s="35">
        <v>0</v>
      </c>
      <c r="T160" s="31">
        <f>_xlfn.XMATCH(E160,'NLSfb - PPO'!$B$2:$B$205,0)+1</f>
        <v>110</v>
      </c>
      <c r="U160" s="31" t="str" cm="1">
        <f t="array" aca="1" ref="U160" ca="1">IF(ISNUMBER(Tabel1[[#This Row],[hulpkolom]]),INDIRECT("'NLSfB - PPO'!D"&amp;$T160),"n.v.t.")</f>
        <v>SIG050-A</v>
      </c>
      <c r="V160" s="36" cm="1">
        <f t="array" aca="1" ref="V160" ca="1">IF(ISNUMBER(Tabel1[[#This Row],[hulpkolom]]),INDIRECT("'NLSfB - PPO'!E"&amp;$T160),"-")</f>
        <v>1</v>
      </c>
      <c r="W160" s="40"/>
      <c r="X160" s="31" t="str" cm="1">
        <f t="array" aca="1" ref="X160" ca="1">IF(ISNUMBER(Tabel1[[#This Row],[hulpkolom]]),INDIRECT("'NLSfB - PPO'!G"&amp;$T160),"-")</f>
        <v>-</v>
      </c>
      <c r="Y160" s="38" t="str" cm="1">
        <f t="array" aca="1" ref="Y160" ca="1">IF(ISNUMBER(Tabel1[[#This Row],[hulpkolom]]),INDIRECT("'NLSfB - PPO'!H"&amp;$T160),"-")</f>
        <v>-</v>
      </c>
      <c r="Z160" s="40"/>
      <c r="AA160" s="31" t="str" cm="1">
        <f t="array" aca="1" ref="AA160" ca="1">IF(ISNUMBER(Tabel1[[#This Row],[hulpkolom]]),INDIRECT("'NLSfB - PPO'!J"&amp;$T160),"-")</f>
        <v>-</v>
      </c>
      <c r="AB160" s="38" t="str" cm="1">
        <f t="array" aca="1" ref="AB160" ca="1">IF(ISNUMBER(Tabel1[[#This Row],[hulpkolom]]),INDIRECT("'NLSfB - PPO'!K"&amp;$T160),"-")</f>
        <v>-</v>
      </c>
      <c r="AC160" s="40"/>
      <c r="AD160" s="31" t="str" cm="1">
        <f t="array" aca="1" ref="AD160" ca="1">IF(ISNUMBER(Tabel1[[#This Row],[hulpkolom]]),INDIRECT("'NLSfB - PPO'!M"&amp;$T160),"-")</f>
        <v>-</v>
      </c>
      <c r="AE160" s="38" t="str" cm="1">
        <f t="array" aca="1" ref="AE160" ca="1">IF(ISNUMBER(Tabel1[[#This Row],[hulpkolom]]),INDIRECT("'NLSfB - PPO'!L"&amp;$T160),"-")</f>
        <v>-</v>
      </c>
      <c r="AF160" s="40"/>
      <c r="AG160" s="39">
        <f ca="1">IF(ISNUMBER(Tabel1[[#This Row],[Frequentie 1]]),Tabel1[[#This Row],[Frequentie 1]]*Tabel1[[#This Row],[Prijs 1]],0)</f>
        <v>0</v>
      </c>
      <c r="AH160" s="39">
        <f ca="1">IF(ISNUMBER(Tabel1[[#This Row],[Frequentie 2]]),Tabel1[[#This Row],[Frequentie 2]]*Tabel1[[#This Row],[Prijs 2]],0)</f>
        <v>0</v>
      </c>
      <c r="AI160" s="39">
        <f ca="1">IF(ISNUMBER(Tabel1[[#This Row],[Frequentie 3]]),Tabel1[[#This Row],[Frequentie 3]]*Tabel1[[#This Row],[Prijs 3]],0)</f>
        <v>0</v>
      </c>
      <c r="AJ160" s="39">
        <f ca="1">IF(ISNUMBER(Tabel1[[#This Row],[Frequentie 4]]),Tabel1[[#This Row],[Frequentie 4]]*Tabel1[[#This Row],[Prijs 4]],0)</f>
        <v>0</v>
      </c>
      <c r="AK160" s="52">
        <f ca="1">SUM(Tabel1[[#This Row],[Totaal 1]:[Totaal 4]])</f>
        <v>0</v>
      </c>
    </row>
    <row r="161" spans="1:37" x14ac:dyDescent="0.25">
      <c r="A161" s="34" t="s">
        <v>2015</v>
      </c>
      <c r="B161" s="34" t="s">
        <v>2016</v>
      </c>
      <c r="C161" s="34" t="s">
        <v>58</v>
      </c>
      <c r="D161" s="34" t="s">
        <v>2017</v>
      </c>
      <c r="E161" s="34" t="s">
        <v>213</v>
      </c>
      <c r="F161" s="35" t="s">
        <v>214</v>
      </c>
      <c r="G161" s="35" t="str">
        <f>VLOOKUP(Tabel1[[#This Row],[NLSfB]],NLSfB!A:D,4,1)</f>
        <v>verlichtingsarmaturen</v>
      </c>
      <c r="H161" s="34" t="s">
        <v>183</v>
      </c>
      <c r="I161" s="34">
        <v>15</v>
      </c>
      <c r="J161" s="34">
        <v>0</v>
      </c>
      <c r="K161" s="34" t="s">
        <v>223</v>
      </c>
      <c r="L161" s="34">
        <v>0</v>
      </c>
      <c r="M161" s="35" t="s">
        <v>216</v>
      </c>
      <c r="N161" s="35" t="s">
        <v>1975</v>
      </c>
      <c r="O161" s="35" t="s">
        <v>2147</v>
      </c>
      <c r="P161" s="35">
        <v>0</v>
      </c>
      <c r="Q161" s="35">
        <v>0</v>
      </c>
      <c r="R161" s="35">
        <v>0</v>
      </c>
      <c r="S161" s="35">
        <v>0</v>
      </c>
      <c r="T161" s="31">
        <f>_xlfn.XMATCH(E161,'NLSfb - PPO'!$B$2:$B$205,0)+1</f>
        <v>79</v>
      </c>
      <c r="U161" s="31" t="str" cm="1">
        <f t="array" aca="1" ref="U161" ca="1">IF(ISNUMBER(Tabel1[[#This Row],[hulpkolom]]),INDIRECT("'NLSfB - PPO'!D"&amp;$T161),"n.v.t.")</f>
        <v>LCHT010-A</v>
      </c>
      <c r="V161" s="36" cm="1">
        <f t="array" aca="1" ref="V161" ca="1">IF(ISNUMBER(Tabel1[[#This Row],[hulpkolom]]),INDIRECT("'NLSfB - PPO'!E"&amp;$T161),"-")</f>
        <v>1</v>
      </c>
      <c r="W161" s="40"/>
      <c r="X161" s="31" t="str" cm="1">
        <f t="array" aca="1" ref="X161" ca="1">IF(ISNUMBER(Tabel1[[#This Row],[hulpkolom]]),INDIRECT("'NLSfB - PPO'!G"&amp;$T161),"-")</f>
        <v>-</v>
      </c>
      <c r="Y161" s="38" t="str" cm="1">
        <f t="array" aca="1" ref="Y161" ca="1">IF(ISNUMBER(Tabel1[[#This Row],[hulpkolom]]),INDIRECT("'NLSfB - PPO'!H"&amp;$T161),"-")</f>
        <v>-</v>
      </c>
      <c r="Z161" s="40"/>
      <c r="AA161" s="31" t="str" cm="1">
        <f t="array" aca="1" ref="AA161" ca="1">IF(ISNUMBER(Tabel1[[#This Row],[hulpkolom]]),INDIRECT("'NLSfB - PPO'!J"&amp;$T161),"-")</f>
        <v>-</v>
      </c>
      <c r="AB161" s="38" t="str" cm="1">
        <f t="array" aca="1" ref="AB161" ca="1">IF(ISNUMBER(Tabel1[[#This Row],[hulpkolom]]),INDIRECT("'NLSfB - PPO'!K"&amp;$T161),"-")</f>
        <v>-</v>
      </c>
      <c r="AC161" s="40"/>
      <c r="AD161" s="31" t="str" cm="1">
        <f t="array" aca="1" ref="AD161" ca="1">IF(ISNUMBER(Tabel1[[#This Row],[hulpkolom]]),INDIRECT("'NLSfB - PPO'!M"&amp;$T161),"-")</f>
        <v>-</v>
      </c>
      <c r="AE161" s="38" t="str" cm="1">
        <f t="array" aca="1" ref="AE161" ca="1">IF(ISNUMBER(Tabel1[[#This Row],[hulpkolom]]),INDIRECT("'NLSfB - PPO'!L"&amp;$T161),"-")</f>
        <v>-</v>
      </c>
      <c r="AF161" s="40"/>
      <c r="AG161" s="39">
        <f ca="1">IF(ISNUMBER(Tabel1[[#This Row],[Frequentie 1]]),Tabel1[[#This Row],[Frequentie 1]]*Tabel1[[#This Row],[Prijs 1]],0)</f>
        <v>0</v>
      </c>
      <c r="AH161" s="39">
        <f ca="1">IF(ISNUMBER(Tabel1[[#This Row],[Frequentie 2]]),Tabel1[[#This Row],[Frequentie 2]]*Tabel1[[#This Row],[Prijs 2]],0)</f>
        <v>0</v>
      </c>
      <c r="AI161" s="39">
        <f ca="1">IF(ISNUMBER(Tabel1[[#This Row],[Frequentie 3]]),Tabel1[[#This Row],[Frequentie 3]]*Tabel1[[#This Row],[Prijs 3]],0)</f>
        <v>0</v>
      </c>
      <c r="AJ161" s="39">
        <f ca="1">IF(ISNUMBER(Tabel1[[#This Row],[Frequentie 4]]),Tabel1[[#This Row],[Frequentie 4]]*Tabel1[[#This Row],[Prijs 4]],0)</f>
        <v>0</v>
      </c>
      <c r="AK161" s="52">
        <f ca="1">SUM(Tabel1[[#This Row],[Totaal 1]:[Totaal 4]])</f>
        <v>0</v>
      </c>
    </row>
    <row r="162" spans="1:37" x14ac:dyDescent="0.25">
      <c r="A162" s="34" t="s">
        <v>2015</v>
      </c>
      <c r="B162" s="34" t="s">
        <v>2016</v>
      </c>
      <c r="C162" s="34" t="s">
        <v>58</v>
      </c>
      <c r="D162" s="34" t="s">
        <v>2017</v>
      </c>
      <c r="E162" s="34" t="s">
        <v>213</v>
      </c>
      <c r="F162" s="35" t="s">
        <v>214</v>
      </c>
      <c r="G162" s="35" t="str">
        <f>VLOOKUP(Tabel1[[#This Row],[NLSfB]],NLSfB!A:D,4,1)</f>
        <v>verlichtingsarmaturen</v>
      </c>
      <c r="H162" s="34" t="s">
        <v>183</v>
      </c>
      <c r="I162" s="34">
        <v>80</v>
      </c>
      <c r="J162" s="34">
        <v>0</v>
      </c>
      <c r="K162" s="34" t="s">
        <v>223</v>
      </c>
      <c r="L162" s="34">
        <v>0</v>
      </c>
      <c r="M162" s="35" t="s">
        <v>216</v>
      </c>
      <c r="N162" s="35" t="s">
        <v>2148</v>
      </c>
      <c r="O162" s="35" t="s">
        <v>2149</v>
      </c>
      <c r="P162" s="35">
        <v>0</v>
      </c>
      <c r="Q162" s="35">
        <v>0</v>
      </c>
      <c r="R162" s="35">
        <v>0</v>
      </c>
      <c r="S162" s="35">
        <v>0</v>
      </c>
      <c r="T162" s="31">
        <f>_xlfn.XMATCH(E162,'NLSfb - PPO'!$B$2:$B$205,0)+1</f>
        <v>79</v>
      </c>
      <c r="U162" s="31" t="str" cm="1">
        <f t="array" aca="1" ref="U162" ca="1">IF(ISNUMBER(Tabel1[[#This Row],[hulpkolom]]),INDIRECT("'NLSfB - PPO'!D"&amp;$T162),"n.v.t.")</f>
        <v>LCHT010-A</v>
      </c>
      <c r="V162" s="36" cm="1">
        <f t="array" aca="1" ref="V162" ca="1">IF(ISNUMBER(Tabel1[[#This Row],[hulpkolom]]),INDIRECT("'NLSfB - PPO'!E"&amp;$T162),"-")</f>
        <v>1</v>
      </c>
      <c r="W162" s="40"/>
      <c r="X162" s="31" t="str" cm="1">
        <f t="array" aca="1" ref="X162" ca="1">IF(ISNUMBER(Tabel1[[#This Row],[hulpkolom]]),INDIRECT("'NLSfB - PPO'!G"&amp;$T162),"-")</f>
        <v>-</v>
      </c>
      <c r="Y162" s="38" t="str" cm="1">
        <f t="array" aca="1" ref="Y162" ca="1">IF(ISNUMBER(Tabel1[[#This Row],[hulpkolom]]),INDIRECT("'NLSfB - PPO'!H"&amp;$T162),"-")</f>
        <v>-</v>
      </c>
      <c r="Z162" s="40"/>
      <c r="AA162" s="31" t="str" cm="1">
        <f t="array" aca="1" ref="AA162" ca="1">IF(ISNUMBER(Tabel1[[#This Row],[hulpkolom]]),INDIRECT("'NLSfB - PPO'!J"&amp;$T162),"-")</f>
        <v>-</v>
      </c>
      <c r="AB162" s="38" t="str" cm="1">
        <f t="array" aca="1" ref="AB162" ca="1">IF(ISNUMBER(Tabel1[[#This Row],[hulpkolom]]),INDIRECT("'NLSfB - PPO'!K"&amp;$T162),"-")</f>
        <v>-</v>
      </c>
      <c r="AC162" s="40"/>
      <c r="AD162" s="31" t="str" cm="1">
        <f t="array" aca="1" ref="AD162" ca="1">IF(ISNUMBER(Tabel1[[#This Row],[hulpkolom]]),INDIRECT("'NLSfB - PPO'!M"&amp;$T162),"-")</f>
        <v>-</v>
      </c>
      <c r="AE162" s="38" t="str" cm="1">
        <f t="array" aca="1" ref="AE162" ca="1">IF(ISNUMBER(Tabel1[[#This Row],[hulpkolom]]),INDIRECT("'NLSfB - PPO'!L"&amp;$T162),"-")</f>
        <v>-</v>
      </c>
      <c r="AF162" s="40"/>
      <c r="AG162" s="39">
        <f ca="1">IF(ISNUMBER(Tabel1[[#This Row],[Frequentie 1]]),Tabel1[[#This Row],[Frequentie 1]]*Tabel1[[#This Row],[Prijs 1]],0)</f>
        <v>0</v>
      </c>
      <c r="AH162" s="39">
        <f ca="1">IF(ISNUMBER(Tabel1[[#This Row],[Frequentie 2]]),Tabel1[[#This Row],[Frequentie 2]]*Tabel1[[#This Row],[Prijs 2]],0)</f>
        <v>0</v>
      </c>
      <c r="AI162" s="39">
        <f ca="1">IF(ISNUMBER(Tabel1[[#This Row],[Frequentie 3]]),Tabel1[[#This Row],[Frequentie 3]]*Tabel1[[#This Row],[Prijs 3]],0)</f>
        <v>0</v>
      </c>
      <c r="AJ162" s="39">
        <f ca="1">IF(ISNUMBER(Tabel1[[#This Row],[Frequentie 4]]),Tabel1[[#This Row],[Frequentie 4]]*Tabel1[[#This Row],[Prijs 4]],0)</f>
        <v>0</v>
      </c>
      <c r="AK162" s="52">
        <f ca="1">SUM(Tabel1[[#This Row],[Totaal 1]:[Totaal 4]])</f>
        <v>0</v>
      </c>
    </row>
    <row r="163" spans="1:37" x14ac:dyDescent="0.25">
      <c r="A163" s="34" t="s">
        <v>2015</v>
      </c>
      <c r="B163" s="34" t="s">
        <v>2016</v>
      </c>
      <c r="C163" s="34" t="s">
        <v>58</v>
      </c>
      <c r="D163" s="34" t="s">
        <v>2017</v>
      </c>
      <c r="E163" s="34" t="s">
        <v>213</v>
      </c>
      <c r="F163" s="35" t="s">
        <v>214</v>
      </c>
      <c r="G163" s="35" t="str">
        <f>VLOOKUP(Tabel1[[#This Row],[NLSfB]],NLSfB!A:D,4,1)</f>
        <v>verlichtingsarmaturen</v>
      </c>
      <c r="H163" s="34" t="s">
        <v>183</v>
      </c>
      <c r="I163" s="34">
        <v>1</v>
      </c>
      <c r="J163" s="34">
        <v>0</v>
      </c>
      <c r="K163" s="34">
        <v>0</v>
      </c>
      <c r="L163" s="34">
        <v>0</v>
      </c>
      <c r="M163" s="35" t="s">
        <v>225</v>
      </c>
      <c r="N163" s="35" t="s">
        <v>2150</v>
      </c>
      <c r="O163" s="35" t="s">
        <v>2151</v>
      </c>
      <c r="P163" s="35" t="s">
        <v>2152</v>
      </c>
      <c r="Q163" s="35">
        <v>0</v>
      </c>
      <c r="R163" s="35">
        <v>0</v>
      </c>
      <c r="S163" s="35">
        <v>0</v>
      </c>
      <c r="T163" s="31">
        <f>_xlfn.XMATCH(E163,'NLSfb - PPO'!$B$2:$B$205,0)+1</f>
        <v>79</v>
      </c>
      <c r="U163" s="31" t="str" cm="1">
        <f t="array" aca="1" ref="U163" ca="1">IF(ISNUMBER(Tabel1[[#This Row],[hulpkolom]]),INDIRECT("'NLSfB - PPO'!D"&amp;$T163),"n.v.t.")</f>
        <v>LCHT010-A</v>
      </c>
      <c r="V163" s="36" cm="1">
        <f t="array" aca="1" ref="V163" ca="1">IF(ISNUMBER(Tabel1[[#This Row],[hulpkolom]]),INDIRECT("'NLSfB - PPO'!E"&amp;$T163),"-")</f>
        <v>1</v>
      </c>
      <c r="W163" s="40"/>
      <c r="X163" s="31" t="str" cm="1">
        <f t="array" aca="1" ref="X163" ca="1">IF(ISNUMBER(Tabel1[[#This Row],[hulpkolom]]),INDIRECT("'NLSfB - PPO'!G"&amp;$T163),"-")</f>
        <v>-</v>
      </c>
      <c r="Y163" s="38" t="str" cm="1">
        <f t="array" aca="1" ref="Y163" ca="1">IF(ISNUMBER(Tabel1[[#This Row],[hulpkolom]]),INDIRECT("'NLSfB - PPO'!H"&amp;$T163),"-")</f>
        <v>-</v>
      </c>
      <c r="Z163" s="40"/>
      <c r="AA163" s="31" t="str" cm="1">
        <f t="array" aca="1" ref="AA163" ca="1">IF(ISNUMBER(Tabel1[[#This Row],[hulpkolom]]),INDIRECT("'NLSfB - PPO'!J"&amp;$T163),"-")</f>
        <v>-</v>
      </c>
      <c r="AB163" s="38" t="str" cm="1">
        <f t="array" aca="1" ref="AB163" ca="1">IF(ISNUMBER(Tabel1[[#This Row],[hulpkolom]]),INDIRECT("'NLSfB - PPO'!K"&amp;$T163),"-")</f>
        <v>-</v>
      </c>
      <c r="AC163" s="40"/>
      <c r="AD163" s="31" t="str" cm="1">
        <f t="array" aca="1" ref="AD163" ca="1">IF(ISNUMBER(Tabel1[[#This Row],[hulpkolom]]),INDIRECT("'NLSfB - PPO'!M"&amp;$T163),"-")</f>
        <v>-</v>
      </c>
      <c r="AE163" s="38" t="str" cm="1">
        <f t="array" aca="1" ref="AE163" ca="1">IF(ISNUMBER(Tabel1[[#This Row],[hulpkolom]]),INDIRECT("'NLSfB - PPO'!L"&amp;$T163),"-")</f>
        <v>-</v>
      </c>
      <c r="AF163" s="40"/>
      <c r="AG163" s="39">
        <f ca="1">IF(ISNUMBER(Tabel1[[#This Row],[Frequentie 1]]),Tabel1[[#This Row],[Frequentie 1]]*Tabel1[[#This Row],[Prijs 1]],0)</f>
        <v>0</v>
      </c>
      <c r="AH163" s="39">
        <f ca="1">IF(ISNUMBER(Tabel1[[#This Row],[Frequentie 2]]),Tabel1[[#This Row],[Frequentie 2]]*Tabel1[[#This Row],[Prijs 2]],0)</f>
        <v>0</v>
      </c>
      <c r="AI163" s="39">
        <f ca="1">IF(ISNUMBER(Tabel1[[#This Row],[Frequentie 3]]),Tabel1[[#This Row],[Frequentie 3]]*Tabel1[[#This Row],[Prijs 3]],0)</f>
        <v>0</v>
      </c>
      <c r="AJ163" s="39">
        <f ca="1">IF(ISNUMBER(Tabel1[[#This Row],[Frequentie 4]]),Tabel1[[#This Row],[Frequentie 4]]*Tabel1[[#This Row],[Prijs 4]],0)</f>
        <v>0</v>
      </c>
      <c r="AK163" s="52">
        <f ca="1">SUM(Tabel1[[#This Row],[Totaal 1]:[Totaal 4]])</f>
        <v>0</v>
      </c>
    </row>
    <row r="164" spans="1:37" ht="21" x14ac:dyDescent="0.25">
      <c r="A164" s="34" t="s">
        <v>2015</v>
      </c>
      <c r="B164" s="34" t="s">
        <v>2016</v>
      </c>
      <c r="C164" s="34" t="s">
        <v>58</v>
      </c>
      <c r="D164" s="34" t="s">
        <v>2017</v>
      </c>
      <c r="E164" s="34" t="s">
        <v>232</v>
      </c>
      <c r="F164" s="41" t="s">
        <v>49</v>
      </c>
      <c r="G164" s="41" t="s">
        <v>4925</v>
      </c>
      <c r="H164" s="34" t="e">
        <v>#N/A</v>
      </c>
      <c r="I164" s="34">
        <v>1</v>
      </c>
      <c r="J164" s="34">
        <v>0</v>
      </c>
      <c r="K164" s="34">
        <v>0</v>
      </c>
      <c r="L164" s="34">
        <v>0</v>
      </c>
      <c r="M164" s="35" t="s">
        <v>233</v>
      </c>
      <c r="N164" s="35">
        <v>0</v>
      </c>
      <c r="O164" s="35" t="s">
        <v>235</v>
      </c>
      <c r="P164" s="35">
        <v>0</v>
      </c>
      <c r="Q164" s="35">
        <v>0</v>
      </c>
      <c r="R164" s="35">
        <v>0</v>
      </c>
      <c r="S164" s="35">
        <v>0</v>
      </c>
      <c r="T164" s="31" t="e">
        <f>_xlfn.XMATCH(E164,'NLSfb - PPO'!$B$2:$B$205,0)+1</f>
        <v>#N/A</v>
      </c>
      <c r="U164" s="31" t="str" cm="1">
        <f t="array" aca="1" ref="U164" ca="1">IF(ISNUMBER(Tabel1[[#This Row],[hulpkolom]]),INDIRECT("'NLSfB - PPO'!D"&amp;$T164),"n.v.t.")</f>
        <v>n.v.t.</v>
      </c>
      <c r="V164" s="36" t="str" cm="1">
        <f t="array" aca="1" ref="V164" ca="1">IF(ISNUMBER(Tabel1[[#This Row],[hulpkolom]]),INDIRECT("'NLSfB - PPO'!E"&amp;$T164),"-")</f>
        <v>-</v>
      </c>
      <c r="W164" s="40"/>
      <c r="X164" s="31" t="str" cm="1">
        <f t="array" aca="1" ref="X164" ca="1">IF(ISNUMBER(Tabel1[[#This Row],[hulpkolom]]),INDIRECT("'NLSfB - PPO'!G"&amp;$T164),"-")</f>
        <v>-</v>
      </c>
      <c r="Y164" s="38" t="str" cm="1">
        <f t="array" aca="1" ref="Y164" ca="1">IF(ISNUMBER(Tabel1[[#This Row],[hulpkolom]]),INDIRECT("'NLSfB - PPO'!H"&amp;$T164),"-")</f>
        <v>-</v>
      </c>
      <c r="Z164" s="40"/>
      <c r="AA164" s="31" t="str" cm="1">
        <f t="array" aca="1" ref="AA164" ca="1">IF(ISNUMBER(Tabel1[[#This Row],[hulpkolom]]),INDIRECT("'NLSfB - PPO'!J"&amp;$T164),"-")</f>
        <v>-</v>
      </c>
      <c r="AB164" s="38" t="str" cm="1">
        <f t="array" aca="1" ref="AB164" ca="1">IF(ISNUMBER(Tabel1[[#This Row],[hulpkolom]]),INDIRECT("'NLSfB - PPO'!K"&amp;$T164),"-")</f>
        <v>-</v>
      </c>
      <c r="AC164" s="40"/>
      <c r="AD164" s="31" t="str" cm="1">
        <f t="array" aca="1" ref="AD164" ca="1">IF(ISNUMBER(Tabel1[[#This Row],[hulpkolom]]),INDIRECT("'NLSfB - PPO'!M"&amp;$T164),"-")</f>
        <v>-</v>
      </c>
      <c r="AE164" s="38" t="str" cm="1">
        <f t="array" aca="1" ref="AE164" ca="1">IF(ISNUMBER(Tabel1[[#This Row],[hulpkolom]]),INDIRECT("'NLSfB - PPO'!L"&amp;$T164),"-")</f>
        <v>-</v>
      </c>
      <c r="AF164" s="40"/>
      <c r="AG164" s="39">
        <f ca="1">IF(ISNUMBER(Tabel1[[#This Row],[Frequentie 1]]),Tabel1[[#This Row],[Frequentie 1]]*Tabel1[[#This Row],[Prijs 1]],0)</f>
        <v>0</v>
      </c>
      <c r="AH164" s="39">
        <f ca="1">IF(ISNUMBER(Tabel1[[#This Row],[Frequentie 2]]),Tabel1[[#This Row],[Frequentie 2]]*Tabel1[[#This Row],[Prijs 2]],0)</f>
        <v>0</v>
      </c>
      <c r="AI164" s="39">
        <f ca="1">IF(ISNUMBER(Tabel1[[#This Row],[Frequentie 3]]),Tabel1[[#This Row],[Frequentie 3]]*Tabel1[[#This Row],[Prijs 3]],0)</f>
        <v>0</v>
      </c>
      <c r="AJ164" s="39">
        <f ca="1">IF(ISNUMBER(Tabel1[[#This Row],[Frequentie 4]]),Tabel1[[#This Row],[Frequentie 4]]*Tabel1[[#This Row],[Prijs 4]],0)</f>
        <v>0</v>
      </c>
      <c r="AK164" s="52">
        <f ca="1">SUM(Tabel1[[#This Row],[Totaal 1]:[Totaal 4]])</f>
        <v>0</v>
      </c>
    </row>
    <row r="165" spans="1:37" ht="21" x14ac:dyDescent="0.25">
      <c r="A165" s="34" t="s">
        <v>2015</v>
      </c>
      <c r="B165" s="34" t="s">
        <v>2016</v>
      </c>
      <c r="C165" s="34" t="s">
        <v>58</v>
      </c>
      <c r="D165" s="34" t="s">
        <v>2017</v>
      </c>
      <c r="E165" s="34" t="s">
        <v>4016</v>
      </c>
      <c r="F165" s="41" t="s">
        <v>4017</v>
      </c>
      <c r="G165" s="41" t="str">
        <f>VLOOKUP(Tabel1[[#This Row],[NLSfB]],NLSfB!A:D,4,1)</f>
        <v>noodverlichtingsarmaturen</v>
      </c>
      <c r="H165" s="34" t="e">
        <v>#N/A</v>
      </c>
      <c r="I165" s="34">
        <v>14</v>
      </c>
      <c r="J165" s="34">
        <v>0</v>
      </c>
      <c r="K165" s="34">
        <v>0</v>
      </c>
      <c r="L165" s="34">
        <v>0</v>
      </c>
      <c r="M165" s="35" t="s">
        <v>231</v>
      </c>
      <c r="N165" s="35" t="s">
        <v>2153</v>
      </c>
      <c r="O165" s="35" t="s">
        <v>1982</v>
      </c>
      <c r="P165" s="35">
        <v>0</v>
      </c>
      <c r="Q165" s="35">
        <v>0</v>
      </c>
      <c r="R165" s="35">
        <v>0</v>
      </c>
      <c r="S165" s="35">
        <v>0</v>
      </c>
      <c r="T165" s="31">
        <f>_xlfn.XMATCH(E165,'NLSfb - PPO'!$B$2:$B$205,0)+1</f>
        <v>83</v>
      </c>
      <c r="U165" s="31" t="str" cm="1">
        <f t="array" aca="1" ref="U165" ca="1">IF(ISNUMBER(Tabel1[[#This Row],[hulpkolom]]),INDIRECT("'NLSfB - PPO'!D"&amp;$T165),"n.v.t.")</f>
        <v>LCHT040-A</v>
      </c>
      <c r="V165" s="36" cm="1">
        <f t="array" aca="1" ref="V165" ca="1">IF(ISNUMBER(Tabel1[[#This Row],[hulpkolom]]),INDIRECT("'NLSfB - PPO'!E"&amp;$T165),"-")</f>
        <v>1</v>
      </c>
      <c r="W165" s="40"/>
      <c r="X165" s="31" t="str" cm="1">
        <f t="array" aca="1" ref="X165" ca="1">IF(ISNUMBER(Tabel1[[#This Row],[hulpkolom]]),INDIRECT("'NLSfB - PPO'!G"&amp;$T165),"-")</f>
        <v>-</v>
      </c>
      <c r="Y165" s="38" t="str" cm="1">
        <f t="array" aca="1" ref="Y165" ca="1">IF(ISNUMBER(Tabel1[[#This Row],[hulpkolom]]),INDIRECT("'NLSfB - PPO'!H"&amp;$T165),"-")</f>
        <v>-</v>
      </c>
      <c r="Z165" s="40"/>
      <c r="AA165" s="31" t="str" cm="1">
        <f t="array" aca="1" ref="AA165" ca="1">IF(ISNUMBER(Tabel1[[#This Row],[hulpkolom]]),INDIRECT("'NLSfB - PPO'!J"&amp;$T165),"-")</f>
        <v>-</v>
      </c>
      <c r="AB165" s="38" t="str" cm="1">
        <f t="array" aca="1" ref="AB165" ca="1">IF(ISNUMBER(Tabel1[[#This Row],[hulpkolom]]),INDIRECT("'NLSfB - PPO'!K"&amp;$T165),"-")</f>
        <v>-</v>
      </c>
      <c r="AC165" s="40"/>
      <c r="AD165" s="31" t="str" cm="1">
        <f t="array" aca="1" ref="AD165" ca="1">IF(ISNUMBER(Tabel1[[#This Row],[hulpkolom]]),INDIRECT("'NLSfB - PPO'!M"&amp;$T165),"-")</f>
        <v>-</v>
      </c>
      <c r="AE165" s="38" t="str" cm="1">
        <f t="array" aca="1" ref="AE165" ca="1">IF(ISNUMBER(Tabel1[[#This Row],[hulpkolom]]),INDIRECT("'NLSfB - PPO'!L"&amp;$T165),"-")</f>
        <v>-</v>
      </c>
      <c r="AF165" s="40"/>
      <c r="AG165" s="39">
        <f ca="1">IF(ISNUMBER(Tabel1[[#This Row],[Frequentie 1]]),Tabel1[[#This Row],[Frequentie 1]]*Tabel1[[#This Row],[Prijs 1]],0)</f>
        <v>0</v>
      </c>
      <c r="AH165" s="39">
        <f ca="1">IF(ISNUMBER(Tabel1[[#This Row],[Frequentie 2]]),Tabel1[[#This Row],[Frequentie 2]]*Tabel1[[#This Row],[Prijs 2]],0)</f>
        <v>0</v>
      </c>
      <c r="AI165" s="39">
        <f ca="1">IF(ISNUMBER(Tabel1[[#This Row],[Frequentie 3]]),Tabel1[[#This Row],[Frequentie 3]]*Tabel1[[#This Row],[Prijs 3]],0)</f>
        <v>0</v>
      </c>
      <c r="AJ165" s="39">
        <f ca="1">IF(ISNUMBER(Tabel1[[#This Row],[Frequentie 4]]),Tabel1[[#This Row],[Frequentie 4]]*Tabel1[[#This Row],[Prijs 4]],0)</f>
        <v>0</v>
      </c>
      <c r="AK165" s="52">
        <f ca="1">SUM(Tabel1[[#This Row],[Totaal 1]:[Totaal 4]])</f>
        <v>0</v>
      </c>
    </row>
    <row r="166" spans="1:37" ht="21" x14ac:dyDescent="0.25">
      <c r="A166" s="34" t="s">
        <v>2015</v>
      </c>
      <c r="B166" s="34" t="s">
        <v>2016</v>
      </c>
      <c r="C166" s="34" t="s">
        <v>58</v>
      </c>
      <c r="D166" s="34" t="s">
        <v>2017</v>
      </c>
      <c r="E166" s="34" t="s">
        <v>4016</v>
      </c>
      <c r="F166" s="41" t="s">
        <v>4017</v>
      </c>
      <c r="G166" s="41" t="str">
        <f>VLOOKUP(Tabel1[[#This Row],[NLSfB]],NLSfB!A:D,4,1)</f>
        <v>noodverlichtingsarmaturen</v>
      </c>
      <c r="H166" s="34" t="e">
        <v>#N/A</v>
      </c>
      <c r="I166" s="34">
        <v>8</v>
      </c>
      <c r="J166" s="34">
        <v>0</v>
      </c>
      <c r="K166" s="34" t="s">
        <v>2154</v>
      </c>
      <c r="L166" s="34">
        <v>0</v>
      </c>
      <c r="M166" s="35" t="s">
        <v>231</v>
      </c>
      <c r="N166" s="35" t="s">
        <v>237</v>
      </c>
      <c r="O166" s="35" t="s">
        <v>2155</v>
      </c>
      <c r="P166" s="35">
        <v>0</v>
      </c>
      <c r="Q166" s="35">
        <v>0</v>
      </c>
      <c r="R166" s="35">
        <v>0</v>
      </c>
      <c r="S166" s="35">
        <v>0</v>
      </c>
      <c r="T166" s="31">
        <f>_xlfn.XMATCH(E166,'NLSfb - PPO'!$B$2:$B$205,0)+1</f>
        <v>83</v>
      </c>
      <c r="U166" s="31" t="str" cm="1">
        <f t="array" aca="1" ref="U166" ca="1">IF(ISNUMBER(Tabel1[[#This Row],[hulpkolom]]),INDIRECT("'NLSfB - PPO'!D"&amp;$T166),"n.v.t.")</f>
        <v>LCHT040-A</v>
      </c>
      <c r="V166" s="36" cm="1">
        <f t="array" aca="1" ref="V166" ca="1">IF(ISNUMBER(Tabel1[[#This Row],[hulpkolom]]),INDIRECT("'NLSfB - PPO'!E"&amp;$T166),"-")</f>
        <v>1</v>
      </c>
      <c r="W166" s="40"/>
      <c r="X166" s="31" t="str" cm="1">
        <f t="array" aca="1" ref="X166" ca="1">IF(ISNUMBER(Tabel1[[#This Row],[hulpkolom]]),INDIRECT("'NLSfB - PPO'!G"&amp;$T166),"-")</f>
        <v>-</v>
      </c>
      <c r="Y166" s="38" t="str" cm="1">
        <f t="array" aca="1" ref="Y166" ca="1">IF(ISNUMBER(Tabel1[[#This Row],[hulpkolom]]),INDIRECT("'NLSfB - PPO'!H"&amp;$T166),"-")</f>
        <v>-</v>
      </c>
      <c r="Z166" s="40"/>
      <c r="AA166" s="31" t="str" cm="1">
        <f t="array" aca="1" ref="AA166" ca="1">IF(ISNUMBER(Tabel1[[#This Row],[hulpkolom]]),INDIRECT("'NLSfB - PPO'!J"&amp;$T166),"-")</f>
        <v>-</v>
      </c>
      <c r="AB166" s="38" t="str" cm="1">
        <f t="array" aca="1" ref="AB166" ca="1">IF(ISNUMBER(Tabel1[[#This Row],[hulpkolom]]),INDIRECT("'NLSfB - PPO'!K"&amp;$T166),"-")</f>
        <v>-</v>
      </c>
      <c r="AC166" s="40"/>
      <c r="AD166" s="31" t="str" cm="1">
        <f t="array" aca="1" ref="AD166" ca="1">IF(ISNUMBER(Tabel1[[#This Row],[hulpkolom]]),INDIRECT("'NLSfB - PPO'!M"&amp;$T166),"-")</f>
        <v>-</v>
      </c>
      <c r="AE166" s="38" t="str" cm="1">
        <f t="array" aca="1" ref="AE166" ca="1">IF(ISNUMBER(Tabel1[[#This Row],[hulpkolom]]),INDIRECT("'NLSfB - PPO'!L"&amp;$T166),"-")</f>
        <v>-</v>
      </c>
      <c r="AF166" s="40"/>
      <c r="AG166" s="39">
        <f ca="1">IF(ISNUMBER(Tabel1[[#This Row],[Frequentie 1]]),Tabel1[[#This Row],[Frequentie 1]]*Tabel1[[#This Row],[Prijs 1]],0)</f>
        <v>0</v>
      </c>
      <c r="AH166" s="39">
        <f ca="1">IF(ISNUMBER(Tabel1[[#This Row],[Frequentie 2]]),Tabel1[[#This Row],[Frequentie 2]]*Tabel1[[#This Row],[Prijs 2]],0)</f>
        <v>0</v>
      </c>
      <c r="AI166" s="39">
        <f ca="1">IF(ISNUMBER(Tabel1[[#This Row],[Frequentie 3]]),Tabel1[[#This Row],[Frequentie 3]]*Tabel1[[#This Row],[Prijs 3]],0)</f>
        <v>0</v>
      </c>
      <c r="AJ166" s="39">
        <f ca="1">IF(ISNUMBER(Tabel1[[#This Row],[Frequentie 4]]),Tabel1[[#This Row],[Frequentie 4]]*Tabel1[[#This Row],[Prijs 4]],0)</f>
        <v>0</v>
      </c>
      <c r="AK166" s="52">
        <f ca="1">SUM(Tabel1[[#This Row],[Totaal 1]:[Totaal 4]])</f>
        <v>0</v>
      </c>
    </row>
    <row r="167" spans="1:37" x14ac:dyDescent="0.25">
      <c r="A167" s="34" t="s">
        <v>2015</v>
      </c>
      <c r="B167" s="34" t="s">
        <v>2016</v>
      </c>
      <c r="C167" s="34" t="s">
        <v>58</v>
      </c>
      <c r="D167" s="34" t="s">
        <v>2017</v>
      </c>
      <c r="E167" s="34" t="s">
        <v>4032</v>
      </c>
      <c r="F167" s="41" t="s">
        <v>4033</v>
      </c>
      <c r="G167" s="41" t="str">
        <f>VLOOKUP(Tabel1[[#This Row],[NLSfB]],NLSfB!A:D,4,1)</f>
        <v>armaturen vluchtwegsignalering</v>
      </c>
      <c r="H167" s="34" t="e">
        <v>#N/A</v>
      </c>
      <c r="I167" s="34">
        <v>11</v>
      </c>
      <c r="J167" s="34">
        <v>0</v>
      </c>
      <c r="K167" s="34" t="s">
        <v>2156</v>
      </c>
      <c r="L167" s="34">
        <v>0</v>
      </c>
      <c r="M167" s="35" t="s">
        <v>231</v>
      </c>
      <c r="N167" s="35" t="s">
        <v>237</v>
      </c>
      <c r="O167" s="35">
        <v>0</v>
      </c>
      <c r="P167" s="35">
        <v>0</v>
      </c>
      <c r="Q167" s="35">
        <v>0</v>
      </c>
      <c r="R167" s="35">
        <v>0</v>
      </c>
      <c r="S167" s="35">
        <v>0</v>
      </c>
      <c r="T167" s="31">
        <f>_xlfn.XMATCH(E167,'NLSfb - PPO'!$B$2:$B$205,0)+1</f>
        <v>84</v>
      </c>
      <c r="U167" s="31" t="str" cm="1">
        <f t="array" aca="1" ref="U167" ca="1">IF(ISNUMBER(Tabel1[[#This Row],[hulpkolom]]),INDIRECT("'NLSfB - PPO'!D"&amp;$T167),"n.v.t.")</f>
        <v>LCHT040-A</v>
      </c>
      <c r="V167" s="36" cm="1">
        <f t="array" aca="1" ref="V167" ca="1">IF(ISNUMBER(Tabel1[[#This Row],[hulpkolom]]),INDIRECT("'NLSfB - PPO'!E"&amp;$T167),"-")</f>
        <v>1</v>
      </c>
      <c r="W167" s="40"/>
      <c r="X167" s="31" t="str" cm="1">
        <f t="array" aca="1" ref="X167" ca="1">IF(ISNUMBER(Tabel1[[#This Row],[hulpkolom]]),INDIRECT("'NLSfB - PPO'!G"&amp;$T167),"-")</f>
        <v>-</v>
      </c>
      <c r="Y167" s="38" t="str" cm="1">
        <f t="array" aca="1" ref="Y167" ca="1">IF(ISNUMBER(Tabel1[[#This Row],[hulpkolom]]),INDIRECT("'NLSfB - PPO'!H"&amp;$T167),"-")</f>
        <v>-</v>
      </c>
      <c r="Z167" s="40"/>
      <c r="AA167" s="31" t="str" cm="1">
        <f t="array" aca="1" ref="AA167" ca="1">IF(ISNUMBER(Tabel1[[#This Row],[hulpkolom]]),INDIRECT("'NLSfB - PPO'!J"&amp;$T167),"-")</f>
        <v>-</v>
      </c>
      <c r="AB167" s="38" t="str" cm="1">
        <f t="array" aca="1" ref="AB167" ca="1">IF(ISNUMBER(Tabel1[[#This Row],[hulpkolom]]),INDIRECT("'NLSfB - PPO'!K"&amp;$T167),"-")</f>
        <v>-</v>
      </c>
      <c r="AC167" s="40"/>
      <c r="AD167" s="31" t="str" cm="1">
        <f t="array" aca="1" ref="AD167" ca="1">IF(ISNUMBER(Tabel1[[#This Row],[hulpkolom]]),INDIRECT("'NLSfB - PPO'!M"&amp;$T167),"-")</f>
        <v>-</v>
      </c>
      <c r="AE167" s="38" t="str" cm="1">
        <f t="array" aca="1" ref="AE167" ca="1">IF(ISNUMBER(Tabel1[[#This Row],[hulpkolom]]),INDIRECT("'NLSfB - PPO'!L"&amp;$T167),"-")</f>
        <v>-</v>
      </c>
      <c r="AF167" s="40"/>
      <c r="AG167" s="39">
        <f ca="1">IF(ISNUMBER(Tabel1[[#This Row],[Frequentie 1]]),Tabel1[[#This Row],[Frequentie 1]]*Tabel1[[#This Row],[Prijs 1]],0)</f>
        <v>0</v>
      </c>
      <c r="AH167" s="39">
        <f ca="1">IF(ISNUMBER(Tabel1[[#This Row],[Frequentie 2]]),Tabel1[[#This Row],[Frequentie 2]]*Tabel1[[#This Row],[Prijs 2]],0)</f>
        <v>0</v>
      </c>
      <c r="AI167" s="39">
        <f ca="1">IF(ISNUMBER(Tabel1[[#This Row],[Frequentie 3]]),Tabel1[[#This Row],[Frequentie 3]]*Tabel1[[#This Row],[Prijs 3]],0)</f>
        <v>0</v>
      </c>
      <c r="AJ167" s="39">
        <f ca="1">IF(ISNUMBER(Tabel1[[#This Row],[Frequentie 4]]),Tabel1[[#This Row],[Frequentie 4]]*Tabel1[[#This Row],[Prijs 4]],0)</f>
        <v>0</v>
      </c>
      <c r="AK167" s="52">
        <f ca="1">SUM(Tabel1[[#This Row],[Totaal 1]:[Totaal 4]])</f>
        <v>0</v>
      </c>
    </row>
    <row r="168" spans="1:37" x14ac:dyDescent="0.25">
      <c r="A168" s="34" t="s">
        <v>2015</v>
      </c>
      <c r="B168" s="34" t="s">
        <v>2016</v>
      </c>
      <c r="C168" s="34" t="s">
        <v>58</v>
      </c>
      <c r="D168" s="34" t="s">
        <v>2017</v>
      </c>
      <c r="E168" s="34" t="s">
        <v>4032</v>
      </c>
      <c r="F168" s="41" t="s">
        <v>4033</v>
      </c>
      <c r="G168" s="41" t="str">
        <f>VLOOKUP(Tabel1[[#This Row],[NLSfB]],NLSfB!A:D,4,1)</f>
        <v>armaturen vluchtwegsignalering</v>
      </c>
      <c r="H168" s="34" t="e">
        <v>#N/A</v>
      </c>
      <c r="I168" s="34">
        <v>15</v>
      </c>
      <c r="J168" s="34">
        <v>0</v>
      </c>
      <c r="K168" s="34" t="s">
        <v>2156</v>
      </c>
      <c r="L168" s="34">
        <v>0</v>
      </c>
      <c r="M168" s="35" t="s">
        <v>225</v>
      </c>
      <c r="N168" s="35" t="s">
        <v>237</v>
      </c>
      <c r="O168" s="35">
        <v>0</v>
      </c>
      <c r="P168" s="35">
        <v>0</v>
      </c>
      <c r="Q168" s="35">
        <v>0</v>
      </c>
      <c r="R168" s="35">
        <v>0</v>
      </c>
      <c r="S168" s="35">
        <v>0</v>
      </c>
      <c r="T168" s="31">
        <f>_xlfn.XMATCH(E168,'NLSfb - PPO'!$B$2:$B$205,0)+1</f>
        <v>84</v>
      </c>
      <c r="U168" s="31" t="str" cm="1">
        <f t="array" aca="1" ref="U168" ca="1">IF(ISNUMBER(Tabel1[[#This Row],[hulpkolom]]),INDIRECT("'NLSfB - PPO'!D"&amp;$T168),"n.v.t.")</f>
        <v>LCHT040-A</v>
      </c>
      <c r="V168" s="36" cm="1">
        <f t="array" aca="1" ref="V168" ca="1">IF(ISNUMBER(Tabel1[[#This Row],[hulpkolom]]),INDIRECT("'NLSfB - PPO'!E"&amp;$T168),"-")</f>
        <v>1</v>
      </c>
      <c r="W168" s="40"/>
      <c r="X168" s="31" t="str" cm="1">
        <f t="array" aca="1" ref="X168" ca="1">IF(ISNUMBER(Tabel1[[#This Row],[hulpkolom]]),INDIRECT("'NLSfB - PPO'!G"&amp;$T168),"-")</f>
        <v>-</v>
      </c>
      <c r="Y168" s="38" t="str" cm="1">
        <f t="array" aca="1" ref="Y168" ca="1">IF(ISNUMBER(Tabel1[[#This Row],[hulpkolom]]),INDIRECT("'NLSfB - PPO'!H"&amp;$T168),"-")</f>
        <v>-</v>
      </c>
      <c r="Z168" s="40"/>
      <c r="AA168" s="31" t="str" cm="1">
        <f t="array" aca="1" ref="AA168" ca="1">IF(ISNUMBER(Tabel1[[#This Row],[hulpkolom]]),INDIRECT("'NLSfB - PPO'!J"&amp;$T168),"-")</f>
        <v>-</v>
      </c>
      <c r="AB168" s="38" t="str" cm="1">
        <f t="array" aca="1" ref="AB168" ca="1">IF(ISNUMBER(Tabel1[[#This Row],[hulpkolom]]),INDIRECT("'NLSfB - PPO'!K"&amp;$T168),"-")</f>
        <v>-</v>
      </c>
      <c r="AC168" s="40"/>
      <c r="AD168" s="31" t="str" cm="1">
        <f t="array" aca="1" ref="AD168" ca="1">IF(ISNUMBER(Tabel1[[#This Row],[hulpkolom]]),INDIRECT("'NLSfB - PPO'!M"&amp;$T168),"-")</f>
        <v>-</v>
      </c>
      <c r="AE168" s="38" t="str" cm="1">
        <f t="array" aca="1" ref="AE168" ca="1">IF(ISNUMBER(Tabel1[[#This Row],[hulpkolom]]),INDIRECT("'NLSfB - PPO'!L"&amp;$T168),"-")</f>
        <v>-</v>
      </c>
      <c r="AF168" s="40"/>
      <c r="AG168" s="39">
        <f ca="1">IF(ISNUMBER(Tabel1[[#This Row],[Frequentie 1]]),Tabel1[[#This Row],[Frequentie 1]]*Tabel1[[#This Row],[Prijs 1]],0)</f>
        <v>0</v>
      </c>
      <c r="AH168" s="39">
        <f ca="1">IF(ISNUMBER(Tabel1[[#This Row],[Frequentie 2]]),Tabel1[[#This Row],[Frequentie 2]]*Tabel1[[#This Row],[Prijs 2]],0)</f>
        <v>0</v>
      </c>
      <c r="AI168" s="39">
        <f ca="1">IF(ISNUMBER(Tabel1[[#This Row],[Frequentie 3]]),Tabel1[[#This Row],[Frequentie 3]]*Tabel1[[#This Row],[Prijs 3]],0)</f>
        <v>0</v>
      </c>
      <c r="AJ168" s="39">
        <f ca="1">IF(ISNUMBER(Tabel1[[#This Row],[Frequentie 4]]),Tabel1[[#This Row],[Frequentie 4]]*Tabel1[[#This Row],[Prijs 4]],0)</f>
        <v>0</v>
      </c>
      <c r="AK168" s="52">
        <f ca="1">SUM(Tabel1[[#This Row],[Totaal 1]:[Totaal 4]])</f>
        <v>0</v>
      </c>
    </row>
    <row r="169" spans="1:37" x14ac:dyDescent="0.25">
      <c r="A169" s="34" t="s">
        <v>2015</v>
      </c>
      <c r="B169" s="34" t="s">
        <v>2016</v>
      </c>
      <c r="C169" s="34" t="s">
        <v>58</v>
      </c>
      <c r="D169" s="34" t="s">
        <v>2017</v>
      </c>
      <c r="E169" s="34" t="s">
        <v>238</v>
      </c>
      <c r="F169" s="35" t="s">
        <v>239</v>
      </c>
      <c r="G169" s="35" t="str">
        <f>VLOOKUP(Tabel1[[#This Row],[NLSfB]],NLSfB!A:D,4,1)</f>
        <v>intercom</v>
      </c>
      <c r="H169" s="34" t="s">
        <v>240</v>
      </c>
      <c r="I169" s="34">
        <v>1</v>
      </c>
      <c r="J169" s="34">
        <v>0</v>
      </c>
      <c r="K169" s="34">
        <v>0</v>
      </c>
      <c r="L169" s="34">
        <v>0</v>
      </c>
      <c r="M169" s="35" t="s">
        <v>241</v>
      </c>
      <c r="N169" s="35">
        <v>0</v>
      </c>
      <c r="O169" s="35">
        <v>0</v>
      </c>
      <c r="P169" s="35" t="s">
        <v>243</v>
      </c>
      <c r="Q169" s="35" t="s">
        <v>244</v>
      </c>
      <c r="R169" s="35" t="s">
        <v>245</v>
      </c>
      <c r="S169" s="35">
        <v>0</v>
      </c>
      <c r="T169" s="31">
        <f>_xlfn.XMATCH(E169,'NLSfb - PPO'!$B$2:$B$205,0)+1</f>
        <v>105</v>
      </c>
      <c r="U169" s="31" t="str" cm="1">
        <f t="array" aca="1" ref="U169" ca="1">IF(ISNUMBER(Tabel1[[#This Row],[hulpkolom]]),INDIRECT("'NLSfB - PPO'!D"&amp;$T169),"n.v.t.")</f>
        <v>SCR030-A</v>
      </c>
      <c r="V169" s="36" cm="1">
        <f t="array" aca="1" ref="V169" ca="1">IF(ISNUMBER(Tabel1[[#This Row],[hulpkolom]]),INDIRECT("'NLSfB - PPO'!E"&amp;$T169),"-")</f>
        <v>1</v>
      </c>
      <c r="W169" s="40"/>
      <c r="X169" s="31" t="str" cm="1">
        <f t="array" aca="1" ref="X169" ca="1">IF(ISNUMBER(Tabel1[[#This Row],[hulpkolom]]),INDIRECT("'NLSfB - PPO'!G"&amp;$T169),"-")</f>
        <v>-</v>
      </c>
      <c r="Y169" s="38" t="str" cm="1">
        <f t="array" aca="1" ref="Y169" ca="1">IF(ISNUMBER(Tabel1[[#This Row],[hulpkolom]]),INDIRECT("'NLSfB - PPO'!H"&amp;$T169),"-")</f>
        <v>-</v>
      </c>
      <c r="Z169" s="40"/>
      <c r="AA169" s="31" t="str" cm="1">
        <f t="array" aca="1" ref="AA169" ca="1">IF(ISNUMBER(Tabel1[[#This Row],[hulpkolom]]),INDIRECT("'NLSfB - PPO'!J"&amp;$T169),"-")</f>
        <v>-</v>
      </c>
      <c r="AB169" s="38" t="str" cm="1">
        <f t="array" aca="1" ref="AB169" ca="1">IF(ISNUMBER(Tabel1[[#This Row],[hulpkolom]]),INDIRECT("'NLSfB - PPO'!K"&amp;$T169),"-")</f>
        <v>-</v>
      </c>
      <c r="AC169" s="40"/>
      <c r="AD169" s="31" t="str" cm="1">
        <f t="array" aca="1" ref="AD169" ca="1">IF(ISNUMBER(Tabel1[[#This Row],[hulpkolom]]),INDIRECT("'NLSfB - PPO'!M"&amp;$T169),"-")</f>
        <v>-</v>
      </c>
      <c r="AE169" s="38" t="str" cm="1">
        <f t="array" aca="1" ref="AE169" ca="1">IF(ISNUMBER(Tabel1[[#This Row],[hulpkolom]]),INDIRECT("'NLSfB - PPO'!L"&amp;$T169),"-")</f>
        <v>-</v>
      </c>
      <c r="AF169" s="40"/>
      <c r="AG169" s="39">
        <f ca="1">IF(ISNUMBER(Tabel1[[#This Row],[Frequentie 1]]),Tabel1[[#This Row],[Frequentie 1]]*Tabel1[[#This Row],[Prijs 1]],0)</f>
        <v>0</v>
      </c>
      <c r="AH169" s="39">
        <f ca="1">IF(ISNUMBER(Tabel1[[#This Row],[Frequentie 2]]),Tabel1[[#This Row],[Frequentie 2]]*Tabel1[[#This Row],[Prijs 2]],0)</f>
        <v>0</v>
      </c>
      <c r="AI169" s="39">
        <f ca="1">IF(ISNUMBER(Tabel1[[#This Row],[Frequentie 3]]),Tabel1[[#This Row],[Frequentie 3]]*Tabel1[[#This Row],[Prijs 3]],0)</f>
        <v>0</v>
      </c>
      <c r="AJ169" s="39">
        <f ca="1">IF(ISNUMBER(Tabel1[[#This Row],[Frequentie 4]]),Tabel1[[#This Row],[Frequentie 4]]*Tabel1[[#This Row],[Prijs 4]],0)</f>
        <v>0</v>
      </c>
      <c r="AK169" s="52">
        <f ca="1">SUM(Tabel1[[#This Row],[Totaal 1]:[Totaal 4]])</f>
        <v>0</v>
      </c>
    </row>
    <row r="170" spans="1:37" ht="21" x14ac:dyDescent="0.25">
      <c r="A170" s="34" t="s">
        <v>2015</v>
      </c>
      <c r="B170" s="34" t="s">
        <v>2016</v>
      </c>
      <c r="C170" s="34" t="s">
        <v>58</v>
      </c>
      <c r="D170" s="34" t="s">
        <v>2017</v>
      </c>
      <c r="E170" s="34" t="s">
        <v>2157</v>
      </c>
      <c r="F170" s="35" t="s">
        <v>2158</v>
      </c>
      <c r="G170" s="35" t="str">
        <f>VLOOKUP(Tabel1[[#This Row],[NLSfB]],NLSfB!A:D,4,1)</f>
        <v>CCTV monitor</v>
      </c>
      <c r="H170" s="34" t="s">
        <v>240</v>
      </c>
      <c r="I170" s="34">
        <v>1</v>
      </c>
      <c r="J170" s="34">
        <v>0</v>
      </c>
      <c r="K170" s="34">
        <v>0</v>
      </c>
      <c r="L170" s="34">
        <v>0</v>
      </c>
      <c r="M170" s="35">
        <v>0</v>
      </c>
      <c r="N170" s="35">
        <v>0</v>
      </c>
      <c r="O170" s="35">
        <v>0</v>
      </c>
      <c r="P170" s="35">
        <v>0</v>
      </c>
      <c r="Q170" s="35">
        <v>0</v>
      </c>
      <c r="R170" s="35">
        <v>0</v>
      </c>
      <c r="S170" s="35">
        <v>0</v>
      </c>
      <c r="T170" s="31">
        <f>_xlfn.XMATCH(E170,'NLSfb - PPO'!$B$2:$B$205,0)+1</f>
        <v>7</v>
      </c>
      <c r="U170" s="31" t="str" cm="1">
        <f t="array" aca="1" ref="U170" ca="1">IF(ISNUMBER(Tabel1[[#This Row],[hulpkolom]]),INDIRECT("'NLSfB - PPO'!D"&amp;$T170),"n.v.t.")</f>
        <v>BEV040-A</v>
      </c>
      <c r="V170" s="36" cm="1">
        <f t="array" aca="1" ref="V170" ca="1">IF(ISNUMBER(Tabel1[[#This Row],[hulpkolom]]),INDIRECT("'NLSfB - PPO'!E"&amp;$T170),"-")</f>
        <v>1</v>
      </c>
      <c r="W170" s="40"/>
      <c r="X170" s="31" t="str" cm="1">
        <f t="array" aca="1" ref="X170" ca="1">IF(ISNUMBER(Tabel1[[#This Row],[hulpkolom]]),INDIRECT("'NLSfB - PPO'!G"&amp;$T170),"-")</f>
        <v>-</v>
      </c>
      <c r="Y170" s="38" t="str" cm="1">
        <f t="array" aca="1" ref="Y170" ca="1">IF(ISNUMBER(Tabel1[[#This Row],[hulpkolom]]),INDIRECT("'NLSfB - PPO'!H"&amp;$T170),"-")</f>
        <v>-</v>
      </c>
      <c r="Z170" s="40"/>
      <c r="AA170" s="31" t="str" cm="1">
        <f t="array" aca="1" ref="AA170" ca="1">IF(ISNUMBER(Tabel1[[#This Row],[hulpkolom]]),INDIRECT("'NLSfB - PPO'!J"&amp;$T170),"-")</f>
        <v>-</v>
      </c>
      <c r="AB170" s="38" t="str" cm="1">
        <f t="array" aca="1" ref="AB170" ca="1">IF(ISNUMBER(Tabel1[[#This Row],[hulpkolom]]),INDIRECT("'NLSfB - PPO'!K"&amp;$T170),"-")</f>
        <v>-</v>
      </c>
      <c r="AC170" s="40"/>
      <c r="AD170" s="31" t="str" cm="1">
        <f t="array" aca="1" ref="AD170" ca="1">IF(ISNUMBER(Tabel1[[#This Row],[hulpkolom]]),INDIRECT("'NLSfB - PPO'!M"&amp;$T170),"-")</f>
        <v>-</v>
      </c>
      <c r="AE170" s="38" t="str" cm="1">
        <f t="array" aca="1" ref="AE170" ca="1">IF(ISNUMBER(Tabel1[[#This Row],[hulpkolom]]),INDIRECT("'NLSfB - PPO'!L"&amp;$T170),"-")</f>
        <v>-</v>
      </c>
      <c r="AF170" s="40"/>
      <c r="AG170" s="39">
        <f ca="1">IF(ISNUMBER(Tabel1[[#This Row],[Frequentie 1]]),Tabel1[[#This Row],[Frequentie 1]]*Tabel1[[#This Row],[Prijs 1]],0)</f>
        <v>0</v>
      </c>
      <c r="AH170" s="39">
        <f ca="1">IF(ISNUMBER(Tabel1[[#This Row],[Frequentie 2]]),Tabel1[[#This Row],[Frequentie 2]]*Tabel1[[#This Row],[Prijs 2]],0)</f>
        <v>0</v>
      </c>
      <c r="AI170" s="39">
        <f ca="1">IF(ISNUMBER(Tabel1[[#This Row],[Frequentie 3]]),Tabel1[[#This Row],[Frequentie 3]]*Tabel1[[#This Row],[Prijs 3]],0)</f>
        <v>0</v>
      </c>
      <c r="AJ170" s="39">
        <f ca="1">IF(ISNUMBER(Tabel1[[#This Row],[Frequentie 4]]),Tabel1[[#This Row],[Frequentie 4]]*Tabel1[[#This Row],[Prijs 4]],0)</f>
        <v>0</v>
      </c>
      <c r="AK170" s="52">
        <f ca="1">SUM(Tabel1[[#This Row],[Totaal 1]:[Totaal 4]])</f>
        <v>0</v>
      </c>
    </row>
    <row r="171" spans="1:37" ht="21" x14ac:dyDescent="0.25">
      <c r="A171" s="34" t="s">
        <v>2015</v>
      </c>
      <c r="B171" s="34" t="s">
        <v>2016</v>
      </c>
      <c r="C171" s="34" t="s">
        <v>58</v>
      </c>
      <c r="D171" s="34" t="s">
        <v>2017</v>
      </c>
      <c r="E171" s="34" t="s">
        <v>2159</v>
      </c>
      <c r="F171" s="35" t="s">
        <v>2160</v>
      </c>
      <c r="G171" s="35" t="str">
        <f>VLOOKUP(Tabel1[[#This Row],[NLSfB]],NLSfB!A:D,4,1)</f>
        <v>CCTV camera</v>
      </c>
      <c r="H171" s="34" t="s">
        <v>240</v>
      </c>
      <c r="I171" s="34">
        <v>4</v>
      </c>
      <c r="J171" s="34">
        <v>0</v>
      </c>
      <c r="K171" s="34">
        <v>0</v>
      </c>
      <c r="L171" s="34">
        <v>0</v>
      </c>
      <c r="M171" s="35">
        <v>0</v>
      </c>
      <c r="N171" s="35">
        <v>0</v>
      </c>
      <c r="O171" s="35">
        <v>0</v>
      </c>
      <c r="P171" s="35">
        <v>0</v>
      </c>
      <c r="Q171" s="35">
        <v>0</v>
      </c>
      <c r="R171" s="35">
        <v>0</v>
      </c>
      <c r="S171" s="35">
        <v>0</v>
      </c>
      <c r="T171" s="31">
        <f>_xlfn.XMATCH(E171,'NLSfb - PPO'!$B$2:$B$205,0)+1</f>
        <v>5</v>
      </c>
      <c r="U171" s="31" t="str" cm="1">
        <f t="array" aca="1" ref="U171" ca="1">IF(ISNUMBER(Tabel1[[#This Row],[hulpkolom]]),INDIRECT("'NLSfB - PPO'!D"&amp;$T171),"n.v.t.")</f>
        <v>BEV030-A</v>
      </c>
      <c r="V171" s="36" cm="1">
        <f t="array" aca="1" ref="V171" ca="1">IF(ISNUMBER(Tabel1[[#This Row],[hulpkolom]]),INDIRECT("'NLSfB - PPO'!E"&amp;$T171),"-")</f>
        <v>1</v>
      </c>
      <c r="W171" s="40"/>
      <c r="X171" s="31" t="str" cm="1">
        <f t="array" aca="1" ref="X171" ca="1">IF(ISNUMBER(Tabel1[[#This Row],[hulpkolom]]),INDIRECT("'NLSfB - PPO'!G"&amp;$T171),"-")</f>
        <v>-</v>
      </c>
      <c r="Y171" s="38" t="str" cm="1">
        <f t="array" aca="1" ref="Y171" ca="1">IF(ISNUMBER(Tabel1[[#This Row],[hulpkolom]]),INDIRECT("'NLSfB - PPO'!H"&amp;$T171),"-")</f>
        <v>-</v>
      </c>
      <c r="Z171" s="40"/>
      <c r="AA171" s="31" t="str" cm="1">
        <f t="array" aca="1" ref="AA171" ca="1">IF(ISNUMBER(Tabel1[[#This Row],[hulpkolom]]),INDIRECT("'NLSfB - PPO'!J"&amp;$T171),"-")</f>
        <v>-</v>
      </c>
      <c r="AB171" s="38" t="str" cm="1">
        <f t="array" aca="1" ref="AB171" ca="1">IF(ISNUMBER(Tabel1[[#This Row],[hulpkolom]]),INDIRECT("'NLSfB - PPO'!K"&amp;$T171),"-")</f>
        <v>-</v>
      </c>
      <c r="AC171" s="40"/>
      <c r="AD171" s="31" t="str" cm="1">
        <f t="array" aca="1" ref="AD171" ca="1">IF(ISNUMBER(Tabel1[[#This Row],[hulpkolom]]),INDIRECT("'NLSfB - PPO'!M"&amp;$T171),"-")</f>
        <v>-</v>
      </c>
      <c r="AE171" s="38" t="str" cm="1">
        <f t="array" aca="1" ref="AE171" ca="1">IF(ISNUMBER(Tabel1[[#This Row],[hulpkolom]]),INDIRECT("'NLSfB - PPO'!L"&amp;$T171),"-")</f>
        <v>-</v>
      </c>
      <c r="AF171" s="40"/>
      <c r="AG171" s="39">
        <f ca="1">IF(ISNUMBER(Tabel1[[#This Row],[Frequentie 1]]),Tabel1[[#This Row],[Frequentie 1]]*Tabel1[[#This Row],[Prijs 1]],0)</f>
        <v>0</v>
      </c>
      <c r="AH171" s="39">
        <f ca="1">IF(ISNUMBER(Tabel1[[#This Row],[Frequentie 2]]),Tabel1[[#This Row],[Frequentie 2]]*Tabel1[[#This Row],[Prijs 2]],0)</f>
        <v>0</v>
      </c>
      <c r="AI171" s="39">
        <f ca="1">IF(ISNUMBER(Tabel1[[#This Row],[Frequentie 3]]),Tabel1[[#This Row],[Frequentie 3]]*Tabel1[[#This Row],[Prijs 3]],0)</f>
        <v>0</v>
      </c>
      <c r="AJ171" s="39">
        <f ca="1">IF(ISNUMBER(Tabel1[[#This Row],[Frequentie 4]]),Tabel1[[#This Row],[Frequentie 4]]*Tabel1[[#This Row],[Prijs 4]],0)</f>
        <v>0</v>
      </c>
      <c r="AK171" s="52">
        <f ca="1">SUM(Tabel1[[#This Row],[Totaal 1]:[Totaal 4]])</f>
        <v>0</v>
      </c>
    </row>
    <row r="172" spans="1:37" ht="21" x14ac:dyDescent="0.25">
      <c r="A172" s="34" t="s">
        <v>2015</v>
      </c>
      <c r="B172" s="34" t="s">
        <v>2016</v>
      </c>
      <c r="C172" s="34" t="s">
        <v>58</v>
      </c>
      <c r="D172" s="34" t="s">
        <v>2017</v>
      </c>
      <c r="E172" s="34" t="s">
        <v>246</v>
      </c>
      <c r="F172" s="35" t="s">
        <v>247</v>
      </c>
      <c r="G172" s="35" t="str">
        <f>VLOOKUP(Tabel1[[#This Row],[NLSfB]],NLSfB!A:D,4,1)</f>
        <v>centrale brandmeldinstallatie</v>
      </c>
      <c r="H172" s="34" t="s">
        <v>173</v>
      </c>
      <c r="I172" s="34">
        <v>1</v>
      </c>
      <c r="J172" s="34">
        <v>0</v>
      </c>
      <c r="K172" s="34">
        <v>0</v>
      </c>
      <c r="L172" s="34">
        <v>0</v>
      </c>
      <c r="M172" s="35" t="s">
        <v>249</v>
      </c>
      <c r="N172" s="35" t="s">
        <v>250</v>
      </c>
      <c r="O172" s="35" t="s">
        <v>251</v>
      </c>
      <c r="P172" s="35">
        <v>0</v>
      </c>
      <c r="Q172" s="35" t="s">
        <v>2161</v>
      </c>
      <c r="R172" s="35" t="s">
        <v>2162</v>
      </c>
      <c r="S172" s="35">
        <v>0</v>
      </c>
      <c r="T172" s="31">
        <f>_xlfn.XMATCH(E172,'NLSfb - PPO'!$B$2:$B$205,0)+1</f>
        <v>12</v>
      </c>
      <c r="U172" s="31" t="str" cm="1">
        <f t="array" aca="1" ref="U172" ca="1">IF(ISNUMBER(Tabel1[[#This Row],[hulpkolom]]),INDIRECT("'NLSfB - PPO'!D"&amp;$T172),"n.v.t.")</f>
        <v>BRND100-A1</v>
      </c>
      <c r="V172" s="36" cm="1">
        <f t="array" aca="1" ref="V172" ca="1">IF(ISNUMBER(Tabel1[[#This Row],[hulpkolom]]),INDIRECT("'NLSfB - PPO'!E"&amp;$T172),"-")</f>
        <v>1</v>
      </c>
      <c r="W172" s="40"/>
      <c r="X172" s="31" t="str" cm="1">
        <f t="array" aca="1" ref="X172" ca="1">IF(ISNUMBER(Tabel1[[#This Row],[hulpkolom]]),INDIRECT("'NLSfB - PPO'!G"&amp;$T172),"-")</f>
        <v>BRND100-A2</v>
      </c>
      <c r="Y172" s="38" cm="1">
        <f t="array" aca="1" ref="Y172" ca="1">IF(ISNUMBER(Tabel1[[#This Row],[hulpkolom]]),INDIRECT("'NLSfB - PPO'!H"&amp;$T172),"-")</f>
        <v>2</v>
      </c>
      <c r="Z172" s="40"/>
      <c r="AA172" s="31" t="str" cm="1">
        <f t="array" aca="1" ref="AA172" ca="1">IF(ISNUMBER(Tabel1[[#This Row],[hulpkolom]]),INDIRECT("'NLSfB - PPO'!J"&amp;$T172),"-")</f>
        <v>BRND100-A3</v>
      </c>
      <c r="AB172" s="38" cm="1">
        <f t="array" aca="1" ref="AB172" ca="1">IF(ISNUMBER(Tabel1[[#This Row],[hulpkolom]]),INDIRECT("'NLSfB - PPO'!K"&amp;$T172),"-")</f>
        <v>12</v>
      </c>
      <c r="AC172" s="40"/>
      <c r="AD172" s="31" t="str" cm="1">
        <f t="array" aca="1" ref="AD172" ca="1">IF(ISNUMBER(Tabel1[[#This Row],[hulpkolom]]),INDIRECT("'NLSfB - PPO'!M"&amp;$T172),"-")</f>
        <v>-</v>
      </c>
      <c r="AE172" s="38" t="str" cm="1">
        <f t="array" aca="1" ref="AE172" ca="1">IF(ISNUMBER(Tabel1[[#This Row],[hulpkolom]]),INDIRECT("'NLSfB - PPO'!L"&amp;$T172),"-")</f>
        <v>-</v>
      </c>
      <c r="AF172" s="40"/>
      <c r="AG172" s="39">
        <f ca="1">IF(ISNUMBER(Tabel1[[#This Row],[Frequentie 1]]),Tabel1[[#This Row],[Frequentie 1]]*Tabel1[[#This Row],[Prijs 1]],0)</f>
        <v>0</v>
      </c>
      <c r="AH172" s="39">
        <f ca="1">IF(ISNUMBER(Tabel1[[#This Row],[Frequentie 2]]),Tabel1[[#This Row],[Frequentie 2]]*Tabel1[[#This Row],[Prijs 2]],0)</f>
        <v>0</v>
      </c>
      <c r="AI172" s="39">
        <f ca="1">IF(ISNUMBER(Tabel1[[#This Row],[Frequentie 3]]),Tabel1[[#This Row],[Frequentie 3]]*Tabel1[[#This Row],[Prijs 3]],0)</f>
        <v>0</v>
      </c>
      <c r="AJ172" s="39">
        <f ca="1">IF(ISNUMBER(Tabel1[[#This Row],[Frequentie 4]]),Tabel1[[#This Row],[Frequentie 4]]*Tabel1[[#This Row],[Prijs 4]],0)</f>
        <v>0</v>
      </c>
      <c r="AK172" s="52">
        <f ca="1">SUM(Tabel1[[#This Row],[Totaal 1]:[Totaal 4]])</f>
        <v>0</v>
      </c>
    </row>
    <row r="173" spans="1:37" ht="21" x14ac:dyDescent="0.25">
      <c r="A173" s="34" t="s">
        <v>2015</v>
      </c>
      <c r="B173" s="34" t="s">
        <v>2016</v>
      </c>
      <c r="C173" s="34" t="s">
        <v>58</v>
      </c>
      <c r="D173" s="34" t="s">
        <v>2017</v>
      </c>
      <c r="E173" s="34" t="s">
        <v>254</v>
      </c>
      <c r="F173" s="35" t="s">
        <v>255</v>
      </c>
      <c r="G173" s="35" t="str">
        <f>VLOOKUP(Tabel1[[#This Row],[NLSfB]],NLSfB!A:D,4,1)</f>
        <v>paneel brandmeldinstallatie</v>
      </c>
      <c r="H173" s="34" t="s">
        <v>173</v>
      </c>
      <c r="I173" s="34">
        <v>1</v>
      </c>
      <c r="J173" s="34" t="s">
        <v>2163</v>
      </c>
      <c r="K173" s="34" t="s">
        <v>1996</v>
      </c>
      <c r="L173" s="34" t="s">
        <v>2164</v>
      </c>
      <c r="M173" s="35" t="s">
        <v>256</v>
      </c>
      <c r="N173" s="35" t="s">
        <v>2165</v>
      </c>
      <c r="O173" s="35" t="s">
        <v>2166</v>
      </c>
      <c r="P173" s="35" t="s">
        <v>1990</v>
      </c>
      <c r="Q173" s="35" t="s">
        <v>1991</v>
      </c>
      <c r="R173" s="35">
        <v>0</v>
      </c>
      <c r="S173" s="35">
        <v>0</v>
      </c>
      <c r="T173" s="31">
        <f>_xlfn.XMATCH(E173,'NLSfb - PPO'!$B$2:$B$205,0)+1</f>
        <v>15</v>
      </c>
      <c r="U173" s="31" t="str" cm="1">
        <f t="array" aca="1" ref="U173" ca="1">IF(ISNUMBER(Tabel1[[#This Row],[hulpkolom]]),INDIRECT("'NLSfB - PPO'!D"&amp;$T173),"n.v.t.")</f>
        <v>BRND100-A1</v>
      </c>
      <c r="V173" s="36" cm="1">
        <f t="array" aca="1" ref="V173" ca="1">IF(ISNUMBER(Tabel1[[#This Row],[hulpkolom]]),INDIRECT("'NLSfB - PPO'!E"&amp;$T173),"-")</f>
        <v>1</v>
      </c>
      <c r="W173" s="40"/>
      <c r="X173" s="31" t="str" cm="1">
        <f t="array" aca="1" ref="X173" ca="1">IF(ISNUMBER(Tabel1[[#This Row],[hulpkolom]]),INDIRECT("'NLSfB - PPO'!G"&amp;$T173),"-")</f>
        <v>BRND100-A2</v>
      </c>
      <c r="Y173" s="38" cm="1">
        <f t="array" aca="1" ref="Y173" ca="1">IF(ISNUMBER(Tabel1[[#This Row],[hulpkolom]]),INDIRECT("'NLSfB - PPO'!H"&amp;$T173),"-")</f>
        <v>2</v>
      </c>
      <c r="Z173" s="40"/>
      <c r="AA173" s="31" t="str" cm="1">
        <f t="array" aca="1" ref="AA173" ca="1">IF(ISNUMBER(Tabel1[[#This Row],[hulpkolom]]),INDIRECT("'NLSfB - PPO'!J"&amp;$T173),"-")</f>
        <v>BRND100-A3</v>
      </c>
      <c r="AB173" s="38" cm="1">
        <f t="array" aca="1" ref="AB173" ca="1">IF(ISNUMBER(Tabel1[[#This Row],[hulpkolom]]),INDIRECT("'NLSfB - PPO'!K"&amp;$T173),"-")</f>
        <v>12</v>
      </c>
      <c r="AC173" s="40"/>
      <c r="AD173" s="31" t="str" cm="1">
        <f t="array" aca="1" ref="AD173" ca="1">IF(ISNUMBER(Tabel1[[#This Row],[hulpkolom]]),INDIRECT("'NLSfB - PPO'!M"&amp;$T173),"-")</f>
        <v>-</v>
      </c>
      <c r="AE173" s="38" t="str" cm="1">
        <f t="array" aca="1" ref="AE173" ca="1">IF(ISNUMBER(Tabel1[[#This Row],[hulpkolom]]),INDIRECT("'NLSfB - PPO'!L"&amp;$T173),"-")</f>
        <v>-</v>
      </c>
      <c r="AF173" s="40"/>
      <c r="AG173" s="39">
        <f ca="1">IF(ISNUMBER(Tabel1[[#This Row],[Frequentie 1]]),Tabel1[[#This Row],[Frequentie 1]]*Tabel1[[#This Row],[Prijs 1]],0)</f>
        <v>0</v>
      </c>
      <c r="AH173" s="39">
        <f ca="1">IF(ISNUMBER(Tabel1[[#This Row],[Frequentie 2]]),Tabel1[[#This Row],[Frequentie 2]]*Tabel1[[#This Row],[Prijs 2]],0)</f>
        <v>0</v>
      </c>
      <c r="AI173" s="39">
        <f ca="1">IF(ISNUMBER(Tabel1[[#This Row],[Frequentie 3]]),Tabel1[[#This Row],[Frequentie 3]]*Tabel1[[#This Row],[Prijs 3]],0)</f>
        <v>0</v>
      </c>
      <c r="AJ173" s="39">
        <f ca="1">IF(ISNUMBER(Tabel1[[#This Row],[Frequentie 4]]),Tabel1[[#This Row],[Frequentie 4]]*Tabel1[[#This Row],[Prijs 4]],0)</f>
        <v>0</v>
      </c>
      <c r="AK173" s="52">
        <f ca="1">SUM(Tabel1[[#This Row],[Totaal 1]:[Totaal 4]])</f>
        <v>0</v>
      </c>
    </row>
    <row r="174" spans="1:37" ht="31.2" x14ac:dyDescent="0.25">
      <c r="A174" s="34" t="s">
        <v>2015</v>
      </c>
      <c r="B174" s="34" t="s">
        <v>2016</v>
      </c>
      <c r="C174" s="34" t="s">
        <v>58</v>
      </c>
      <c r="D174" s="34" t="s">
        <v>2017</v>
      </c>
      <c r="E174" s="34" t="s">
        <v>261</v>
      </c>
      <c r="F174" s="35" t="s">
        <v>262</v>
      </c>
      <c r="G174" s="35" t="str">
        <f>VLOOKUP(Tabel1[[#This Row],[NLSfB]],NLSfB!A:D,4,1)</f>
        <v>centrale melding- en ontruimingsinstallatie</v>
      </c>
      <c r="H174" s="34" t="s">
        <v>240</v>
      </c>
      <c r="I174" s="34">
        <v>1</v>
      </c>
      <c r="J174" s="34">
        <v>0</v>
      </c>
      <c r="K174" s="34">
        <v>0</v>
      </c>
      <c r="L174" s="34">
        <v>0</v>
      </c>
      <c r="M174" s="35">
        <v>0</v>
      </c>
      <c r="N174" s="35" t="s">
        <v>2167</v>
      </c>
      <c r="O174" s="35" t="s">
        <v>2168</v>
      </c>
      <c r="P174" s="35" t="s">
        <v>2169</v>
      </c>
      <c r="Q174" s="35">
        <v>0</v>
      </c>
      <c r="R174" s="35">
        <v>0</v>
      </c>
      <c r="S174" s="35">
        <v>0</v>
      </c>
      <c r="T174" s="31">
        <f>_xlfn.XMATCH(E174,'NLSfb - PPO'!$B$2:$B$205,0)+1</f>
        <v>13</v>
      </c>
      <c r="U174" s="31" t="str" cm="1">
        <f t="array" aca="1" ref="U174" ca="1">IF(ISNUMBER(Tabel1[[#This Row],[hulpkolom]]),INDIRECT("'NLSfB - PPO'!D"&amp;$T174),"n.v.t.")</f>
        <v>BRND100-A1</v>
      </c>
      <c r="V174" s="36" cm="1">
        <f t="array" aca="1" ref="V174" ca="1">IF(ISNUMBER(Tabel1[[#This Row],[hulpkolom]]),INDIRECT("'NLSfB - PPO'!E"&amp;$T174),"-")</f>
        <v>1</v>
      </c>
      <c r="W174" s="40"/>
      <c r="X174" s="31" t="str" cm="1">
        <f t="array" aca="1" ref="X174" ca="1">IF(ISNUMBER(Tabel1[[#This Row],[hulpkolom]]),INDIRECT("'NLSfB - PPO'!G"&amp;$T174),"-")</f>
        <v>BRND100-A2</v>
      </c>
      <c r="Y174" s="38" cm="1">
        <f t="array" aca="1" ref="Y174" ca="1">IF(ISNUMBER(Tabel1[[#This Row],[hulpkolom]]),INDIRECT("'NLSfB - PPO'!H"&amp;$T174),"-")</f>
        <v>2</v>
      </c>
      <c r="Z174" s="40"/>
      <c r="AA174" s="31" t="str" cm="1">
        <f t="array" aca="1" ref="AA174" ca="1">IF(ISNUMBER(Tabel1[[#This Row],[hulpkolom]]),INDIRECT("'NLSfB - PPO'!J"&amp;$T174),"-")</f>
        <v>BRND100-A3</v>
      </c>
      <c r="AB174" s="38" cm="1">
        <f t="array" aca="1" ref="AB174" ca="1">IF(ISNUMBER(Tabel1[[#This Row],[hulpkolom]]),INDIRECT("'NLSfB - PPO'!K"&amp;$T174),"-")</f>
        <v>12</v>
      </c>
      <c r="AC174" s="40"/>
      <c r="AD174" s="31" t="str" cm="1">
        <f t="array" aca="1" ref="AD174" ca="1">IF(ISNUMBER(Tabel1[[#This Row],[hulpkolom]]),INDIRECT("'NLSfB - PPO'!M"&amp;$T174),"-")</f>
        <v>-</v>
      </c>
      <c r="AE174" s="38" t="str" cm="1">
        <f t="array" aca="1" ref="AE174" ca="1">IF(ISNUMBER(Tabel1[[#This Row],[hulpkolom]]),INDIRECT("'NLSfB - PPO'!L"&amp;$T174),"-")</f>
        <v>-</v>
      </c>
      <c r="AF174" s="40"/>
      <c r="AG174" s="39">
        <f ca="1">IF(ISNUMBER(Tabel1[[#This Row],[Frequentie 1]]),Tabel1[[#This Row],[Frequentie 1]]*Tabel1[[#This Row],[Prijs 1]],0)</f>
        <v>0</v>
      </c>
      <c r="AH174" s="39">
        <f ca="1">IF(ISNUMBER(Tabel1[[#This Row],[Frequentie 2]]),Tabel1[[#This Row],[Frequentie 2]]*Tabel1[[#This Row],[Prijs 2]],0)</f>
        <v>0</v>
      </c>
      <c r="AI174" s="39">
        <f ca="1">IF(ISNUMBER(Tabel1[[#This Row],[Frequentie 3]]),Tabel1[[#This Row],[Frequentie 3]]*Tabel1[[#This Row],[Prijs 3]],0)</f>
        <v>0</v>
      </c>
      <c r="AJ174" s="39">
        <f ca="1">IF(ISNUMBER(Tabel1[[#This Row],[Frequentie 4]]),Tabel1[[#This Row],[Frequentie 4]]*Tabel1[[#This Row],[Prijs 4]],0)</f>
        <v>0</v>
      </c>
      <c r="AK174" s="52">
        <f ca="1">SUM(Tabel1[[#This Row],[Totaal 1]:[Totaal 4]])</f>
        <v>0</v>
      </c>
    </row>
    <row r="175" spans="1:37" ht="21" x14ac:dyDescent="0.25">
      <c r="A175" s="34" t="s">
        <v>2015</v>
      </c>
      <c r="B175" s="34" t="s">
        <v>2016</v>
      </c>
      <c r="C175" s="34" t="s">
        <v>58</v>
      </c>
      <c r="D175" s="34" t="s">
        <v>2017</v>
      </c>
      <c r="E175" s="34" t="s">
        <v>266</v>
      </c>
      <c r="F175" s="35" t="s">
        <v>267</v>
      </c>
      <c r="G175" s="35" t="str">
        <f>VLOOKUP(Tabel1[[#This Row],[NLSfB]],NLSfB!A:D,4,1)</f>
        <v>centrale inbraakinstallatie</v>
      </c>
      <c r="H175" s="34" t="s">
        <v>240</v>
      </c>
      <c r="I175" s="34">
        <v>1</v>
      </c>
      <c r="J175" s="34">
        <v>0</v>
      </c>
      <c r="K175" s="34">
        <v>0</v>
      </c>
      <c r="L175" s="34">
        <v>0</v>
      </c>
      <c r="M175" s="35" t="s">
        <v>256</v>
      </c>
      <c r="N175" s="35" t="s">
        <v>2170</v>
      </c>
      <c r="O175" s="35" t="s">
        <v>2171</v>
      </c>
      <c r="P175" s="35" t="s">
        <v>2172</v>
      </c>
      <c r="Q175" s="35" t="s">
        <v>2173</v>
      </c>
      <c r="R175" s="35">
        <v>0</v>
      </c>
      <c r="S175" s="35">
        <v>0</v>
      </c>
      <c r="T175" s="31">
        <f>_xlfn.XMATCH(E175,'NLSfb - PPO'!$B$2:$B$205,0)+1</f>
        <v>106</v>
      </c>
      <c r="U175" s="31" t="str" cm="1">
        <f t="array" aca="1" ref="U175" ca="1">IF(ISNUMBER(Tabel1[[#This Row],[hulpkolom]]),INDIRECT("'NLSfB - PPO'!D"&amp;$T175),"n.v.t.")</f>
        <v>SIG010-A</v>
      </c>
      <c r="V175" s="36" cm="1">
        <f t="array" aca="1" ref="V175" ca="1">IF(ISNUMBER(Tabel1[[#This Row],[hulpkolom]]),INDIRECT("'NLSfB - PPO'!E"&amp;$T175),"-")</f>
        <v>1</v>
      </c>
      <c r="W175" s="40"/>
      <c r="X175" s="31" t="str" cm="1">
        <f t="array" aca="1" ref="X175" ca="1">IF(ISNUMBER(Tabel1[[#This Row],[hulpkolom]]),INDIRECT("'NLSfB - PPO'!G"&amp;$T175),"-")</f>
        <v>-</v>
      </c>
      <c r="Y175" s="38" t="str" cm="1">
        <f t="array" aca="1" ref="Y175" ca="1">IF(ISNUMBER(Tabel1[[#This Row],[hulpkolom]]),INDIRECT("'NLSfB - PPO'!H"&amp;$T175),"-")</f>
        <v>-</v>
      </c>
      <c r="Z175" s="40"/>
      <c r="AA175" s="31" t="str" cm="1">
        <f t="array" aca="1" ref="AA175" ca="1">IF(ISNUMBER(Tabel1[[#This Row],[hulpkolom]]),INDIRECT("'NLSfB - PPO'!J"&amp;$T175),"-")</f>
        <v>-</v>
      </c>
      <c r="AB175" s="38" t="str" cm="1">
        <f t="array" aca="1" ref="AB175" ca="1">IF(ISNUMBER(Tabel1[[#This Row],[hulpkolom]]),INDIRECT("'NLSfB - PPO'!K"&amp;$T175),"-")</f>
        <v>-</v>
      </c>
      <c r="AC175" s="40"/>
      <c r="AD175" s="31" t="str" cm="1">
        <f t="array" aca="1" ref="AD175" ca="1">IF(ISNUMBER(Tabel1[[#This Row],[hulpkolom]]),INDIRECT("'NLSfB - PPO'!M"&amp;$T175),"-")</f>
        <v>-</v>
      </c>
      <c r="AE175" s="38" t="str" cm="1">
        <f t="array" aca="1" ref="AE175" ca="1">IF(ISNUMBER(Tabel1[[#This Row],[hulpkolom]]),INDIRECT("'NLSfB - PPO'!L"&amp;$T175),"-")</f>
        <v>-</v>
      </c>
      <c r="AF175" s="40"/>
      <c r="AG175" s="39">
        <f ca="1">IF(ISNUMBER(Tabel1[[#This Row],[Frequentie 1]]),Tabel1[[#This Row],[Frequentie 1]]*Tabel1[[#This Row],[Prijs 1]],0)</f>
        <v>0</v>
      </c>
      <c r="AH175" s="39">
        <f ca="1">IF(ISNUMBER(Tabel1[[#This Row],[Frequentie 2]]),Tabel1[[#This Row],[Frequentie 2]]*Tabel1[[#This Row],[Prijs 2]],0)</f>
        <v>0</v>
      </c>
      <c r="AI175" s="39">
        <f ca="1">IF(ISNUMBER(Tabel1[[#This Row],[Frequentie 3]]),Tabel1[[#This Row],[Frequentie 3]]*Tabel1[[#This Row],[Prijs 3]],0)</f>
        <v>0</v>
      </c>
      <c r="AJ175" s="39">
        <f ca="1">IF(ISNUMBER(Tabel1[[#This Row],[Frequentie 4]]),Tabel1[[#This Row],[Frequentie 4]]*Tabel1[[#This Row],[Prijs 4]],0)</f>
        <v>0</v>
      </c>
      <c r="AK175" s="52">
        <f ca="1">SUM(Tabel1[[#This Row],[Totaal 1]:[Totaal 4]])</f>
        <v>0</v>
      </c>
    </row>
    <row r="176" spans="1:37" ht="21" x14ac:dyDescent="0.25">
      <c r="A176" s="34" t="s">
        <v>2015</v>
      </c>
      <c r="B176" s="34" t="s">
        <v>2016</v>
      </c>
      <c r="C176" s="34" t="s">
        <v>58</v>
      </c>
      <c r="D176" s="34" t="s">
        <v>2017</v>
      </c>
      <c r="E176" s="34" t="s">
        <v>272</v>
      </c>
      <c r="F176" s="35" t="s">
        <v>273</v>
      </c>
      <c r="G176" s="35" t="str">
        <f>VLOOKUP(Tabel1[[#This Row],[NLSfB]],NLSfB!A:D,4,1)</f>
        <v>deurbelinstallatie</v>
      </c>
      <c r="H176" s="34" t="s">
        <v>62</v>
      </c>
      <c r="I176" s="34">
        <v>1</v>
      </c>
      <c r="J176" s="34">
        <v>0</v>
      </c>
      <c r="K176" s="34" t="s">
        <v>223</v>
      </c>
      <c r="L176" s="34">
        <v>0</v>
      </c>
      <c r="M176" s="35" t="s">
        <v>274</v>
      </c>
      <c r="N176" s="35">
        <v>0</v>
      </c>
      <c r="O176" s="35">
        <v>0</v>
      </c>
      <c r="P176" s="35">
        <v>0</v>
      </c>
      <c r="Q176" s="35">
        <v>0</v>
      </c>
      <c r="R176" s="35">
        <v>0</v>
      </c>
      <c r="S176" s="35">
        <v>0</v>
      </c>
      <c r="T176" s="31">
        <f>_xlfn.XMATCH(E176,'NLSfb - PPO'!$B$2:$B$205,0)+1</f>
        <v>22</v>
      </c>
      <c r="U176" s="31" t="str" cm="1">
        <f t="array" aca="1" ref="U176" ca="1">IF(ISNUMBER(Tabel1[[#This Row],[hulpkolom]]),INDIRECT("'NLSfB - PPO'!D"&amp;$T176),"n.v.t.")</f>
        <v>E010-A</v>
      </c>
      <c r="V176" s="36" cm="1">
        <f t="array" aca="1" ref="V176" ca="1">IF(ISNUMBER(Tabel1[[#This Row],[hulpkolom]]),INDIRECT("'NLSfB - PPO'!E"&amp;$T176),"-")</f>
        <v>1</v>
      </c>
      <c r="W176" s="40"/>
      <c r="X176" s="31" t="str" cm="1">
        <f t="array" aca="1" ref="X176" ca="1">IF(ISNUMBER(Tabel1[[#This Row],[hulpkolom]]),INDIRECT("'NLSfB - PPO'!G"&amp;$T176),"-")</f>
        <v>-</v>
      </c>
      <c r="Y176" s="38" t="str" cm="1">
        <f t="array" aca="1" ref="Y176" ca="1">IF(ISNUMBER(Tabel1[[#This Row],[hulpkolom]]),INDIRECT("'NLSfB - PPO'!H"&amp;$T176),"-")</f>
        <v>-</v>
      </c>
      <c r="Z176" s="40"/>
      <c r="AA176" s="31" t="str" cm="1">
        <f t="array" aca="1" ref="AA176" ca="1">IF(ISNUMBER(Tabel1[[#This Row],[hulpkolom]]),INDIRECT("'NLSfB - PPO'!J"&amp;$T176),"-")</f>
        <v>-</v>
      </c>
      <c r="AB176" s="38" t="str" cm="1">
        <f t="array" aca="1" ref="AB176" ca="1">IF(ISNUMBER(Tabel1[[#This Row],[hulpkolom]]),INDIRECT("'NLSfB - PPO'!K"&amp;$T176),"-")</f>
        <v>-</v>
      </c>
      <c r="AC176" s="40"/>
      <c r="AD176" s="31" t="str" cm="1">
        <f t="array" aca="1" ref="AD176" ca="1">IF(ISNUMBER(Tabel1[[#This Row],[hulpkolom]]),INDIRECT("'NLSfB - PPO'!M"&amp;$T176),"-")</f>
        <v>-</v>
      </c>
      <c r="AE176" s="38" t="str" cm="1">
        <f t="array" aca="1" ref="AE176" ca="1">IF(ISNUMBER(Tabel1[[#This Row],[hulpkolom]]),INDIRECT("'NLSfB - PPO'!L"&amp;$T176),"-")</f>
        <v>-</v>
      </c>
      <c r="AF176" s="40"/>
      <c r="AG176" s="39">
        <f ca="1">IF(ISNUMBER(Tabel1[[#This Row],[Frequentie 1]]),Tabel1[[#This Row],[Frequentie 1]]*Tabel1[[#This Row],[Prijs 1]],0)</f>
        <v>0</v>
      </c>
      <c r="AH176" s="39">
        <f ca="1">IF(ISNUMBER(Tabel1[[#This Row],[Frequentie 2]]),Tabel1[[#This Row],[Frequentie 2]]*Tabel1[[#This Row],[Prijs 2]],0)</f>
        <v>0</v>
      </c>
      <c r="AI176" s="39">
        <f ca="1">IF(ISNUMBER(Tabel1[[#This Row],[Frequentie 3]]),Tabel1[[#This Row],[Frequentie 3]]*Tabel1[[#This Row],[Prijs 3]],0)</f>
        <v>0</v>
      </c>
      <c r="AJ176" s="39">
        <f ca="1">IF(ISNUMBER(Tabel1[[#This Row],[Frequentie 4]]),Tabel1[[#This Row],[Frequentie 4]]*Tabel1[[#This Row],[Prijs 4]],0)</f>
        <v>0</v>
      </c>
      <c r="AK176" s="52">
        <f ca="1">SUM(Tabel1[[#This Row],[Totaal 1]:[Totaal 4]])</f>
        <v>0</v>
      </c>
    </row>
    <row r="177" spans="1:37" x14ac:dyDescent="0.25">
      <c r="A177" s="34" t="s">
        <v>2015</v>
      </c>
      <c r="B177" s="34" t="s">
        <v>2016</v>
      </c>
      <c r="C177" s="34" t="s">
        <v>58</v>
      </c>
      <c r="D177" s="34" t="s">
        <v>2017</v>
      </c>
      <c r="E177" s="34" t="s">
        <v>2174</v>
      </c>
      <c r="F177" s="35" t="s">
        <v>2175</v>
      </c>
      <c r="G177" s="35" t="str">
        <f>VLOOKUP(Tabel1[[#This Row],[NLSfB]],NLSfB!A:D,4,1)</f>
        <v>goederenlift</v>
      </c>
      <c r="H177" s="34" t="s">
        <v>1994</v>
      </c>
      <c r="I177" s="34">
        <v>1</v>
      </c>
      <c r="J177" s="34">
        <v>0</v>
      </c>
      <c r="K177" s="34" t="s">
        <v>1986</v>
      </c>
      <c r="L177" s="34">
        <v>0</v>
      </c>
      <c r="M177" s="35">
        <v>0</v>
      </c>
      <c r="N177" s="35">
        <v>0</v>
      </c>
      <c r="O177" s="35" t="s">
        <v>2176</v>
      </c>
      <c r="P177" s="35" t="s">
        <v>104</v>
      </c>
      <c r="Q177" s="35">
        <v>0</v>
      </c>
      <c r="R177" s="35">
        <v>0</v>
      </c>
      <c r="S177" s="35">
        <v>0</v>
      </c>
      <c r="T177" s="31">
        <f>_xlfn.XMATCH(E177,'NLSfb - PPO'!$B$2:$B$205,0)+1</f>
        <v>85</v>
      </c>
      <c r="U177" s="31" t="str" cm="1">
        <f t="array" aca="1" ref="U177" ca="1">IF(ISNUMBER(Tabel1[[#This Row],[hulpkolom]]),INDIRECT("'NLSfB - PPO'!D"&amp;$T177),"n.v.t.")</f>
        <v>LFT010-A1</v>
      </c>
      <c r="V177" s="36" cm="1">
        <f t="array" aca="1" ref="V177" ca="1">IF(ISNUMBER(Tabel1[[#This Row],[hulpkolom]]),INDIRECT("'NLSfB - PPO'!E"&amp;$T177),"-")</f>
        <v>2</v>
      </c>
      <c r="W177" s="40"/>
      <c r="X177" s="31" t="str" cm="1">
        <f t="array" aca="1" ref="X177" ca="1">IF(ISNUMBER(Tabel1[[#This Row],[hulpkolom]]),INDIRECT("'NLSfB - PPO'!G"&amp;$T177),"-")</f>
        <v>LFT010-K1</v>
      </c>
      <c r="Y177" s="38" cm="1">
        <f t="array" aca="1" ref="Y177" ca="1">IF(ISNUMBER(Tabel1[[#This Row],[hulpkolom]]),INDIRECT("'NLSfB - PPO'!H"&amp;$T177),"-")</f>
        <v>0.66</v>
      </c>
      <c r="Z177" s="40"/>
      <c r="AA177" s="31" t="str" cm="1">
        <f t="array" aca="1" ref="AA177" ca="1">IF(ISNUMBER(Tabel1[[#This Row],[hulpkolom]]),INDIRECT("'NLSfB - PPO'!J"&amp;$T177),"-")</f>
        <v>-</v>
      </c>
      <c r="AB177" s="38" t="str" cm="1">
        <f t="array" aca="1" ref="AB177" ca="1">IF(ISNUMBER(Tabel1[[#This Row],[hulpkolom]]),INDIRECT("'NLSfB - PPO'!K"&amp;$T177),"-")</f>
        <v>-</v>
      </c>
      <c r="AC177" s="40"/>
      <c r="AD177" s="31" t="str" cm="1">
        <f t="array" aca="1" ref="AD177" ca="1">IF(ISNUMBER(Tabel1[[#This Row],[hulpkolom]]),INDIRECT("'NLSfB - PPO'!M"&amp;$T177),"-")</f>
        <v>-</v>
      </c>
      <c r="AE177" s="38" t="str" cm="1">
        <f t="array" aca="1" ref="AE177" ca="1">IF(ISNUMBER(Tabel1[[#This Row],[hulpkolom]]),INDIRECT("'NLSfB - PPO'!L"&amp;$T177),"-")</f>
        <v>-</v>
      </c>
      <c r="AF177" s="40"/>
      <c r="AG177" s="39">
        <f ca="1">IF(ISNUMBER(Tabel1[[#This Row],[Frequentie 1]]),Tabel1[[#This Row],[Frequentie 1]]*Tabel1[[#This Row],[Prijs 1]],0)</f>
        <v>0</v>
      </c>
      <c r="AH177" s="39">
        <f ca="1">IF(ISNUMBER(Tabel1[[#This Row],[Frequentie 2]]),Tabel1[[#This Row],[Frequentie 2]]*Tabel1[[#This Row],[Prijs 2]],0)</f>
        <v>0</v>
      </c>
      <c r="AI177" s="39">
        <f ca="1">IF(ISNUMBER(Tabel1[[#This Row],[Frequentie 3]]),Tabel1[[#This Row],[Frequentie 3]]*Tabel1[[#This Row],[Prijs 3]],0)</f>
        <v>0</v>
      </c>
      <c r="AJ177" s="39">
        <f ca="1">IF(ISNUMBER(Tabel1[[#This Row],[Frequentie 4]]),Tabel1[[#This Row],[Frequentie 4]]*Tabel1[[#This Row],[Prijs 4]],0)</f>
        <v>0</v>
      </c>
      <c r="AK177" s="52">
        <f ca="1">SUM(Tabel1[[#This Row],[Totaal 1]:[Totaal 4]])</f>
        <v>0</v>
      </c>
    </row>
    <row r="178" spans="1:37" x14ac:dyDescent="0.25">
      <c r="A178" s="34" t="s">
        <v>2015</v>
      </c>
      <c r="B178" s="34" t="s">
        <v>2016</v>
      </c>
      <c r="C178" s="34" t="s">
        <v>58</v>
      </c>
      <c r="D178" s="34" t="s">
        <v>2017</v>
      </c>
      <c r="E178" s="34" t="s">
        <v>2177</v>
      </c>
      <c r="F178" s="35" t="s">
        <v>2178</v>
      </c>
      <c r="G178" s="35" t="str">
        <f>VLOOKUP(Tabel1[[#This Row],[NLSfB]],NLSfB!A:D,4,1)</f>
        <v>personen-/goederenlift</v>
      </c>
      <c r="H178" s="34" t="s">
        <v>1994</v>
      </c>
      <c r="I178" s="34">
        <v>1</v>
      </c>
      <c r="J178" s="34" t="s">
        <v>2179</v>
      </c>
      <c r="K178" s="34" t="s">
        <v>2180</v>
      </c>
      <c r="L178" s="34">
        <v>0</v>
      </c>
      <c r="M178" s="35" t="s">
        <v>2181</v>
      </c>
      <c r="N178" s="35" t="s">
        <v>2182</v>
      </c>
      <c r="O178" s="35" t="s">
        <v>2183</v>
      </c>
      <c r="P178" s="35" t="s">
        <v>2184</v>
      </c>
      <c r="Q178" s="35">
        <v>0</v>
      </c>
      <c r="R178" s="35">
        <v>0</v>
      </c>
      <c r="S178" s="35">
        <v>0</v>
      </c>
      <c r="T178" s="31">
        <f>_xlfn.XMATCH(E178,'NLSfb - PPO'!$B$2:$B$205,0)+1</f>
        <v>91</v>
      </c>
      <c r="U178" s="31" t="str" cm="1">
        <f t="array" aca="1" ref="U178" ca="1">IF(ISNUMBER(Tabel1[[#This Row],[hulpkolom]]),INDIRECT("'NLSfB - PPO'!D"&amp;$T178),"n.v.t.")</f>
        <v>LFT010-A3</v>
      </c>
      <c r="V178" s="36" cm="1">
        <f t="array" aca="1" ref="V178" ca="1">IF(ISNUMBER(Tabel1[[#This Row],[hulpkolom]]),INDIRECT("'NLSfB - PPO'!E"&amp;$T178),"-")</f>
        <v>4</v>
      </c>
      <c r="W178" s="40"/>
      <c r="X178" s="31" t="str" cm="1">
        <f t="array" aca="1" ref="X178" ca="1">IF(ISNUMBER(Tabel1[[#This Row],[hulpkolom]]),INDIRECT("'NLSfB - PPO'!G"&amp;$T178),"-")</f>
        <v>LFT010-K3</v>
      </c>
      <c r="Y178" s="38" cm="1">
        <f t="array" aca="1" ref="Y178" ca="1">IF(ISNUMBER(Tabel1[[#This Row],[hulpkolom]]),INDIRECT("'NLSfB - PPO'!H"&amp;$T178),"-")</f>
        <v>0.66</v>
      </c>
      <c r="Z178" s="40"/>
      <c r="AA178" s="31" t="str" cm="1">
        <f t="array" aca="1" ref="AA178" ca="1">IF(ISNUMBER(Tabel1[[#This Row],[hulpkolom]]),INDIRECT("'NLSfB - PPO'!J"&amp;$T178),"-")</f>
        <v>-</v>
      </c>
      <c r="AB178" s="38" t="str" cm="1">
        <f t="array" aca="1" ref="AB178" ca="1">IF(ISNUMBER(Tabel1[[#This Row],[hulpkolom]]),INDIRECT("'NLSfB - PPO'!K"&amp;$T178),"-")</f>
        <v>-</v>
      </c>
      <c r="AC178" s="40"/>
      <c r="AD178" s="31" t="str" cm="1">
        <f t="array" aca="1" ref="AD178" ca="1">IF(ISNUMBER(Tabel1[[#This Row],[hulpkolom]]),INDIRECT("'NLSfB - PPO'!M"&amp;$T178),"-")</f>
        <v>-</v>
      </c>
      <c r="AE178" s="38" t="str" cm="1">
        <f t="array" aca="1" ref="AE178" ca="1">IF(ISNUMBER(Tabel1[[#This Row],[hulpkolom]]),INDIRECT("'NLSfB - PPO'!L"&amp;$T178),"-")</f>
        <v>-</v>
      </c>
      <c r="AF178" s="40"/>
      <c r="AG178" s="39">
        <f ca="1">IF(ISNUMBER(Tabel1[[#This Row],[Frequentie 1]]),Tabel1[[#This Row],[Frequentie 1]]*Tabel1[[#This Row],[Prijs 1]],0)</f>
        <v>0</v>
      </c>
      <c r="AH178" s="39">
        <f ca="1">IF(ISNUMBER(Tabel1[[#This Row],[Frequentie 2]]),Tabel1[[#This Row],[Frequentie 2]]*Tabel1[[#This Row],[Prijs 2]],0)</f>
        <v>0</v>
      </c>
      <c r="AI178" s="39">
        <f ca="1">IF(ISNUMBER(Tabel1[[#This Row],[Frequentie 3]]),Tabel1[[#This Row],[Frequentie 3]]*Tabel1[[#This Row],[Prijs 3]],0)</f>
        <v>0</v>
      </c>
      <c r="AJ178" s="39">
        <f ca="1">IF(ISNUMBER(Tabel1[[#This Row],[Frequentie 4]]),Tabel1[[#This Row],[Frequentie 4]]*Tabel1[[#This Row],[Prijs 4]],0)</f>
        <v>0</v>
      </c>
      <c r="AK178" s="52">
        <f ca="1">SUM(Tabel1[[#This Row],[Totaal 1]:[Totaal 4]])</f>
        <v>0</v>
      </c>
    </row>
    <row r="179" spans="1:37" ht="21" x14ac:dyDescent="0.25">
      <c r="A179" s="34" t="s">
        <v>2015</v>
      </c>
      <c r="B179" s="34" t="s">
        <v>2016</v>
      </c>
      <c r="C179" s="34" t="s">
        <v>58</v>
      </c>
      <c r="D179" s="34" t="s">
        <v>2017</v>
      </c>
      <c r="E179" s="34" t="s">
        <v>287</v>
      </c>
      <c r="F179" s="35" t="s">
        <v>288</v>
      </c>
      <c r="G179" s="35" t="str">
        <f>VLOOKUP(Tabel1[[#This Row],[NLSfB]],NLSfB!A:D,4,1)</f>
        <v>toilet</v>
      </c>
      <c r="H179" s="34" t="s">
        <v>74</v>
      </c>
      <c r="I179" s="34">
        <v>8</v>
      </c>
      <c r="J179" s="34">
        <v>0</v>
      </c>
      <c r="K179" s="34">
        <v>0</v>
      </c>
      <c r="L179" s="34">
        <v>0</v>
      </c>
      <c r="M179" s="35" t="s">
        <v>2185</v>
      </c>
      <c r="N179" s="35">
        <v>0</v>
      </c>
      <c r="O179" s="35">
        <v>0</v>
      </c>
      <c r="P179" s="35">
        <v>0</v>
      </c>
      <c r="Q179" s="35">
        <v>0</v>
      </c>
      <c r="R179" s="35">
        <v>0</v>
      </c>
      <c r="S179" s="35">
        <v>0</v>
      </c>
      <c r="T179" s="31">
        <f>_xlfn.XMATCH(E179,'NLSfb - PPO'!$B$2:$B$205,0)+1</f>
        <v>187</v>
      </c>
      <c r="U179" s="31" t="str" cm="1">
        <f t="array" aca="1" ref="U179" ca="1">IF(ISNUMBER(Tabel1[[#This Row],[hulpkolom]]),INDIRECT("'NLSfB - PPO'!D"&amp;$T179),"n.v.t.")</f>
        <v>WTR100-A</v>
      </c>
      <c r="V179" s="36" cm="1">
        <f t="array" aca="1" ref="V179" ca="1">IF(ISNUMBER(Tabel1[[#This Row],[hulpkolom]]),INDIRECT("'NLSfB - PPO'!E"&amp;$T179),"-")</f>
        <v>1</v>
      </c>
      <c r="W179" s="40"/>
      <c r="X179" s="31" t="str" cm="1">
        <f t="array" aca="1" ref="X179" ca="1">IF(ISNUMBER(Tabel1[[#This Row],[hulpkolom]]),INDIRECT("'NLSfB - PPO'!G"&amp;$T179),"-")</f>
        <v>WTR180-A</v>
      </c>
      <c r="Y179" s="38" cm="1">
        <f t="array" aca="1" ref="Y179" ca="1">IF(ISNUMBER(Tabel1[[#This Row],[hulpkolom]]),INDIRECT("'NLSfB - PPO'!H"&amp;$T179),"-")</f>
        <v>1</v>
      </c>
      <c r="Z179" s="40"/>
      <c r="AA179" s="31" t="str" cm="1">
        <f t="array" aca="1" ref="AA179" ca="1">IF(ISNUMBER(Tabel1[[#This Row],[hulpkolom]]),INDIRECT("'NLSfB - PPO'!J"&amp;$T179),"-")</f>
        <v>-</v>
      </c>
      <c r="AB179" s="38" t="str" cm="1">
        <f t="array" aca="1" ref="AB179" ca="1">IF(ISNUMBER(Tabel1[[#This Row],[hulpkolom]]),INDIRECT("'NLSfB - PPO'!K"&amp;$T179),"-")</f>
        <v>-</v>
      </c>
      <c r="AC179" s="40"/>
      <c r="AD179" s="31" t="str" cm="1">
        <f t="array" aca="1" ref="AD179" ca="1">IF(ISNUMBER(Tabel1[[#This Row],[hulpkolom]]),INDIRECT("'NLSfB - PPO'!M"&amp;$T179),"-")</f>
        <v>-</v>
      </c>
      <c r="AE179" s="38" t="str" cm="1">
        <f t="array" aca="1" ref="AE179" ca="1">IF(ISNUMBER(Tabel1[[#This Row],[hulpkolom]]),INDIRECT("'NLSfB - PPO'!L"&amp;$T179),"-")</f>
        <v>-</v>
      </c>
      <c r="AF179" s="40"/>
      <c r="AG179" s="39">
        <f ca="1">IF(ISNUMBER(Tabel1[[#This Row],[Frequentie 1]]),Tabel1[[#This Row],[Frequentie 1]]*Tabel1[[#This Row],[Prijs 1]],0)</f>
        <v>0</v>
      </c>
      <c r="AH179" s="39">
        <f ca="1">IF(ISNUMBER(Tabel1[[#This Row],[Frequentie 2]]),Tabel1[[#This Row],[Frequentie 2]]*Tabel1[[#This Row],[Prijs 2]],0)</f>
        <v>0</v>
      </c>
      <c r="AI179" s="39">
        <f ca="1">IF(ISNUMBER(Tabel1[[#This Row],[Frequentie 3]]),Tabel1[[#This Row],[Frequentie 3]]*Tabel1[[#This Row],[Prijs 3]],0)</f>
        <v>0</v>
      </c>
      <c r="AJ179" s="39">
        <f ca="1">IF(ISNUMBER(Tabel1[[#This Row],[Frequentie 4]]),Tabel1[[#This Row],[Frequentie 4]]*Tabel1[[#This Row],[Prijs 4]],0)</f>
        <v>0</v>
      </c>
      <c r="AK179" s="52">
        <f ca="1">SUM(Tabel1[[#This Row],[Totaal 1]:[Totaal 4]])</f>
        <v>0</v>
      </c>
    </row>
    <row r="180" spans="1:37" ht="21" x14ac:dyDescent="0.25">
      <c r="A180" s="34" t="s">
        <v>2015</v>
      </c>
      <c r="B180" s="34" t="s">
        <v>2016</v>
      </c>
      <c r="C180" s="34" t="s">
        <v>58</v>
      </c>
      <c r="D180" s="34" t="s">
        <v>2017</v>
      </c>
      <c r="E180" s="34" t="s">
        <v>292</v>
      </c>
      <c r="F180" s="35" t="s">
        <v>293</v>
      </c>
      <c r="G180" s="35" t="str">
        <f>VLOOKUP(Tabel1[[#This Row],[NLSfB]],NLSfB!A:D,4,1)</f>
        <v>wastafel</v>
      </c>
      <c r="H180" s="34" t="s">
        <v>74</v>
      </c>
      <c r="I180" s="34">
        <v>5</v>
      </c>
      <c r="J180" s="34">
        <v>0</v>
      </c>
      <c r="K180" s="34">
        <v>0</v>
      </c>
      <c r="L180" s="34">
        <v>0</v>
      </c>
      <c r="M180" s="35">
        <v>0</v>
      </c>
      <c r="N180" s="35">
        <v>0</v>
      </c>
      <c r="O180" s="35">
        <v>0</v>
      </c>
      <c r="P180" s="35">
        <v>0</v>
      </c>
      <c r="Q180" s="35">
        <v>0</v>
      </c>
      <c r="R180" s="35">
        <v>0</v>
      </c>
      <c r="S180" s="35">
        <v>0</v>
      </c>
      <c r="T180" s="31">
        <f>_xlfn.XMATCH(E180,'NLSfb - PPO'!$B$2:$B$205,0)+1</f>
        <v>189</v>
      </c>
      <c r="U180" s="31" t="str" cm="1">
        <f t="array" aca="1" ref="U180" ca="1">IF(ISNUMBER(Tabel1[[#This Row],[hulpkolom]]),INDIRECT("'NLSfB - PPO'!D"&amp;$T180),"n.v.t.")</f>
        <v>WTR100-A</v>
      </c>
      <c r="V180" s="36" cm="1">
        <f t="array" aca="1" ref="V180" ca="1">IF(ISNUMBER(Tabel1[[#This Row],[hulpkolom]]),INDIRECT("'NLSfB - PPO'!E"&amp;$T180),"-")</f>
        <v>1</v>
      </c>
      <c r="W180" s="40"/>
      <c r="X180" s="31" t="str" cm="1">
        <f t="array" aca="1" ref="X180" ca="1">IF(ISNUMBER(Tabel1[[#This Row],[hulpkolom]]),INDIRECT("'NLSfB - PPO'!G"&amp;$T180),"-")</f>
        <v>-</v>
      </c>
      <c r="Y180" s="38" t="str" cm="1">
        <f t="array" aca="1" ref="Y180" ca="1">IF(ISNUMBER(Tabel1[[#This Row],[hulpkolom]]),INDIRECT("'NLSfB - PPO'!H"&amp;$T180),"-")</f>
        <v>-</v>
      </c>
      <c r="Z180" s="40"/>
      <c r="AA180" s="31" t="str" cm="1">
        <f t="array" aca="1" ref="AA180" ca="1">IF(ISNUMBER(Tabel1[[#This Row],[hulpkolom]]),INDIRECT("'NLSfB - PPO'!J"&amp;$T180),"-")</f>
        <v>-</v>
      </c>
      <c r="AB180" s="38" t="str" cm="1">
        <f t="array" aca="1" ref="AB180" ca="1">IF(ISNUMBER(Tabel1[[#This Row],[hulpkolom]]),INDIRECT("'NLSfB - PPO'!K"&amp;$T180),"-")</f>
        <v>-</v>
      </c>
      <c r="AC180" s="40"/>
      <c r="AD180" s="31" t="str" cm="1">
        <f t="array" aca="1" ref="AD180" ca="1">IF(ISNUMBER(Tabel1[[#This Row],[hulpkolom]]),INDIRECT("'NLSfB - PPO'!M"&amp;$T180),"-")</f>
        <v>-</v>
      </c>
      <c r="AE180" s="38" t="str" cm="1">
        <f t="array" aca="1" ref="AE180" ca="1">IF(ISNUMBER(Tabel1[[#This Row],[hulpkolom]]),INDIRECT("'NLSfB - PPO'!L"&amp;$T180),"-")</f>
        <v>-</v>
      </c>
      <c r="AF180" s="40"/>
      <c r="AG180" s="39">
        <f ca="1">IF(ISNUMBER(Tabel1[[#This Row],[Frequentie 1]]),Tabel1[[#This Row],[Frequentie 1]]*Tabel1[[#This Row],[Prijs 1]],0)</f>
        <v>0</v>
      </c>
      <c r="AH180" s="39">
        <f ca="1">IF(ISNUMBER(Tabel1[[#This Row],[Frequentie 2]]),Tabel1[[#This Row],[Frequentie 2]]*Tabel1[[#This Row],[Prijs 2]],0)</f>
        <v>0</v>
      </c>
      <c r="AI180" s="39">
        <f ca="1">IF(ISNUMBER(Tabel1[[#This Row],[Frequentie 3]]),Tabel1[[#This Row],[Frequentie 3]]*Tabel1[[#This Row],[Prijs 3]],0)</f>
        <v>0</v>
      </c>
      <c r="AJ180" s="39">
        <f ca="1">IF(ISNUMBER(Tabel1[[#This Row],[Frequentie 4]]),Tabel1[[#This Row],[Frequentie 4]]*Tabel1[[#This Row],[Prijs 4]],0)</f>
        <v>0</v>
      </c>
      <c r="AK180" s="52">
        <f ca="1">SUM(Tabel1[[#This Row],[Totaal 1]:[Totaal 4]])</f>
        <v>0</v>
      </c>
    </row>
    <row r="181" spans="1:37" ht="21" x14ac:dyDescent="0.25">
      <c r="A181" s="34" t="s">
        <v>2015</v>
      </c>
      <c r="B181" s="34" t="s">
        <v>2016</v>
      </c>
      <c r="C181" s="34" t="s">
        <v>58</v>
      </c>
      <c r="D181" s="34" t="s">
        <v>2017</v>
      </c>
      <c r="E181" s="34" t="s">
        <v>299</v>
      </c>
      <c r="F181" s="35" t="s">
        <v>300</v>
      </c>
      <c r="G181" s="35" t="str">
        <f>VLOOKUP(Tabel1[[#This Row],[NLSfB]],NLSfB!A:D,4,1)</f>
        <v>douche</v>
      </c>
      <c r="H181" s="34" t="s">
        <v>74</v>
      </c>
      <c r="I181" s="34">
        <v>1</v>
      </c>
      <c r="J181" s="34">
        <v>0</v>
      </c>
      <c r="K181" s="34">
        <v>0</v>
      </c>
      <c r="L181" s="34">
        <v>0</v>
      </c>
      <c r="M181" s="35" t="s">
        <v>2186</v>
      </c>
      <c r="N181" s="35">
        <v>0</v>
      </c>
      <c r="O181" s="35">
        <v>0</v>
      </c>
      <c r="P181" s="35">
        <v>0</v>
      </c>
      <c r="Q181" s="35">
        <v>0</v>
      </c>
      <c r="R181" s="35">
        <v>0</v>
      </c>
      <c r="S181" s="35">
        <v>0</v>
      </c>
      <c r="T181" s="31">
        <f>_xlfn.XMATCH(E181,'NLSfb - PPO'!$B$2:$B$205,0)+1</f>
        <v>190</v>
      </c>
      <c r="U181" s="31" t="str" cm="1">
        <f t="array" aca="1" ref="U181" ca="1">IF(ISNUMBER(Tabel1[[#This Row],[hulpkolom]]),INDIRECT("'NLSfB - PPO'!D"&amp;$T181),"n.v.t.")</f>
        <v>WTR100-A</v>
      </c>
      <c r="V181" s="36" cm="1">
        <f t="array" aca="1" ref="V181" ca="1">IF(ISNUMBER(Tabel1[[#This Row],[hulpkolom]]),INDIRECT("'NLSfB - PPO'!E"&amp;$T181),"-")</f>
        <v>1</v>
      </c>
      <c r="W181" s="40"/>
      <c r="X181" s="31" t="str" cm="1">
        <f t="array" aca="1" ref="X181" ca="1">IF(ISNUMBER(Tabel1[[#This Row],[hulpkolom]]),INDIRECT("'NLSfB - PPO'!G"&amp;$T181),"-")</f>
        <v>WTR160-A</v>
      </c>
      <c r="Y181" s="38" cm="1">
        <f t="array" aca="1" ref="Y181" ca="1">IF(ISNUMBER(Tabel1[[#This Row],[hulpkolom]]),INDIRECT("'NLSfB - PPO'!H"&amp;$T181),"-")</f>
        <v>1</v>
      </c>
      <c r="Z181" s="40"/>
      <c r="AA181" s="31" t="str" cm="1">
        <f t="array" aca="1" ref="AA181" ca="1">IF(ISNUMBER(Tabel1[[#This Row],[hulpkolom]]),INDIRECT("'NLSfB - PPO'!J"&amp;$T181),"-")</f>
        <v>-</v>
      </c>
      <c r="AB181" s="38" t="str" cm="1">
        <f t="array" aca="1" ref="AB181" ca="1">IF(ISNUMBER(Tabel1[[#This Row],[hulpkolom]]),INDIRECT("'NLSfB - PPO'!K"&amp;$T181),"-")</f>
        <v>-</v>
      </c>
      <c r="AC181" s="40"/>
      <c r="AD181" s="31" t="str" cm="1">
        <f t="array" aca="1" ref="AD181" ca="1">IF(ISNUMBER(Tabel1[[#This Row],[hulpkolom]]),INDIRECT("'NLSfB - PPO'!M"&amp;$T181),"-")</f>
        <v>-</v>
      </c>
      <c r="AE181" s="38" t="str" cm="1">
        <f t="array" aca="1" ref="AE181" ca="1">IF(ISNUMBER(Tabel1[[#This Row],[hulpkolom]]),INDIRECT("'NLSfB - PPO'!L"&amp;$T181),"-")</f>
        <v>-</v>
      </c>
      <c r="AF181" s="40"/>
      <c r="AG181" s="39">
        <f ca="1">IF(ISNUMBER(Tabel1[[#This Row],[Frequentie 1]]),Tabel1[[#This Row],[Frequentie 1]]*Tabel1[[#This Row],[Prijs 1]],0)</f>
        <v>0</v>
      </c>
      <c r="AH181" s="39">
        <f ca="1">IF(ISNUMBER(Tabel1[[#This Row],[Frequentie 2]]),Tabel1[[#This Row],[Frequentie 2]]*Tabel1[[#This Row],[Prijs 2]],0)</f>
        <v>0</v>
      </c>
      <c r="AI181" s="39">
        <f ca="1">IF(ISNUMBER(Tabel1[[#This Row],[Frequentie 3]]),Tabel1[[#This Row],[Frequentie 3]]*Tabel1[[#This Row],[Prijs 3]],0)</f>
        <v>0</v>
      </c>
      <c r="AJ181" s="39">
        <f ca="1">IF(ISNUMBER(Tabel1[[#This Row],[Frequentie 4]]),Tabel1[[#This Row],[Frequentie 4]]*Tabel1[[#This Row],[Prijs 4]],0)</f>
        <v>0</v>
      </c>
      <c r="AK181" s="52">
        <f ca="1">SUM(Tabel1[[#This Row],[Totaal 1]:[Totaal 4]])</f>
        <v>0</v>
      </c>
    </row>
    <row r="182" spans="1:37" ht="21" x14ac:dyDescent="0.25">
      <c r="A182" s="34" t="s">
        <v>2015</v>
      </c>
      <c r="B182" s="34" t="s">
        <v>2016</v>
      </c>
      <c r="C182" s="34" t="s">
        <v>58</v>
      </c>
      <c r="D182" s="34" t="s">
        <v>2017</v>
      </c>
      <c r="E182" s="34" t="s">
        <v>302</v>
      </c>
      <c r="F182" s="35" t="s">
        <v>303</v>
      </c>
      <c r="G182" s="35" t="str">
        <f>VLOOKUP(Tabel1[[#This Row],[NLSfB]],NLSfB!A:D,4,1)</f>
        <v>thermostatische mengkraan</v>
      </c>
      <c r="H182" s="34" t="s">
        <v>74</v>
      </c>
      <c r="I182" s="34">
        <v>1</v>
      </c>
      <c r="J182" s="34">
        <v>0</v>
      </c>
      <c r="K182" s="34">
        <v>0</v>
      </c>
      <c r="L182" s="34">
        <v>0</v>
      </c>
      <c r="M182" s="35">
        <v>0</v>
      </c>
      <c r="N182" s="35">
        <v>0</v>
      </c>
      <c r="O182" s="35">
        <v>0</v>
      </c>
      <c r="P182" s="35">
        <v>0</v>
      </c>
      <c r="Q182" s="35">
        <v>0</v>
      </c>
      <c r="R182" s="35">
        <v>0</v>
      </c>
      <c r="S182" s="35">
        <v>0</v>
      </c>
      <c r="T182" s="31">
        <f>_xlfn.XMATCH(E182,'NLSfb - PPO'!$B$2:$B$205,0)+1</f>
        <v>191</v>
      </c>
      <c r="U182" s="31" t="str" cm="1">
        <f t="array" aca="1" ref="U182" ca="1">IF(ISNUMBER(Tabel1[[#This Row],[hulpkolom]]),INDIRECT("'NLSfB - PPO'!D"&amp;$T182),"n.v.t.")</f>
        <v>WTR100-A</v>
      </c>
      <c r="V182" s="36" cm="1">
        <f t="array" aca="1" ref="V182" ca="1">IF(ISNUMBER(Tabel1[[#This Row],[hulpkolom]]),INDIRECT("'NLSfB - PPO'!E"&amp;$T182),"-")</f>
        <v>1</v>
      </c>
      <c r="W182" s="40"/>
      <c r="X182" s="31" t="str" cm="1">
        <f t="array" aca="1" ref="X182" ca="1">IF(ISNUMBER(Tabel1[[#This Row],[hulpkolom]]),INDIRECT("'NLSfB - PPO'!G"&amp;$T182),"-")</f>
        <v>-</v>
      </c>
      <c r="Y182" s="38" t="str" cm="1">
        <f t="array" aca="1" ref="Y182" ca="1">IF(ISNUMBER(Tabel1[[#This Row],[hulpkolom]]),INDIRECT("'NLSfB - PPO'!H"&amp;$T182),"-")</f>
        <v>-</v>
      </c>
      <c r="Z182" s="40"/>
      <c r="AA182" s="31" t="str" cm="1">
        <f t="array" aca="1" ref="AA182" ca="1">IF(ISNUMBER(Tabel1[[#This Row],[hulpkolom]]),INDIRECT("'NLSfB - PPO'!J"&amp;$T182),"-")</f>
        <v>-</v>
      </c>
      <c r="AB182" s="38" t="str" cm="1">
        <f t="array" aca="1" ref="AB182" ca="1">IF(ISNUMBER(Tabel1[[#This Row],[hulpkolom]]),INDIRECT("'NLSfB - PPO'!K"&amp;$T182),"-")</f>
        <v>-</v>
      </c>
      <c r="AC182" s="40"/>
      <c r="AD182" s="31" t="str" cm="1">
        <f t="array" aca="1" ref="AD182" ca="1">IF(ISNUMBER(Tabel1[[#This Row],[hulpkolom]]),INDIRECT("'NLSfB - PPO'!M"&amp;$T182),"-")</f>
        <v>-</v>
      </c>
      <c r="AE182" s="38" t="str" cm="1">
        <f t="array" aca="1" ref="AE182" ca="1">IF(ISNUMBER(Tabel1[[#This Row],[hulpkolom]]),INDIRECT("'NLSfB - PPO'!L"&amp;$T182),"-")</f>
        <v>-</v>
      </c>
      <c r="AF182" s="40"/>
      <c r="AG182" s="39">
        <f ca="1">IF(ISNUMBER(Tabel1[[#This Row],[Frequentie 1]]),Tabel1[[#This Row],[Frequentie 1]]*Tabel1[[#This Row],[Prijs 1]],0)</f>
        <v>0</v>
      </c>
      <c r="AH182" s="39">
        <f ca="1">IF(ISNUMBER(Tabel1[[#This Row],[Frequentie 2]]),Tabel1[[#This Row],[Frequentie 2]]*Tabel1[[#This Row],[Prijs 2]],0)</f>
        <v>0</v>
      </c>
      <c r="AI182" s="39">
        <f ca="1">IF(ISNUMBER(Tabel1[[#This Row],[Frequentie 3]]),Tabel1[[#This Row],[Frequentie 3]]*Tabel1[[#This Row],[Prijs 3]],0)</f>
        <v>0</v>
      </c>
      <c r="AJ182" s="39">
        <f ca="1">IF(ISNUMBER(Tabel1[[#This Row],[Frequentie 4]]),Tabel1[[#This Row],[Frequentie 4]]*Tabel1[[#This Row],[Prijs 4]],0)</f>
        <v>0</v>
      </c>
      <c r="AK182" s="52">
        <f ca="1">SUM(Tabel1[[#This Row],[Totaal 1]:[Totaal 4]])</f>
        <v>0</v>
      </c>
    </row>
    <row r="183" spans="1:37" ht="21.6" thickBot="1" x14ac:dyDescent="0.3">
      <c r="A183" s="34" t="s">
        <v>2015</v>
      </c>
      <c r="B183" s="34" t="s">
        <v>2016</v>
      </c>
      <c r="C183" s="34" t="s">
        <v>58</v>
      </c>
      <c r="D183" s="34" t="s">
        <v>2017</v>
      </c>
      <c r="E183" s="34" t="s">
        <v>305</v>
      </c>
      <c r="F183" s="35" t="s">
        <v>306</v>
      </c>
      <c r="G183" s="35" t="str">
        <f>VLOOKUP(Tabel1[[#This Row],[NLSfB]],NLSfB!A:D,4,1)</f>
        <v>uitstortgootsteen</v>
      </c>
      <c r="H183" s="34" t="s">
        <v>74</v>
      </c>
      <c r="I183" s="34">
        <v>1</v>
      </c>
      <c r="J183" s="34">
        <v>0</v>
      </c>
      <c r="K183" s="34">
        <v>0</v>
      </c>
      <c r="L183" s="34">
        <v>0</v>
      </c>
      <c r="M183" s="35">
        <v>0</v>
      </c>
      <c r="N183" s="35">
        <v>0</v>
      </c>
      <c r="O183" s="35">
        <v>0</v>
      </c>
      <c r="P183" s="35">
        <v>0</v>
      </c>
      <c r="Q183" s="35">
        <v>0</v>
      </c>
      <c r="R183" s="35">
        <v>0</v>
      </c>
      <c r="S183" s="35">
        <v>0</v>
      </c>
      <c r="T183" s="31">
        <f>_xlfn.XMATCH(E183,'NLSfb - PPO'!$B$2:$B$205,0)+1</f>
        <v>193</v>
      </c>
      <c r="U183" s="31" t="str" cm="1">
        <f t="array" aca="1" ref="U183" ca="1">IF(ISNUMBER(Tabel1[[#This Row],[hulpkolom]]),INDIRECT("'NLSfB - PPO'!D"&amp;$T183),"n.v.t.")</f>
        <v>WTR100-A</v>
      </c>
      <c r="V183" s="36" cm="1">
        <f t="array" aca="1" ref="V183" ca="1">IF(ISNUMBER(Tabel1[[#This Row],[hulpkolom]]),INDIRECT("'NLSfB - PPO'!E"&amp;$T183),"-")</f>
        <v>1</v>
      </c>
      <c r="W183" s="43"/>
      <c r="X183" s="31" t="str" cm="1">
        <f t="array" aca="1" ref="X183" ca="1">IF(ISNUMBER(Tabel1[[#This Row],[hulpkolom]]),INDIRECT("'NLSfB - PPO'!G"&amp;$T183),"-")</f>
        <v>-</v>
      </c>
      <c r="Y183" s="38" t="str" cm="1">
        <f t="array" aca="1" ref="Y183" ca="1">IF(ISNUMBER(Tabel1[[#This Row],[hulpkolom]]),INDIRECT("'NLSfB - PPO'!H"&amp;$T183),"-")</f>
        <v>-</v>
      </c>
      <c r="Z183" s="43"/>
      <c r="AA183" s="31" t="str" cm="1">
        <f t="array" aca="1" ref="AA183" ca="1">IF(ISNUMBER(Tabel1[[#This Row],[hulpkolom]]),INDIRECT("'NLSfB - PPO'!J"&amp;$T183),"-")</f>
        <v>-</v>
      </c>
      <c r="AB183" s="38" t="str" cm="1">
        <f t="array" aca="1" ref="AB183" ca="1">IF(ISNUMBER(Tabel1[[#This Row],[hulpkolom]]),INDIRECT("'NLSfB - PPO'!K"&amp;$T183),"-")</f>
        <v>-</v>
      </c>
      <c r="AC183" s="43"/>
      <c r="AD183" s="31" t="str" cm="1">
        <f t="array" aca="1" ref="AD183" ca="1">IF(ISNUMBER(Tabel1[[#This Row],[hulpkolom]]),INDIRECT("'NLSfB - PPO'!M"&amp;$T183),"-")</f>
        <v>-</v>
      </c>
      <c r="AE183" s="38" t="str" cm="1">
        <f t="array" aca="1" ref="AE183" ca="1">IF(ISNUMBER(Tabel1[[#This Row],[hulpkolom]]),INDIRECT("'NLSfB - PPO'!L"&amp;$T183),"-")</f>
        <v>-</v>
      </c>
      <c r="AF183" s="43"/>
      <c r="AG183" s="39">
        <f ca="1">IF(ISNUMBER(Tabel1[[#This Row],[Frequentie 1]]),Tabel1[[#This Row],[Frequentie 1]]*Tabel1[[#This Row],[Prijs 1]],0)</f>
        <v>0</v>
      </c>
      <c r="AH183" s="39">
        <f ca="1">IF(ISNUMBER(Tabel1[[#This Row],[Frequentie 2]]),Tabel1[[#This Row],[Frequentie 2]]*Tabel1[[#This Row],[Prijs 2]],0)</f>
        <v>0</v>
      </c>
      <c r="AI183" s="39">
        <f ca="1">IF(ISNUMBER(Tabel1[[#This Row],[Frequentie 3]]),Tabel1[[#This Row],[Frequentie 3]]*Tabel1[[#This Row],[Prijs 3]],0)</f>
        <v>0</v>
      </c>
      <c r="AJ183" s="39">
        <f ca="1">IF(ISNUMBER(Tabel1[[#This Row],[Frequentie 4]]),Tabel1[[#This Row],[Frequentie 4]]*Tabel1[[#This Row],[Prijs 4]],0)</f>
        <v>0</v>
      </c>
      <c r="AK183" s="53">
        <f ca="1">SUM(Tabel1[[#This Row],[Totaal 1]:[Totaal 4]])</f>
        <v>0</v>
      </c>
    </row>
  </sheetData>
  <sheetProtection algorithmName="SHA-512" hashValue="wsg4YcM8fLk8a6TcbOwuVNEqlHZdJ4VfLVM+3fi/3Ej0ICfOXP4GYtu+hCONRx3pNcthIW8bSMMEE+SPlz0gxQ==" saltValue="FlXzyoAu2+3gc8mwqIkvvw==" spinCount="100000" sheet="1" objects="1" scenarios="1"/>
  <protectedRanges>
    <protectedRange sqref="W5:W183 Z5:Z183 AC5:AC183 AF5:AF183" name="Bereik1"/>
  </protectedRanges>
  <mergeCells count="5">
    <mergeCell ref="AC3:AF3"/>
    <mergeCell ref="Z2:AE2"/>
    <mergeCell ref="AF2:AK2"/>
    <mergeCell ref="B3:E3"/>
    <mergeCell ref="B2:E2"/>
  </mergeCells>
  <conditionalFormatting sqref="T5:T183">
    <cfRule type="containsErrors" dxfId="59" priority="1">
      <formula>ISERROR(T5)</formula>
    </cfRule>
  </conditionalFormatting>
  <pageMargins left="0.70866141732283472" right="0.70866141732283472" top="0.74803149606299213" bottom="0.74803149606299213" header="0.31496062992125984" footer="0.31496062992125984"/>
  <pageSetup paperSize="9" scale="26" orientation="landscape" r:id="rId1"/>
  <headerFooter>
    <oddFooter>&amp;C&amp;10&amp;K03+000Pagina &amp;P van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9B5C-3291-4445-A866-D9B148B55056}">
  <dimension ref="A1:D1227"/>
  <sheetViews>
    <sheetView topLeftCell="A807" zoomScale="85" zoomScaleNormal="85" workbookViewId="0">
      <selection activeCell="B818" sqref="B818"/>
    </sheetView>
  </sheetViews>
  <sheetFormatPr defaultRowHeight="13.8" outlineLevelRow="1" x14ac:dyDescent="0.25"/>
  <cols>
    <col min="1" max="1" width="14.81640625" customWidth="1"/>
    <col min="2" max="2" width="102.26953125" customWidth="1"/>
    <col min="3" max="3" width="23.453125" customWidth="1"/>
    <col min="4" max="4" width="46.453125" style="6" customWidth="1"/>
  </cols>
  <sheetData>
    <row r="1" spans="1:4" ht="14.4" thickBot="1" x14ac:dyDescent="0.3">
      <c r="A1" s="2" t="s">
        <v>2187</v>
      </c>
      <c r="B1" s="2" t="s">
        <v>2188</v>
      </c>
      <c r="C1" s="2" t="s">
        <v>2189</v>
      </c>
      <c r="D1" s="3" t="s">
        <v>2190</v>
      </c>
    </row>
    <row r="2" spans="1:4" x14ac:dyDescent="0.25">
      <c r="A2" s="4" t="s">
        <v>2191</v>
      </c>
      <c r="B2" s="4" t="s">
        <v>2192</v>
      </c>
      <c r="C2" s="4"/>
      <c r="D2" s="4"/>
    </row>
    <row r="3" spans="1:4" x14ac:dyDescent="0.25">
      <c r="A3" s="5" t="s">
        <v>2193</v>
      </c>
      <c r="B3" s="5" t="s">
        <v>2194</v>
      </c>
      <c r="C3" s="5"/>
      <c r="D3" s="5"/>
    </row>
    <row r="4" spans="1:4" hidden="1" outlineLevel="1" x14ac:dyDescent="0.25">
      <c r="A4" s="6" t="s">
        <v>2195</v>
      </c>
      <c r="B4" s="6" t="s">
        <v>2196</v>
      </c>
      <c r="C4" s="6"/>
    </row>
    <row r="5" spans="1:4" hidden="1" outlineLevel="1" x14ac:dyDescent="0.25">
      <c r="A5" s="6" t="s">
        <v>2197</v>
      </c>
      <c r="B5" s="6" t="s">
        <v>2198</v>
      </c>
      <c r="C5" s="6"/>
    </row>
    <row r="6" spans="1:4" hidden="1" outlineLevel="1" x14ac:dyDescent="0.25">
      <c r="A6" s="6" t="s">
        <v>2199</v>
      </c>
      <c r="B6" s="6" t="s">
        <v>2200</v>
      </c>
      <c r="C6" s="6"/>
    </row>
    <row r="7" spans="1:4" hidden="1" outlineLevel="1" x14ac:dyDescent="0.25">
      <c r="A7" s="6" t="s">
        <v>2201</v>
      </c>
      <c r="B7" s="6" t="s">
        <v>2202</v>
      </c>
      <c r="C7" s="6"/>
    </row>
    <row r="8" spans="1:4" hidden="1" outlineLevel="1" x14ac:dyDescent="0.25">
      <c r="A8" s="6" t="s">
        <v>2203</v>
      </c>
      <c r="B8" s="6" t="s">
        <v>2204</v>
      </c>
      <c r="C8" s="6"/>
    </row>
    <row r="9" spans="1:4" hidden="1" outlineLevel="1" x14ac:dyDescent="0.25">
      <c r="A9" s="6" t="s">
        <v>2205</v>
      </c>
      <c r="B9" s="6" t="s">
        <v>2206</v>
      </c>
      <c r="C9" s="6"/>
    </row>
    <row r="10" spans="1:4" hidden="1" outlineLevel="1" x14ac:dyDescent="0.25">
      <c r="A10" s="6" t="s">
        <v>2207</v>
      </c>
      <c r="B10" s="6" t="s">
        <v>2208</v>
      </c>
      <c r="C10" s="6"/>
    </row>
    <row r="11" spans="1:4" hidden="1" outlineLevel="1" x14ac:dyDescent="0.25">
      <c r="A11" s="6" t="s">
        <v>2209</v>
      </c>
      <c r="B11" s="6" t="s">
        <v>2210</v>
      </c>
      <c r="C11" s="6"/>
    </row>
    <row r="12" spans="1:4" hidden="1" outlineLevel="1" x14ac:dyDescent="0.25">
      <c r="A12" s="6" t="s">
        <v>2211</v>
      </c>
      <c r="B12" s="6" t="s">
        <v>2212</v>
      </c>
      <c r="C12" s="6"/>
    </row>
    <row r="13" spans="1:4" hidden="1" outlineLevel="1" x14ac:dyDescent="0.25">
      <c r="A13" s="6" t="s">
        <v>2213</v>
      </c>
      <c r="B13" s="6" t="s">
        <v>2214</v>
      </c>
      <c r="C13" s="6"/>
    </row>
    <row r="14" spans="1:4" hidden="1" outlineLevel="1" x14ac:dyDescent="0.25">
      <c r="A14" s="6" t="s">
        <v>2215</v>
      </c>
      <c r="B14" s="6" t="s">
        <v>2216</v>
      </c>
      <c r="C14" s="6"/>
    </row>
    <row r="15" spans="1:4" hidden="1" outlineLevel="1" x14ac:dyDescent="0.25">
      <c r="A15" s="6" t="s">
        <v>2217</v>
      </c>
      <c r="B15" s="6" t="s">
        <v>2218</v>
      </c>
      <c r="C15" s="6"/>
    </row>
    <row r="16" spans="1:4" hidden="1" outlineLevel="1" x14ac:dyDescent="0.25">
      <c r="A16" s="6" t="s">
        <v>2219</v>
      </c>
      <c r="B16" s="6" t="s">
        <v>2220</v>
      </c>
      <c r="C16" s="6"/>
    </row>
    <row r="17" spans="1:4" hidden="1" outlineLevel="1" x14ac:dyDescent="0.25">
      <c r="A17" s="6" t="s">
        <v>2221</v>
      </c>
      <c r="B17" s="6" t="s">
        <v>2222</v>
      </c>
      <c r="C17" s="6"/>
    </row>
    <row r="18" spans="1:4" hidden="1" outlineLevel="1" x14ac:dyDescent="0.25">
      <c r="A18" s="6" t="s">
        <v>2223</v>
      </c>
      <c r="B18" s="6" t="s">
        <v>2224</v>
      </c>
      <c r="C18" s="6"/>
    </row>
    <row r="19" spans="1:4" hidden="1" outlineLevel="1" x14ac:dyDescent="0.25">
      <c r="A19" s="6" t="s">
        <v>2225</v>
      </c>
      <c r="B19" s="6" t="s">
        <v>2226</v>
      </c>
      <c r="C19" s="6"/>
    </row>
    <row r="20" spans="1:4" hidden="1" outlineLevel="1" x14ac:dyDescent="0.25">
      <c r="A20" s="6" t="s">
        <v>2227</v>
      </c>
      <c r="B20" s="6" t="s">
        <v>2228</v>
      </c>
      <c r="C20" s="6"/>
    </row>
    <row r="21" spans="1:4" hidden="1" outlineLevel="1" x14ac:dyDescent="0.25">
      <c r="A21" s="6" t="s">
        <v>2229</v>
      </c>
      <c r="B21" s="6" t="s">
        <v>2230</v>
      </c>
      <c r="C21" s="6"/>
    </row>
    <row r="22" spans="1:4" hidden="1" outlineLevel="1" x14ac:dyDescent="0.25">
      <c r="A22" s="6" t="s">
        <v>2231</v>
      </c>
      <c r="B22" s="6" t="s">
        <v>2232</v>
      </c>
      <c r="C22" s="6"/>
    </row>
    <row r="23" spans="1:4" hidden="1" outlineLevel="1" x14ac:dyDescent="0.25">
      <c r="A23" s="6" t="s">
        <v>2233</v>
      </c>
      <c r="B23" s="6" t="s">
        <v>2234</v>
      </c>
      <c r="C23" s="6"/>
    </row>
    <row r="24" spans="1:4" hidden="1" outlineLevel="1" x14ac:dyDescent="0.25">
      <c r="A24" s="6" t="s">
        <v>2235</v>
      </c>
      <c r="B24" s="6" t="s">
        <v>2236</v>
      </c>
      <c r="C24" s="6"/>
    </row>
    <row r="25" spans="1:4" hidden="1" outlineLevel="1" x14ac:dyDescent="0.25">
      <c r="A25" s="6" t="s">
        <v>2237</v>
      </c>
      <c r="B25" s="6" t="s">
        <v>2238</v>
      </c>
      <c r="C25" s="6"/>
    </row>
    <row r="26" spans="1:4" hidden="1" outlineLevel="1" x14ac:dyDescent="0.25">
      <c r="A26" s="6" t="s">
        <v>2239</v>
      </c>
      <c r="B26" s="6" t="s">
        <v>2240</v>
      </c>
      <c r="C26" s="6"/>
    </row>
    <row r="27" spans="1:4" hidden="1" outlineLevel="1" x14ac:dyDescent="0.25">
      <c r="A27" s="6" t="s">
        <v>2241</v>
      </c>
      <c r="B27" s="6" t="s">
        <v>2242</v>
      </c>
      <c r="C27" s="6"/>
    </row>
    <row r="28" spans="1:4" hidden="1" outlineLevel="1" x14ac:dyDescent="0.25">
      <c r="A28" s="6" t="s">
        <v>2243</v>
      </c>
      <c r="B28" s="6" t="s">
        <v>2244</v>
      </c>
      <c r="C28" s="6"/>
    </row>
    <row r="29" spans="1:4" hidden="1" outlineLevel="1" x14ac:dyDescent="0.25">
      <c r="A29" s="6" t="s">
        <v>2245</v>
      </c>
      <c r="B29" s="6" t="s">
        <v>2246</v>
      </c>
      <c r="C29" s="6"/>
    </row>
    <row r="30" spans="1:4" hidden="1" outlineLevel="1" x14ac:dyDescent="0.25">
      <c r="A30" s="6" t="s">
        <v>2247</v>
      </c>
      <c r="B30" s="6" t="s">
        <v>2248</v>
      </c>
      <c r="C30" s="6"/>
    </row>
    <row r="31" spans="1:4" hidden="1" outlineLevel="1" x14ac:dyDescent="0.25">
      <c r="A31" s="6" t="s">
        <v>2249</v>
      </c>
      <c r="B31" s="6" t="s">
        <v>2250</v>
      </c>
      <c r="C31" s="6"/>
    </row>
    <row r="32" spans="1:4" hidden="1" outlineLevel="1" x14ac:dyDescent="0.25">
      <c r="A32" s="7" t="s">
        <v>2251</v>
      </c>
      <c r="B32" s="7" t="s">
        <v>2252</v>
      </c>
      <c r="C32" s="7"/>
      <c r="D32" s="7"/>
    </row>
    <row r="33" spans="1:4" hidden="1" outlineLevel="1" x14ac:dyDescent="0.25">
      <c r="A33" s="8" t="s">
        <v>2253</v>
      </c>
      <c r="B33" s="8" t="s">
        <v>2254</v>
      </c>
      <c r="C33" s="8"/>
      <c r="D33" s="8"/>
    </row>
    <row r="34" spans="1:4" hidden="1" outlineLevel="1" x14ac:dyDescent="0.25">
      <c r="A34" s="9" t="s">
        <v>2255</v>
      </c>
      <c r="B34" s="9" t="s">
        <v>2256</v>
      </c>
      <c r="C34" s="9"/>
      <c r="D34" s="9"/>
    </row>
    <row r="35" spans="1:4" hidden="1" outlineLevel="1" x14ac:dyDescent="0.25">
      <c r="A35" s="6" t="s">
        <v>2257</v>
      </c>
      <c r="B35" s="6" t="s">
        <v>2258</v>
      </c>
      <c r="C35" s="6"/>
    </row>
    <row r="36" spans="1:4" hidden="1" outlineLevel="1" x14ac:dyDescent="0.25">
      <c r="A36" s="6" t="s">
        <v>2259</v>
      </c>
      <c r="B36" s="6" t="s">
        <v>2260</v>
      </c>
      <c r="C36" s="6"/>
    </row>
    <row r="37" spans="1:4" hidden="1" outlineLevel="1" x14ac:dyDescent="0.25">
      <c r="A37" s="6" t="s">
        <v>2261</v>
      </c>
      <c r="B37" s="6" t="s">
        <v>2262</v>
      </c>
      <c r="C37" s="6"/>
    </row>
    <row r="38" spans="1:4" hidden="1" outlineLevel="1" x14ac:dyDescent="0.25">
      <c r="A38" s="6" t="s">
        <v>2263</v>
      </c>
      <c r="B38" s="6" t="s">
        <v>2264</v>
      </c>
      <c r="C38" s="6"/>
    </row>
    <row r="39" spans="1:4" hidden="1" outlineLevel="1" x14ac:dyDescent="0.25">
      <c r="A39" s="6" t="s">
        <v>2265</v>
      </c>
      <c r="B39" s="6" t="s">
        <v>2266</v>
      </c>
      <c r="C39" s="6"/>
    </row>
    <row r="40" spans="1:4" hidden="1" outlineLevel="1" x14ac:dyDescent="0.25">
      <c r="A40" s="6" t="s">
        <v>2267</v>
      </c>
      <c r="B40" s="6" t="s">
        <v>2268</v>
      </c>
      <c r="C40" s="6"/>
    </row>
    <row r="41" spans="1:4" hidden="1" outlineLevel="1" x14ac:dyDescent="0.25">
      <c r="A41" s="6" t="s">
        <v>2269</v>
      </c>
      <c r="B41" s="6" t="s">
        <v>2270</v>
      </c>
      <c r="C41" s="6"/>
    </row>
    <row r="42" spans="1:4" hidden="1" outlineLevel="1" x14ac:dyDescent="0.25">
      <c r="A42" s="6" t="s">
        <v>2271</v>
      </c>
      <c r="B42" s="6" t="s">
        <v>2272</v>
      </c>
      <c r="C42" s="6"/>
    </row>
    <row r="43" spans="1:4" hidden="1" outlineLevel="1" x14ac:dyDescent="0.25">
      <c r="A43" s="6" t="s">
        <v>2273</v>
      </c>
      <c r="B43" s="6" t="s">
        <v>2274</v>
      </c>
      <c r="C43" s="6"/>
    </row>
    <row r="44" spans="1:4" hidden="1" outlineLevel="1" x14ac:dyDescent="0.25">
      <c r="A44" s="6" t="s">
        <v>2275</v>
      </c>
      <c r="B44" s="6" t="s">
        <v>2276</v>
      </c>
      <c r="C44" s="6"/>
    </row>
    <row r="45" spans="1:4" hidden="1" outlineLevel="1" x14ac:dyDescent="0.25">
      <c r="A45" s="6" t="s">
        <v>2277</v>
      </c>
      <c r="B45" s="6" t="s">
        <v>2278</v>
      </c>
      <c r="C45" s="6"/>
    </row>
    <row r="46" spans="1:4" hidden="1" outlineLevel="1" x14ac:dyDescent="0.25">
      <c r="A46" s="8" t="s">
        <v>2279</v>
      </c>
      <c r="B46" s="8" t="s">
        <v>2254</v>
      </c>
      <c r="C46" s="8"/>
      <c r="D46" s="8"/>
    </row>
    <row r="47" spans="1:4" hidden="1" outlineLevel="1" x14ac:dyDescent="0.25">
      <c r="A47" s="9" t="s">
        <v>2280</v>
      </c>
      <c r="B47" s="9" t="s">
        <v>2281</v>
      </c>
      <c r="C47" s="9"/>
      <c r="D47" s="9"/>
    </row>
    <row r="48" spans="1:4" hidden="1" outlineLevel="1" x14ac:dyDescent="0.25">
      <c r="A48" s="6" t="s">
        <v>2282</v>
      </c>
      <c r="B48" s="6" t="s">
        <v>2283</v>
      </c>
      <c r="C48" s="6"/>
    </row>
    <row r="49" spans="1:4" hidden="1" outlineLevel="1" x14ac:dyDescent="0.25">
      <c r="A49" s="6" t="s">
        <v>2284</v>
      </c>
      <c r="B49" s="6" t="s">
        <v>2285</v>
      </c>
      <c r="C49" s="6"/>
    </row>
    <row r="50" spans="1:4" hidden="1" outlineLevel="1" x14ac:dyDescent="0.25">
      <c r="A50" s="6" t="s">
        <v>2286</v>
      </c>
      <c r="B50" s="6" t="s">
        <v>2287</v>
      </c>
      <c r="C50" s="6"/>
    </row>
    <row r="51" spans="1:4" hidden="1" outlineLevel="1" x14ac:dyDescent="0.25">
      <c r="A51" s="6" t="s">
        <v>2288</v>
      </c>
      <c r="B51" s="6" t="s">
        <v>2289</v>
      </c>
      <c r="C51" s="6"/>
    </row>
    <row r="52" spans="1:4" hidden="1" outlineLevel="1" x14ac:dyDescent="0.25">
      <c r="A52" s="6" t="s">
        <v>2290</v>
      </c>
      <c r="B52" s="6" t="s">
        <v>2291</v>
      </c>
      <c r="C52" s="6"/>
    </row>
    <row r="53" spans="1:4" hidden="1" outlineLevel="1" x14ac:dyDescent="0.25">
      <c r="A53" s="6" t="s">
        <v>2292</v>
      </c>
      <c r="B53" s="6" t="s">
        <v>2293</v>
      </c>
      <c r="C53" s="6"/>
    </row>
    <row r="54" spans="1:4" hidden="1" outlineLevel="1" x14ac:dyDescent="0.25">
      <c r="A54" s="6" t="s">
        <v>2294</v>
      </c>
      <c r="B54" s="6" t="s">
        <v>2295</v>
      </c>
      <c r="C54" s="6"/>
    </row>
    <row r="55" spans="1:4" hidden="1" outlineLevel="1" x14ac:dyDescent="0.25">
      <c r="A55" s="6" t="s">
        <v>2296</v>
      </c>
      <c r="B55" s="6" t="s">
        <v>2297</v>
      </c>
      <c r="C55" s="6"/>
    </row>
    <row r="56" spans="1:4" hidden="1" outlineLevel="1" x14ac:dyDescent="0.25">
      <c r="A56" s="6" t="s">
        <v>2298</v>
      </c>
      <c r="B56" s="6" t="s">
        <v>2299</v>
      </c>
      <c r="C56" s="6"/>
    </row>
    <row r="57" spans="1:4" hidden="1" outlineLevel="1" x14ac:dyDescent="0.25">
      <c r="A57" s="6" t="s">
        <v>2300</v>
      </c>
      <c r="B57" s="6" t="s">
        <v>2301</v>
      </c>
      <c r="C57" s="6"/>
    </row>
    <row r="58" spans="1:4" hidden="1" outlineLevel="1" x14ac:dyDescent="0.25">
      <c r="A58" s="6" t="s">
        <v>2302</v>
      </c>
      <c r="B58" s="6" t="s">
        <v>2303</v>
      </c>
      <c r="C58" s="6"/>
    </row>
    <row r="59" spans="1:4" hidden="1" outlineLevel="1" x14ac:dyDescent="0.25">
      <c r="A59" s="8" t="s">
        <v>2304</v>
      </c>
      <c r="B59" s="8" t="s">
        <v>2254</v>
      </c>
      <c r="C59" s="8"/>
      <c r="D59" s="8"/>
    </row>
    <row r="60" spans="1:4" hidden="1" outlineLevel="1" x14ac:dyDescent="0.25">
      <c r="A60" s="8" t="s">
        <v>2305</v>
      </c>
      <c r="B60" s="8" t="s">
        <v>2254</v>
      </c>
      <c r="C60" s="8"/>
      <c r="D60" s="8"/>
    </row>
    <row r="61" spans="1:4" hidden="1" outlineLevel="1" x14ac:dyDescent="0.25">
      <c r="A61" s="9" t="s">
        <v>2306</v>
      </c>
      <c r="B61" s="9" t="s">
        <v>2307</v>
      </c>
      <c r="C61" s="9"/>
      <c r="D61" s="9"/>
    </row>
    <row r="62" spans="1:4" hidden="1" outlineLevel="1" x14ac:dyDescent="0.25">
      <c r="A62" s="6" t="s">
        <v>2308</v>
      </c>
      <c r="B62" s="6" t="s">
        <v>2309</v>
      </c>
      <c r="C62" s="6"/>
    </row>
    <row r="63" spans="1:4" hidden="1" outlineLevel="1" x14ac:dyDescent="0.25">
      <c r="A63" s="6" t="s">
        <v>2310</v>
      </c>
      <c r="B63" s="6" t="s">
        <v>2311</v>
      </c>
      <c r="C63" s="6"/>
    </row>
    <row r="64" spans="1:4" hidden="1" outlineLevel="1" x14ac:dyDescent="0.25">
      <c r="A64" s="6" t="s">
        <v>2312</v>
      </c>
      <c r="B64" s="6" t="s">
        <v>2313</v>
      </c>
      <c r="C64" s="6"/>
    </row>
    <row r="65" spans="1:4" hidden="1" outlineLevel="1" x14ac:dyDescent="0.25">
      <c r="A65" s="6" t="s">
        <v>2314</v>
      </c>
      <c r="B65" s="6" t="s">
        <v>2315</v>
      </c>
      <c r="C65" s="6"/>
    </row>
    <row r="66" spans="1:4" hidden="1" outlineLevel="1" x14ac:dyDescent="0.25">
      <c r="A66" s="6" t="s">
        <v>2316</v>
      </c>
      <c r="B66" s="6" t="s">
        <v>2317</v>
      </c>
      <c r="C66" s="6"/>
    </row>
    <row r="67" spans="1:4" hidden="1" outlineLevel="1" x14ac:dyDescent="0.25">
      <c r="A67" s="6" t="s">
        <v>2318</v>
      </c>
      <c r="B67" s="6" t="s">
        <v>2319</v>
      </c>
      <c r="C67" s="6"/>
    </row>
    <row r="68" spans="1:4" hidden="1" outlineLevel="1" x14ac:dyDescent="0.25">
      <c r="A68" s="6" t="s">
        <v>2320</v>
      </c>
      <c r="B68" s="6" t="s">
        <v>2321</v>
      </c>
      <c r="C68" s="6"/>
    </row>
    <row r="69" spans="1:4" hidden="1" outlineLevel="1" x14ac:dyDescent="0.25">
      <c r="A69" s="6" t="s">
        <v>2322</v>
      </c>
      <c r="B69" s="6" t="s">
        <v>2323</v>
      </c>
      <c r="C69" s="6"/>
    </row>
    <row r="70" spans="1:4" hidden="1" outlineLevel="1" x14ac:dyDescent="0.25">
      <c r="A70" s="6" t="s">
        <v>2324</v>
      </c>
      <c r="B70" s="6" t="s">
        <v>2325</v>
      </c>
      <c r="C70" s="6"/>
    </row>
    <row r="71" spans="1:4" hidden="1" outlineLevel="1" x14ac:dyDescent="0.25">
      <c r="A71" s="6" t="s">
        <v>2326</v>
      </c>
      <c r="B71" s="6" t="s">
        <v>2327</v>
      </c>
      <c r="C71" s="6"/>
    </row>
    <row r="72" spans="1:4" hidden="1" outlineLevel="1" x14ac:dyDescent="0.25">
      <c r="A72" s="6" t="s">
        <v>2328</v>
      </c>
      <c r="B72" s="6" t="s">
        <v>2329</v>
      </c>
      <c r="C72" s="6"/>
    </row>
    <row r="73" spans="1:4" hidden="1" outlineLevel="1" x14ac:dyDescent="0.25">
      <c r="A73" s="6" t="s">
        <v>2330</v>
      </c>
      <c r="B73" s="6" t="s">
        <v>2331</v>
      </c>
      <c r="C73" s="6"/>
    </row>
    <row r="74" spans="1:4" hidden="1" outlineLevel="1" x14ac:dyDescent="0.25">
      <c r="A74" s="6" t="s">
        <v>2332</v>
      </c>
      <c r="B74" s="6" t="s">
        <v>2333</v>
      </c>
      <c r="C74" s="6"/>
    </row>
    <row r="75" spans="1:4" hidden="1" outlineLevel="1" x14ac:dyDescent="0.25">
      <c r="A75" s="6" t="s">
        <v>2334</v>
      </c>
      <c r="B75" s="6" t="s">
        <v>2335</v>
      </c>
      <c r="C75" s="6"/>
    </row>
    <row r="76" spans="1:4" hidden="1" outlineLevel="1" x14ac:dyDescent="0.25">
      <c r="A76" s="9" t="s">
        <v>2336</v>
      </c>
      <c r="B76" s="9" t="s">
        <v>2337</v>
      </c>
      <c r="C76" s="9"/>
      <c r="D76" s="9"/>
    </row>
    <row r="77" spans="1:4" hidden="1" outlineLevel="1" x14ac:dyDescent="0.25">
      <c r="A77" s="6" t="s">
        <v>2338</v>
      </c>
      <c r="B77" s="6" t="s">
        <v>2339</v>
      </c>
      <c r="C77" s="6"/>
    </row>
    <row r="78" spans="1:4" hidden="1" outlineLevel="1" x14ac:dyDescent="0.25">
      <c r="A78" s="6" t="s">
        <v>2340</v>
      </c>
      <c r="B78" s="6" t="s">
        <v>2341</v>
      </c>
      <c r="C78" s="6"/>
    </row>
    <row r="79" spans="1:4" hidden="1" outlineLevel="1" x14ac:dyDescent="0.25">
      <c r="A79" s="6" t="s">
        <v>2342</v>
      </c>
      <c r="B79" s="6" t="s">
        <v>2343</v>
      </c>
      <c r="C79" s="6"/>
    </row>
    <row r="80" spans="1:4" hidden="1" outlineLevel="1" x14ac:dyDescent="0.25">
      <c r="A80" s="6" t="s">
        <v>2344</v>
      </c>
      <c r="B80" s="6" t="s">
        <v>2345</v>
      </c>
      <c r="C80" s="6"/>
    </row>
    <row r="81" spans="1:4" hidden="1" outlineLevel="1" x14ac:dyDescent="0.25">
      <c r="A81" s="6" t="s">
        <v>2346</v>
      </c>
      <c r="B81" s="6" t="s">
        <v>2347</v>
      </c>
      <c r="C81" s="6"/>
    </row>
    <row r="82" spans="1:4" hidden="1" outlineLevel="1" x14ac:dyDescent="0.25">
      <c r="A82" s="6" t="s">
        <v>2348</v>
      </c>
      <c r="B82" s="6" t="s">
        <v>2349</v>
      </c>
      <c r="C82" s="6"/>
    </row>
    <row r="83" spans="1:4" hidden="1" outlineLevel="1" x14ac:dyDescent="0.25">
      <c r="A83" s="6" t="s">
        <v>2350</v>
      </c>
      <c r="B83" s="6" t="s">
        <v>2351</v>
      </c>
      <c r="C83" s="6"/>
    </row>
    <row r="84" spans="1:4" hidden="1" outlineLevel="1" x14ac:dyDescent="0.25">
      <c r="A84" s="6" t="s">
        <v>2352</v>
      </c>
      <c r="B84" s="6" t="s">
        <v>2353</v>
      </c>
      <c r="C84" s="6"/>
    </row>
    <row r="85" spans="1:4" hidden="1" outlineLevel="1" x14ac:dyDescent="0.25">
      <c r="A85" s="6" t="s">
        <v>2354</v>
      </c>
      <c r="B85" s="6" t="s">
        <v>2355</v>
      </c>
      <c r="C85" s="6"/>
    </row>
    <row r="86" spans="1:4" hidden="1" outlineLevel="1" x14ac:dyDescent="0.25">
      <c r="A86" s="6" t="s">
        <v>2356</v>
      </c>
      <c r="B86" s="6" t="s">
        <v>2357</v>
      </c>
      <c r="C86" s="6"/>
    </row>
    <row r="87" spans="1:4" hidden="1" outlineLevel="1" x14ac:dyDescent="0.25">
      <c r="A87" s="6" t="s">
        <v>2358</v>
      </c>
      <c r="B87" s="6" t="s">
        <v>2359</v>
      </c>
      <c r="C87" s="6"/>
    </row>
    <row r="88" spans="1:4" hidden="1" outlineLevel="1" x14ac:dyDescent="0.25">
      <c r="A88" s="6" t="s">
        <v>2360</v>
      </c>
      <c r="B88" s="6" t="s">
        <v>2361</v>
      </c>
      <c r="C88" s="6"/>
    </row>
    <row r="89" spans="1:4" hidden="1" outlineLevel="1" x14ac:dyDescent="0.25">
      <c r="A89" s="6" t="s">
        <v>2362</v>
      </c>
      <c r="B89" s="6" t="s">
        <v>2363</v>
      </c>
      <c r="C89" s="6"/>
    </row>
    <row r="90" spans="1:4" hidden="1" outlineLevel="1" x14ac:dyDescent="0.25">
      <c r="A90" s="6" t="s">
        <v>2364</v>
      </c>
      <c r="B90" s="6" t="s">
        <v>2365</v>
      </c>
      <c r="C90" s="6"/>
    </row>
    <row r="91" spans="1:4" hidden="1" outlineLevel="1" x14ac:dyDescent="0.25">
      <c r="A91" s="8" t="s">
        <v>2366</v>
      </c>
      <c r="B91" s="8" t="s">
        <v>2254</v>
      </c>
      <c r="C91" s="8"/>
      <c r="D91" s="8"/>
    </row>
    <row r="92" spans="1:4" hidden="1" outlineLevel="1" x14ac:dyDescent="0.25">
      <c r="A92" s="10" t="s">
        <v>2367</v>
      </c>
      <c r="B92" s="10" t="s">
        <v>2254</v>
      </c>
      <c r="C92" s="10"/>
      <c r="D92" s="10"/>
    </row>
    <row r="93" spans="1:4" hidden="1" outlineLevel="1" x14ac:dyDescent="0.25">
      <c r="A93" s="7" t="s">
        <v>2368</v>
      </c>
      <c r="B93" s="7" t="s">
        <v>2369</v>
      </c>
      <c r="C93" s="7"/>
      <c r="D93" s="7"/>
    </row>
    <row r="94" spans="1:4" hidden="1" outlineLevel="1" x14ac:dyDescent="0.25">
      <c r="A94" s="8" t="s">
        <v>2370</v>
      </c>
      <c r="B94" s="8" t="s">
        <v>2254</v>
      </c>
      <c r="C94" s="8"/>
      <c r="D94" s="8"/>
    </row>
    <row r="95" spans="1:4" hidden="1" outlineLevel="1" x14ac:dyDescent="0.25">
      <c r="A95" s="9" t="s">
        <v>2371</v>
      </c>
      <c r="B95" s="9" t="s">
        <v>2372</v>
      </c>
      <c r="C95" s="9"/>
      <c r="D95" s="9"/>
    </row>
    <row r="96" spans="1:4" hidden="1" outlineLevel="1" x14ac:dyDescent="0.25">
      <c r="A96" s="6" t="s">
        <v>2373</v>
      </c>
      <c r="B96" s="6" t="s">
        <v>2374</v>
      </c>
      <c r="C96" s="6"/>
    </row>
    <row r="97" spans="1:4" hidden="1" outlineLevel="1" x14ac:dyDescent="0.25">
      <c r="A97" s="6" t="s">
        <v>2375</v>
      </c>
      <c r="B97" s="6" t="s">
        <v>2376</v>
      </c>
      <c r="C97" s="6"/>
    </row>
    <row r="98" spans="1:4" hidden="1" outlineLevel="1" x14ac:dyDescent="0.25">
      <c r="A98" s="6" t="s">
        <v>2377</v>
      </c>
      <c r="B98" s="6" t="s">
        <v>2378</v>
      </c>
      <c r="C98" s="6"/>
    </row>
    <row r="99" spans="1:4" hidden="1" outlineLevel="1" x14ac:dyDescent="0.25">
      <c r="A99" s="6" t="s">
        <v>2379</v>
      </c>
      <c r="B99" s="6" t="s">
        <v>2380</v>
      </c>
      <c r="C99" s="6"/>
    </row>
    <row r="100" spans="1:4" hidden="1" outlineLevel="1" x14ac:dyDescent="0.25">
      <c r="A100" s="6" t="s">
        <v>2381</v>
      </c>
      <c r="B100" s="6" t="s">
        <v>2382</v>
      </c>
      <c r="C100" s="6"/>
    </row>
    <row r="101" spans="1:4" hidden="1" outlineLevel="1" x14ac:dyDescent="0.25">
      <c r="A101" s="6" t="s">
        <v>2383</v>
      </c>
      <c r="B101" s="6" t="s">
        <v>2384</v>
      </c>
      <c r="C101" s="6"/>
    </row>
    <row r="102" spans="1:4" hidden="1" outlineLevel="1" x14ac:dyDescent="0.25">
      <c r="A102" s="6" t="s">
        <v>2385</v>
      </c>
      <c r="B102" s="6" t="s">
        <v>2386</v>
      </c>
      <c r="C102" s="6"/>
    </row>
    <row r="103" spans="1:4" hidden="1" outlineLevel="1" x14ac:dyDescent="0.25">
      <c r="A103" s="6" t="s">
        <v>2387</v>
      </c>
      <c r="B103" s="6" t="s">
        <v>2388</v>
      </c>
      <c r="C103" s="6"/>
    </row>
    <row r="104" spans="1:4" hidden="1" outlineLevel="1" x14ac:dyDescent="0.25">
      <c r="A104" s="6" t="s">
        <v>2389</v>
      </c>
      <c r="B104" s="6" t="s">
        <v>2390</v>
      </c>
      <c r="C104" s="6"/>
    </row>
    <row r="105" spans="1:4" hidden="1" outlineLevel="1" x14ac:dyDescent="0.25">
      <c r="A105" s="6" t="s">
        <v>2391</v>
      </c>
      <c r="B105" s="6" t="s">
        <v>2392</v>
      </c>
      <c r="C105" s="6"/>
    </row>
    <row r="106" spans="1:4" hidden="1" outlineLevel="1" x14ac:dyDescent="0.25">
      <c r="A106" s="6" t="s">
        <v>2393</v>
      </c>
      <c r="B106" s="6" t="s">
        <v>2394</v>
      </c>
      <c r="C106" s="6"/>
    </row>
    <row r="107" spans="1:4" hidden="1" outlineLevel="1" x14ac:dyDescent="0.25">
      <c r="A107" s="6" t="s">
        <v>2395</v>
      </c>
      <c r="B107" s="6" t="s">
        <v>2396</v>
      </c>
      <c r="C107" s="6"/>
    </row>
    <row r="108" spans="1:4" hidden="1" outlineLevel="1" x14ac:dyDescent="0.25">
      <c r="A108" s="6" t="s">
        <v>2397</v>
      </c>
      <c r="B108" s="6" t="s">
        <v>2398</v>
      </c>
      <c r="C108" s="6"/>
    </row>
    <row r="109" spans="1:4" hidden="1" outlineLevel="1" x14ac:dyDescent="0.25">
      <c r="A109" s="6" t="s">
        <v>2399</v>
      </c>
      <c r="B109" s="6" t="s">
        <v>2400</v>
      </c>
      <c r="C109" s="6"/>
    </row>
    <row r="110" spans="1:4" hidden="1" outlineLevel="1" x14ac:dyDescent="0.25">
      <c r="A110" s="6" t="s">
        <v>2401</v>
      </c>
      <c r="B110" s="6" t="s">
        <v>2402</v>
      </c>
      <c r="C110" s="6"/>
    </row>
    <row r="111" spans="1:4" hidden="1" outlineLevel="1" x14ac:dyDescent="0.25">
      <c r="A111" s="9" t="s">
        <v>2403</v>
      </c>
      <c r="B111" s="9" t="s">
        <v>2404</v>
      </c>
      <c r="C111" s="9"/>
      <c r="D111" s="9"/>
    </row>
    <row r="112" spans="1:4" hidden="1" outlineLevel="1" x14ac:dyDescent="0.25">
      <c r="A112" s="6" t="s">
        <v>2405</v>
      </c>
      <c r="B112" s="6" t="s">
        <v>2406</v>
      </c>
      <c r="C112" s="6"/>
    </row>
    <row r="113" spans="1:4" hidden="1" outlineLevel="1" x14ac:dyDescent="0.25">
      <c r="A113" s="6" t="s">
        <v>2407</v>
      </c>
      <c r="B113" s="6" t="s">
        <v>2408</v>
      </c>
      <c r="C113" s="6"/>
    </row>
    <row r="114" spans="1:4" hidden="1" outlineLevel="1" x14ac:dyDescent="0.25">
      <c r="A114" s="6" t="s">
        <v>2409</v>
      </c>
      <c r="B114" s="6" t="s">
        <v>2410</v>
      </c>
      <c r="C114" s="6"/>
    </row>
    <row r="115" spans="1:4" hidden="1" outlineLevel="1" x14ac:dyDescent="0.25">
      <c r="A115" s="6" t="s">
        <v>2411</v>
      </c>
      <c r="B115" s="6" t="s">
        <v>2412</v>
      </c>
      <c r="C115" s="6"/>
    </row>
    <row r="116" spans="1:4" hidden="1" outlineLevel="1" x14ac:dyDescent="0.25">
      <c r="A116" s="6" t="s">
        <v>2413</v>
      </c>
      <c r="B116" s="6" t="s">
        <v>2414</v>
      </c>
      <c r="C116" s="6"/>
    </row>
    <row r="117" spans="1:4" hidden="1" outlineLevel="1" x14ac:dyDescent="0.25">
      <c r="A117" s="6" t="s">
        <v>2415</v>
      </c>
      <c r="B117" s="6" t="s">
        <v>2416</v>
      </c>
      <c r="C117" s="6"/>
    </row>
    <row r="118" spans="1:4" hidden="1" outlineLevel="1" x14ac:dyDescent="0.25">
      <c r="A118" s="6" t="s">
        <v>2417</v>
      </c>
      <c r="B118" s="6" t="s">
        <v>2418</v>
      </c>
      <c r="C118" s="6"/>
    </row>
    <row r="119" spans="1:4" hidden="1" outlineLevel="1" x14ac:dyDescent="0.25">
      <c r="A119" s="6" t="s">
        <v>2419</v>
      </c>
      <c r="B119" s="6" t="s">
        <v>2420</v>
      </c>
      <c r="C119" s="6"/>
    </row>
    <row r="120" spans="1:4" hidden="1" outlineLevel="1" x14ac:dyDescent="0.25">
      <c r="A120" s="6" t="s">
        <v>2421</v>
      </c>
      <c r="B120" s="6" t="s">
        <v>2422</v>
      </c>
      <c r="C120" s="6"/>
    </row>
    <row r="121" spans="1:4" hidden="1" outlineLevel="1" x14ac:dyDescent="0.25">
      <c r="A121" s="6" t="s">
        <v>2423</v>
      </c>
      <c r="B121" s="6" t="s">
        <v>2424</v>
      </c>
      <c r="C121" s="6"/>
    </row>
    <row r="122" spans="1:4" hidden="1" outlineLevel="1" x14ac:dyDescent="0.25">
      <c r="A122" s="6" t="s">
        <v>2425</v>
      </c>
      <c r="B122" s="6" t="s">
        <v>2426</v>
      </c>
      <c r="C122" s="6"/>
    </row>
    <row r="123" spans="1:4" hidden="1" outlineLevel="1" x14ac:dyDescent="0.25">
      <c r="A123" s="6" t="s">
        <v>2427</v>
      </c>
      <c r="B123" s="6" t="s">
        <v>2428</v>
      </c>
      <c r="C123" s="6"/>
    </row>
    <row r="124" spans="1:4" hidden="1" outlineLevel="1" x14ac:dyDescent="0.25">
      <c r="A124" s="9" t="s">
        <v>2429</v>
      </c>
      <c r="B124" s="9" t="s">
        <v>2430</v>
      </c>
      <c r="C124" s="9"/>
      <c r="D124" s="9"/>
    </row>
    <row r="125" spans="1:4" hidden="1" outlineLevel="1" x14ac:dyDescent="0.25">
      <c r="A125" s="6" t="s">
        <v>2431</v>
      </c>
      <c r="B125" s="6" t="s">
        <v>2432</v>
      </c>
      <c r="C125" s="6"/>
    </row>
    <row r="126" spans="1:4" hidden="1" outlineLevel="1" x14ac:dyDescent="0.25">
      <c r="A126" s="6" t="s">
        <v>2433</v>
      </c>
      <c r="B126" s="6" t="s">
        <v>2434</v>
      </c>
      <c r="C126" s="6"/>
    </row>
    <row r="127" spans="1:4" hidden="1" outlineLevel="1" x14ac:dyDescent="0.25">
      <c r="A127" s="6" t="s">
        <v>2435</v>
      </c>
      <c r="B127" s="6" t="s">
        <v>2436</v>
      </c>
      <c r="C127" s="6"/>
    </row>
    <row r="128" spans="1:4" hidden="1" outlineLevel="1" x14ac:dyDescent="0.25">
      <c r="A128" s="6" t="s">
        <v>2437</v>
      </c>
      <c r="B128" s="6" t="s">
        <v>2438</v>
      </c>
      <c r="C128" s="6"/>
    </row>
    <row r="129" spans="1:4" hidden="1" outlineLevel="1" x14ac:dyDescent="0.25">
      <c r="A129" s="6" t="s">
        <v>2439</v>
      </c>
      <c r="B129" s="6" t="s">
        <v>2440</v>
      </c>
      <c r="C129" s="6"/>
    </row>
    <row r="130" spans="1:4" hidden="1" outlineLevel="1" x14ac:dyDescent="0.25">
      <c r="A130" s="6" t="s">
        <v>2441</v>
      </c>
      <c r="B130" s="6" t="s">
        <v>2442</v>
      </c>
      <c r="C130" s="6"/>
    </row>
    <row r="131" spans="1:4" hidden="1" outlineLevel="1" x14ac:dyDescent="0.25">
      <c r="A131" s="6" t="s">
        <v>2443</v>
      </c>
      <c r="B131" s="6" t="s">
        <v>2444</v>
      </c>
      <c r="C131" s="6"/>
    </row>
    <row r="132" spans="1:4" hidden="1" outlineLevel="1" x14ac:dyDescent="0.25">
      <c r="A132" s="6" t="s">
        <v>2445</v>
      </c>
      <c r="B132" s="6" t="s">
        <v>2446</v>
      </c>
      <c r="C132" s="6"/>
    </row>
    <row r="133" spans="1:4" hidden="1" outlineLevel="1" x14ac:dyDescent="0.25">
      <c r="A133" s="6" t="s">
        <v>2447</v>
      </c>
      <c r="B133" s="6" t="s">
        <v>2448</v>
      </c>
      <c r="C133" s="6"/>
    </row>
    <row r="134" spans="1:4" hidden="1" outlineLevel="1" x14ac:dyDescent="0.25">
      <c r="A134" s="6" t="s">
        <v>2449</v>
      </c>
      <c r="B134" s="6" t="s">
        <v>2450</v>
      </c>
      <c r="C134" s="6"/>
    </row>
    <row r="135" spans="1:4" hidden="1" outlineLevel="1" x14ac:dyDescent="0.25">
      <c r="A135" s="6" t="s">
        <v>2451</v>
      </c>
      <c r="B135" s="6" t="s">
        <v>2452</v>
      </c>
      <c r="C135" s="6"/>
    </row>
    <row r="136" spans="1:4" hidden="1" outlineLevel="1" x14ac:dyDescent="0.25">
      <c r="A136" s="6" t="s">
        <v>2453</v>
      </c>
      <c r="B136" s="6" t="s">
        <v>2454</v>
      </c>
      <c r="C136" s="6"/>
    </row>
    <row r="137" spans="1:4" hidden="1" outlineLevel="1" x14ac:dyDescent="0.25">
      <c r="A137" s="6" t="s">
        <v>2455</v>
      </c>
      <c r="B137" s="6" t="s">
        <v>2456</v>
      </c>
      <c r="C137" s="6"/>
    </row>
    <row r="138" spans="1:4" hidden="1" outlineLevel="1" x14ac:dyDescent="0.25">
      <c r="A138" s="6" t="s">
        <v>2457</v>
      </c>
      <c r="B138" s="6" t="s">
        <v>2458</v>
      </c>
      <c r="C138" s="6"/>
    </row>
    <row r="139" spans="1:4" hidden="1" outlineLevel="1" x14ac:dyDescent="0.25">
      <c r="A139" s="6" t="s">
        <v>2459</v>
      </c>
      <c r="B139" s="6" t="s">
        <v>2460</v>
      </c>
      <c r="C139" s="6"/>
    </row>
    <row r="140" spans="1:4" hidden="1" outlineLevel="1" x14ac:dyDescent="0.25">
      <c r="A140" s="9" t="s">
        <v>2461</v>
      </c>
      <c r="B140" s="9" t="s">
        <v>2462</v>
      </c>
      <c r="C140" s="9"/>
      <c r="D140" s="9"/>
    </row>
    <row r="141" spans="1:4" hidden="1" outlineLevel="1" x14ac:dyDescent="0.25">
      <c r="A141" s="6" t="s">
        <v>2463</v>
      </c>
      <c r="B141" s="6" t="s">
        <v>2464</v>
      </c>
      <c r="C141" s="6"/>
    </row>
    <row r="142" spans="1:4" hidden="1" outlineLevel="1" x14ac:dyDescent="0.25">
      <c r="A142" s="6" t="s">
        <v>2465</v>
      </c>
      <c r="B142" s="6" t="s">
        <v>2466</v>
      </c>
      <c r="C142" s="6"/>
    </row>
    <row r="143" spans="1:4" hidden="1" outlineLevel="1" x14ac:dyDescent="0.25">
      <c r="A143" s="6" t="s">
        <v>2467</v>
      </c>
      <c r="B143" s="6" t="s">
        <v>2468</v>
      </c>
      <c r="C143" s="6"/>
    </row>
    <row r="144" spans="1:4" hidden="1" outlineLevel="1" x14ac:dyDescent="0.25">
      <c r="A144" s="6" t="s">
        <v>2469</v>
      </c>
      <c r="B144" s="6" t="s">
        <v>2470</v>
      </c>
      <c r="C144" s="6"/>
    </row>
    <row r="145" spans="1:4" hidden="1" outlineLevel="1" x14ac:dyDescent="0.25">
      <c r="A145" s="6" t="s">
        <v>2471</v>
      </c>
      <c r="B145" s="6" t="s">
        <v>2472</v>
      </c>
      <c r="C145" s="6"/>
    </row>
    <row r="146" spans="1:4" hidden="1" outlineLevel="1" x14ac:dyDescent="0.25">
      <c r="A146" s="6" t="s">
        <v>2473</v>
      </c>
      <c r="B146" s="6" t="s">
        <v>2474</v>
      </c>
      <c r="C146" s="6"/>
    </row>
    <row r="147" spans="1:4" hidden="1" outlineLevel="1" x14ac:dyDescent="0.25">
      <c r="A147" s="6" t="s">
        <v>2475</v>
      </c>
      <c r="B147" s="6" t="s">
        <v>2476</v>
      </c>
      <c r="C147" s="6" t="s">
        <v>71</v>
      </c>
      <c r="D147" s="6" t="s">
        <v>2477</v>
      </c>
    </row>
    <row r="148" spans="1:4" hidden="1" outlineLevel="1" x14ac:dyDescent="0.25">
      <c r="A148" s="6" t="s">
        <v>2478</v>
      </c>
      <c r="B148" s="6" t="s">
        <v>2479</v>
      </c>
      <c r="C148" s="6"/>
    </row>
    <row r="149" spans="1:4" hidden="1" outlineLevel="1" x14ac:dyDescent="0.25">
      <c r="A149" s="6" t="s">
        <v>2480</v>
      </c>
      <c r="B149" s="6" t="s">
        <v>2481</v>
      </c>
      <c r="C149" s="6"/>
    </row>
    <row r="150" spans="1:4" hidden="1" outlineLevel="1" x14ac:dyDescent="0.25">
      <c r="A150" s="6" t="s">
        <v>2482</v>
      </c>
      <c r="B150" s="6" t="s">
        <v>2483</v>
      </c>
      <c r="C150" s="6"/>
    </row>
    <row r="151" spans="1:4" hidden="1" outlineLevel="1" x14ac:dyDescent="0.25">
      <c r="A151" s="6" t="s">
        <v>2484</v>
      </c>
      <c r="B151" s="6" t="s">
        <v>2485</v>
      </c>
      <c r="C151" s="6"/>
    </row>
    <row r="152" spans="1:4" hidden="1" outlineLevel="1" x14ac:dyDescent="0.25">
      <c r="A152" s="6" t="s">
        <v>2486</v>
      </c>
      <c r="B152" s="6" t="s">
        <v>2487</v>
      </c>
      <c r="C152" s="6"/>
    </row>
    <row r="153" spans="1:4" hidden="1" outlineLevel="1" x14ac:dyDescent="0.25">
      <c r="A153" s="6" t="s">
        <v>2488</v>
      </c>
      <c r="B153" s="6" t="s">
        <v>2489</v>
      </c>
      <c r="C153" s="6"/>
    </row>
    <row r="154" spans="1:4" hidden="1" outlineLevel="1" x14ac:dyDescent="0.25">
      <c r="A154" s="6" t="s">
        <v>2490</v>
      </c>
      <c r="B154" s="6" t="s">
        <v>2491</v>
      </c>
      <c r="C154" s="6"/>
    </row>
    <row r="155" spans="1:4" hidden="1" outlineLevel="1" x14ac:dyDescent="0.25">
      <c r="A155" s="6" t="s">
        <v>2492</v>
      </c>
      <c r="B155" s="6" t="s">
        <v>2493</v>
      </c>
      <c r="C155" s="6"/>
    </row>
    <row r="156" spans="1:4" hidden="1" outlineLevel="1" x14ac:dyDescent="0.25">
      <c r="A156" s="6" t="s">
        <v>2494</v>
      </c>
      <c r="B156" s="6" t="s">
        <v>2495</v>
      </c>
      <c r="C156" s="6"/>
    </row>
    <row r="157" spans="1:4" hidden="1" outlineLevel="1" x14ac:dyDescent="0.25">
      <c r="A157" s="6" t="s">
        <v>2496</v>
      </c>
      <c r="B157" s="6" t="s">
        <v>2497</v>
      </c>
      <c r="C157" s="6"/>
    </row>
    <row r="158" spans="1:4" hidden="1" outlineLevel="1" x14ac:dyDescent="0.25">
      <c r="A158" s="6" t="s">
        <v>2498</v>
      </c>
      <c r="B158" s="6" t="s">
        <v>2499</v>
      </c>
      <c r="C158" s="6"/>
    </row>
    <row r="159" spans="1:4" hidden="1" outlineLevel="1" x14ac:dyDescent="0.25">
      <c r="A159" s="8" t="s">
        <v>2500</v>
      </c>
      <c r="B159" s="8" t="s">
        <v>2254</v>
      </c>
      <c r="C159" s="8"/>
      <c r="D159" s="8"/>
    </row>
    <row r="160" spans="1:4" hidden="1" outlineLevel="1" x14ac:dyDescent="0.25">
      <c r="A160" s="8" t="s">
        <v>2501</v>
      </c>
      <c r="B160" s="8" t="s">
        <v>2254</v>
      </c>
      <c r="C160" s="8"/>
      <c r="D160" s="8"/>
    </row>
    <row r="161" spans="1:4" hidden="1" outlineLevel="1" x14ac:dyDescent="0.25">
      <c r="A161" s="9" t="s">
        <v>2502</v>
      </c>
      <c r="B161" s="9" t="s">
        <v>2503</v>
      </c>
      <c r="C161" s="9"/>
      <c r="D161" s="9"/>
    </row>
    <row r="162" spans="1:4" hidden="1" outlineLevel="1" x14ac:dyDescent="0.25">
      <c r="A162" s="6" t="s">
        <v>2504</v>
      </c>
      <c r="B162" s="6" t="s">
        <v>2505</v>
      </c>
      <c r="C162" s="6"/>
    </row>
    <row r="163" spans="1:4" hidden="1" outlineLevel="1" x14ac:dyDescent="0.25">
      <c r="A163" s="6" t="s">
        <v>2506</v>
      </c>
      <c r="B163" s="6" t="s">
        <v>2507</v>
      </c>
      <c r="C163" s="6"/>
    </row>
    <row r="164" spans="1:4" hidden="1" outlineLevel="1" x14ac:dyDescent="0.25">
      <c r="A164" s="6" t="s">
        <v>2508</v>
      </c>
      <c r="B164" s="6" t="s">
        <v>2509</v>
      </c>
      <c r="C164" s="6"/>
    </row>
    <row r="165" spans="1:4" hidden="1" outlineLevel="1" x14ac:dyDescent="0.25">
      <c r="A165" s="6" t="s">
        <v>2510</v>
      </c>
      <c r="B165" s="6" t="s">
        <v>2511</v>
      </c>
      <c r="C165" s="6"/>
    </row>
    <row r="166" spans="1:4" hidden="1" outlineLevel="1" x14ac:dyDescent="0.25">
      <c r="A166" s="6" t="s">
        <v>2512</v>
      </c>
      <c r="B166" s="6" t="s">
        <v>2513</v>
      </c>
      <c r="C166" s="6"/>
    </row>
    <row r="167" spans="1:4" hidden="1" outlineLevel="1" x14ac:dyDescent="0.25">
      <c r="A167" s="6" t="s">
        <v>2514</v>
      </c>
      <c r="B167" s="6" t="s">
        <v>2515</v>
      </c>
      <c r="C167" s="6"/>
    </row>
    <row r="168" spans="1:4" hidden="1" outlineLevel="1" x14ac:dyDescent="0.25">
      <c r="A168" s="6" t="s">
        <v>2516</v>
      </c>
      <c r="B168" s="6" t="s">
        <v>2517</v>
      </c>
      <c r="C168" s="6"/>
    </row>
    <row r="169" spans="1:4" hidden="1" outlineLevel="1" x14ac:dyDescent="0.25">
      <c r="A169" s="6" t="s">
        <v>2518</v>
      </c>
      <c r="B169" s="6" t="s">
        <v>2519</v>
      </c>
      <c r="C169" s="6"/>
    </row>
    <row r="170" spans="1:4" hidden="1" outlineLevel="1" x14ac:dyDescent="0.25">
      <c r="A170" s="6" t="s">
        <v>2520</v>
      </c>
      <c r="B170" s="6" t="s">
        <v>2521</v>
      </c>
      <c r="C170" s="6"/>
    </row>
    <row r="171" spans="1:4" hidden="1" outlineLevel="1" x14ac:dyDescent="0.25">
      <c r="A171" s="6" t="s">
        <v>2522</v>
      </c>
      <c r="B171" s="6" t="s">
        <v>2523</v>
      </c>
      <c r="C171" s="6"/>
    </row>
    <row r="172" spans="1:4" hidden="1" outlineLevel="1" x14ac:dyDescent="0.25">
      <c r="A172" s="6" t="s">
        <v>2524</v>
      </c>
      <c r="B172" s="6" t="s">
        <v>2525</v>
      </c>
      <c r="C172" s="6"/>
    </row>
    <row r="173" spans="1:4" hidden="1" outlineLevel="1" x14ac:dyDescent="0.25">
      <c r="A173" s="6" t="s">
        <v>2526</v>
      </c>
      <c r="B173" s="6" t="s">
        <v>2527</v>
      </c>
      <c r="C173" s="6"/>
    </row>
    <row r="174" spans="1:4" hidden="1" outlineLevel="1" x14ac:dyDescent="0.25">
      <c r="A174" s="6" t="s">
        <v>2528</v>
      </c>
      <c r="B174" s="6" t="s">
        <v>2529</v>
      </c>
      <c r="C174" s="6"/>
    </row>
    <row r="175" spans="1:4" hidden="1" outlineLevel="1" x14ac:dyDescent="0.25">
      <c r="A175" s="6" t="s">
        <v>2530</v>
      </c>
      <c r="B175" s="6" t="s">
        <v>2531</v>
      </c>
      <c r="C175" s="6"/>
    </row>
    <row r="176" spans="1:4" hidden="1" outlineLevel="1" x14ac:dyDescent="0.25">
      <c r="A176" s="6" t="s">
        <v>2532</v>
      </c>
      <c r="B176" s="6" t="s">
        <v>2533</v>
      </c>
      <c r="C176" s="6"/>
    </row>
    <row r="177" spans="1:4" hidden="1" outlineLevel="1" x14ac:dyDescent="0.25">
      <c r="A177" s="9" t="s">
        <v>2534</v>
      </c>
      <c r="B177" s="9" t="s">
        <v>2535</v>
      </c>
      <c r="C177" s="9"/>
      <c r="D177" s="9"/>
    </row>
    <row r="178" spans="1:4" hidden="1" outlineLevel="1" x14ac:dyDescent="0.25">
      <c r="A178" s="6" t="s">
        <v>2536</v>
      </c>
      <c r="B178" s="6" t="s">
        <v>2537</v>
      </c>
      <c r="C178" s="6"/>
    </row>
    <row r="179" spans="1:4" hidden="1" outlineLevel="1" x14ac:dyDescent="0.25">
      <c r="A179" s="6" t="s">
        <v>2538</v>
      </c>
      <c r="B179" s="6" t="s">
        <v>2539</v>
      </c>
      <c r="C179" s="6"/>
    </row>
    <row r="180" spans="1:4" hidden="1" outlineLevel="1" x14ac:dyDescent="0.25">
      <c r="A180" s="6" t="s">
        <v>2540</v>
      </c>
      <c r="B180" s="6" t="s">
        <v>2541</v>
      </c>
      <c r="C180" s="6"/>
    </row>
    <row r="181" spans="1:4" hidden="1" outlineLevel="1" x14ac:dyDescent="0.25">
      <c r="A181" s="6" t="s">
        <v>2542</v>
      </c>
      <c r="B181" s="6" t="s">
        <v>2543</v>
      </c>
      <c r="C181" s="6"/>
    </row>
    <row r="182" spans="1:4" hidden="1" outlineLevel="1" x14ac:dyDescent="0.25">
      <c r="A182" s="6" t="s">
        <v>2544</v>
      </c>
      <c r="B182" s="6" t="s">
        <v>2545</v>
      </c>
      <c r="C182" s="6"/>
    </row>
    <row r="183" spans="1:4" hidden="1" outlineLevel="1" x14ac:dyDescent="0.25">
      <c r="A183" s="6" t="s">
        <v>2546</v>
      </c>
      <c r="B183" s="6" t="s">
        <v>2547</v>
      </c>
      <c r="C183" s="6"/>
    </row>
    <row r="184" spans="1:4" hidden="1" outlineLevel="1" x14ac:dyDescent="0.25">
      <c r="A184" s="6" t="s">
        <v>2548</v>
      </c>
      <c r="B184" s="6" t="s">
        <v>2549</v>
      </c>
      <c r="C184" s="6"/>
    </row>
    <row r="185" spans="1:4" hidden="1" outlineLevel="1" x14ac:dyDescent="0.25">
      <c r="A185" s="6" t="s">
        <v>2550</v>
      </c>
      <c r="B185" s="6" t="s">
        <v>2551</v>
      </c>
      <c r="C185" s="6"/>
    </row>
    <row r="186" spans="1:4" hidden="1" outlineLevel="1" x14ac:dyDescent="0.25">
      <c r="A186" s="6" t="s">
        <v>2552</v>
      </c>
      <c r="B186" s="6" t="s">
        <v>2553</v>
      </c>
      <c r="C186" s="6"/>
    </row>
    <row r="187" spans="1:4" hidden="1" outlineLevel="1" x14ac:dyDescent="0.25">
      <c r="A187" s="6" t="s">
        <v>2554</v>
      </c>
      <c r="B187" s="6" t="s">
        <v>2555</v>
      </c>
      <c r="C187" s="6"/>
    </row>
    <row r="188" spans="1:4" hidden="1" outlineLevel="1" x14ac:dyDescent="0.25">
      <c r="A188" s="6" t="s">
        <v>2556</v>
      </c>
      <c r="B188" s="6" t="s">
        <v>2557</v>
      </c>
      <c r="C188" s="6"/>
    </row>
    <row r="189" spans="1:4" hidden="1" outlineLevel="1" x14ac:dyDescent="0.25">
      <c r="A189" s="9" t="s">
        <v>2558</v>
      </c>
      <c r="B189" s="9" t="s">
        <v>2254</v>
      </c>
      <c r="C189" s="9"/>
      <c r="D189" s="9"/>
    </row>
    <row r="190" spans="1:4" collapsed="1" x14ac:dyDescent="0.25">
      <c r="A190" s="5" t="s">
        <v>2559</v>
      </c>
      <c r="B190" s="5" t="s">
        <v>2560</v>
      </c>
      <c r="C190" s="5"/>
      <c r="D190" s="5"/>
    </row>
    <row r="191" spans="1:4" hidden="1" outlineLevel="1" x14ac:dyDescent="0.25">
      <c r="A191" s="8" t="s">
        <v>2561</v>
      </c>
      <c r="B191" s="8" t="s">
        <v>2254</v>
      </c>
      <c r="C191" s="8"/>
      <c r="D191" s="8"/>
    </row>
    <row r="192" spans="1:4" hidden="1" outlineLevel="1" x14ac:dyDescent="0.25">
      <c r="A192" s="9" t="s">
        <v>2562</v>
      </c>
      <c r="B192" s="9" t="s">
        <v>2563</v>
      </c>
      <c r="C192" s="9" t="s">
        <v>71</v>
      </c>
      <c r="D192" s="9"/>
    </row>
    <row r="193" spans="1:4" hidden="1" outlineLevel="1" x14ac:dyDescent="0.25">
      <c r="A193" s="6" t="s">
        <v>2564</v>
      </c>
      <c r="B193" s="6" t="s">
        <v>2565</v>
      </c>
      <c r="C193" s="6" t="s">
        <v>71</v>
      </c>
    </row>
    <row r="194" spans="1:4" hidden="1" outlineLevel="1" x14ac:dyDescent="0.25">
      <c r="A194" s="6" t="s">
        <v>2566</v>
      </c>
      <c r="B194" s="6" t="s">
        <v>2567</v>
      </c>
      <c r="C194" s="6" t="s">
        <v>71</v>
      </c>
    </row>
    <row r="195" spans="1:4" hidden="1" outlineLevel="1" x14ac:dyDescent="0.25">
      <c r="A195" s="6" t="s">
        <v>2568</v>
      </c>
      <c r="B195" s="6" t="s">
        <v>2569</v>
      </c>
      <c r="C195" s="6" t="s">
        <v>71</v>
      </c>
    </row>
    <row r="196" spans="1:4" hidden="1" outlineLevel="1" x14ac:dyDescent="0.25">
      <c r="A196" s="6" t="s">
        <v>2570</v>
      </c>
      <c r="B196" s="6" t="s">
        <v>2571</v>
      </c>
      <c r="C196" s="6" t="s">
        <v>71</v>
      </c>
      <c r="D196" s="6" t="s">
        <v>2572</v>
      </c>
    </row>
    <row r="197" spans="1:4" hidden="1" outlineLevel="1" x14ac:dyDescent="0.25">
      <c r="A197" s="6" t="s">
        <v>2573</v>
      </c>
      <c r="B197" s="6" t="s">
        <v>2574</v>
      </c>
      <c r="C197" s="6" t="s">
        <v>71</v>
      </c>
      <c r="D197" s="6" t="s">
        <v>2575</v>
      </c>
    </row>
    <row r="198" spans="1:4" hidden="1" outlineLevel="1" x14ac:dyDescent="0.25">
      <c r="A198" s="6" t="s">
        <v>2576</v>
      </c>
      <c r="B198" s="6" t="s">
        <v>2577</v>
      </c>
      <c r="C198" s="6" t="s">
        <v>71</v>
      </c>
    </row>
    <row r="199" spans="1:4" hidden="1" outlineLevel="1" x14ac:dyDescent="0.25">
      <c r="A199" s="6" t="s">
        <v>2578</v>
      </c>
      <c r="B199" s="6" t="s">
        <v>2579</v>
      </c>
      <c r="C199" s="6" t="s">
        <v>71</v>
      </c>
    </row>
    <row r="200" spans="1:4" hidden="1" outlineLevel="1" x14ac:dyDescent="0.25">
      <c r="A200" s="6" t="s">
        <v>2580</v>
      </c>
      <c r="B200" s="6" t="s">
        <v>2581</v>
      </c>
      <c r="C200" s="6" t="s">
        <v>71</v>
      </c>
      <c r="D200" s="6" t="s">
        <v>2582</v>
      </c>
    </row>
    <row r="201" spans="1:4" hidden="1" outlineLevel="1" x14ac:dyDescent="0.25">
      <c r="A201" s="6" t="s">
        <v>2583</v>
      </c>
      <c r="B201" s="6" t="s">
        <v>2584</v>
      </c>
      <c r="C201" s="6" t="s">
        <v>71</v>
      </c>
      <c r="D201" s="6" t="s">
        <v>2585</v>
      </c>
    </row>
    <row r="202" spans="1:4" hidden="1" outlineLevel="1" x14ac:dyDescent="0.25">
      <c r="A202" s="6" t="s">
        <v>2586</v>
      </c>
      <c r="B202" s="6" t="s">
        <v>2587</v>
      </c>
      <c r="C202" s="6" t="s">
        <v>71</v>
      </c>
      <c r="D202" s="6" t="s">
        <v>2588</v>
      </c>
    </row>
    <row r="203" spans="1:4" hidden="1" outlineLevel="1" x14ac:dyDescent="0.25">
      <c r="A203" s="6" t="s">
        <v>2589</v>
      </c>
      <c r="B203" s="6" t="s">
        <v>2590</v>
      </c>
      <c r="C203" s="6" t="s">
        <v>71</v>
      </c>
      <c r="D203" s="6" t="s">
        <v>2591</v>
      </c>
    </row>
    <row r="204" spans="1:4" hidden="1" outlineLevel="1" x14ac:dyDescent="0.25">
      <c r="A204" s="6" t="s">
        <v>2592</v>
      </c>
      <c r="B204" s="6" t="s">
        <v>2593</v>
      </c>
      <c r="C204" s="6" t="s">
        <v>71</v>
      </c>
      <c r="D204" s="6" t="s">
        <v>2594</v>
      </c>
    </row>
    <row r="205" spans="1:4" hidden="1" outlineLevel="1" x14ac:dyDescent="0.25">
      <c r="A205" s="6" t="s">
        <v>2595</v>
      </c>
      <c r="B205" s="6" t="s">
        <v>2596</v>
      </c>
      <c r="C205" s="6" t="s">
        <v>62</v>
      </c>
    </row>
    <row r="206" spans="1:4" hidden="1" outlineLevel="1" x14ac:dyDescent="0.25">
      <c r="A206" s="6" t="s">
        <v>2597</v>
      </c>
      <c r="B206" s="6" t="s">
        <v>2598</v>
      </c>
      <c r="C206" s="6" t="s">
        <v>62</v>
      </c>
    </row>
    <row r="207" spans="1:4" hidden="1" outlineLevel="1" x14ac:dyDescent="0.25">
      <c r="A207" s="6" t="s">
        <v>2599</v>
      </c>
      <c r="B207" s="6" t="s">
        <v>2600</v>
      </c>
      <c r="C207" s="6" t="s">
        <v>62</v>
      </c>
      <c r="D207" s="6" t="s">
        <v>2601</v>
      </c>
    </row>
    <row r="208" spans="1:4" hidden="1" outlineLevel="1" x14ac:dyDescent="0.25">
      <c r="A208" s="6" t="s">
        <v>2018</v>
      </c>
      <c r="B208" s="6" t="s">
        <v>2019</v>
      </c>
      <c r="C208" s="6" t="s">
        <v>62</v>
      </c>
      <c r="D208" s="6" t="s">
        <v>2602</v>
      </c>
    </row>
    <row r="209" spans="1:4" hidden="1" outlineLevel="1" x14ac:dyDescent="0.25">
      <c r="A209" s="6" t="s">
        <v>2603</v>
      </c>
      <c r="B209" s="6" t="s">
        <v>2604</v>
      </c>
      <c r="C209" s="6" t="s">
        <v>62</v>
      </c>
      <c r="D209" s="6" t="s">
        <v>2605</v>
      </c>
    </row>
    <row r="210" spans="1:4" hidden="1" outlineLevel="1" x14ac:dyDescent="0.25">
      <c r="A210" s="6" t="s">
        <v>2023</v>
      </c>
      <c r="B210" s="6" t="s">
        <v>2024</v>
      </c>
      <c r="C210" s="6" t="s">
        <v>62</v>
      </c>
      <c r="D210" s="6" t="s">
        <v>2606</v>
      </c>
    </row>
    <row r="211" spans="1:4" hidden="1" outlineLevel="1" x14ac:dyDescent="0.25">
      <c r="A211" s="6" t="s">
        <v>2607</v>
      </c>
      <c r="B211" s="6" t="s">
        <v>2608</v>
      </c>
      <c r="C211" s="6" t="s">
        <v>62</v>
      </c>
      <c r="D211" s="6" t="s">
        <v>2609</v>
      </c>
    </row>
    <row r="212" spans="1:4" hidden="1" outlineLevel="1" x14ac:dyDescent="0.25">
      <c r="A212" s="6" t="s">
        <v>2610</v>
      </c>
      <c r="B212" s="6" t="s">
        <v>2611</v>
      </c>
      <c r="C212" s="6" t="s">
        <v>62</v>
      </c>
      <c r="D212" s="6" t="s">
        <v>2612</v>
      </c>
    </row>
    <row r="213" spans="1:4" hidden="1" outlineLevel="1" x14ac:dyDescent="0.25">
      <c r="A213" s="6" t="s">
        <v>60</v>
      </c>
      <c r="B213" s="6" t="s">
        <v>61</v>
      </c>
      <c r="C213" s="6" t="s">
        <v>62</v>
      </c>
      <c r="D213" s="6" t="s">
        <v>2613</v>
      </c>
    </row>
    <row r="214" spans="1:4" hidden="1" outlineLevel="1" x14ac:dyDescent="0.25">
      <c r="A214" s="6" t="s">
        <v>2614</v>
      </c>
      <c r="B214" s="6" t="s">
        <v>2615</v>
      </c>
      <c r="C214" s="6" t="s">
        <v>62</v>
      </c>
    </row>
    <row r="215" spans="1:4" hidden="1" outlineLevel="1" x14ac:dyDescent="0.25">
      <c r="A215" s="6" t="s">
        <v>2616</v>
      </c>
      <c r="B215" s="6" t="s">
        <v>2617</v>
      </c>
      <c r="C215" s="6" t="s">
        <v>62</v>
      </c>
    </row>
    <row r="216" spans="1:4" hidden="1" outlineLevel="1" x14ac:dyDescent="0.25">
      <c r="A216" s="6" t="s">
        <v>2618</v>
      </c>
      <c r="B216" s="6" t="s">
        <v>2619</v>
      </c>
      <c r="C216" s="6" t="s">
        <v>62</v>
      </c>
      <c r="D216" s="6" t="s">
        <v>2620</v>
      </c>
    </row>
    <row r="217" spans="1:4" hidden="1" outlineLevel="1" x14ac:dyDescent="0.25">
      <c r="A217" s="6" t="s">
        <v>2621</v>
      </c>
      <c r="B217" s="6" t="s">
        <v>2622</v>
      </c>
      <c r="C217" s="6" t="s">
        <v>62</v>
      </c>
      <c r="D217" s="6" t="s">
        <v>2623</v>
      </c>
    </row>
    <row r="218" spans="1:4" hidden="1" outlineLevel="1" x14ac:dyDescent="0.25">
      <c r="A218" s="9" t="s">
        <v>2624</v>
      </c>
      <c r="B218" s="9" t="s">
        <v>2625</v>
      </c>
      <c r="C218" s="9" t="s">
        <v>71</v>
      </c>
      <c r="D218" s="9"/>
    </row>
    <row r="219" spans="1:4" hidden="1" outlineLevel="1" x14ac:dyDescent="0.25">
      <c r="A219" s="6" t="s">
        <v>2626</v>
      </c>
      <c r="B219" s="6" t="s">
        <v>2627</v>
      </c>
      <c r="C219" s="6" t="s">
        <v>71</v>
      </c>
    </row>
    <row r="220" spans="1:4" hidden="1" outlineLevel="1" x14ac:dyDescent="0.25">
      <c r="A220" s="6" t="s">
        <v>2628</v>
      </c>
      <c r="B220" s="6" t="s">
        <v>2629</v>
      </c>
      <c r="C220" s="6" t="s">
        <v>71</v>
      </c>
    </row>
    <row r="221" spans="1:4" hidden="1" outlineLevel="1" x14ac:dyDescent="0.25">
      <c r="A221" s="6" t="s">
        <v>2630</v>
      </c>
      <c r="B221" s="6" t="s">
        <v>2631</v>
      </c>
      <c r="C221" s="6" t="s">
        <v>71</v>
      </c>
    </row>
    <row r="222" spans="1:4" hidden="1" outlineLevel="1" x14ac:dyDescent="0.25">
      <c r="A222" s="6" t="s">
        <v>2632</v>
      </c>
      <c r="B222" s="6" t="s">
        <v>2633</v>
      </c>
      <c r="C222" s="6" t="s">
        <v>71</v>
      </c>
      <c r="D222" s="6" t="s">
        <v>2634</v>
      </c>
    </row>
    <row r="223" spans="1:4" hidden="1" outlineLevel="1" x14ac:dyDescent="0.25">
      <c r="A223" s="6" t="s">
        <v>2635</v>
      </c>
      <c r="B223" s="6" t="s">
        <v>2636</v>
      </c>
      <c r="C223" s="6" t="s">
        <v>71</v>
      </c>
      <c r="D223" s="6" t="s">
        <v>2637</v>
      </c>
    </row>
    <row r="224" spans="1:4" hidden="1" outlineLevel="1" x14ac:dyDescent="0.25">
      <c r="A224" s="6" t="s">
        <v>2638</v>
      </c>
      <c r="B224" s="6" t="s">
        <v>2639</v>
      </c>
      <c r="C224" s="6" t="s">
        <v>71</v>
      </c>
    </row>
    <row r="225" spans="1:4" hidden="1" outlineLevel="1" x14ac:dyDescent="0.25">
      <c r="A225" s="6" t="s">
        <v>2640</v>
      </c>
      <c r="B225" s="6" t="s">
        <v>2641</v>
      </c>
      <c r="C225" s="6" t="s">
        <v>71</v>
      </c>
    </row>
    <row r="226" spans="1:4" hidden="1" outlineLevel="1" x14ac:dyDescent="0.25">
      <c r="A226" s="6" t="s">
        <v>2642</v>
      </c>
      <c r="B226" s="6" t="s">
        <v>2643</v>
      </c>
      <c r="C226" s="6" t="s">
        <v>71</v>
      </c>
      <c r="D226" s="6" t="s">
        <v>2644</v>
      </c>
    </row>
    <row r="227" spans="1:4" hidden="1" outlineLevel="1" x14ac:dyDescent="0.25">
      <c r="A227" s="6" t="s">
        <v>2645</v>
      </c>
      <c r="B227" s="6" t="s">
        <v>2646</v>
      </c>
      <c r="C227" s="6" t="s">
        <v>71</v>
      </c>
      <c r="D227" s="6" t="s">
        <v>2647</v>
      </c>
    </row>
    <row r="228" spans="1:4" hidden="1" outlineLevel="1" x14ac:dyDescent="0.25">
      <c r="A228" s="6" t="s">
        <v>2648</v>
      </c>
      <c r="B228" s="6" t="s">
        <v>2649</v>
      </c>
      <c r="C228" s="6" t="s">
        <v>71</v>
      </c>
      <c r="D228" s="6" t="s">
        <v>2650</v>
      </c>
    </row>
    <row r="229" spans="1:4" hidden="1" outlineLevel="1" x14ac:dyDescent="0.25">
      <c r="A229" s="6" t="s">
        <v>2651</v>
      </c>
      <c r="B229" s="6" t="s">
        <v>2652</v>
      </c>
      <c r="C229" s="6" t="s">
        <v>71</v>
      </c>
      <c r="D229" s="6" t="s">
        <v>2653</v>
      </c>
    </row>
    <row r="230" spans="1:4" hidden="1" outlineLevel="1" x14ac:dyDescent="0.25">
      <c r="A230" s="6" t="s">
        <v>2654</v>
      </c>
      <c r="B230" s="6" t="s">
        <v>2655</v>
      </c>
      <c r="C230" s="6" t="s">
        <v>71</v>
      </c>
      <c r="D230" s="6" t="s">
        <v>2656</v>
      </c>
    </row>
    <row r="231" spans="1:4" hidden="1" outlineLevel="1" x14ac:dyDescent="0.25">
      <c r="A231" s="6" t="s">
        <v>2657</v>
      </c>
      <c r="B231" s="6" t="s">
        <v>2658</v>
      </c>
      <c r="C231" s="6" t="s">
        <v>71</v>
      </c>
    </row>
    <row r="232" spans="1:4" hidden="1" outlineLevel="1" x14ac:dyDescent="0.25">
      <c r="A232" s="6" t="s">
        <v>2659</v>
      </c>
      <c r="B232" s="6" t="s">
        <v>2660</v>
      </c>
      <c r="C232" s="6" t="s">
        <v>71</v>
      </c>
    </row>
    <row r="233" spans="1:4" hidden="1" outlineLevel="1" x14ac:dyDescent="0.25">
      <c r="A233" s="6" t="s">
        <v>2661</v>
      </c>
      <c r="B233" s="6" t="s">
        <v>2662</v>
      </c>
      <c r="C233" s="6" t="s">
        <v>71</v>
      </c>
      <c r="D233" s="6" t="s">
        <v>2663</v>
      </c>
    </row>
    <row r="234" spans="1:4" hidden="1" outlineLevel="1" x14ac:dyDescent="0.25">
      <c r="A234" s="6" t="s">
        <v>2664</v>
      </c>
      <c r="B234" s="6" t="s">
        <v>2665</v>
      </c>
      <c r="C234" s="6" t="s">
        <v>71</v>
      </c>
      <c r="D234" s="6" t="s">
        <v>2666</v>
      </c>
    </row>
    <row r="235" spans="1:4" hidden="1" outlineLevel="1" x14ac:dyDescent="0.25">
      <c r="A235" s="6" t="s">
        <v>2667</v>
      </c>
      <c r="B235" s="6" t="s">
        <v>2668</v>
      </c>
      <c r="C235" s="6" t="s">
        <v>71</v>
      </c>
      <c r="D235" s="6" t="s">
        <v>2669</v>
      </c>
    </row>
    <row r="236" spans="1:4" hidden="1" outlineLevel="1" x14ac:dyDescent="0.25">
      <c r="A236" s="6" t="s">
        <v>2670</v>
      </c>
      <c r="B236" s="6" t="s">
        <v>2671</v>
      </c>
      <c r="C236" s="6" t="s">
        <v>71</v>
      </c>
      <c r="D236" s="6" t="s">
        <v>2672</v>
      </c>
    </row>
    <row r="237" spans="1:4" hidden="1" outlineLevel="1" x14ac:dyDescent="0.25">
      <c r="A237" s="6" t="s">
        <v>2673</v>
      </c>
      <c r="B237" s="6" t="s">
        <v>2674</v>
      </c>
      <c r="C237" s="6" t="s">
        <v>71</v>
      </c>
      <c r="D237" s="6" t="s">
        <v>2675</v>
      </c>
    </row>
    <row r="238" spans="1:4" hidden="1" outlineLevel="1" x14ac:dyDescent="0.25">
      <c r="A238" s="6" t="s">
        <v>2676</v>
      </c>
      <c r="B238" s="6" t="s">
        <v>2677</v>
      </c>
      <c r="C238" s="6" t="s">
        <v>71</v>
      </c>
      <c r="D238" s="6" t="s">
        <v>2678</v>
      </c>
    </row>
    <row r="239" spans="1:4" hidden="1" outlineLevel="1" x14ac:dyDescent="0.25">
      <c r="A239" s="6" t="s">
        <v>2679</v>
      </c>
      <c r="B239" s="6" t="s">
        <v>2680</v>
      </c>
      <c r="C239" s="6" t="s">
        <v>71</v>
      </c>
    </row>
    <row r="240" spans="1:4" hidden="1" outlineLevel="1" x14ac:dyDescent="0.25">
      <c r="A240" s="6" t="s">
        <v>2681</v>
      </c>
      <c r="B240" s="6" t="s">
        <v>2682</v>
      </c>
      <c r="C240" s="6" t="s">
        <v>71</v>
      </c>
    </row>
    <row r="241" spans="1:4" hidden="1" outlineLevel="1" x14ac:dyDescent="0.25">
      <c r="A241" s="6" t="s">
        <v>2683</v>
      </c>
      <c r="B241" s="6" t="s">
        <v>2684</v>
      </c>
      <c r="C241" s="6" t="s">
        <v>71</v>
      </c>
      <c r="D241" s="6" t="s">
        <v>2685</v>
      </c>
    </row>
    <row r="242" spans="1:4" hidden="1" outlineLevel="1" x14ac:dyDescent="0.25">
      <c r="A242" s="6" t="s">
        <v>2686</v>
      </c>
      <c r="B242" s="6" t="s">
        <v>2687</v>
      </c>
      <c r="C242" s="6" t="s">
        <v>71</v>
      </c>
      <c r="D242" s="6" t="s">
        <v>2688</v>
      </c>
    </row>
    <row r="243" spans="1:4" hidden="1" outlineLevel="1" x14ac:dyDescent="0.25">
      <c r="A243" s="9" t="s">
        <v>2689</v>
      </c>
      <c r="B243" s="9" t="s">
        <v>2690</v>
      </c>
      <c r="C243" s="9" t="s">
        <v>71</v>
      </c>
      <c r="D243" s="9"/>
    </row>
    <row r="244" spans="1:4" hidden="1" outlineLevel="1" x14ac:dyDescent="0.25">
      <c r="A244" s="6" t="s">
        <v>2691</v>
      </c>
      <c r="B244" s="6" t="s">
        <v>2692</v>
      </c>
      <c r="C244" s="6" t="s">
        <v>71</v>
      </c>
    </row>
    <row r="245" spans="1:4" hidden="1" outlineLevel="1" x14ac:dyDescent="0.25">
      <c r="A245" s="6" t="s">
        <v>2693</v>
      </c>
      <c r="B245" s="6" t="s">
        <v>2694</v>
      </c>
      <c r="C245" s="6" t="s">
        <v>71</v>
      </c>
    </row>
    <row r="246" spans="1:4" hidden="1" outlineLevel="1" x14ac:dyDescent="0.25">
      <c r="A246" s="6" t="s">
        <v>2695</v>
      </c>
      <c r="B246" s="6" t="s">
        <v>2696</v>
      </c>
      <c r="C246" s="6" t="s">
        <v>71</v>
      </c>
    </row>
    <row r="247" spans="1:4" hidden="1" outlineLevel="1" x14ac:dyDescent="0.25">
      <c r="A247" s="6" t="s">
        <v>2697</v>
      </c>
      <c r="B247" s="6" t="s">
        <v>2698</v>
      </c>
      <c r="C247" s="6" t="s">
        <v>71</v>
      </c>
      <c r="D247" s="6" t="s">
        <v>2699</v>
      </c>
    </row>
    <row r="248" spans="1:4" hidden="1" outlineLevel="1" x14ac:dyDescent="0.25">
      <c r="A248" s="6" t="s">
        <v>2700</v>
      </c>
      <c r="B248" s="6" t="s">
        <v>2701</v>
      </c>
      <c r="C248" s="6" t="s">
        <v>71</v>
      </c>
      <c r="D248" s="6" t="s">
        <v>2702</v>
      </c>
    </row>
    <row r="249" spans="1:4" hidden="1" outlineLevel="1" x14ac:dyDescent="0.25">
      <c r="A249" s="6" t="s">
        <v>2703</v>
      </c>
      <c r="B249" s="6" t="s">
        <v>2704</v>
      </c>
      <c r="C249" s="6" t="s">
        <v>71</v>
      </c>
    </row>
    <row r="250" spans="1:4" hidden="1" outlineLevel="1" x14ac:dyDescent="0.25">
      <c r="A250" s="6" t="s">
        <v>2705</v>
      </c>
      <c r="B250" s="6" t="s">
        <v>2706</v>
      </c>
      <c r="C250" s="6" t="s">
        <v>71</v>
      </c>
    </row>
    <row r="251" spans="1:4" hidden="1" outlineLevel="1" x14ac:dyDescent="0.25">
      <c r="A251" s="6" t="s">
        <v>2707</v>
      </c>
      <c r="B251" s="6" t="s">
        <v>2708</v>
      </c>
      <c r="C251" s="6" t="s">
        <v>71</v>
      </c>
      <c r="D251" s="6" t="s">
        <v>2709</v>
      </c>
    </row>
    <row r="252" spans="1:4" hidden="1" outlineLevel="1" x14ac:dyDescent="0.25">
      <c r="A252" s="6" t="s">
        <v>2710</v>
      </c>
      <c r="B252" s="6" t="s">
        <v>2711</v>
      </c>
      <c r="C252" s="6" t="s">
        <v>71</v>
      </c>
      <c r="D252" s="6" t="s">
        <v>2712</v>
      </c>
    </row>
    <row r="253" spans="1:4" hidden="1" outlineLevel="1" x14ac:dyDescent="0.25">
      <c r="A253" s="9" t="s">
        <v>2713</v>
      </c>
      <c r="B253" s="9" t="s">
        <v>2714</v>
      </c>
      <c r="C253" s="9" t="s">
        <v>71</v>
      </c>
      <c r="D253" s="9"/>
    </row>
    <row r="254" spans="1:4" hidden="1" outlineLevel="1" x14ac:dyDescent="0.25">
      <c r="A254" s="6" t="s">
        <v>2715</v>
      </c>
      <c r="B254" s="6" t="s">
        <v>2716</v>
      </c>
      <c r="C254" s="6" t="s">
        <v>71</v>
      </c>
    </row>
    <row r="255" spans="1:4" hidden="1" outlineLevel="1" x14ac:dyDescent="0.25">
      <c r="A255" s="6" t="s">
        <v>2717</v>
      </c>
      <c r="B255" s="6" t="s">
        <v>2718</v>
      </c>
      <c r="C255" s="6" t="s">
        <v>71</v>
      </c>
    </row>
    <row r="256" spans="1:4" hidden="1" outlineLevel="1" x14ac:dyDescent="0.25">
      <c r="A256" s="6" t="s">
        <v>2719</v>
      </c>
      <c r="B256" s="6" t="s">
        <v>2720</v>
      </c>
      <c r="C256" s="6" t="s">
        <v>71</v>
      </c>
    </row>
    <row r="257" spans="1:4" hidden="1" outlineLevel="1" x14ac:dyDescent="0.25">
      <c r="A257" s="6" t="s">
        <v>2721</v>
      </c>
      <c r="B257" s="6" t="s">
        <v>2722</v>
      </c>
      <c r="C257" s="6" t="s">
        <v>71</v>
      </c>
      <c r="D257" s="6" t="s">
        <v>2723</v>
      </c>
    </row>
    <row r="258" spans="1:4" hidden="1" outlineLevel="1" x14ac:dyDescent="0.25">
      <c r="A258" s="6" t="s">
        <v>2724</v>
      </c>
      <c r="B258" s="6" t="s">
        <v>2725</v>
      </c>
      <c r="C258" s="6" t="s">
        <v>71</v>
      </c>
      <c r="D258" s="6" t="s">
        <v>2726</v>
      </c>
    </row>
    <row r="259" spans="1:4" hidden="1" outlineLevel="1" x14ac:dyDescent="0.25">
      <c r="A259" s="6" t="s">
        <v>2727</v>
      </c>
      <c r="B259" s="6" t="s">
        <v>2728</v>
      </c>
      <c r="C259" s="6" t="s">
        <v>71</v>
      </c>
    </row>
    <row r="260" spans="1:4" hidden="1" outlineLevel="1" x14ac:dyDescent="0.25">
      <c r="A260" s="6" t="s">
        <v>2729</v>
      </c>
      <c r="B260" s="6" t="s">
        <v>2730</v>
      </c>
      <c r="C260" s="6" t="s">
        <v>71</v>
      </c>
    </row>
    <row r="261" spans="1:4" hidden="1" outlineLevel="1" x14ac:dyDescent="0.25">
      <c r="A261" s="6" t="s">
        <v>2731</v>
      </c>
      <c r="B261" s="6" t="s">
        <v>2732</v>
      </c>
      <c r="C261" s="6" t="s">
        <v>71</v>
      </c>
      <c r="D261" s="6" t="s">
        <v>2733</v>
      </c>
    </row>
    <row r="262" spans="1:4" hidden="1" outlineLevel="1" x14ac:dyDescent="0.25">
      <c r="A262" s="6" t="s">
        <v>2734</v>
      </c>
      <c r="B262" s="6" t="s">
        <v>2735</v>
      </c>
      <c r="C262" s="6" t="s">
        <v>71</v>
      </c>
      <c r="D262" s="6" t="s">
        <v>2736</v>
      </c>
    </row>
    <row r="263" spans="1:4" hidden="1" outlineLevel="1" x14ac:dyDescent="0.25">
      <c r="A263" s="8" t="s">
        <v>2737</v>
      </c>
      <c r="B263" s="8" t="s">
        <v>2254</v>
      </c>
      <c r="C263" s="9" t="s">
        <v>71</v>
      </c>
      <c r="D263" s="8"/>
    </row>
    <row r="264" spans="1:4" hidden="1" outlineLevel="1" x14ac:dyDescent="0.25">
      <c r="A264" s="8" t="s">
        <v>2738</v>
      </c>
      <c r="B264" s="8" t="s">
        <v>2254</v>
      </c>
      <c r="C264" s="9" t="s">
        <v>71</v>
      </c>
      <c r="D264" s="8"/>
    </row>
    <row r="265" spans="1:4" hidden="1" outlineLevel="1" x14ac:dyDescent="0.25">
      <c r="A265" s="9" t="s">
        <v>2739</v>
      </c>
      <c r="B265" s="9" t="s">
        <v>2740</v>
      </c>
      <c r="C265" s="9" t="s">
        <v>71</v>
      </c>
      <c r="D265" s="9"/>
    </row>
    <row r="266" spans="1:4" hidden="1" outlineLevel="1" x14ac:dyDescent="0.25">
      <c r="A266" s="6" t="s">
        <v>2741</v>
      </c>
      <c r="B266" s="6" t="s">
        <v>2742</v>
      </c>
      <c r="C266" s="6" t="s">
        <v>71</v>
      </c>
    </row>
    <row r="267" spans="1:4" hidden="1" outlineLevel="1" x14ac:dyDescent="0.25">
      <c r="A267" s="6" t="s">
        <v>2743</v>
      </c>
      <c r="B267" s="6" t="s">
        <v>2744</v>
      </c>
      <c r="C267" s="6" t="s">
        <v>71</v>
      </c>
    </row>
    <row r="268" spans="1:4" hidden="1" outlineLevel="1" x14ac:dyDescent="0.25">
      <c r="A268" s="6" t="s">
        <v>2745</v>
      </c>
      <c r="B268" s="6" t="s">
        <v>2746</v>
      </c>
      <c r="C268" s="6" t="s">
        <v>71</v>
      </c>
    </row>
    <row r="269" spans="1:4" hidden="1" outlineLevel="1" x14ac:dyDescent="0.25">
      <c r="A269" s="6" t="s">
        <v>2747</v>
      </c>
      <c r="B269" s="6" t="s">
        <v>2748</v>
      </c>
      <c r="C269" s="6" t="s">
        <v>71</v>
      </c>
      <c r="D269" s="6" t="s">
        <v>2749</v>
      </c>
    </row>
    <row r="270" spans="1:4" hidden="1" outlineLevel="1" x14ac:dyDescent="0.25">
      <c r="A270" s="6" t="s">
        <v>2750</v>
      </c>
      <c r="B270" s="6" t="s">
        <v>2751</v>
      </c>
      <c r="C270" s="6" t="s">
        <v>71</v>
      </c>
      <c r="D270" s="6" t="s">
        <v>2752</v>
      </c>
    </row>
    <row r="271" spans="1:4" hidden="1" outlineLevel="1" x14ac:dyDescent="0.25">
      <c r="A271" s="6" t="s">
        <v>2753</v>
      </c>
      <c r="B271" s="6" t="s">
        <v>2754</v>
      </c>
      <c r="C271" s="6" t="s">
        <v>71</v>
      </c>
    </row>
    <row r="272" spans="1:4" hidden="1" outlineLevel="1" x14ac:dyDescent="0.25">
      <c r="A272" s="6" t="s">
        <v>2755</v>
      </c>
      <c r="B272" s="6" t="s">
        <v>2756</v>
      </c>
      <c r="C272" s="6" t="s">
        <v>71</v>
      </c>
    </row>
    <row r="273" spans="1:4" hidden="1" outlineLevel="1" x14ac:dyDescent="0.25">
      <c r="A273" s="6" t="s">
        <v>2757</v>
      </c>
      <c r="B273" s="6" t="s">
        <v>2758</v>
      </c>
      <c r="C273" s="6" t="s">
        <v>71</v>
      </c>
      <c r="D273" s="6" t="s">
        <v>2759</v>
      </c>
    </row>
    <row r="274" spans="1:4" hidden="1" outlineLevel="1" x14ac:dyDescent="0.25">
      <c r="A274" s="6" t="s">
        <v>2760</v>
      </c>
      <c r="B274" s="6" t="s">
        <v>2761</v>
      </c>
      <c r="C274" s="6" t="s">
        <v>71</v>
      </c>
      <c r="D274" s="6" t="s">
        <v>2762</v>
      </c>
    </row>
    <row r="275" spans="1:4" hidden="1" outlineLevel="1" x14ac:dyDescent="0.25">
      <c r="A275" s="6" t="s">
        <v>2763</v>
      </c>
      <c r="B275" s="6" t="s">
        <v>2764</v>
      </c>
      <c r="C275" s="6" t="s">
        <v>71</v>
      </c>
      <c r="D275" s="6" t="s">
        <v>2765</v>
      </c>
    </row>
    <row r="276" spans="1:4" hidden="1" outlineLevel="1" x14ac:dyDescent="0.25">
      <c r="A276" s="6" t="s">
        <v>2766</v>
      </c>
      <c r="B276" s="6" t="s">
        <v>2767</v>
      </c>
      <c r="C276" s="6" t="s">
        <v>71</v>
      </c>
      <c r="D276" s="6" t="s">
        <v>2768</v>
      </c>
    </row>
    <row r="277" spans="1:4" hidden="1" outlineLevel="1" x14ac:dyDescent="0.25">
      <c r="A277" s="6" t="s">
        <v>2769</v>
      </c>
      <c r="B277" s="6" t="s">
        <v>2770</v>
      </c>
      <c r="C277" s="6" t="s">
        <v>71</v>
      </c>
      <c r="D277" s="6" t="s">
        <v>2771</v>
      </c>
    </row>
    <row r="278" spans="1:4" hidden="1" outlineLevel="1" x14ac:dyDescent="0.25">
      <c r="A278" s="6" t="s">
        <v>69</v>
      </c>
      <c r="B278" s="6" t="s">
        <v>70</v>
      </c>
      <c r="C278" s="6" t="s">
        <v>71</v>
      </c>
      <c r="D278" s="6" t="s">
        <v>2772</v>
      </c>
    </row>
    <row r="279" spans="1:4" hidden="1" outlineLevel="1" x14ac:dyDescent="0.25">
      <c r="A279" s="6" t="s">
        <v>1893</v>
      </c>
      <c r="B279" s="6" t="s">
        <v>1894</v>
      </c>
      <c r="C279" s="6" t="s">
        <v>71</v>
      </c>
      <c r="D279" s="6" t="s">
        <v>2773</v>
      </c>
    </row>
    <row r="280" spans="1:4" hidden="1" outlineLevel="1" x14ac:dyDescent="0.25">
      <c r="A280" s="9" t="s">
        <v>2774</v>
      </c>
      <c r="B280" s="9" t="s">
        <v>2775</v>
      </c>
      <c r="C280" s="9"/>
      <c r="D280" s="9"/>
    </row>
    <row r="281" spans="1:4" hidden="1" outlineLevel="1" x14ac:dyDescent="0.25">
      <c r="A281" s="6" t="s">
        <v>2776</v>
      </c>
      <c r="B281" s="6" t="s">
        <v>2777</v>
      </c>
      <c r="C281" s="6"/>
    </row>
    <row r="282" spans="1:4" hidden="1" outlineLevel="1" x14ac:dyDescent="0.25">
      <c r="A282" s="6" t="s">
        <v>2778</v>
      </c>
      <c r="B282" s="6" t="s">
        <v>2779</v>
      </c>
      <c r="C282" s="6"/>
    </row>
    <row r="283" spans="1:4" hidden="1" outlineLevel="1" x14ac:dyDescent="0.25">
      <c r="A283" s="6" t="s">
        <v>2780</v>
      </c>
      <c r="B283" s="6" t="s">
        <v>2781</v>
      </c>
      <c r="C283" s="6"/>
    </row>
    <row r="284" spans="1:4" hidden="1" outlineLevel="1" x14ac:dyDescent="0.25">
      <c r="A284" s="6" t="s">
        <v>2782</v>
      </c>
      <c r="B284" s="6" t="s">
        <v>2783</v>
      </c>
      <c r="C284" s="6"/>
    </row>
    <row r="285" spans="1:4" hidden="1" outlineLevel="1" x14ac:dyDescent="0.25">
      <c r="A285" s="6" t="s">
        <v>2784</v>
      </c>
      <c r="B285" s="6" t="s">
        <v>2785</v>
      </c>
      <c r="C285" s="6"/>
    </row>
    <row r="286" spans="1:4" hidden="1" outlineLevel="1" x14ac:dyDescent="0.25">
      <c r="A286" s="9" t="s">
        <v>2786</v>
      </c>
      <c r="B286" s="9" t="s">
        <v>2254</v>
      </c>
      <c r="C286" s="9"/>
      <c r="D286" s="9"/>
    </row>
    <row r="287" spans="1:4" hidden="1" outlineLevel="1" x14ac:dyDescent="0.25">
      <c r="A287" s="7" t="s">
        <v>2787</v>
      </c>
      <c r="B287" s="7" t="s">
        <v>2788</v>
      </c>
      <c r="C287" s="7"/>
      <c r="D287" s="7"/>
    </row>
    <row r="288" spans="1:4" hidden="1" outlineLevel="1" x14ac:dyDescent="0.25">
      <c r="A288" s="8" t="s">
        <v>2789</v>
      </c>
      <c r="B288" s="8" t="s">
        <v>2254</v>
      </c>
      <c r="C288" s="8"/>
      <c r="D288" s="8"/>
    </row>
    <row r="289" spans="1:4" hidden="1" outlineLevel="1" x14ac:dyDescent="0.25">
      <c r="A289" s="9" t="s">
        <v>2790</v>
      </c>
      <c r="B289" s="9" t="s">
        <v>2791</v>
      </c>
      <c r="C289" s="9"/>
      <c r="D289" s="9"/>
    </row>
    <row r="290" spans="1:4" hidden="1" outlineLevel="1" x14ac:dyDescent="0.25">
      <c r="A290" s="6" t="s">
        <v>2792</v>
      </c>
      <c r="B290" s="6" t="s">
        <v>2793</v>
      </c>
      <c r="C290" s="6"/>
    </row>
    <row r="291" spans="1:4" hidden="1" outlineLevel="1" x14ac:dyDescent="0.25">
      <c r="A291" s="6" t="s">
        <v>2794</v>
      </c>
      <c r="B291" s="6" t="s">
        <v>2795</v>
      </c>
      <c r="C291" s="6"/>
    </row>
    <row r="292" spans="1:4" hidden="1" outlineLevel="1" x14ac:dyDescent="0.25">
      <c r="A292" s="6" t="s">
        <v>2796</v>
      </c>
      <c r="B292" s="6" t="s">
        <v>2797</v>
      </c>
      <c r="C292" s="6"/>
    </row>
    <row r="293" spans="1:4" hidden="1" outlineLevel="1" x14ac:dyDescent="0.25">
      <c r="A293" s="6" t="s">
        <v>2798</v>
      </c>
      <c r="B293" s="6" t="s">
        <v>2799</v>
      </c>
      <c r="C293" s="6"/>
    </row>
    <row r="294" spans="1:4" hidden="1" outlineLevel="1" x14ac:dyDescent="0.25">
      <c r="A294" s="6" t="s">
        <v>2800</v>
      </c>
      <c r="B294" s="6" t="s">
        <v>2801</v>
      </c>
      <c r="C294" s="6"/>
    </row>
    <row r="295" spans="1:4" hidden="1" outlineLevel="1" x14ac:dyDescent="0.25">
      <c r="A295" s="6" t="s">
        <v>2802</v>
      </c>
      <c r="B295" s="6" t="s">
        <v>2803</v>
      </c>
      <c r="C295" s="6"/>
    </row>
    <row r="296" spans="1:4" hidden="1" outlineLevel="1" x14ac:dyDescent="0.25">
      <c r="A296" s="9" t="s">
        <v>2804</v>
      </c>
      <c r="B296" s="9" t="s">
        <v>2805</v>
      </c>
      <c r="C296" s="9"/>
      <c r="D296" s="9"/>
    </row>
    <row r="297" spans="1:4" hidden="1" outlineLevel="1" x14ac:dyDescent="0.25">
      <c r="A297" s="6" t="s">
        <v>2806</v>
      </c>
      <c r="B297" s="6" t="s">
        <v>2807</v>
      </c>
      <c r="C297" s="6"/>
    </row>
    <row r="298" spans="1:4" hidden="1" outlineLevel="1" x14ac:dyDescent="0.25">
      <c r="A298" s="6" t="s">
        <v>2808</v>
      </c>
      <c r="B298" s="6" t="s">
        <v>2809</v>
      </c>
      <c r="C298" s="6"/>
    </row>
    <row r="299" spans="1:4" hidden="1" outlineLevel="1" x14ac:dyDescent="0.25">
      <c r="A299" s="6" t="s">
        <v>2810</v>
      </c>
      <c r="B299" s="6" t="s">
        <v>2811</v>
      </c>
      <c r="C299" s="6"/>
    </row>
    <row r="300" spans="1:4" hidden="1" outlineLevel="1" x14ac:dyDescent="0.25">
      <c r="A300" s="6" t="s">
        <v>2812</v>
      </c>
      <c r="B300" s="6" t="s">
        <v>2813</v>
      </c>
      <c r="C300" s="6"/>
    </row>
    <row r="301" spans="1:4" hidden="1" outlineLevel="1" x14ac:dyDescent="0.25">
      <c r="A301" s="6" t="s">
        <v>2814</v>
      </c>
      <c r="B301" s="6" t="s">
        <v>2815</v>
      </c>
      <c r="C301" s="6"/>
    </row>
    <row r="302" spans="1:4" hidden="1" outlineLevel="1" x14ac:dyDescent="0.25">
      <c r="A302" s="9" t="s">
        <v>2816</v>
      </c>
      <c r="B302" s="9" t="s">
        <v>2817</v>
      </c>
      <c r="C302" s="9"/>
      <c r="D302" s="9"/>
    </row>
    <row r="303" spans="1:4" hidden="1" outlineLevel="1" x14ac:dyDescent="0.25">
      <c r="A303" s="6" t="s">
        <v>2818</v>
      </c>
      <c r="B303" s="6" t="s">
        <v>2819</v>
      </c>
      <c r="C303" s="6"/>
    </row>
    <row r="304" spans="1:4" hidden="1" outlineLevel="1" x14ac:dyDescent="0.25">
      <c r="A304" s="6" t="s">
        <v>2820</v>
      </c>
      <c r="B304" s="6" t="s">
        <v>2821</v>
      </c>
      <c r="C304" s="6"/>
    </row>
    <row r="305" spans="1:4" hidden="1" outlineLevel="1" x14ac:dyDescent="0.25">
      <c r="A305" s="6" t="s">
        <v>2822</v>
      </c>
      <c r="B305" s="6" t="s">
        <v>2823</v>
      </c>
      <c r="C305" s="6"/>
    </row>
    <row r="306" spans="1:4" hidden="1" outlineLevel="1" x14ac:dyDescent="0.25">
      <c r="A306" s="6" t="s">
        <v>2824</v>
      </c>
      <c r="B306" s="6" t="s">
        <v>2825</v>
      </c>
      <c r="C306" s="6"/>
    </row>
    <row r="307" spans="1:4" hidden="1" outlineLevel="1" x14ac:dyDescent="0.25">
      <c r="A307" s="6" t="s">
        <v>2826</v>
      </c>
      <c r="B307" s="6" t="s">
        <v>2827</v>
      </c>
      <c r="C307" s="6"/>
    </row>
    <row r="308" spans="1:4" hidden="1" outlineLevel="1" x14ac:dyDescent="0.25">
      <c r="A308" s="6" t="s">
        <v>2828</v>
      </c>
      <c r="B308" s="6" t="s">
        <v>2829</v>
      </c>
      <c r="C308" s="6"/>
    </row>
    <row r="309" spans="1:4" hidden="1" outlineLevel="1" x14ac:dyDescent="0.25">
      <c r="A309" s="6" t="s">
        <v>2830</v>
      </c>
      <c r="B309" s="6" t="s">
        <v>2831</v>
      </c>
      <c r="C309" s="6"/>
    </row>
    <row r="310" spans="1:4" hidden="1" outlineLevel="1" x14ac:dyDescent="0.25">
      <c r="A310" s="6" t="s">
        <v>2832</v>
      </c>
      <c r="B310" s="6" t="s">
        <v>2833</v>
      </c>
      <c r="C310" s="6"/>
    </row>
    <row r="311" spans="1:4" hidden="1" outlineLevel="1" x14ac:dyDescent="0.25">
      <c r="A311" s="6" t="s">
        <v>2834</v>
      </c>
      <c r="B311" s="6" t="s">
        <v>2835</v>
      </c>
      <c r="C311" s="6"/>
    </row>
    <row r="312" spans="1:4" hidden="1" outlineLevel="1" x14ac:dyDescent="0.25">
      <c r="A312" s="6" t="s">
        <v>2836</v>
      </c>
      <c r="B312" s="6" t="s">
        <v>2837</v>
      </c>
      <c r="C312" s="6"/>
    </row>
    <row r="313" spans="1:4" hidden="1" outlineLevel="1" x14ac:dyDescent="0.25">
      <c r="A313" s="9" t="s">
        <v>2838</v>
      </c>
      <c r="B313" s="9" t="s">
        <v>2839</v>
      </c>
      <c r="C313" s="9"/>
      <c r="D313" s="9"/>
    </row>
    <row r="314" spans="1:4" hidden="1" outlineLevel="1" x14ac:dyDescent="0.25">
      <c r="A314" s="6" t="s">
        <v>2840</v>
      </c>
      <c r="B314" s="6" t="s">
        <v>2841</v>
      </c>
      <c r="C314" s="6"/>
    </row>
    <row r="315" spans="1:4" hidden="1" outlineLevel="1" x14ac:dyDescent="0.25">
      <c r="A315" s="6" t="s">
        <v>2842</v>
      </c>
      <c r="B315" s="6" t="s">
        <v>2843</v>
      </c>
      <c r="C315" s="6"/>
    </row>
    <row r="316" spans="1:4" hidden="1" outlineLevel="1" x14ac:dyDescent="0.25">
      <c r="A316" s="6" t="s">
        <v>2844</v>
      </c>
      <c r="B316" s="6" t="s">
        <v>2845</v>
      </c>
      <c r="C316" s="6"/>
    </row>
    <row r="317" spans="1:4" hidden="1" outlineLevel="1" x14ac:dyDescent="0.25">
      <c r="A317" s="6" t="s">
        <v>2846</v>
      </c>
      <c r="B317" s="6" t="s">
        <v>2847</v>
      </c>
      <c r="C317" s="6"/>
    </row>
    <row r="318" spans="1:4" hidden="1" outlineLevel="1" x14ac:dyDescent="0.25">
      <c r="A318" s="6" t="s">
        <v>2848</v>
      </c>
      <c r="B318" s="6" t="s">
        <v>2849</v>
      </c>
      <c r="C318" s="6"/>
    </row>
    <row r="319" spans="1:4" hidden="1" outlineLevel="1" x14ac:dyDescent="0.25">
      <c r="A319" s="6" t="s">
        <v>2850</v>
      </c>
      <c r="B319" s="6" t="s">
        <v>2851</v>
      </c>
      <c r="C319" s="6"/>
    </row>
    <row r="320" spans="1:4" hidden="1" outlineLevel="1" x14ac:dyDescent="0.25">
      <c r="A320" s="6" t="s">
        <v>2852</v>
      </c>
      <c r="B320" s="6" t="s">
        <v>2853</v>
      </c>
      <c r="C320" s="6"/>
    </row>
    <row r="321" spans="1:4" hidden="1" outlineLevel="1" x14ac:dyDescent="0.25">
      <c r="A321" s="6" t="s">
        <v>2854</v>
      </c>
      <c r="B321" s="6" t="s">
        <v>2855</v>
      </c>
      <c r="C321" s="6"/>
    </row>
    <row r="322" spans="1:4" hidden="1" outlineLevel="1" x14ac:dyDescent="0.25">
      <c r="A322" s="6" t="s">
        <v>2856</v>
      </c>
      <c r="B322" s="6" t="s">
        <v>2857</v>
      </c>
      <c r="C322" s="6"/>
    </row>
    <row r="323" spans="1:4" hidden="1" outlineLevel="1" x14ac:dyDescent="0.25">
      <c r="A323" s="6" t="s">
        <v>2858</v>
      </c>
      <c r="B323" s="6" t="s">
        <v>2859</v>
      </c>
      <c r="C323" s="6"/>
    </row>
    <row r="324" spans="1:4" hidden="1" outlineLevel="1" x14ac:dyDescent="0.25">
      <c r="A324" s="6" t="s">
        <v>2860</v>
      </c>
      <c r="B324" s="6" t="s">
        <v>2861</v>
      </c>
      <c r="C324" s="6"/>
    </row>
    <row r="325" spans="1:4" hidden="1" outlineLevel="1" x14ac:dyDescent="0.25">
      <c r="A325" s="9" t="s">
        <v>2862</v>
      </c>
      <c r="B325" s="9" t="s">
        <v>2863</v>
      </c>
      <c r="C325" s="9"/>
      <c r="D325" s="9"/>
    </row>
    <row r="326" spans="1:4" hidden="1" outlineLevel="1" x14ac:dyDescent="0.25">
      <c r="A326" s="6" t="s">
        <v>2864</v>
      </c>
      <c r="B326" s="6" t="s">
        <v>2865</v>
      </c>
      <c r="C326" s="6"/>
    </row>
    <row r="327" spans="1:4" hidden="1" outlineLevel="1" x14ac:dyDescent="0.25">
      <c r="A327" s="6" t="s">
        <v>2866</v>
      </c>
      <c r="B327" s="6" t="s">
        <v>2867</v>
      </c>
      <c r="C327" s="6"/>
    </row>
    <row r="328" spans="1:4" hidden="1" outlineLevel="1" x14ac:dyDescent="0.25">
      <c r="A328" s="6" t="s">
        <v>2868</v>
      </c>
      <c r="B328" s="6" t="s">
        <v>2869</v>
      </c>
      <c r="C328" s="6"/>
    </row>
    <row r="329" spans="1:4" hidden="1" outlineLevel="1" x14ac:dyDescent="0.25">
      <c r="A329" s="6" t="s">
        <v>2870</v>
      </c>
      <c r="B329" s="6" t="s">
        <v>2871</v>
      </c>
      <c r="C329" s="6"/>
    </row>
    <row r="330" spans="1:4" hidden="1" outlineLevel="1" x14ac:dyDescent="0.25">
      <c r="A330" s="6" t="s">
        <v>2872</v>
      </c>
      <c r="B330" s="6" t="s">
        <v>2873</v>
      </c>
      <c r="C330" s="6"/>
    </row>
    <row r="331" spans="1:4" hidden="1" outlineLevel="1" x14ac:dyDescent="0.25">
      <c r="A331" s="6" t="s">
        <v>2874</v>
      </c>
      <c r="B331" s="6" t="s">
        <v>2875</v>
      </c>
      <c r="C331" s="6"/>
    </row>
    <row r="332" spans="1:4" hidden="1" outlineLevel="1" x14ac:dyDescent="0.25">
      <c r="A332" s="6" t="s">
        <v>2876</v>
      </c>
      <c r="B332" s="6" t="s">
        <v>2877</v>
      </c>
      <c r="C332" s="6"/>
    </row>
    <row r="333" spans="1:4" hidden="1" outlineLevel="1" x14ac:dyDescent="0.25">
      <c r="A333" s="6" t="s">
        <v>2878</v>
      </c>
      <c r="B333" s="6" t="s">
        <v>2879</v>
      </c>
      <c r="C333" s="6"/>
    </row>
    <row r="334" spans="1:4" hidden="1" outlineLevel="1" x14ac:dyDescent="0.25">
      <c r="A334" s="6" t="s">
        <v>2880</v>
      </c>
      <c r="B334" s="6" t="s">
        <v>2881</v>
      </c>
      <c r="C334" s="6"/>
    </row>
    <row r="335" spans="1:4" hidden="1" outlineLevel="1" x14ac:dyDescent="0.25">
      <c r="A335" s="6" t="s">
        <v>2882</v>
      </c>
      <c r="B335" s="6" t="s">
        <v>2883</v>
      </c>
      <c r="C335" s="6"/>
    </row>
    <row r="336" spans="1:4" hidden="1" outlineLevel="1" x14ac:dyDescent="0.25">
      <c r="A336" s="6" t="s">
        <v>2884</v>
      </c>
      <c r="B336" s="6" t="s">
        <v>2885</v>
      </c>
      <c r="C336" s="6"/>
    </row>
    <row r="337" spans="1:4" hidden="1" outlineLevel="1" x14ac:dyDescent="0.25">
      <c r="A337" s="6" t="s">
        <v>2886</v>
      </c>
      <c r="B337" s="6" t="s">
        <v>2887</v>
      </c>
      <c r="C337" s="6"/>
    </row>
    <row r="338" spans="1:4" hidden="1" outlineLevel="1" x14ac:dyDescent="0.25">
      <c r="A338" s="6" t="s">
        <v>2888</v>
      </c>
      <c r="B338" s="6" t="s">
        <v>2889</v>
      </c>
      <c r="C338" s="6"/>
    </row>
    <row r="339" spans="1:4" hidden="1" outlineLevel="1" x14ac:dyDescent="0.25">
      <c r="A339" s="6" t="s">
        <v>2890</v>
      </c>
      <c r="B339" s="6" t="s">
        <v>2891</v>
      </c>
      <c r="C339" s="6"/>
    </row>
    <row r="340" spans="1:4" hidden="1" outlineLevel="1" x14ac:dyDescent="0.25">
      <c r="A340" s="8" t="s">
        <v>2892</v>
      </c>
      <c r="B340" s="8" t="s">
        <v>2254</v>
      </c>
      <c r="C340" s="8"/>
      <c r="D340" s="8"/>
    </row>
    <row r="341" spans="1:4" hidden="1" outlineLevel="1" x14ac:dyDescent="0.25">
      <c r="A341" s="9" t="s">
        <v>2893</v>
      </c>
      <c r="B341" s="9" t="s">
        <v>2894</v>
      </c>
      <c r="C341" s="9"/>
      <c r="D341" s="9"/>
    </row>
    <row r="342" spans="1:4" hidden="1" outlineLevel="1" x14ac:dyDescent="0.25">
      <c r="A342" s="6" t="s">
        <v>2895</v>
      </c>
      <c r="B342" s="6" t="s">
        <v>2896</v>
      </c>
      <c r="C342" s="6"/>
    </row>
    <row r="343" spans="1:4" hidden="1" outlineLevel="1" x14ac:dyDescent="0.25">
      <c r="A343" s="6" t="s">
        <v>2897</v>
      </c>
      <c r="B343" s="6" t="s">
        <v>2898</v>
      </c>
      <c r="C343" s="6"/>
    </row>
    <row r="344" spans="1:4" hidden="1" outlineLevel="1" x14ac:dyDescent="0.25">
      <c r="A344" s="6" t="s">
        <v>2899</v>
      </c>
      <c r="B344" s="6" t="s">
        <v>2900</v>
      </c>
      <c r="C344" s="6"/>
    </row>
    <row r="345" spans="1:4" hidden="1" outlineLevel="1" x14ac:dyDescent="0.25">
      <c r="A345" s="6" t="s">
        <v>2901</v>
      </c>
      <c r="B345" s="6" t="s">
        <v>2902</v>
      </c>
      <c r="C345" s="6"/>
    </row>
    <row r="346" spans="1:4" hidden="1" outlineLevel="1" x14ac:dyDescent="0.25">
      <c r="A346" s="6" t="s">
        <v>2903</v>
      </c>
      <c r="B346" s="6" t="s">
        <v>2904</v>
      </c>
      <c r="C346" s="6"/>
    </row>
    <row r="347" spans="1:4" hidden="1" outlineLevel="1" x14ac:dyDescent="0.25">
      <c r="A347" s="6" t="s">
        <v>2905</v>
      </c>
      <c r="B347" s="6" t="s">
        <v>2906</v>
      </c>
      <c r="C347" s="6"/>
    </row>
    <row r="348" spans="1:4" hidden="1" outlineLevel="1" x14ac:dyDescent="0.25">
      <c r="A348" s="6" t="s">
        <v>2907</v>
      </c>
      <c r="B348" s="6" t="s">
        <v>2908</v>
      </c>
      <c r="C348" s="6"/>
    </row>
    <row r="349" spans="1:4" hidden="1" outlineLevel="1" x14ac:dyDescent="0.25">
      <c r="A349" s="6" t="s">
        <v>2909</v>
      </c>
      <c r="B349" s="6" t="s">
        <v>2910</v>
      </c>
      <c r="C349" s="6"/>
    </row>
    <row r="350" spans="1:4" hidden="1" outlineLevel="1" x14ac:dyDescent="0.25">
      <c r="A350" s="6" t="s">
        <v>2911</v>
      </c>
      <c r="B350" s="6" t="s">
        <v>2912</v>
      </c>
      <c r="C350" s="6"/>
    </row>
    <row r="351" spans="1:4" hidden="1" outlineLevel="1" x14ac:dyDescent="0.25">
      <c r="A351" s="6" t="s">
        <v>2913</v>
      </c>
      <c r="B351" s="6" t="s">
        <v>2914</v>
      </c>
      <c r="C351" s="6"/>
    </row>
    <row r="352" spans="1:4" hidden="1" outlineLevel="1" x14ac:dyDescent="0.25">
      <c r="A352" s="6" t="s">
        <v>2915</v>
      </c>
      <c r="B352" s="6" t="s">
        <v>2916</v>
      </c>
      <c r="C352" s="6"/>
    </row>
    <row r="353" spans="1:4" hidden="1" outlineLevel="1" x14ac:dyDescent="0.25">
      <c r="A353" s="6" t="s">
        <v>2917</v>
      </c>
      <c r="B353" s="6" t="s">
        <v>2918</v>
      </c>
      <c r="C353" s="6"/>
    </row>
    <row r="354" spans="1:4" hidden="1" outlineLevel="1" x14ac:dyDescent="0.25">
      <c r="A354" s="6" t="s">
        <v>2919</v>
      </c>
      <c r="B354" s="6" t="s">
        <v>2920</v>
      </c>
      <c r="C354" s="6"/>
    </row>
    <row r="355" spans="1:4" hidden="1" outlineLevel="1" x14ac:dyDescent="0.25">
      <c r="A355" s="6" t="s">
        <v>2921</v>
      </c>
      <c r="B355" s="6" t="s">
        <v>2922</v>
      </c>
      <c r="C355" s="6"/>
    </row>
    <row r="356" spans="1:4" hidden="1" outlineLevel="1" x14ac:dyDescent="0.25">
      <c r="A356" s="6" t="s">
        <v>2923</v>
      </c>
      <c r="B356" s="6" t="s">
        <v>2924</v>
      </c>
      <c r="C356" s="6"/>
    </row>
    <row r="357" spans="1:4" hidden="1" outlineLevel="1" x14ac:dyDescent="0.25">
      <c r="A357" s="6" t="s">
        <v>2925</v>
      </c>
      <c r="B357" s="6" t="s">
        <v>2926</v>
      </c>
      <c r="C357" s="6"/>
    </row>
    <row r="358" spans="1:4" hidden="1" outlineLevel="1" x14ac:dyDescent="0.25">
      <c r="A358" s="6" t="s">
        <v>2927</v>
      </c>
      <c r="B358" s="6" t="s">
        <v>2928</v>
      </c>
      <c r="C358" s="6"/>
    </row>
    <row r="359" spans="1:4" hidden="1" outlineLevel="1" x14ac:dyDescent="0.25">
      <c r="A359" s="9" t="s">
        <v>2929</v>
      </c>
      <c r="B359" s="9" t="s">
        <v>2930</v>
      </c>
      <c r="C359" s="9"/>
      <c r="D359" s="9"/>
    </row>
    <row r="360" spans="1:4" hidden="1" outlineLevel="1" x14ac:dyDescent="0.25">
      <c r="A360" s="6" t="s">
        <v>2931</v>
      </c>
      <c r="B360" s="6" t="s">
        <v>2932</v>
      </c>
      <c r="C360" s="6"/>
    </row>
    <row r="361" spans="1:4" hidden="1" outlineLevel="1" x14ac:dyDescent="0.25">
      <c r="A361" s="6" t="s">
        <v>2933</v>
      </c>
      <c r="B361" s="6" t="s">
        <v>2934</v>
      </c>
      <c r="C361" s="6"/>
    </row>
    <row r="362" spans="1:4" hidden="1" outlineLevel="1" x14ac:dyDescent="0.25">
      <c r="A362" s="6" t="s">
        <v>2935</v>
      </c>
      <c r="B362" s="6" t="s">
        <v>2936</v>
      </c>
      <c r="C362" s="6"/>
    </row>
    <row r="363" spans="1:4" hidden="1" outlineLevel="1" x14ac:dyDescent="0.25">
      <c r="A363" s="6" t="s">
        <v>2937</v>
      </c>
      <c r="B363" s="6" t="s">
        <v>2938</v>
      </c>
      <c r="C363" s="6"/>
    </row>
    <row r="364" spans="1:4" hidden="1" outlineLevel="1" x14ac:dyDescent="0.25">
      <c r="A364" s="6" t="s">
        <v>2939</v>
      </c>
      <c r="B364" s="6" t="s">
        <v>2940</v>
      </c>
      <c r="C364" s="6"/>
    </row>
    <row r="365" spans="1:4" hidden="1" outlineLevel="1" x14ac:dyDescent="0.25">
      <c r="A365" s="9" t="s">
        <v>2941</v>
      </c>
      <c r="B365" s="9" t="s">
        <v>2254</v>
      </c>
      <c r="C365" s="9"/>
      <c r="D365" s="9"/>
    </row>
    <row r="366" spans="1:4" collapsed="1" x14ac:dyDescent="0.25">
      <c r="A366" s="11" t="s">
        <v>2942</v>
      </c>
      <c r="B366" s="11" t="s">
        <v>2943</v>
      </c>
      <c r="C366" s="7"/>
      <c r="D366" s="7"/>
    </row>
    <row r="367" spans="1:4" x14ac:dyDescent="0.25">
      <c r="A367" s="12" t="s">
        <v>2944</v>
      </c>
      <c r="B367" s="12" t="s">
        <v>2254</v>
      </c>
      <c r="C367" s="8"/>
      <c r="D367" s="8"/>
    </row>
    <row r="368" spans="1:4" x14ac:dyDescent="0.25">
      <c r="A368" s="12">
        <v>51</v>
      </c>
      <c r="B368" s="12" t="s">
        <v>2254</v>
      </c>
      <c r="C368" s="8"/>
      <c r="D368" s="8"/>
    </row>
    <row r="369" spans="1:4" x14ac:dyDescent="0.25">
      <c r="A369" s="13" t="s">
        <v>2945</v>
      </c>
      <c r="B369" s="13" t="s">
        <v>2946</v>
      </c>
      <c r="C369" s="9" t="s">
        <v>74</v>
      </c>
      <c r="D369" s="9"/>
    </row>
    <row r="370" spans="1:4" x14ac:dyDescent="0.25">
      <c r="A370" s="14" t="s">
        <v>2947</v>
      </c>
      <c r="B370" s="14" t="s">
        <v>2948</v>
      </c>
      <c r="C370" s="6" t="s">
        <v>74</v>
      </c>
    </row>
    <row r="371" spans="1:4" x14ac:dyDescent="0.25">
      <c r="A371" s="14" t="s">
        <v>2949</v>
      </c>
      <c r="B371" s="14" t="s">
        <v>2950</v>
      </c>
      <c r="C371" s="6" t="s">
        <v>74</v>
      </c>
    </row>
    <row r="372" spans="1:4" x14ac:dyDescent="0.25">
      <c r="A372" s="14" t="s">
        <v>2951</v>
      </c>
      <c r="B372" s="14" t="s">
        <v>2952</v>
      </c>
      <c r="C372" s="6" t="s">
        <v>74</v>
      </c>
    </row>
    <row r="373" spans="1:4" x14ac:dyDescent="0.25">
      <c r="A373" s="14" t="s">
        <v>2953</v>
      </c>
      <c r="B373" s="14" t="s">
        <v>2954</v>
      </c>
      <c r="C373" s="6" t="s">
        <v>74</v>
      </c>
      <c r="D373" s="14" t="s">
        <v>2955</v>
      </c>
    </row>
    <row r="374" spans="1:4" x14ac:dyDescent="0.25">
      <c r="A374" s="14" t="s">
        <v>2956</v>
      </c>
      <c r="B374" s="14" t="s">
        <v>2957</v>
      </c>
      <c r="C374" s="6" t="s">
        <v>74</v>
      </c>
      <c r="D374" s="14" t="s">
        <v>2958</v>
      </c>
    </row>
    <row r="375" spans="1:4" x14ac:dyDescent="0.25">
      <c r="A375" s="14" t="s">
        <v>2959</v>
      </c>
      <c r="B375" s="14" t="s">
        <v>2960</v>
      </c>
      <c r="C375" s="6" t="s">
        <v>74</v>
      </c>
      <c r="D375" s="14" t="s">
        <v>2961</v>
      </c>
    </row>
    <row r="376" spans="1:4" x14ac:dyDescent="0.25">
      <c r="A376" s="14" t="s">
        <v>2962</v>
      </c>
      <c r="B376" s="14" t="s">
        <v>2963</v>
      </c>
      <c r="C376" s="6" t="s">
        <v>74</v>
      </c>
    </row>
    <row r="377" spans="1:4" x14ac:dyDescent="0.25">
      <c r="A377" s="14" t="s">
        <v>2027</v>
      </c>
      <c r="B377" s="14" t="s">
        <v>2028</v>
      </c>
      <c r="C377" s="6" t="s">
        <v>74</v>
      </c>
      <c r="D377" s="14" t="s">
        <v>2964</v>
      </c>
    </row>
    <row r="378" spans="1:4" x14ac:dyDescent="0.25">
      <c r="A378" s="14" t="s">
        <v>2965</v>
      </c>
      <c r="B378" s="14" t="s">
        <v>2966</v>
      </c>
      <c r="C378" s="6" t="s">
        <v>74</v>
      </c>
    </row>
    <row r="379" spans="1:4" x14ac:dyDescent="0.25">
      <c r="A379" s="14" t="s">
        <v>2967</v>
      </c>
      <c r="B379" s="14" t="s">
        <v>2968</v>
      </c>
      <c r="C379" s="6" t="s">
        <v>74</v>
      </c>
    </row>
    <row r="380" spans="1:4" x14ac:dyDescent="0.25">
      <c r="A380" s="14" t="s">
        <v>2969</v>
      </c>
      <c r="B380" s="14" t="s">
        <v>2970</v>
      </c>
      <c r="C380" s="6" t="s">
        <v>74</v>
      </c>
    </row>
    <row r="381" spans="1:4" x14ac:dyDescent="0.25">
      <c r="A381" s="14" t="s">
        <v>2971</v>
      </c>
      <c r="B381" s="14" t="s">
        <v>2972</v>
      </c>
      <c r="C381" s="6" t="s">
        <v>74</v>
      </c>
    </row>
    <row r="382" spans="1:4" x14ac:dyDescent="0.25">
      <c r="A382" s="14" t="s">
        <v>72</v>
      </c>
      <c r="B382" s="14" t="s">
        <v>73</v>
      </c>
      <c r="C382" s="6" t="s">
        <v>74</v>
      </c>
      <c r="D382" s="6" t="s">
        <v>2973</v>
      </c>
    </row>
    <row r="383" spans="1:4" x14ac:dyDescent="0.25">
      <c r="A383" s="14" t="s">
        <v>2974</v>
      </c>
      <c r="B383" s="14" t="s">
        <v>2975</v>
      </c>
      <c r="C383" s="6" t="s">
        <v>74</v>
      </c>
      <c r="D383" s="6" t="s">
        <v>2976</v>
      </c>
    </row>
    <row r="384" spans="1:4" x14ac:dyDescent="0.25">
      <c r="A384" s="14" t="s">
        <v>2977</v>
      </c>
      <c r="B384" s="14" t="s">
        <v>2978</v>
      </c>
      <c r="C384" s="6" t="s">
        <v>74</v>
      </c>
      <c r="D384" s="6" t="s">
        <v>2979</v>
      </c>
    </row>
    <row r="385" spans="1:4" x14ac:dyDescent="0.25">
      <c r="A385" s="14" t="s">
        <v>2980</v>
      </c>
      <c r="B385" s="14" t="s">
        <v>2981</v>
      </c>
      <c r="C385" s="6" t="s">
        <v>74</v>
      </c>
      <c r="D385" s="6" t="s">
        <v>2979</v>
      </c>
    </row>
    <row r="386" spans="1:4" x14ac:dyDescent="0.25">
      <c r="A386" s="14" t="s">
        <v>2982</v>
      </c>
      <c r="B386" s="14" t="s">
        <v>2983</v>
      </c>
      <c r="C386" s="6" t="s">
        <v>74</v>
      </c>
    </row>
    <row r="387" spans="1:4" x14ac:dyDescent="0.25">
      <c r="A387" s="14" t="s">
        <v>2984</v>
      </c>
      <c r="B387" s="14" t="s">
        <v>2985</v>
      </c>
      <c r="C387" s="6" t="s">
        <v>74</v>
      </c>
      <c r="D387" s="6" t="s">
        <v>2986</v>
      </c>
    </row>
    <row r="388" spans="1:4" x14ac:dyDescent="0.25">
      <c r="A388" s="14" t="s">
        <v>2987</v>
      </c>
      <c r="B388" s="14" t="s">
        <v>2988</v>
      </c>
      <c r="C388" s="6" t="s">
        <v>74</v>
      </c>
      <c r="D388" s="6" t="s">
        <v>2989</v>
      </c>
    </row>
    <row r="389" spans="1:4" x14ac:dyDescent="0.25">
      <c r="A389" s="14" t="s">
        <v>2990</v>
      </c>
      <c r="B389" s="14" t="s">
        <v>2991</v>
      </c>
      <c r="C389" s="6" t="s">
        <v>74</v>
      </c>
    </row>
    <row r="390" spans="1:4" x14ac:dyDescent="0.25">
      <c r="A390" s="14" t="s">
        <v>2992</v>
      </c>
      <c r="B390" s="14" t="s">
        <v>2993</v>
      </c>
      <c r="C390" s="6" t="s">
        <v>74</v>
      </c>
    </row>
    <row r="391" spans="1:4" x14ac:dyDescent="0.25">
      <c r="A391" s="14" t="s">
        <v>2994</v>
      </c>
      <c r="B391" s="14" t="s">
        <v>2995</v>
      </c>
      <c r="C391" s="6" t="s">
        <v>74</v>
      </c>
      <c r="D391" s="6" t="s">
        <v>2996</v>
      </c>
    </row>
    <row r="392" spans="1:4" x14ac:dyDescent="0.25">
      <c r="A392" s="14" t="s">
        <v>2997</v>
      </c>
      <c r="B392" s="14" t="s">
        <v>2998</v>
      </c>
      <c r="C392" s="6" t="s">
        <v>74</v>
      </c>
      <c r="D392" s="6" t="s">
        <v>2999</v>
      </c>
    </row>
    <row r="393" spans="1:4" x14ac:dyDescent="0.25">
      <c r="A393" s="14" t="s">
        <v>3000</v>
      </c>
      <c r="B393" s="14" t="s">
        <v>3001</v>
      </c>
      <c r="C393" s="6" t="s">
        <v>74</v>
      </c>
      <c r="D393" s="6" t="s">
        <v>3002</v>
      </c>
    </row>
    <row r="394" spans="1:4" x14ac:dyDescent="0.25">
      <c r="A394" s="14" t="s">
        <v>3003</v>
      </c>
      <c r="B394" s="14" t="s">
        <v>3004</v>
      </c>
      <c r="C394" s="6" t="s">
        <v>74</v>
      </c>
    </row>
    <row r="395" spans="1:4" x14ac:dyDescent="0.25">
      <c r="A395" s="14" t="s">
        <v>3005</v>
      </c>
      <c r="B395" s="14" t="s">
        <v>3006</v>
      </c>
      <c r="C395" s="6" t="s">
        <v>74</v>
      </c>
      <c r="D395" s="6" t="s">
        <v>3007</v>
      </c>
    </row>
    <row r="396" spans="1:4" x14ac:dyDescent="0.25">
      <c r="A396" s="14" t="s">
        <v>3008</v>
      </c>
      <c r="B396" s="14" t="s">
        <v>3009</v>
      </c>
      <c r="C396" s="6" t="s">
        <v>74</v>
      </c>
      <c r="D396" s="6" t="s">
        <v>3010</v>
      </c>
    </row>
    <row r="397" spans="1:4" x14ac:dyDescent="0.25">
      <c r="A397" s="14" t="s">
        <v>3011</v>
      </c>
      <c r="B397" s="14" t="s">
        <v>3012</v>
      </c>
      <c r="C397" s="6" t="s">
        <v>74</v>
      </c>
      <c r="D397" s="6" t="s">
        <v>3013</v>
      </c>
    </row>
    <row r="398" spans="1:4" x14ac:dyDescent="0.25">
      <c r="A398" s="14" t="s">
        <v>3014</v>
      </c>
      <c r="B398" s="14" t="s">
        <v>3015</v>
      </c>
      <c r="C398" s="6" t="s">
        <v>74</v>
      </c>
    </row>
    <row r="399" spans="1:4" x14ac:dyDescent="0.25">
      <c r="A399" s="14" t="s">
        <v>3016</v>
      </c>
      <c r="B399" s="14" t="s">
        <v>3017</v>
      </c>
      <c r="C399" s="6" t="s">
        <v>74</v>
      </c>
    </row>
    <row r="400" spans="1:4" x14ac:dyDescent="0.25">
      <c r="A400" s="14" t="s">
        <v>3018</v>
      </c>
      <c r="B400" s="14" t="s">
        <v>3019</v>
      </c>
      <c r="C400" s="6" t="s">
        <v>74</v>
      </c>
    </row>
    <row r="401" spans="1:4" x14ac:dyDescent="0.25">
      <c r="A401" s="14" t="s">
        <v>3020</v>
      </c>
      <c r="B401" s="14" t="s">
        <v>3021</v>
      </c>
      <c r="C401" s="6" t="s">
        <v>74</v>
      </c>
    </row>
    <row r="402" spans="1:4" x14ac:dyDescent="0.25">
      <c r="A402" s="14" t="s">
        <v>3022</v>
      </c>
      <c r="B402" s="14" t="s">
        <v>3023</v>
      </c>
      <c r="C402" s="6" t="s">
        <v>74</v>
      </c>
    </row>
    <row r="403" spans="1:4" x14ac:dyDescent="0.25">
      <c r="A403" s="14" t="s">
        <v>3024</v>
      </c>
      <c r="B403" s="14" t="s">
        <v>3025</v>
      </c>
      <c r="C403" s="6" t="s">
        <v>74</v>
      </c>
    </row>
    <row r="404" spans="1:4" x14ac:dyDescent="0.25">
      <c r="A404" s="14" t="s">
        <v>3026</v>
      </c>
      <c r="B404" s="14" t="s">
        <v>3027</v>
      </c>
      <c r="C404" s="6" t="s">
        <v>74</v>
      </c>
      <c r="D404" s="6" t="s">
        <v>3028</v>
      </c>
    </row>
    <row r="405" spans="1:4" x14ac:dyDescent="0.25">
      <c r="A405" s="14" t="s">
        <v>3029</v>
      </c>
      <c r="B405" s="14" t="s">
        <v>3030</v>
      </c>
      <c r="C405" s="6" t="s">
        <v>74</v>
      </c>
      <c r="D405" s="6" t="s">
        <v>3031</v>
      </c>
    </row>
    <row r="406" spans="1:4" x14ac:dyDescent="0.25">
      <c r="A406" s="14" t="s">
        <v>3032</v>
      </c>
      <c r="B406" s="14" t="s">
        <v>3033</v>
      </c>
      <c r="C406" s="6" t="s">
        <v>74</v>
      </c>
      <c r="D406" s="6" t="s">
        <v>3034</v>
      </c>
    </row>
    <row r="407" spans="1:4" x14ac:dyDescent="0.25">
      <c r="A407" s="14" t="s">
        <v>3035</v>
      </c>
      <c r="B407" s="14" t="s">
        <v>3036</v>
      </c>
      <c r="C407" s="6" t="s">
        <v>74</v>
      </c>
      <c r="D407" s="6" t="s">
        <v>3037</v>
      </c>
    </row>
    <row r="408" spans="1:4" x14ac:dyDescent="0.25">
      <c r="A408" s="14" t="s">
        <v>3038</v>
      </c>
      <c r="B408" s="14" t="s">
        <v>3039</v>
      </c>
      <c r="C408" s="6"/>
    </row>
    <row r="409" spans="1:4" x14ac:dyDescent="0.25">
      <c r="A409" s="14" t="s">
        <v>3040</v>
      </c>
      <c r="B409" s="14" t="s">
        <v>3041</v>
      </c>
      <c r="C409" s="6"/>
    </row>
    <row r="410" spans="1:4" x14ac:dyDescent="0.25">
      <c r="A410" s="14" t="s">
        <v>3042</v>
      </c>
      <c r="B410" s="14" t="s">
        <v>3043</v>
      </c>
      <c r="C410" s="6"/>
    </row>
    <row r="411" spans="1:4" x14ac:dyDescent="0.25">
      <c r="A411" s="14" t="s">
        <v>3044</v>
      </c>
      <c r="B411" s="14" t="s">
        <v>3045</v>
      </c>
      <c r="C411" s="6"/>
    </row>
    <row r="412" spans="1:4" x14ac:dyDescent="0.25">
      <c r="A412" s="14" t="s">
        <v>3046</v>
      </c>
      <c r="B412" s="14" t="s">
        <v>3047</v>
      </c>
      <c r="C412" s="6"/>
    </row>
    <row r="413" spans="1:4" x14ac:dyDescent="0.25">
      <c r="A413" s="14" t="s">
        <v>3048</v>
      </c>
      <c r="B413" s="14" t="s">
        <v>3049</v>
      </c>
      <c r="C413" s="6"/>
    </row>
    <row r="414" spans="1:4" x14ac:dyDescent="0.25">
      <c r="A414" s="14" t="s">
        <v>3050</v>
      </c>
      <c r="B414" s="14" t="s">
        <v>3051</v>
      </c>
      <c r="C414" s="6"/>
    </row>
    <row r="415" spans="1:4" x14ac:dyDescent="0.25">
      <c r="A415" s="14" t="s">
        <v>3052</v>
      </c>
      <c r="B415" s="14" t="s">
        <v>3053</v>
      </c>
      <c r="C415" s="6"/>
    </row>
    <row r="416" spans="1:4" x14ac:dyDescent="0.25">
      <c r="A416" s="14" t="s">
        <v>3054</v>
      </c>
      <c r="B416" s="14" t="s">
        <v>3055</v>
      </c>
      <c r="C416" s="6"/>
    </row>
    <row r="417" spans="1:4" x14ac:dyDescent="0.25">
      <c r="A417" s="11" t="s">
        <v>3056</v>
      </c>
      <c r="B417" s="11" t="s">
        <v>778</v>
      </c>
      <c r="C417" s="7"/>
      <c r="D417" s="7"/>
    </row>
    <row r="418" spans="1:4" x14ac:dyDescent="0.25">
      <c r="A418" s="13" t="s">
        <v>3057</v>
      </c>
      <c r="B418" s="13" t="s">
        <v>3058</v>
      </c>
      <c r="C418" s="9" t="s">
        <v>74</v>
      </c>
      <c r="D418" s="9"/>
    </row>
    <row r="419" spans="1:4" x14ac:dyDescent="0.25">
      <c r="A419" s="14" t="s">
        <v>3059</v>
      </c>
      <c r="B419" s="14" t="s">
        <v>3060</v>
      </c>
      <c r="C419" s="6" t="s">
        <v>74</v>
      </c>
    </row>
    <row r="420" spans="1:4" x14ac:dyDescent="0.25">
      <c r="A420" s="14" t="s">
        <v>3061</v>
      </c>
      <c r="B420" s="14" t="s">
        <v>3062</v>
      </c>
      <c r="C420" s="6" t="s">
        <v>74</v>
      </c>
    </row>
    <row r="421" spans="1:4" x14ac:dyDescent="0.25">
      <c r="A421" s="14" t="s">
        <v>3063</v>
      </c>
      <c r="B421" s="14" t="s">
        <v>3064</v>
      </c>
      <c r="C421" s="6" t="s">
        <v>74</v>
      </c>
      <c r="D421" s="6" t="s">
        <v>3065</v>
      </c>
    </row>
    <row r="422" spans="1:4" x14ac:dyDescent="0.25">
      <c r="A422" s="14" t="s">
        <v>3066</v>
      </c>
      <c r="B422" s="14" t="s">
        <v>3067</v>
      </c>
      <c r="C422" s="6" t="s">
        <v>74</v>
      </c>
      <c r="D422" s="6" t="s">
        <v>3068</v>
      </c>
    </row>
    <row r="423" spans="1:4" x14ac:dyDescent="0.25">
      <c r="A423" s="14" t="s">
        <v>3069</v>
      </c>
      <c r="B423" s="14" t="s">
        <v>3070</v>
      </c>
      <c r="C423" s="6" t="s">
        <v>74</v>
      </c>
      <c r="D423" s="6" t="s">
        <v>3071</v>
      </c>
    </row>
    <row r="424" spans="1:4" x14ac:dyDescent="0.25">
      <c r="A424" s="14" t="s">
        <v>3072</v>
      </c>
      <c r="B424" s="14" t="s">
        <v>3073</v>
      </c>
      <c r="C424" s="6" t="s">
        <v>74</v>
      </c>
      <c r="D424" s="6" t="s">
        <v>3074</v>
      </c>
    </row>
    <row r="425" spans="1:4" x14ac:dyDescent="0.25">
      <c r="A425" s="14" t="s">
        <v>3075</v>
      </c>
      <c r="B425" s="14" t="s">
        <v>3076</v>
      </c>
      <c r="C425" s="6" t="s">
        <v>74</v>
      </c>
      <c r="D425" s="6" t="s">
        <v>3077</v>
      </c>
    </row>
    <row r="426" spans="1:4" x14ac:dyDescent="0.25">
      <c r="A426" s="14" t="s">
        <v>3078</v>
      </c>
      <c r="B426" s="14" t="s">
        <v>3079</v>
      </c>
      <c r="C426" s="6" t="s">
        <v>74</v>
      </c>
      <c r="D426" s="6" t="s">
        <v>3080</v>
      </c>
    </row>
    <row r="427" spans="1:4" x14ac:dyDescent="0.25">
      <c r="A427" s="14" t="s">
        <v>3081</v>
      </c>
      <c r="B427" s="14" t="s">
        <v>3082</v>
      </c>
      <c r="C427" s="6" t="s">
        <v>113</v>
      </c>
    </row>
    <row r="428" spans="1:4" x14ac:dyDescent="0.25">
      <c r="A428" s="14" t="s">
        <v>3083</v>
      </c>
      <c r="B428" s="14" t="s">
        <v>3084</v>
      </c>
      <c r="C428" s="6" t="s">
        <v>113</v>
      </c>
    </row>
    <row r="429" spans="1:4" x14ac:dyDescent="0.25">
      <c r="A429" s="14" t="s">
        <v>3085</v>
      </c>
      <c r="B429" s="14" t="s">
        <v>3086</v>
      </c>
      <c r="C429" s="6" t="s">
        <v>113</v>
      </c>
      <c r="D429" s="6" t="s">
        <v>3087</v>
      </c>
    </row>
    <row r="430" spans="1:4" x14ac:dyDescent="0.25">
      <c r="A430" s="14" t="s">
        <v>1897</v>
      </c>
      <c r="B430" s="14" t="s">
        <v>1898</v>
      </c>
      <c r="C430" s="6" t="s">
        <v>113</v>
      </c>
      <c r="D430" s="6" t="s">
        <v>3088</v>
      </c>
    </row>
    <row r="431" spans="1:4" x14ac:dyDescent="0.25">
      <c r="A431" s="14" t="s">
        <v>3089</v>
      </c>
      <c r="B431" s="14" t="s">
        <v>3090</v>
      </c>
      <c r="C431" s="6" t="s">
        <v>113</v>
      </c>
    </row>
    <row r="432" spans="1:4" x14ac:dyDescent="0.25">
      <c r="A432" s="14" t="s">
        <v>1912</v>
      </c>
      <c r="B432" s="14" t="s">
        <v>1913</v>
      </c>
      <c r="C432" s="6" t="s">
        <v>113</v>
      </c>
      <c r="D432" s="6" t="s">
        <v>3091</v>
      </c>
    </row>
    <row r="433" spans="1:4" x14ac:dyDescent="0.25">
      <c r="A433" s="14" t="s">
        <v>2050</v>
      </c>
      <c r="B433" s="14" t="s">
        <v>2051</v>
      </c>
      <c r="C433" s="6" t="s">
        <v>113</v>
      </c>
      <c r="D433" s="6" t="s">
        <v>3092</v>
      </c>
    </row>
    <row r="434" spans="1:4" x14ac:dyDescent="0.25">
      <c r="A434" s="14" t="s">
        <v>111</v>
      </c>
      <c r="B434" s="14" t="s">
        <v>112</v>
      </c>
      <c r="C434" s="6" t="s">
        <v>113</v>
      </c>
      <c r="D434" s="6" t="s">
        <v>3093</v>
      </c>
    </row>
    <row r="435" spans="1:4" x14ac:dyDescent="0.25">
      <c r="A435" s="14" t="s">
        <v>3094</v>
      </c>
      <c r="B435" s="14" t="s">
        <v>3095</v>
      </c>
      <c r="C435" s="6" t="s">
        <v>113</v>
      </c>
      <c r="D435" s="6" t="s">
        <v>3096</v>
      </c>
    </row>
    <row r="436" spans="1:4" x14ac:dyDescent="0.25">
      <c r="A436" s="14" t="s">
        <v>3097</v>
      </c>
      <c r="B436" s="14" t="s">
        <v>3098</v>
      </c>
      <c r="C436" s="6" t="s">
        <v>113</v>
      </c>
      <c r="D436" s="6" t="s">
        <v>3099</v>
      </c>
    </row>
    <row r="437" spans="1:4" x14ac:dyDescent="0.25">
      <c r="A437" s="14" t="s">
        <v>3100</v>
      </c>
      <c r="B437" s="14" t="s">
        <v>3101</v>
      </c>
      <c r="C437" s="6" t="s">
        <v>74</v>
      </c>
    </row>
    <row r="438" spans="1:4" x14ac:dyDescent="0.25">
      <c r="A438" s="14" t="s">
        <v>3102</v>
      </c>
      <c r="B438" s="14" t="s">
        <v>3103</v>
      </c>
      <c r="C438" s="6" t="s">
        <v>74</v>
      </c>
    </row>
    <row r="439" spans="1:4" x14ac:dyDescent="0.25">
      <c r="A439" s="14" t="s">
        <v>3104</v>
      </c>
      <c r="B439" s="14" t="s">
        <v>3105</v>
      </c>
      <c r="C439" s="6" t="s">
        <v>74</v>
      </c>
      <c r="D439" s="6" t="s">
        <v>3106</v>
      </c>
    </row>
    <row r="440" spans="1:4" x14ac:dyDescent="0.25">
      <c r="A440" s="14" t="s">
        <v>3107</v>
      </c>
      <c r="B440" s="14" t="s">
        <v>3108</v>
      </c>
      <c r="C440" s="6" t="s">
        <v>74</v>
      </c>
      <c r="D440" s="6" t="s">
        <v>3109</v>
      </c>
    </row>
    <row r="441" spans="1:4" x14ac:dyDescent="0.25">
      <c r="A441" s="14" t="s">
        <v>3110</v>
      </c>
      <c r="B441" s="14" t="s">
        <v>3111</v>
      </c>
      <c r="C441" s="6" t="s">
        <v>74</v>
      </c>
      <c r="D441" s="6" t="s">
        <v>3112</v>
      </c>
    </row>
    <row r="442" spans="1:4" x14ac:dyDescent="0.25">
      <c r="A442" s="14" t="s">
        <v>3113</v>
      </c>
      <c r="B442" s="14" t="s">
        <v>3114</v>
      </c>
      <c r="C442" s="6" t="s">
        <v>74</v>
      </c>
      <c r="D442" s="6" t="s">
        <v>3115</v>
      </c>
    </row>
    <row r="443" spans="1:4" x14ac:dyDescent="0.25">
      <c r="A443" s="14" t="s">
        <v>3116</v>
      </c>
      <c r="B443" s="14" t="s">
        <v>3117</v>
      </c>
      <c r="C443" s="6" t="s">
        <v>74</v>
      </c>
      <c r="D443" s="6" t="s">
        <v>3118</v>
      </c>
    </row>
    <row r="444" spans="1:4" x14ac:dyDescent="0.25">
      <c r="A444" s="14" t="s">
        <v>3119</v>
      </c>
      <c r="B444" s="14" t="s">
        <v>3120</v>
      </c>
      <c r="C444" s="6" t="s">
        <v>74</v>
      </c>
      <c r="D444" s="6" t="s">
        <v>3121</v>
      </c>
    </row>
    <row r="445" spans="1:4" x14ac:dyDescent="0.25">
      <c r="A445" s="14" t="s">
        <v>3122</v>
      </c>
      <c r="B445" s="14" t="s">
        <v>3123</v>
      </c>
      <c r="C445" s="6" t="s">
        <v>74</v>
      </c>
      <c r="D445" s="6" t="s">
        <v>3124</v>
      </c>
    </row>
    <row r="446" spans="1:4" x14ac:dyDescent="0.25">
      <c r="A446" s="14" t="s">
        <v>3125</v>
      </c>
      <c r="B446" s="14" t="s">
        <v>3126</v>
      </c>
      <c r="C446" s="6" t="s">
        <v>74</v>
      </c>
      <c r="D446" s="6" t="s">
        <v>3127</v>
      </c>
    </row>
    <row r="447" spans="1:4" x14ac:dyDescent="0.25">
      <c r="A447" s="14" t="s">
        <v>3128</v>
      </c>
      <c r="B447" s="14" t="s">
        <v>3129</v>
      </c>
      <c r="C447" s="6" t="s">
        <v>74</v>
      </c>
      <c r="D447" s="6" t="s">
        <v>3130</v>
      </c>
    </row>
    <row r="448" spans="1:4" x14ac:dyDescent="0.25">
      <c r="A448" s="14" t="s">
        <v>3131</v>
      </c>
      <c r="B448" s="14" t="s">
        <v>3132</v>
      </c>
      <c r="C448" s="6" t="s">
        <v>74</v>
      </c>
    </row>
    <row r="449" spans="1:4" x14ac:dyDescent="0.25">
      <c r="A449" s="14" t="s">
        <v>3133</v>
      </c>
      <c r="B449" s="14" t="s">
        <v>3134</v>
      </c>
      <c r="C449" s="6" t="s">
        <v>74</v>
      </c>
    </row>
    <row r="450" spans="1:4" x14ac:dyDescent="0.25">
      <c r="A450" s="14" t="s">
        <v>3135</v>
      </c>
      <c r="B450" s="14" t="s">
        <v>3136</v>
      </c>
      <c r="C450" s="6" t="s">
        <v>74</v>
      </c>
      <c r="D450" s="6" t="s">
        <v>3137</v>
      </c>
    </row>
    <row r="451" spans="1:4" x14ac:dyDescent="0.25">
      <c r="A451" s="14" t="s">
        <v>3138</v>
      </c>
      <c r="B451" s="14" t="s">
        <v>3139</v>
      </c>
      <c r="C451" s="6" t="s">
        <v>74</v>
      </c>
      <c r="D451" s="6" t="s">
        <v>3140</v>
      </c>
    </row>
    <row r="452" spans="1:4" x14ac:dyDescent="0.25">
      <c r="A452" s="14" t="s">
        <v>3141</v>
      </c>
      <c r="B452" s="14" t="s">
        <v>3142</v>
      </c>
      <c r="C452" s="6" t="s">
        <v>74</v>
      </c>
    </row>
    <row r="453" spans="1:4" x14ac:dyDescent="0.25">
      <c r="A453" s="14" t="s">
        <v>3143</v>
      </c>
      <c r="B453" s="14" t="s">
        <v>3144</v>
      </c>
      <c r="C453" s="6" t="s">
        <v>74</v>
      </c>
    </row>
    <row r="454" spans="1:4" x14ac:dyDescent="0.25">
      <c r="A454" s="14" t="s">
        <v>3145</v>
      </c>
      <c r="B454" s="14" t="s">
        <v>3146</v>
      </c>
      <c r="C454" s="6" t="s">
        <v>74</v>
      </c>
      <c r="D454" s="6" t="s">
        <v>3147</v>
      </c>
    </row>
    <row r="455" spans="1:4" x14ac:dyDescent="0.25">
      <c r="A455" s="14" t="s">
        <v>3148</v>
      </c>
      <c r="B455" s="14" t="s">
        <v>3149</v>
      </c>
      <c r="C455" s="6" t="s">
        <v>74</v>
      </c>
      <c r="D455" s="6" t="s">
        <v>3150</v>
      </c>
    </row>
    <row r="456" spans="1:4" x14ac:dyDescent="0.25">
      <c r="A456" s="14" t="s">
        <v>3151</v>
      </c>
      <c r="B456" s="14" t="s">
        <v>3152</v>
      </c>
      <c r="C456" s="6" t="s">
        <v>74</v>
      </c>
      <c r="D456" s="6" t="s">
        <v>3153</v>
      </c>
    </row>
    <row r="457" spans="1:4" x14ac:dyDescent="0.25">
      <c r="A457" s="14" t="s">
        <v>3154</v>
      </c>
      <c r="B457" s="14" t="s">
        <v>3155</v>
      </c>
      <c r="C457" s="6" t="s">
        <v>74</v>
      </c>
      <c r="D457" s="6" t="s">
        <v>3156</v>
      </c>
    </row>
    <row r="458" spans="1:4" x14ac:dyDescent="0.25">
      <c r="A458" s="14" t="s">
        <v>3157</v>
      </c>
      <c r="B458" s="14" t="s">
        <v>3158</v>
      </c>
      <c r="C458" s="6" t="s">
        <v>74</v>
      </c>
      <c r="D458" s="6" t="s">
        <v>3159</v>
      </c>
    </row>
    <row r="459" spans="1:4" x14ac:dyDescent="0.25">
      <c r="A459" s="14" t="s">
        <v>3160</v>
      </c>
      <c r="B459" s="14" t="s">
        <v>3161</v>
      </c>
      <c r="C459" s="6" t="s">
        <v>74</v>
      </c>
      <c r="D459" s="6" t="s">
        <v>3162</v>
      </c>
    </row>
    <row r="460" spans="1:4" x14ac:dyDescent="0.25">
      <c r="A460" s="14" t="s">
        <v>3163</v>
      </c>
      <c r="B460" s="14" t="s">
        <v>3164</v>
      </c>
      <c r="C460" s="6" t="s">
        <v>74</v>
      </c>
    </row>
    <row r="461" spans="1:4" x14ac:dyDescent="0.25">
      <c r="A461" s="14" t="s">
        <v>76</v>
      </c>
      <c r="B461" s="14" t="s">
        <v>77</v>
      </c>
      <c r="C461" s="6" t="s">
        <v>74</v>
      </c>
      <c r="D461" s="6" t="s">
        <v>3165</v>
      </c>
    </row>
    <row r="462" spans="1:4" x14ac:dyDescent="0.25">
      <c r="A462" s="14" t="s">
        <v>3166</v>
      </c>
      <c r="B462" s="14" t="s">
        <v>3167</v>
      </c>
      <c r="C462" s="6" t="s">
        <v>74</v>
      </c>
    </row>
    <row r="463" spans="1:4" x14ac:dyDescent="0.25">
      <c r="A463" s="14" t="s">
        <v>3168</v>
      </c>
      <c r="B463" s="14" t="s">
        <v>3169</v>
      </c>
      <c r="C463" s="6" t="s">
        <v>74</v>
      </c>
      <c r="D463" s="6" t="s">
        <v>3170</v>
      </c>
    </row>
    <row r="464" spans="1:4" x14ac:dyDescent="0.25">
      <c r="A464" s="13">
        <v>54</v>
      </c>
      <c r="B464" s="13" t="s">
        <v>3171</v>
      </c>
      <c r="C464" s="9" t="s">
        <v>83</v>
      </c>
      <c r="D464" s="9"/>
    </row>
    <row r="465" spans="1:4" x14ac:dyDescent="0.25">
      <c r="A465" s="14" t="s">
        <v>3172</v>
      </c>
      <c r="B465" s="14" t="s">
        <v>3173</v>
      </c>
      <c r="C465" s="6" t="s">
        <v>83</v>
      </c>
    </row>
    <row r="466" spans="1:4" x14ac:dyDescent="0.25">
      <c r="A466" s="14" t="s">
        <v>3174</v>
      </c>
      <c r="B466" s="14" t="s">
        <v>3175</v>
      </c>
      <c r="C466" s="6" t="s">
        <v>83</v>
      </c>
      <c r="D466" s="6" t="s">
        <v>3176</v>
      </c>
    </row>
    <row r="467" spans="1:4" x14ac:dyDescent="0.25">
      <c r="A467" s="14" t="s">
        <v>3177</v>
      </c>
      <c r="B467" s="14" t="s">
        <v>3178</v>
      </c>
      <c r="C467" s="6" t="s">
        <v>83</v>
      </c>
    </row>
    <row r="468" spans="1:4" x14ac:dyDescent="0.25">
      <c r="A468" s="14" t="s">
        <v>3179</v>
      </c>
      <c r="B468" s="14" t="s">
        <v>3180</v>
      </c>
      <c r="C468" s="6" t="s">
        <v>83</v>
      </c>
    </row>
    <row r="469" spans="1:4" x14ac:dyDescent="0.25">
      <c r="A469" s="14" t="s">
        <v>3181</v>
      </c>
      <c r="B469" s="14" t="s">
        <v>3182</v>
      </c>
      <c r="C469" s="6" t="s">
        <v>83</v>
      </c>
      <c r="D469" s="6" t="s">
        <v>3183</v>
      </c>
    </row>
    <row r="470" spans="1:4" x14ac:dyDescent="0.25">
      <c r="A470" s="14" t="s">
        <v>81</v>
      </c>
      <c r="B470" s="14" t="s">
        <v>82</v>
      </c>
      <c r="C470" s="6" t="s">
        <v>83</v>
      </c>
      <c r="D470" s="6" t="s">
        <v>3184</v>
      </c>
    </row>
    <row r="471" spans="1:4" x14ac:dyDescent="0.25">
      <c r="A471" s="14" t="s">
        <v>3185</v>
      </c>
      <c r="B471" s="14" t="s">
        <v>3186</v>
      </c>
      <c r="C471" s="6" t="s">
        <v>83</v>
      </c>
      <c r="D471" s="6" t="s">
        <v>3187</v>
      </c>
    </row>
    <row r="472" spans="1:4" x14ac:dyDescent="0.25">
      <c r="A472" s="14" t="s">
        <v>3188</v>
      </c>
      <c r="B472" s="14" t="s">
        <v>3189</v>
      </c>
      <c r="C472" s="6" t="s">
        <v>83</v>
      </c>
      <c r="D472" s="6" t="s">
        <v>3190</v>
      </c>
    </row>
    <row r="473" spans="1:4" x14ac:dyDescent="0.25">
      <c r="A473" s="14" t="s">
        <v>3191</v>
      </c>
      <c r="B473" s="14" t="s">
        <v>3192</v>
      </c>
      <c r="C473" s="6" t="s">
        <v>83</v>
      </c>
      <c r="D473" s="6" t="s">
        <v>3193</v>
      </c>
    </row>
    <row r="474" spans="1:4" x14ac:dyDescent="0.25">
      <c r="A474" s="14" t="s">
        <v>3194</v>
      </c>
      <c r="B474" s="14" t="s">
        <v>3195</v>
      </c>
      <c r="C474" s="6" t="s">
        <v>83</v>
      </c>
      <c r="D474" s="6" t="s">
        <v>3196</v>
      </c>
    </row>
    <row r="475" spans="1:4" x14ac:dyDescent="0.25">
      <c r="A475" s="14" t="s">
        <v>3197</v>
      </c>
      <c r="B475" s="14" t="s">
        <v>3198</v>
      </c>
      <c r="C475" s="6" t="s">
        <v>83</v>
      </c>
      <c r="D475" s="6" t="s">
        <v>3199</v>
      </c>
    </row>
    <row r="476" spans="1:4" x14ac:dyDescent="0.25">
      <c r="A476" s="14" t="s">
        <v>3200</v>
      </c>
      <c r="B476" s="14" t="s">
        <v>3201</v>
      </c>
      <c r="C476" s="6" t="s">
        <v>83</v>
      </c>
    </row>
    <row r="477" spans="1:4" x14ac:dyDescent="0.25">
      <c r="A477" s="14" t="s">
        <v>3202</v>
      </c>
      <c r="B477" s="14" t="s">
        <v>3203</v>
      </c>
      <c r="C477" s="6" t="s">
        <v>83</v>
      </c>
    </row>
    <row r="478" spans="1:4" x14ac:dyDescent="0.25">
      <c r="A478" s="14" t="s">
        <v>3204</v>
      </c>
      <c r="B478" s="14" t="s">
        <v>3205</v>
      </c>
      <c r="C478" s="6" t="s">
        <v>83</v>
      </c>
      <c r="D478" s="6" t="s">
        <v>3206</v>
      </c>
    </row>
    <row r="479" spans="1:4" x14ac:dyDescent="0.25">
      <c r="A479" s="14" t="s">
        <v>85</v>
      </c>
      <c r="B479" s="14" t="s">
        <v>86</v>
      </c>
      <c r="C479" s="6" t="s">
        <v>83</v>
      </c>
      <c r="D479" s="6" t="s">
        <v>3207</v>
      </c>
    </row>
    <row r="480" spans="1:4" x14ac:dyDescent="0.25">
      <c r="A480" s="14" t="s">
        <v>3208</v>
      </c>
      <c r="B480" s="14" t="s">
        <v>3209</v>
      </c>
      <c r="C480" s="6" t="s">
        <v>83</v>
      </c>
      <c r="D480" s="6" t="s">
        <v>3210</v>
      </c>
    </row>
    <row r="481" spans="1:4" x14ac:dyDescent="0.25">
      <c r="A481" s="14" t="s">
        <v>3211</v>
      </c>
      <c r="B481" s="14" t="s">
        <v>3212</v>
      </c>
      <c r="C481" s="6" t="s">
        <v>83</v>
      </c>
    </row>
    <row r="482" spans="1:4" x14ac:dyDescent="0.25">
      <c r="A482" s="14" t="s">
        <v>3213</v>
      </c>
      <c r="B482" s="14" t="s">
        <v>3214</v>
      </c>
      <c r="C482" s="6" t="s">
        <v>83</v>
      </c>
    </row>
    <row r="483" spans="1:4" x14ac:dyDescent="0.25">
      <c r="A483" s="14" t="s">
        <v>3215</v>
      </c>
      <c r="B483" s="14" t="s">
        <v>3216</v>
      </c>
      <c r="C483" s="6" t="s">
        <v>83</v>
      </c>
      <c r="D483" s="6" t="s">
        <v>3217</v>
      </c>
    </row>
    <row r="484" spans="1:4" x14ac:dyDescent="0.25">
      <c r="A484" s="14" t="s">
        <v>3218</v>
      </c>
      <c r="B484" s="14" t="s">
        <v>3219</v>
      </c>
      <c r="C484" s="6" t="s">
        <v>83</v>
      </c>
      <c r="D484" s="6" t="s">
        <v>3220</v>
      </c>
    </row>
    <row r="485" spans="1:4" x14ac:dyDescent="0.25">
      <c r="A485" s="14" t="s">
        <v>3221</v>
      </c>
      <c r="B485" s="14" t="s">
        <v>3222</v>
      </c>
      <c r="C485" s="6" t="s">
        <v>83</v>
      </c>
      <c r="D485" s="6" t="s">
        <v>3223</v>
      </c>
    </row>
    <row r="486" spans="1:4" x14ac:dyDescent="0.25">
      <c r="A486" s="14" t="s">
        <v>3224</v>
      </c>
      <c r="B486" s="14" t="s">
        <v>3225</v>
      </c>
      <c r="C486" s="6" t="s">
        <v>83</v>
      </c>
      <c r="D486" s="6" t="s">
        <v>3226</v>
      </c>
    </row>
    <row r="487" spans="1:4" x14ac:dyDescent="0.25">
      <c r="A487" s="14" t="s">
        <v>3227</v>
      </c>
      <c r="B487" s="14" t="s">
        <v>3228</v>
      </c>
      <c r="C487" s="6" t="s">
        <v>83</v>
      </c>
      <c r="D487" s="6" t="s">
        <v>3229</v>
      </c>
    </row>
    <row r="488" spans="1:4" x14ac:dyDescent="0.25">
      <c r="A488" s="14" t="s">
        <v>3230</v>
      </c>
      <c r="B488" s="14" t="s">
        <v>3231</v>
      </c>
      <c r="C488" s="6" t="s">
        <v>83</v>
      </c>
    </row>
    <row r="489" spans="1:4" x14ac:dyDescent="0.25">
      <c r="A489" s="14" t="s">
        <v>3232</v>
      </c>
      <c r="B489" s="14" t="s">
        <v>3233</v>
      </c>
      <c r="C489" s="6" t="s">
        <v>83</v>
      </c>
    </row>
    <row r="490" spans="1:4" x14ac:dyDescent="0.25">
      <c r="A490" s="14" t="s">
        <v>3234</v>
      </c>
      <c r="B490" s="14" t="s">
        <v>3235</v>
      </c>
      <c r="C490" s="6" t="s">
        <v>83</v>
      </c>
      <c r="D490" s="6" t="s">
        <v>3236</v>
      </c>
    </row>
    <row r="491" spans="1:4" x14ac:dyDescent="0.25">
      <c r="A491" s="14" t="s">
        <v>3237</v>
      </c>
      <c r="B491" s="14" t="s">
        <v>3238</v>
      </c>
      <c r="C491" s="6" t="s">
        <v>83</v>
      </c>
      <c r="D491" s="6" t="s">
        <v>3239</v>
      </c>
    </row>
    <row r="492" spans="1:4" x14ac:dyDescent="0.25">
      <c r="A492" s="14" t="s">
        <v>3240</v>
      </c>
      <c r="B492" s="14" t="s">
        <v>3241</v>
      </c>
      <c r="C492" s="6" t="s">
        <v>83</v>
      </c>
      <c r="D492" s="6" t="s">
        <v>3242</v>
      </c>
    </row>
    <row r="493" spans="1:4" x14ac:dyDescent="0.25">
      <c r="A493" s="14" t="s">
        <v>3243</v>
      </c>
      <c r="B493" s="14" t="s">
        <v>3244</v>
      </c>
      <c r="C493" s="6" t="s">
        <v>83</v>
      </c>
      <c r="D493" s="6" t="s">
        <v>3245</v>
      </c>
    </row>
    <row r="494" spans="1:4" x14ac:dyDescent="0.25">
      <c r="A494" s="14" t="s">
        <v>3246</v>
      </c>
      <c r="B494" s="14" t="s">
        <v>3247</v>
      </c>
      <c r="C494" s="6" t="s">
        <v>83</v>
      </c>
      <c r="D494" s="6" t="s">
        <v>3248</v>
      </c>
    </row>
    <row r="495" spans="1:4" x14ac:dyDescent="0.25">
      <c r="A495" s="14" t="s">
        <v>3249</v>
      </c>
      <c r="B495" s="14" t="s">
        <v>3250</v>
      </c>
      <c r="C495" s="6" t="s">
        <v>83</v>
      </c>
      <c r="D495" s="6" t="s">
        <v>3251</v>
      </c>
    </row>
    <row r="496" spans="1:4" x14ac:dyDescent="0.25">
      <c r="A496" s="14" t="s">
        <v>3252</v>
      </c>
      <c r="B496" s="14" t="s">
        <v>3253</v>
      </c>
      <c r="C496" s="6" t="s">
        <v>83</v>
      </c>
      <c r="D496" s="6" t="s">
        <v>3254</v>
      </c>
    </row>
    <row r="497" spans="1:4" x14ac:dyDescent="0.25">
      <c r="A497" s="14" t="s">
        <v>3255</v>
      </c>
      <c r="B497" s="14" t="s">
        <v>3256</v>
      </c>
      <c r="C497" s="6" t="s">
        <v>83</v>
      </c>
      <c r="D497" s="6" t="s">
        <v>3257</v>
      </c>
    </row>
    <row r="498" spans="1:4" x14ac:dyDescent="0.25">
      <c r="A498" s="14" t="s">
        <v>3258</v>
      </c>
      <c r="B498" s="14" t="s">
        <v>3259</v>
      </c>
      <c r="C498" s="6" t="s">
        <v>83</v>
      </c>
      <c r="D498" s="6" t="s">
        <v>3260</v>
      </c>
    </row>
    <row r="499" spans="1:4" x14ac:dyDescent="0.25">
      <c r="A499" s="14" t="s">
        <v>3261</v>
      </c>
      <c r="B499" s="14" t="s">
        <v>3262</v>
      </c>
      <c r="C499" s="6" t="s">
        <v>83</v>
      </c>
    </row>
    <row r="500" spans="1:4" x14ac:dyDescent="0.25">
      <c r="A500" s="14" t="s">
        <v>3263</v>
      </c>
      <c r="B500" s="14" t="s">
        <v>3264</v>
      </c>
      <c r="C500" s="6" t="s">
        <v>83</v>
      </c>
    </row>
    <row r="501" spans="1:4" x14ac:dyDescent="0.25">
      <c r="A501" s="14" t="s">
        <v>3265</v>
      </c>
      <c r="B501" s="14" t="s">
        <v>3266</v>
      </c>
      <c r="C501" s="6" t="s">
        <v>83</v>
      </c>
      <c r="D501" s="6" t="s">
        <v>3267</v>
      </c>
    </row>
    <row r="502" spans="1:4" x14ac:dyDescent="0.25">
      <c r="A502" s="14" t="s">
        <v>3268</v>
      </c>
      <c r="B502" s="14" t="s">
        <v>3269</v>
      </c>
      <c r="C502" s="6" t="s">
        <v>83</v>
      </c>
      <c r="D502" s="6" t="s">
        <v>3270</v>
      </c>
    </row>
    <row r="503" spans="1:4" x14ac:dyDescent="0.25">
      <c r="A503" s="14" t="s">
        <v>3271</v>
      </c>
      <c r="B503" s="14" t="s">
        <v>3272</v>
      </c>
      <c r="C503" s="6" t="s">
        <v>83</v>
      </c>
    </row>
    <row r="504" spans="1:4" x14ac:dyDescent="0.25">
      <c r="A504" s="14" t="s">
        <v>3273</v>
      </c>
      <c r="B504" s="14" t="s">
        <v>3274</v>
      </c>
      <c r="C504" s="6" t="s">
        <v>83</v>
      </c>
    </row>
    <row r="505" spans="1:4" x14ac:dyDescent="0.25">
      <c r="A505" s="14" t="s">
        <v>3275</v>
      </c>
      <c r="B505" s="14" t="s">
        <v>3276</v>
      </c>
      <c r="C505" s="6" t="s">
        <v>83</v>
      </c>
      <c r="D505" s="6" t="s">
        <v>3277</v>
      </c>
    </row>
    <row r="506" spans="1:4" x14ac:dyDescent="0.25">
      <c r="A506" s="14" t="s">
        <v>3278</v>
      </c>
      <c r="B506" s="14" t="s">
        <v>3279</v>
      </c>
      <c r="C506" s="6" t="s">
        <v>83</v>
      </c>
      <c r="D506" s="6" t="s">
        <v>3280</v>
      </c>
    </row>
    <row r="507" spans="1:4" x14ac:dyDescent="0.25">
      <c r="A507" s="14" t="s">
        <v>3281</v>
      </c>
      <c r="B507" s="14" t="s">
        <v>3282</v>
      </c>
      <c r="C507" s="6" t="s">
        <v>83</v>
      </c>
    </row>
    <row r="508" spans="1:4" x14ac:dyDescent="0.25">
      <c r="A508" s="15" t="s">
        <v>3283</v>
      </c>
      <c r="B508" s="15" t="s">
        <v>3284</v>
      </c>
      <c r="C508" s="6" t="s">
        <v>83</v>
      </c>
      <c r="D508" s="23" t="s">
        <v>3285</v>
      </c>
    </row>
    <row r="509" spans="1:4" x14ac:dyDescent="0.25">
      <c r="A509" s="13">
        <v>55</v>
      </c>
      <c r="B509" s="13" t="s">
        <v>3286</v>
      </c>
      <c r="C509" s="9" t="s">
        <v>97</v>
      </c>
      <c r="D509" s="9"/>
    </row>
    <row r="510" spans="1:4" x14ac:dyDescent="0.25">
      <c r="A510" s="14" t="s">
        <v>3287</v>
      </c>
      <c r="B510" s="14" t="s">
        <v>3288</v>
      </c>
      <c r="C510" s="6" t="s">
        <v>97</v>
      </c>
    </row>
    <row r="511" spans="1:4" x14ac:dyDescent="0.25">
      <c r="A511" s="14" t="s">
        <v>3289</v>
      </c>
      <c r="B511" s="14" t="s">
        <v>3290</v>
      </c>
      <c r="C511" s="6" t="s">
        <v>97</v>
      </c>
    </row>
    <row r="512" spans="1:4" x14ac:dyDescent="0.25">
      <c r="A512" s="14" t="s">
        <v>3291</v>
      </c>
      <c r="B512" s="14" t="s">
        <v>3292</v>
      </c>
      <c r="C512" s="6" t="s">
        <v>97</v>
      </c>
    </row>
    <row r="513" spans="1:4" x14ac:dyDescent="0.25">
      <c r="A513" s="14" t="s">
        <v>3293</v>
      </c>
      <c r="B513" s="14" t="s">
        <v>3294</v>
      </c>
      <c r="C513" s="6" t="s">
        <v>97</v>
      </c>
      <c r="D513" s="6" t="s">
        <v>3295</v>
      </c>
    </row>
    <row r="514" spans="1:4" x14ac:dyDescent="0.25">
      <c r="A514" s="14" t="s">
        <v>3296</v>
      </c>
      <c r="B514" s="14" t="s">
        <v>3297</v>
      </c>
      <c r="C514" s="6" t="s">
        <v>97</v>
      </c>
    </row>
    <row r="515" spans="1:4" x14ac:dyDescent="0.25">
      <c r="A515" s="14" t="s">
        <v>2037</v>
      </c>
      <c r="B515" s="14" t="s">
        <v>2038</v>
      </c>
      <c r="C515" s="6" t="s">
        <v>97</v>
      </c>
      <c r="D515" s="6" t="s">
        <v>3298</v>
      </c>
    </row>
    <row r="516" spans="1:4" x14ac:dyDescent="0.25">
      <c r="A516" s="14" t="s">
        <v>3299</v>
      </c>
      <c r="B516" s="14" t="s">
        <v>3300</v>
      </c>
      <c r="C516" s="6" t="s">
        <v>97</v>
      </c>
      <c r="D516" s="6" t="s">
        <v>3301</v>
      </c>
    </row>
    <row r="517" spans="1:4" x14ac:dyDescent="0.25">
      <c r="A517" s="14" t="s">
        <v>3302</v>
      </c>
      <c r="B517" s="14" t="s">
        <v>3303</v>
      </c>
      <c r="C517" s="6" t="s">
        <v>97</v>
      </c>
      <c r="D517" s="6" t="s">
        <v>3304</v>
      </c>
    </row>
    <row r="518" spans="1:4" x14ac:dyDescent="0.25">
      <c r="A518" s="14" t="s">
        <v>95</v>
      </c>
      <c r="B518" s="14" t="s">
        <v>96</v>
      </c>
      <c r="C518" s="6" t="s">
        <v>97</v>
      </c>
      <c r="D518" s="6" t="s">
        <v>3305</v>
      </c>
    </row>
    <row r="519" spans="1:4" x14ac:dyDescent="0.25">
      <c r="A519" s="14" t="s">
        <v>3306</v>
      </c>
      <c r="B519" s="14" t="s">
        <v>3307</v>
      </c>
      <c r="C519" s="6" t="s">
        <v>97</v>
      </c>
      <c r="D519" s="6" t="s">
        <v>3308</v>
      </c>
    </row>
    <row r="520" spans="1:4" x14ac:dyDescent="0.25">
      <c r="A520" s="14" t="s">
        <v>3309</v>
      </c>
      <c r="B520" s="14" t="s">
        <v>3310</v>
      </c>
      <c r="C520" s="6" t="s">
        <v>97</v>
      </c>
      <c r="D520" s="6" t="s">
        <v>3311</v>
      </c>
    </row>
    <row r="521" spans="1:4" x14ac:dyDescent="0.25">
      <c r="A521" s="14" t="s">
        <v>4922</v>
      </c>
      <c r="B521" s="14" t="s">
        <v>4924</v>
      </c>
      <c r="C521" s="6" t="s">
        <v>97</v>
      </c>
      <c r="D521" s="6" t="s">
        <v>4923</v>
      </c>
    </row>
    <row r="522" spans="1:4" x14ac:dyDescent="0.25">
      <c r="A522" s="14" t="s">
        <v>3312</v>
      </c>
      <c r="B522" s="14" t="s">
        <v>3313</v>
      </c>
      <c r="C522" s="6" t="s">
        <v>97</v>
      </c>
    </row>
    <row r="523" spans="1:4" x14ac:dyDescent="0.25">
      <c r="A523" s="14" t="s">
        <v>3314</v>
      </c>
      <c r="B523" s="14" t="s">
        <v>3315</v>
      </c>
      <c r="C523" s="6" t="s">
        <v>97</v>
      </c>
      <c r="D523" s="6" t="s">
        <v>4918</v>
      </c>
    </row>
    <row r="524" spans="1:4" x14ac:dyDescent="0.25">
      <c r="A524" s="14" t="s">
        <v>3316</v>
      </c>
      <c r="B524" s="14" t="s">
        <v>3317</v>
      </c>
      <c r="C524" s="6" t="s">
        <v>97</v>
      </c>
      <c r="D524" s="6" t="s">
        <v>4919</v>
      </c>
    </row>
    <row r="525" spans="1:4" x14ac:dyDescent="0.25">
      <c r="A525" s="14" t="s">
        <v>3318</v>
      </c>
      <c r="B525" s="14" t="s">
        <v>3319</v>
      </c>
      <c r="C525" s="6" t="s">
        <v>97</v>
      </c>
      <c r="D525" s="6" t="s">
        <v>4920</v>
      </c>
    </row>
    <row r="526" spans="1:4" x14ac:dyDescent="0.25">
      <c r="A526" s="14" t="s">
        <v>2032</v>
      </c>
      <c r="B526" s="14" t="s">
        <v>3320</v>
      </c>
      <c r="C526" s="6" t="s">
        <v>97</v>
      </c>
      <c r="D526" s="6" t="s">
        <v>4921</v>
      </c>
    </row>
    <row r="527" spans="1:4" x14ac:dyDescent="0.25">
      <c r="A527" s="14" t="s">
        <v>3321</v>
      </c>
      <c r="B527" s="14" t="s">
        <v>3322</v>
      </c>
      <c r="C527" s="6" t="s">
        <v>97</v>
      </c>
      <c r="D527" s="6" t="s">
        <v>3323</v>
      </c>
    </row>
    <row r="528" spans="1:4" x14ac:dyDescent="0.25">
      <c r="A528" s="14" t="s">
        <v>3324</v>
      </c>
      <c r="B528" s="14" t="s">
        <v>3325</v>
      </c>
      <c r="C528" s="6" t="s">
        <v>97</v>
      </c>
    </row>
    <row r="529" spans="1:4" x14ac:dyDescent="0.25">
      <c r="A529" s="14" t="s">
        <v>3326</v>
      </c>
      <c r="B529" s="14" t="s">
        <v>3327</v>
      </c>
      <c r="C529" s="6" t="s">
        <v>97</v>
      </c>
    </row>
    <row r="530" spans="1:4" x14ac:dyDescent="0.25">
      <c r="A530" s="14" t="s">
        <v>3328</v>
      </c>
      <c r="B530" s="14" t="s">
        <v>3329</v>
      </c>
      <c r="C530" s="6" t="s">
        <v>97</v>
      </c>
      <c r="D530" s="6" t="s">
        <v>3330</v>
      </c>
    </row>
    <row r="531" spans="1:4" x14ac:dyDescent="0.25">
      <c r="A531" s="14" t="s">
        <v>3331</v>
      </c>
      <c r="B531" s="14" t="s">
        <v>3332</v>
      </c>
      <c r="C531" s="6" t="s">
        <v>97</v>
      </c>
    </row>
    <row r="532" spans="1:4" x14ac:dyDescent="0.25">
      <c r="A532" s="14" t="s">
        <v>3333</v>
      </c>
      <c r="B532" s="14" t="s">
        <v>3334</v>
      </c>
      <c r="C532" s="6" t="s">
        <v>97</v>
      </c>
      <c r="D532" s="6" t="s">
        <v>3335</v>
      </c>
    </row>
    <row r="533" spans="1:4" x14ac:dyDescent="0.25">
      <c r="A533" s="14" t="s">
        <v>3336</v>
      </c>
      <c r="B533" s="14" t="s">
        <v>3337</v>
      </c>
      <c r="C533" s="6" t="s">
        <v>97</v>
      </c>
      <c r="D533" s="6" t="s">
        <v>3338</v>
      </c>
    </row>
    <row r="534" spans="1:4" x14ac:dyDescent="0.25">
      <c r="A534" s="14" t="s">
        <v>3339</v>
      </c>
      <c r="B534" s="14" t="s">
        <v>3340</v>
      </c>
      <c r="C534" s="6" t="s">
        <v>97</v>
      </c>
      <c r="D534" s="6" t="s">
        <v>3341</v>
      </c>
    </row>
    <row r="535" spans="1:4" x14ac:dyDescent="0.25">
      <c r="A535" s="14" t="s">
        <v>3342</v>
      </c>
      <c r="B535" s="14" t="s">
        <v>3343</v>
      </c>
      <c r="C535" s="6" t="s">
        <v>97</v>
      </c>
      <c r="D535" s="6" t="s">
        <v>3344</v>
      </c>
    </row>
    <row r="536" spans="1:4" x14ac:dyDescent="0.25">
      <c r="A536" s="14" t="s">
        <v>3345</v>
      </c>
      <c r="B536" s="14" t="s">
        <v>3346</v>
      </c>
      <c r="C536" s="6" t="s">
        <v>97</v>
      </c>
      <c r="D536" s="6" t="s">
        <v>3347</v>
      </c>
    </row>
    <row r="537" spans="1:4" x14ac:dyDescent="0.25">
      <c r="A537" s="14" t="s">
        <v>3348</v>
      </c>
      <c r="B537" s="14" t="s">
        <v>3349</v>
      </c>
      <c r="C537" s="6" t="s">
        <v>97</v>
      </c>
      <c r="D537" s="6" t="s">
        <v>3350</v>
      </c>
    </row>
    <row r="538" spans="1:4" x14ac:dyDescent="0.25">
      <c r="A538" s="14" t="s">
        <v>3351</v>
      </c>
      <c r="B538" s="14" t="s">
        <v>3352</v>
      </c>
      <c r="C538" s="6" t="s">
        <v>97</v>
      </c>
      <c r="D538" s="6" t="s">
        <v>3353</v>
      </c>
    </row>
    <row r="539" spans="1:4" x14ac:dyDescent="0.25">
      <c r="A539" s="14" t="s">
        <v>3354</v>
      </c>
      <c r="B539" s="14" t="s">
        <v>3355</v>
      </c>
      <c r="C539" s="6" t="s">
        <v>97</v>
      </c>
      <c r="D539" s="6" t="s">
        <v>3356</v>
      </c>
    </row>
    <row r="540" spans="1:4" x14ac:dyDescent="0.25">
      <c r="A540" s="14" t="s">
        <v>3357</v>
      </c>
      <c r="B540" s="14" t="s">
        <v>3358</v>
      </c>
      <c r="C540" s="6" t="s">
        <v>97</v>
      </c>
      <c r="D540" s="6" t="s">
        <v>3359</v>
      </c>
    </row>
    <row r="541" spans="1:4" x14ac:dyDescent="0.25">
      <c r="A541" s="14" t="s">
        <v>3360</v>
      </c>
      <c r="B541" s="14" t="s">
        <v>3361</v>
      </c>
      <c r="C541" s="6" t="s">
        <v>97</v>
      </c>
      <c r="D541" s="6" t="s">
        <v>3362</v>
      </c>
    </row>
    <row r="542" spans="1:4" x14ac:dyDescent="0.25">
      <c r="A542" s="14" t="s">
        <v>3363</v>
      </c>
      <c r="B542" s="14" t="s">
        <v>3364</v>
      </c>
      <c r="C542" s="6" t="s">
        <v>97</v>
      </c>
      <c r="D542" s="6" t="s">
        <v>3365</v>
      </c>
    </row>
    <row r="543" spans="1:4" x14ac:dyDescent="0.25">
      <c r="A543" s="14" t="s">
        <v>3366</v>
      </c>
      <c r="B543" s="14" t="s">
        <v>3367</v>
      </c>
      <c r="C543" s="6" t="s">
        <v>97</v>
      </c>
      <c r="D543" s="6" t="s">
        <v>3368</v>
      </c>
    </row>
    <row r="544" spans="1:4" x14ac:dyDescent="0.25">
      <c r="A544" s="14" t="s">
        <v>3369</v>
      </c>
      <c r="B544" s="14" t="s">
        <v>3370</v>
      </c>
      <c r="C544" s="6" t="s">
        <v>97</v>
      </c>
      <c r="D544" s="6" t="s">
        <v>3371</v>
      </c>
    </row>
    <row r="545" spans="1:4" x14ac:dyDescent="0.25">
      <c r="A545" s="14" t="s">
        <v>3372</v>
      </c>
      <c r="B545" s="14" t="s">
        <v>3373</v>
      </c>
      <c r="C545" s="6" t="s">
        <v>97</v>
      </c>
      <c r="D545" s="6" t="s">
        <v>3374</v>
      </c>
    </row>
    <row r="546" spans="1:4" x14ac:dyDescent="0.25">
      <c r="A546" s="14" t="s">
        <v>3375</v>
      </c>
      <c r="B546" s="14" t="s">
        <v>3376</v>
      </c>
      <c r="C546" s="6" t="s">
        <v>97</v>
      </c>
      <c r="D546" s="6" t="s">
        <v>3377</v>
      </c>
    </row>
    <row r="547" spans="1:4" x14ac:dyDescent="0.25">
      <c r="A547" s="14" t="s">
        <v>3378</v>
      </c>
      <c r="B547" s="14" t="s">
        <v>3379</v>
      </c>
      <c r="C547" s="6" t="s">
        <v>97</v>
      </c>
      <c r="D547" s="6" t="s">
        <v>3380</v>
      </c>
    </row>
    <row r="548" spans="1:4" x14ac:dyDescent="0.25">
      <c r="A548" s="14" t="s">
        <v>3381</v>
      </c>
      <c r="B548" s="14" t="s">
        <v>3382</v>
      </c>
      <c r="C548" s="6" t="s">
        <v>97</v>
      </c>
    </row>
    <row r="549" spans="1:4" x14ac:dyDescent="0.25">
      <c r="A549" s="14" t="s">
        <v>3383</v>
      </c>
      <c r="B549" s="14" t="s">
        <v>3384</v>
      </c>
      <c r="C549" s="6" t="s">
        <v>97</v>
      </c>
    </row>
    <row r="550" spans="1:4" x14ac:dyDescent="0.25">
      <c r="A550" s="14" t="s">
        <v>3385</v>
      </c>
      <c r="B550" s="14" t="s">
        <v>3386</v>
      </c>
      <c r="C550" s="6" t="s">
        <v>97</v>
      </c>
    </row>
    <row r="551" spans="1:4" x14ac:dyDescent="0.25">
      <c r="A551" s="14" t="s">
        <v>2039</v>
      </c>
      <c r="B551" s="14" t="s">
        <v>2040</v>
      </c>
      <c r="C551" s="6" t="s">
        <v>97</v>
      </c>
      <c r="D551" s="6" t="s">
        <v>3387</v>
      </c>
    </row>
    <row r="552" spans="1:4" x14ac:dyDescent="0.25">
      <c r="A552" s="14" t="s">
        <v>3388</v>
      </c>
      <c r="B552" s="14" t="s">
        <v>3389</v>
      </c>
      <c r="C552" s="6" t="s">
        <v>97</v>
      </c>
      <c r="D552" s="6" t="s">
        <v>3390</v>
      </c>
    </row>
    <row r="553" spans="1:4" x14ac:dyDescent="0.25">
      <c r="A553" s="14" t="s">
        <v>3391</v>
      </c>
      <c r="B553" s="14" t="s">
        <v>3392</v>
      </c>
      <c r="C553" s="6" t="s">
        <v>97</v>
      </c>
      <c r="D553" s="6" t="s">
        <v>3393</v>
      </c>
    </row>
    <row r="554" spans="1:4" x14ac:dyDescent="0.25">
      <c r="A554" s="14" t="s">
        <v>3394</v>
      </c>
      <c r="B554" s="14" t="s">
        <v>3395</v>
      </c>
      <c r="C554" s="6" t="s">
        <v>97</v>
      </c>
      <c r="D554" s="6" t="s">
        <v>3396</v>
      </c>
    </row>
    <row r="555" spans="1:4" x14ac:dyDescent="0.25">
      <c r="A555" s="14" t="s">
        <v>2045</v>
      </c>
      <c r="B555" s="14" t="s">
        <v>2046</v>
      </c>
      <c r="C555" s="6" t="s">
        <v>97</v>
      </c>
      <c r="D555" s="6" t="s">
        <v>3397</v>
      </c>
    </row>
    <row r="556" spans="1:4" x14ac:dyDescent="0.25">
      <c r="A556" s="14" t="s">
        <v>3398</v>
      </c>
      <c r="B556" s="14" t="s">
        <v>3399</v>
      </c>
      <c r="C556" s="6" t="s">
        <v>97</v>
      </c>
      <c r="D556" s="6" t="s">
        <v>3400</v>
      </c>
    </row>
    <row r="557" spans="1:4" x14ac:dyDescent="0.25">
      <c r="A557" s="14" t="s">
        <v>3401</v>
      </c>
      <c r="B557" s="14" t="s">
        <v>3402</v>
      </c>
      <c r="C557" s="6" t="s">
        <v>97</v>
      </c>
    </row>
    <row r="558" spans="1:4" x14ac:dyDescent="0.25">
      <c r="A558" s="14" t="s">
        <v>3403</v>
      </c>
      <c r="B558" s="14" t="s">
        <v>3404</v>
      </c>
      <c r="C558" s="6" t="s">
        <v>97</v>
      </c>
    </row>
    <row r="559" spans="1:4" x14ac:dyDescent="0.25">
      <c r="A559" s="14" t="s">
        <v>3405</v>
      </c>
      <c r="B559" s="14" t="s">
        <v>3406</v>
      </c>
      <c r="C559" s="6" t="s">
        <v>97</v>
      </c>
    </row>
    <row r="560" spans="1:4" x14ac:dyDescent="0.25">
      <c r="A560" s="14" t="s">
        <v>3407</v>
      </c>
      <c r="B560" s="14" t="s">
        <v>3408</v>
      </c>
      <c r="C560" s="6" t="s">
        <v>97</v>
      </c>
    </row>
    <row r="561" spans="1:4" x14ac:dyDescent="0.25">
      <c r="A561" s="14" t="s">
        <v>3409</v>
      </c>
      <c r="B561" s="14" t="s">
        <v>3410</v>
      </c>
      <c r="C561" s="6" t="s">
        <v>97</v>
      </c>
    </row>
    <row r="562" spans="1:4" x14ac:dyDescent="0.25">
      <c r="A562" s="14" t="s">
        <v>3411</v>
      </c>
      <c r="B562" s="14" t="s">
        <v>3412</v>
      </c>
      <c r="C562" s="6" t="s">
        <v>97</v>
      </c>
    </row>
    <row r="563" spans="1:4" x14ac:dyDescent="0.25">
      <c r="A563" s="14" t="s">
        <v>3413</v>
      </c>
      <c r="B563" s="14" t="s">
        <v>3414</v>
      </c>
      <c r="C563" s="6" t="s">
        <v>97</v>
      </c>
    </row>
    <row r="564" spans="1:4" x14ac:dyDescent="0.25">
      <c r="A564" s="14" t="s">
        <v>3415</v>
      </c>
      <c r="B564" s="14" t="s">
        <v>3416</v>
      </c>
      <c r="C564" s="6" t="s">
        <v>97</v>
      </c>
      <c r="D564" s="6" t="s">
        <v>3417</v>
      </c>
    </row>
    <row r="565" spans="1:4" x14ac:dyDescent="0.25">
      <c r="A565" s="14" t="s">
        <v>3418</v>
      </c>
      <c r="B565" s="14" t="s">
        <v>3419</v>
      </c>
      <c r="C565" s="6" t="s">
        <v>97</v>
      </c>
      <c r="D565" s="6" t="s">
        <v>3420</v>
      </c>
    </row>
    <row r="566" spans="1:4" x14ac:dyDescent="0.25">
      <c r="A566" s="14" t="s">
        <v>3421</v>
      </c>
      <c r="B566" s="14" t="s">
        <v>3422</v>
      </c>
      <c r="C566" s="6" t="s">
        <v>97</v>
      </c>
      <c r="D566" s="6" t="s">
        <v>3423</v>
      </c>
    </row>
    <row r="567" spans="1:4" x14ac:dyDescent="0.25">
      <c r="A567" s="14" t="s">
        <v>3424</v>
      </c>
      <c r="B567" s="14" t="s">
        <v>3425</v>
      </c>
      <c r="C567" s="6" t="s">
        <v>97</v>
      </c>
    </row>
    <row r="568" spans="1:4" x14ac:dyDescent="0.25">
      <c r="A568" s="14" t="s">
        <v>3426</v>
      </c>
      <c r="B568" s="14" t="s">
        <v>3427</v>
      </c>
      <c r="C568" s="6" t="s">
        <v>97</v>
      </c>
      <c r="D568" s="6" t="s">
        <v>3428</v>
      </c>
    </row>
    <row r="569" spans="1:4" x14ac:dyDescent="0.25">
      <c r="A569" s="13">
        <v>56</v>
      </c>
      <c r="B569" s="13" t="s">
        <v>3429</v>
      </c>
      <c r="C569" s="9" t="s">
        <v>113</v>
      </c>
      <c r="D569" s="9"/>
    </row>
    <row r="570" spans="1:4" x14ac:dyDescent="0.25">
      <c r="A570" s="14" t="s">
        <v>3430</v>
      </c>
      <c r="B570" s="14" t="s">
        <v>3431</v>
      </c>
      <c r="C570" s="6" t="s">
        <v>113</v>
      </c>
    </row>
    <row r="571" spans="1:4" x14ac:dyDescent="0.25">
      <c r="A571" s="14" t="s">
        <v>3432</v>
      </c>
      <c r="B571" s="14" t="s">
        <v>3433</v>
      </c>
      <c r="C571" s="6" t="s">
        <v>113</v>
      </c>
      <c r="D571" s="6" t="s">
        <v>3434</v>
      </c>
    </row>
    <row r="572" spans="1:4" x14ac:dyDescent="0.25">
      <c r="A572" s="14" t="s">
        <v>3435</v>
      </c>
      <c r="B572" s="14" t="s">
        <v>3436</v>
      </c>
      <c r="C572" s="6" t="s">
        <v>113</v>
      </c>
    </row>
    <row r="573" spans="1:4" x14ac:dyDescent="0.25">
      <c r="A573" s="14" t="s">
        <v>3437</v>
      </c>
      <c r="B573" s="14" t="s">
        <v>3438</v>
      </c>
      <c r="C573" s="6" t="s">
        <v>113</v>
      </c>
    </row>
    <row r="574" spans="1:4" x14ac:dyDescent="0.25">
      <c r="A574" s="14" t="s">
        <v>3439</v>
      </c>
      <c r="B574" s="14" t="s">
        <v>3440</v>
      </c>
      <c r="C574" s="6" t="s">
        <v>113</v>
      </c>
      <c r="D574" s="6" t="s">
        <v>3441</v>
      </c>
    </row>
    <row r="575" spans="1:4" x14ac:dyDescent="0.25">
      <c r="A575" s="14" t="s">
        <v>3442</v>
      </c>
      <c r="B575" s="14" t="s">
        <v>3443</v>
      </c>
      <c r="C575" s="6" t="s">
        <v>113</v>
      </c>
    </row>
    <row r="576" spans="1:4" x14ac:dyDescent="0.25">
      <c r="A576" s="14" t="s">
        <v>3444</v>
      </c>
      <c r="B576" s="14" t="s">
        <v>3445</v>
      </c>
      <c r="C576" s="6" t="s">
        <v>113</v>
      </c>
    </row>
    <row r="577" spans="1:4" x14ac:dyDescent="0.25">
      <c r="A577" s="14" t="s">
        <v>3446</v>
      </c>
      <c r="B577" s="14" t="s">
        <v>3447</v>
      </c>
      <c r="C577" s="6" t="s">
        <v>113</v>
      </c>
      <c r="D577" s="6" t="s">
        <v>3448</v>
      </c>
    </row>
    <row r="578" spans="1:4" x14ac:dyDescent="0.25">
      <c r="A578" s="14" t="s">
        <v>117</v>
      </c>
      <c r="B578" s="14" t="s">
        <v>118</v>
      </c>
      <c r="C578" s="6" t="s">
        <v>113</v>
      </c>
      <c r="D578" s="6" t="s">
        <v>3449</v>
      </c>
    </row>
    <row r="579" spans="1:4" x14ac:dyDescent="0.25">
      <c r="A579" s="14" t="s">
        <v>3450</v>
      </c>
      <c r="B579" s="14" t="s">
        <v>3451</v>
      </c>
      <c r="C579" s="6" t="s">
        <v>113</v>
      </c>
      <c r="D579" s="6" t="s">
        <v>3452</v>
      </c>
    </row>
    <row r="580" spans="1:4" x14ac:dyDescent="0.25">
      <c r="A580" s="14" t="s">
        <v>3453</v>
      </c>
      <c r="B580" s="14" t="s">
        <v>3454</v>
      </c>
      <c r="C580" s="6" t="s">
        <v>113</v>
      </c>
      <c r="D580" s="6" t="s">
        <v>3455</v>
      </c>
    </row>
    <row r="581" spans="1:4" x14ac:dyDescent="0.25">
      <c r="A581" s="14" t="s">
        <v>3456</v>
      </c>
      <c r="B581" s="14" t="s">
        <v>3457</v>
      </c>
      <c r="C581" s="6" t="s">
        <v>113</v>
      </c>
      <c r="D581" s="6" t="s">
        <v>3458</v>
      </c>
    </row>
    <row r="582" spans="1:4" x14ac:dyDescent="0.25">
      <c r="A582" s="14" t="s">
        <v>3459</v>
      </c>
      <c r="B582" s="14" t="s">
        <v>3460</v>
      </c>
      <c r="C582" s="6" t="s">
        <v>113</v>
      </c>
      <c r="D582" s="6" t="s">
        <v>3461</v>
      </c>
    </row>
    <row r="583" spans="1:4" x14ac:dyDescent="0.25">
      <c r="A583" s="14" t="s">
        <v>3462</v>
      </c>
      <c r="B583" s="14" t="s">
        <v>3463</v>
      </c>
      <c r="C583" s="6" t="s">
        <v>113</v>
      </c>
      <c r="D583" s="6" t="s">
        <v>3464</v>
      </c>
    </row>
    <row r="584" spans="1:4" x14ac:dyDescent="0.25">
      <c r="A584" s="14" t="s">
        <v>123</v>
      </c>
      <c r="B584" s="14" t="s">
        <v>124</v>
      </c>
      <c r="C584" s="6" t="s">
        <v>113</v>
      </c>
      <c r="D584" s="6" t="s">
        <v>3465</v>
      </c>
    </row>
    <row r="585" spans="1:4" x14ac:dyDescent="0.25">
      <c r="A585" s="14" t="s">
        <v>3466</v>
      </c>
      <c r="B585" s="14" t="s">
        <v>3467</v>
      </c>
      <c r="C585" s="6" t="s">
        <v>113</v>
      </c>
      <c r="D585" s="6" t="s">
        <v>3468</v>
      </c>
    </row>
    <row r="586" spans="1:4" x14ac:dyDescent="0.25">
      <c r="A586" s="14" t="s">
        <v>3469</v>
      </c>
      <c r="B586" s="14" t="s">
        <v>3470</v>
      </c>
      <c r="C586" s="6" t="s">
        <v>113</v>
      </c>
      <c r="D586" s="6" t="s">
        <v>3471</v>
      </c>
    </row>
    <row r="587" spans="1:4" x14ac:dyDescent="0.25">
      <c r="A587" s="14" t="s">
        <v>3472</v>
      </c>
      <c r="B587" s="14" t="s">
        <v>3473</v>
      </c>
      <c r="C587" s="6" t="s">
        <v>113</v>
      </c>
      <c r="D587" s="6" t="s">
        <v>3474</v>
      </c>
    </row>
    <row r="588" spans="1:4" x14ac:dyDescent="0.25">
      <c r="A588" s="14" t="s">
        <v>3475</v>
      </c>
      <c r="B588" s="14" t="s">
        <v>3476</v>
      </c>
      <c r="C588" s="6" t="s">
        <v>113</v>
      </c>
      <c r="D588" s="6" t="s">
        <v>3477</v>
      </c>
    </row>
    <row r="589" spans="1:4" x14ac:dyDescent="0.25">
      <c r="A589" s="14" t="s">
        <v>3478</v>
      </c>
      <c r="B589" s="14" t="s">
        <v>3479</v>
      </c>
      <c r="C589" s="6" t="s">
        <v>113</v>
      </c>
      <c r="D589" s="6" t="s">
        <v>3480</v>
      </c>
    </row>
    <row r="590" spans="1:4" x14ac:dyDescent="0.25">
      <c r="A590" s="14" t="s">
        <v>3481</v>
      </c>
      <c r="B590" s="14" t="s">
        <v>3482</v>
      </c>
      <c r="C590" s="6" t="s">
        <v>113</v>
      </c>
      <c r="D590" s="6" t="s">
        <v>3483</v>
      </c>
    </row>
    <row r="591" spans="1:4" x14ac:dyDescent="0.25">
      <c r="A591" s="14" t="s">
        <v>3484</v>
      </c>
      <c r="B591" s="14" t="s">
        <v>3485</v>
      </c>
      <c r="C591" s="6" t="s">
        <v>97</v>
      </c>
    </row>
    <row r="592" spans="1:4" x14ac:dyDescent="0.25">
      <c r="A592" s="14" t="s">
        <v>3486</v>
      </c>
      <c r="B592" s="14" t="s">
        <v>3487</v>
      </c>
      <c r="C592" s="6" t="s">
        <v>97</v>
      </c>
      <c r="D592" s="6" t="s">
        <v>3488</v>
      </c>
    </row>
    <row r="593" spans="1:4" x14ac:dyDescent="0.25">
      <c r="A593" s="14" t="s">
        <v>3489</v>
      </c>
      <c r="B593" s="14" t="s">
        <v>3490</v>
      </c>
      <c r="C593" s="6" t="s">
        <v>97</v>
      </c>
      <c r="D593" s="6" t="s">
        <v>3491</v>
      </c>
    </row>
    <row r="594" spans="1:4" x14ac:dyDescent="0.25">
      <c r="A594" s="14" t="s">
        <v>3492</v>
      </c>
      <c r="B594" s="14" t="s">
        <v>3493</v>
      </c>
      <c r="C594" s="6" t="s">
        <v>97</v>
      </c>
      <c r="D594" s="6" t="s">
        <v>3494</v>
      </c>
    </row>
    <row r="595" spans="1:4" x14ac:dyDescent="0.25">
      <c r="A595" s="14" t="s">
        <v>3495</v>
      </c>
      <c r="B595" s="14" t="s">
        <v>3496</v>
      </c>
      <c r="C595" s="6" t="s">
        <v>97</v>
      </c>
      <c r="D595" s="6" t="s">
        <v>3497</v>
      </c>
    </row>
    <row r="596" spans="1:4" x14ac:dyDescent="0.25">
      <c r="A596" s="14" t="s">
        <v>3498</v>
      </c>
      <c r="B596" s="14" t="s">
        <v>3499</v>
      </c>
      <c r="C596" s="6" t="s">
        <v>113</v>
      </c>
    </row>
    <row r="597" spans="1:4" x14ac:dyDescent="0.25">
      <c r="A597" s="14" t="s">
        <v>3500</v>
      </c>
      <c r="B597" s="14" t="s">
        <v>3501</v>
      </c>
      <c r="C597" s="6" t="s">
        <v>113</v>
      </c>
    </row>
    <row r="598" spans="1:4" x14ac:dyDescent="0.25">
      <c r="A598" s="14" t="s">
        <v>3502</v>
      </c>
      <c r="B598" s="14" t="s">
        <v>3503</v>
      </c>
      <c r="C598" s="6" t="s">
        <v>113</v>
      </c>
    </row>
    <row r="599" spans="1:4" x14ac:dyDescent="0.25">
      <c r="A599" s="14" t="s">
        <v>3504</v>
      </c>
      <c r="B599" s="14" t="s">
        <v>3505</v>
      </c>
      <c r="C599" s="6" t="s">
        <v>113</v>
      </c>
      <c r="D599" s="6" t="s">
        <v>3506</v>
      </c>
    </row>
    <row r="600" spans="1:4" x14ac:dyDescent="0.25">
      <c r="A600" s="14" t="s">
        <v>129</v>
      </c>
      <c r="B600" s="14" t="s">
        <v>130</v>
      </c>
      <c r="C600" s="6" t="s">
        <v>113</v>
      </c>
      <c r="D600" s="6" t="s">
        <v>3507</v>
      </c>
    </row>
    <row r="601" spans="1:4" x14ac:dyDescent="0.25">
      <c r="A601" s="14" t="s">
        <v>3508</v>
      </c>
      <c r="B601" s="14" t="s">
        <v>3509</v>
      </c>
      <c r="C601" s="6" t="s">
        <v>113</v>
      </c>
      <c r="D601" s="6" t="s">
        <v>3510</v>
      </c>
    </row>
    <row r="602" spans="1:4" x14ac:dyDescent="0.25">
      <c r="A602" s="14" t="s">
        <v>3511</v>
      </c>
      <c r="B602" s="14" t="s">
        <v>3512</v>
      </c>
      <c r="C602" s="6" t="s">
        <v>113</v>
      </c>
      <c r="D602" s="6" t="s">
        <v>3513</v>
      </c>
    </row>
    <row r="603" spans="1:4" x14ac:dyDescent="0.25">
      <c r="A603" s="14" t="s">
        <v>135</v>
      </c>
      <c r="B603" s="14" t="s">
        <v>136</v>
      </c>
      <c r="C603" s="6" t="s">
        <v>113</v>
      </c>
      <c r="D603" s="6" t="s">
        <v>3514</v>
      </c>
    </row>
    <row r="604" spans="1:4" x14ac:dyDescent="0.25">
      <c r="A604" s="14" t="s">
        <v>3515</v>
      </c>
      <c r="B604" s="14" t="s">
        <v>3516</v>
      </c>
      <c r="C604" s="6" t="s">
        <v>113</v>
      </c>
      <c r="D604" s="6" t="s">
        <v>3517</v>
      </c>
    </row>
    <row r="605" spans="1:4" x14ac:dyDescent="0.25">
      <c r="A605" s="14" t="s">
        <v>3518</v>
      </c>
      <c r="B605" s="14" t="s">
        <v>3519</v>
      </c>
      <c r="C605" s="6" t="s">
        <v>113</v>
      </c>
      <c r="D605" s="6" t="s">
        <v>3520</v>
      </c>
    </row>
    <row r="606" spans="1:4" x14ac:dyDescent="0.25">
      <c r="A606" s="14" t="s">
        <v>3521</v>
      </c>
      <c r="B606" s="14" t="s">
        <v>3522</v>
      </c>
      <c r="C606" s="6" t="s">
        <v>113</v>
      </c>
      <c r="D606" s="6" t="s">
        <v>3523</v>
      </c>
    </row>
    <row r="607" spans="1:4" x14ac:dyDescent="0.25">
      <c r="A607" s="14" t="s">
        <v>3524</v>
      </c>
      <c r="B607" s="14" t="s">
        <v>3525</v>
      </c>
      <c r="C607" s="6" t="s">
        <v>113</v>
      </c>
    </row>
    <row r="608" spans="1:4" x14ac:dyDescent="0.25">
      <c r="A608" s="14" t="s">
        <v>3526</v>
      </c>
      <c r="B608" s="14" t="s">
        <v>3527</v>
      </c>
      <c r="C608" s="6" t="s">
        <v>113</v>
      </c>
    </row>
    <row r="609" spans="1:4" x14ac:dyDescent="0.25">
      <c r="A609" s="14" t="s">
        <v>3528</v>
      </c>
      <c r="B609" s="14" t="s">
        <v>3529</v>
      </c>
      <c r="C609" s="6" t="s">
        <v>113</v>
      </c>
    </row>
    <row r="610" spans="1:4" x14ac:dyDescent="0.25">
      <c r="A610" s="14" t="s">
        <v>3530</v>
      </c>
      <c r="B610" s="14" t="s">
        <v>3531</v>
      </c>
      <c r="C610" s="6" t="s">
        <v>113</v>
      </c>
    </row>
    <row r="611" spans="1:4" x14ac:dyDescent="0.25">
      <c r="A611" s="14" t="s">
        <v>3532</v>
      </c>
      <c r="B611" s="14" t="s">
        <v>3533</v>
      </c>
      <c r="C611" s="6" t="s">
        <v>113</v>
      </c>
    </row>
    <row r="612" spans="1:4" x14ac:dyDescent="0.25">
      <c r="A612" s="14" t="s">
        <v>3534</v>
      </c>
      <c r="B612" s="14" t="s">
        <v>3535</v>
      </c>
      <c r="C612" s="6" t="s">
        <v>113</v>
      </c>
    </row>
    <row r="613" spans="1:4" x14ac:dyDescent="0.25">
      <c r="A613" s="14" t="s">
        <v>2066</v>
      </c>
      <c r="B613" s="14" t="s">
        <v>2067</v>
      </c>
      <c r="C613" s="6" t="s">
        <v>113</v>
      </c>
      <c r="D613" s="6" t="s">
        <v>3536</v>
      </c>
    </row>
    <row r="614" spans="1:4" x14ac:dyDescent="0.25">
      <c r="A614" s="14" t="s">
        <v>3537</v>
      </c>
      <c r="B614" s="14" t="s">
        <v>3538</v>
      </c>
      <c r="C614" s="6" t="s">
        <v>113</v>
      </c>
      <c r="D614" s="6" t="s">
        <v>3539</v>
      </c>
    </row>
    <row r="615" spans="1:4" x14ac:dyDescent="0.25">
      <c r="A615" s="14" t="s">
        <v>3540</v>
      </c>
      <c r="B615" s="14" t="s">
        <v>3541</v>
      </c>
      <c r="C615" s="6" t="s">
        <v>113</v>
      </c>
      <c r="D615" s="6" t="s">
        <v>3542</v>
      </c>
    </row>
    <row r="616" spans="1:4" x14ac:dyDescent="0.25">
      <c r="A616" s="14" t="s">
        <v>3543</v>
      </c>
      <c r="B616" s="14" t="s">
        <v>3544</v>
      </c>
      <c r="C616" s="6" t="s">
        <v>113</v>
      </c>
    </row>
    <row r="617" spans="1:4" x14ac:dyDescent="0.25">
      <c r="A617" s="14" t="s">
        <v>3545</v>
      </c>
      <c r="B617" s="14" t="s">
        <v>3546</v>
      </c>
      <c r="C617" s="6" t="s">
        <v>113</v>
      </c>
    </row>
    <row r="618" spans="1:4" x14ac:dyDescent="0.25">
      <c r="A618" s="14" t="s">
        <v>3547</v>
      </c>
      <c r="B618" s="14" t="s">
        <v>3548</v>
      </c>
      <c r="C618" s="6" t="s">
        <v>113</v>
      </c>
    </row>
    <row r="619" spans="1:4" x14ac:dyDescent="0.25">
      <c r="A619" s="14" t="s">
        <v>2071</v>
      </c>
      <c r="B619" s="14" t="s">
        <v>2072</v>
      </c>
      <c r="C619" s="6" t="s">
        <v>113</v>
      </c>
      <c r="D619" s="6" t="s">
        <v>3549</v>
      </c>
    </row>
    <row r="620" spans="1:4" x14ac:dyDescent="0.25">
      <c r="A620" s="14" t="s">
        <v>2076</v>
      </c>
      <c r="B620" s="14" t="s">
        <v>2077</v>
      </c>
      <c r="C620" s="6" t="s">
        <v>113</v>
      </c>
      <c r="D620" s="6" t="s">
        <v>3550</v>
      </c>
    </row>
    <row r="621" spans="1:4" x14ac:dyDescent="0.25">
      <c r="A621" s="14" t="s">
        <v>3551</v>
      </c>
      <c r="B621" s="14" t="s">
        <v>3552</v>
      </c>
      <c r="C621" s="6" t="s">
        <v>113</v>
      </c>
      <c r="D621" s="6" t="s">
        <v>3553</v>
      </c>
    </row>
    <row r="622" spans="1:4" x14ac:dyDescent="0.25">
      <c r="A622" s="14" t="s">
        <v>140</v>
      </c>
      <c r="B622" s="14" t="s">
        <v>141</v>
      </c>
      <c r="C622" s="6" t="s">
        <v>113</v>
      </c>
      <c r="D622" s="6" t="s">
        <v>3554</v>
      </c>
    </row>
    <row r="623" spans="1:4" x14ac:dyDescent="0.25">
      <c r="A623" s="14" t="s">
        <v>147</v>
      </c>
      <c r="B623" s="14" t="s">
        <v>148</v>
      </c>
      <c r="C623" s="6" t="s">
        <v>113</v>
      </c>
      <c r="D623" s="6" t="s">
        <v>3555</v>
      </c>
    </row>
    <row r="624" spans="1:4" x14ac:dyDescent="0.25">
      <c r="A624" s="16" t="s">
        <v>3556</v>
      </c>
      <c r="B624" s="14" t="s">
        <v>3557</v>
      </c>
      <c r="C624" s="6" t="s">
        <v>113</v>
      </c>
      <c r="D624" s="16" t="s">
        <v>3558</v>
      </c>
    </row>
    <row r="625" spans="1:4" x14ac:dyDescent="0.25">
      <c r="A625" s="16" t="s">
        <v>3559</v>
      </c>
      <c r="B625" s="14" t="s">
        <v>3560</v>
      </c>
      <c r="C625" s="6" t="s">
        <v>113</v>
      </c>
      <c r="D625" s="16" t="s">
        <v>3561</v>
      </c>
    </row>
    <row r="626" spans="1:4" x14ac:dyDescent="0.25">
      <c r="A626" s="16" t="s">
        <v>2084</v>
      </c>
      <c r="B626" s="14" t="s">
        <v>2085</v>
      </c>
      <c r="C626" s="6" t="s">
        <v>113</v>
      </c>
      <c r="D626" s="16" t="s">
        <v>3562</v>
      </c>
    </row>
    <row r="627" spans="1:4" x14ac:dyDescent="0.25">
      <c r="A627" s="14" t="s">
        <v>3563</v>
      </c>
      <c r="B627" s="14" t="s">
        <v>3564</v>
      </c>
      <c r="C627" s="6" t="s">
        <v>113</v>
      </c>
      <c r="D627" s="16" t="s">
        <v>3565</v>
      </c>
    </row>
    <row r="628" spans="1:4" x14ac:dyDescent="0.25">
      <c r="A628" s="14" t="s">
        <v>3566</v>
      </c>
      <c r="B628" s="14" t="s">
        <v>3567</v>
      </c>
      <c r="C628" s="6" t="s">
        <v>154</v>
      </c>
    </row>
    <row r="629" spans="1:4" x14ac:dyDescent="0.25">
      <c r="A629" s="14" t="s">
        <v>3568</v>
      </c>
      <c r="B629" s="14" t="s">
        <v>3569</v>
      </c>
      <c r="C629" s="6" t="s">
        <v>154</v>
      </c>
      <c r="D629" s="16" t="s">
        <v>3570</v>
      </c>
    </row>
    <row r="630" spans="1:4" x14ac:dyDescent="0.25">
      <c r="A630" s="14" t="s">
        <v>2081</v>
      </c>
      <c r="B630" s="14" t="s">
        <v>2082</v>
      </c>
      <c r="C630" s="6" t="s">
        <v>154</v>
      </c>
      <c r="D630" s="16" t="s">
        <v>3571</v>
      </c>
    </row>
    <row r="631" spans="1:4" x14ac:dyDescent="0.25">
      <c r="A631" s="17" t="s">
        <v>1926</v>
      </c>
      <c r="B631" s="17" t="s">
        <v>1927</v>
      </c>
      <c r="C631" s="18" t="s">
        <v>154</v>
      </c>
      <c r="D631" s="19" t="s">
        <v>3572</v>
      </c>
    </row>
    <row r="632" spans="1:4" x14ac:dyDescent="0.25">
      <c r="A632" s="14" t="s">
        <v>3573</v>
      </c>
      <c r="B632" s="14" t="s">
        <v>3574</v>
      </c>
      <c r="C632" s="6" t="s">
        <v>113</v>
      </c>
    </row>
    <row r="633" spans="1:4" x14ac:dyDescent="0.25">
      <c r="A633" s="14" t="s">
        <v>3575</v>
      </c>
      <c r="B633" s="14" t="s">
        <v>3576</v>
      </c>
      <c r="C633" s="6" t="s">
        <v>113</v>
      </c>
      <c r="D633" s="16" t="s">
        <v>3577</v>
      </c>
    </row>
    <row r="634" spans="1:4" x14ac:dyDescent="0.25">
      <c r="A634" s="13" t="s">
        <v>3578</v>
      </c>
      <c r="B634" s="13" t="s">
        <v>3579</v>
      </c>
      <c r="C634" s="9" t="s">
        <v>154</v>
      </c>
      <c r="D634" s="9"/>
    </row>
    <row r="635" spans="1:4" x14ac:dyDescent="0.25">
      <c r="A635" s="14" t="s">
        <v>3580</v>
      </c>
      <c r="B635" s="14" t="s">
        <v>3581</v>
      </c>
      <c r="C635" s="6" t="s">
        <v>154</v>
      </c>
    </row>
    <row r="636" spans="1:4" x14ac:dyDescent="0.25">
      <c r="A636" s="14" t="s">
        <v>3582</v>
      </c>
      <c r="B636" s="14" t="s">
        <v>3583</v>
      </c>
      <c r="C636" s="6" t="s">
        <v>154</v>
      </c>
    </row>
    <row r="637" spans="1:4" x14ac:dyDescent="0.25">
      <c r="A637" s="14" t="s">
        <v>3584</v>
      </c>
      <c r="B637" s="14" t="s">
        <v>3585</v>
      </c>
      <c r="C637" s="6" t="s">
        <v>154</v>
      </c>
    </row>
    <row r="638" spans="1:4" x14ac:dyDescent="0.25">
      <c r="A638" s="14" t="s">
        <v>3586</v>
      </c>
      <c r="B638" s="14" t="s">
        <v>3587</v>
      </c>
      <c r="C638" s="6" t="s">
        <v>154</v>
      </c>
      <c r="D638" s="6" t="s">
        <v>3588</v>
      </c>
    </row>
    <row r="639" spans="1:4" x14ac:dyDescent="0.25">
      <c r="A639" s="14" t="s">
        <v>3589</v>
      </c>
      <c r="B639" s="14" t="s">
        <v>3590</v>
      </c>
      <c r="C639" s="6" t="s">
        <v>154</v>
      </c>
      <c r="D639" s="6" t="s">
        <v>3591</v>
      </c>
    </row>
    <row r="640" spans="1:4" x14ac:dyDescent="0.25">
      <c r="A640" s="14" t="s">
        <v>3592</v>
      </c>
      <c r="B640" s="14" t="s">
        <v>3593</v>
      </c>
      <c r="C640" s="6" t="s">
        <v>154</v>
      </c>
    </row>
    <row r="641" spans="1:4" x14ac:dyDescent="0.25">
      <c r="A641" s="14" t="s">
        <v>3594</v>
      </c>
      <c r="B641" s="14" t="s">
        <v>3595</v>
      </c>
      <c r="C641" s="6" t="s">
        <v>154</v>
      </c>
    </row>
    <row r="642" spans="1:4" x14ac:dyDescent="0.25">
      <c r="A642" s="14" t="s">
        <v>3596</v>
      </c>
      <c r="B642" s="14" t="s">
        <v>3597</v>
      </c>
      <c r="C642" s="6" t="s">
        <v>154</v>
      </c>
      <c r="D642" s="6" t="s">
        <v>3598</v>
      </c>
    </row>
    <row r="643" spans="1:4" x14ac:dyDescent="0.25">
      <c r="A643" s="14" t="s">
        <v>3599</v>
      </c>
      <c r="B643" s="14" t="s">
        <v>3600</v>
      </c>
      <c r="C643" s="6" t="s">
        <v>154</v>
      </c>
      <c r="D643" s="6" t="s">
        <v>3601</v>
      </c>
    </row>
    <row r="644" spans="1:4" x14ac:dyDescent="0.25">
      <c r="A644" s="14" t="s">
        <v>3602</v>
      </c>
      <c r="B644" s="14" t="s">
        <v>3603</v>
      </c>
      <c r="C644" s="6" t="s">
        <v>154</v>
      </c>
      <c r="D644" s="6" t="s">
        <v>3604</v>
      </c>
    </row>
    <row r="645" spans="1:4" x14ac:dyDescent="0.25">
      <c r="A645" s="14" t="s">
        <v>3605</v>
      </c>
      <c r="B645" s="14" t="s">
        <v>3606</v>
      </c>
      <c r="C645" s="6" t="s">
        <v>154</v>
      </c>
    </row>
    <row r="646" spans="1:4" x14ac:dyDescent="0.25">
      <c r="A646" s="14" t="s">
        <v>3607</v>
      </c>
      <c r="B646" s="14" t="s">
        <v>3608</v>
      </c>
      <c r="C646" s="6" t="s">
        <v>154</v>
      </c>
    </row>
    <row r="647" spans="1:4" x14ac:dyDescent="0.25">
      <c r="A647" s="14" t="s">
        <v>3609</v>
      </c>
      <c r="B647" s="14" t="s">
        <v>3610</v>
      </c>
      <c r="C647" s="6" t="s">
        <v>154</v>
      </c>
      <c r="D647" s="6" t="s">
        <v>3611</v>
      </c>
    </row>
    <row r="648" spans="1:4" x14ac:dyDescent="0.25">
      <c r="A648" s="14" t="s">
        <v>3612</v>
      </c>
      <c r="B648" s="14" t="s">
        <v>3613</v>
      </c>
      <c r="C648" s="6" t="s">
        <v>154</v>
      </c>
      <c r="D648" s="6" t="s">
        <v>3614</v>
      </c>
    </row>
    <row r="649" spans="1:4" x14ac:dyDescent="0.25">
      <c r="A649" s="14" t="s">
        <v>3615</v>
      </c>
      <c r="B649" s="14" t="s">
        <v>3616</v>
      </c>
      <c r="C649" s="6" t="s">
        <v>154</v>
      </c>
      <c r="D649" s="6" t="s">
        <v>3617</v>
      </c>
    </row>
    <row r="650" spans="1:4" x14ac:dyDescent="0.25">
      <c r="A650" s="14" t="s">
        <v>3618</v>
      </c>
      <c r="B650" s="14" t="s">
        <v>3619</v>
      </c>
      <c r="C650" s="6" t="s">
        <v>154</v>
      </c>
      <c r="D650" s="6" t="s">
        <v>3620</v>
      </c>
    </row>
    <row r="651" spans="1:4" x14ac:dyDescent="0.25">
      <c r="A651" s="14" t="s">
        <v>3621</v>
      </c>
      <c r="B651" s="14" t="s">
        <v>3622</v>
      </c>
      <c r="C651" s="6" t="s">
        <v>154</v>
      </c>
    </row>
    <row r="652" spans="1:4" x14ac:dyDescent="0.25">
      <c r="A652" s="14" t="s">
        <v>3623</v>
      </c>
      <c r="B652" s="14" t="s">
        <v>3624</v>
      </c>
      <c r="C652" s="6" t="s">
        <v>154</v>
      </c>
    </row>
    <row r="653" spans="1:4" x14ac:dyDescent="0.25">
      <c r="A653" s="14" t="s">
        <v>3625</v>
      </c>
      <c r="B653" s="14" t="s">
        <v>3626</v>
      </c>
      <c r="C653" s="6" t="s">
        <v>154</v>
      </c>
    </row>
    <row r="654" spans="1:4" x14ac:dyDescent="0.25">
      <c r="A654" s="14" t="s">
        <v>3627</v>
      </c>
      <c r="B654" s="14" t="s">
        <v>3628</v>
      </c>
      <c r="C654" s="6" t="s">
        <v>154</v>
      </c>
      <c r="D654" s="6" t="s">
        <v>3629</v>
      </c>
    </row>
    <row r="655" spans="1:4" x14ac:dyDescent="0.25">
      <c r="A655" s="14" t="s">
        <v>2096</v>
      </c>
      <c r="B655" s="14" t="s">
        <v>2097</v>
      </c>
      <c r="C655" s="6" t="s">
        <v>154</v>
      </c>
      <c r="D655" s="6" t="s">
        <v>3630</v>
      </c>
    </row>
    <row r="656" spans="1:4" x14ac:dyDescent="0.25">
      <c r="A656" s="14" t="s">
        <v>3631</v>
      </c>
      <c r="B656" s="14" t="s">
        <v>3632</v>
      </c>
      <c r="C656" s="6" t="s">
        <v>154</v>
      </c>
      <c r="D656" s="6" t="s">
        <v>3633</v>
      </c>
    </row>
    <row r="657" spans="1:4" x14ac:dyDescent="0.25">
      <c r="A657" s="14" t="s">
        <v>1932</v>
      </c>
      <c r="B657" s="14" t="s">
        <v>1933</v>
      </c>
      <c r="C657" s="6" t="s">
        <v>154</v>
      </c>
      <c r="D657" s="6" t="s">
        <v>3634</v>
      </c>
    </row>
    <row r="658" spans="1:4" x14ac:dyDescent="0.25">
      <c r="A658" s="14" t="s">
        <v>3635</v>
      </c>
      <c r="B658" s="14" t="s">
        <v>3636</v>
      </c>
      <c r="C658" s="6" t="s">
        <v>154</v>
      </c>
      <c r="D658" s="6" t="s">
        <v>3637</v>
      </c>
    </row>
    <row r="659" spans="1:4" x14ac:dyDescent="0.25">
      <c r="A659" s="14" t="s">
        <v>3638</v>
      </c>
      <c r="B659" s="14" t="s">
        <v>3639</v>
      </c>
      <c r="C659" s="6" t="s">
        <v>154</v>
      </c>
    </row>
    <row r="660" spans="1:4" x14ac:dyDescent="0.25">
      <c r="A660" s="20" t="s">
        <v>2099</v>
      </c>
      <c r="B660" s="20" t="s">
        <v>2100</v>
      </c>
      <c r="C660" s="21" t="s">
        <v>154</v>
      </c>
      <c r="D660" s="21" t="s">
        <v>3640</v>
      </c>
    </row>
    <row r="661" spans="1:4" x14ac:dyDescent="0.25">
      <c r="A661" s="20" t="s">
        <v>3641</v>
      </c>
      <c r="B661" s="20" t="s">
        <v>3642</v>
      </c>
      <c r="C661" s="21" t="s">
        <v>154</v>
      </c>
      <c r="D661" s="21" t="s">
        <v>3643</v>
      </c>
    </row>
    <row r="662" spans="1:4" x14ac:dyDescent="0.25">
      <c r="A662" s="20" t="s">
        <v>152</v>
      </c>
      <c r="B662" s="20" t="s">
        <v>153</v>
      </c>
      <c r="C662" s="21" t="s">
        <v>154</v>
      </c>
      <c r="D662" s="21" t="s">
        <v>3644</v>
      </c>
    </row>
    <row r="663" spans="1:4" x14ac:dyDescent="0.25">
      <c r="A663" s="14" t="s">
        <v>3645</v>
      </c>
      <c r="B663" s="14" t="s">
        <v>3646</v>
      </c>
      <c r="C663" s="6" t="s">
        <v>154</v>
      </c>
    </row>
    <row r="664" spans="1:4" x14ac:dyDescent="0.25">
      <c r="A664" s="14" t="s">
        <v>3647</v>
      </c>
      <c r="B664" s="14" t="s">
        <v>3648</v>
      </c>
      <c r="C664" s="6" t="s">
        <v>154</v>
      </c>
      <c r="D664" s="6" t="s">
        <v>3649</v>
      </c>
    </row>
    <row r="665" spans="1:4" x14ac:dyDescent="0.25">
      <c r="A665" s="14" t="s">
        <v>3650</v>
      </c>
      <c r="B665" s="14" t="s">
        <v>3651</v>
      </c>
      <c r="C665" s="6" t="s">
        <v>154</v>
      </c>
      <c r="D665" s="6" t="s">
        <v>3652</v>
      </c>
    </row>
    <row r="666" spans="1:4" x14ac:dyDescent="0.25">
      <c r="A666" s="14" t="s">
        <v>3653</v>
      </c>
      <c r="B666" s="14" t="s">
        <v>3654</v>
      </c>
      <c r="C666" s="6" t="s">
        <v>154</v>
      </c>
      <c r="D666" s="6" t="s">
        <v>3655</v>
      </c>
    </row>
    <row r="667" spans="1:4" x14ac:dyDescent="0.25">
      <c r="A667" s="14" t="s">
        <v>3656</v>
      </c>
      <c r="B667" s="14" t="s">
        <v>3657</v>
      </c>
      <c r="C667" s="6" t="s">
        <v>154</v>
      </c>
      <c r="D667" s="6" t="s">
        <v>3655</v>
      </c>
    </row>
    <row r="668" spans="1:4" x14ac:dyDescent="0.25">
      <c r="A668" s="14" t="s">
        <v>3658</v>
      </c>
      <c r="B668" s="14" t="s">
        <v>3659</v>
      </c>
      <c r="C668" s="6" t="s">
        <v>154</v>
      </c>
      <c r="D668" s="6" t="s">
        <v>3660</v>
      </c>
    </row>
    <row r="669" spans="1:4" x14ac:dyDescent="0.25">
      <c r="A669" s="14" t="s">
        <v>3661</v>
      </c>
      <c r="B669" s="14" t="s">
        <v>3662</v>
      </c>
      <c r="C669" s="6" t="s">
        <v>154</v>
      </c>
      <c r="D669" s="6" t="s">
        <v>3663</v>
      </c>
    </row>
    <row r="670" spans="1:4" x14ac:dyDescent="0.25">
      <c r="A670" s="14" t="s">
        <v>3664</v>
      </c>
      <c r="B670" s="14" t="s">
        <v>3665</v>
      </c>
      <c r="C670" s="6" t="s">
        <v>154</v>
      </c>
      <c r="D670" s="6" t="s">
        <v>3666</v>
      </c>
    </row>
    <row r="671" spans="1:4" x14ac:dyDescent="0.25">
      <c r="A671" s="14" t="s">
        <v>3667</v>
      </c>
      <c r="B671" s="14" t="s">
        <v>3668</v>
      </c>
      <c r="C671" s="6" t="s">
        <v>154</v>
      </c>
    </row>
    <row r="672" spans="1:4" x14ac:dyDescent="0.25">
      <c r="A672" s="14" t="s">
        <v>3669</v>
      </c>
      <c r="B672" s="14" t="s">
        <v>3670</v>
      </c>
      <c r="C672" s="6" t="s">
        <v>154</v>
      </c>
      <c r="D672" s="6" t="s">
        <v>3671</v>
      </c>
    </row>
    <row r="673" spans="1:4" x14ac:dyDescent="0.25">
      <c r="A673" s="14" t="s">
        <v>3672</v>
      </c>
      <c r="B673" s="14" t="s">
        <v>3673</v>
      </c>
      <c r="C673" s="6" t="s">
        <v>154</v>
      </c>
      <c r="D673" s="6" t="s">
        <v>3674</v>
      </c>
    </row>
    <row r="674" spans="1:4" x14ac:dyDescent="0.25">
      <c r="A674" s="14" t="s">
        <v>3675</v>
      </c>
      <c r="B674" s="14" t="s">
        <v>3676</v>
      </c>
      <c r="C674" s="6" t="s">
        <v>154</v>
      </c>
      <c r="D674" s="6" t="s">
        <v>3677</v>
      </c>
    </row>
    <row r="675" spans="1:4" x14ac:dyDescent="0.25">
      <c r="A675" s="14" t="s">
        <v>3678</v>
      </c>
      <c r="B675" s="14" t="s">
        <v>3679</v>
      </c>
      <c r="C675" s="6" t="s">
        <v>154</v>
      </c>
      <c r="D675" s="6" t="s">
        <v>3680</v>
      </c>
    </row>
    <row r="676" spans="1:4" x14ac:dyDescent="0.25">
      <c r="A676" s="14" t="s">
        <v>3681</v>
      </c>
      <c r="B676" s="14" t="s">
        <v>3682</v>
      </c>
      <c r="C676" s="6" t="s">
        <v>154</v>
      </c>
      <c r="D676" s="6" t="s">
        <v>3683</v>
      </c>
    </row>
    <row r="677" spans="1:4" x14ac:dyDescent="0.25">
      <c r="A677" s="14" t="s">
        <v>3684</v>
      </c>
      <c r="B677" s="14" t="s">
        <v>3685</v>
      </c>
      <c r="C677" s="6" t="s">
        <v>154</v>
      </c>
      <c r="D677" s="6" t="s">
        <v>3686</v>
      </c>
    </row>
    <row r="678" spans="1:4" x14ac:dyDescent="0.25">
      <c r="A678" s="14" t="s">
        <v>2107</v>
      </c>
      <c r="B678" s="14" t="s">
        <v>2108</v>
      </c>
      <c r="C678" s="6" t="s">
        <v>154</v>
      </c>
      <c r="D678" s="6" t="s">
        <v>3687</v>
      </c>
    </row>
    <row r="679" spans="1:4" x14ac:dyDescent="0.25">
      <c r="A679" s="14" t="s">
        <v>3688</v>
      </c>
      <c r="B679" s="14" t="s">
        <v>3689</v>
      </c>
      <c r="C679" s="6" t="s">
        <v>154</v>
      </c>
    </row>
    <row r="680" spans="1:4" x14ac:dyDescent="0.25">
      <c r="A680" s="14" t="s">
        <v>3690</v>
      </c>
      <c r="B680" s="14" t="s">
        <v>3691</v>
      </c>
      <c r="C680" s="6" t="s">
        <v>154</v>
      </c>
    </row>
    <row r="681" spans="1:4" x14ac:dyDescent="0.25">
      <c r="A681" s="14" t="s">
        <v>3692</v>
      </c>
      <c r="B681" s="14" t="s">
        <v>3693</v>
      </c>
      <c r="C681" s="6" t="s">
        <v>154</v>
      </c>
      <c r="D681" s="6" t="s">
        <v>3694</v>
      </c>
    </row>
    <row r="682" spans="1:4" x14ac:dyDescent="0.25">
      <c r="A682" s="14" t="s">
        <v>3695</v>
      </c>
      <c r="B682" s="14" t="s">
        <v>3696</v>
      </c>
      <c r="C682" s="6" t="s">
        <v>154</v>
      </c>
      <c r="D682" s="6" t="s">
        <v>3697</v>
      </c>
    </row>
    <row r="683" spans="1:4" x14ac:dyDescent="0.25">
      <c r="A683" s="14" t="s">
        <v>3698</v>
      </c>
      <c r="B683" s="14" t="s">
        <v>3699</v>
      </c>
      <c r="C683" s="6" t="s">
        <v>154</v>
      </c>
    </row>
    <row r="684" spans="1:4" x14ac:dyDescent="0.25">
      <c r="A684" s="14" t="s">
        <v>3700</v>
      </c>
      <c r="B684" s="14" t="s">
        <v>3701</v>
      </c>
      <c r="C684" s="6" t="s">
        <v>154</v>
      </c>
      <c r="D684" s="6" t="s">
        <v>3702</v>
      </c>
    </row>
    <row r="685" spans="1:4" x14ac:dyDescent="0.25">
      <c r="A685" s="13">
        <v>58</v>
      </c>
      <c r="B685" s="13" t="s">
        <v>3703</v>
      </c>
      <c r="C685" s="9" t="s">
        <v>161</v>
      </c>
      <c r="D685" s="9"/>
    </row>
    <row r="686" spans="1:4" x14ac:dyDescent="0.25">
      <c r="A686" s="14" t="s">
        <v>3704</v>
      </c>
      <c r="B686" s="14" t="s">
        <v>3705</v>
      </c>
      <c r="C686" s="6" t="s">
        <v>161</v>
      </c>
    </row>
    <row r="687" spans="1:4" x14ac:dyDescent="0.25">
      <c r="A687" s="14" t="s">
        <v>3706</v>
      </c>
      <c r="B687" s="14" t="s">
        <v>3707</v>
      </c>
      <c r="C687" s="6" t="s">
        <v>161</v>
      </c>
    </row>
    <row r="688" spans="1:4" x14ac:dyDescent="0.25">
      <c r="A688" s="14" t="s">
        <v>3708</v>
      </c>
      <c r="B688" s="14" t="s">
        <v>3709</v>
      </c>
      <c r="C688" s="6" t="s">
        <v>161</v>
      </c>
      <c r="D688" s="6" t="s">
        <v>3710</v>
      </c>
    </row>
    <row r="689" spans="1:4" x14ac:dyDescent="0.25">
      <c r="A689" s="14" t="s">
        <v>3711</v>
      </c>
      <c r="B689" s="14" t="s">
        <v>3712</v>
      </c>
      <c r="C689" s="6" t="s">
        <v>161</v>
      </c>
      <c r="D689" s="6" t="s">
        <v>3713</v>
      </c>
    </row>
    <row r="690" spans="1:4" x14ac:dyDescent="0.25">
      <c r="A690" s="14" t="s">
        <v>3714</v>
      </c>
      <c r="B690" s="14" t="s">
        <v>3715</v>
      </c>
      <c r="C690" s="6" t="s">
        <v>161</v>
      </c>
    </row>
    <row r="691" spans="1:4" x14ac:dyDescent="0.25">
      <c r="A691" s="14" t="s">
        <v>3716</v>
      </c>
      <c r="B691" s="14" t="s">
        <v>3717</v>
      </c>
      <c r="C691" s="6" t="s">
        <v>161</v>
      </c>
      <c r="D691" s="6" t="s">
        <v>3718</v>
      </c>
    </row>
    <row r="692" spans="1:4" x14ac:dyDescent="0.25">
      <c r="A692" s="14" t="s">
        <v>3719</v>
      </c>
      <c r="B692" s="14" t="s">
        <v>3720</v>
      </c>
      <c r="C692" s="6" t="s">
        <v>183</v>
      </c>
      <c r="D692" s="6" t="s">
        <v>3721</v>
      </c>
    </row>
    <row r="693" spans="1:4" x14ac:dyDescent="0.25">
      <c r="A693" s="14" t="s">
        <v>2113</v>
      </c>
      <c r="B693" s="14" t="s">
        <v>2114</v>
      </c>
      <c r="C693" s="6" t="s">
        <v>161</v>
      </c>
      <c r="D693" s="6" t="s">
        <v>3722</v>
      </c>
    </row>
    <row r="694" spans="1:4" x14ac:dyDescent="0.25">
      <c r="A694" s="14" t="s">
        <v>3723</v>
      </c>
      <c r="B694" s="14" t="s">
        <v>3724</v>
      </c>
      <c r="C694" s="6" t="s">
        <v>161</v>
      </c>
    </row>
    <row r="695" spans="1:4" x14ac:dyDescent="0.25">
      <c r="A695" s="14" t="s">
        <v>3725</v>
      </c>
      <c r="B695" s="14" t="s">
        <v>3726</v>
      </c>
      <c r="C695" s="6" t="s">
        <v>161</v>
      </c>
      <c r="D695" s="6" t="s">
        <v>3727</v>
      </c>
    </row>
    <row r="696" spans="1:4" x14ac:dyDescent="0.25">
      <c r="A696" s="14" t="s">
        <v>159</v>
      </c>
      <c r="B696" s="14" t="s">
        <v>160</v>
      </c>
      <c r="C696" s="6" t="s">
        <v>161</v>
      </c>
      <c r="D696" s="6" t="s">
        <v>3728</v>
      </c>
    </row>
    <row r="697" spans="1:4" x14ac:dyDescent="0.25">
      <c r="A697" s="14" t="s">
        <v>3729</v>
      </c>
      <c r="B697" s="14" t="s">
        <v>3730</v>
      </c>
      <c r="C697" s="6" t="s">
        <v>183</v>
      </c>
      <c r="D697" s="6" t="s">
        <v>3731</v>
      </c>
    </row>
    <row r="698" spans="1:4" x14ac:dyDescent="0.25">
      <c r="A698" s="14" t="s">
        <v>3732</v>
      </c>
      <c r="B698" s="14" t="s">
        <v>3733</v>
      </c>
      <c r="C698" s="6" t="s">
        <v>161</v>
      </c>
      <c r="D698" s="6" t="s">
        <v>3734</v>
      </c>
    </row>
    <row r="699" spans="1:4" x14ac:dyDescent="0.25">
      <c r="A699" s="14" t="s">
        <v>3735</v>
      </c>
      <c r="B699" s="14" t="s">
        <v>3736</v>
      </c>
      <c r="C699" s="6" t="s">
        <v>161</v>
      </c>
      <c r="D699" s="6" t="s">
        <v>3737</v>
      </c>
    </row>
    <row r="700" spans="1:4" x14ac:dyDescent="0.25">
      <c r="A700" s="14" t="s">
        <v>3738</v>
      </c>
      <c r="B700" s="14" t="s">
        <v>3739</v>
      </c>
      <c r="C700" s="6" t="s">
        <v>161</v>
      </c>
      <c r="D700" s="6" t="s">
        <v>3740</v>
      </c>
    </row>
    <row r="701" spans="1:4" x14ac:dyDescent="0.25">
      <c r="A701" s="14" t="s">
        <v>3741</v>
      </c>
      <c r="B701" s="14" t="s">
        <v>3742</v>
      </c>
      <c r="C701" s="6" t="s">
        <v>161</v>
      </c>
    </row>
    <row r="702" spans="1:4" x14ac:dyDescent="0.25">
      <c r="A702" s="14" t="s">
        <v>3743</v>
      </c>
      <c r="B702" s="14" t="s">
        <v>3744</v>
      </c>
      <c r="C702" s="6" t="s">
        <v>161</v>
      </c>
    </row>
    <row r="703" spans="1:4" x14ac:dyDescent="0.25">
      <c r="A703" s="14" t="s">
        <v>3745</v>
      </c>
      <c r="B703" s="14" t="s">
        <v>3746</v>
      </c>
      <c r="C703" s="6" t="s">
        <v>161</v>
      </c>
      <c r="D703" s="6" t="s">
        <v>3747</v>
      </c>
    </row>
    <row r="704" spans="1:4" x14ac:dyDescent="0.25">
      <c r="A704" s="14" t="s">
        <v>3748</v>
      </c>
      <c r="B704" s="14" t="s">
        <v>3749</v>
      </c>
      <c r="C704" s="6" t="s">
        <v>161</v>
      </c>
      <c r="D704" s="6" t="s">
        <v>3750</v>
      </c>
    </row>
    <row r="705" spans="1:4" x14ac:dyDescent="0.25">
      <c r="A705" s="14" t="s">
        <v>3751</v>
      </c>
      <c r="B705" s="14" t="s">
        <v>3752</v>
      </c>
      <c r="C705" s="6" t="s">
        <v>183</v>
      </c>
      <c r="D705" s="6" t="s">
        <v>3753</v>
      </c>
    </row>
    <row r="706" spans="1:4" x14ac:dyDescent="0.25">
      <c r="A706" s="14" t="s">
        <v>3754</v>
      </c>
      <c r="B706" s="14" t="s">
        <v>3755</v>
      </c>
      <c r="C706" s="6" t="s">
        <v>183</v>
      </c>
      <c r="D706" s="6" t="s">
        <v>3756</v>
      </c>
    </row>
    <row r="707" spans="1:4" x14ac:dyDescent="0.25">
      <c r="A707" s="14" t="s">
        <v>3757</v>
      </c>
      <c r="B707" s="14" t="s">
        <v>3758</v>
      </c>
      <c r="C707" s="6" t="s">
        <v>161</v>
      </c>
    </row>
    <row r="708" spans="1:4" x14ac:dyDescent="0.25">
      <c r="A708" s="14" t="s">
        <v>3759</v>
      </c>
      <c r="B708" s="14" t="s">
        <v>3760</v>
      </c>
      <c r="C708" s="6" t="s">
        <v>161</v>
      </c>
      <c r="D708" s="6" t="s">
        <v>3761</v>
      </c>
    </row>
    <row r="709" spans="1:4" x14ac:dyDescent="0.25">
      <c r="A709" s="14" t="s">
        <v>3762</v>
      </c>
      <c r="B709" s="14" t="s">
        <v>3763</v>
      </c>
      <c r="C709" s="6" t="s">
        <v>161</v>
      </c>
      <c r="D709" s="6" t="s">
        <v>3764</v>
      </c>
    </row>
    <row r="710" spans="1:4" x14ac:dyDescent="0.25">
      <c r="A710" s="14" t="s">
        <v>3765</v>
      </c>
      <c r="B710" s="14" t="s">
        <v>3766</v>
      </c>
      <c r="C710" s="6" t="s">
        <v>161</v>
      </c>
      <c r="D710" s="6" t="s">
        <v>3767</v>
      </c>
    </row>
    <row r="711" spans="1:4" x14ac:dyDescent="0.25">
      <c r="A711" s="14" t="s">
        <v>3768</v>
      </c>
      <c r="B711" s="14" t="s">
        <v>3769</v>
      </c>
      <c r="C711" s="6" t="s">
        <v>161</v>
      </c>
      <c r="D711" s="6" t="s">
        <v>3770</v>
      </c>
    </row>
    <row r="712" spans="1:4" x14ac:dyDescent="0.25">
      <c r="A712" s="14" t="s">
        <v>3771</v>
      </c>
      <c r="B712" s="14" t="s">
        <v>3772</v>
      </c>
      <c r="C712" s="6" t="s">
        <v>161</v>
      </c>
    </row>
    <row r="713" spans="1:4" x14ac:dyDescent="0.25">
      <c r="A713" s="14" t="s">
        <v>3773</v>
      </c>
      <c r="B713" s="14" t="s">
        <v>3774</v>
      </c>
      <c r="C713" s="6" t="s">
        <v>161</v>
      </c>
      <c r="D713" s="6" t="s">
        <v>3775</v>
      </c>
    </row>
    <row r="714" spans="1:4" x14ac:dyDescent="0.25">
      <c r="A714" s="13">
        <v>59</v>
      </c>
      <c r="B714" s="13" t="s">
        <v>3776</v>
      </c>
      <c r="C714" s="9"/>
      <c r="D714" s="9"/>
    </row>
    <row r="715" spans="1:4" x14ac:dyDescent="0.25">
      <c r="A715" s="14" t="s">
        <v>3777</v>
      </c>
      <c r="B715" s="14" t="s">
        <v>3778</v>
      </c>
      <c r="C715" s="6" t="s">
        <v>173</v>
      </c>
    </row>
    <row r="716" spans="1:4" x14ac:dyDescent="0.25">
      <c r="A716" s="14" t="s">
        <v>3779</v>
      </c>
      <c r="B716" s="14" t="s">
        <v>3780</v>
      </c>
      <c r="C716" s="6" t="s">
        <v>173</v>
      </c>
    </row>
    <row r="717" spans="1:4" x14ac:dyDescent="0.25">
      <c r="A717" s="14" t="s">
        <v>3781</v>
      </c>
      <c r="B717" s="14" t="s">
        <v>3782</v>
      </c>
      <c r="C717" s="6" t="s">
        <v>173</v>
      </c>
      <c r="D717" s="6" t="s">
        <v>3783</v>
      </c>
    </row>
    <row r="718" spans="1:4" x14ac:dyDescent="0.25">
      <c r="A718" s="14" t="s">
        <v>3784</v>
      </c>
      <c r="B718" s="14" t="s">
        <v>3785</v>
      </c>
      <c r="C718" s="6" t="s">
        <v>173</v>
      </c>
      <c r="D718" s="6" t="s">
        <v>3786</v>
      </c>
    </row>
    <row r="719" spans="1:4" x14ac:dyDescent="0.25">
      <c r="A719" s="14" t="s">
        <v>3787</v>
      </c>
      <c r="B719" s="14" t="s">
        <v>3788</v>
      </c>
      <c r="C719" s="6" t="s">
        <v>173</v>
      </c>
      <c r="D719" s="6" t="s">
        <v>3789</v>
      </c>
    </row>
    <row r="720" spans="1:4" x14ac:dyDescent="0.25">
      <c r="A720" s="14" t="s">
        <v>3790</v>
      </c>
      <c r="B720" s="14" t="s">
        <v>3791</v>
      </c>
      <c r="C720" s="6" t="s">
        <v>173</v>
      </c>
      <c r="D720" s="6" t="s">
        <v>3792</v>
      </c>
    </row>
    <row r="721" spans="1:4" x14ac:dyDescent="0.25">
      <c r="A721" s="14" t="s">
        <v>3793</v>
      </c>
      <c r="B721" s="14" t="s">
        <v>3794</v>
      </c>
      <c r="C721" s="6" t="s">
        <v>173</v>
      </c>
    </row>
    <row r="722" spans="1:4" x14ac:dyDescent="0.25">
      <c r="A722" s="14" t="s">
        <v>3795</v>
      </c>
      <c r="B722" s="14" t="s">
        <v>3796</v>
      </c>
      <c r="C722" s="6" t="s">
        <v>173</v>
      </c>
      <c r="D722" s="6" t="s">
        <v>3797</v>
      </c>
    </row>
    <row r="723" spans="1:4" x14ac:dyDescent="0.25">
      <c r="A723" s="14" t="s">
        <v>3798</v>
      </c>
      <c r="B723" s="14" t="s">
        <v>3799</v>
      </c>
      <c r="C723" s="6" t="s">
        <v>173</v>
      </c>
      <c r="D723" s="6" t="s">
        <v>3800</v>
      </c>
    </row>
    <row r="724" spans="1:4" x14ac:dyDescent="0.25">
      <c r="A724" s="14" t="s">
        <v>3801</v>
      </c>
      <c r="B724" s="14" t="s">
        <v>3802</v>
      </c>
      <c r="C724" s="6" t="s">
        <v>173</v>
      </c>
      <c r="D724" s="6" t="s">
        <v>3803</v>
      </c>
    </row>
    <row r="725" spans="1:4" x14ac:dyDescent="0.25">
      <c r="A725" s="14" t="s">
        <v>3804</v>
      </c>
      <c r="B725" s="14" t="s">
        <v>3805</v>
      </c>
      <c r="C725" s="6" t="s">
        <v>173</v>
      </c>
      <c r="D725" s="6" t="s">
        <v>3806</v>
      </c>
    </row>
    <row r="726" spans="1:4" x14ac:dyDescent="0.25">
      <c r="A726" s="14" t="s">
        <v>3807</v>
      </c>
      <c r="B726" s="14" t="s">
        <v>3808</v>
      </c>
      <c r="C726" s="6" t="s">
        <v>173</v>
      </c>
      <c r="D726" s="6" t="s">
        <v>3809</v>
      </c>
    </row>
    <row r="727" spans="1:4" x14ac:dyDescent="0.25">
      <c r="A727" s="14" t="s">
        <v>3810</v>
      </c>
      <c r="B727" s="14" t="s">
        <v>3811</v>
      </c>
      <c r="C727" s="6" t="s">
        <v>173</v>
      </c>
      <c r="D727" s="6" t="s">
        <v>3812</v>
      </c>
    </row>
    <row r="728" spans="1:4" x14ac:dyDescent="0.25">
      <c r="A728" s="14" t="s">
        <v>3813</v>
      </c>
      <c r="B728" s="14" t="s">
        <v>3814</v>
      </c>
      <c r="C728" s="6" t="s">
        <v>173</v>
      </c>
      <c r="D728" s="6" t="s">
        <v>3815</v>
      </c>
    </row>
    <row r="729" spans="1:4" x14ac:dyDescent="0.25">
      <c r="A729" s="14" t="s">
        <v>171</v>
      </c>
      <c r="B729" s="14" t="s">
        <v>172</v>
      </c>
      <c r="C729" s="6" t="s">
        <v>173</v>
      </c>
      <c r="D729" s="6" t="s">
        <v>3816</v>
      </c>
    </row>
    <row r="730" spans="1:4" x14ac:dyDescent="0.25">
      <c r="A730" s="14" t="s">
        <v>177</v>
      </c>
      <c r="B730" s="14" t="s">
        <v>178</v>
      </c>
      <c r="C730" s="6" t="s">
        <v>173</v>
      </c>
      <c r="D730" s="6" t="s">
        <v>3817</v>
      </c>
    </row>
    <row r="731" spans="1:4" x14ac:dyDescent="0.25">
      <c r="A731" s="14" t="s">
        <v>3818</v>
      </c>
      <c r="B731" s="14" t="s">
        <v>3819</v>
      </c>
      <c r="C731" s="6" t="s">
        <v>173</v>
      </c>
    </row>
    <row r="732" spans="1:4" x14ac:dyDescent="0.25">
      <c r="A732" s="14" t="s">
        <v>3820</v>
      </c>
      <c r="B732" s="14" t="s">
        <v>3821</v>
      </c>
      <c r="C732" s="6" t="s">
        <v>173</v>
      </c>
      <c r="D732" s="6" t="s">
        <v>3822</v>
      </c>
    </row>
    <row r="733" spans="1:4" x14ac:dyDescent="0.25">
      <c r="A733" s="14" t="s">
        <v>3823</v>
      </c>
      <c r="B733" s="14" t="s">
        <v>3824</v>
      </c>
      <c r="C733" s="6" t="s">
        <v>173</v>
      </c>
      <c r="D733" s="6" t="s">
        <v>3825</v>
      </c>
    </row>
    <row r="734" spans="1:4" x14ac:dyDescent="0.25">
      <c r="A734" s="14" t="s">
        <v>3826</v>
      </c>
      <c r="B734" s="14" t="s">
        <v>3827</v>
      </c>
      <c r="C734" s="6" t="s">
        <v>173</v>
      </c>
      <c r="D734" s="6" t="s">
        <v>3828</v>
      </c>
    </row>
    <row r="735" spans="1:4" x14ac:dyDescent="0.25">
      <c r="A735" s="14" t="s">
        <v>3829</v>
      </c>
      <c r="B735" s="14" t="s">
        <v>3830</v>
      </c>
      <c r="C735" s="6" t="s">
        <v>173</v>
      </c>
      <c r="D735" s="6" t="s">
        <v>3831</v>
      </c>
    </row>
    <row r="736" spans="1:4" x14ac:dyDescent="0.25">
      <c r="A736" s="14" t="s">
        <v>3832</v>
      </c>
      <c r="B736" s="14" t="s">
        <v>3833</v>
      </c>
      <c r="C736" s="6" t="s">
        <v>173</v>
      </c>
      <c r="D736" s="6" t="s">
        <v>3834</v>
      </c>
    </row>
    <row r="737" spans="1:4" x14ac:dyDescent="0.25">
      <c r="A737" s="14" t="s">
        <v>3835</v>
      </c>
      <c r="B737" s="14" t="s">
        <v>3836</v>
      </c>
      <c r="C737" s="6" t="s">
        <v>173</v>
      </c>
    </row>
    <row r="738" spans="1:4" x14ac:dyDescent="0.25">
      <c r="A738" s="14" t="s">
        <v>3837</v>
      </c>
      <c r="B738" s="14" t="s">
        <v>3838</v>
      </c>
      <c r="C738" s="6" t="s">
        <v>173</v>
      </c>
      <c r="D738" s="6" t="s">
        <v>3839</v>
      </c>
    </row>
    <row r="739" spans="1:4" x14ac:dyDescent="0.25">
      <c r="A739" s="22" t="s">
        <v>3840</v>
      </c>
      <c r="B739" s="22" t="s">
        <v>3841</v>
      </c>
      <c r="C739" s="5"/>
      <c r="D739" s="5"/>
    </row>
    <row r="740" spans="1:4" x14ac:dyDescent="0.25">
      <c r="A740" s="13" t="s">
        <v>3842</v>
      </c>
      <c r="B740" s="13" t="s">
        <v>2254</v>
      </c>
      <c r="C740" s="9" t="s">
        <v>183</v>
      </c>
      <c r="D740" s="9"/>
    </row>
    <row r="741" spans="1:4" x14ac:dyDescent="0.25">
      <c r="A741" s="14" t="s">
        <v>3843</v>
      </c>
      <c r="B741" s="14" t="s">
        <v>3844</v>
      </c>
      <c r="C741" s="6" t="s">
        <v>183</v>
      </c>
    </row>
    <row r="742" spans="1:4" x14ac:dyDescent="0.25">
      <c r="A742" s="14" t="s">
        <v>3845</v>
      </c>
      <c r="B742" s="14" t="s">
        <v>3846</v>
      </c>
      <c r="C742" s="6" t="s">
        <v>183</v>
      </c>
    </row>
    <row r="743" spans="1:4" x14ac:dyDescent="0.25">
      <c r="A743" s="14" t="s">
        <v>3847</v>
      </c>
      <c r="B743" s="14" t="s">
        <v>3848</v>
      </c>
      <c r="C743" s="6" t="s">
        <v>183</v>
      </c>
    </row>
    <row r="744" spans="1:4" x14ac:dyDescent="0.25">
      <c r="A744" s="14" t="s">
        <v>3849</v>
      </c>
      <c r="B744" s="14" t="s">
        <v>3850</v>
      </c>
      <c r="C744" s="6" t="s">
        <v>183</v>
      </c>
      <c r="D744" s="6" t="s">
        <v>3851</v>
      </c>
    </row>
    <row r="745" spans="1:4" x14ac:dyDescent="0.25">
      <c r="A745" s="14" t="s">
        <v>3852</v>
      </c>
      <c r="B745" s="14" t="s">
        <v>3853</v>
      </c>
      <c r="C745" s="6" t="s">
        <v>183</v>
      </c>
      <c r="D745" s="6" t="s">
        <v>3854</v>
      </c>
    </row>
    <row r="746" spans="1:4" x14ac:dyDescent="0.25">
      <c r="A746" s="14" t="s">
        <v>3855</v>
      </c>
      <c r="B746" s="14" t="s">
        <v>3856</v>
      </c>
      <c r="C746" s="6" t="s">
        <v>183</v>
      </c>
      <c r="D746" s="6" t="s">
        <v>3857</v>
      </c>
    </row>
    <row r="747" spans="1:4" x14ac:dyDescent="0.25">
      <c r="A747" s="14" t="s">
        <v>2129</v>
      </c>
      <c r="B747" s="14" t="s">
        <v>2130</v>
      </c>
      <c r="C747" s="6" t="s">
        <v>183</v>
      </c>
      <c r="D747" s="6" t="s">
        <v>3858</v>
      </c>
    </row>
    <row r="748" spans="1:4" x14ac:dyDescent="0.25">
      <c r="A748" s="14" t="s">
        <v>3859</v>
      </c>
      <c r="B748" s="14" t="s">
        <v>3860</v>
      </c>
      <c r="C748" s="6" t="s">
        <v>183</v>
      </c>
      <c r="D748" s="6" t="s">
        <v>3861</v>
      </c>
    </row>
    <row r="749" spans="1:4" x14ac:dyDescent="0.25">
      <c r="A749" s="14" t="s">
        <v>3862</v>
      </c>
      <c r="B749" s="14" t="s">
        <v>3863</v>
      </c>
      <c r="C749" s="6" t="s">
        <v>183</v>
      </c>
      <c r="D749" s="6" t="s">
        <v>3864</v>
      </c>
    </row>
    <row r="750" spans="1:4" x14ac:dyDescent="0.25">
      <c r="A750" s="14" t="s">
        <v>3865</v>
      </c>
      <c r="B750" s="14" t="s">
        <v>3866</v>
      </c>
      <c r="C750" s="6" t="s">
        <v>183</v>
      </c>
      <c r="D750" s="6" t="s">
        <v>3867</v>
      </c>
    </row>
    <row r="751" spans="1:4" x14ac:dyDescent="0.25">
      <c r="A751" s="14" t="s">
        <v>181</v>
      </c>
      <c r="B751" s="14" t="s">
        <v>182</v>
      </c>
      <c r="C751" s="6" t="s">
        <v>183</v>
      </c>
      <c r="D751" s="6" t="s">
        <v>3868</v>
      </c>
    </row>
    <row r="752" spans="1:4" x14ac:dyDescent="0.25">
      <c r="A752" s="14" t="s">
        <v>4917</v>
      </c>
      <c r="B752" s="14" t="s">
        <v>186</v>
      </c>
      <c r="C752" s="6" t="s">
        <v>183</v>
      </c>
      <c r="D752" s="6" t="s">
        <v>3869</v>
      </c>
    </row>
    <row r="753" spans="1:4" x14ac:dyDescent="0.25">
      <c r="A753" s="14" t="s">
        <v>3870</v>
      </c>
      <c r="B753" s="14" t="s">
        <v>3871</v>
      </c>
      <c r="C753" s="6" t="s">
        <v>183</v>
      </c>
      <c r="D753" s="6" t="s">
        <v>3872</v>
      </c>
    </row>
    <row r="754" spans="1:4" x14ac:dyDescent="0.25">
      <c r="A754" s="14" t="s">
        <v>3873</v>
      </c>
      <c r="B754" s="14" t="s">
        <v>3874</v>
      </c>
      <c r="C754" s="6" t="s">
        <v>183</v>
      </c>
      <c r="D754" s="6" t="s">
        <v>3875</v>
      </c>
    </row>
    <row r="755" spans="1:4" x14ac:dyDescent="0.25">
      <c r="A755" s="14" t="s">
        <v>3876</v>
      </c>
      <c r="B755" s="14" t="s">
        <v>3877</v>
      </c>
      <c r="C755" s="6" t="s">
        <v>183</v>
      </c>
    </row>
    <row r="756" spans="1:4" x14ac:dyDescent="0.25">
      <c r="A756" s="14" t="s">
        <v>3878</v>
      </c>
      <c r="B756" s="14" t="s">
        <v>3879</v>
      </c>
      <c r="C756" s="6" t="s">
        <v>183</v>
      </c>
    </row>
    <row r="757" spans="1:4" x14ac:dyDescent="0.25">
      <c r="A757" s="14" t="s">
        <v>3880</v>
      </c>
      <c r="B757" s="14" t="s">
        <v>3881</v>
      </c>
      <c r="C757" s="6" t="s">
        <v>183</v>
      </c>
    </row>
    <row r="758" spans="1:4" x14ac:dyDescent="0.25">
      <c r="A758" s="14" t="s">
        <v>187</v>
      </c>
      <c r="B758" s="14" t="s">
        <v>188</v>
      </c>
      <c r="C758" s="6" t="s">
        <v>183</v>
      </c>
      <c r="D758" s="6" t="s">
        <v>3882</v>
      </c>
    </row>
    <row r="759" spans="1:4" x14ac:dyDescent="0.25">
      <c r="A759" s="14" t="s">
        <v>191</v>
      </c>
      <c r="B759" s="14" t="s">
        <v>192</v>
      </c>
      <c r="C759" s="6" t="s">
        <v>183</v>
      </c>
      <c r="D759" s="6" t="s">
        <v>3883</v>
      </c>
    </row>
    <row r="760" spans="1:4" x14ac:dyDescent="0.25">
      <c r="A760" s="14" t="s">
        <v>3884</v>
      </c>
      <c r="B760" s="14" t="s">
        <v>3885</v>
      </c>
      <c r="C760" s="6" t="s">
        <v>183</v>
      </c>
      <c r="D760" s="6" t="s">
        <v>3886</v>
      </c>
    </row>
    <row r="761" spans="1:4" x14ac:dyDescent="0.25">
      <c r="A761" s="14" t="s">
        <v>3887</v>
      </c>
      <c r="B761" s="14" t="s">
        <v>3888</v>
      </c>
      <c r="C761" s="6" t="s">
        <v>183</v>
      </c>
      <c r="D761" s="6" t="s">
        <v>3889</v>
      </c>
    </row>
    <row r="762" spans="1:4" x14ac:dyDescent="0.25">
      <c r="A762" s="14" t="s">
        <v>3890</v>
      </c>
      <c r="B762" s="14" t="s">
        <v>3891</v>
      </c>
      <c r="C762" s="6" t="s">
        <v>183</v>
      </c>
      <c r="D762" s="6" t="s">
        <v>3892</v>
      </c>
    </row>
    <row r="763" spans="1:4" x14ac:dyDescent="0.25">
      <c r="A763" s="14" t="s">
        <v>2135</v>
      </c>
      <c r="B763" s="14" t="s">
        <v>2136</v>
      </c>
      <c r="C763" s="6" t="s">
        <v>183</v>
      </c>
      <c r="D763" s="6" t="s">
        <v>3893</v>
      </c>
    </row>
    <row r="764" spans="1:4" x14ac:dyDescent="0.25">
      <c r="A764" s="14" t="s">
        <v>3894</v>
      </c>
      <c r="B764" s="14" t="s">
        <v>3895</v>
      </c>
      <c r="C764" s="6" t="s">
        <v>183</v>
      </c>
      <c r="D764" s="6" t="s">
        <v>3896</v>
      </c>
    </row>
    <row r="765" spans="1:4" x14ac:dyDescent="0.25">
      <c r="A765" s="14" t="s">
        <v>3897</v>
      </c>
      <c r="B765" s="14" t="s">
        <v>3898</v>
      </c>
      <c r="C765" s="6" t="s">
        <v>183</v>
      </c>
    </row>
    <row r="766" spans="1:4" x14ac:dyDescent="0.25">
      <c r="A766" s="14" t="s">
        <v>3899</v>
      </c>
      <c r="B766" s="14" t="s">
        <v>2136</v>
      </c>
      <c r="C766" s="6" t="s">
        <v>183</v>
      </c>
      <c r="D766" s="6" t="s">
        <v>3893</v>
      </c>
    </row>
    <row r="767" spans="1:4" x14ac:dyDescent="0.25">
      <c r="A767" s="14" t="s">
        <v>3900</v>
      </c>
      <c r="B767" s="14" t="s">
        <v>3901</v>
      </c>
      <c r="C767" s="6" t="s">
        <v>183</v>
      </c>
    </row>
    <row r="768" spans="1:4" x14ac:dyDescent="0.25">
      <c r="A768" s="14" t="s">
        <v>3902</v>
      </c>
      <c r="B768" s="14" t="s">
        <v>3903</v>
      </c>
      <c r="C768" s="6" t="s">
        <v>183</v>
      </c>
    </row>
    <row r="769" spans="1:4" x14ac:dyDescent="0.25">
      <c r="A769" s="14" t="s">
        <v>3904</v>
      </c>
      <c r="B769" s="14" t="s">
        <v>3905</v>
      </c>
      <c r="C769" s="6" t="s">
        <v>183</v>
      </c>
      <c r="D769" s="6" t="s">
        <v>3906</v>
      </c>
    </row>
    <row r="770" spans="1:4" x14ac:dyDescent="0.25">
      <c r="A770" s="14" t="s">
        <v>3907</v>
      </c>
      <c r="B770" s="14" t="s">
        <v>3908</v>
      </c>
      <c r="C770" s="6" t="s">
        <v>183</v>
      </c>
      <c r="D770" s="6" t="s">
        <v>3909</v>
      </c>
    </row>
    <row r="771" spans="1:4" x14ac:dyDescent="0.25">
      <c r="A771" s="14" t="s">
        <v>3910</v>
      </c>
      <c r="B771" s="14" t="s">
        <v>3911</v>
      </c>
      <c r="C771" s="6" t="s">
        <v>183</v>
      </c>
      <c r="D771" s="6" t="s">
        <v>3912</v>
      </c>
    </row>
    <row r="772" spans="1:4" x14ac:dyDescent="0.25">
      <c r="A772" s="14" t="s">
        <v>3913</v>
      </c>
      <c r="B772" s="14" t="s">
        <v>3914</v>
      </c>
      <c r="C772" s="6" t="s">
        <v>183</v>
      </c>
    </row>
    <row r="773" spans="1:4" x14ac:dyDescent="0.25">
      <c r="A773" s="14" t="s">
        <v>3915</v>
      </c>
      <c r="B773" s="14" t="s">
        <v>3916</v>
      </c>
      <c r="C773" s="6" t="s">
        <v>183</v>
      </c>
      <c r="D773" s="6" t="s">
        <v>3917</v>
      </c>
    </row>
    <row r="774" spans="1:4" x14ac:dyDescent="0.25">
      <c r="A774" s="14" t="s">
        <v>3918</v>
      </c>
      <c r="B774" s="14" t="s">
        <v>3919</v>
      </c>
      <c r="C774" s="6" t="s">
        <v>183</v>
      </c>
      <c r="D774" s="6" t="s">
        <v>3920</v>
      </c>
    </row>
    <row r="775" spans="1:4" x14ac:dyDescent="0.25">
      <c r="A775" s="14" t="s">
        <v>3921</v>
      </c>
      <c r="B775" s="14" t="s">
        <v>3922</v>
      </c>
      <c r="C775" s="6" t="s">
        <v>183</v>
      </c>
      <c r="D775" s="6" t="s">
        <v>3923</v>
      </c>
    </row>
    <row r="776" spans="1:4" x14ac:dyDescent="0.25">
      <c r="A776" s="14" t="s">
        <v>3924</v>
      </c>
      <c r="B776" s="14" t="s">
        <v>3925</v>
      </c>
      <c r="C776" s="6" t="s">
        <v>183</v>
      </c>
      <c r="D776" s="6" t="s">
        <v>3926</v>
      </c>
    </row>
    <row r="777" spans="1:4" x14ac:dyDescent="0.25">
      <c r="A777" s="14" t="s">
        <v>3927</v>
      </c>
      <c r="B777" s="14" t="s">
        <v>3928</v>
      </c>
      <c r="C777" s="6" t="s">
        <v>183</v>
      </c>
      <c r="D777" s="6" t="s">
        <v>3929</v>
      </c>
    </row>
    <row r="778" spans="1:4" x14ac:dyDescent="0.25">
      <c r="A778" s="14" t="s">
        <v>3930</v>
      </c>
      <c r="B778" s="14" t="s">
        <v>3931</v>
      </c>
      <c r="C778" s="6" t="s">
        <v>183</v>
      </c>
    </row>
    <row r="779" spans="1:4" x14ac:dyDescent="0.25">
      <c r="A779" s="14" t="s">
        <v>3932</v>
      </c>
      <c r="B779" s="14" t="s">
        <v>3933</v>
      </c>
      <c r="C779" s="6" t="s">
        <v>183</v>
      </c>
      <c r="D779" s="6" t="s">
        <v>3934</v>
      </c>
    </row>
    <row r="780" spans="1:4" x14ac:dyDescent="0.25">
      <c r="A780" s="14" t="s">
        <v>3935</v>
      </c>
      <c r="B780" s="14" t="s">
        <v>3936</v>
      </c>
      <c r="C780" s="6" t="s">
        <v>183</v>
      </c>
      <c r="D780" s="6" t="s">
        <v>3937</v>
      </c>
    </row>
    <row r="781" spans="1:4" x14ac:dyDescent="0.25">
      <c r="A781" s="14" t="s">
        <v>194</v>
      </c>
      <c r="B781" s="14" t="s">
        <v>195</v>
      </c>
      <c r="C781" s="6" t="s">
        <v>183</v>
      </c>
      <c r="D781" s="6" t="s">
        <v>3938</v>
      </c>
    </row>
    <row r="782" spans="1:4" x14ac:dyDescent="0.25">
      <c r="A782" s="14" t="s">
        <v>3939</v>
      </c>
      <c r="B782" s="14" t="s">
        <v>3940</v>
      </c>
      <c r="C782" s="6" t="s">
        <v>183</v>
      </c>
      <c r="D782" s="6" t="s">
        <v>3941</v>
      </c>
    </row>
    <row r="783" spans="1:4" x14ac:dyDescent="0.25">
      <c r="A783" s="14" t="s">
        <v>3942</v>
      </c>
      <c r="B783" s="14" t="s">
        <v>3943</v>
      </c>
      <c r="C783" s="6" t="s">
        <v>183</v>
      </c>
      <c r="D783" s="6" t="s">
        <v>3944</v>
      </c>
    </row>
    <row r="784" spans="1:4" x14ac:dyDescent="0.25">
      <c r="A784" s="14" t="s">
        <v>3945</v>
      </c>
      <c r="B784" s="14" t="s">
        <v>3946</v>
      </c>
      <c r="C784" s="6" t="s">
        <v>183</v>
      </c>
      <c r="D784" s="6" t="s">
        <v>3947</v>
      </c>
    </row>
    <row r="785" spans="1:4" x14ac:dyDescent="0.25">
      <c r="A785" s="14" t="s">
        <v>3948</v>
      </c>
      <c r="B785" s="14" t="s">
        <v>3949</v>
      </c>
      <c r="C785" s="6" t="s">
        <v>183</v>
      </c>
      <c r="D785" s="6" t="s">
        <v>3950</v>
      </c>
    </row>
    <row r="786" spans="1:4" x14ac:dyDescent="0.25">
      <c r="A786" s="14" t="s">
        <v>3951</v>
      </c>
      <c r="B786" s="14" t="s">
        <v>3952</v>
      </c>
      <c r="C786" s="6" t="s">
        <v>183</v>
      </c>
      <c r="D786" s="6" t="s">
        <v>3953</v>
      </c>
    </row>
    <row r="787" spans="1:4" x14ac:dyDescent="0.25">
      <c r="A787" s="14" t="s">
        <v>3954</v>
      </c>
      <c r="B787" s="14" t="s">
        <v>3955</v>
      </c>
      <c r="C787" s="6" t="s">
        <v>183</v>
      </c>
    </row>
    <row r="788" spans="1:4" ht="23.4" x14ac:dyDescent="0.25">
      <c r="A788" s="14" t="s">
        <v>3956</v>
      </c>
      <c r="B788" s="14" t="s">
        <v>3957</v>
      </c>
      <c r="C788" s="6" t="s">
        <v>183</v>
      </c>
      <c r="D788" s="28" t="s">
        <v>3958</v>
      </c>
    </row>
    <row r="789" spans="1:4" x14ac:dyDescent="0.25">
      <c r="A789" s="13" t="s">
        <v>3959</v>
      </c>
      <c r="B789" s="13" t="s">
        <v>3960</v>
      </c>
      <c r="C789" s="9"/>
      <c r="D789" s="9"/>
    </row>
    <row r="790" spans="1:4" x14ac:dyDescent="0.25">
      <c r="A790" s="14" t="s">
        <v>3961</v>
      </c>
      <c r="B790" s="14" t="s">
        <v>3962</v>
      </c>
      <c r="C790" s="6"/>
    </row>
    <row r="791" spans="1:4" x14ac:dyDescent="0.25">
      <c r="A791" s="14" t="s">
        <v>3963</v>
      </c>
      <c r="B791" s="14" t="s">
        <v>3964</v>
      </c>
      <c r="C791" s="6"/>
    </row>
    <row r="792" spans="1:4" x14ac:dyDescent="0.25">
      <c r="A792" s="14" t="s">
        <v>3965</v>
      </c>
      <c r="B792" s="14" t="s">
        <v>3966</v>
      </c>
      <c r="C792" s="6"/>
    </row>
    <row r="793" spans="1:4" x14ac:dyDescent="0.25">
      <c r="A793" s="14" t="s">
        <v>3967</v>
      </c>
      <c r="B793" s="14" t="s">
        <v>3968</v>
      </c>
      <c r="C793" s="6"/>
    </row>
    <row r="794" spans="1:4" x14ac:dyDescent="0.25">
      <c r="A794" s="14" t="s">
        <v>3969</v>
      </c>
      <c r="B794" s="14" t="s">
        <v>3970</v>
      </c>
      <c r="C794" s="6"/>
    </row>
    <row r="795" spans="1:4" x14ac:dyDescent="0.25">
      <c r="A795" s="14" t="s">
        <v>3971</v>
      </c>
      <c r="B795" s="14" t="s">
        <v>3972</v>
      </c>
      <c r="C795" s="6"/>
    </row>
    <row r="796" spans="1:4" x14ac:dyDescent="0.25">
      <c r="A796" s="14" t="s">
        <v>3973</v>
      </c>
      <c r="B796" s="14" t="s">
        <v>3974</v>
      </c>
      <c r="C796" s="6"/>
    </row>
    <row r="797" spans="1:4" x14ac:dyDescent="0.25">
      <c r="A797" s="14" t="s">
        <v>3975</v>
      </c>
      <c r="B797" s="14" t="s">
        <v>3976</v>
      </c>
      <c r="C797" s="6"/>
    </row>
    <row r="798" spans="1:4" x14ac:dyDescent="0.25">
      <c r="A798" s="14" t="s">
        <v>3977</v>
      </c>
      <c r="B798" s="14" t="s">
        <v>3978</v>
      </c>
      <c r="C798" s="6"/>
    </row>
    <row r="799" spans="1:4" x14ac:dyDescent="0.25">
      <c r="A799" s="14" t="s">
        <v>3979</v>
      </c>
      <c r="B799" s="14" t="s">
        <v>3980</v>
      </c>
      <c r="C799" s="6"/>
    </row>
    <row r="800" spans="1:4" x14ac:dyDescent="0.25">
      <c r="A800" s="14" t="s">
        <v>3981</v>
      </c>
      <c r="B800" s="14" t="s">
        <v>3982</v>
      </c>
      <c r="C800" s="6"/>
    </row>
    <row r="801" spans="1:4" x14ac:dyDescent="0.25">
      <c r="A801" s="14" t="s">
        <v>3983</v>
      </c>
      <c r="B801" s="14" t="s">
        <v>3984</v>
      </c>
      <c r="C801" s="6"/>
    </row>
    <row r="802" spans="1:4" x14ac:dyDescent="0.25">
      <c r="A802" s="14" t="s">
        <v>3985</v>
      </c>
      <c r="B802" s="14" t="s">
        <v>3986</v>
      </c>
      <c r="C802" s="6"/>
    </row>
    <row r="803" spans="1:4" x14ac:dyDescent="0.25">
      <c r="A803" s="14" t="s">
        <v>3987</v>
      </c>
      <c r="B803" s="14" t="s">
        <v>3988</v>
      </c>
      <c r="C803" s="6"/>
    </row>
    <row r="804" spans="1:4" x14ac:dyDescent="0.25">
      <c r="A804" s="14" t="s">
        <v>3989</v>
      </c>
      <c r="B804" s="14" t="s">
        <v>3990</v>
      </c>
      <c r="C804" s="6"/>
    </row>
    <row r="805" spans="1:4" x14ac:dyDescent="0.25">
      <c r="A805" s="14" t="s">
        <v>3991</v>
      </c>
      <c r="B805" s="14" t="s">
        <v>3992</v>
      </c>
      <c r="C805" s="6"/>
    </row>
    <row r="806" spans="1:4" x14ac:dyDescent="0.25">
      <c r="A806" s="14" t="s">
        <v>3993</v>
      </c>
      <c r="B806" s="14" t="s">
        <v>3994</v>
      </c>
      <c r="C806" s="6"/>
    </row>
    <row r="807" spans="1:4" x14ac:dyDescent="0.25">
      <c r="A807" s="14" t="s">
        <v>3995</v>
      </c>
      <c r="B807" s="14" t="s">
        <v>3996</v>
      </c>
      <c r="C807" s="6"/>
    </row>
    <row r="808" spans="1:4" x14ac:dyDescent="0.25">
      <c r="A808" s="14" t="s">
        <v>3997</v>
      </c>
      <c r="B808" s="14" t="s">
        <v>3998</v>
      </c>
      <c r="C808" s="6"/>
    </row>
    <row r="809" spans="1:4" x14ac:dyDescent="0.25">
      <c r="A809" s="13">
        <v>63</v>
      </c>
      <c r="B809" s="13" t="s">
        <v>3999</v>
      </c>
      <c r="C809" s="9" t="s">
        <v>183</v>
      </c>
      <c r="D809" s="9"/>
    </row>
    <row r="810" spans="1:4" x14ac:dyDescent="0.25">
      <c r="A810" s="14" t="s">
        <v>4000</v>
      </c>
      <c r="B810" s="14" t="s">
        <v>4001</v>
      </c>
      <c r="C810" s="6" t="s">
        <v>183</v>
      </c>
    </row>
    <row r="811" spans="1:4" x14ac:dyDescent="0.25">
      <c r="A811" s="14" t="s">
        <v>4002</v>
      </c>
      <c r="B811" s="14" t="s">
        <v>4003</v>
      </c>
      <c r="C811" s="6" t="s">
        <v>183</v>
      </c>
    </row>
    <row r="812" spans="1:4" x14ac:dyDescent="0.25">
      <c r="A812" s="14" t="s">
        <v>2143</v>
      </c>
      <c r="B812" s="14" t="s">
        <v>2144</v>
      </c>
      <c r="C812" s="6" t="s">
        <v>183</v>
      </c>
      <c r="D812" s="6" t="s">
        <v>4004</v>
      </c>
    </row>
    <row r="813" spans="1:4" x14ac:dyDescent="0.25">
      <c r="A813" s="14" t="s">
        <v>4005</v>
      </c>
      <c r="B813" s="14" t="s">
        <v>4006</v>
      </c>
      <c r="C813" s="6" t="s">
        <v>183</v>
      </c>
      <c r="D813" s="6" t="s">
        <v>4007</v>
      </c>
    </row>
    <row r="814" spans="1:4" x14ac:dyDescent="0.25">
      <c r="A814" s="14" t="s">
        <v>4008</v>
      </c>
      <c r="B814" s="14" t="s">
        <v>4009</v>
      </c>
      <c r="C814" s="6" t="s">
        <v>183</v>
      </c>
      <c r="D814" s="6" t="s">
        <v>4010</v>
      </c>
    </row>
    <row r="815" spans="1:4" x14ac:dyDescent="0.25">
      <c r="A815" s="14" t="s">
        <v>4011</v>
      </c>
      <c r="B815" s="14" t="s">
        <v>4012</v>
      </c>
      <c r="C815" s="6" t="s">
        <v>183</v>
      </c>
    </row>
    <row r="816" spans="1:4" x14ac:dyDescent="0.25">
      <c r="A816" s="14" t="s">
        <v>4013</v>
      </c>
      <c r="B816" s="14" t="s">
        <v>4014</v>
      </c>
      <c r="C816" s="6" t="s">
        <v>183</v>
      </c>
    </row>
    <row r="817" spans="1:4" x14ac:dyDescent="0.25">
      <c r="A817" s="14" t="s">
        <v>213</v>
      </c>
      <c r="B817" s="14" t="s">
        <v>214</v>
      </c>
      <c r="C817" s="6" t="s">
        <v>183</v>
      </c>
      <c r="D817" s="6" t="s">
        <v>4015</v>
      </c>
    </row>
    <row r="818" spans="1:4" x14ac:dyDescent="0.25">
      <c r="A818" s="14" t="s">
        <v>4016</v>
      </c>
      <c r="B818" s="14" t="s">
        <v>4017</v>
      </c>
      <c r="C818" s="6" t="s">
        <v>183</v>
      </c>
      <c r="D818" s="6" t="s">
        <v>4018</v>
      </c>
    </row>
    <row r="819" spans="1:4" x14ac:dyDescent="0.25">
      <c r="A819" s="14" t="s">
        <v>4019</v>
      </c>
      <c r="B819" s="14" t="s">
        <v>4020</v>
      </c>
      <c r="C819" s="6" t="s">
        <v>183</v>
      </c>
    </row>
    <row r="820" spans="1:4" x14ac:dyDescent="0.25">
      <c r="A820" s="14" t="s">
        <v>4021</v>
      </c>
      <c r="B820" s="14" t="s">
        <v>4022</v>
      </c>
      <c r="C820" s="6" t="s">
        <v>183</v>
      </c>
      <c r="D820" s="6" t="s">
        <v>4023</v>
      </c>
    </row>
    <row r="821" spans="1:4" x14ac:dyDescent="0.25">
      <c r="A821" s="14" t="s">
        <v>229</v>
      </c>
      <c r="B821" s="14" t="s">
        <v>230</v>
      </c>
      <c r="C821" s="6" t="s">
        <v>183</v>
      </c>
      <c r="D821" s="6" t="s">
        <v>4024</v>
      </c>
    </row>
    <row r="822" spans="1:4" x14ac:dyDescent="0.25">
      <c r="A822" s="14" t="s">
        <v>4025</v>
      </c>
      <c r="B822" s="14" t="s">
        <v>4026</v>
      </c>
      <c r="C822" s="6" t="s">
        <v>183</v>
      </c>
    </row>
    <row r="823" spans="1:4" x14ac:dyDescent="0.25">
      <c r="A823" s="14" t="s">
        <v>4027</v>
      </c>
      <c r="B823" s="14" t="s">
        <v>4028</v>
      </c>
      <c r="C823" s="6" t="s">
        <v>183</v>
      </c>
    </row>
    <row r="824" spans="1:4" x14ac:dyDescent="0.25">
      <c r="A824" s="14" t="s">
        <v>4029</v>
      </c>
      <c r="B824" s="14" t="s">
        <v>4030</v>
      </c>
      <c r="C824" s="6" t="s">
        <v>183</v>
      </c>
      <c r="D824" s="6" t="s">
        <v>4031</v>
      </c>
    </row>
    <row r="825" spans="1:4" x14ac:dyDescent="0.25">
      <c r="A825" s="14" t="s">
        <v>4032</v>
      </c>
      <c r="B825" s="14" t="s">
        <v>4033</v>
      </c>
      <c r="C825" s="6" t="s">
        <v>183</v>
      </c>
      <c r="D825" s="6" t="s">
        <v>4034</v>
      </c>
    </row>
    <row r="826" spans="1:4" x14ac:dyDescent="0.25">
      <c r="A826" s="14" t="s">
        <v>4035</v>
      </c>
      <c r="B826" s="14" t="s">
        <v>4036</v>
      </c>
      <c r="C826" s="6" t="s">
        <v>183</v>
      </c>
      <c r="D826" s="6" t="s">
        <v>4037</v>
      </c>
    </row>
    <row r="827" spans="1:4" x14ac:dyDescent="0.25">
      <c r="A827" s="14" t="s">
        <v>4038</v>
      </c>
      <c r="B827" s="14" t="s">
        <v>4039</v>
      </c>
      <c r="C827" s="6" t="s">
        <v>183</v>
      </c>
      <c r="D827" s="6" t="s">
        <v>4040</v>
      </c>
    </row>
    <row r="828" spans="1:4" x14ac:dyDescent="0.25">
      <c r="A828" s="14" t="s">
        <v>4041</v>
      </c>
      <c r="B828" s="14" t="s">
        <v>4042</v>
      </c>
      <c r="C828" s="6" t="s">
        <v>183</v>
      </c>
      <c r="D828" s="6" t="s">
        <v>4043</v>
      </c>
    </row>
    <row r="829" spans="1:4" x14ac:dyDescent="0.25">
      <c r="A829" s="14" t="s">
        <v>4044</v>
      </c>
      <c r="B829" s="14" t="s">
        <v>4045</v>
      </c>
      <c r="C829" s="6" t="s">
        <v>183</v>
      </c>
    </row>
    <row r="830" spans="1:4" x14ac:dyDescent="0.25">
      <c r="A830" s="14" t="s">
        <v>4046</v>
      </c>
      <c r="B830" s="14" t="s">
        <v>4047</v>
      </c>
      <c r="C830" s="6" t="s">
        <v>183</v>
      </c>
      <c r="D830" s="28" t="s">
        <v>4048</v>
      </c>
    </row>
    <row r="831" spans="1:4" x14ac:dyDescent="0.25">
      <c r="A831" s="13" t="s">
        <v>4049</v>
      </c>
      <c r="B831" s="13" t="s">
        <v>4050</v>
      </c>
      <c r="C831" s="9" t="s">
        <v>240</v>
      </c>
      <c r="D831" s="9"/>
    </row>
    <row r="832" spans="1:4" x14ac:dyDescent="0.25">
      <c r="A832" s="14" t="s">
        <v>4051</v>
      </c>
      <c r="B832" s="14" t="s">
        <v>4052</v>
      </c>
      <c r="C832" s="6" t="s">
        <v>240</v>
      </c>
    </row>
    <row r="833" spans="1:4" x14ac:dyDescent="0.25">
      <c r="A833" s="14" t="s">
        <v>4053</v>
      </c>
      <c r="B833" s="14" t="s">
        <v>4054</v>
      </c>
      <c r="C833" s="6" t="s">
        <v>240</v>
      </c>
    </row>
    <row r="834" spans="1:4" x14ac:dyDescent="0.25">
      <c r="A834" s="14" t="s">
        <v>4055</v>
      </c>
      <c r="B834" s="14" t="s">
        <v>4056</v>
      </c>
      <c r="C834" s="6" t="s">
        <v>240</v>
      </c>
    </row>
    <row r="835" spans="1:4" x14ac:dyDescent="0.25">
      <c r="A835" s="14" t="s">
        <v>4057</v>
      </c>
      <c r="B835" s="14" t="s">
        <v>4058</v>
      </c>
      <c r="C835" s="6" t="s">
        <v>240</v>
      </c>
    </row>
    <row r="836" spans="1:4" x14ac:dyDescent="0.25">
      <c r="A836" s="14" t="s">
        <v>4059</v>
      </c>
      <c r="B836" s="14" t="s">
        <v>4060</v>
      </c>
      <c r="C836" s="6" t="s">
        <v>240</v>
      </c>
    </row>
    <row r="837" spans="1:4" x14ac:dyDescent="0.25">
      <c r="A837" s="14" t="s">
        <v>4061</v>
      </c>
      <c r="B837" s="14" t="s">
        <v>4062</v>
      </c>
      <c r="C837" s="6" t="s">
        <v>240</v>
      </c>
    </row>
    <row r="838" spans="1:4" x14ac:dyDescent="0.25">
      <c r="A838" s="14" t="s">
        <v>4063</v>
      </c>
      <c r="B838" s="14" t="s">
        <v>4064</v>
      </c>
      <c r="C838" s="6" t="s">
        <v>240</v>
      </c>
    </row>
    <row r="839" spans="1:4" x14ac:dyDescent="0.25">
      <c r="A839" s="14" t="s">
        <v>4065</v>
      </c>
      <c r="B839" s="14" t="s">
        <v>4066</v>
      </c>
      <c r="C839" s="6" t="s">
        <v>240</v>
      </c>
    </row>
    <row r="840" spans="1:4" x14ac:dyDescent="0.25">
      <c r="A840" s="14" t="s">
        <v>4067</v>
      </c>
      <c r="B840" s="14" t="s">
        <v>4068</v>
      </c>
      <c r="C840" s="6" t="s">
        <v>240</v>
      </c>
      <c r="D840" s="6" t="s">
        <v>4069</v>
      </c>
    </row>
    <row r="841" spans="1:4" x14ac:dyDescent="0.25">
      <c r="A841" s="14" t="s">
        <v>238</v>
      </c>
      <c r="B841" s="14" t="s">
        <v>239</v>
      </c>
      <c r="C841" s="6" t="s">
        <v>240</v>
      </c>
      <c r="D841" s="6" t="s">
        <v>4070</v>
      </c>
    </row>
    <row r="842" spans="1:4" x14ac:dyDescent="0.25">
      <c r="A842" s="14" t="s">
        <v>4071</v>
      </c>
      <c r="B842" s="14" t="s">
        <v>4072</v>
      </c>
      <c r="C842" s="6" t="s">
        <v>240</v>
      </c>
      <c r="D842" s="6" t="s">
        <v>4073</v>
      </c>
    </row>
    <row r="843" spans="1:4" x14ac:dyDescent="0.25">
      <c r="A843" s="14" t="s">
        <v>4074</v>
      </c>
      <c r="B843" s="14" t="s">
        <v>4075</v>
      </c>
      <c r="C843" s="6" t="s">
        <v>240</v>
      </c>
      <c r="D843" s="6" t="s">
        <v>4076</v>
      </c>
    </row>
    <row r="844" spans="1:4" x14ac:dyDescent="0.25">
      <c r="A844" s="14" t="s">
        <v>4077</v>
      </c>
      <c r="B844" s="14" t="s">
        <v>4078</v>
      </c>
      <c r="C844" s="6" t="s">
        <v>240</v>
      </c>
      <c r="D844" s="6" t="s">
        <v>4079</v>
      </c>
    </row>
    <row r="845" spans="1:4" x14ac:dyDescent="0.25">
      <c r="A845" s="14" t="s">
        <v>4080</v>
      </c>
      <c r="B845" s="14" t="s">
        <v>4081</v>
      </c>
      <c r="C845" s="6" t="s">
        <v>240</v>
      </c>
      <c r="D845" s="6" t="s">
        <v>4082</v>
      </c>
    </row>
    <row r="846" spans="1:4" x14ac:dyDescent="0.25">
      <c r="A846" s="14" t="s">
        <v>4083</v>
      </c>
      <c r="B846" s="14" t="s">
        <v>4084</v>
      </c>
      <c r="C846" s="6" t="s">
        <v>240</v>
      </c>
    </row>
    <row r="847" spans="1:4" x14ac:dyDescent="0.25">
      <c r="A847" s="14" t="s">
        <v>4085</v>
      </c>
      <c r="B847" s="14" t="s">
        <v>4086</v>
      </c>
      <c r="C847" s="6" t="s">
        <v>240</v>
      </c>
    </row>
    <row r="848" spans="1:4" x14ac:dyDescent="0.25">
      <c r="A848" s="14" t="s">
        <v>4087</v>
      </c>
      <c r="B848" s="14" t="s">
        <v>4088</v>
      </c>
      <c r="C848" s="6" t="s">
        <v>240</v>
      </c>
      <c r="D848" s="6" t="s">
        <v>4089</v>
      </c>
    </row>
    <row r="849" spans="1:4" x14ac:dyDescent="0.25">
      <c r="A849" s="14" t="s">
        <v>2159</v>
      </c>
      <c r="B849" s="14" t="s">
        <v>2160</v>
      </c>
      <c r="C849" s="6" t="s">
        <v>240</v>
      </c>
      <c r="D849" s="6" t="s">
        <v>4090</v>
      </c>
    </row>
    <row r="850" spans="1:4" x14ac:dyDescent="0.25">
      <c r="A850" s="14" t="s">
        <v>2157</v>
      </c>
      <c r="B850" s="14" t="s">
        <v>2158</v>
      </c>
      <c r="C850" s="6" t="s">
        <v>240</v>
      </c>
      <c r="D850" s="6" t="s">
        <v>4091</v>
      </c>
    </row>
    <row r="851" spans="1:4" x14ac:dyDescent="0.25">
      <c r="A851" s="14" t="s">
        <v>4092</v>
      </c>
      <c r="B851" s="14" t="s">
        <v>4093</v>
      </c>
      <c r="C851" s="6" t="s">
        <v>240</v>
      </c>
      <c r="D851" s="6" t="s">
        <v>4094</v>
      </c>
    </row>
    <row r="852" spans="1:4" x14ac:dyDescent="0.25">
      <c r="A852" s="14" t="s">
        <v>4095</v>
      </c>
      <c r="B852" s="14" t="s">
        <v>4096</v>
      </c>
      <c r="C852" s="6" t="s">
        <v>240</v>
      </c>
      <c r="D852" s="6" t="s">
        <v>4097</v>
      </c>
    </row>
    <row r="853" spans="1:4" x14ac:dyDescent="0.25">
      <c r="A853" s="14" t="s">
        <v>4098</v>
      </c>
      <c r="B853" s="14" t="s">
        <v>4099</v>
      </c>
      <c r="C853" s="6" t="s">
        <v>240</v>
      </c>
      <c r="D853" s="6" t="s">
        <v>4100</v>
      </c>
    </row>
    <row r="854" spans="1:4" x14ac:dyDescent="0.25">
      <c r="A854" s="14" t="s">
        <v>4101</v>
      </c>
      <c r="B854" s="14" t="s">
        <v>4102</v>
      </c>
      <c r="C854" s="6" t="s">
        <v>240</v>
      </c>
    </row>
    <row r="855" spans="1:4" x14ac:dyDescent="0.25">
      <c r="A855" s="14" t="s">
        <v>4103</v>
      </c>
      <c r="B855" s="14" t="s">
        <v>4104</v>
      </c>
      <c r="C855" s="6" t="s">
        <v>240</v>
      </c>
    </row>
    <row r="856" spans="1:4" x14ac:dyDescent="0.25">
      <c r="A856" s="14" t="s">
        <v>4105</v>
      </c>
      <c r="B856" s="14" t="s">
        <v>4106</v>
      </c>
      <c r="C856" s="6" t="s">
        <v>240</v>
      </c>
      <c r="D856" s="6" t="s">
        <v>4107</v>
      </c>
    </row>
    <row r="857" spans="1:4" x14ac:dyDescent="0.25">
      <c r="A857" s="14" t="s">
        <v>4108</v>
      </c>
      <c r="B857" s="14" t="s">
        <v>4109</v>
      </c>
      <c r="C857" s="6" t="s">
        <v>240</v>
      </c>
      <c r="D857" s="6" t="s">
        <v>4110</v>
      </c>
    </row>
    <row r="858" spans="1:4" x14ac:dyDescent="0.25">
      <c r="A858" s="14" t="s">
        <v>4111</v>
      </c>
      <c r="B858" s="14" t="s">
        <v>4112</v>
      </c>
      <c r="C858" s="6" t="s">
        <v>240</v>
      </c>
      <c r="D858" s="6" t="s">
        <v>4113</v>
      </c>
    </row>
    <row r="859" spans="1:4" x14ac:dyDescent="0.25">
      <c r="A859" s="14" t="s">
        <v>4114</v>
      </c>
      <c r="B859" s="14" t="s">
        <v>4115</v>
      </c>
      <c r="C859" s="6" t="s">
        <v>240</v>
      </c>
      <c r="D859" s="6" t="s">
        <v>4116</v>
      </c>
    </row>
    <row r="860" spans="1:4" x14ac:dyDescent="0.25">
      <c r="A860" s="14" t="s">
        <v>4117</v>
      </c>
      <c r="B860" s="14" t="s">
        <v>4118</v>
      </c>
      <c r="C860" s="6" t="s">
        <v>240</v>
      </c>
      <c r="D860" s="6" t="s">
        <v>4119</v>
      </c>
    </row>
    <row r="861" spans="1:4" x14ac:dyDescent="0.25">
      <c r="A861" s="14" t="s">
        <v>4120</v>
      </c>
      <c r="B861" s="14" t="s">
        <v>4121</v>
      </c>
      <c r="C861" s="6" t="s">
        <v>240</v>
      </c>
    </row>
    <row r="862" spans="1:4" x14ac:dyDescent="0.25">
      <c r="A862" s="14" t="s">
        <v>1984</v>
      </c>
      <c r="B862" s="14" t="s">
        <v>1985</v>
      </c>
      <c r="C862" s="6" t="s">
        <v>240</v>
      </c>
      <c r="D862" s="6" t="s">
        <v>4122</v>
      </c>
    </row>
    <row r="863" spans="1:4" x14ac:dyDescent="0.25">
      <c r="A863" s="14" t="s">
        <v>4123</v>
      </c>
      <c r="B863" s="14" t="s">
        <v>4124</v>
      </c>
      <c r="C863" s="6" t="s">
        <v>240</v>
      </c>
      <c r="D863" s="6" t="s">
        <v>4125</v>
      </c>
    </row>
    <row r="864" spans="1:4" x14ac:dyDescent="0.25">
      <c r="A864" s="14" t="s">
        <v>4126</v>
      </c>
      <c r="B864" s="14" t="s">
        <v>4127</v>
      </c>
      <c r="C864" s="6" t="s">
        <v>240</v>
      </c>
      <c r="D864" s="6" t="s">
        <v>4128</v>
      </c>
    </row>
    <row r="865" spans="1:4" x14ac:dyDescent="0.25">
      <c r="A865" s="14" t="s">
        <v>4129</v>
      </c>
      <c r="B865" s="14" t="s">
        <v>4130</v>
      </c>
      <c r="C865" s="6" t="s">
        <v>240</v>
      </c>
      <c r="D865" s="6" t="s">
        <v>4131</v>
      </c>
    </row>
    <row r="866" spans="1:4" x14ac:dyDescent="0.25">
      <c r="A866" s="14" t="s">
        <v>4132</v>
      </c>
      <c r="B866" s="14" t="s">
        <v>4133</v>
      </c>
      <c r="C866" s="6" t="s">
        <v>240</v>
      </c>
    </row>
    <row r="867" spans="1:4" x14ac:dyDescent="0.25">
      <c r="A867" s="14" t="s">
        <v>4134</v>
      </c>
      <c r="B867" s="14" t="s">
        <v>4135</v>
      </c>
      <c r="C867" s="23" t="s">
        <v>240</v>
      </c>
      <c r="D867" s="28" t="s">
        <v>4136</v>
      </c>
    </row>
    <row r="868" spans="1:4" x14ac:dyDescent="0.25">
      <c r="A868" s="13" t="s">
        <v>4137</v>
      </c>
      <c r="B868" s="13" t="s">
        <v>4138</v>
      </c>
      <c r="C868" s="9"/>
      <c r="D868" s="9"/>
    </row>
    <row r="869" spans="1:4" x14ac:dyDescent="0.25">
      <c r="A869" s="14" t="s">
        <v>4139</v>
      </c>
      <c r="B869" s="14" t="s">
        <v>4140</v>
      </c>
      <c r="C869" s="6" t="s">
        <v>173</v>
      </c>
    </row>
    <row r="870" spans="1:4" x14ac:dyDescent="0.25">
      <c r="A870" s="14" t="s">
        <v>4141</v>
      </c>
      <c r="B870" s="14" t="s">
        <v>4142</v>
      </c>
      <c r="C870" s="6" t="s">
        <v>173</v>
      </c>
    </row>
    <row r="871" spans="1:4" x14ac:dyDescent="0.25">
      <c r="A871" s="14" t="s">
        <v>4143</v>
      </c>
      <c r="B871" s="14" t="s">
        <v>4144</v>
      </c>
      <c r="C871" s="6" t="s">
        <v>173</v>
      </c>
    </row>
    <row r="872" spans="1:4" x14ac:dyDescent="0.25">
      <c r="A872" s="14" t="s">
        <v>4145</v>
      </c>
      <c r="B872" s="14" t="s">
        <v>4146</v>
      </c>
      <c r="C872" s="6" t="s">
        <v>173</v>
      </c>
    </row>
    <row r="873" spans="1:4" x14ac:dyDescent="0.25">
      <c r="A873" s="14" t="s">
        <v>246</v>
      </c>
      <c r="B873" s="14" t="s">
        <v>247</v>
      </c>
      <c r="C873" s="6" t="s">
        <v>173</v>
      </c>
      <c r="D873" s="6" t="s">
        <v>4147</v>
      </c>
    </row>
    <row r="874" spans="1:4" x14ac:dyDescent="0.25">
      <c r="A874" s="14" t="s">
        <v>254</v>
      </c>
      <c r="B874" s="14" t="s">
        <v>255</v>
      </c>
      <c r="C874" s="6" t="s">
        <v>173</v>
      </c>
      <c r="D874" s="6" t="s">
        <v>4148</v>
      </c>
    </row>
    <row r="875" spans="1:4" x14ac:dyDescent="0.25">
      <c r="A875" s="14" t="s">
        <v>4149</v>
      </c>
      <c r="B875" s="14" t="s">
        <v>4150</v>
      </c>
      <c r="C875" s="6" t="s">
        <v>173</v>
      </c>
      <c r="D875" s="6" t="s">
        <v>4151</v>
      </c>
    </row>
    <row r="876" spans="1:4" x14ac:dyDescent="0.25">
      <c r="A876" s="14" t="s">
        <v>4152</v>
      </c>
      <c r="B876" s="14" t="s">
        <v>4153</v>
      </c>
      <c r="C876" s="6" t="s">
        <v>173</v>
      </c>
      <c r="D876" s="6" t="s">
        <v>4154</v>
      </c>
    </row>
    <row r="877" spans="1:4" x14ac:dyDescent="0.25">
      <c r="A877" s="14" t="s">
        <v>4155</v>
      </c>
      <c r="B877" s="14" t="s">
        <v>4156</v>
      </c>
      <c r="C877" s="6" t="s">
        <v>173</v>
      </c>
      <c r="D877" s="6" t="s">
        <v>4157</v>
      </c>
    </row>
    <row r="878" spans="1:4" x14ac:dyDescent="0.25">
      <c r="A878" s="14" t="s">
        <v>261</v>
      </c>
      <c r="B878" s="14" t="s">
        <v>262</v>
      </c>
      <c r="C878" s="6" t="s">
        <v>240</v>
      </c>
      <c r="D878" s="6" t="s">
        <v>4158</v>
      </c>
    </row>
    <row r="879" spans="1:4" x14ac:dyDescent="0.25">
      <c r="A879" s="14" t="s">
        <v>4159</v>
      </c>
      <c r="B879" s="14" t="s">
        <v>4160</v>
      </c>
      <c r="C879" s="6" t="s">
        <v>240</v>
      </c>
      <c r="D879" s="6" t="s">
        <v>4161</v>
      </c>
    </row>
    <row r="880" spans="1:4" x14ac:dyDescent="0.25">
      <c r="A880" s="14" t="s">
        <v>4162</v>
      </c>
      <c r="B880" s="14" t="s">
        <v>4163</v>
      </c>
      <c r="C880" s="6" t="s">
        <v>240</v>
      </c>
      <c r="D880" s="6" t="s">
        <v>4164</v>
      </c>
    </row>
    <row r="881" spans="1:4" x14ac:dyDescent="0.25">
      <c r="A881" s="14" t="s">
        <v>4165</v>
      </c>
      <c r="B881" s="14" t="s">
        <v>4166</v>
      </c>
      <c r="C881" s="6" t="s">
        <v>240</v>
      </c>
      <c r="D881" s="6" t="s">
        <v>4167</v>
      </c>
    </row>
    <row r="882" spans="1:4" x14ac:dyDescent="0.25">
      <c r="A882" s="14" t="s">
        <v>4168</v>
      </c>
      <c r="B882" s="14" t="s">
        <v>4169</v>
      </c>
      <c r="C882" s="6" t="s">
        <v>173</v>
      </c>
      <c r="D882" s="6" t="s">
        <v>4170</v>
      </c>
    </row>
    <row r="883" spans="1:4" x14ac:dyDescent="0.25">
      <c r="A883" s="14" t="s">
        <v>4171</v>
      </c>
      <c r="B883" s="14" t="s">
        <v>4172</v>
      </c>
      <c r="C883" s="6" t="s">
        <v>173</v>
      </c>
      <c r="D883" s="6" t="s">
        <v>4173</v>
      </c>
    </row>
    <row r="884" spans="1:4" x14ac:dyDescent="0.25">
      <c r="A884" s="14" t="s">
        <v>4174</v>
      </c>
      <c r="B884" s="14" t="s">
        <v>4175</v>
      </c>
      <c r="C884" s="6" t="s">
        <v>173</v>
      </c>
      <c r="D884" s="6" t="s">
        <v>4176</v>
      </c>
    </row>
    <row r="885" spans="1:4" x14ac:dyDescent="0.25">
      <c r="A885" s="14" t="s">
        <v>4177</v>
      </c>
      <c r="B885" s="14" t="s">
        <v>4178</v>
      </c>
      <c r="C885" s="6" t="s">
        <v>240</v>
      </c>
    </row>
    <row r="886" spans="1:4" x14ac:dyDescent="0.25">
      <c r="A886" s="14" t="s">
        <v>4179</v>
      </c>
      <c r="B886" s="14" t="s">
        <v>4180</v>
      </c>
      <c r="C886" s="6" t="s">
        <v>240</v>
      </c>
    </row>
    <row r="887" spans="1:4" x14ac:dyDescent="0.25">
      <c r="A887" s="14" t="s">
        <v>4181</v>
      </c>
      <c r="B887" s="14" t="s">
        <v>4182</v>
      </c>
      <c r="C887" s="6" t="s">
        <v>240</v>
      </c>
    </row>
    <row r="888" spans="1:4" x14ac:dyDescent="0.25">
      <c r="A888" s="14" t="s">
        <v>266</v>
      </c>
      <c r="B888" s="14" t="s">
        <v>267</v>
      </c>
      <c r="C888" s="6" t="s">
        <v>240</v>
      </c>
      <c r="D888" s="6" t="s">
        <v>4183</v>
      </c>
    </row>
    <row r="889" spans="1:4" x14ac:dyDescent="0.25">
      <c r="A889" s="24" t="s">
        <v>4184</v>
      </c>
      <c r="B889" s="24" t="s">
        <v>4185</v>
      </c>
      <c r="C889" s="25" t="s">
        <v>240</v>
      </c>
      <c r="D889" s="25" t="s">
        <v>4186</v>
      </c>
    </row>
    <row r="890" spans="1:4" x14ac:dyDescent="0.25">
      <c r="A890" s="14" t="s">
        <v>4187</v>
      </c>
      <c r="B890" s="14" t="s">
        <v>4188</v>
      </c>
      <c r="C890" s="6" t="s">
        <v>62</v>
      </c>
    </row>
    <row r="891" spans="1:4" x14ac:dyDescent="0.25">
      <c r="A891" s="14" t="s">
        <v>4189</v>
      </c>
      <c r="B891" s="14" t="s">
        <v>4190</v>
      </c>
      <c r="C891" s="6" t="s">
        <v>62</v>
      </c>
      <c r="D891" s="6" t="s">
        <v>4191</v>
      </c>
    </row>
    <row r="892" spans="1:4" x14ac:dyDescent="0.25">
      <c r="A892" s="14" t="s">
        <v>4192</v>
      </c>
      <c r="B892" s="14" t="s">
        <v>4193</v>
      </c>
      <c r="C892" s="6" t="s">
        <v>62</v>
      </c>
      <c r="D892" s="6" t="s">
        <v>4194</v>
      </c>
    </row>
    <row r="893" spans="1:4" x14ac:dyDescent="0.25">
      <c r="A893" s="14" t="s">
        <v>272</v>
      </c>
      <c r="B893" s="14" t="s">
        <v>273</v>
      </c>
      <c r="C893" s="6" t="s">
        <v>62</v>
      </c>
      <c r="D893" s="6" t="s">
        <v>4195</v>
      </c>
    </row>
    <row r="894" spans="1:4" x14ac:dyDescent="0.25">
      <c r="A894" s="26" t="s">
        <v>4196</v>
      </c>
      <c r="B894" s="26" t="s">
        <v>4197</v>
      </c>
      <c r="C894" s="6" t="s">
        <v>240</v>
      </c>
    </row>
    <row r="895" spans="1:4" x14ac:dyDescent="0.25">
      <c r="A895" s="14" t="s">
        <v>4198</v>
      </c>
      <c r="B895" s="14" t="s">
        <v>4199</v>
      </c>
      <c r="C895" s="6" t="s">
        <v>240</v>
      </c>
    </row>
    <row r="896" spans="1:4" x14ac:dyDescent="0.25">
      <c r="A896" s="14" t="s">
        <v>4200</v>
      </c>
      <c r="B896" s="14" t="s">
        <v>4201</v>
      </c>
      <c r="C896" s="6" t="s">
        <v>240</v>
      </c>
    </row>
    <row r="897" spans="1:4" x14ac:dyDescent="0.25">
      <c r="A897" s="14" t="s">
        <v>4202</v>
      </c>
      <c r="B897" s="14" t="s">
        <v>4203</v>
      </c>
      <c r="C897" s="6" t="s">
        <v>240</v>
      </c>
      <c r="D897" s="6" t="s">
        <v>4204</v>
      </c>
    </row>
    <row r="898" spans="1:4" x14ac:dyDescent="0.25">
      <c r="A898" s="14" t="s">
        <v>4205</v>
      </c>
      <c r="B898" s="14" t="s">
        <v>4206</v>
      </c>
      <c r="C898" s="6" t="s">
        <v>240</v>
      </c>
    </row>
    <row r="899" spans="1:4" x14ac:dyDescent="0.25">
      <c r="A899" s="14" t="s">
        <v>4207</v>
      </c>
      <c r="B899" s="14" t="s">
        <v>4208</v>
      </c>
      <c r="C899" s="6" t="s">
        <v>240</v>
      </c>
    </row>
    <row r="900" spans="1:4" x14ac:dyDescent="0.25">
      <c r="A900" s="14" t="s">
        <v>4209</v>
      </c>
      <c r="B900" s="14" t="s">
        <v>4210</v>
      </c>
      <c r="C900" s="6" t="s">
        <v>240</v>
      </c>
      <c r="D900" s="6" t="s">
        <v>4211</v>
      </c>
    </row>
    <row r="901" spans="1:4" x14ac:dyDescent="0.25">
      <c r="A901" s="14" t="s">
        <v>4212</v>
      </c>
      <c r="B901" s="14" t="s">
        <v>4213</v>
      </c>
      <c r="C901" s="6" t="s">
        <v>240</v>
      </c>
      <c r="D901" s="6" t="s">
        <v>4214</v>
      </c>
    </row>
    <row r="902" spans="1:4" x14ac:dyDescent="0.25">
      <c r="A902" s="14" t="s">
        <v>4215</v>
      </c>
      <c r="B902" s="14" t="s">
        <v>4216</v>
      </c>
      <c r="C902" s="6" t="s">
        <v>240</v>
      </c>
    </row>
    <row r="903" spans="1:4" x14ac:dyDescent="0.25">
      <c r="A903" s="14" t="s">
        <v>4217</v>
      </c>
      <c r="B903" s="14" t="s">
        <v>4218</v>
      </c>
      <c r="C903" s="6" t="s">
        <v>240</v>
      </c>
    </row>
    <row r="904" spans="1:4" x14ac:dyDescent="0.25">
      <c r="A904" s="14" t="s">
        <v>4219</v>
      </c>
      <c r="B904" s="14" t="s">
        <v>4220</v>
      </c>
      <c r="C904" s="6" t="s">
        <v>240</v>
      </c>
      <c r="D904" s="6" t="s">
        <v>4221</v>
      </c>
    </row>
    <row r="905" spans="1:4" x14ac:dyDescent="0.25">
      <c r="A905" s="14" t="s">
        <v>4222</v>
      </c>
      <c r="B905" s="14" t="s">
        <v>4223</v>
      </c>
      <c r="C905" s="6" t="s">
        <v>240</v>
      </c>
      <c r="D905" s="6" t="s">
        <v>4224</v>
      </c>
    </row>
    <row r="906" spans="1:4" x14ac:dyDescent="0.25">
      <c r="A906" s="14" t="s">
        <v>4225</v>
      </c>
      <c r="B906" s="14" t="s">
        <v>4226</v>
      </c>
      <c r="C906" s="6" t="s">
        <v>240</v>
      </c>
      <c r="D906" s="6" t="s">
        <v>4227</v>
      </c>
    </row>
    <row r="907" spans="1:4" x14ac:dyDescent="0.25">
      <c r="A907" s="14" t="s">
        <v>275</v>
      </c>
      <c r="B907" s="14" t="s">
        <v>276</v>
      </c>
      <c r="C907" s="6" t="s">
        <v>240</v>
      </c>
      <c r="D907" s="6" t="s">
        <v>4228</v>
      </c>
    </row>
    <row r="908" spans="1:4" x14ac:dyDescent="0.25">
      <c r="A908" s="14" t="s">
        <v>4229</v>
      </c>
      <c r="B908" s="14" t="s">
        <v>4230</v>
      </c>
      <c r="C908" s="6" t="s">
        <v>240</v>
      </c>
    </row>
    <row r="909" spans="1:4" x14ac:dyDescent="0.25">
      <c r="A909" s="14" t="s">
        <v>4231</v>
      </c>
      <c r="B909" s="14" t="s">
        <v>4232</v>
      </c>
      <c r="C909" s="6" t="s">
        <v>240</v>
      </c>
      <c r="D909" s="28" t="s">
        <v>4233</v>
      </c>
    </row>
    <row r="910" spans="1:4" x14ac:dyDescent="0.25">
      <c r="A910" s="13" t="s">
        <v>4234</v>
      </c>
      <c r="B910" s="13" t="s">
        <v>4235</v>
      </c>
      <c r="C910" s="9"/>
      <c r="D910" s="9"/>
    </row>
    <row r="911" spans="1:4" x14ac:dyDescent="0.25">
      <c r="A911" s="14" t="s">
        <v>4236</v>
      </c>
      <c r="B911" s="14" t="s">
        <v>4237</v>
      </c>
      <c r="C911" s="6" t="s">
        <v>1994</v>
      </c>
    </row>
    <row r="912" spans="1:4" x14ac:dyDescent="0.25">
      <c r="A912" s="14" t="s">
        <v>4238</v>
      </c>
      <c r="B912" s="14" t="s">
        <v>4239</v>
      </c>
      <c r="C912" s="6" t="s">
        <v>1994</v>
      </c>
    </row>
    <row r="913" spans="1:4" x14ac:dyDescent="0.25">
      <c r="A913" s="14" t="s">
        <v>4240</v>
      </c>
      <c r="B913" s="14" t="s">
        <v>4241</v>
      </c>
      <c r="C913" s="6" t="s">
        <v>1994</v>
      </c>
    </row>
    <row r="914" spans="1:4" x14ac:dyDescent="0.25">
      <c r="A914" s="14" t="s">
        <v>2174</v>
      </c>
      <c r="B914" s="14" t="s">
        <v>2175</v>
      </c>
      <c r="C914" s="6" t="s">
        <v>1994</v>
      </c>
      <c r="D914" s="6" t="s">
        <v>4242</v>
      </c>
    </row>
    <row r="915" spans="1:4" x14ac:dyDescent="0.25">
      <c r="A915" s="14" t="s">
        <v>4243</v>
      </c>
      <c r="B915" s="14" t="s">
        <v>4244</v>
      </c>
      <c r="C915" s="6" t="s">
        <v>1994</v>
      </c>
      <c r="D915" s="6" t="s">
        <v>4245</v>
      </c>
    </row>
    <row r="916" spans="1:4" x14ac:dyDescent="0.25">
      <c r="A916" s="14" t="s">
        <v>2177</v>
      </c>
      <c r="B916" s="14" t="s">
        <v>2178</v>
      </c>
      <c r="C916" s="6" t="s">
        <v>1994</v>
      </c>
      <c r="D916" s="6" t="s">
        <v>4246</v>
      </c>
    </row>
    <row r="917" spans="1:4" x14ac:dyDescent="0.25">
      <c r="A917" s="14" t="s">
        <v>4247</v>
      </c>
      <c r="B917" s="14" t="s">
        <v>4248</v>
      </c>
      <c r="C917" s="6" t="s">
        <v>1994</v>
      </c>
    </row>
    <row r="918" spans="1:4" x14ac:dyDescent="0.25">
      <c r="A918" s="14" t="s">
        <v>4249</v>
      </c>
      <c r="B918" s="14" t="s">
        <v>4250</v>
      </c>
      <c r="C918" s="6" t="s">
        <v>1994</v>
      </c>
      <c r="D918" s="6" t="s">
        <v>4251</v>
      </c>
    </row>
    <row r="919" spans="1:4" x14ac:dyDescent="0.25">
      <c r="A919" s="14" t="s">
        <v>4252</v>
      </c>
      <c r="B919" s="14" t="s">
        <v>4253</v>
      </c>
      <c r="C919" s="6" t="s">
        <v>1994</v>
      </c>
      <c r="D919" s="6" t="s">
        <v>4254</v>
      </c>
    </row>
    <row r="920" spans="1:4" x14ac:dyDescent="0.25">
      <c r="A920" s="14" t="s">
        <v>4255</v>
      </c>
      <c r="B920" s="14" t="s">
        <v>4256</v>
      </c>
      <c r="C920" s="6" t="s">
        <v>1994</v>
      </c>
      <c r="D920" s="6" t="s">
        <v>4257</v>
      </c>
    </row>
    <row r="921" spans="1:4" x14ac:dyDescent="0.25">
      <c r="A921" s="14" t="s">
        <v>4258</v>
      </c>
      <c r="B921" s="14" t="s">
        <v>4259</v>
      </c>
      <c r="C921" s="6" t="s">
        <v>1994</v>
      </c>
      <c r="D921" s="6" t="s">
        <v>4260</v>
      </c>
    </row>
    <row r="922" spans="1:4" x14ac:dyDescent="0.25">
      <c r="A922" s="14" t="s">
        <v>4261</v>
      </c>
      <c r="B922" s="14" t="s">
        <v>4262</v>
      </c>
      <c r="C922" s="6" t="s">
        <v>1994</v>
      </c>
      <c r="D922" s="6" t="s">
        <v>4263</v>
      </c>
    </row>
    <row r="923" spans="1:4" x14ac:dyDescent="0.25">
      <c r="A923" s="14" t="s">
        <v>4264</v>
      </c>
      <c r="B923" s="14" t="s">
        <v>4265</v>
      </c>
      <c r="C923" s="6" t="s">
        <v>1994</v>
      </c>
      <c r="D923" s="6" t="s">
        <v>4266</v>
      </c>
    </row>
    <row r="924" spans="1:4" x14ac:dyDescent="0.25">
      <c r="A924" s="14" t="s">
        <v>4267</v>
      </c>
      <c r="B924" s="14" t="s">
        <v>4268</v>
      </c>
      <c r="C924" s="6" t="s">
        <v>1994</v>
      </c>
      <c r="D924" s="6" t="s">
        <v>4269</v>
      </c>
    </row>
    <row r="925" spans="1:4" x14ac:dyDescent="0.25">
      <c r="A925" s="14" t="s">
        <v>4270</v>
      </c>
      <c r="B925" s="14" t="s">
        <v>4271</v>
      </c>
      <c r="C925" s="6" t="s">
        <v>1994</v>
      </c>
    </row>
    <row r="926" spans="1:4" x14ac:dyDescent="0.25">
      <c r="A926" s="14" t="s">
        <v>4272</v>
      </c>
      <c r="B926" s="14" t="s">
        <v>4273</v>
      </c>
      <c r="C926" s="6" t="s">
        <v>1994</v>
      </c>
      <c r="D926" s="6" t="s">
        <v>4274</v>
      </c>
    </row>
    <row r="927" spans="1:4" x14ac:dyDescent="0.25">
      <c r="A927" s="14" t="s">
        <v>4275</v>
      </c>
      <c r="B927" s="14" t="s">
        <v>4276</v>
      </c>
      <c r="C927" s="6" t="s">
        <v>1994</v>
      </c>
      <c r="D927" s="6" t="s">
        <v>4277</v>
      </c>
    </row>
    <row r="928" spans="1:4" x14ac:dyDescent="0.25">
      <c r="A928" s="14" t="s">
        <v>4278</v>
      </c>
      <c r="B928" s="14" t="s">
        <v>4279</v>
      </c>
      <c r="C928" s="6" t="s">
        <v>1994</v>
      </c>
      <c r="D928" s="6" t="s">
        <v>4280</v>
      </c>
    </row>
    <row r="929" spans="1:4" x14ac:dyDescent="0.25">
      <c r="A929" s="14" t="s">
        <v>4281</v>
      </c>
      <c r="B929" s="14" t="s">
        <v>4282</v>
      </c>
      <c r="C929" s="6"/>
    </row>
    <row r="930" spans="1:4" x14ac:dyDescent="0.25">
      <c r="A930" s="14" t="s">
        <v>4283</v>
      </c>
      <c r="B930" s="14" t="s">
        <v>4284</v>
      </c>
      <c r="C930" s="6"/>
    </row>
    <row r="931" spans="1:4" x14ac:dyDescent="0.25">
      <c r="A931" s="14" t="s">
        <v>4285</v>
      </c>
      <c r="B931" s="14" t="s">
        <v>4286</v>
      </c>
      <c r="C931" s="6"/>
      <c r="D931" s="6" t="s">
        <v>4287</v>
      </c>
    </row>
    <row r="932" spans="1:4" x14ac:dyDescent="0.25">
      <c r="A932" s="14" t="s">
        <v>4288</v>
      </c>
      <c r="B932" s="14" t="s">
        <v>4289</v>
      </c>
      <c r="C932" s="6"/>
      <c r="D932" s="6" t="s">
        <v>4290</v>
      </c>
    </row>
    <row r="933" spans="1:4" x14ac:dyDescent="0.25">
      <c r="A933" s="14" t="s">
        <v>4291</v>
      </c>
      <c r="B933" s="14" t="s">
        <v>4292</v>
      </c>
      <c r="C933" s="6"/>
      <c r="D933" s="6" t="s">
        <v>4293</v>
      </c>
    </row>
    <row r="934" spans="1:4" x14ac:dyDescent="0.25">
      <c r="A934" s="14" t="s">
        <v>4294</v>
      </c>
      <c r="B934" s="14" t="s">
        <v>4295</v>
      </c>
      <c r="C934" s="6"/>
    </row>
    <row r="935" spans="1:4" x14ac:dyDescent="0.25">
      <c r="A935" s="14" t="s">
        <v>4296</v>
      </c>
      <c r="B935" s="14" t="s">
        <v>4297</v>
      </c>
      <c r="C935" s="6"/>
    </row>
    <row r="936" spans="1:4" x14ac:dyDescent="0.25">
      <c r="A936" s="14" t="s">
        <v>4298</v>
      </c>
      <c r="B936" s="14" t="s">
        <v>4299</v>
      </c>
      <c r="C936" s="6" t="s">
        <v>1994</v>
      </c>
      <c r="D936" s="6" t="s">
        <v>4242</v>
      </c>
    </row>
    <row r="937" spans="1:4" x14ac:dyDescent="0.25">
      <c r="A937" s="14" t="s">
        <v>4300</v>
      </c>
      <c r="B937" s="14" t="s">
        <v>4301</v>
      </c>
      <c r="C937" s="6" t="s">
        <v>1994</v>
      </c>
      <c r="D937" s="6" t="s">
        <v>4302</v>
      </c>
    </row>
    <row r="938" spans="1:4" x14ac:dyDescent="0.25">
      <c r="A938" s="14" t="s">
        <v>4303</v>
      </c>
      <c r="B938" s="14" t="s">
        <v>4304</v>
      </c>
      <c r="C938" s="6"/>
      <c r="D938" s="6" t="s">
        <v>4305</v>
      </c>
    </row>
    <row r="939" spans="1:4" x14ac:dyDescent="0.25">
      <c r="A939" s="14" t="s">
        <v>4306</v>
      </c>
      <c r="B939" s="14" t="s">
        <v>4307</v>
      </c>
      <c r="C939" s="6"/>
      <c r="D939" s="6" t="s">
        <v>4308</v>
      </c>
    </row>
    <row r="940" spans="1:4" x14ac:dyDescent="0.25">
      <c r="A940" s="14" t="s">
        <v>4309</v>
      </c>
      <c r="B940" s="14" t="s">
        <v>4310</v>
      </c>
      <c r="C940" s="6"/>
      <c r="D940" s="6" t="s">
        <v>4311</v>
      </c>
    </row>
    <row r="941" spans="1:4" x14ac:dyDescent="0.25">
      <c r="A941" s="14" t="s">
        <v>1992</v>
      </c>
      <c r="B941" s="14" t="s">
        <v>1993</v>
      </c>
      <c r="C941" s="6" t="s">
        <v>1994</v>
      </c>
      <c r="D941" s="6" t="s">
        <v>4312</v>
      </c>
    </row>
    <row r="942" spans="1:4" x14ac:dyDescent="0.25">
      <c r="A942" s="14" t="s">
        <v>4313</v>
      </c>
      <c r="B942" s="14" t="s">
        <v>4314</v>
      </c>
      <c r="C942" s="6"/>
      <c r="D942" s="6" t="s">
        <v>4315</v>
      </c>
    </row>
    <row r="943" spans="1:4" x14ac:dyDescent="0.25">
      <c r="A943" s="14" t="s">
        <v>4316</v>
      </c>
      <c r="B943" s="14" t="s">
        <v>4317</v>
      </c>
      <c r="C943" s="6"/>
    </row>
    <row r="944" spans="1:4" x14ac:dyDescent="0.25">
      <c r="A944" s="14" t="s">
        <v>4318</v>
      </c>
      <c r="B944" s="14" t="s">
        <v>4319</v>
      </c>
      <c r="C944" s="6"/>
    </row>
    <row r="945" spans="1:4" x14ac:dyDescent="0.25">
      <c r="A945" s="14" t="s">
        <v>4320</v>
      </c>
      <c r="B945" s="14" t="s">
        <v>4321</v>
      </c>
      <c r="C945" s="6"/>
      <c r="D945" s="6" t="s">
        <v>4322</v>
      </c>
    </row>
    <row r="946" spans="1:4" x14ac:dyDescent="0.25">
      <c r="A946" s="14" t="s">
        <v>4323</v>
      </c>
      <c r="B946" s="14" t="s">
        <v>4324</v>
      </c>
      <c r="C946" s="6"/>
      <c r="D946" s="6" t="s">
        <v>4325</v>
      </c>
    </row>
    <row r="947" spans="1:4" x14ac:dyDescent="0.25">
      <c r="A947" s="14" t="s">
        <v>4326</v>
      </c>
      <c r="B947" s="14" t="s">
        <v>4327</v>
      </c>
      <c r="C947" s="6"/>
      <c r="D947" s="6" t="s">
        <v>4328</v>
      </c>
    </row>
    <row r="948" spans="1:4" x14ac:dyDescent="0.25">
      <c r="A948" s="14" t="s">
        <v>4329</v>
      </c>
      <c r="B948" s="14" t="s">
        <v>4330</v>
      </c>
      <c r="C948" s="6"/>
    </row>
    <row r="949" spans="1:4" x14ac:dyDescent="0.25">
      <c r="A949" s="14" t="s">
        <v>4331</v>
      </c>
      <c r="B949" s="14" t="s">
        <v>4332</v>
      </c>
      <c r="C949" s="6"/>
      <c r="D949" s="28" t="s">
        <v>4333</v>
      </c>
    </row>
    <row r="950" spans="1:4" x14ac:dyDescent="0.25">
      <c r="A950" s="13">
        <v>67</v>
      </c>
      <c r="B950" s="13" t="s">
        <v>4334</v>
      </c>
      <c r="C950" s="9" t="s">
        <v>161</v>
      </c>
      <c r="D950" s="9"/>
    </row>
    <row r="951" spans="1:4" x14ac:dyDescent="0.25">
      <c r="A951" s="14" t="s">
        <v>4335</v>
      </c>
      <c r="B951" s="14" t="s">
        <v>4336</v>
      </c>
      <c r="C951" s="6" t="s">
        <v>161</v>
      </c>
      <c r="D951" s="6" t="s">
        <v>4337</v>
      </c>
    </row>
    <row r="952" spans="1:4" x14ac:dyDescent="0.25">
      <c r="A952" s="14" t="s">
        <v>4338</v>
      </c>
      <c r="B952" s="14" t="s">
        <v>4339</v>
      </c>
      <c r="C952" s="6" t="s">
        <v>161</v>
      </c>
      <c r="D952" s="6" t="s">
        <v>4340</v>
      </c>
    </row>
    <row r="953" spans="1:4" x14ac:dyDescent="0.25">
      <c r="A953" s="14" t="s">
        <v>4341</v>
      </c>
      <c r="B953" s="14" t="s">
        <v>4342</v>
      </c>
      <c r="C953" s="6" t="s">
        <v>161</v>
      </c>
    </row>
    <row r="954" spans="1:4" x14ac:dyDescent="0.25">
      <c r="A954" s="14" t="s">
        <v>4343</v>
      </c>
      <c r="B954" s="14" t="s">
        <v>4344</v>
      </c>
      <c r="C954" s="6" t="s">
        <v>161</v>
      </c>
      <c r="D954" s="6" t="s">
        <v>4345</v>
      </c>
    </row>
    <row r="955" spans="1:4" x14ac:dyDescent="0.25">
      <c r="A955" s="14" t="s">
        <v>4346</v>
      </c>
      <c r="B955" s="14" t="s">
        <v>4347</v>
      </c>
      <c r="C955" s="6" t="s">
        <v>161</v>
      </c>
      <c r="D955" s="6" t="s">
        <v>4348</v>
      </c>
    </row>
    <row r="956" spans="1:4" x14ac:dyDescent="0.25">
      <c r="A956" s="14" t="s">
        <v>4349</v>
      </c>
      <c r="B956" s="14" t="s">
        <v>4350</v>
      </c>
      <c r="C956" s="6" t="s">
        <v>183</v>
      </c>
    </row>
    <row r="957" spans="1:4" x14ac:dyDescent="0.25">
      <c r="A957" s="14" t="s">
        <v>4351</v>
      </c>
      <c r="B957" s="14" t="s">
        <v>4352</v>
      </c>
      <c r="C957" s="6" t="s">
        <v>183</v>
      </c>
      <c r="D957" s="6" t="s">
        <v>4353</v>
      </c>
    </row>
    <row r="958" spans="1:4" x14ac:dyDescent="0.25">
      <c r="A958" s="14" t="s">
        <v>4354</v>
      </c>
      <c r="B958" s="14" t="s">
        <v>4355</v>
      </c>
      <c r="C958" s="6" t="s">
        <v>183</v>
      </c>
      <c r="D958" s="6" t="s">
        <v>4356</v>
      </c>
    </row>
    <row r="959" spans="1:4" x14ac:dyDescent="0.25">
      <c r="A959" s="14" t="s">
        <v>4357</v>
      </c>
      <c r="B959" s="14" t="s">
        <v>4358</v>
      </c>
      <c r="C959" s="6" t="s">
        <v>183</v>
      </c>
      <c r="D959" s="6" t="s">
        <v>4359</v>
      </c>
    </row>
    <row r="960" spans="1:4" x14ac:dyDescent="0.25">
      <c r="A960" s="14" t="s">
        <v>4360</v>
      </c>
      <c r="B960" s="14" t="s">
        <v>4361</v>
      </c>
      <c r="C960" s="6" t="s">
        <v>161</v>
      </c>
    </row>
    <row r="961" spans="1:4" x14ac:dyDescent="0.25">
      <c r="A961" s="14" t="s">
        <v>4362</v>
      </c>
      <c r="B961" s="14" t="s">
        <v>4363</v>
      </c>
      <c r="C961" s="6" t="s">
        <v>161</v>
      </c>
      <c r="D961" s="6" t="s">
        <v>4364</v>
      </c>
    </row>
    <row r="962" spans="1:4" x14ac:dyDescent="0.25">
      <c r="A962" s="14" t="s">
        <v>4365</v>
      </c>
      <c r="B962" s="14" t="s">
        <v>4366</v>
      </c>
      <c r="C962" s="6" t="s">
        <v>161</v>
      </c>
      <c r="D962" s="6" t="s">
        <v>4367</v>
      </c>
    </row>
    <row r="963" spans="1:4" x14ac:dyDescent="0.25">
      <c r="A963" s="14" t="s">
        <v>4368</v>
      </c>
      <c r="B963" s="14" t="s">
        <v>4369</v>
      </c>
      <c r="C963" s="6" t="s">
        <v>161</v>
      </c>
      <c r="D963" s="6" t="s">
        <v>4370</v>
      </c>
    </row>
    <row r="964" spans="1:4" x14ac:dyDescent="0.25">
      <c r="A964" s="14" t="s">
        <v>4371</v>
      </c>
      <c r="B964" s="14" t="s">
        <v>4372</v>
      </c>
      <c r="C964" s="6" t="s">
        <v>183</v>
      </c>
    </row>
    <row r="965" spans="1:4" x14ac:dyDescent="0.25">
      <c r="A965" s="14" t="s">
        <v>4373</v>
      </c>
      <c r="B965" s="14" t="s">
        <v>4374</v>
      </c>
      <c r="C965" s="6" t="s">
        <v>183</v>
      </c>
      <c r="D965" s="6" t="s">
        <v>4353</v>
      </c>
    </row>
    <row r="966" spans="1:4" x14ac:dyDescent="0.25">
      <c r="A966" s="14" t="s">
        <v>4375</v>
      </c>
      <c r="B966" s="14" t="s">
        <v>4376</v>
      </c>
      <c r="C966" s="6" t="s">
        <v>183</v>
      </c>
      <c r="D966" s="6" t="s">
        <v>4377</v>
      </c>
    </row>
    <row r="967" spans="1:4" x14ac:dyDescent="0.25">
      <c r="A967" s="14" t="s">
        <v>4378</v>
      </c>
      <c r="B967" s="14" t="s">
        <v>4379</v>
      </c>
      <c r="C967" s="6" t="s">
        <v>183</v>
      </c>
      <c r="D967" s="6" t="s">
        <v>4359</v>
      </c>
    </row>
    <row r="968" spans="1:4" x14ac:dyDescent="0.25">
      <c r="A968" s="14" t="s">
        <v>4380</v>
      </c>
      <c r="B968" s="14" t="s">
        <v>4381</v>
      </c>
      <c r="C968" s="6" t="s">
        <v>161</v>
      </c>
    </row>
    <row r="969" spans="1:4" x14ac:dyDescent="0.25">
      <c r="A969" s="14" t="s">
        <v>4382</v>
      </c>
      <c r="B969" s="14" t="s">
        <v>4383</v>
      </c>
      <c r="C969" s="6" t="s">
        <v>161</v>
      </c>
      <c r="D969" s="28" t="s">
        <v>4384</v>
      </c>
    </row>
    <row r="970" spans="1:4" x14ac:dyDescent="0.25">
      <c r="A970" s="13" t="s">
        <v>4385</v>
      </c>
      <c r="B970" s="13" t="s">
        <v>4386</v>
      </c>
      <c r="C970" s="9"/>
      <c r="D970" s="9"/>
    </row>
    <row r="971" spans="1:4" x14ac:dyDescent="0.25">
      <c r="A971" s="14" t="s">
        <v>4387</v>
      </c>
      <c r="B971" s="14" t="s">
        <v>4388</v>
      </c>
      <c r="C971" s="6"/>
    </row>
    <row r="972" spans="1:4" x14ac:dyDescent="0.25">
      <c r="A972" s="14" t="s">
        <v>4389</v>
      </c>
      <c r="B972" s="14" t="s">
        <v>4390</v>
      </c>
      <c r="C972" s="6"/>
    </row>
    <row r="973" spans="1:4" x14ac:dyDescent="0.25">
      <c r="A973" s="14" t="s">
        <v>4391</v>
      </c>
      <c r="B973" s="14" t="s">
        <v>4392</v>
      </c>
      <c r="C973" s="6"/>
    </row>
    <row r="974" spans="1:4" x14ac:dyDescent="0.25">
      <c r="A974" s="14" t="s">
        <v>4393</v>
      </c>
      <c r="B974" s="14" t="s">
        <v>4394</v>
      </c>
      <c r="C974" s="6"/>
    </row>
    <row r="975" spans="1:4" x14ac:dyDescent="0.25">
      <c r="A975" s="14" t="s">
        <v>4395</v>
      </c>
      <c r="B975" s="14" t="s">
        <v>4396</v>
      </c>
      <c r="C975" s="6"/>
    </row>
    <row r="976" spans="1:4" x14ac:dyDescent="0.25">
      <c r="A976" s="14" t="s">
        <v>4397</v>
      </c>
      <c r="B976" s="14" t="s">
        <v>4398</v>
      </c>
      <c r="C976" s="6"/>
    </row>
    <row r="977" spans="1:4" x14ac:dyDescent="0.25">
      <c r="A977" s="14" t="s">
        <v>4399</v>
      </c>
      <c r="B977" s="14" t="s">
        <v>4400</v>
      </c>
      <c r="C977" s="6"/>
    </row>
    <row r="978" spans="1:4" x14ac:dyDescent="0.25">
      <c r="A978" s="14" t="s">
        <v>4401</v>
      </c>
      <c r="B978" s="14" t="s">
        <v>4402</v>
      </c>
      <c r="C978" s="6"/>
    </row>
    <row r="979" spans="1:4" x14ac:dyDescent="0.25">
      <c r="A979" s="14" t="s">
        <v>4403</v>
      </c>
      <c r="B979" s="14" t="s">
        <v>4404</v>
      </c>
      <c r="C979" s="6"/>
    </row>
    <row r="980" spans="1:4" x14ac:dyDescent="0.25">
      <c r="A980" s="14" t="s">
        <v>4405</v>
      </c>
      <c r="B980" s="14" t="s">
        <v>4406</v>
      </c>
      <c r="C980" s="6"/>
    </row>
    <row r="981" spans="1:4" x14ac:dyDescent="0.25">
      <c r="A981" s="14" t="s">
        <v>4407</v>
      </c>
      <c r="B981" s="14" t="s">
        <v>4408</v>
      </c>
      <c r="C981" s="6"/>
    </row>
    <row r="982" spans="1:4" x14ac:dyDescent="0.25">
      <c r="A982" s="14" t="s">
        <v>4409</v>
      </c>
      <c r="B982" s="14" t="s">
        <v>4410</v>
      </c>
      <c r="C982" s="6"/>
    </row>
    <row r="983" spans="1:4" x14ac:dyDescent="0.25">
      <c r="A983" s="14" t="s">
        <v>4411</v>
      </c>
      <c r="B983" s="14" t="s">
        <v>4412</v>
      </c>
      <c r="C983" s="6"/>
    </row>
    <row r="984" spans="1:4" x14ac:dyDescent="0.25">
      <c r="A984" s="14" t="s">
        <v>4413</v>
      </c>
      <c r="B984" s="14" t="s">
        <v>4414</v>
      </c>
      <c r="C984" s="6"/>
    </row>
    <row r="985" spans="1:4" x14ac:dyDescent="0.25">
      <c r="A985" s="14" t="s">
        <v>4415</v>
      </c>
      <c r="B985" s="14" t="s">
        <v>4416</v>
      </c>
      <c r="C985" s="6"/>
    </row>
    <row r="986" spans="1:4" x14ac:dyDescent="0.25">
      <c r="A986" s="13">
        <v>69</v>
      </c>
      <c r="B986" s="13" t="s">
        <v>2254</v>
      </c>
      <c r="C986" s="9"/>
      <c r="D986" s="9"/>
    </row>
    <row r="987" spans="1:4" x14ac:dyDescent="0.25">
      <c r="A987" s="7" t="s">
        <v>4417</v>
      </c>
      <c r="B987" s="7" t="s">
        <v>4418</v>
      </c>
      <c r="C987" s="7"/>
      <c r="D987" s="7"/>
    </row>
    <row r="988" spans="1:4" x14ac:dyDescent="0.25">
      <c r="A988" s="8" t="s">
        <v>4419</v>
      </c>
      <c r="B988" s="8" t="s">
        <v>2254</v>
      </c>
      <c r="C988" s="8"/>
      <c r="D988" s="8"/>
    </row>
    <row r="989" spans="1:4" x14ac:dyDescent="0.25">
      <c r="A989" s="9" t="s">
        <v>4420</v>
      </c>
      <c r="B989" s="9" t="s">
        <v>4421</v>
      </c>
      <c r="C989" s="9"/>
      <c r="D989" s="9"/>
    </row>
    <row r="990" spans="1:4" x14ac:dyDescent="0.25">
      <c r="A990" s="6" t="s">
        <v>4422</v>
      </c>
      <c r="B990" s="6" t="s">
        <v>4423</v>
      </c>
      <c r="C990" s="6"/>
    </row>
    <row r="991" spans="1:4" x14ac:dyDescent="0.25">
      <c r="A991" s="6" t="s">
        <v>4424</v>
      </c>
      <c r="B991" s="6" t="s">
        <v>4425</v>
      </c>
      <c r="C991" s="6"/>
    </row>
    <row r="992" spans="1:4" x14ac:dyDescent="0.25">
      <c r="A992" s="6" t="s">
        <v>4426</v>
      </c>
      <c r="B992" s="6" t="s">
        <v>4427</v>
      </c>
      <c r="C992" s="6"/>
    </row>
    <row r="993" spans="1:4" x14ac:dyDescent="0.25">
      <c r="A993" s="6" t="s">
        <v>4428</v>
      </c>
      <c r="B993" s="6" t="s">
        <v>4429</v>
      </c>
      <c r="C993" s="6"/>
    </row>
    <row r="994" spans="1:4" x14ac:dyDescent="0.25">
      <c r="A994" s="6" t="s">
        <v>4430</v>
      </c>
      <c r="B994" s="6" t="s">
        <v>4431</v>
      </c>
      <c r="C994" s="6"/>
    </row>
    <row r="995" spans="1:4" x14ac:dyDescent="0.25">
      <c r="A995" s="6" t="s">
        <v>4432</v>
      </c>
      <c r="B995" s="6" t="s">
        <v>4433</v>
      </c>
      <c r="C995" s="6"/>
    </row>
    <row r="996" spans="1:4" x14ac:dyDescent="0.25">
      <c r="A996" s="6" t="s">
        <v>4434</v>
      </c>
      <c r="B996" s="6" t="s">
        <v>4435</v>
      </c>
      <c r="C996" s="6"/>
    </row>
    <row r="997" spans="1:4" x14ac:dyDescent="0.25">
      <c r="A997" s="6" t="s">
        <v>4436</v>
      </c>
      <c r="B997" s="6" t="s">
        <v>4437</v>
      </c>
      <c r="C997" s="6"/>
    </row>
    <row r="998" spans="1:4" x14ac:dyDescent="0.25">
      <c r="A998" s="6" t="s">
        <v>4438</v>
      </c>
      <c r="B998" s="6" t="s">
        <v>4439</v>
      </c>
      <c r="C998" s="6"/>
    </row>
    <row r="999" spans="1:4" x14ac:dyDescent="0.25">
      <c r="A999" s="6" t="s">
        <v>4440</v>
      </c>
      <c r="B999" s="6" t="s">
        <v>4441</v>
      </c>
      <c r="C999" s="6"/>
    </row>
    <row r="1000" spans="1:4" x14ac:dyDescent="0.25">
      <c r="A1000" s="6" t="s">
        <v>4442</v>
      </c>
      <c r="B1000" s="6" t="s">
        <v>4443</v>
      </c>
      <c r="C1000" s="6"/>
    </row>
    <row r="1001" spans="1:4" x14ac:dyDescent="0.25">
      <c r="A1001" s="6" t="s">
        <v>4444</v>
      </c>
      <c r="B1001" s="6" t="s">
        <v>4445</v>
      </c>
      <c r="C1001" s="6"/>
    </row>
    <row r="1002" spans="1:4" x14ac:dyDescent="0.25">
      <c r="A1002" s="9" t="s">
        <v>4446</v>
      </c>
      <c r="B1002" s="9" t="s">
        <v>4447</v>
      </c>
      <c r="C1002" s="9"/>
      <c r="D1002" s="9"/>
    </row>
    <row r="1003" spans="1:4" x14ac:dyDescent="0.25">
      <c r="A1003" s="6" t="s">
        <v>4448</v>
      </c>
      <c r="B1003" s="6" t="s">
        <v>4449</v>
      </c>
      <c r="C1003" s="6"/>
    </row>
    <row r="1004" spans="1:4" x14ac:dyDescent="0.25">
      <c r="A1004" s="6" t="s">
        <v>4450</v>
      </c>
      <c r="B1004" s="6" t="s">
        <v>4451</v>
      </c>
      <c r="C1004" s="6"/>
    </row>
    <row r="1005" spans="1:4" x14ac:dyDescent="0.25">
      <c r="A1005" s="6" t="s">
        <v>4452</v>
      </c>
      <c r="B1005" s="6" t="s">
        <v>4453</v>
      </c>
      <c r="C1005" s="6"/>
    </row>
    <row r="1006" spans="1:4" x14ac:dyDescent="0.25">
      <c r="A1006" s="6" t="s">
        <v>4454</v>
      </c>
      <c r="B1006" s="6" t="s">
        <v>4455</v>
      </c>
      <c r="C1006" s="6"/>
    </row>
    <row r="1007" spans="1:4" x14ac:dyDescent="0.25">
      <c r="A1007" s="6" t="s">
        <v>4456</v>
      </c>
      <c r="B1007" s="6" t="s">
        <v>4457</v>
      </c>
      <c r="C1007" s="6"/>
    </row>
    <row r="1008" spans="1:4" x14ac:dyDescent="0.25">
      <c r="A1008" s="6" t="s">
        <v>4458</v>
      </c>
      <c r="B1008" s="6" t="s">
        <v>4459</v>
      </c>
      <c r="C1008" s="6"/>
    </row>
    <row r="1009" spans="1:4" x14ac:dyDescent="0.25">
      <c r="A1009" s="6" t="s">
        <v>4460</v>
      </c>
      <c r="B1009" s="6" t="s">
        <v>4461</v>
      </c>
      <c r="C1009" s="6"/>
    </row>
    <row r="1010" spans="1:4" x14ac:dyDescent="0.25">
      <c r="A1010" s="6" t="s">
        <v>4462</v>
      </c>
      <c r="B1010" s="6" t="s">
        <v>4463</v>
      </c>
      <c r="C1010" s="6"/>
    </row>
    <row r="1011" spans="1:4" x14ac:dyDescent="0.25">
      <c r="A1011" s="6" t="s">
        <v>4464</v>
      </c>
      <c r="B1011" s="6" t="s">
        <v>4465</v>
      </c>
      <c r="C1011" s="6"/>
    </row>
    <row r="1012" spans="1:4" x14ac:dyDescent="0.25">
      <c r="A1012" s="6" t="s">
        <v>4466</v>
      </c>
      <c r="B1012" s="6" t="s">
        <v>4467</v>
      </c>
      <c r="C1012" s="6"/>
    </row>
    <row r="1013" spans="1:4" x14ac:dyDescent="0.25">
      <c r="A1013" s="6" t="s">
        <v>4468</v>
      </c>
      <c r="B1013" s="6" t="s">
        <v>4469</v>
      </c>
      <c r="C1013" s="6"/>
    </row>
    <row r="1014" spans="1:4" x14ac:dyDescent="0.25">
      <c r="A1014" s="9" t="s">
        <v>4470</v>
      </c>
      <c r="B1014" s="9" t="s">
        <v>4471</v>
      </c>
      <c r="C1014" s="9" t="s">
        <v>280</v>
      </c>
      <c r="D1014" s="9"/>
    </row>
    <row r="1015" spans="1:4" x14ac:dyDescent="0.25">
      <c r="A1015" s="6" t="s">
        <v>4472</v>
      </c>
      <c r="B1015" s="6" t="s">
        <v>4473</v>
      </c>
      <c r="C1015" s="6" t="s">
        <v>280</v>
      </c>
    </row>
    <row r="1016" spans="1:4" x14ac:dyDescent="0.25">
      <c r="A1016" s="6" t="s">
        <v>4474</v>
      </c>
      <c r="B1016" s="6" t="s">
        <v>4475</v>
      </c>
      <c r="C1016" s="6" t="s">
        <v>280</v>
      </c>
    </row>
    <row r="1017" spans="1:4" x14ac:dyDescent="0.25">
      <c r="A1017" s="6" t="s">
        <v>4476</v>
      </c>
      <c r="B1017" s="6" t="s">
        <v>4477</v>
      </c>
      <c r="C1017" s="6" t="s">
        <v>280</v>
      </c>
    </row>
    <row r="1018" spans="1:4" x14ac:dyDescent="0.25">
      <c r="A1018" s="6" t="s">
        <v>4478</v>
      </c>
      <c r="B1018" s="6" t="s">
        <v>4479</v>
      </c>
      <c r="C1018" s="6" t="s">
        <v>280</v>
      </c>
      <c r="D1018" s="6" t="s">
        <v>4480</v>
      </c>
    </row>
    <row r="1019" spans="1:4" x14ac:dyDescent="0.25">
      <c r="A1019" s="6" t="s">
        <v>4481</v>
      </c>
      <c r="B1019" s="6" t="s">
        <v>4482</v>
      </c>
      <c r="C1019" s="6" t="s">
        <v>280</v>
      </c>
      <c r="D1019" s="6" t="s">
        <v>4483</v>
      </c>
    </row>
    <row r="1020" spans="1:4" x14ac:dyDescent="0.25">
      <c r="A1020" s="6" t="s">
        <v>4484</v>
      </c>
      <c r="B1020" s="6" t="s">
        <v>4485</v>
      </c>
      <c r="C1020" s="6" t="s">
        <v>280</v>
      </c>
      <c r="D1020" s="6" t="s">
        <v>4486</v>
      </c>
    </row>
    <row r="1021" spans="1:4" x14ac:dyDescent="0.25">
      <c r="A1021" s="6" t="s">
        <v>4487</v>
      </c>
      <c r="B1021" s="6" t="s">
        <v>4488</v>
      </c>
      <c r="C1021" s="6" t="s">
        <v>280</v>
      </c>
      <c r="D1021" s="6" t="s">
        <v>4489</v>
      </c>
    </row>
    <row r="1022" spans="1:4" x14ac:dyDescent="0.25">
      <c r="A1022" s="6" t="s">
        <v>278</v>
      </c>
      <c r="B1022" s="6" t="s">
        <v>279</v>
      </c>
      <c r="C1022" s="6" t="s">
        <v>280</v>
      </c>
      <c r="D1022" s="6" t="s">
        <v>4490</v>
      </c>
    </row>
    <row r="1023" spans="1:4" x14ac:dyDescent="0.25">
      <c r="A1023" s="6" t="s">
        <v>4491</v>
      </c>
      <c r="B1023" s="6" t="s">
        <v>4492</v>
      </c>
      <c r="C1023" s="6" t="s">
        <v>280</v>
      </c>
      <c r="D1023" s="6" t="s">
        <v>4493</v>
      </c>
    </row>
    <row r="1024" spans="1:4" x14ac:dyDescent="0.25">
      <c r="A1024" s="6" t="s">
        <v>4494</v>
      </c>
      <c r="B1024" s="6" t="s">
        <v>4495</v>
      </c>
      <c r="C1024" s="6" t="s">
        <v>280</v>
      </c>
      <c r="D1024" s="6" t="s">
        <v>4496</v>
      </c>
    </row>
    <row r="1025" spans="1:4" x14ac:dyDescent="0.25">
      <c r="A1025" s="6" t="s">
        <v>4497</v>
      </c>
      <c r="B1025" s="6" t="s">
        <v>4498</v>
      </c>
      <c r="C1025" s="6" t="s">
        <v>280</v>
      </c>
      <c r="D1025" s="6" t="s">
        <v>4499</v>
      </c>
    </row>
    <row r="1026" spans="1:4" x14ac:dyDescent="0.25">
      <c r="A1026" s="6" t="s">
        <v>4500</v>
      </c>
      <c r="B1026" s="6" t="s">
        <v>4501</v>
      </c>
      <c r="C1026" s="6" t="s">
        <v>280</v>
      </c>
      <c r="D1026" s="6" t="s">
        <v>4502</v>
      </c>
    </row>
    <row r="1027" spans="1:4" x14ac:dyDescent="0.25">
      <c r="A1027" s="6" t="s">
        <v>281</v>
      </c>
      <c r="B1027" s="6" t="s">
        <v>282</v>
      </c>
      <c r="C1027" s="6" t="s">
        <v>280</v>
      </c>
      <c r="D1027" s="6" t="s">
        <v>4503</v>
      </c>
    </row>
    <row r="1028" spans="1:4" x14ac:dyDescent="0.25">
      <c r="A1028" s="6" t="s">
        <v>283</v>
      </c>
      <c r="B1028" s="6" t="s">
        <v>284</v>
      </c>
      <c r="C1028" s="6" t="s">
        <v>280</v>
      </c>
      <c r="D1028" s="6" t="s">
        <v>4504</v>
      </c>
    </row>
    <row r="1029" spans="1:4" x14ac:dyDescent="0.25">
      <c r="A1029" s="6" t="s">
        <v>4505</v>
      </c>
      <c r="B1029" s="6" t="s">
        <v>4506</v>
      </c>
      <c r="C1029" s="6" t="s">
        <v>280</v>
      </c>
      <c r="D1029" s="6" t="s">
        <v>4507</v>
      </c>
    </row>
    <row r="1030" spans="1:4" x14ac:dyDescent="0.25">
      <c r="A1030" s="6" t="s">
        <v>4508</v>
      </c>
      <c r="B1030" s="6" t="s">
        <v>4509</v>
      </c>
      <c r="C1030" s="6" t="s">
        <v>280</v>
      </c>
    </row>
    <row r="1031" spans="1:4" x14ac:dyDescent="0.25">
      <c r="A1031" s="6" t="s">
        <v>4510</v>
      </c>
      <c r="B1031" s="6" t="s">
        <v>4511</v>
      </c>
      <c r="C1031" s="6" t="s">
        <v>280</v>
      </c>
    </row>
    <row r="1032" spans="1:4" x14ac:dyDescent="0.25">
      <c r="A1032" s="6" t="s">
        <v>4512</v>
      </c>
      <c r="B1032" s="6" t="s">
        <v>4513</v>
      </c>
      <c r="C1032" s="6" t="s">
        <v>280</v>
      </c>
      <c r="D1032" s="6" t="s">
        <v>4514</v>
      </c>
    </row>
    <row r="1033" spans="1:4" x14ac:dyDescent="0.25">
      <c r="A1033" s="6" t="s">
        <v>4515</v>
      </c>
      <c r="B1033" s="6" t="s">
        <v>4516</v>
      </c>
      <c r="C1033" s="6" t="s">
        <v>280</v>
      </c>
      <c r="D1033" s="6" t="s">
        <v>4517</v>
      </c>
    </row>
    <row r="1034" spans="1:4" x14ac:dyDescent="0.25">
      <c r="A1034" s="9" t="s">
        <v>4518</v>
      </c>
      <c r="B1034" s="9" t="s">
        <v>4519</v>
      </c>
      <c r="C1034" s="9" t="s">
        <v>74</v>
      </c>
      <c r="D1034" s="9"/>
    </row>
    <row r="1035" spans="1:4" x14ac:dyDescent="0.25">
      <c r="A1035" s="6" t="s">
        <v>4520</v>
      </c>
      <c r="B1035" s="6" t="s">
        <v>4521</v>
      </c>
      <c r="C1035" s="6" t="s">
        <v>74</v>
      </c>
    </row>
    <row r="1036" spans="1:4" x14ac:dyDescent="0.25">
      <c r="A1036" s="6" t="s">
        <v>4522</v>
      </c>
      <c r="B1036" s="6" t="s">
        <v>4523</v>
      </c>
      <c r="C1036" s="6" t="s">
        <v>74</v>
      </c>
    </row>
    <row r="1037" spans="1:4" x14ac:dyDescent="0.25">
      <c r="A1037" s="6" t="s">
        <v>4524</v>
      </c>
      <c r="B1037" s="6" t="s">
        <v>4525</v>
      </c>
      <c r="C1037" s="6" t="s">
        <v>74</v>
      </c>
    </row>
    <row r="1038" spans="1:4" x14ac:dyDescent="0.25">
      <c r="A1038" s="6" t="s">
        <v>4526</v>
      </c>
      <c r="B1038" s="6" t="s">
        <v>4527</v>
      </c>
      <c r="C1038" s="6" t="s">
        <v>74</v>
      </c>
      <c r="D1038" s="6" t="s">
        <v>4528</v>
      </c>
    </row>
    <row r="1039" spans="1:4" x14ac:dyDescent="0.25">
      <c r="A1039" s="6" t="s">
        <v>287</v>
      </c>
      <c r="B1039" s="6" t="s">
        <v>288</v>
      </c>
      <c r="C1039" s="6" t="s">
        <v>74</v>
      </c>
      <c r="D1039" s="6" t="s">
        <v>4529</v>
      </c>
    </row>
    <row r="1040" spans="1:4" x14ac:dyDescent="0.25">
      <c r="A1040" s="6" t="s">
        <v>290</v>
      </c>
      <c r="B1040" s="6" t="s">
        <v>291</v>
      </c>
      <c r="C1040" s="6" t="s">
        <v>74</v>
      </c>
      <c r="D1040" s="6" t="s">
        <v>4530</v>
      </c>
    </row>
    <row r="1041" spans="1:4" x14ac:dyDescent="0.25">
      <c r="A1041" s="6" t="s">
        <v>292</v>
      </c>
      <c r="B1041" s="6" t="s">
        <v>293</v>
      </c>
      <c r="C1041" s="6" t="s">
        <v>74</v>
      </c>
      <c r="D1041" s="6" t="s">
        <v>4531</v>
      </c>
    </row>
    <row r="1042" spans="1:4" x14ac:dyDescent="0.25">
      <c r="A1042" s="6" t="s">
        <v>295</v>
      </c>
      <c r="B1042" s="6" t="s">
        <v>296</v>
      </c>
      <c r="C1042" s="6" t="s">
        <v>74</v>
      </c>
      <c r="D1042" s="6" t="s">
        <v>4532</v>
      </c>
    </row>
    <row r="1043" spans="1:4" x14ac:dyDescent="0.25">
      <c r="A1043" s="6" t="s">
        <v>299</v>
      </c>
      <c r="B1043" s="6" t="s">
        <v>300</v>
      </c>
      <c r="C1043" s="6" t="s">
        <v>74</v>
      </c>
      <c r="D1043" s="6" t="s">
        <v>4533</v>
      </c>
    </row>
    <row r="1044" spans="1:4" x14ac:dyDescent="0.25">
      <c r="A1044" s="6" t="s">
        <v>4534</v>
      </c>
      <c r="B1044" s="6" t="s">
        <v>4535</v>
      </c>
      <c r="C1044" s="6" t="s">
        <v>74</v>
      </c>
      <c r="D1044" s="6" t="s">
        <v>4536</v>
      </c>
    </row>
    <row r="1045" spans="1:4" x14ac:dyDescent="0.25">
      <c r="A1045" s="6" t="s">
        <v>4537</v>
      </c>
      <c r="B1045" s="6" t="s">
        <v>4538</v>
      </c>
      <c r="C1045" s="6" t="s">
        <v>74</v>
      </c>
    </row>
    <row r="1046" spans="1:4" x14ac:dyDescent="0.25">
      <c r="A1046" s="6" t="s">
        <v>302</v>
      </c>
      <c r="B1046" s="6" t="s">
        <v>303</v>
      </c>
      <c r="C1046" s="6" t="s">
        <v>74</v>
      </c>
      <c r="D1046" s="6" t="s">
        <v>4539</v>
      </c>
    </row>
    <row r="1047" spans="1:4" x14ac:dyDescent="0.25">
      <c r="A1047" s="6" t="s">
        <v>305</v>
      </c>
      <c r="B1047" s="6" t="s">
        <v>306</v>
      </c>
      <c r="C1047" s="6" t="s">
        <v>74</v>
      </c>
      <c r="D1047" s="6" t="s">
        <v>4540</v>
      </c>
    </row>
    <row r="1048" spans="1:4" x14ac:dyDescent="0.25">
      <c r="A1048" s="6" t="s">
        <v>4541</v>
      </c>
      <c r="B1048" s="6" t="s">
        <v>4542</v>
      </c>
      <c r="C1048" s="6" t="s">
        <v>74</v>
      </c>
      <c r="D1048" s="6" t="s">
        <v>4543</v>
      </c>
    </row>
    <row r="1049" spans="1:4" x14ac:dyDescent="0.25">
      <c r="A1049" s="6" t="s">
        <v>4544</v>
      </c>
      <c r="B1049" s="6" t="s">
        <v>4545</v>
      </c>
      <c r="C1049" s="6" t="s">
        <v>74</v>
      </c>
    </row>
    <row r="1050" spans="1:4" x14ac:dyDescent="0.25">
      <c r="A1050" s="6" t="s">
        <v>4546</v>
      </c>
      <c r="B1050" s="6" t="s">
        <v>4547</v>
      </c>
      <c r="C1050" s="6" t="s">
        <v>74</v>
      </c>
    </row>
    <row r="1051" spans="1:4" x14ac:dyDescent="0.25">
      <c r="A1051" s="6" t="s">
        <v>4548</v>
      </c>
      <c r="B1051" s="6" t="s">
        <v>4549</v>
      </c>
      <c r="C1051" s="6" t="s">
        <v>74</v>
      </c>
      <c r="D1051" s="6" t="s">
        <v>4550</v>
      </c>
    </row>
    <row r="1052" spans="1:4" x14ac:dyDescent="0.25">
      <c r="A1052" s="6" t="s">
        <v>4551</v>
      </c>
      <c r="B1052" s="6" t="s">
        <v>4552</v>
      </c>
      <c r="C1052" s="6" t="s">
        <v>74</v>
      </c>
      <c r="D1052" s="6" t="s">
        <v>4553</v>
      </c>
    </row>
    <row r="1053" spans="1:4" x14ac:dyDescent="0.25">
      <c r="A1053" s="6" t="s">
        <v>4554</v>
      </c>
      <c r="B1053" s="6" t="s">
        <v>4555</v>
      </c>
      <c r="C1053" s="6" t="s">
        <v>74</v>
      </c>
      <c r="D1053" s="6" t="s">
        <v>4556</v>
      </c>
    </row>
    <row r="1054" spans="1:4" x14ac:dyDescent="0.25">
      <c r="A1054" s="9" t="s">
        <v>4557</v>
      </c>
      <c r="B1054" s="9" t="s">
        <v>4558</v>
      </c>
      <c r="C1054" s="9"/>
      <c r="D1054" s="9"/>
    </row>
    <row r="1055" spans="1:4" x14ac:dyDescent="0.25">
      <c r="A1055" s="6" t="s">
        <v>4559</v>
      </c>
      <c r="B1055" s="6" t="s">
        <v>4560</v>
      </c>
      <c r="C1055" s="6"/>
    </row>
    <row r="1056" spans="1:4" x14ac:dyDescent="0.25">
      <c r="A1056" s="6" t="s">
        <v>4561</v>
      </c>
      <c r="B1056" s="6" t="s">
        <v>4562</v>
      </c>
      <c r="C1056" s="6"/>
    </row>
    <row r="1057" spans="1:4" x14ac:dyDescent="0.25">
      <c r="A1057" s="6" t="s">
        <v>4563</v>
      </c>
      <c r="B1057" s="6" t="s">
        <v>4564</v>
      </c>
      <c r="C1057" s="6"/>
    </row>
    <row r="1058" spans="1:4" x14ac:dyDescent="0.25">
      <c r="A1058" s="6" t="s">
        <v>4565</v>
      </c>
      <c r="B1058" s="6" t="s">
        <v>4566</v>
      </c>
      <c r="C1058" s="6"/>
    </row>
    <row r="1059" spans="1:4" x14ac:dyDescent="0.25">
      <c r="A1059" s="6" t="s">
        <v>4567</v>
      </c>
      <c r="B1059" s="6" t="s">
        <v>4568</v>
      </c>
      <c r="C1059" s="6"/>
    </row>
    <row r="1060" spans="1:4" x14ac:dyDescent="0.25">
      <c r="A1060" s="6" t="s">
        <v>4569</v>
      </c>
      <c r="B1060" s="6" t="s">
        <v>4570</v>
      </c>
      <c r="C1060" s="6"/>
    </row>
    <row r="1061" spans="1:4" x14ac:dyDescent="0.25">
      <c r="A1061" s="6" t="s">
        <v>4571</v>
      </c>
      <c r="B1061" s="6" t="s">
        <v>4572</v>
      </c>
      <c r="C1061" s="6"/>
    </row>
    <row r="1062" spans="1:4" x14ac:dyDescent="0.25">
      <c r="A1062" s="6" t="s">
        <v>4573</v>
      </c>
      <c r="B1062" s="6" t="s">
        <v>4574</v>
      </c>
      <c r="C1062" s="6"/>
    </row>
    <row r="1063" spans="1:4" x14ac:dyDescent="0.25">
      <c r="A1063" s="6" t="s">
        <v>4575</v>
      </c>
      <c r="B1063" s="6" t="s">
        <v>4576</v>
      </c>
      <c r="C1063" s="6"/>
    </row>
    <row r="1064" spans="1:4" x14ac:dyDescent="0.25">
      <c r="A1064" s="6" t="s">
        <v>4577</v>
      </c>
      <c r="B1064" s="6" t="s">
        <v>4578</v>
      </c>
      <c r="C1064" s="6"/>
    </row>
    <row r="1065" spans="1:4" x14ac:dyDescent="0.25">
      <c r="A1065" s="6" t="s">
        <v>4579</v>
      </c>
      <c r="B1065" s="6" t="s">
        <v>4580</v>
      </c>
      <c r="C1065" s="6"/>
    </row>
    <row r="1066" spans="1:4" x14ac:dyDescent="0.25">
      <c r="A1066" s="6" t="s">
        <v>4581</v>
      </c>
      <c r="B1066" s="6" t="s">
        <v>4582</v>
      </c>
      <c r="C1066" s="6"/>
    </row>
    <row r="1067" spans="1:4" x14ac:dyDescent="0.25">
      <c r="A1067" s="9" t="s">
        <v>4583</v>
      </c>
      <c r="B1067" s="9" t="s">
        <v>4584</v>
      </c>
      <c r="C1067" s="9"/>
      <c r="D1067" s="9"/>
    </row>
    <row r="1068" spans="1:4" x14ac:dyDescent="0.25">
      <c r="A1068" s="6" t="s">
        <v>4585</v>
      </c>
      <c r="B1068" s="6" t="s">
        <v>4586</v>
      </c>
      <c r="C1068" s="6"/>
    </row>
    <row r="1069" spans="1:4" x14ac:dyDescent="0.25">
      <c r="A1069" s="6" t="s">
        <v>4587</v>
      </c>
      <c r="B1069" s="6" t="s">
        <v>4588</v>
      </c>
      <c r="C1069" s="6"/>
    </row>
    <row r="1070" spans="1:4" x14ac:dyDescent="0.25">
      <c r="A1070" s="6" t="s">
        <v>4589</v>
      </c>
      <c r="B1070" s="6" t="s">
        <v>4590</v>
      </c>
      <c r="C1070" s="6"/>
    </row>
    <row r="1071" spans="1:4" x14ac:dyDescent="0.25">
      <c r="A1071" s="6" t="s">
        <v>4591</v>
      </c>
      <c r="B1071" s="6" t="s">
        <v>4592</v>
      </c>
      <c r="C1071" s="6"/>
    </row>
    <row r="1072" spans="1:4" x14ac:dyDescent="0.25">
      <c r="A1072" s="6" t="s">
        <v>4593</v>
      </c>
      <c r="B1072" s="6" t="s">
        <v>4594</v>
      </c>
      <c r="C1072" s="6"/>
    </row>
    <row r="1073" spans="1:4" x14ac:dyDescent="0.25">
      <c r="A1073" s="6" t="s">
        <v>4595</v>
      </c>
      <c r="B1073" s="6" t="s">
        <v>4596</v>
      </c>
      <c r="C1073" s="6"/>
    </row>
    <row r="1074" spans="1:4" x14ac:dyDescent="0.25">
      <c r="A1074" s="6" t="s">
        <v>4597</v>
      </c>
      <c r="B1074" s="6" t="s">
        <v>4598</v>
      </c>
      <c r="C1074" s="6"/>
    </row>
    <row r="1075" spans="1:4" x14ac:dyDescent="0.25">
      <c r="A1075" s="6" t="s">
        <v>4599</v>
      </c>
      <c r="B1075" s="6" t="s">
        <v>4600</v>
      </c>
      <c r="C1075" s="6"/>
    </row>
    <row r="1076" spans="1:4" x14ac:dyDescent="0.25">
      <c r="A1076" s="8" t="s">
        <v>4601</v>
      </c>
      <c r="B1076" s="8" t="s">
        <v>2254</v>
      </c>
      <c r="C1076" s="8"/>
      <c r="D1076" s="8"/>
    </row>
    <row r="1077" spans="1:4" x14ac:dyDescent="0.25">
      <c r="A1077" s="8" t="s">
        <v>4602</v>
      </c>
      <c r="B1077" s="8" t="s">
        <v>2254</v>
      </c>
      <c r="C1077" s="8"/>
      <c r="D1077" s="8"/>
    </row>
    <row r="1078" spans="1:4" x14ac:dyDescent="0.25">
      <c r="A1078" s="9" t="s">
        <v>4603</v>
      </c>
      <c r="B1078" s="9" t="s">
        <v>2254</v>
      </c>
      <c r="C1078" s="9"/>
      <c r="D1078" s="9"/>
    </row>
    <row r="1079" spans="1:4" x14ac:dyDescent="0.25">
      <c r="A1079" s="7" t="s">
        <v>4604</v>
      </c>
      <c r="B1079" s="7" t="s">
        <v>4605</v>
      </c>
      <c r="C1079" s="7"/>
      <c r="D1079" s="7"/>
    </row>
    <row r="1080" spans="1:4" x14ac:dyDescent="0.25">
      <c r="A1080" s="8" t="s">
        <v>4606</v>
      </c>
      <c r="B1080" s="8" t="s">
        <v>2254</v>
      </c>
      <c r="C1080" s="8"/>
      <c r="D1080" s="8"/>
    </row>
    <row r="1081" spans="1:4" x14ac:dyDescent="0.25">
      <c r="A1081" s="9" t="s">
        <v>4607</v>
      </c>
      <c r="B1081" s="9" t="s">
        <v>4608</v>
      </c>
      <c r="C1081" s="9"/>
      <c r="D1081" s="9"/>
    </row>
    <row r="1082" spans="1:4" x14ac:dyDescent="0.25">
      <c r="A1082" s="6" t="s">
        <v>4609</v>
      </c>
      <c r="B1082" s="6" t="s">
        <v>4610</v>
      </c>
      <c r="C1082" s="6"/>
    </row>
    <row r="1083" spans="1:4" x14ac:dyDescent="0.25">
      <c r="A1083" s="6" t="s">
        <v>4611</v>
      </c>
      <c r="B1083" s="6" t="s">
        <v>4612</v>
      </c>
      <c r="C1083" s="6"/>
    </row>
    <row r="1084" spans="1:4" x14ac:dyDescent="0.25">
      <c r="A1084" s="6" t="s">
        <v>4613</v>
      </c>
      <c r="B1084" s="6" t="s">
        <v>4614</v>
      </c>
      <c r="C1084" s="6"/>
    </row>
    <row r="1085" spans="1:4" x14ac:dyDescent="0.25">
      <c r="A1085" s="6" t="s">
        <v>4615</v>
      </c>
      <c r="B1085" s="6" t="s">
        <v>4616</v>
      </c>
      <c r="C1085" s="6"/>
    </row>
    <row r="1086" spans="1:4" x14ac:dyDescent="0.25">
      <c r="A1086" s="6" t="s">
        <v>4617</v>
      </c>
      <c r="B1086" s="6" t="s">
        <v>4618</v>
      </c>
      <c r="C1086" s="6"/>
    </row>
    <row r="1087" spans="1:4" x14ac:dyDescent="0.25">
      <c r="A1087" s="6" t="s">
        <v>4619</v>
      </c>
      <c r="B1087" s="6" t="s">
        <v>4620</v>
      </c>
      <c r="C1087" s="6"/>
    </row>
    <row r="1088" spans="1:4" x14ac:dyDescent="0.25">
      <c r="A1088" s="6" t="s">
        <v>4621</v>
      </c>
      <c r="B1088" s="6" t="s">
        <v>4622</v>
      </c>
      <c r="C1088" s="6"/>
    </row>
    <row r="1089" spans="1:4" x14ac:dyDescent="0.25">
      <c r="A1089" s="6" t="s">
        <v>4623</v>
      </c>
      <c r="B1089" s="6" t="s">
        <v>4624</v>
      </c>
      <c r="C1089" s="6"/>
    </row>
    <row r="1090" spans="1:4" x14ac:dyDescent="0.25">
      <c r="A1090" s="6" t="s">
        <v>4625</v>
      </c>
      <c r="B1090" s="6" t="s">
        <v>4626</v>
      </c>
      <c r="C1090" s="6"/>
    </row>
    <row r="1091" spans="1:4" x14ac:dyDescent="0.25">
      <c r="A1091" s="6" t="s">
        <v>4627</v>
      </c>
      <c r="B1091" s="6" t="s">
        <v>4628</v>
      </c>
      <c r="C1091" s="6"/>
    </row>
    <row r="1092" spans="1:4" x14ac:dyDescent="0.25">
      <c r="A1092" s="6" t="s">
        <v>4629</v>
      </c>
      <c r="B1092" s="6" t="s">
        <v>4630</v>
      </c>
      <c r="C1092" s="6"/>
    </row>
    <row r="1093" spans="1:4" x14ac:dyDescent="0.25">
      <c r="A1093" s="6" t="s">
        <v>4631</v>
      </c>
      <c r="B1093" s="6" t="s">
        <v>4632</v>
      </c>
      <c r="C1093" s="6"/>
    </row>
    <row r="1094" spans="1:4" x14ac:dyDescent="0.25">
      <c r="A1094" s="9" t="s">
        <v>4633</v>
      </c>
      <c r="B1094" s="9" t="s">
        <v>4634</v>
      </c>
      <c r="C1094" s="9"/>
      <c r="D1094" s="9"/>
    </row>
    <row r="1095" spans="1:4" x14ac:dyDescent="0.25">
      <c r="A1095" s="6" t="s">
        <v>4635</v>
      </c>
      <c r="B1095" s="6" t="s">
        <v>4636</v>
      </c>
      <c r="C1095" s="6"/>
    </row>
    <row r="1096" spans="1:4" x14ac:dyDescent="0.25">
      <c r="A1096" s="6" t="s">
        <v>4637</v>
      </c>
      <c r="B1096" s="6" t="s">
        <v>4638</v>
      </c>
      <c r="C1096" s="6"/>
    </row>
    <row r="1097" spans="1:4" x14ac:dyDescent="0.25">
      <c r="A1097" s="6" t="s">
        <v>4639</v>
      </c>
      <c r="B1097" s="6" t="s">
        <v>4640</v>
      </c>
      <c r="C1097" s="6"/>
    </row>
    <row r="1098" spans="1:4" x14ac:dyDescent="0.25">
      <c r="A1098" s="6" t="s">
        <v>4641</v>
      </c>
      <c r="B1098" s="6" t="s">
        <v>4642</v>
      </c>
      <c r="C1098" s="6"/>
    </row>
    <row r="1099" spans="1:4" x14ac:dyDescent="0.25">
      <c r="A1099" s="6" t="s">
        <v>4643</v>
      </c>
      <c r="B1099" s="6" t="s">
        <v>4644</v>
      </c>
      <c r="C1099" s="6"/>
    </row>
    <row r="1100" spans="1:4" x14ac:dyDescent="0.25">
      <c r="A1100" s="6" t="s">
        <v>4645</v>
      </c>
      <c r="B1100" s="6" t="s">
        <v>4646</v>
      </c>
      <c r="C1100" s="6"/>
    </row>
    <row r="1101" spans="1:4" x14ac:dyDescent="0.25">
      <c r="A1101" s="6" t="s">
        <v>4647</v>
      </c>
      <c r="B1101" s="6" t="s">
        <v>4648</v>
      </c>
      <c r="C1101" s="6"/>
    </row>
    <row r="1102" spans="1:4" x14ac:dyDescent="0.25">
      <c r="A1102" s="6" t="s">
        <v>4649</v>
      </c>
      <c r="B1102" s="6" t="s">
        <v>4650</v>
      </c>
      <c r="C1102" s="6"/>
    </row>
    <row r="1103" spans="1:4" x14ac:dyDescent="0.25">
      <c r="A1103" s="6" t="s">
        <v>4651</v>
      </c>
      <c r="B1103" s="6" t="s">
        <v>4652</v>
      </c>
      <c r="C1103" s="6"/>
    </row>
    <row r="1104" spans="1:4" x14ac:dyDescent="0.25">
      <c r="A1104" s="6" t="s">
        <v>4653</v>
      </c>
      <c r="B1104" s="6" t="s">
        <v>4654</v>
      </c>
      <c r="C1104" s="6"/>
    </row>
    <row r="1105" spans="1:4" x14ac:dyDescent="0.25">
      <c r="A1105" s="9" t="s">
        <v>4655</v>
      </c>
      <c r="B1105" s="9" t="s">
        <v>4656</v>
      </c>
      <c r="C1105" s="9" t="s">
        <v>280</v>
      </c>
      <c r="D1105" s="9"/>
    </row>
    <row r="1106" spans="1:4" x14ac:dyDescent="0.25">
      <c r="A1106" s="6" t="s">
        <v>4657</v>
      </c>
      <c r="B1106" s="6" t="s">
        <v>4658</v>
      </c>
      <c r="C1106" s="6" t="s">
        <v>280</v>
      </c>
    </row>
    <row r="1107" spans="1:4" x14ac:dyDescent="0.25">
      <c r="A1107" s="6" t="s">
        <v>4659</v>
      </c>
      <c r="B1107" s="6" t="s">
        <v>4660</v>
      </c>
      <c r="C1107" s="6" t="s">
        <v>280</v>
      </c>
    </row>
    <row r="1108" spans="1:4" x14ac:dyDescent="0.25">
      <c r="A1108" s="6" t="s">
        <v>4661</v>
      </c>
      <c r="B1108" s="6" t="s">
        <v>4662</v>
      </c>
      <c r="C1108" s="6" t="s">
        <v>280</v>
      </c>
    </row>
    <row r="1109" spans="1:4" x14ac:dyDescent="0.25">
      <c r="A1109" s="6" t="s">
        <v>4663</v>
      </c>
      <c r="B1109" s="6" t="s">
        <v>4664</v>
      </c>
      <c r="C1109" s="6" t="s">
        <v>280</v>
      </c>
    </row>
    <row r="1110" spans="1:4" x14ac:dyDescent="0.25">
      <c r="A1110" s="6" t="s">
        <v>4665</v>
      </c>
      <c r="B1110" s="6" t="s">
        <v>4666</v>
      </c>
      <c r="C1110" s="6" t="s">
        <v>280</v>
      </c>
    </row>
    <row r="1111" spans="1:4" x14ac:dyDescent="0.25">
      <c r="A1111" s="6" t="s">
        <v>285</v>
      </c>
      <c r="B1111" s="6" t="s">
        <v>286</v>
      </c>
      <c r="C1111" s="6" t="s">
        <v>280</v>
      </c>
      <c r="D1111" s="6" t="s">
        <v>4667</v>
      </c>
    </row>
    <row r="1112" spans="1:4" x14ac:dyDescent="0.25">
      <c r="A1112" s="6" t="s">
        <v>4668</v>
      </c>
      <c r="B1112" s="6" t="s">
        <v>4669</v>
      </c>
      <c r="C1112" s="6" t="s">
        <v>280</v>
      </c>
      <c r="D1112" s="6" t="s">
        <v>4670</v>
      </c>
    </row>
    <row r="1113" spans="1:4" x14ac:dyDescent="0.25">
      <c r="A1113" s="6" t="s">
        <v>4671</v>
      </c>
      <c r="B1113" s="6" t="s">
        <v>4672</v>
      </c>
      <c r="C1113" s="6" t="s">
        <v>280</v>
      </c>
    </row>
    <row r="1114" spans="1:4" x14ac:dyDescent="0.25">
      <c r="A1114" s="6" t="s">
        <v>4673</v>
      </c>
      <c r="B1114" s="6" t="s">
        <v>4674</v>
      </c>
      <c r="C1114" s="6" t="s">
        <v>280</v>
      </c>
    </row>
    <row r="1115" spans="1:4" x14ac:dyDescent="0.25">
      <c r="A1115" s="6" t="s">
        <v>4675</v>
      </c>
      <c r="B1115" s="6" t="s">
        <v>4676</v>
      </c>
      <c r="C1115" s="6" t="s">
        <v>280</v>
      </c>
    </row>
    <row r="1116" spans="1:4" x14ac:dyDescent="0.25">
      <c r="A1116" s="6" t="s">
        <v>4677</v>
      </c>
      <c r="B1116" s="6" t="s">
        <v>4678</v>
      </c>
      <c r="C1116" s="6" t="s">
        <v>280</v>
      </c>
    </row>
    <row r="1117" spans="1:4" x14ac:dyDescent="0.25">
      <c r="A1117" s="6" t="s">
        <v>4679</v>
      </c>
      <c r="B1117" s="6" t="s">
        <v>4680</v>
      </c>
      <c r="C1117" s="6" t="s">
        <v>280</v>
      </c>
      <c r="D1117" s="6" t="s">
        <v>4681</v>
      </c>
    </row>
    <row r="1118" spans="1:4" x14ac:dyDescent="0.25">
      <c r="A1118" s="6" t="s">
        <v>4682</v>
      </c>
      <c r="B1118" s="6" t="s">
        <v>4683</v>
      </c>
      <c r="C1118" s="6" t="s">
        <v>280</v>
      </c>
    </row>
    <row r="1119" spans="1:4" x14ac:dyDescent="0.25">
      <c r="A1119" s="9" t="s">
        <v>4684</v>
      </c>
      <c r="B1119" s="9" t="s">
        <v>4685</v>
      </c>
      <c r="C1119" s="9" t="s">
        <v>74</v>
      </c>
      <c r="D1119" s="9"/>
    </row>
    <row r="1120" spans="1:4" x14ac:dyDescent="0.25">
      <c r="A1120" s="6" t="s">
        <v>4686</v>
      </c>
      <c r="B1120" s="6" t="s">
        <v>4687</v>
      </c>
      <c r="C1120" s="6" t="s">
        <v>74</v>
      </c>
    </row>
    <row r="1121" spans="1:4" x14ac:dyDescent="0.25">
      <c r="A1121" s="6" t="s">
        <v>4688</v>
      </c>
      <c r="B1121" s="6" t="s">
        <v>4689</v>
      </c>
      <c r="C1121" s="6" t="s">
        <v>74</v>
      </c>
    </row>
    <row r="1122" spans="1:4" x14ac:dyDescent="0.25">
      <c r="A1122" s="6" t="s">
        <v>4690</v>
      </c>
      <c r="B1122" s="6" t="s">
        <v>4691</v>
      </c>
      <c r="C1122" s="6" t="s">
        <v>74</v>
      </c>
    </row>
    <row r="1123" spans="1:4" x14ac:dyDescent="0.25">
      <c r="A1123" s="6" t="s">
        <v>4692</v>
      </c>
      <c r="B1123" s="6" t="s">
        <v>4693</v>
      </c>
      <c r="C1123" s="6" t="s">
        <v>74</v>
      </c>
    </row>
    <row r="1124" spans="1:4" x14ac:dyDescent="0.25">
      <c r="A1124" s="6" t="s">
        <v>4694</v>
      </c>
      <c r="B1124" s="6" t="s">
        <v>4695</v>
      </c>
      <c r="C1124" s="6" t="s">
        <v>74</v>
      </c>
    </row>
    <row r="1125" spans="1:4" x14ac:dyDescent="0.25">
      <c r="A1125" s="6" t="s">
        <v>4696</v>
      </c>
      <c r="B1125" s="6" t="s">
        <v>4697</v>
      </c>
      <c r="C1125" s="6" t="s">
        <v>74</v>
      </c>
    </row>
    <row r="1126" spans="1:4" x14ac:dyDescent="0.25">
      <c r="A1126" s="6" t="s">
        <v>4698</v>
      </c>
      <c r="B1126" s="6" t="s">
        <v>4699</v>
      </c>
      <c r="C1126" s="6" t="s">
        <v>74</v>
      </c>
    </row>
    <row r="1127" spans="1:4" x14ac:dyDescent="0.25">
      <c r="A1127" s="6" t="s">
        <v>4700</v>
      </c>
      <c r="B1127" s="6" t="s">
        <v>4701</v>
      </c>
      <c r="C1127" s="6" t="s">
        <v>74</v>
      </c>
    </row>
    <row r="1128" spans="1:4" x14ac:dyDescent="0.25">
      <c r="A1128" s="6" t="s">
        <v>4702</v>
      </c>
      <c r="B1128" s="6" t="s">
        <v>4703</v>
      </c>
      <c r="C1128" s="6" t="s">
        <v>74</v>
      </c>
    </row>
    <row r="1129" spans="1:4" x14ac:dyDescent="0.25">
      <c r="A1129" s="9" t="s">
        <v>4704</v>
      </c>
      <c r="B1129" s="9" t="s">
        <v>4705</v>
      </c>
      <c r="C1129" s="9"/>
      <c r="D1129" s="9"/>
    </row>
    <row r="1130" spans="1:4" x14ac:dyDescent="0.25">
      <c r="A1130" s="6" t="s">
        <v>4706</v>
      </c>
      <c r="B1130" s="6" t="s">
        <v>4707</v>
      </c>
      <c r="C1130" s="6"/>
    </row>
    <row r="1131" spans="1:4" x14ac:dyDescent="0.25">
      <c r="A1131" s="6" t="s">
        <v>4708</v>
      </c>
      <c r="B1131" s="6" t="s">
        <v>4709</v>
      </c>
      <c r="C1131" s="6"/>
    </row>
    <row r="1132" spans="1:4" x14ac:dyDescent="0.25">
      <c r="A1132" s="6" t="s">
        <v>4710</v>
      </c>
      <c r="B1132" s="6" t="s">
        <v>4711</v>
      </c>
      <c r="C1132" s="6"/>
    </row>
    <row r="1133" spans="1:4" x14ac:dyDescent="0.25">
      <c r="A1133" s="6" t="s">
        <v>4712</v>
      </c>
      <c r="B1133" s="6" t="s">
        <v>4713</v>
      </c>
      <c r="C1133" s="6"/>
    </row>
    <row r="1134" spans="1:4" x14ac:dyDescent="0.25">
      <c r="A1134" s="6" t="s">
        <v>4714</v>
      </c>
      <c r="B1134" s="6" t="s">
        <v>4715</v>
      </c>
      <c r="C1134" s="6"/>
    </row>
    <row r="1135" spans="1:4" x14ac:dyDescent="0.25">
      <c r="A1135" s="6" t="s">
        <v>4716</v>
      </c>
      <c r="B1135" s="6" t="s">
        <v>4717</v>
      </c>
      <c r="C1135" s="6"/>
    </row>
    <row r="1136" spans="1:4" x14ac:dyDescent="0.25">
      <c r="A1136" s="6" t="s">
        <v>4718</v>
      </c>
      <c r="B1136" s="6" t="s">
        <v>4719</v>
      </c>
      <c r="C1136" s="6"/>
    </row>
    <row r="1137" spans="1:4" x14ac:dyDescent="0.25">
      <c r="A1137" s="6" t="s">
        <v>4720</v>
      </c>
      <c r="B1137" s="6" t="s">
        <v>4721</v>
      </c>
      <c r="C1137" s="6"/>
    </row>
    <row r="1138" spans="1:4" x14ac:dyDescent="0.25">
      <c r="A1138" s="6" t="s">
        <v>4722</v>
      </c>
      <c r="B1138" s="6" t="s">
        <v>4723</v>
      </c>
      <c r="C1138" s="6"/>
    </row>
    <row r="1139" spans="1:4" x14ac:dyDescent="0.25">
      <c r="A1139" s="6" t="s">
        <v>4724</v>
      </c>
      <c r="B1139" s="6" t="s">
        <v>4725</v>
      </c>
      <c r="C1139" s="6"/>
    </row>
    <row r="1140" spans="1:4" x14ac:dyDescent="0.25">
      <c r="A1140" s="6" t="s">
        <v>4726</v>
      </c>
      <c r="B1140" s="6" t="s">
        <v>4727</v>
      </c>
      <c r="C1140" s="6"/>
    </row>
    <row r="1141" spans="1:4" x14ac:dyDescent="0.25">
      <c r="A1141" s="9" t="s">
        <v>4728</v>
      </c>
      <c r="B1141" s="9" t="s">
        <v>4729</v>
      </c>
      <c r="C1141" s="9"/>
      <c r="D1141" s="9"/>
    </row>
    <row r="1142" spans="1:4" x14ac:dyDescent="0.25">
      <c r="A1142" s="6" t="s">
        <v>4730</v>
      </c>
      <c r="B1142" s="6" t="s">
        <v>4731</v>
      </c>
      <c r="C1142" s="6"/>
    </row>
    <row r="1143" spans="1:4" x14ac:dyDescent="0.25">
      <c r="A1143" s="6" t="s">
        <v>4732</v>
      </c>
      <c r="B1143" s="6" t="s">
        <v>4733</v>
      </c>
      <c r="C1143" s="6"/>
    </row>
    <row r="1144" spans="1:4" x14ac:dyDescent="0.25">
      <c r="A1144" s="6" t="s">
        <v>4734</v>
      </c>
      <c r="B1144" s="6" t="s">
        <v>4735</v>
      </c>
      <c r="C1144" s="6"/>
    </row>
    <row r="1145" spans="1:4" x14ac:dyDescent="0.25">
      <c r="A1145" s="6" t="s">
        <v>4736</v>
      </c>
      <c r="B1145" s="6" t="s">
        <v>4737</v>
      </c>
      <c r="C1145" s="6"/>
    </row>
    <row r="1146" spans="1:4" x14ac:dyDescent="0.25">
      <c r="A1146" s="6" t="s">
        <v>4738</v>
      </c>
      <c r="B1146" s="6" t="s">
        <v>4739</v>
      </c>
      <c r="C1146" s="6"/>
    </row>
    <row r="1147" spans="1:4" x14ac:dyDescent="0.25">
      <c r="A1147" s="6" t="s">
        <v>4740</v>
      </c>
      <c r="B1147" s="6" t="s">
        <v>4741</v>
      </c>
      <c r="C1147" s="6"/>
    </row>
    <row r="1148" spans="1:4" x14ac:dyDescent="0.25">
      <c r="A1148" s="6" t="s">
        <v>4742</v>
      </c>
      <c r="B1148" s="6" t="s">
        <v>4743</v>
      </c>
      <c r="C1148" s="6"/>
    </row>
    <row r="1149" spans="1:4" x14ac:dyDescent="0.25">
      <c r="A1149" s="6" t="s">
        <v>4744</v>
      </c>
      <c r="B1149" s="6" t="s">
        <v>4745</v>
      </c>
      <c r="C1149" s="6"/>
    </row>
    <row r="1150" spans="1:4" x14ac:dyDescent="0.25">
      <c r="A1150" s="8" t="s">
        <v>4746</v>
      </c>
      <c r="B1150" s="8" t="s">
        <v>2254</v>
      </c>
      <c r="C1150" s="8"/>
      <c r="D1150" s="8"/>
    </row>
    <row r="1151" spans="1:4" x14ac:dyDescent="0.25">
      <c r="A1151" s="8" t="s">
        <v>4747</v>
      </c>
      <c r="B1151" s="8" t="s">
        <v>2254</v>
      </c>
      <c r="C1151" s="8"/>
      <c r="D1151" s="8"/>
    </row>
    <row r="1152" spans="1:4" x14ac:dyDescent="0.25">
      <c r="A1152" s="9" t="s">
        <v>4748</v>
      </c>
      <c r="B1152" s="9" t="s">
        <v>2254</v>
      </c>
      <c r="C1152" s="9"/>
      <c r="D1152" s="9"/>
    </row>
    <row r="1153" spans="1:4" x14ac:dyDescent="0.25">
      <c r="A1153" s="7" t="s">
        <v>4749</v>
      </c>
      <c r="B1153" s="7" t="s">
        <v>4750</v>
      </c>
      <c r="C1153" s="7"/>
      <c r="D1153" s="7"/>
    </row>
    <row r="1154" spans="1:4" x14ac:dyDescent="0.25">
      <c r="A1154" s="9" t="s">
        <v>4751</v>
      </c>
      <c r="B1154" s="9" t="s">
        <v>2254</v>
      </c>
      <c r="C1154" s="9"/>
      <c r="D1154" s="9"/>
    </row>
    <row r="1155" spans="1:4" x14ac:dyDescent="0.25">
      <c r="A1155" s="6" t="s">
        <v>4752</v>
      </c>
      <c r="B1155" s="6" t="s">
        <v>4753</v>
      </c>
      <c r="C1155" s="6"/>
    </row>
    <row r="1156" spans="1:4" x14ac:dyDescent="0.25">
      <c r="A1156" s="6" t="s">
        <v>4754</v>
      </c>
      <c r="B1156" s="6" t="s">
        <v>4755</v>
      </c>
      <c r="C1156" s="6"/>
    </row>
    <row r="1157" spans="1:4" x14ac:dyDescent="0.25">
      <c r="A1157" s="6" t="s">
        <v>4756</v>
      </c>
      <c r="B1157" s="6" t="s">
        <v>4757</v>
      </c>
      <c r="C1157" s="6"/>
    </row>
    <row r="1158" spans="1:4" x14ac:dyDescent="0.25">
      <c r="A1158" s="6" t="s">
        <v>4758</v>
      </c>
      <c r="B1158" s="6" t="s">
        <v>4759</v>
      </c>
      <c r="C1158" s="6"/>
    </row>
    <row r="1159" spans="1:4" x14ac:dyDescent="0.25">
      <c r="A1159" s="6" t="s">
        <v>4760</v>
      </c>
      <c r="B1159" s="6" t="s">
        <v>4761</v>
      </c>
      <c r="C1159" s="6"/>
      <c r="D1159" s="6" t="s">
        <v>4762</v>
      </c>
    </row>
    <row r="1160" spans="1:4" x14ac:dyDescent="0.25">
      <c r="A1160" s="6" t="s">
        <v>4763</v>
      </c>
      <c r="B1160" s="6" t="s">
        <v>4764</v>
      </c>
      <c r="C1160" s="6"/>
      <c r="D1160" s="6" t="s">
        <v>4765</v>
      </c>
    </row>
    <row r="1161" spans="1:4" x14ac:dyDescent="0.25">
      <c r="A1161" s="6" t="s">
        <v>4766</v>
      </c>
      <c r="B1161" s="6" t="s">
        <v>4767</v>
      </c>
      <c r="C1161" s="6"/>
    </row>
    <row r="1162" spans="1:4" x14ac:dyDescent="0.25">
      <c r="A1162" s="6" t="s">
        <v>4768</v>
      </c>
      <c r="B1162" s="6" t="s">
        <v>4769</v>
      </c>
      <c r="C1162" s="6"/>
      <c r="D1162" s="6" t="s">
        <v>4770</v>
      </c>
    </row>
    <row r="1163" spans="1:4" x14ac:dyDescent="0.25">
      <c r="A1163" s="6" t="s">
        <v>4771</v>
      </c>
      <c r="B1163" s="6" t="s">
        <v>4772</v>
      </c>
      <c r="C1163" s="6"/>
      <c r="D1163" s="6" t="s">
        <v>4773</v>
      </c>
    </row>
    <row r="1164" spans="1:4" x14ac:dyDescent="0.25">
      <c r="A1164" s="6" t="s">
        <v>4774</v>
      </c>
      <c r="B1164" s="6" t="s">
        <v>4775</v>
      </c>
      <c r="C1164" s="6"/>
      <c r="D1164" s="6" t="s">
        <v>4776</v>
      </c>
    </row>
    <row r="1165" spans="1:4" x14ac:dyDescent="0.25">
      <c r="A1165" s="6" t="s">
        <v>4777</v>
      </c>
      <c r="B1165" s="6" t="s">
        <v>4778</v>
      </c>
      <c r="C1165" s="6"/>
    </row>
    <row r="1166" spans="1:4" x14ac:dyDescent="0.25">
      <c r="A1166" s="6" t="s">
        <v>4779</v>
      </c>
      <c r="B1166" s="6" t="s">
        <v>4780</v>
      </c>
      <c r="C1166" s="6"/>
    </row>
    <row r="1167" spans="1:4" x14ac:dyDescent="0.25">
      <c r="A1167" s="6" t="s">
        <v>4781</v>
      </c>
      <c r="B1167" s="6" t="s">
        <v>4782</v>
      </c>
      <c r="C1167" s="6"/>
      <c r="D1167" s="6" t="s">
        <v>4783</v>
      </c>
    </row>
    <row r="1168" spans="1:4" x14ac:dyDescent="0.25">
      <c r="A1168" s="6" t="s">
        <v>4784</v>
      </c>
      <c r="B1168" s="6" t="s">
        <v>4785</v>
      </c>
      <c r="C1168" s="6"/>
      <c r="D1168" s="6" t="s">
        <v>4786</v>
      </c>
    </row>
    <row r="1169" spans="1:4" x14ac:dyDescent="0.25">
      <c r="A1169" s="6" t="s">
        <v>4787</v>
      </c>
      <c r="B1169" s="6" t="s">
        <v>4788</v>
      </c>
      <c r="C1169" s="6"/>
      <c r="D1169" s="6" t="s">
        <v>4789</v>
      </c>
    </row>
    <row r="1170" spans="1:4" x14ac:dyDescent="0.25">
      <c r="A1170" s="6" t="s">
        <v>4790</v>
      </c>
      <c r="B1170" s="6" t="s">
        <v>4791</v>
      </c>
      <c r="C1170" s="6" t="s">
        <v>62</v>
      </c>
      <c r="D1170" s="6" t="s">
        <v>4792</v>
      </c>
    </row>
    <row r="1171" spans="1:4" x14ac:dyDescent="0.25">
      <c r="A1171" s="6" t="s">
        <v>4793</v>
      </c>
      <c r="B1171" s="6" t="s">
        <v>4794</v>
      </c>
      <c r="C1171" s="6" t="s">
        <v>62</v>
      </c>
      <c r="D1171" s="6" t="s">
        <v>4795</v>
      </c>
    </row>
    <row r="1172" spans="1:4" x14ac:dyDescent="0.25">
      <c r="A1172" s="6" t="s">
        <v>2004</v>
      </c>
      <c r="B1172" s="6" t="s">
        <v>2005</v>
      </c>
      <c r="C1172" s="6" t="s">
        <v>62</v>
      </c>
      <c r="D1172" s="6" t="s">
        <v>4796</v>
      </c>
    </row>
    <row r="1173" spans="1:4" x14ac:dyDescent="0.25">
      <c r="A1173" s="6" t="s">
        <v>4797</v>
      </c>
      <c r="B1173" s="6" t="s">
        <v>4798</v>
      </c>
      <c r="C1173" s="6" t="s">
        <v>62</v>
      </c>
      <c r="D1173" s="6" t="s">
        <v>4799</v>
      </c>
    </row>
    <row r="1174" spans="1:4" x14ac:dyDescent="0.25">
      <c r="A1174" s="6" t="s">
        <v>4800</v>
      </c>
      <c r="B1174" s="6" t="s">
        <v>4801</v>
      </c>
      <c r="C1174" s="6"/>
    </row>
    <row r="1175" spans="1:4" x14ac:dyDescent="0.25">
      <c r="A1175" s="6" t="s">
        <v>4802</v>
      </c>
      <c r="B1175" s="6" t="s">
        <v>4803</v>
      </c>
      <c r="C1175" s="6"/>
    </row>
    <row r="1176" spans="1:4" x14ac:dyDescent="0.25">
      <c r="A1176" s="6" t="s">
        <v>4804</v>
      </c>
      <c r="B1176" s="6" t="s">
        <v>4805</v>
      </c>
      <c r="C1176" s="6"/>
      <c r="D1176" s="6" t="s">
        <v>4806</v>
      </c>
    </row>
    <row r="1177" spans="1:4" x14ac:dyDescent="0.25">
      <c r="A1177" s="6" t="s">
        <v>4807</v>
      </c>
      <c r="B1177" s="6" t="s">
        <v>4808</v>
      </c>
      <c r="C1177" s="6"/>
      <c r="D1177" s="6" t="s">
        <v>4809</v>
      </c>
    </row>
    <row r="1178" spans="1:4" x14ac:dyDescent="0.25">
      <c r="A1178" s="6" t="s">
        <v>4810</v>
      </c>
      <c r="B1178" s="6" t="s">
        <v>4811</v>
      </c>
      <c r="C1178" s="6" t="s">
        <v>74</v>
      </c>
      <c r="D1178" s="6" t="s">
        <v>4812</v>
      </c>
    </row>
    <row r="1179" spans="1:4" x14ac:dyDescent="0.25">
      <c r="A1179" s="6" t="s">
        <v>2011</v>
      </c>
      <c r="B1179" s="6" t="s">
        <v>2012</v>
      </c>
      <c r="C1179" s="6" t="s">
        <v>74</v>
      </c>
      <c r="D1179" s="6" t="s">
        <v>4813</v>
      </c>
    </row>
    <row r="1180" spans="1:4" x14ac:dyDescent="0.25">
      <c r="A1180" s="6" t="s">
        <v>4814</v>
      </c>
      <c r="B1180" s="6" t="s">
        <v>4815</v>
      </c>
      <c r="C1180" s="6"/>
      <c r="D1180" s="6" t="s">
        <v>4816</v>
      </c>
    </row>
    <row r="1181" spans="1:4" x14ac:dyDescent="0.25">
      <c r="A1181" s="6" t="s">
        <v>4817</v>
      </c>
      <c r="B1181" s="6" t="s">
        <v>4818</v>
      </c>
      <c r="C1181" s="6"/>
      <c r="D1181" s="6" t="s">
        <v>4819</v>
      </c>
    </row>
    <row r="1182" spans="1:4" x14ac:dyDescent="0.25">
      <c r="A1182" s="6" t="s">
        <v>4820</v>
      </c>
      <c r="B1182" s="6" t="s">
        <v>4821</v>
      </c>
      <c r="C1182" s="6"/>
    </row>
    <row r="1183" spans="1:4" x14ac:dyDescent="0.25">
      <c r="A1183" s="6" t="s">
        <v>4822</v>
      </c>
      <c r="B1183" s="6" t="s">
        <v>4823</v>
      </c>
      <c r="C1183" s="6"/>
    </row>
    <row r="1184" spans="1:4" x14ac:dyDescent="0.25">
      <c r="A1184" s="6" t="s">
        <v>4824</v>
      </c>
      <c r="B1184" s="6" t="s">
        <v>4825</v>
      </c>
      <c r="C1184" s="6"/>
      <c r="D1184" s="6" t="s">
        <v>4826</v>
      </c>
    </row>
    <row r="1185" spans="1:4" x14ac:dyDescent="0.25">
      <c r="A1185" s="6" t="s">
        <v>4827</v>
      </c>
      <c r="B1185" s="6" t="s">
        <v>4828</v>
      </c>
      <c r="C1185" s="6" t="s">
        <v>183</v>
      </c>
      <c r="D1185" s="6" t="s">
        <v>4829</v>
      </c>
    </row>
    <row r="1186" spans="1:4" x14ac:dyDescent="0.25">
      <c r="A1186" s="6" t="s">
        <v>4830</v>
      </c>
      <c r="B1186" s="6" t="s">
        <v>4831</v>
      </c>
      <c r="C1186" s="6"/>
      <c r="D1186" s="6" t="s">
        <v>4832</v>
      </c>
    </row>
    <row r="1187" spans="1:4" x14ac:dyDescent="0.25">
      <c r="A1187" s="6" t="s">
        <v>4833</v>
      </c>
      <c r="B1187" s="6" t="s">
        <v>4834</v>
      </c>
      <c r="C1187" s="6"/>
      <c r="D1187" s="6" t="s">
        <v>4835</v>
      </c>
    </row>
    <row r="1188" spans="1:4" x14ac:dyDescent="0.25">
      <c r="A1188" s="6" t="s">
        <v>4836</v>
      </c>
      <c r="B1188" s="6" t="s">
        <v>4837</v>
      </c>
      <c r="C1188" s="6" t="s">
        <v>74</v>
      </c>
      <c r="D1188" s="6" t="s">
        <v>4838</v>
      </c>
    </row>
    <row r="1189" spans="1:4" x14ac:dyDescent="0.25">
      <c r="A1189" s="6" t="s">
        <v>4839</v>
      </c>
      <c r="B1189" s="6" t="s">
        <v>4840</v>
      </c>
      <c r="C1189" s="6" t="s">
        <v>83</v>
      </c>
      <c r="D1189" s="6" t="s">
        <v>4841</v>
      </c>
    </row>
    <row r="1190" spans="1:4" x14ac:dyDescent="0.25">
      <c r="A1190" s="6" t="s">
        <v>4842</v>
      </c>
      <c r="B1190" s="6" t="s">
        <v>4843</v>
      </c>
      <c r="C1190" s="6" t="s">
        <v>97</v>
      </c>
      <c r="D1190" s="6" t="s">
        <v>4844</v>
      </c>
    </row>
    <row r="1191" spans="1:4" x14ac:dyDescent="0.25">
      <c r="A1191" s="6" t="s">
        <v>4845</v>
      </c>
      <c r="B1191" s="6" t="s">
        <v>4846</v>
      </c>
      <c r="C1191" s="6" t="s">
        <v>113</v>
      </c>
      <c r="D1191" s="6" t="s">
        <v>4847</v>
      </c>
    </row>
    <row r="1192" spans="1:4" x14ac:dyDescent="0.25">
      <c r="A1192" s="6" t="s">
        <v>4848</v>
      </c>
      <c r="B1192" s="6" t="s">
        <v>4849</v>
      </c>
      <c r="C1192" s="6" t="s">
        <v>154</v>
      </c>
      <c r="D1192" s="6" t="s">
        <v>4850</v>
      </c>
    </row>
    <row r="1193" spans="1:4" x14ac:dyDescent="0.25">
      <c r="A1193" s="6" t="s">
        <v>4851</v>
      </c>
      <c r="B1193" s="6" t="s">
        <v>4852</v>
      </c>
      <c r="C1193" s="6" t="s">
        <v>161</v>
      </c>
      <c r="D1193" s="6" t="s">
        <v>4853</v>
      </c>
    </row>
    <row r="1194" spans="1:4" x14ac:dyDescent="0.25">
      <c r="A1194" s="6" t="s">
        <v>4854</v>
      </c>
      <c r="B1194" s="6" t="s">
        <v>4855</v>
      </c>
      <c r="C1194" s="6" t="s">
        <v>183</v>
      </c>
    </row>
    <row r="1195" spans="1:4" x14ac:dyDescent="0.25">
      <c r="A1195" s="6" t="s">
        <v>4856</v>
      </c>
      <c r="B1195" s="6" t="s">
        <v>4857</v>
      </c>
      <c r="C1195" s="6" t="s">
        <v>183</v>
      </c>
    </row>
    <row r="1196" spans="1:4" x14ac:dyDescent="0.25">
      <c r="A1196" s="6" t="s">
        <v>4858</v>
      </c>
      <c r="B1196" s="6" t="s">
        <v>4859</v>
      </c>
      <c r="C1196" s="6" t="s">
        <v>183</v>
      </c>
      <c r="D1196" s="6" t="s">
        <v>4860</v>
      </c>
    </row>
    <row r="1197" spans="1:4" x14ac:dyDescent="0.25">
      <c r="A1197" s="6" t="s">
        <v>4861</v>
      </c>
      <c r="B1197" s="6" t="s">
        <v>4862</v>
      </c>
      <c r="C1197" s="6" t="s">
        <v>183</v>
      </c>
      <c r="D1197" s="6" t="s">
        <v>4863</v>
      </c>
    </row>
    <row r="1198" spans="1:4" x14ac:dyDescent="0.25">
      <c r="A1198" s="6" t="s">
        <v>4864</v>
      </c>
      <c r="B1198" s="6" t="s">
        <v>4865</v>
      </c>
      <c r="C1198" s="6" t="s">
        <v>183</v>
      </c>
      <c r="D1198" s="6" t="s">
        <v>4866</v>
      </c>
    </row>
    <row r="1199" spans="1:4" x14ac:dyDescent="0.25">
      <c r="A1199" s="6" t="s">
        <v>1999</v>
      </c>
      <c r="B1199" s="6" t="s">
        <v>2000</v>
      </c>
      <c r="C1199" s="6" t="s">
        <v>183</v>
      </c>
      <c r="D1199" s="6" t="s">
        <v>4867</v>
      </c>
    </row>
    <row r="1200" spans="1:4" x14ac:dyDescent="0.25">
      <c r="A1200" s="6" t="s">
        <v>307</v>
      </c>
      <c r="B1200" s="6" t="s">
        <v>308</v>
      </c>
      <c r="C1200" s="6" t="s">
        <v>183</v>
      </c>
      <c r="D1200" s="6" t="s">
        <v>4868</v>
      </c>
    </row>
    <row r="1201" spans="1:4" x14ac:dyDescent="0.25">
      <c r="A1201" s="6" t="s">
        <v>4869</v>
      </c>
      <c r="B1201" s="6" t="s">
        <v>4870</v>
      </c>
      <c r="C1201" s="6" t="s">
        <v>183</v>
      </c>
      <c r="D1201" s="6" t="s">
        <v>4871</v>
      </c>
    </row>
    <row r="1202" spans="1:4" x14ac:dyDescent="0.25">
      <c r="A1202" s="6" t="s">
        <v>315</v>
      </c>
      <c r="B1202" s="6" t="s">
        <v>316</v>
      </c>
      <c r="C1202" s="6" t="s">
        <v>183</v>
      </c>
      <c r="D1202" s="6" t="s">
        <v>4872</v>
      </c>
    </row>
    <row r="1203" spans="1:4" x14ac:dyDescent="0.25">
      <c r="A1203" s="6" t="s">
        <v>4873</v>
      </c>
      <c r="B1203" s="6" t="s">
        <v>4874</v>
      </c>
      <c r="C1203" s="6" t="s">
        <v>240</v>
      </c>
    </row>
    <row r="1204" spans="1:4" x14ac:dyDescent="0.25">
      <c r="A1204" s="6" t="s">
        <v>4875</v>
      </c>
      <c r="B1204" s="6" t="s">
        <v>4876</v>
      </c>
      <c r="C1204" s="6" t="s">
        <v>240</v>
      </c>
      <c r="D1204" s="6" t="s">
        <v>4877</v>
      </c>
    </row>
    <row r="1205" spans="1:4" x14ac:dyDescent="0.25">
      <c r="A1205" s="6" t="s">
        <v>4878</v>
      </c>
      <c r="B1205" s="6" t="s">
        <v>4879</v>
      </c>
      <c r="C1205" s="6" t="s">
        <v>240</v>
      </c>
      <c r="D1205" s="6" t="s">
        <v>4880</v>
      </c>
    </row>
    <row r="1206" spans="1:4" x14ac:dyDescent="0.25">
      <c r="A1206" s="6" t="s">
        <v>4881</v>
      </c>
      <c r="B1206" s="6" t="s">
        <v>4882</v>
      </c>
      <c r="C1206" s="6"/>
      <c r="D1206" s="6" t="s">
        <v>4883</v>
      </c>
    </row>
    <row r="1207" spans="1:4" x14ac:dyDescent="0.25">
      <c r="A1207" s="6" t="s">
        <v>4884</v>
      </c>
      <c r="B1207" s="6" t="s">
        <v>4885</v>
      </c>
      <c r="C1207" s="6"/>
      <c r="D1207" s="6" t="s">
        <v>4886</v>
      </c>
    </row>
    <row r="1208" spans="1:4" x14ac:dyDescent="0.25">
      <c r="A1208" s="6" t="s">
        <v>4887</v>
      </c>
      <c r="B1208" s="6" t="s">
        <v>4888</v>
      </c>
      <c r="C1208" s="6"/>
    </row>
    <row r="1209" spans="1:4" x14ac:dyDescent="0.25">
      <c r="A1209" s="6" t="s">
        <v>4889</v>
      </c>
      <c r="B1209" s="6" t="s">
        <v>4890</v>
      </c>
      <c r="C1209" s="6"/>
    </row>
    <row r="1210" spans="1:4" x14ac:dyDescent="0.25">
      <c r="A1210" s="6" t="s">
        <v>4891</v>
      </c>
      <c r="B1210" s="6" t="s">
        <v>4892</v>
      </c>
      <c r="C1210" s="6"/>
      <c r="D1210" s="6" t="s">
        <v>4893</v>
      </c>
    </row>
    <row r="1211" spans="1:4" x14ac:dyDescent="0.25">
      <c r="A1211" s="6" t="s">
        <v>4894</v>
      </c>
      <c r="B1211" s="6" t="s">
        <v>4895</v>
      </c>
      <c r="C1211" s="6"/>
      <c r="D1211" s="6" t="s">
        <v>4896</v>
      </c>
    </row>
    <row r="1212" spans="1:4" x14ac:dyDescent="0.25">
      <c r="A1212" s="6" t="s">
        <v>4897</v>
      </c>
      <c r="B1212" s="6" t="s">
        <v>4898</v>
      </c>
      <c r="C1212" s="6"/>
      <c r="D1212" s="6" t="s">
        <v>4899</v>
      </c>
    </row>
    <row r="1213" spans="1:4" x14ac:dyDescent="0.25">
      <c r="A1213" s="6" t="s">
        <v>4900</v>
      </c>
      <c r="B1213" s="6" t="s">
        <v>4901</v>
      </c>
      <c r="C1213" s="6"/>
      <c r="D1213" s="6" t="s">
        <v>4902</v>
      </c>
    </row>
    <row r="1214" spans="1:4" x14ac:dyDescent="0.25">
      <c r="A1214" s="6" t="s">
        <v>4903</v>
      </c>
      <c r="B1214" s="6" t="s">
        <v>4904</v>
      </c>
      <c r="C1214" s="6"/>
    </row>
    <row r="1215" spans="1:4" x14ac:dyDescent="0.25">
      <c r="A1215" s="6" t="s">
        <v>4905</v>
      </c>
      <c r="B1215" s="6" t="s">
        <v>4906</v>
      </c>
      <c r="C1215" s="6"/>
    </row>
    <row r="1216" spans="1:4" x14ac:dyDescent="0.25">
      <c r="A1216" s="6" t="s">
        <v>4907</v>
      </c>
      <c r="B1216" s="6" t="s">
        <v>4908</v>
      </c>
      <c r="C1216" s="6"/>
      <c r="D1216" s="6" t="s">
        <v>4909</v>
      </c>
    </row>
    <row r="1217" spans="1:4" x14ac:dyDescent="0.25">
      <c r="A1217" s="6" t="s">
        <v>4910</v>
      </c>
      <c r="B1217" s="6" t="s">
        <v>4911</v>
      </c>
      <c r="C1217" s="6"/>
      <c r="D1217" s="6" t="s">
        <v>4912</v>
      </c>
    </row>
    <row r="1218" spans="1:4" x14ac:dyDescent="0.25">
      <c r="A1218" s="6" t="s">
        <v>4913</v>
      </c>
      <c r="B1218" s="6" t="s">
        <v>4914</v>
      </c>
      <c r="C1218" s="6"/>
      <c r="D1218" s="6" t="s">
        <v>4915</v>
      </c>
    </row>
    <row r="1219" spans="1:4" x14ac:dyDescent="0.25">
      <c r="A1219" s="12">
        <v>91</v>
      </c>
      <c r="B1219" s="8" t="s">
        <v>2254</v>
      </c>
      <c r="C1219" s="8"/>
      <c r="D1219" s="8"/>
    </row>
    <row r="1220" spans="1:4" x14ac:dyDescent="0.25">
      <c r="A1220" s="12">
        <v>92</v>
      </c>
      <c r="B1220" s="8" t="s">
        <v>2254</v>
      </c>
      <c r="C1220" s="8"/>
      <c r="D1220" s="8"/>
    </row>
    <row r="1221" spans="1:4" x14ac:dyDescent="0.25">
      <c r="A1221" s="12">
        <v>93</v>
      </c>
      <c r="B1221" s="8" t="s">
        <v>2254</v>
      </c>
      <c r="C1221" s="8"/>
      <c r="D1221" s="8"/>
    </row>
    <row r="1222" spans="1:4" x14ac:dyDescent="0.25">
      <c r="A1222" s="12">
        <v>94</v>
      </c>
      <c r="B1222" s="8" t="s">
        <v>2254</v>
      </c>
      <c r="C1222" s="8"/>
      <c r="D1222" s="8"/>
    </row>
    <row r="1223" spans="1:4" x14ac:dyDescent="0.25">
      <c r="A1223" s="12">
        <v>95</v>
      </c>
      <c r="B1223" s="8" t="s">
        <v>2254</v>
      </c>
      <c r="C1223" s="8"/>
      <c r="D1223" s="8"/>
    </row>
    <row r="1224" spans="1:4" x14ac:dyDescent="0.25">
      <c r="A1224" s="12">
        <v>96</v>
      </c>
      <c r="B1224" s="8" t="s">
        <v>2254</v>
      </c>
      <c r="C1224" s="8"/>
      <c r="D1224" s="8"/>
    </row>
    <row r="1225" spans="1:4" x14ac:dyDescent="0.25">
      <c r="A1225" s="12">
        <v>97</v>
      </c>
      <c r="B1225" s="8" t="s">
        <v>2254</v>
      </c>
      <c r="C1225" s="8"/>
      <c r="D1225" s="8"/>
    </row>
    <row r="1226" spans="1:4" x14ac:dyDescent="0.25">
      <c r="A1226" s="12">
        <v>98</v>
      </c>
      <c r="B1226" s="8" t="s">
        <v>2254</v>
      </c>
      <c r="C1226" s="8"/>
      <c r="D1226" s="8"/>
    </row>
    <row r="1227" spans="1:4" x14ac:dyDescent="0.25">
      <c r="A1227" s="27">
        <v>99</v>
      </c>
      <c r="B1227" s="10" t="s">
        <v>2254</v>
      </c>
      <c r="C1227" s="10"/>
      <c r="D1227"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87238-4EF0-4837-9C9C-D9180315702C}">
  <dimension ref="A1:A5"/>
  <sheetViews>
    <sheetView view="pageBreakPreview" zoomScale="60" zoomScaleNormal="85" workbookViewId="0">
      <selection activeCell="D8" sqref="D8"/>
    </sheetView>
  </sheetViews>
  <sheetFormatPr defaultColWidth="8.7265625" defaultRowHeight="13.8" x14ac:dyDescent="0.25"/>
  <cols>
    <col min="1" max="7" width="8.7265625" style="55"/>
    <col min="8" max="9" width="7.26953125" style="55" customWidth="1"/>
    <col min="10" max="16384" width="8.7265625" style="55"/>
  </cols>
  <sheetData>
    <row r="1" spans="1:1" ht="17.399999999999999" x14ac:dyDescent="0.3">
      <c r="A1" s="57" t="s">
        <v>4943</v>
      </c>
    </row>
    <row r="5" spans="1:1" ht="16.2" x14ac:dyDescent="0.3">
      <c r="A5" s="56" t="s">
        <v>4944</v>
      </c>
    </row>
  </sheetData>
  <pageMargins left="0.70866141732283472" right="0.70866141732283472" top="0.74803149606299213" bottom="0.74803149606299213" header="0.31496062992125984" footer="0.31496062992125984"/>
  <pageSetup paperSize="9" scale="83" orientation="portrait" r:id="rId1"/>
  <headerFooter>
    <oddFooter>&amp;C&amp;10&amp;K03+000Pagina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93863-7495-4E49-BAE5-851F9321A833}">
  <dimension ref="A1:BB2500"/>
  <sheetViews>
    <sheetView view="pageBreakPreview" zoomScale="60" zoomScaleNormal="85" workbookViewId="0">
      <selection activeCell="D8" sqref="D8"/>
    </sheetView>
  </sheetViews>
  <sheetFormatPr defaultColWidth="8.7265625" defaultRowHeight="13.8" x14ac:dyDescent="0.25"/>
  <cols>
    <col min="1" max="1" width="8.7265625" style="31"/>
    <col min="2" max="2" width="15.6328125" style="31" customWidth="1"/>
    <col min="3" max="3" width="12.1796875" style="31" customWidth="1"/>
    <col min="4" max="4" width="47" style="31" customWidth="1"/>
    <col min="5" max="54" width="8.7265625" style="58"/>
    <col min="55" max="16384" width="8.7265625" style="31"/>
  </cols>
  <sheetData>
    <row r="1" spans="1:54" ht="16.2" x14ac:dyDescent="0.3">
      <c r="A1" s="63" t="s">
        <v>4928</v>
      </c>
    </row>
    <row r="2" spans="1:54" s="61" customFormat="1" ht="12.6" x14ac:dyDescent="0.2">
      <c r="A2" s="59" t="s">
        <v>4929</v>
      </c>
      <c r="B2" s="59" t="s">
        <v>4930</v>
      </c>
      <c r="C2" s="59" t="s">
        <v>4931</v>
      </c>
      <c r="D2" s="59" t="s">
        <v>5</v>
      </c>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row>
    <row r="3" spans="1:54" hidden="1" x14ac:dyDescent="0.25">
      <c r="A3" s="31" t="str">
        <f ca="1">IF(Activiteitenoverzicht!$K5&gt;0,Activiteitenoverzicht!A5,"")</f>
        <v/>
      </c>
      <c r="B3" s="31" t="str">
        <f ca="1">IF(Activiteitenoverzicht!$K5&gt;0,Activiteitenoverzicht!B5,"")</f>
        <v/>
      </c>
      <c r="C3" s="31" t="str">
        <f ca="1">IF(Activiteitenoverzicht!$K5&gt;0,Activiteitenoverzicht!D5,"")</f>
        <v/>
      </c>
      <c r="D3" s="31" t="str">
        <f ca="1">IF(Activiteitenoverzicht!$K5&gt;0,Activiteitenoverzicht!F5,"")</f>
        <v/>
      </c>
    </row>
    <row r="4" spans="1:54" hidden="1" x14ac:dyDescent="0.25">
      <c r="A4" s="31" t="str">
        <f ca="1">IF(Activiteitenoverzicht!$K6&gt;0,Activiteitenoverzicht!A6,"")</f>
        <v/>
      </c>
      <c r="B4" s="31" t="str">
        <f ca="1">IF(Activiteitenoverzicht!$K6&gt;0,Activiteitenoverzicht!B6,"")</f>
        <v/>
      </c>
      <c r="C4" s="31" t="str">
        <f ca="1">IF(Activiteitenoverzicht!$K6&gt;0,Activiteitenoverzicht!D6,"")</f>
        <v/>
      </c>
      <c r="D4" s="31" t="str">
        <f ca="1">IF(Activiteitenoverzicht!$K6&gt;0,Activiteitenoverzicht!F6,"")</f>
        <v/>
      </c>
    </row>
    <row r="5" spans="1:54" hidden="1" x14ac:dyDescent="0.25">
      <c r="A5" s="31" t="str">
        <f ca="1">IF(Activiteitenoverzicht!$K7&gt;0,Activiteitenoverzicht!A7,"")</f>
        <v/>
      </c>
      <c r="B5" s="31" t="str">
        <f ca="1">IF(Activiteitenoverzicht!$K7&gt;0,Activiteitenoverzicht!B7,"")</f>
        <v/>
      </c>
      <c r="C5" s="31" t="str">
        <f ca="1">IF(Activiteitenoverzicht!$K7&gt;0,Activiteitenoverzicht!D7,"")</f>
        <v/>
      </c>
      <c r="D5" s="31" t="str">
        <f ca="1">IF(Activiteitenoverzicht!$K7&gt;0,Activiteitenoverzicht!F7,"")</f>
        <v/>
      </c>
    </row>
    <row r="6" spans="1:54" hidden="1" x14ac:dyDescent="0.25">
      <c r="A6" s="31" t="str">
        <f ca="1">IF(Activiteitenoverzicht!$K8&gt;0,Activiteitenoverzicht!A8,"")</f>
        <v/>
      </c>
      <c r="B6" s="31" t="str">
        <f ca="1">IF(Activiteitenoverzicht!$K8&gt;0,Activiteitenoverzicht!B8,"")</f>
        <v/>
      </c>
      <c r="C6" s="31" t="str">
        <f ca="1">IF(Activiteitenoverzicht!$K8&gt;0,Activiteitenoverzicht!D8,"")</f>
        <v/>
      </c>
      <c r="D6" s="31" t="str">
        <f ca="1">IF(Activiteitenoverzicht!$K8&gt;0,Activiteitenoverzicht!F8,"")</f>
        <v/>
      </c>
    </row>
    <row r="7" spans="1:54" hidden="1" x14ac:dyDescent="0.25">
      <c r="A7" s="31" t="str">
        <f ca="1">IF(Activiteitenoverzicht!$K9&gt;0,Activiteitenoverzicht!A9,"")</f>
        <v/>
      </c>
      <c r="B7" s="31" t="str">
        <f ca="1">IF(Activiteitenoverzicht!$K9&gt;0,Activiteitenoverzicht!B9,"")</f>
        <v/>
      </c>
      <c r="C7" s="31" t="str">
        <f ca="1">IF(Activiteitenoverzicht!$K9&gt;0,Activiteitenoverzicht!D9,"")</f>
        <v/>
      </c>
      <c r="D7" s="31" t="str">
        <f ca="1">IF(Activiteitenoverzicht!$K9&gt;0,Activiteitenoverzicht!F9,"")</f>
        <v/>
      </c>
    </row>
    <row r="8" spans="1:54" hidden="1" x14ac:dyDescent="0.25">
      <c r="A8" s="31" t="str">
        <f ca="1">IF(Activiteitenoverzicht!$K10&gt;0,Activiteitenoverzicht!A10,"")</f>
        <v/>
      </c>
      <c r="B8" s="31" t="str">
        <f ca="1">IF(Activiteitenoverzicht!$K10&gt;0,Activiteitenoverzicht!B10,"")</f>
        <v/>
      </c>
      <c r="C8" s="31" t="str">
        <f ca="1">IF(Activiteitenoverzicht!$K10&gt;0,Activiteitenoverzicht!D10,"")</f>
        <v/>
      </c>
      <c r="D8" s="31" t="str">
        <f ca="1">IF(Activiteitenoverzicht!$K10&gt;0,Activiteitenoverzicht!F10,"")</f>
        <v/>
      </c>
    </row>
    <row r="9" spans="1:54" hidden="1" x14ac:dyDescent="0.25">
      <c r="A9" s="31" t="str">
        <f ca="1">IF(Activiteitenoverzicht!$K11&gt;0,Activiteitenoverzicht!A11,"")</f>
        <v/>
      </c>
      <c r="B9" s="31" t="str">
        <f ca="1">IF(Activiteitenoverzicht!$K11&gt;0,Activiteitenoverzicht!B11,"")</f>
        <v/>
      </c>
      <c r="C9" s="31" t="str">
        <f ca="1">IF(Activiteitenoverzicht!$K11&gt;0,Activiteitenoverzicht!D11,"")</f>
        <v/>
      </c>
      <c r="D9" s="31" t="str">
        <f ca="1">IF(Activiteitenoverzicht!$K11&gt;0,Activiteitenoverzicht!F11,"")</f>
        <v/>
      </c>
    </row>
    <row r="10" spans="1:54" hidden="1" x14ac:dyDescent="0.25">
      <c r="A10" s="31" t="str">
        <f ca="1">IF(Activiteitenoverzicht!$K12&gt;0,Activiteitenoverzicht!A12,"")</f>
        <v/>
      </c>
      <c r="B10" s="31" t="str">
        <f ca="1">IF(Activiteitenoverzicht!$K12&gt;0,Activiteitenoverzicht!B12,"")</f>
        <v/>
      </c>
      <c r="C10" s="31" t="str">
        <f ca="1">IF(Activiteitenoverzicht!$K12&gt;0,Activiteitenoverzicht!D12,"")</f>
        <v/>
      </c>
      <c r="D10" s="31" t="str">
        <f ca="1">IF(Activiteitenoverzicht!$K12&gt;0,Activiteitenoverzicht!F12,"")</f>
        <v/>
      </c>
    </row>
    <row r="11" spans="1:54" hidden="1" x14ac:dyDescent="0.25">
      <c r="A11" s="31" t="str">
        <f ca="1">IF(Activiteitenoverzicht!$K13&gt;0,Activiteitenoverzicht!A13,"")</f>
        <v/>
      </c>
      <c r="B11" s="31" t="str">
        <f ca="1">IF(Activiteitenoverzicht!$K13&gt;0,Activiteitenoverzicht!B13,"")</f>
        <v/>
      </c>
      <c r="C11" s="31" t="str">
        <f ca="1">IF(Activiteitenoverzicht!$K13&gt;0,Activiteitenoverzicht!D13,"")</f>
        <v/>
      </c>
      <c r="D11" s="31" t="str">
        <f ca="1">IF(Activiteitenoverzicht!$K13&gt;0,Activiteitenoverzicht!F13,"")</f>
        <v/>
      </c>
    </row>
    <row r="12" spans="1:54" hidden="1" x14ac:dyDescent="0.25">
      <c r="A12" s="31" t="str">
        <f ca="1">IF(Activiteitenoverzicht!$K14&gt;0,Activiteitenoverzicht!A14,"")</f>
        <v/>
      </c>
      <c r="B12" s="31" t="str">
        <f ca="1">IF(Activiteitenoverzicht!$K14&gt;0,Activiteitenoverzicht!B14,"")</f>
        <v/>
      </c>
      <c r="C12" s="31" t="str">
        <f ca="1">IF(Activiteitenoverzicht!$K14&gt;0,Activiteitenoverzicht!D14,"")</f>
        <v/>
      </c>
      <c r="D12" s="31" t="str">
        <f ca="1">IF(Activiteitenoverzicht!$K14&gt;0,Activiteitenoverzicht!F14,"")</f>
        <v/>
      </c>
    </row>
    <row r="13" spans="1:54" hidden="1" x14ac:dyDescent="0.25">
      <c r="A13" s="31" t="str">
        <f ca="1">IF(Activiteitenoverzicht!$K15&gt;0,Activiteitenoverzicht!A15,"")</f>
        <v/>
      </c>
      <c r="B13" s="31" t="str">
        <f ca="1">IF(Activiteitenoverzicht!$K15&gt;0,Activiteitenoverzicht!B15,"")</f>
        <v/>
      </c>
      <c r="C13" s="31" t="str">
        <f ca="1">IF(Activiteitenoverzicht!$K15&gt;0,Activiteitenoverzicht!D15,"")</f>
        <v/>
      </c>
      <c r="D13" s="31" t="str">
        <f ca="1">IF(Activiteitenoverzicht!$K15&gt;0,Activiteitenoverzicht!F15,"")</f>
        <v/>
      </c>
    </row>
    <row r="14" spans="1:54" hidden="1" x14ac:dyDescent="0.25">
      <c r="A14" s="31" t="str">
        <f ca="1">IF(Activiteitenoverzicht!$K16&gt;0,Activiteitenoverzicht!A16,"")</f>
        <v/>
      </c>
      <c r="B14" s="31" t="str">
        <f ca="1">IF(Activiteitenoverzicht!$K16&gt;0,Activiteitenoverzicht!B16,"")</f>
        <v/>
      </c>
      <c r="C14" s="31" t="str">
        <f ca="1">IF(Activiteitenoverzicht!$K16&gt;0,Activiteitenoverzicht!D16,"")</f>
        <v/>
      </c>
      <c r="D14" s="31" t="str">
        <f ca="1">IF(Activiteitenoverzicht!$K16&gt;0,Activiteitenoverzicht!F16,"")</f>
        <v/>
      </c>
    </row>
    <row r="15" spans="1:54" hidden="1" x14ac:dyDescent="0.25">
      <c r="A15" s="31" t="str">
        <f ca="1">IF(Activiteitenoverzicht!$K17&gt;0,Activiteitenoverzicht!A17,"")</f>
        <v/>
      </c>
      <c r="B15" s="31" t="str">
        <f ca="1">IF(Activiteitenoverzicht!$K17&gt;0,Activiteitenoverzicht!B17,"")</f>
        <v/>
      </c>
      <c r="C15" s="31" t="str">
        <f ca="1">IF(Activiteitenoverzicht!$K17&gt;0,Activiteitenoverzicht!D17,"")</f>
        <v/>
      </c>
      <c r="D15" s="31" t="str">
        <f ca="1">IF(Activiteitenoverzicht!$K17&gt;0,Activiteitenoverzicht!F17,"")</f>
        <v/>
      </c>
    </row>
    <row r="16" spans="1:54" hidden="1" x14ac:dyDescent="0.25">
      <c r="A16" s="31" t="str">
        <f ca="1">IF(Activiteitenoverzicht!$K18&gt;0,Activiteitenoverzicht!A18,"")</f>
        <v/>
      </c>
      <c r="B16" s="31" t="str">
        <f ca="1">IF(Activiteitenoverzicht!$K18&gt;0,Activiteitenoverzicht!B18,"")</f>
        <v/>
      </c>
      <c r="C16" s="31" t="str">
        <f ca="1">IF(Activiteitenoverzicht!$K18&gt;0,Activiteitenoverzicht!D18,"")</f>
        <v/>
      </c>
      <c r="D16" s="31" t="str">
        <f ca="1">IF(Activiteitenoverzicht!$K18&gt;0,Activiteitenoverzicht!F18,"")</f>
        <v/>
      </c>
    </row>
    <row r="17" spans="1:4" hidden="1" x14ac:dyDescent="0.25">
      <c r="A17" s="31" t="str">
        <f ca="1">IF(Activiteitenoverzicht!$K19&gt;0,Activiteitenoverzicht!A19,"")</f>
        <v/>
      </c>
      <c r="B17" s="31" t="str">
        <f ca="1">IF(Activiteitenoverzicht!$K19&gt;0,Activiteitenoverzicht!B19,"")</f>
        <v/>
      </c>
      <c r="C17" s="31" t="str">
        <f ca="1">IF(Activiteitenoverzicht!$K19&gt;0,Activiteitenoverzicht!D19,"")</f>
        <v/>
      </c>
      <c r="D17" s="31" t="str">
        <f ca="1">IF(Activiteitenoverzicht!$K19&gt;0,Activiteitenoverzicht!F19,"")</f>
        <v/>
      </c>
    </row>
    <row r="18" spans="1:4" hidden="1" x14ac:dyDescent="0.25">
      <c r="A18" s="31" t="str">
        <f ca="1">IF(Activiteitenoverzicht!$K20&gt;0,Activiteitenoverzicht!A20,"")</f>
        <v/>
      </c>
      <c r="B18" s="31" t="str">
        <f ca="1">IF(Activiteitenoverzicht!$K20&gt;0,Activiteitenoverzicht!B20,"")</f>
        <v/>
      </c>
      <c r="C18" s="31" t="str">
        <f ca="1">IF(Activiteitenoverzicht!$K20&gt;0,Activiteitenoverzicht!D20,"")</f>
        <v/>
      </c>
      <c r="D18" s="31" t="str">
        <f ca="1">IF(Activiteitenoverzicht!$K20&gt;0,Activiteitenoverzicht!F20,"")</f>
        <v/>
      </c>
    </row>
    <row r="19" spans="1:4" hidden="1" x14ac:dyDescent="0.25">
      <c r="A19" s="31" t="str">
        <f ca="1">IF(Activiteitenoverzicht!$K21&gt;0,Activiteitenoverzicht!A21,"")</f>
        <v/>
      </c>
      <c r="B19" s="31" t="str">
        <f ca="1">IF(Activiteitenoverzicht!$K21&gt;0,Activiteitenoverzicht!B21,"")</f>
        <v/>
      </c>
      <c r="C19" s="31" t="str">
        <f ca="1">IF(Activiteitenoverzicht!$K21&gt;0,Activiteitenoverzicht!D21,"")</f>
        <v/>
      </c>
      <c r="D19" s="31" t="str">
        <f ca="1">IF(Activiteitenoverzicht!$K21&gt;0,Activiteitenoverzicht!F21,"")</f>
        <v/>
      </c>
    </row>
    <row r="20" spans="1:4" hidden="1" x14ac:dyDescent="0.25">
      <c r="A20" s="31" t="str">
        <f ca="1">IF(Activiteitenoverzicht!$K22&gt;0,Activiteitenoverzicht!A22,"")</f>
        <v/>
      </c>
      <c r="B20" s="31" t="str">
        <f ca="1">IF(Activiteitenoverzicht!$K22&gt;0,Activiteitenoverzicht!B22,"")</f>
        <v/>
      </c>
      <c r="C20" s="31" t="str">
        <f ca="1">IF(Activiteitenoverzicht!$K22&gt;0,Activiteitenoverzicht!D22,"")</f>
        <v/>
      </c>
      <c r="D20" s="31" t="str">
        <f ca="1">IF(Activiteitenoverzicht!$K22&gt;0,Activiteitenoverzicht!F22,"")</f>
        <v/>
      </c>
    </row>
    <row r="21" spans="1:4" hidden="1" x14ac:dyDescent="0.25">
      <c r="A21" s="31" t="str">
        <f ca="1">IF(Activiteitenoverzicht!$K23&gt;0,Activiteitenoverzicht!A23,"")</f>
        <v/>
      </c>
      <c r="B21" s="31" t="str">
        <f ca="1">IF(Activiteitenoverzicht!$K23&gt;0,Activiteitenoverzicht!B23,"")</f>
        <v/>
      </c>
      <c r="C21" s="31" t="str">
        <f ca="1">IF(Activiteitenoverzicht!$K23&gt;0,Activiteitenoverzicht!D23,"")</f>
        <v/>
      </c>
      <c r="D21" s="31" t="str">
        <f ca="1">IF(Activiteitenoverzicht!$K23&gt;0,Activiteitenoverzicht!F23,"")</f>
        <v/>
      </c>
    </row>
    <row r="22" spans="1:4" hidden="1" x14ac:dyDescent="0.25">
      <c r="A22" s="31" t="str">
        <f ca="1">IF(Activiteitenoverzicht!$K24&gt;0,Activiteitenoverzicht!A24,"")</f>
        <v/>
      </c>
      <c r="B22" s="31" t="str">
        <f ca="1">IF(Activiteitenoverzicht!$K24&gt;0,Activiteitenoverzicht!B24,"")</f>
        <v/>
      </c>
      <c r="C22" s="31" t="str">
        <f ca="1">IF(Activiteitenoverzicht!$K24&gt;0,Activiteitenoverzicht!D24,"")</f>
        <v/>
      </c>
      <c r="D22" s="31" t="str">
        <f ca="1">IF(Activiteitenoverzicht!$K24&gt;0,Activiteitenoverzicht!F24,"")</f>
        <v/>
      </c>
    </row>
    <row r="23" spans="1:4" hidden="1" x14ac:dyDescent="0.25">
      <c r="A23" s="31" t="str">
        <f ca="1">IF(Activiteitenoverzicht!$K25&gt;0,Activiteitenoverzicht!A25,"")</f>
        <v/>
      </c>
      <c r="B23" s="31" t="str">
        <f ca="1">IF(Activiteitenoverzicht!$K25&gt;0,Activiteitenoverzicht!B25,"")</f>
        <v/>
      </c>
      <c r="C23" s="31" t="str">
        <f ca="1">IF(Activiteitenoverzicht!$K25&gt;0,Activiteitenoverzicht!D25,"")</f>
        <v/>
      </c>
      <c r="D23" s="31" t="str">
        <f ca="1">IF(Activiteitenoverzicht!$K25&gt;0,Activiteitenoverzicht!F25,"")</f>
        <v/>
      </c>
    </row>
    <row r="24" spans="1:4" hidden="1" x14ac:dyDescent="0.25">
      <c r="A24" s="31" t="str">
        <f ca="1">IF(Activiteitenoverzicht!$K26&gt;0,Activiteitenoverzicht!A26,"")</f>
        <v/>
      </c>
      <c r="B24" s="31" t="str">
        <f ca="1">IF(Activiteitenoverzicht!$K26&gt;0,Activiteitenoverzicht!B26,"")</f>
        <v/>
      </c>
      <c r="C24" s="31" t="str">
        <f ca="1">IF(Activiteitenoverzicht!$K26&gt;0,Activiteitenoverzicht!D26,"")</f>
        <v/>
      </c>
      <c r="D24" s="31" t="str">
        <f ca="1">IF(Activiteitenoverzicht!$K26&gt;0,Activiteitenoverzicht!F26,"")</f>
        <v/>
      </c>
    </row>
    <row r="25" spans="1:4" x14ac:dyDescent="0.25">
      <c r="A25" s="62">
        <f ca="1">IF(Activiteitenoverzicht!$K27&gt;0,Activiteitenoverzicht!A27,"")</f>
        <v>24</v>
      </c>
      <c r="B25" s="61" t="str">
        <f ca="1">IF(Activiteitenoverzicht!$K27&gt;0,Activiteitenoverzicht!B27,"")</f>
        <v>BEV030-A</v>
      </c>
      <c r="C25" s="61" t="str">
        <f ca="1">IF(Activiteitenoverzicht!$K27&gt;0,Activiteitenoverzicht!D27,"")</f>
        <v>64.31.10</v>
      </c>
      <c r="D25" s="61" t="str">
        <f ca="1">IF(Activiteitenoverzicht!$K27&gt;0,Activiteitenoverzicht!F27,"")</f>
        <v>CCTV camera</v>
      </c>
    </row>
    <row r="26" spans="1:4" x14ac:dyDescent="0.25">
      <c r="A26" s="62">
        <f ca="1">IF(Activiteitenoverzicht!$K28&gt;0,Activiteitenoverzicht!A28,"")</f>
        <v>25</v>
      </c>
      <c r="B26" s="61" t="str">
        <f ca="1">IF(Activiteitenoverzicht!$K28&gt;0,Activiteitenoverzicht!B28,"")</f>
        <v>BEV030-A</v>
      </c>
      <c r="C26" s="61" t="str">
        <f ca="1">IF(Activiteitenoverzicht!$K28&gt;0,Activiteitenoverzicht!D28,"")</f>
        <v>90.64.10</v>
      </c>
      <c r="D26" s="61" t="str">
        <f ca="1">IF(Activiteitenoverzicht!$K28&gt;0,Activiteitenoverzicht!F28,"")</f>
        <v>CCTV buitencamera</v>
      </c>
    </row>
    <row r="27" spans="1:4" hidden="1" x14ac:dyDescent="0.25">
      <c r="A27" s="31" t="str">
        <f ca="1">IF(Activiteitenoverzicht!$K29&gt;0,Activiteitenoverzicht!A29,"")</f>
        <v/>
      </c>
      <c r="B27" s="31" t="str">
        <f ca="1">IF(Activiteitenoverzicht!$K29&gt;0,Activiteitenoverzicht!B29,"")</f>
        <v/>
      </c>
      <c r="C27" s="31" t="str">
        <f ca="1">IF(Activiteitenoverzicht!$K29&gt;0,Activiteitenoverzicht!D29,"")</f>
        <v/>
      </c>
      <c r="D27" s="31" t="str">
        <f ca="1">IF(Activiteitenoverzicht!$K29&gt;0,Activiteitenoverzicht!F29,"")</f>
        <v/>
      </c>
    </row>
    <row r="28" spans="1:4" hidden="1" x14ac:dyDescent="0.25">
      <c r="A28" s="31" t="str">
        <f ca="1">IF(Activiteitenoverzicht!$K30&gt;0,Activiteitenoverzicht!A30,"")</f>
        <v/>
      </c>
      <c r="B28" s="31" t="str">
        <f ca="1">IF(Activiteitenoverzicht!$K30&gt;0,Activiteitenoverzicht!B30,"")</f>
        <v/>
      </c>
      <c r="C28" s="31" t="str">
        <f ca="1">IF(Activiteitenoverzicht!$K30&gt;0,Activiteitenoverzicht!D30,"")</f>
        <v/>
      </c>
      <c r="D28" s="31" t="str">
        <f ca="1">IF(Activiteitenoverzicht!$K30&gt;0,Activiteitenoverzicht!F30,"")</f>
        <v/>
      </c>
    </row>
    <row r="29" spans="1:4" hidden="1" x14ac:dyDescent="0.25">
      <c r="A29" s="31" t="str">
        <f ca="1">IF(Activiteitenoverzicht!$K31&gt;0,Activiteitenoverzicht!A31,"")</f>
        <v/>
      </c>
      <c r="B29" s="31" t="str">
        <f ca="1">IF(Activiteitenoverzicht!$K31&gt;0,Activiteitenoverzicht!B31,"")</f>
        <v/>
      </c>
      <c r="C29" s="31" t="str">
        <f ca="1">IF(Activiteitenoverzicht!$K31&gt;0,Activiteitenoverzicht!D31,"")</f>
        <v/>
      </c>
      <c r="D29" s="31" t="str">
        <f ca="1">IF(Activiteitenoverzicht!$K31&gt;0,Activiteitenoverzicht!F31,"")</f>
        <v/>
      </c>
    </row>
    <row r="30" spans="1:4" hidden="1" x14ac:dyDescent="0.25">
      <c r="A30" s="31" t="str">
        <f ca="1">IF(Activiteitenoverzicht!$K32&gt;0,Activiteitenoverzicht!A32,"")</f>
        <v/>
      </c>
      <c r="B30" s="31" t="str">
        <f ca="1">IF(Activiteitenoverzicht!$K32&gt;0,Activiteitenoverzicht!B32,"")</f>
        <v/>
      </c>
      <c r="C30" s="31" t="str">
        <f ca="1">IF(Activiteitenoverzicht!$K32&gt;0,Activiteitenoverzicht!D32,"")</f>
        <v/>
      </c>
      <c r="D30" s="31" t="str">
        <f ca="1">IF(Activiteitenoverzicht!$K32&gt;0,Activiteitenoverzicht!F32,"")</f>
        <v/>
      </c>
    </row>
    <row r="31" spans="1:4" hidden="1" x14ac:dyDescent="0.25">
      <c r="A31" s="31" t="str">
        <f ca="1">IF(Activiteitenoverzicht!$K33&gt;0,Activiteitenoverzicht!A33,"")</f>
        <v/>
      </c>
      <c r="B31" s="31" t="str">
        <f ca="1">IF(Activiteitenoverzicht!$K33&gt;0,Activiteitenoverzicht!B33,"")</f>
        <v/>
      </c>
      <c r="C31" s="31" t="str">
        <f ca="1">IF(Activiteitenoverzicht!$K33&gt;0,Activiteitenoverzicht!D33,"")</f>
        <v/>
      </c>
      <c r="D31" s="31" t="str">
        <f ca="1">IF(Activiteitenoverzicht!$K33&gt;0,Activiteitenoverzicht!F33,"")</f>
        <v/>
      </c>
    </row>
    <row r="32" spans="1:4" hidden="1" x14ac:dyDescent="0.25">
      <c r="A32" s="31" t="str">
        <f ca="1">IF(Activiteitenoverzicht!$K34&gt;0,Activiteitenoverzicht!A34,"")</f>
        <v/>
      </c>
      <c r="B32" s="31" t="str">
        <f ca="1">IF(Activiteitenoverzicht!$K34&gt;0,Activiteitenoverzicht!B34,"")</f>
        <v/>
      </c>
      <c r="C32" s="31" t="str">
        <f ca="1">IF(Activiteitenoverzicht!$K34&gt;0,Activiteitenoverzicht!D34,"")</f>
        <v/>
      </c>
      <c r="D32" s="31" t="str">
        <f ca="1">IF(Activiteitenoverzicht!$K34&gt;0,Activiteitenoverzicht!F34,"")</f>
        <v/>
      </c>
    </row>
    <row r="33" spans="1:4" hidden="1" x14ac:dyDescent="0.25">
      <c r="A33" s="31" t="str">
        <f ca="1">IF(Activiteitenoverzicht!$K35&gt;0,Activiteitenoverzicht!A35,"")</f>
        <v/>
      </c>
      <c r="B33" s="31" t="str">
        <f ca="1">IF(Activiteitenoverzicht!$K35&gt;0,Activiteitenoverzicht!B35,"")</f>
        <v/>
      </c>
      <c r="C33" s="31" t="str">
        <f ca="1">IF(Activiteitenoverzicht!$K35&gt;0,Activiteitenoverzicht!D35,"")</f>
        <v/>
      </c>
      <c r="D33" s="31" t="str">
        <f ca="1">IF(Activiteitenoverzicht!$K35&gt;0,Activiteitenoverzicht!F35,"")</f>
        <v/>
      </c>
    </row>
    <row r="34" spans="1:4" hidden="1" x14ac:dyDescent="0.25">
      <c r="A34" s="31" t="str">
        <f ca="1">IF(Activiteitenoverzicht!$K36&gt;0,Activiteitenoverzicht!A36,"")</f>
        <v/>
      </c>
      <c r="B34" s="31" t="str">
        <f ca="1">IF(Activiteitenoverzicht!$K36&gt;0,Activiteitenoverzicht!B36,"")</f>
        <v/>
      </c>
      <c r="C34" s="31" t="str">
        <f ca="1">IF(Activiteitenoverzicht!$K36&gt;0,Activiteitenoverzicht!D36,"")</f>
        <v/>
      </c>
      <c r="D34" s="31" t="str">
        <f ca="1">IF(Activiteitenoverzicht!$K36&gt;0,Activiteitenoverzicht!F36,"")</f>
        <v/>
      </c>
    </row>
    <row r="35" spans="1:4" hidden="1" x14ac:dyDescent="0.25">
      <c r="A35" s="31" t="str">
        <f ca="1">IF(Activiteitenoverzicht!$K37&gt;0,Activiteitenoverzicht!A37,"")</f>
        <v/>
      </c>
      <c r="B35" s="31" t="str">
        <f ca="1">IF(Activiteitenoverzicht!$K37&gt;0,Activiteitenoverzicht!B37,"")</f>
        <v/>
      </c>
      <c r="C35" s="31" t="str">
        <f ca="1">IF(Activiteitenoverzicht!$K37&gt;0,Activiteitenoverzicht!D37,"")</f>
        <v/>
      </c>
      <c r="D35" s="31" t="str">
        <f ca="1">IF(Activiteitenoverzicht!$K37&gt;0,Activiteitenoverzicht!F37,"")</f>
        <v/>
      </c>
    </row>
    <row r="36" spans="1:4" x14ac:dyDescent="0.25">
      <c r="A36" s="62">
        <f ca="1">IF(Activiteitenoverzicht!$K38&gt;0,Activiteitenoverzicht!A38,"")</f>
        <v>35</v>
      </c>
      <c r="B36" s="61" t="str">
        <f ca="1">IF(Activiteitenoverzicht!$K38&gt;0,Activiteitenoverzicht!B38,"")</f>
        <v>BEV040-A</v>
      </c>
      <c r="C36" s="61" t="str">
        <f ca="1">IF(Activiteitenoverzicht!$K38&gt;0,Activiteitenoverzicht!D38,"")</f>
        <v>64.31.20</v>
      </c>
      <c r="D36" s="61" t="str">
        <f ca="1">IF(Activiteitenoverzicht!$K38&gt;0,Activiteitenoverzicht!F38,"")</f>
        <v>CCTV monitor</v>
      </c>
    </row>
    <row r="37" spans="1:4" hidden="1" x14ac:dyDescent="0.25">
      <c r="A37" s="31" t="str">
        <f ca="1">IF(Activiteitenoverzicht!$K39&gt;0,Activiteitenoverzicht!A39,"")</f>
        <v/>
      </c>
      <c r="B37" s="31" t="str">
        <f ca="1">IF(Activiteitenoverzicht!$K39&gt;0,Activiteitenoverzicht!B39,"")</f>
        <v/>
      </c>
      <c r="C37" s="31" t="str">
        <f ca="1">IF(Activiteitenoverzicht!$K39&gt;0,Activiteitenoverzicht!D39,"")</f>
        <v/>
      </c>
      <c r="D37" s="31" t="str">
        <f ca="1">IF(Activiteitenoverzicht!$K39&gt;0,Activiteitenoverzicht!F39,"")</f>
        <v/>
      </c>
    </row>
    <row r="38" spans="1:4" hidden="1" x14ac:dyDescent="0.25">
      <c r="A38" s="31" t="str">
        <f ca="1">IF(Activiteitenoverzicht!$K40&gt;0,Activiteitenoverzicht!A40,"")</f>
        <v/>
      </c>
      <c r="B38" s="31" t="str">
        <f ca="1">IF(Activiteitenoverzicht!$K40&gt;0,Activiteitenoverzicht!B40,"")</f>
        <v/>
      </c>
      <c r="C38" s="31" t="str">
        <f ca="1">IF(Activiteitenoverzicht!$K40&gt;0,Activiteitenoverzicht!D40,"")</f>
        <v/>
      </c>
      <c r="D38" s="31" t="str">
        <f ca="1">IF(Activiteitenoverzicht!$K40&gt;0,Activiteitenoverzicht!F40,"")</f>
        <v/>
      </c>
    </row>
    <row r="39" spans="1:4" hidden="1" x14ac:dyDescent="0.25">
      <c r="A39" s="31" t="str">
        <f ca="1">IF(Activiteitenoverzicht!$K41&gt;0,Activiteitenoverzicht!A41,"")</f>
        <v/>
      </c>
      <c r="B39" s="31" t="str">
        <f ca="1">IF(Activiteitenoverzicht!$K41&gt;0,Activiteitenoverzicht!B41,"")</f>
        <v/>
      </c>
      <c r="C39" s="31" t="str">
        <f ca="1">IF(Activiteitenoverzicht!$K41&gt;0,Activiteitenoverzicht!D41,"")</f>
        <v/>
      </c>
      <c r="D39" s="31" t="str">
        <f ca="1">IF(Activiteitenoverzicht!$K41&gt;0,Activiteitenoverzicht!F41,"")</f>
        <v/>
      </c>
    </row>
    <row r="40" spans="1:4" hidden="1" x14ac:dyDescent="0.25">
      <c r="A40" s="31" t="str">
        <f ca="1">IF(Activiteitenoverzicht!$K42&gt;0,Activiteitenoverzicht!A42,"")</f>
        <v/>
      </c>
      <c r="B40" s="31" t="str">
        <f ca="1">IF(Activiteitenoverzicht!$K42&gt;0,Activiteitenoverzicht!B42,"")</f>
        <v/>
      </c>
      <c r="C40" s="31" t="str">
        <f ca="1">IF(Activiteitenoverzicht!$K42&gt;0,Activiteitenoverzicht!D42,"")</f>
        <v/>
      </c>
      <c r="D40" s="31" t="str">
        <f ca="1">IF(Activiteitenoverzicht!$K42&gt;0,Activiteitenoverzicht!F42,"")</f>
        <v/>
      </c>
    </row>
    <row r="41" spans="1:4" hidden="1" x14ac:dyDescent="0.25">
      <c r="A41" s="31" t="str">
        <f ca="1">IF(Activiteitenoverzicht!$K43&gt;0,Activiteitenoverzicht!A43,"")</f>
        <v/>
      </c>
      <c r="B41" s="31" t="str">
        <f ca="1">IF(Activiteitenoverzicht!$K43&gt;0,Activiteitenoverzicht!B43,"")</f>
        <v/>
      </c>
      <c r="C41" s="31" t="str">
        <f ca="1">IF(Activiteitenoverzicht!$K43&gt;0,Activiteitenoverzicht!D43,"")</f>
        <v/>
      </c>
      <c r="D41" s="31" t="str">
        <f ca="1">IF(Activiteitenoverzicht!$K43&gt;0,Activiteitenoverzicht!F43,"")</f>
        <v/>
      </c>
    </row>
    <row r="42" spans="1:4" hidden="1" x14ac:dyDescent="0.25">
      <c r="A42" s="31" t="str">
        <f ca="1">IF(Activiteitenoverzicht!$K44&gt;0,Activiteitenoverzicht!A44,"")</f>
        <v/>
      </c>
      <c r="B42" s="31" t="str">
        <f ca="1">IF(Activiteitenoverzicht!$K44&gt;0,Activiteitenoverzicht!B44,"")</f>
        <v/>
      </c>
      <c r="C42" s="31" t="str">
        <f ca="1">IF(Activiteitenoverzicht!$K44&gt;0,Activiteitenoverzicht!D44,"")</f>
        <v/>
      </c>
      <c r="D42" s="31" t="str">
        <f ca="1">IF(Activiteitenoverzicht!$K44&gt;0,Activiteitenoverzicht!F44,"")</f>
        <v/>
      </c>
    </row>
    <row r="43" spans="1:4" x14ac:dyDescent="0.25">
      <c r="A43" s="62">
        <f ca="1">IF(Activiteitenoverzicht!$K45&gt;0,Activiteitenoverzicht!A45,"")</f>
        <v>42</v>
      </c>
      <c r="B43" s="61" t="str">
        <f ca="1">IF(Activiteitenoverzicht!$K45&gt;0,Activiteitenoverzicht!B45,"")</f>
        <v>BRND010-A</v>
      </c>
      <c r="C43" s="61" t="str">
        <f ca="1">IF(Activiteitenoverzicht!$K45&gt;0,Activiteitenoverzicht!D45,"")</f>
        <v>59.24.00</v>
      </c>
      <c r="D43" s="61" t="str">
        <f ca="1">IF(Activiteitenoverzicht!$K45&gt;0,Activiteitenoverzicht!F45,"")</f>
        <v>brandslanghaspel</v>
      </c>
    </row>
    <row r="44" spans="1:4" hidden="1" x14ac:dyDescent="0.25">
      <c r="A44" s="31" t="str">
        <f ca="1">IF(Activiteitenoverzicht!$K46&gt;0,Activiteitenoverzicht!A46,"")</f>
        <v/>
      </c>
      <c r="B44" s="31" t="str">
        <f ca="1">IF(Activiteitenoverzicht!$K46&gt;0,Activiteitenoverzicht!B46,"")</f>
        <v/>
      </c>
      <c r="C44" s="31" t="str">
        <f ca="1">IF(Activiteitenoverzicht!$K46&gt;0,Activiteitenoverzicht!D46,"")</f>
        <v/>
      </c>
      <c r="D44" s="31" t="str">
        <f ca="1">IF(Activiteitenoverzicht!$K46&gt;0,Activiteitenoverzicht!F46,"")</f>
        <v/>
      </c>
    </row>
    <row r="45" spans="1:4" hidden="1" x14ac:dyDescent="0.25">
      <c r="A45" s="31" t="str">
        <f ca="1">IF(Activiteitenoverzicht!$K47&gt;0,Activiteitenoverzicht!A47,"")</f>
        <v/>
      </c>
      <c r="B45" s="31" t="str">
        <f ca="1">IF(Activiteitenoverzicht!$K47&gt;0,Activiteitenoverzicht!B47,"")</f>
        <v/>
      </c>
      <c r="C45" s="31" t="str">
        <f ca="1">IF(Activiteitenoverzicht!$K47&gt;0,Activiteitenoverzicht!D47,"")</f>
        <v/>
      </c>
      <c r="D45" s="31" t="str">
        <f ca="1">IF(Activiteitenoverzicht!$K47&gt;0,Activiteitenoverzicht!F47,"")</f>
        <v/>
      </c>
    </row>
    <row r="46" spans="1:4" hidden="1" x14ac:dyDescent="0.25">
      <c r="A46" s="31" t="str">
        <f ca="1">IF(Activiteitenoverzicht!$K48&gt;0,Activiteitenoverzicht!A48,"")</f>
        <v/>
      </c>
      <c r="B46" s="31" t="str">
        <f ca="1">IF(Activiteitenoverzicht!$K48&gt;0,Activiteitenoverzicht!B48,"")</f>
        <v/>
      </c>
      <c r="C46" s="31" t="str">
        <f ca="1">IF(Activiteitenoverzicht!$K48&gt;0,Activiteitenoverzicht!D48,"")</f>
        <v/>
      </c>
      <c r="D46" s="31" t="str">
        <f ca="1">IF(Activiteitenoverzicht!$K48&gt;0,Activiteitenoverzicht!F48,"")</f>
        <v/>
      </c>
    </row>
    <row r="47" spans="1:4" hidden="1" x14ac:dyDescent="0.25">
      <c r="A47" s="31" t="str">
        <f ca="1">IF(Activiteitenoverzicht!$K49&gt;0,Activiteitenoverzicht!A49,"")</f>
        <v/>
      </c>
      <c r="B47" s="31" t="str">
        <f ca="1">IF(Activiteitenoverzicht!$K49&gt;0,Activiteitenoverzicht!B49,"")</f>
        <v/>
      </c>
      <c r="C47" s="31" t="str">
        <f ca="1">IF(Activiteitenoverzicht!$K49&gt;0,Activiteitenoverzicht!D49,"")</f>
        <v/>
      </c>
      <c r="D47" s="31" t="str">
        <f ca="1">IF(Activiteitenoverzicht!$K49&gt;0,Activiteitenoverzicht!F49,"")</f>
        <v/>
      </c>
    </row>
    <row r="48" spans="1:4" hidden="1" x14ac:dyDescent="0.25">
      <c r="A48" s="31" t="str">
        <f ca="1">IF(Activiteitenoverzicht!$K50&gt;0,Activiteitenoverzicht!A50,"")</f>
        <v/>
      </c>
      <c r="B48" s="31" t="str">
        <f ca="1">IF(Activiteitenoverzicht!$K50&gt;0,Activiteitenoverzicht!B50,"")</f>
        <v/>
      </c>
      <c r="C48" s="31" t="str">
        <f ca="1">IF(Activiteitenoverzicht!$K50&gt;0,Activiteitenoverzicht!D50,"")</f>
        <v/>
      </c>
      <c r="D48" s="31" t="str">
        <f ca="1">IF(Activiteitenoverzicht!$K50&gt;0,Activiteitenoverzicht!F50,"")</f>
        <v/>
      </c>
    </row>
    <row r="49" spans="1:4" hidden="1" x14ac:dyDescent="0.25">
      <c r="A49" s="31" t="str">
        <f ca="1">IF(Activiteitenoverzicht!$K51&gt;0,Activiteitenoverzicht!A51,"")</f>
        <v/>
      </c>
      <c r="B49" s="31" t="str">
        <f ca="1">IF(Activiteitenoverzicht!$K51&gt;0,Activiteitenoverzicht!B51,"")</f>
        <v/>
      </c>
      <c r="C49" s="31" t="str">
        <f ca="1">IF(Activiteitenoverzicht!$K51&gt;0,Activiteitenoverzicht!D51,"")</f>
        <v/>
      </c>
      <c r="D49" s="31" t="str">
        <f ca="1">IF(Activiteitenoverzicht!$K51&gt;0,Activiteitenoverzicht!F51,"")</f>
        <v/>
      </c>
    </row>
    <row r="50" spans="1:4" hidden="1" x14ac:dyDescent="0.25">
      <c r="A50" s="31" t="str">
        <f ca="1">IF(Activiteitenoverzicht!$K52&gt;0,Activiteitenoverzicht!A52,"")</f>
        <v/>
      </c>
      <c r="B50" s="31" t="str">
        <f ca="1">IF(Activiteitenoverzicht!$K52&gt;0,Activiteitenoverzicht!B52,"")</f>
        <v/>
      </c>
      <c r="C50" s="31" t="str">
        <f ca="1">IF(Activiteitenoverzicht!$K52&gt;0,Activiteitenoverzicht!D52,"")</f>
        <v/>
      </c>
      <c r="D50" s="31" t="str">
        <f ca="1">IF(Activiteitenoverzicht!$K52&gt;0,Activiteitenoverzicht!F52,"")</f>
        <v/>
      </c>
    </row>
    <row r="51" spans="1:4" hidden="1" x14ac:dyDescent="0.25">
      <c r="A51" s="31" t="str">
        <f ca="1">IF(Activiteitenoverzicht!$K53&gt;0,Activiteitenoverzicht!A53,"")</f>
        <v/>
      </c>
      <c r="B51" s="31" t="str">
        <f ca="1">IF(Activiteitenoverzicht!$K53&gt;0,Activiteitenoverzicht!B53,"")</f>
        <v/>
      </c>
      <c r="C51" s="31" t="str">
        <f ca="1">IF(Activiteitenoverzicht!$K53&gt;0,Activiteitenoverzicht!D53,"")</f>
        <v/>
      </c>
      <c r="D51" s="31" t="str">
        <f ca="1">IF(Activiteitenoverzicht!$K53&gt;0,Activiteitenoverzicht!F53,"")</f>
        <v/>
      </c>
    </row>
    <row r="52" spans="1:4" hidden="1" x14ac:dyDescent="0.25">
      <c r="A52" s="31" t="str">
        <f ca="1">IF(Activiteitenoverzicht!$K54&gt;0,Activiteitenoverzicht!A54,"")</f>
        <v/>
      </c>
      <c r="B52" s="31" t="str">
        <f ca="1">IF(Activiteitenoverzicht!$K54&gt;0,Activiteitenoverzicht!B54,"")</f>
        <v/>
      </c>
      <c r="C52" s="31" t="str">
        <f ca="1">IF(Activiteitenoverzicht!$K54&gt;0,Activiteitenoverzicht!D54,"")</f>
        <v/>
      </c>
      <c r="D52" s="31" t="str">
        <f ca="1">IF(Activiteitenoverzicht!$K54&gt;0,Activiteitenoverzicht!F54,"")</f>
        <v/>
      </c>
    </row>
    <row r="53" spans="1:4" hidden="1" x14ac:dyDescent="0.25">
      <c r="A53" s="31" t="str">
        <f ca="1">IF(Activiteitenoverzicht!$K55&gt;0,Activiteitenoverzicht!A55,"")</f>
        <v/>
      </c>
      <c r="B53" s="31" t="str">
        <f ca="1">IF(Activiteitenoverzicht!$K55&gt;0,Activiteitenoverzicht!B55,"")</f>
        <v/>
      </c>
      <c r="C53" s="31" t="str">
        <f ca="1">IF(Activiteitenoverzicht!$K55&gt;0,Activiteitenoverzicht!D55,"")</f>
        <v/>
      </c>
      <c r="D53" s="31" t="str">
        <f ca="1">IF(Activiteitenoverzicht!$K55&gt;0,Activiteitenoverzicht!F55,"")</f>
        <v/>
      </c>
    </row>
    <row r="54" spans="1:4" hidden="1" x14ac:dyDescent="0.25">
      <c r="A54" s="31" t="str">
        <f ca="1">IF(Activiteitenoverzicht!$K56&gt;0,Activiteitenoverzicht!A56,"")</f>
        <v/>
      </c>
      <c r="B54" s="31" t="str">
        <f ca="1">IF(Activiteitenoverzicht!$K56&gt;0,Activiteitenoverzicht!B56,"")</f>
        <v/>
      </c>
      <c r="C54" s="31" t="str">
        <f ca="1">IF(Activiteitenoverzicht!$K56&gt;0,Activiteitenoverzicht!D56,"")</f>
        <v/>
      </c>
      <c r="D54" s="31" t="str">
        <f ca="1">IF(Activiteitenoverzicht!$K56&gt;0,Activiteitenoverzicht!F56,"")</f>
        <v/>
      </c>
    </row>
    <row r="55" spans="1:4" x14ac:dyDescent="0.25">
      <c r="A55" s="62">
        <f ca="1">IF(Activiteitenoverzicht!$K57&gt;0,Activiteitenoverzicht!A57,"")</f>
        <v>54</v>
      </c>
      <c r="B55" s="61" t="str">
        <f ca="1">IF(Activiteitenoverzicht!$K57&gt;0,Activiteitenoverzicht!B57,"")</f>
        <v>BRND010-K</v>
      </c>
      <c r="C55" s="61" t="str">
        <f ca="1">IF(Activiteitenoverzicht!$K57&gt;0,Activiteitenoverzicht!D57,"")</f>
        <v>59.24.00</v>
      </c>
      <c r="D55" s="61" t="str">
        <f ca="1">IF(Activiteitenoverzicht!$K57&gt;0,Activiteitenoverzicht!F57,"")</f>
        <v>brandslanghaspel</v>
      </c>
    </row>
    <row r="56" spans="1:4" hidden="1" x14ac:dyDescent="0.25">
      <c r="A56" s="31" t="str">
        <f ca="1">IF(Activiteitenoverzicht!$K58&gt;0,Activiteitenoverzicht!A58,"")</f>
        <v/>
      </c>
      <c r="B56" s="31" t="str">
        <f ca="1">IF(Activiteitenoverzicht!$K58&gt;0,Activiteitenoverzicht!B58,"")</f>
        <v/>
      </c>
      <c r="C56" s="31" t="str">
        <f ca="1">IF(Activiteitenoverzicht!$K58&gt;0,Activiteitenoverzicht!D58,"")</f>
        <v/>
      </c>
      <c r="D56" s="31" t="str">
        <f ca="1">IF(Activiteitenoverzicht!$K58&gt;0,Activiteitenoverzicht!F58,"")</f>
        <v/>
      </c>
    </row>
    <row r="57" spans="1:4" hidden="1" x14ac:dyDescent="0.25">
      <c r="A57" s="31" t="str">
        <f ca="1">IF(Activiteitenoverzicht!$K59&gt;0,Activiteitenoverzicht!A59,"")</f>
        <v/>
      </c>
      <c r="B57" s="31" t="str">
        <f ca="1">IF(Activiteitenoverzicht!$K59&gt;0,Activiteitenoverzicht!B59,"")</f>
        <v/>
      </c>
      <c r="C57" s="31" t="str">
        <f ca="1">IF(Activiteitenoverzicht!$K59&gt;0,Activiteitenoverzicht!D59,"")</f>
        <v/>
      </c>
      <c r="D57" s="31" t="str">
        <f ca="1">IF(Activiteitenoverzicht!$K59&gt;0,Activiteitenoverzicht!F59,"")</f>
        <v/>
      </c>
    </row>
    <row r="58" spans="1:4" hidden="1" x14ac:dyDescent="0.25">
      <c r="A58" s="31" t="str">
        <f ca="1">IF(Activiteitenoverzicht!$K60&gt;0,Activiteitenoverzicht!A60,"")</f>
        <v/>
      </c>
      <c r="B58" s="31" t="str">
        <f ca="1">IF(Activiteitenoverzicht!$K60&gt;0,Activiteitenoverzicht!B60,"")</f>
        <v/>
      </c>
      <c r="C58" s="31" t="str">
        <f ca="1">IF(Activiteitenoverzicht!$K60&gt;0,Activiteitenoverzicht!D60,"")</f>
        <v/>
      </c>
      <c r="D58" s="31" t="str">
        <f ca="1">IF(Activiteitenoverzicht!$K60&gt;0,Activiteitenoverzicht!F60,"")</f>
        <v/>
      </c>
    </row>
    <row r="59" spans="1:4" hidden="1" x14ac:dyDescent="0.25">
      <c r="A59" s="31" t="str">
        <f ca="1">IF(Activiteitenoverzicht!$K61&gt;0,Activiteitenoverzicht!A61,"")</f>
        <v/>
      </c>
      <c r="B59" s="31" t="str">
        <f ca="1">IF(Activiteitenoverzicht!$K61&gt;0,Activiteitenoverzicht!B61,"")</f>
        <v/>
      </c>
      <c r="C59" s="31" t="str">
        <f ca="1">IF(Activiteitenoverzicht!$K61&gt;0,Activiteitenoverzicht!D61,"")</f>
        <v/>
      </c>
      <c r="D59" s="31" t="str">
        <f ca="1">IF(Activiteitenoverzicht!$K61&gt;0,Activiteitenoverzicht!F61,"")</f>
        <v/>
      </c>
    </row>
    <row r="60" spans="1:4" hidden="1" x14ac:dyDescent="0.25">
      <c r="A60" s="31" t="str">
        <f ca="1">IF(Activiteitenoverzicht!$K62&gt;0,Activiteitenoverzicht!A62,"")</f>
        <v/>
      </c>
      <c r="B60" s="31" t="str">
        <f ca="1">IF(Activiteitenoverzicht!$K62&gt;0,Activiteitenoverzicht!B62,"")</f>
        <v/>
      </c>
      <c r="C60" s="31" t="str">
        <f ca="1">IF(Activiteitenoverzicht!$K62&gt;0,Activiteitenoverzicht!D62,"")</f>
        <v/>
      </c>
      <c r="D60" s="31" t="str">
        <f ca="1">IF(Activiteitenoverzicht!$K62&gt;0,Activiteitenoverzicht!F62,"")</f>
        <v/>
      </c>
    </row>
    <row r="61" spans="1:4" hidden="1" x14ac:dyDescent="0.25">
      <c r="A61" s="31" t="str">
        <f ca="1">IF(Activiteitenoverzicht!$K63&gt;0,Activiteitenoverzicht!A63,"")</f>
        <v/>
      </c>
      <c r="B61" s="31" t="str">
        <f ca="1">IF(Activiteitenoverzicht!$K63&gt;0,Activiteitenoverzicht!B63,"")</f>
        <v/>
      </c>
      <c r="C61" s="31" t="str">
        <f ca="1">IF(Activiteitenoverzicht!$K63&gt;0,Activiteitenoverzicht!D63,"")</f>
        <v/>
      </c>
      <c r="D61" s="31" t="str">
        <f ca="1">IF(Activiteitenoverzicht!$K63&gt;0,Activiteitenoverzicht!F63,"")</f>
        <v/>
      </c>
    </row>
    <row r="62" spans="1:4" hidden="1" x14ac:dyDescent="0.25">
      <c r="A62" s="31" t="str">
        <f ca="1">IF(Activiteitenoverzicht!$K64&gt;0,Activiteitenoverzicht!A64,"")</f>
        <v/>
      </c>
      <c r="B62" s="31" t="str">
        <f ca="1">IF(Activiteitenoverzicht!$K64&gt;0,Activiteitenoverzicht!B64,"")</f>
        <v/>
      </c>
      <c r="C62" s="31" t="str">
        <f ca="1">IF(Activiteitenoverzicht!$K64&gt;0,Activiteitenoverzicht!D64,"")</f>
        <v/>
      </c>
      <c r="D62" s="31" t="str">
        <f ca="1">IF(Activiteitenoverzicht!$K64&gt;0,Activiteitenoverzicht!F64,"")</f>
        <v/>
      </c>
    </row>
    <row r="63" spans="1:4" hidden="1" x14ac:dyDescent="0.25">
      <c r="A63" s="31" t="str">
        <f ca="1">IF(Activiteitenoverzicht!$K65&gt;0,Activiteitenoverzicht!A65,"")</f>
        <v/>
      </c>
      <c r="B63" s="31" t="str">
        <f ca="1">IF(Activiteitenoverzicht!$K65&gt;0,Activiteitenoverzicht!B65,"")</f>
        <v/>
      </c>
      <c r="C63" s="31" t="str">
        <f ca="1">IF(Activiteitenoverzicht!$K65&gt;0,Activiteitenoverzicht!D65,"")</f>
        <v/>
      </c>
      <c r="D63" s="31" t="str">
        <f ca="1">IF(Activiteitenoverzicht!$K65&gt;0,Activiteitenoverzicht!F65,"")</f>
        <v/>
      </c>
    </row>
    <row r="64" spans="1:4" hidden="1" x14ac:dyDescent="0.25">
      <c r="A64" s="31" t="str">
        <f ca="1">IF(Activiteitenoverzicht!$K66&gt;0,Activiteitenoverzicht!A66,"")</f>
        <v/>
      </c>
      <c r="B64" s="31" t="str">
        <f ca="1">IF(Activiteitenoverzicht!$K66&gt;0,Activiteitenoverzicht!B66,"")</f>
        <v/>
      </c>
      <c r="C64" s="31" t="str">
        <f ca="1">IF(Activiteitenoverzicht!$K66&gt;0,Activiteitenoverzicht!D66,"")</f>
        <v/>
      </c>
      <c r="D64" s="31" t="str">
        <f ca="1">IF(Activiteitenoverzicht!$K66&gt;0,Activiteitenoverzicht!F66,"")</f>
        <v/>
      </c>
    </row>
    <row r="65" spans="1:4" hidden="1" x14ac:dyDescent="0.25">
      <c r="A65" s="31" t="str">
        <f ca="1">IF(Activiteitenoverzicht!$K67&gt;0,Activiteitenoverzicht!A67,"")</f>
        <v/>
      </c>
      <c r="B65" s="31" t="str">
        <f ca="1">IF(Activiteitenoverzicht!$K67&gt;0,Activiteitenoverzicht!B67,"")</f>
        <v/>
      </c>
      <c r="C65" s="31" t="str">
        <f ca="1">IF(Activiteitenoverzicht!$K67&gt;0,Activiteitenoverzicht!D67,"")</f>
        <v/>
      </c>
      <c r="D65" s="31" t="str">
        <f ca="1">IF(Activiteitenoverzicht!$K67&gt;0,Activiteitenoverzicht!F67,"")</f>
        <v/>
      </c>
    </row>
    <row r="66" spans="1:4" hidden="1" x14ac:dyDescent="0.25">
      <c r="A66" s="31" t="str">
        <f ca="1">IF(Activiteitenoverzicht!$K68&gt;0,Activiteitenoverzicht!A68,"")</f>
        <v/>
      </c>
      <c r="B66" s="31" t="str">
        <f ca="1">IF(Activiteitenoverzicht!$K68&gt;0,Activiteitenoverzicht!B68,"")</f>
        <v/>
      </c>
      <c r="C66" s="31" t="str">
        <f ca="1">IF(Activiteitenoverzicht!$K68&gt;0,Activiteitenoverzicht!D68,"")</f>
        <v/>
      </c>
      <c r="D66" s="31" t="str">
        <f ca="1">IF(Activiteitenoverzicht!$K68&gt;0,Activiteitenoverzicht!F68,"")</f>
        <v/>
      </c>
    </row>
    <row r="67" spans="1:4" hidden="1" x14ac:dyDescent="0.25">
      <c r="A67" s="31" t="str">
        <f ca="1">IF(Activiteitenoverzicht!$K69&gt;0,Activiteitenoverzicht!A69,"")</f>
        <v/>
      </c>
      <c r="B67" s="31" t="str">
        <f ca="1">IF(Activiteitenoverzicht!$K69&gt;0,Activiteitenoverzicht!B69,"")</f>
        <v/>
      </c>
      <c r="C67" s="31" t="str">
        <f ca="1">IF(Activiteitenoverzicht!$K69&gt;0,Activiteitenoverzicht!D69,"")</f>
        <v/>
      </c>
      <c r="D67" s="31" t="str">
        <f ca="1">IF(Activiteitenoverzicht!$K69&gt;0,Activiteitenoverzicht!F69,"")</f>
        <v/>
      </c>
    </row>
    <row r="68" spans="1:4" hidden="1" x14ac:dyDescent="0.25">
      <c r="A68" s="31" t="str">
        <f ca="1">IF(Activiteitenoverzicht!$K70&gt;0,Activiteitenoverzicht!A70,"")</f>
        <v/>
      </c>
      <c r="B68" s="31" t="str">
        <f ca="1">IF(Activiteitenoverzicht!$K70&gt;0,Activiteitenoverzicht!B70,"")</f>
        <v/>
      </c>
      <c r="C68" s="31" t="str">
        <f ca="1">IF(Activiteitenoverzicht!$K70&gt;0,Activiteitenoverzicht!D70,"")</f>
        <v/>
      </c>
      <c r="D68" s="31" t="str">
        <f ca="1">IF(Activiteitenoverzicht!$K70&gt;0,Activiteitenoverzicht!F70,"")</f>
        <v/>
      </c>
    </row>
    <row r="69" spans="1:4" hidden="1" x14ac:dyDescent="0.25">
      <c r="A69" s="31" t="str">
        <f ca="1">IF(Activiteitenoverzicht!$K71&gt;0,Activiteitenoverzicht!A71,"")</f>
        <v/>
      </c>
      <c r="B69" s="31" t="str">
        <f ca="1">IF(Activiteitenoverzicht!$K71&gt;0,Activiteitenoverzicht!B71,"")</f>
        <v/>
      </c>
      <c r="C69" s="31" t="str">
        <f ca="1">IF(Activiteitenoverzicht!$K71&gt;0,Activiteitenoverzicht!D71,"")</f>
        <v/>
      </c>
      <c r="D69" s="31" t="str">
        <f ca="1">IF(Activiteitenoverzicht!$K71&gt;0,Activiteitenoverzicht!F71,"")</f>
        <v/>
      </c>
    </row>
    <row r="70" spans="1:4" hidden="1" x14ac:dyDescent="0.25">
      <c r="A70" s="31" t="str">
        <f ca="1">IF(Activiteitenoverzicht!$K72&gt;0,Activiteitenoverzicht!A72,"")</f>
        <v/>
      </c>
      <c r="B70" s="31" t="str">
        <f ca="1">IF(Activiteitenoverzicht!$K72&gt;0,Activiteitenoverzicht!B72,"")</f>
        <v/>
      </c>
      <c r="C70" s="31" t="str">
        <f ca="1">IF(Activiteitenoverzicht!$K72&gt;0,Activiteitenoverzicht!D72,"")</f>
        <v/>
      </c>
      <c r="D70" s="31" t="str">
        <f ca="1">IF(Activiteitenoverzicht!$K72&gt;0,Activiteitenoverzicht!F72,"")</f>
        <v/>
      </c>
    </row>
    <row r="71" spans="1:4" x14ac:dyDescent="0.25">
      <c r="A71" s="62">
        <f ca="1">IF(Activiteitenoverzicht!$K73&gt;0,Activiteitenoverzicht!A73,"")</f>
        <v>70</v>
      </c>
      <c r="B71" s="61" t="str">
        <f ca="1">IF(Activiteitenoverzicht!$K73&gt;0,Activiteitenoverzicht!B73,"")</f>
        <v>BRND030-K</v>
      </c>
      <c r="C71" s="61" t="str">
        <f ca="1">IF(Activiteitenoverzicht!$K73&gt;0,Activiteitenoverzicht!D73,"")</f>
        <v>59.25.00</v>
      </c>
      <c r="D71" s="61" t="str">
        <f ca="1">IF(Activiteitenoverzicht!$K73&gt;0,Activiteitenoverzicht!F73,"")</f>
        <v>handblusmiddel</v>
      </c>
    </row>
    <row r="72" spans="1:4" hidden="1" x14ac:dyDescent="0.25">
      <c r="A72" s="31" t="str">
        <f ca="1">IF(Activiteitenoverzicht!$K74&gt;0,Activiteitenoverzicht!A74,"")</f>
        <v/>
      </c>
      <c r="B72" s="31" t="str">
        <f ca="1">IF(Activiteitenoverzicht!$K74&gt;0,Activiteitenoverzicht!B74,"")</f>
        <v/>
      </c>
      <c r="C72" s="31" t="str">
        <f ca="1">IF(Activiteitenoverzicht!$K74&gt;0,Activiteitenoverzicht!D74,"")</f>
        <v/>
      </c>
      <c r="D72" s="31" t="str">
        <f ca="1">IF(Activiteitenoverzicht!$K74&gt;0,Activiteitenoverzicht!F74,"")</f>
        <v/>
      </c>
    </row>
    <row r="73" spans="1:4" hidden="1" x14ac:dyDescent="0.25">
      <c r="A73" s="31" t="str">
        <f ca="1">IF(Activiteitenoverzicht!$K75&gt;0,Activiteitenoverzicht!A75,"")</f>
        <v/>
      </c>
      <c r="B73" s="31" t="str">
        <f ca="1">IF(Activiteitenoverzicht!$K75&gt;0,Activiteitenoverzicht!B75,"")</f>
        <v/>
      </c>
      <c r="C73" s="31" t="str">
        <f ca="1">IF(Activiteitenoverzicht!$K75&gt;0,Activiteitenoverzicht!D75,"")</f>
        <v/>
      </c>
      <c r="D73" s="31" t="str">
        <f ca="1">IF(Activiteitenoverzicht!$K75&gt;0,Activiteitenoverzicht!F75,"")</f>
        <v/>
      </c>
    </row>
    <row r="74" spans="1:4" hidden="1" x14ac:dyDescent="0.25">
      <c r="A74" s="31" t="str">
        <f ca="1">IF(Activiteitenoverzicht!$K76&gt;0,Activiteitenoverzicht!A76,"")</f>
        <v/>
      </c>
      <c r="B74" s="31" t="str">
        <f ca="1">IF(Activiteitenoverzicht!$K76&gt;0,Activiteitenoverzicht!B76,"")</f>
        <v/>
      </c>
      <c r="C74" s="31" t="str">
        <f ca="1">IF(Activiteitenoverzicht!$K76&gt;0,Activiteitenoverzicht!D76,"")</f>
        <v/>
      </c>
      <c r="D74" s="31" t="str">
        <f ca="1">IF(Activiteitenoverzicht!$K76&gt;0,Activiteitenoverzicht!F76,"")</f>
        <v/>
      </c>
    </row>
    <row r="75" spans="1:4" hidden="1" x14ac:dyDescent="0.25">
      <c r="A75" s="31" t="str">
        <f ca="1">IF(Activiteitenoverzicht!$K77&gt;0,Activiteitenoverzicht!A77,"")</f>
        <v/>
      </c>
      <c r="B75" s="31" t="str">
        <f ca="1">IF(Activiteitenoverzicht!$K77&gt;0,Activiteitenoverzicht!B77,"")</f>
        <v/>
      </c>
      <c r="C75" s="31" t="str">
        <f ca="1">IF(Activiteitenoverzicht!$K77&gt;0,Activiteitenoverzicht!D77,"")</f>
        <v/>
      </c>
      <c r="D75" s="31" t="str">
        <f ca="1">IF(Activiteitenoverzicht!$K77&gt;0,Activiteitenoverzicht!F77,"")</f>
        <v/>
      </c>
    </row>
    <row r="76" spans="1:4" hidden="1" x14ac:dyDescent="0.25">
      <c r="A76" s="31" t="str">
        <f ca="1">IF(Activiteitenoverzicht!$K78&gt;0,Activiteitenoverzicht!A78,"")</f>
        <v/>
      </c>
      <c r="B76" s="31" t="str">
        <f ca="1">IF(Activiteitenoverzicht!$K78&gt;0,Activiteitenoverzicht!B78,"")</f>
        <v/>
      </c>
      <c r="C76" s="31" t="str">
        <f ca="1">IF(Activiteitenoverzicht!$K78&gt;0,Activiteitenoverzicht!D78,"")</f>
        <v/>
      </c>
      <c r="D76" s="31" t="str">
        <f ca="1">IF(Activiteitenoverzicht!$K78&gt;0,Activiteitenoverzicht!F78,"")</f>
        <v/>
      </c>
    </row>
    <row r="77" spans="1:4" hidden="1" x14ac:dyDescent="0.25">
      <c r="A77" s="31" t="str">
        <f ca="1">IF(Activiteitenoverzicht!$K79&gt;0,Activiteitenoverzicht!A79,"")</f>
        <v/>
      </c>
      <c r="B77" s="31" t="str">
        <f ca="1">IF(Activiteitenoverzicht!$K79&gt;0,Activiteitenoverzicht!B79,"")</f>
        <v/>
      </c>
      <c r="C77" s="31" t="str">
        <f ca="1">IF(Activiteitenoverzicht!$K79&gt;0,Activiteitenoverzicht!D79,"")</f>
        <v/>
      </c>
      <c r="D77" s="31" t="str">
        <f ca="1">IF(Activiteitenoverzicht!$K79&gt;0,Activiteitenoverzicht!F79,"")</f>
        <v/>
      </c>
    </row>
    <row r="78" spans="1:4" hidden="1" x14ac:dyDescent="0.25">
      <c r="A78" s="31" t="str">
        <f ca="1">IF(Activiteitenoverzicht!$K80&gt;0,Activiteitenoverzicht!A80,"")</f>
        <v/>
      </c>
      <c r="B78" s="31" t="str">
        <f ca="1">IF(Activiteitenoverzicht!$K80&gt;0,Activiteitenoverzicht!B80,"")</f>
        <v/>
      </c>
      <c r="C78" s="31" t="str">
        <f ca="1">IF(Activiteitenoverzicht!$K80&gt;0,Activiteitenoverzicht!D80,"")</f>
        <v/>
      </c>
      <c r="D78" s="31" t="str">
        <f ca="1">IF(Activiteitenoverzicht!$K80&gt;0,Activiteitenoverzicht!F80,"")</f>
        <v/>
      </c>
    </row>
    <row r="79" spans="1:4" hidden="1" x14ac:dyDescent="0.25">
      <c r="A79" s="31" t="str">
        <f ca="1">IF(Activiteitenoverzicht!$K81&gt;0,Activiteitenoverzicht!A81,"")</f>
        <v/>
      </c>
      <c r="B79" s="31" t="str">
        <f ca="1">IF(Activiteitenoverzicht!$K81&gt;0,Activiteitenoverzicht!B81,"")</f>
        <v/>
      </c>
      <c r="C79" s="31" t="str">
        <f ca="1">IF(Activiteitenoverzicht!$K81&gt;0,Activiteitenoverzicht!D81,"")</f>
        <v/>
      </c>
      <c r="D79" s="31" t="str">
        <f ca="1">IF(Activiteitenoverzicht!$K81&gt;0,Activiteitenoverzicht!F81,"")</f>
        <v/>
      </c>
    </row>
    <row r="80" spans="1:4" hidden="1" x14ac:dyDescent="0.25">
      <c r="A80" s="31" t="str">
        <f ca="1">IF(Activiteitenoverzicht!$K82&gt;0,Activiteitenoverzicht!A82,"")</f>
        <v/>
      </c>
      <c r="B80" s="31" t="str">
        <f ca="1">IF(Activiteitenoverzicht!$K82&gt;0,Activiteitenoverzicht!B82,"")</f>
        <v/>
      </c>
      <c r="C80" s="31" t="str">
        <f ca="1">IF(Activiteitenoverzicht!$K82&gt;0,Activiteitenoverzicht!D82,"")</f>
        <v/>
      </c>
      <c r="D80" s="31" t="str">
        <f ca="1">IF(Activiteitenoverzicht!$K82&gt;0,Activiteitenoverzicht!F82,"")</f>
        <v/>
      </c>
    </row>
    <row r="81" spans="1:4" hidden="1" x14ac:dyDescent="0.25">
      <c r="A81" s="31" t="str">
        <f ca="1">IF(Activiteitenoverzicht!$K83&gt;0,Activiteitenoverzicht!A83,"")</f>
        <v/>
      </c>
      <c r="B81" s="31" t="str">
        <f ca="1">IF(Activiteitenoverzicht!$K83&gt;0,Activiteitenoverzicht!B83,"")</f>
        <v/>
      </c>
      <c r="C81" s="31" t="str">
        <f ca="1">IF(Activiteitenoverzicht!$K83&gt;0,Activiteitenoverzicht!D83,"")</f>
        <v/>
      </c>
      <c r="D81" s="31" t="str">
        <f ca="1">IF(Activiteitenoverzicht!$K83&gt;0,Activiteitenoverzicht!F83,"")</f>
        <v/>
      </c>
    </row>
    <row r="82" spans="1:4" hidden="1" x14ac:dyDescent="0.25">
      <c r="A82" s="31" t="str">
        <f ca="1">IF(Activiteitenoverzicht!$K84&gt;0,Activiteitenoverzicht!A84,"")</f>
        <v/>
      </c>
      <c r="B82" s="31" t="str">
        <f ca="1">IF(Activiteitenoverzicht!$K84&gt;0,Activiteitenoverzicht!B84,"")</f>
        <v/>
      </c>
      <c r="C82" s="31" t="str">
        <f ca="1">IF(Activiteitenoverzicht!$K84&gt;0,Activiteitenoverzicht!D84,"")</f>
        <v/>
      </c>
      <c r="D82" s="31" t="str">
        <f ca="1">IF(Activiteitenoverzicht!$K84&gt;0,Activiteitenoverzicht!F84,"")</f>
        <v/>
      </c>
    </row>
    <row r="83" spans="1:4" hidden="1" x14ac:dyDescent="0.25">
      <c r="A83" s="31" t="str">
        <f ca="1">IF(Activiteitenoverzicht!$K85&gt;0,Activiteitenoverzicht!A85,"")</f>
        <v/>
      </c>
      <c r="B83" s="31" t="str">
        <f ca="1">IF(Activiteitenoverzicht!$K85&gt;0,Activiteitenoverzicht!B85,"")</f>
        <v/>
      </c>
      <c r="C83" s="31" t="str">
        <f ca="1">IF(Activiteitenoverzicht!$K85&gt;0,Activiteitenoverzicht!D85,"")</f>
        <v/>
      </c>
      <c r="D83" s="31" t="str">
        <f ca="1">IF(Activiteitenoverzicht!$K85&gt;0,Activiteitenoverzicht!F85,"")</f>
        <v/>
      </c>
    </row>
    <row r="84" spans="1:4" hidden="1" x14ac:dyDescent="0.25">
      <c r="A84" s="31" t="str">
        <f ca="1">IF(Activiteitenoverzicht!$K86&gt;0,Activiteitenoverzicht!A86,"")</f>
        <v/>
      </c>
      <c r="B84" s="31" t="str">
        <f ca="1">IF(Activiteitenoverzicht!$K86&gt;0,Activiteitenoverzicht!B86,"")</f>
        <v/>
      </c>
      <c r="C84" s="31" t="str">
        <f ca="1">IF(Activiteitenoverzicht!$K86&gt;0,Activiteitenoverzicht!D86,"")</f>
        <v/>
      </c>
      <c r="D84" s="31" t="str">
        <f ca="1">IF(Activiteitenoverzicht!$K86&gt;0,Activiteitenoverzicht!F86,"")</f>
        <v/>
      </c>
    </row>
    <row r="85" spans="1:4" hidden="1" x14ac:dyDescent="0.25">
      <c r="A85" s="31" t="str">
        <f ca="1">IF(Activiteitenoverzicht!$K87&gt;0,Activiteitenoverzicht!A87,"")</f>
        <v/>
      </c>
      <c r="B85" s="31" t="str">
        <f ca="1">IF(Activiteitenoverzicht!$K87&gt;0,Activiteitenoverzicht!B87,"")</f>
        <v/>
      </c>
      <c r="C85" s="31" t="str">
        <f ca="1">IF(Activiteitenoverzicht!$K87&gt;0,Activiteitenoverzicht!D87,"")</f>
        <v/>
      </c>
      <c r="D85" s="31" t="str">
        <f ca="1">IF(Activiteitenoverzicht!$K87&gt;0,Activiteitenoverzicht!F87,"")</f>
        <v/>
      </c>
    </row>
    <row r="86" spans="1:4" hidden="1" x14ac:dyDescent="0.25">
      <c r="A86" s="31" t="str">
        <f ca="1">IF(Activiteitenoverzicht!$K88&gt;0,Activiteitenoverzicht!A88,"")</f>
        <v/>
      </c>
      <c r="B86" s="31" t="str">
        <f ca="1">IF(Activiteitenoverzicht!$K88&gt;0,Activiteitenoverzicht!B88,"")</f>
        <v/>
      </c>
      <c r="C86" s="31" t="str">
        <f ca="1">IF(Activiteitenoverzicht!$K88&gt;0,Activiteitenoverzicht!D88,"")</f>
        <v/>
      </c>
      <c r="D86" s="31" t="str">
        <f ca="1">IF(Activiteitenoverzicht!$K88&gt;0,Activiteitenoverzicht!F88,"")</f>
        <v/>
      </c>
    </row>
    <row r="87" spans="1:4" hidden="1" x14ac:dyDescent="0.25">
      <c r="A87" s="31" t="str">
        <f ca="1">IF(Activiteitenoverzicht!$K89&gt;0,Activiteitenoverzicht!A89,"")</f>
        <v/>
      </c>
      <c r="B87" s="31" t="str">
        <f ca="1">IF(Activiteitenoverzicht!$K89&gt;0,Activiteitenoverzicht!B89,"")</f>
        <v/>
      </c>
      <c r="C87" s="31" t="str">
        <f ca="1">IF(Activiteitenoverzicht!$K89&gt;0,Activiteitenoverzicht!D89,"")</f>
        <v/>
      </c>
      <c r="D87" s="31" t="str">
        <f ca="1">IF(Activiteitenoverzicht!$K89&gt;0,Activiteitenoverzicht!F89,"")</f>
        <v/>
      </c>
    </row>
    <row r="88" spans="1:4" hidden="1" x14ac:dyDescent="0.25">
      <c r="A88" s="31" t="str">
        <f ca="1">IF(Activiteitenoverzicht!$K90&gt;0,Activiteitenoverzicht!A90,"")</f>
        <v/>
      </c>
      <c r="B88" s="31" t="str">
        <f ca="1">IF(Activiteitenoverzicht!$K90&gt;0,Activiteitenoverzicht!B90,"")</f>
        <v/>
      </c>
      <c r="C88" s="31" t="str">
        <f ca="1">IF(Activiteitenoverzicht!$K90&gt;0,Activiteitenoverzicht!D90,"")</f>
        <v/>
      </c>
      <c r="D88" s="31" t="str">
        <f ca="1">IF(Activiteitenoverzicht!$K90&gt;0,Activiteitenoverzicht!F90,"")</f>
        <v/>
      </c>
    </row>
    <row r="89" spans="1:4" x14ac:dyDescent="0.25">
      <c r="A89" s="62">
        <f ca="1">IF(Activiteitenoverzicht!$K91&gt;0,Activiteitenoverzicht!A91,"")</f>
        <v>88</v>
      </c>
      <c r="B89" s="61" t="str">
        <f ca="1">IF(Activiteitenoverzicht!$K91&gt;0,Activiteitenoverzicht!B91,"")</f>
        <v>BRND100-A1</v>
      </c>
      <c r="C89" s="61" t="str">
        <f ca="1">IF(Activiteitenoverzicht!$K91&gt;0,Activiteitenoverzicht!D91,"")</f>
        <v>65.11.10</v>
      </c>
      <c r="D89" s="61" t="str">
        <f ca="1">IF(Activiteitenoverzicht!$K91&gt;0,Activiteitenoverzicht!F91,"")</f>
        <v>centrale brandmeldinstallatie</v>
      </c>
    </row>
    <row r="90" spans="1:4" x14ac:dyDescent="0.25">
      <c r="A90" s="62">
        <f ca="1">IF(Activiteitenoverzicht!$K92&gt;0,Activiteitenoverzicht!A92,"")</f>
        <v>89</v>
      </c>
      <c r="B90" s="61" t="str">
        <f ca="1">IF(Activiteitenoverzicht!$K92&gt;0,Activiteitenoverzicht!B92,"")</f>
        <v>BRND100-A1</v>
      </c>
      <c r="C90" s="61" t="str">
        <f ca="1">IF(Activiteitenoverzicht!$K92&gt;0,Activiteitenoverzicht!D92,"")</f>
        <v>65.11.30</v>
      </c>
      <c r="D90" s="61" t="str">
        <f ca="1">IF(Activiteitenoverzicht!$K92&gt;0,Activiteitenoverzicht!F92,"")</f>
        <v>centrale melding- en ontruimingsinstallatie</v>
      </c>
    </row>
    <row r="91" spans="1:4" x14ac:dyDescent="0.25">
      <c r="A91" s="62">
        <f ca="1">IF(Activiteitenoverzicht!$K93&gt;0,Activiteitenoverzicht!A93,"")</f>
        <v>90</v>
      </c>
      <c r="B91" s="61" t="str">
        <f ca="1">IF(Activiteitenoverzicht!$K93&gt;0,Activiteitenoverzicht!B93,"")</f>
        <v>BRND100-A1</v>
      </c>
      <c r="C91" s="61" t="str">
        <f ca="1">IF(Activiteitenoverzicht!$K93&gt;0,Activiteitenoverzicht!D93,"")</f>
        <v>65.11.40</v>
      </c>
      <c r="D91" s="61" t="str">
        <f ca="1">IF(Activiteitenoverzicht!$K93&gt;0,Activiteitenoverzicht!F93,"")</f>
        <v>personenomroepinstallatie</v>
      </c>
    </row>
    <row r="92" spans="1:4" x14ac:dyDescent="0.25">
      <c r="A92" s="62">
        <f ca="1">IF(Activiteitenoverzicht!$K94&gt;0,Activiteitenoverzicht!A94,"")</f>
        <v>91</v>
      </c>
      <c r="B92" s="61" t="str">
        <f ca="1">IF(Activiteitenoverzicht!$K94&gt;0,Activiteitenoverzicht!B94,"")</f>
        <v>BRND100-A1</v>
      </c>
      <c r="C92" s="61" t="str">
        <f ca="1">IF(Activiteitenoverzicht!$K94&gt;0,Activiteitenoverzicht!D94,"")</f>
        <v>65.11.11</v>
      </c>
      <c r="D92" s="61" t="str">
        <f ca="1">IF(Activiteitenoverzicht!$K94&gt;0,Activiteitenoverzicht!F94,"")</f>
        <v>paneel brandmeldinstallatie</v>
      </c>
    </row>
    <row r="93" spans="1:4" hidden="1" x14ac:dyDescent="0.25">
      <c r="A93" s="31" t="str">
        <f ca="1">IF(Activiteitenoverzicht!$K95&gt;0,Activiteitenoverzicht!A95,"")</f>
        <v/>
      </c>
      <c r="B93" s="31" t="str">
        <f ca="1">IF(Activiteitenoverzicht!$K95&gt;0,Activiteitenoverzicht!B95,"")</f>
        <v/>
      </c>
      <c r="C93" s="31" t="str">
        <f ca="1">IF(Activiteitenoverzicht!$K95&gt;0,Activiteitenoverzicht!D95,"")</f>
        <v/>
      </c>
      <c r="D93" s="31" t="str">
        <f ca="1">IF(Activiteitenoverzicht!$K95&gt;0,Activiteitenoverzicht!F95,"")</f>
        <v/>
      </c>
    </row>
    <row r="94" spans="1:4" hidden="1" x14ac:dyDescent="0.25">
      <c r="A94" s="31" t="str">
        <f ca="1">IF(Activiteitenoverzicht!$K96&gt;0,Activiteitenoverzicht!A96,"")</f>
        <v/>
      </c>
      <c r="B94" s="31" t="str">
        <f ca="1">IF(Activiteitenoverzicht!$K96&gt;0,Activiteitenoverzicht!B96,"")</f>
        <v/>
      </c>
      <c r="C94" s="31" t="str">
        <f ca="1">IF(Activiteitenoverzicht!$K96&gt;0,Activiteitenoverzicht!D96,"")</f>
        <v/>
      </c>
      <c r="D94" s="31" t="str">
        <f ca="1">IF(Activiteitenoverzicht!$K96&gt;0,Activiteitenoverzicht!F96,"")</f>
        <v/>
      </c>
    </row>
    <row r="95" spans="1:4" hidden="1" x14ac:dyDescent="0.25">
      <c r="A95" s="31" t="str">
        <f ca="1">IF(Activiteitenoverzicht!$K97&gt;0,Activiteitenoverzicht!A97,"")</f>
        <v/>
      </c>
      <c r="B95" s="31" t="str">
        <f ca="1">IF(Activiteitenoverzicht!$K97&gt;0,Activiteitenoverzicht!B97,"")</f>
        <v/>
      </c>
      <c r="C95" s="31" t="str">
        <f ca="1">IF(Activiteitenoverzicht!$K97&gt;0,Activiteitenoverzicht!D97,"")</f>
        <v/>
      </c>
      <c r="D95" s="31" t="str">
        <f ca="1">IF(Activiteitenoverzicht!$K97&gt;0,Activiteitenoverzicht!F97,"")</f>
        <v/>
      </c>
    </row>
    <row r="96" spans="1:4" hidden="1" x14ac:dyDescent="0.25">
      <c r="A96" s="31" t="str">
        <f ca="1">IF(Activiteitenoverzicht!$K98&gt;0,Activiteitenoverzicht!A98,"")</f>
        <v/>
      </c>
      <c r="B96" s="31" t="str">
        <f ca="1">IF(Activiteitenoverzicht!$K98&gt;0,Activiteitenoverzicht!B98,"")</f>
        <v/>
      </c>
      <c r="C96" s="31" t="str">
        <f ca="1">IF(Activiteitenoverzicht!$K98&gt;0,Activiteitenoverzicht!D98,"")</f>
        <v/>
      </c>
      <c r="D96" s="31" t="str">
        <f ca="1">IF(Activiteitenoverzicht!$K98&gt;0,Activiteitenoverzicht!F98,"")</f>
        <v/>
      </c>
    </row>
    <row r="97" spans="1:4" hidden="1" x14ac:dyDescent="0.25">
      <c r="A97" s="31" t="str">
        <f ca="1">IF(Activiteitenoverzicht!$K99&gt;0,Activiteitenoverzicht!A99,"")</f>
        <v/>
      </c>
      <c r="B97" s="31" t="str">
        <f ca="1">IF(Activiteitenoverzicht!$K99&gt;0,Activiteitenoverzicht!B99,"")</f>
        <v/>
      </c>
      <c r="C97" s="31" t="str">
        <f ca="1">IF(Activiteitenoverzicht!$K99&gt;0,Activiteitenoverzicht!D99,"")</f>
        <v/>
      </c>
      <c r="D97" s="31" t="str">
        <f ca="1">IF(Activiteitenoverzicht!$K99&gt;0,Activiteitenoverzicht!F99,"")</f>
        <v/>
      </c>
    </row>
    <row r="98" spans="1:4" hidden="1" x14ac:dyDescent="0.25">
      <c r="A98" s="31" t="str">
        <f ca="1">IF(Activiteitenoverzicht!$K100&gt;0,Activiteitenoverzicht!A100,"")</f>
        <v/>
      </c>
      <c r="B98" s="31" t="str">
        <f ca="1">IF(Activiteitenoverzicht!$K100&gt;0,Activiteitenoverzicht!B100,"")</f>
        <v/>
      </c>
      <c r="C98" s="31" t="str">
        <f ca="1">IF(Activiteitenoverzicht!$K100&gt;0,Activiteitenoverzicht!D100,"")</f>
        <v/>
      </c>
      <c r="D98" s="31" t="str">
        <f ca="1">IF(Activiteitenoverzicht!$K100&gt;0,Activiteitenoverzicht!F100,"")</f>
        <v/>
      </c>
    </row>
    <row r="99" spans="1:4" hidden="1" x14ac:dyDescent="0.25">
      <c r="A99" s="31" t="str">
        <f ca="1">IF(Activiteitenoverzicht!$K101&gt;0,Activiteitenoverzicht!A101,"")</f>
        <v/>
      </c>
      <c r="B99" s="31" t="str">
        <f ca="1">IF(Activiteitenoverzicht!$K101&gt;0,Activiteitenoverzicht!B101,"")</f>
        <v/>
      </c>
      <c r="C99" s="31" t="str">
        <f ca="1">IF(Activiteitenoverzicht!$K101&gt;0,Activiteitenoverzicht!D101,"")</f>
        <v/>
      </c>
      <c r="D99" s="31" t="str">
        <f ca="1">IF(Activiteitenoverzicht!$K101&gt;0,Activiteitenoverzicht!F101,"")</f>
        <v/>
      </c>
    </row>
    <row r="100" spans="1:4" hidden="1" x14ac:dyDescent="0.25">
      <c r="A100" s="31" t="str">
        <f ca="1">IF(Activiteitenoverzicht!$K102&gt;0,Activiteitenoverzicht!A102,"")</f>
        <v/>
      </c>
      <c r="B100" s="31" t="str">
        <f ca="1">IF(Activiteitenoverzicht!$K102&gt;0,Activiteitenoverzicht!B102,"")</f>
        <v/>
      </c>
      <c r="C100" s="31" t="str">
        <f ca="1">IF(Activiteitenoverzicht!$K102&gt;0,Activiteitenoverzicht!D102,"")</f>
        <v/>
      </c>
      <c r="D100" s="31" t="str">
        <f ca="1">IF(Activiteitenoverzicht!$K102&gt;0,Activiteitenoverzicht!F102,"")</f>
        <v/>
      </c>
    </row>
    <row r="101" spans="1:4" hidden="1" x14ac:dyDescent="0.25">
      <c r="A101" s="31" t="str">
        <f ca="1">IF(Activiteitenoverzicht!$K103&gt;0,Activiteitenoverzicht!A103,"")</f>
        <v/>
      </c>
      <c r="B101" s="31" t="str">
        <f ca="1">IF(Activiteitenoverzicht!$K103&gt;0,Activiteitenoverzicht!B103,"")</f>
        <v/>
      </c>
      <c r="C101" s="31" t="str">
        <f ca="1">IF(Activiteitenoverzicht!$K103&gt;0,Activiteitenoverzicht!D103,"")</f>
        <v/>
      </c>
      <c r="D101" s="31" t="str">
        <f ca="1">IF(Activiteitenoverzicht!$K103&gt;0,Activiteitenoverzicht!F103,"")</f>
        <v/>
      </c>
    </row>
    <row r="102" spans="1:4" hidden="1" x14ac:dyDescent="0.25">
      <c r="A102" s="31" t="str">
        <f ca="1">IF(Activiteitenoverzicht!$K104&gt;0,Activiteitenoverzicht!A104,"")</f>
        <v/>
      </c>
      <c r="B102" s="31" t="str">
        <f ca="1">IF(Activiteitenoverzicht!$K104&gt;0,Activiteitenoverzicht!B104,"")</f>
        <v/>
      </c>
      <c r="C102" s="31" t="str">
        <f ca="1">IF(Activiteitenoverzicht!$K104&gt;0,Activiteitenoverzicht!D104,"")</f>
        <v/>
      </c>
      <c r="D102" s="31" t="str">
        <f ca="1">IF(Activiteitenoverzicht!$K104&gt;0,Activiteitenoverzicht!F104,"")</f>
        <v/>
      </c>
    </row>
    <row r="103" spans="1:4" hidden="1" x14ac:dyDescent="0.25">
      <c r="A103" s="31" t="str">
        <f ca="1">IF(Activiteitenoverzicht!$K105&gt;0,Activiteitenoverzicht!A105,"")</f>
        <v/>
      </c>
      <c r="B103" s="31" t="str">
        <f ca="1">IF(Activiteitenoverzicht!$K105&gt;0,Activiteitenoverzicht!B105,"")</f>
        <v/>
      </c>
      <c r="C103" s="31" t="str">
        <f ca="1">IF(Activiteitenoverzicht!$K105&gt;0,Activiteitenoverzicht!D105,"")</f>
        <v/>
      </c>
      <c r="D103" s="31" t="str">
        <f ca="1">IF(Activiteitenoverzicht!$K105&gt;0,Activiteitenoverzicht!F105,"")</f>
        <v/>
      </c>
    </row>
    <row r="104" spans="1:4" hidden="1" x14ac:dyDescent="0.25">
      <c r="A104" s="31" t="str">
        <f ca="1">IF(Activiteitenoverzicht!$K106&gt;0,Activiteitenoverzicht!A106,"")</f>
        <v/>
      </c>
      <c r="B104" s="31" t="str">
        <f ca="1">IF(Activiteitenoverzicht!$K106&gt;0,Activiteitenoverzicht!B106,"")</f>
        <v/>
      </c>
      <c r="C104" s="31" t="str">
        <f ca="1">IF(Activiteitenoverzicht!$K106&gt;0,Activiteitenoverzicht!D106,"")</f>
        <v/>
      </c>
      <c r="D104" s="31" t="str">
        <f ca="1">IF(Activiteitenoverzicht!$K106&gt;0,Activiteitenoverzicht!F106,"")</f>
        <v/>
      </c>
    </row>
    <row r="105" spans="1:4" hidden="1" x14ac:dyDescent="0.25">
      <c r="A105" s="31" t="str">
        <f ca="1">IF(Activiteitenoverzicht!$K107&gt;0,Activiteitenoverzicht!A107,"")</f>
        <v/>
      </c>
      <c r="B105" s="31" t="str">
        <f ca="1">IF(Activiteitenoverzicht!$K107&gt;0,Activiteitenoverzicht!B107,"")</f>
        <v/>
      </c>
      <c r="C105" s="31" t="str">
        <f ca="1">IF(Activiteitenoverzicht!$K107&gt;0,Activiteitenoverzicht!D107,"")</f>
        <v/>
      </c>
      <c r="D105" s="31" t="str">
        <f ca="1">IF(Activiteitenoverzicht!$K107&gt;0,Activiteitenoverzicht!F107,"")</f>
        <v/>
      </c>
    </row>
    <row r="106" spans="1:4" hidden="1" x14ac:dyDescent="0.25">
      <c r="A106" s="31" t="str">
        <f ca="1">IF(Activiteitenoverzicht!$K108&gt;0,Activiteitenoverzicht!A108,"")</f>
        <v/>
      </c>
      <c r="B106" s="31" t="str">
        <f ca="1">IF(Activiteitenoverzicht!$K108&gt;0,Activiteitenoverzicht!B108,"")</f>
        <v/>
      </c>
      <c r="C106" s="31" t="str">
        <f ca="1">IF(Activiteitenoverzicht!$K108&gt;0,Activiteitenoverzicht!D108,"")</f>
        <v/>
      </c>
      <c r="D106" s="31" t="str">
        <f ca="1">IF(Activiteitenoverzicht!$K108&gt;0,Activiteitenoverzicht!F108,"")</f>
        <v/>
      </c>
    </row>
    <row r="107" spans="1:4" hidden="1" x14ac:dyDescent="0.25">
      <c r="A107" s="31" t="str">
        <f ca="1">IF(Activiteitenoverzicht!$K109&gt;0,Activiteitenoverzicht!A109,"")</f>
        <v/>
      </c>
      <c r="B107" s="31" t="str">
        <f ca="1">IF(Activiteitenoverzicht!$K109&gt;0,Activiteitenoverzicht!B109,"")</f>
        <v/>
      </c>
      <c r="C107" s="31" t="str">
        <f ca="1">IF(Activiteitenoverzicht!$K109&gt;0,Activiteitenoverzicht!D109,"")</f>
        <v/>
      </c>
      <c r="D107" s="31" t="str">
        <f ca="1">IF(Activiteitenoverzicht!$K109&gt;0,Activiteitenoverzicht!F109,"")</f>
        <v/>
      </c>
    </row>
    <row r="108" spans="1:4" hidden="1" x14ac:dyDescent="0.25">
      <c r="A108" s="31" t="str">
        <f ca="1">IF(Activiteitenoverzicht!$K110&gt;0,Activiteitenoverzicht!A110,"")</f>
        <v/>
      </c>
      <c r="B108" s="31" t="str">
        <f ca="1">IF(Activiteitenoverzicht!$K110&gt;0,Activiteitenoverzicht!B110,"")</f>
        <v/>
      </c>
      <c r="C108" s="31" t="str">
        <f ca="1">IF(Activiteitenoverzicht!$K110&gt;0,Activiteitenoverzicht!D110,"")</f>
        <v/>
      </c>
      <c r="D108" s="31" t="str">
        <f ca="1">IF(Activiteitenoverzicht!$K110&gt;0,Activiteitenoverzicht!F110,"")</f>
        <v/>
      </c>
    </row>
    <row r="109" spans="1:4" hidden="1" x14ac:dyDescent="0.25">
      <c r="A109" s="31" t="str">
        <f ca="1">IF(Activiteitenoverzicht!$K111&gt;0,Activiteitenoverzicht!A111,"")</f>
        <v/>
      </c>
      <c r="B109" s="31" t="str">
        <f ca="1">IF(Activiteitenoverzicht!$K111&gt;0,Activiteitenoverzicht!B111,"")</f>
        <v/>
      </c>
      <c r="C109" s="31" t="str">
        <f ca="1">IF(Activiteitenoverzicht!$K111&gt;0,Activiteitenoverzicht!D111,"")</f>
        <v/>
      </c>
      <c r="D109" s="31" t="str">
        <f ca="1">IF(Activiteitenoverzicht!$K111&gt;0,Activiteitenoverzicht!F111,"")</f>
        <v/>
      </c>
    </row>
    <row r="110" spans="1:4" hidden="1" x14ac:dyDescent="0.25">
      <c r="A110" s="31" t="str">
        <f ca="1">IF(Activiteitenoverzicht!$K112&gt;0,Activiteitenoverzicht!A112,"")</f>
        <v/>
      </c>
      <c r="B110" s="31" t="str">
        <f ca="1">IF(Activiteitenoverzicht!$K112&gt;0,Activiteitenoverzicht!B112,"")</f>
        <v/>
      </c>
      <c r="C110" s="31" t="str">
        <f ca="1">IF(Activiteitenoverzicht!$K112&gt;0,Activiteitenoverzicht!D112,"")</f>
        <v/>
      </c>
      <c r="D110" s="31" t="str">
        <f ca="1">IF(Activiteitenoverzicht!$K112&gt;0,Activiteitenoverzicht!F112,"")</f>
        <v/>
      </c>
    </row>
    <row r="111" spans="1:4" hidden="1" x14ac:dyDescent="0.25">
      <c r="A111" s="31" t="str">
        <f ca="1">IF(Activiteitenoverzicht!$K113&gt;0,Activiteitenoverzicht!A113,"")</f>
        <v/>
      </c>
      <c r="B111" s="31" t="str">
        <f ca="1">IF(Activiteitenoverzicht!$K113&gt;0,Activiteitenoverzicht!B113,"")</f>
        <v/>
      </c>
      <c r="C111" s="31" t="str">
        <f ca="1">IF(Activiteitenoverzicht!$K113&gt;0,Activiteitenoverzicht!D113,"")</f>
        <v/>
      </c>
      <c r="D111" s="31" t="str">
        <f ca="1">IF(Activiteitenoverzicht!$K113&gt;0,Activiteitenoverzicht!F113,"")</f>
        <v/>
      </c>
    </row>
    <row r="112" spans="1:4" hidden="1" x14ac:dyDescent="0.25">
      <c r="A112" s="31" t="str">
        <f ca="1">IF(Activiteitenoverzicht!$K114&gt;0,Activiteitenoverzicht!A114,"")</f>
        <v/>
      </c>
      <c r="B112" s="31" t="str">
        <f ca="1">IF(Activiteitenoverzicht!$K114&gt;0,Activiteitenoverzicht!B114,"")</f>
        <v/>
      </c>
      <c r="C112" s="31" t="str">
        <f ca="1">IF(Activiteitenoverzicht!$K114&gt;0,Activiteitenoverzicht!D114,"")</f>
        <v/>
      </c>
      <c r="D112" s="31" t="str">
        <f ca="1">IF(Activiteitenoverzicht!$K114&gt;0,Activiteitenoverzicht!F114,"")</f>
        <v/>
      </c>
    </row>
    <row r="113" spans="1:4" hidden="1" x14ac:dyDescent="0.25">
      <c r="A113" s="31" t="str">
        <f ca="1">IF(Activiteitenoverzicht!$K115&gt;0,Activiteitenoverzicht!A115,"")</f>
        <v/>
      </c>
      <c r="B113" s="31" t="str">
        <f ca="1">IF(Activiteitenoverzicht!$K115&gt;0,Activiteitenoverzicht!B115,"")</f>
        <v/>
      </c>
      <c r="C113" s="31" t="str">
        <f ca="1">IF(Activiteitenoverzicht!$K115&gt;0,Activiteitenoverzicht!D115,"")</f>
        <v/>
      </c>
      <c r="D113" s="31" t="str">
        <f ca="1">IF(Activiteitenoverzicht!$K115&gt;0,Activiteitenoverzicht!F115,"")</f>
        <v/>
      </c>
    </row>
    <row r="114" spans="1:4" hidden="1" x14ac:dyDescent="0.25">
      <c r="A114" s="31" t="str">
        <f ca="1">IF(Activiteitenoverzicht!$K116&gt;0,Activiteitenoverzicht!A116,"")</f>
        <v/>
      </c>
      <c r="B114" s="31" t="str">
        <f ca="1">IF(Activiteitenoverzicht!$K116&gt;0,Activiteitenoverzicht!B116,"")</f>
        <v/>
      </c>
      <c r="C114" s="31" t="str">
        <f ca="1">IF(Activiteitenoverzicht!$K116&gt;0,Activiteitenoverzicht!D116,"")</f>
        <v/>
      </c>
      <c r="D114" s="31" t="str">
        <f ca="1">IF(Activiteitenoverzicht!$K116&gt;0,Activiteitenoverzicht!F116,"")</f>
        <v/>
      </c>
    </row>
    <row r="115" spans="1:4" hidden="1" x14ac:dyDescent="0.25">
      <c r="A115" s="31" t="str">
        <f ca="1">IF(Activiteitenoverzicht!$K117&gt;0,Activiteitenoverzicht!A117,"")</f>
        <v/>
      </c>
      <c r="B115" s="31" t="str">
        <f ca="1">IF(Activiteitenoverzicht!$K117&gt;0,Activiteitenoverzicht!B117,"")</f>
        <v/>
      </c>
      <c r="C115" s="31" t="str">
        <f ca="1">IF(Activiteitenoverzicht!$K117&gt;0,Activiteitenoverzicht!D117,"")</f>
        <v/>
      </c>
      <c r="D115" s="31" t="str">
        <f ca="1">IF(Activiteitenoverzicht!$K117&gt;0,Activiteitenoverzicht!F117,"")</f>
        <v/>
      </c>
    </row>
    <row r="116" spans="1:4" hidden="1" x14ac:dyDescent="0.25">
      <c r="A116" s="31" t="str">
        <f ca="1">IF(Activiteitenoverzicht!$K118&gt;0,Activiteitenoverzicht!A118,"")</f>
        <v/>
      </c>
      <c r="B116" s="31" t="str">
        <f ca="1">IF(Activiteitenoverzicht!$K118&gt;0,Activiteitenoverzicht!B118,"")</f>
        <v/>
      </c>
      <c r="C116" s="31" t="str">
        <f ca="1">IF(Activiteitenoverzicht!$K118&gt;0,Activiteitenoverzicht!D118,"")</f>
        <v/>
      </c>
      <c r="D116" s="31" t="str">
        <f ca="1">IF(Activiteitenoverzicht!$K118&gt;0,Activiteitenoverzicht!F118,"")</f>
        <v/>
      </c>
    </row>
    <row r="117" spans="1:4" hidden="1" x14ac:dyDescent="0.25">
      <c r="A117" s="31" t="str">
        <f ca="1">IF(Activiteitenoverzicht!$K119&gt;0,Activiteitenoverzicht!A119,"")</f>
        <v/>
      </c>
      <c r="B117" s="31" t="str">
        <f ca="1">IF(Activiteitenoverzicht!$K119&gt;0,Activiteitenoverzicht!B119,"")</f>
        <v/>
      </c>
      <c r="C117" s="31" t="str">
        <f ca="1">IF(Activiteitenoverzicht!$K119&gt;0,Activiteitenoverzicht!D119,"")</f>
        <v/>
      </c>
      <c r="D117" s="31" t="str">
        <f ca="1">IF(Activiteitenoverzicht!$K119&gt;0,Activiteitenoverzicht!F119,"")</f>
        <v/>
      </c>
    </row>
    <row r="118" spans="1:4" hidden="1" x14ac:dyDescent="0.25">
      <c r="A118" s="31" t="str">
        <f ca="1">IF(Activiteitenoverzicht!$K120&gt;0,Activiteitenoverzicht!A120,"")</f>
        <v/>
      </c>
      <c r="B118" s="31" t="str">
        <f ca="1">IF(Activiteitenoverzicht!$K120&gt;0,Activiteitenoverzicht!B120,"")</f>
        <v/>
      </c>
      <c r="C118" s="31" t="str">
        <f ca="1">IF(Activiteitenoverzicht!$K120&gt;0,Activiteitenoverzicht!D120,"")</f>
        <v/>
      </c>
      <c r="D118" s="31" t="str">
        <f ca="1">IF(Activiteitenoverzicht!$K120&gt;0,Activiteitenoverzicht!F120,"")</f>
        <v/>
      </c>
    </row>
    <row r="119" spans="1:4" hidden="1" x14ac:dyDescent="0.25">
      <c r="A119" s="31" t="str">
        <f ca="1">IF(Activiteitenoverzicht!$K121&gt;0,Activiteitenoverzicht!A121,"")</f>
        <v/>
      </c>
      <c r="B119" s="31" t="str">
        <f ca="1">IF(Activiteitenoverzicht!$K121&gt;0,Activiteitenoverzicht!B121,"")</f>
        <v/>
      </c>
      <c r="C119" s="31" t="str">
        <f ca="1">IF(Activiteitenoverzicht!$K121&gt;0,Activiteitenoverzicht!D121,"")</f>
        <v/>
      </c>
      <c r="D119" s="31" t="str">
        <f ca="1">IF(Activiteitenoverzicht!$K121&gt;0,Activiteitenoverzicht!F121,"")</f>
        <v/>
      </c>
    </row>
    <row r="120" spans="1:4" hidden="1" x14ac:dyDescent="0.25">
      <c r="A120" s="31" t="str">
        <f ca="1">IF(Activiteitenoverzicht!$K122&gt;0,Activiteitenoverzicht!A122,"")</f>
        <v/>
      </c>
      <c r="B120" s="31" t="str">
        <f ca="1">IF(Activiteitenoverzicht!$K122&gt;0,Activiteitenoverzicht!B122,"")</f>
        <v/>
      </c>
      <c r="C120" s="31" t="str">
        <f ca="1">IF(Activiteitenoverzicht!$K122&gt;0,Activiteitenoverzicht!D122,"")</f>
        <v/>
      </c>
      <c r="D120" s="31" t="str">
        <f ca="1">IF(Activiteitenoverzicht!$K122&gt;0,Activiteitenoverzicht!F122,"")</f>
        <v/>
      </c>
    </row>
    <row r="121" spans="1:4" hidden="1" x14ac:dyDescent="0.25">
      <c r="A121" s="31" t="str">
        <f ca="1">IF(Activiteitenoverzicht!$K123&gt;0,Activiteitenoverzicht!A123,"")</f>
        <v/>
      </c>
      <c r="B121" s="31" t="str">
        <f ca="1">IF(Activiteitenoverzicht!$K123&gt;0,Activiteitenoverzicht!B123,"")</f>
        <v/>
      </c>
      <c r="C121" s="31" t="str">
        <f ca="1">IF(Activiteitenoverzicht!$K123&gt;0,Activiteitenoverzicht!D123,"")</f>
        <v/>
      </c>
      <c r="D121" s="31" t="str">
        <f ca="1">IF(Activiteitenoverzicht!$K123&gt;0,Activiteitenoverzicht!F123,"")</f>
        <v/>
      </c>
    </row>
    <row r="122" spans="1:4" hidden="1" x14ac:dyDescent="0.25">
      <c r="A122" s="31" t="str">
        <f ca="1">IF(Activiteitenoverzicht!$K124&gt;0,Activiteitenoverzicht!A124,"")</f>
        <v/>
      </c>
      <c r="B122" s="31" t="str">
        <f ca="1">IF(Activiteitenoverzicht!$K124&gt;0,Activiteitenoverzicht!B124,"")</f>
        <v/>
      </c>
      <c r="C122" s="31" t="str">
        <f ca="1">IF(Activiteitenoverzicht!$K124&gt;0,Activiteitenoverzicht!D124,"")</f>
        <v/>
      </c>
      <c r="D122" s="31" t="str">
        <f ca="1">IF(Activiteitenoverzicht!$K124&gt;0,Activiteitenoverzicht!F124,"")</f>
        <v/>
      </c>
    </row>
    <row r="123" spans="1:4" hidden="1" x14ac:dyDescent="0.25">
      <c r="A123" s="31" t="str">
        <f ca="1">IF(Activiteitenoverzicht!$K125&gt;0,Activiteitenoverzicht!A125,"")</f>
        <v/>
      </c>
      <c r="B123" s="31" t="str">
        <f ca="1">IF(Activiteitenoverzicht!$K125&gt;0,Activiteitenoverzicht!B125,"")</f>
        <v/>
      </c>
      <c r="C123" s="31" t="str">
        <f ca="1">IF(Activiteitenoverzicht!$K125&gt;0,Activiteitenoverzicht!D125,"")</f>
        <v/>
      </c>
      <c r="D123" s="31" t="str">
        <f ca="1">IF(Activiteitenoverzicht!$K125&gt;0,Activiteitenoverzicht!F125,"")</f>
        <v/>
      </c>
    </row>
    <row r="124" spans="1:4" hidden="1" x14ac:dyDescent="0.25">
      <c r="A124" s="31" t="str">
        <f ca="1">IF(Activiteitenoverzicht!$K126&gt;0,Activiteitenoverzicht!A126,"")</f>
        <v/>
      </c>
      <c r="B124" s="31" t="str">
        <f ca="1">IF(Activiteitenoverzicht!$K126&gt;0,Activiteitenoverzicht!B126,"")</f>
        <v/>
      </c>
      <c r="C124" s="31" t="str">
        <f ca="1">IF(Activiteitenoverzicht!$K126&gt;0,Activiteitenoverzicht!D126,"")</f>
        <v/>
      </c>
      <c r="D124" s="31" t="str">
        <f ca="1">IF(Activiteitenoverzicht!$K126&gt;0,Activiteitenoverzicht!F126,"")</f>
        <v/>
      </c>
    </row>
    <row r="125" spans="1:4" hidden="1" x14ac:dyDescent="0.25">
      <c r="A125" s="31" t="str">
        <f ca="1">IF(Activiteitenoverzicht!$K127&gt;0,Activiteitenoverzicht!A127,"")</f>
        <v/>
      </c>
      <c r="B125" s="31" t="str">
        <f ca="1">IF(Activiteitenoverzicht!$K127&gt;0,Activiteitenoverzicht!B127,"")</f>
        <v/>
      </c>
      <c r="C125" s="31" t="str">
        <f ca="1">IF(Activiteitenoverzicht!$K127&gt;0,Activiteitenoverzicht!D127,"")</f>
        <v/>
      </c>
      <c r="D125" s="31" t="str">
        <f ca="1">IF(Activiteitenoverzicht!$K127&gt;0,Activiteitenoverzicht!F127,"")</f>
        <v/>
      </c>
    </row>
    <row r="126" spans="1:4" hidden="1" x14ac:dyDescent="0.25">
      <c r="A126" s="31" t="str">
        <f ca="1">IF(Activiteitenoverzicht!$K128&gt;0,Activiteitenoverzicht!A128,"")</f>
        <v/>
      </c>
      <c r="B126" s="31" t="str">
        <f ca="1">IF(Activiteitenoverzicht!$K128&gt;0,Activiteitenoverzicht!B128,"")</f>
        <v/>
      </c>
      <c r="C126" s="31" t="str">
        <f ca="1">IF(Activiteitenoverzicht!$K128&gt;0,Activiteitenoverzicht!D128,"")</f>
        <v/>
      </c>
      <c r="D126" s="31" t="str">
        <f ca="1">IF(Activiteitenoverzicht!$K128&gt;0,Activiteitenoverzicht!F128,"")</f>
        <v/>
      </c>
    </row>
    <row r="127" spans="1:4" hidden="1" x14ac:dyDescent="0.25">
      <c r="A127" s="31" t="str">
        <f ca="1">IF(Activiteitenoverzicht!$K129&gt;0,Activiteitenoverzicht!A129,"")</f>
        <v/>
      </c>
      <c r="B127" s="31" t="str">
        <f ca="1">IF(Activiteitenoverzicht!$K129&gt;0,Activiteitenoverzicht!B129,"")</f>
        <v/>
      </c>
      <c r="C127" s="31" t="str">
        <f ca="1">IF(Activiteitenoverzicht!$K129&gt;0,Activiteitenoverzicht!D129,"")</f>
        <v/>
      </c>
      <c r="D127" s="31" t="str">
        <f ca="1">IF(Activiteitenoverzicht!$K129&gt;0,Activiteitenoverzicht!F129,"")</f>
        <v/>
      </c>
    </row>
    <row r="128" spans="1:4" hidden="1" x14ac:dyDescent="0.25">
      <c r="A128" s="31" t="str">
        <f ca="1">IF(Activiteitenoverzicht!$K130&gt;0,Activiteitenoverzicht!A130,"")</f>
        <v/>
      </c>
      <c r="B128" s="31" t="str">
        <f ca="1">IF(Activiteitenoverzicht!$K130&gt;0,Activiteitenoverzicht!B130,"")</f>
        <v/>
      </c>
      <c r="C128" s="31" t="str">
        <f ca="1">IF(Activiteitenoverzicht!$K130&gt;0,Activiteitenoverzicht!D130,"")</f>
        <v/>
      </c>
      <c r="D128" s="31" t="str">
        <f ca="1">IF(Activiteitenoverzicht!$K130&gt;0,Activiteitenoverzicht!F130,"")</f>
        <v/>
      </c>
    </row>
    <row r="129" spans="1:4" hidden="1" x14ac:dyDescent="0.25">
      <c r="A129" s="31" t="str">
        <f ca="1">IF(Activiteitenoverzicht!$K131&gt;0,Activiteitenoverzicht!A131,"")</f>
        <v/>
      </c>
      <c r="B129" s="31" t="str">
        <f ca="1">IF(Activiteitenoverzicht!$K131&gt;0,Activiteitenoverzicht!B131,"")</f>
        <v/>
      </c>
      <c r="C129" s="31" t="str">
        <f ca="1">IF(Activiteitenoverzicht!$K131&gt;0,Activiteitenoverzicht!D131,"")</f>
        <v/>
      </c>
      <c r="D129" s="31" t="str">
        <f ca="1">IF(Activiteitenoverzicht!$K131&gt;0,Activiteitenoverzicht!F131,"")</f>
        <v/>
      </c>
    </row>
    <row r="130" spans="1:4" hidden="1" x14ac:dyDescent="0.25">
      <c r="A130" s="31" t="str">
        <f ca="1">IF(Activiteitenoverzicht!$K132&gt;0,Activiteitenoverzicht!A132,"")</f>
        <v/>
      </c>
      <c r="B130" s="31" t="str">
        <f ca="1">IF(Activiteitenoverzicht!$K132&gt;0,Activiteitenoverzicht!B132,"")</f>
        <v/>
      </c>
      <c r="C130" s="31" t="str">
        <f ca="1">IF(Activiteitenoverzicht!$K132&gt;0,Activiteitenoverzicht!D132,"")</f>
        <v/>
      </c>
      <c r="D130" s="31" t="str">
        <f ca="1">IF(Activiteitenoverzicht!$K132&gt;0,Activiteitenoverzicht!F132,"")</f>
        <v/>
      </c>
    </row>
    <row r="131" spans="1:4" hidden="1" x14ac:dyDescent="0.25">
      <c r="A131" s="31" t="str">
        <f ca="1">IF(Activiteitenoverzicht!$K133&gt;0,Activiteitenoverzicht!A133,"")</f>
        <v/>
      </c>
      <c r="B131" s="31" t="str">
        <f ca="1">IF(Activiteitenoverzicht!$K133&gt;0,Activiteitenoverzicht!B133,"")</f>
        <v/>
      </c>
      <c r="C131" s="31" t="str">
        <f ca="1">IF(Activiteitenoverzicht!$K133&gt;0,Activiteitenoverzicht!D133,"")</f>
        <v/>
      </c>
      <c r="D131" s="31" t="str">
        <f ca="1">IF(Activiteitenoverzicht!$K133&gt;0,Activiteitenoverzicht!F133,"")</f>
        <v/>
      </c>
    </row>
    <row r="132" spans="1:4" hidden="1" x14ac:dyDescent="0.25">
      <c r="A132" s="31" t="str">
        <f ca="1">IF(Activiteitenoverzicht!$K134&gt;0,Activiteitenoverzicht!A134,"")</f>
        <v/>
      </c>
      <c r="B132" s="31" t="str">
        <f ca="1">IF(Activiteitenoverzicht!$K134&gt;0,Activiteitenoverzicht!B134,"")</f>
        <v/>
      </c>
      <c r="C132" s="31" t="str">
        <f ca="1">IF(Activiteitenoverzicht!$K134&gt;0,Activiteitenoverzicht!D134,"")</f>
        <v/>
      </c>
      <c r="D132" s="31" t="str">
        <f ca="1">IF(Activiteitenoverzicht!$K134&gt;0,Activiteitenoverzicht!F134,"")</f>
        <v/>
      </c>
    </row>
    <row r="133" spans="1:4" hidden="1" x14ac:dyDescent="0.25">
      <c r="A133" s="31" t="str">
        <f ca="1">IF(Activiteitenoverzicht!$K135&gt;0,Activiteitenoverzicht!A135,"")</f>
        <v/>
      </c>
      <c r="B133" s="31" t="str">
        <f ca="1">IF(Activiteitenoverzicht!$K135&gt;0,Activiteitenoverzicht!B135,"")</f>
        <v/>
      </c>
      <c r="C133" s="31" t="str">
        <f ca="1">IF(Activiteitenoverzicht!$K135&gt;0,Activiteitenoverzicht!D135,"")</f>
        <v/>
      </c>
      <c r="D133" s="31" t="str">
        <f ca="1">IF(Activiteitenoverzicht!$K135&gt;0,Activiteitenoverzicht!F135,"")</f>
        <v/>
      </c>
    </row>
    <row r="134" spans="1:4" hidden="1" x14ac:dyDescent="0.25">
      <c r="A134" s="31" t="str">
        <f ca="1">IF(Activiteitenoverzicht!$K136&gt;0,Activiteitenoverzicht!A136,"")</f>
        <v/>
      </c>
      <c r="B134" s="31" t="str">
        <f ca="1">IF(Activiteitenoverzicht!$K136&gt;0,Activiteitenoverzicht!B136,"")</f>
        <v/>
      </c>
      <c r="C134" s="31" t="str">
        <f ca="1">IF(Activiteitenoverzicht!$K136&gt;0,Activiteitenoverzicht!D136,"")</f>
        <v/>
      </c>
      <c r="D134" s="31" t="str">
        <f ca="1">IF(Activiteitenoverzicht!$K136&gt;0,Activiteitenoverzicht!F136,"")</f>
        <v/>
      </c>
    </row>
    <row r="135" spans="1:4" hidden="1" x14ac:dyDescent="0.25">
      <c r="A135" s="31" t="str">
        <f ca="1">IF(Activiteitenoverzicht!$K137&gt;0,Activiteitenoverzicht!A137,"")</f>
        <v/>
      </c>
      <c r="B135" s="31" t="str">
        <f ca="1">IF(Activiteitenoverzicht!$K137&gt;0,Activiteitenoverzicht!B137,"")</f>
        <v/>
      </c>
      <c r="C135" s="31" t="str">
        <f ca="1">IF(Activiteitenoverzicht!$K137&gt;0,Activiteitenoverzicht!D137,"")</f>
        <v/>
      </c>
      <c r="D135" s="31" t="str">
        <f ca="1">IF(Activiteitenoverzicht!$K137&gt;0,Activiteitenoverzicht!F137,"")</f>
        <v/>
      </c>
    </row>
    <row r="136" spans="1:4" x14ac:dyDescent="0.25">
      <c r="A136" s="62">
        <f ca="1">IF(Activiteitenoverzicht!$K138&gt;0,Activiteitenoverzicht!A138,"")</f>
        <v>135</v>
      </c>
      <c r="B136" s="61" t="str">
        <f ca="1">IF(Activiteitenoverzicht!$K138&gt;0,Activiteitenoverzicht!B138,"")</f>
        <v>BRND100-A2</v>
      </c>
      <c r="C136" s="61" t="str">
        <f ca="1">IF(Activiteitenoverzicht!$K138&gt;0,Activiteitenoverzicht!D138,"")</f>
        <v>65.11.10</v>
      </c>
      <c r="D136" s="61" t="str">
        <f ca="1">IF(Activiteitenoverzicht!$K138&gt;0,Activiteitenoverzicht!F138,"")</f>
        <v>centrale brandmeldinstallatie</v>
      </c>
    </row>
    <row r="137" spans="1:4" x14ac:dyDescent="0.25">
      <c r="A137" s="62">
        <f ca="1">IF(Activiteitenoverzicht!$K139&gt;0,Activiteitenoverzicht!A139,"")</f>
        <v>136</v>
      </c>
      <c r="B137" s="61" t="str">
        <f ca="1">IF(Activiteitenoverzicht!$K139&gt;0,Activiteitenoverzicht!B139,"")</f>
        <v>BRND100-A2</v>
      </c>
      <c r="C137" s="61" t="str">
        <f ca="1">IF(Activiteitenoverzicht!$K139&gt;0,Activiteitenoverzicht!D139,"")</f>
        <v>65.11.30</v>
      </c>
      <c r="D137" s="61" t="str">
        <f ca="1">IF(Activiteitenoverzicht!$K139&gt;0,Activiteitenoverzicht!F139,"")</f>
        <v>centrale melding- en ontruimingsinstallatie</v>
      </c>
    </row>
    <row r="138" spans="1:4" x14ac:dyDescent="0.25">
      <c r="A138" s="62">
        <f ca="1">IF(Activiteitenoverzicht!$K140&gt;0,Activiteitenoverzicht!A140,"")</f>
        <v>137</v>
      </c>
      <c r="B138" s="61" t="str">
        <f ca="1">IF(Activiteitenoverzicht!$K140&gt;0,Activiteitenoverzicht!B140,"")</f>
        <v>BRND100-A2</v>
      </c>
      <c r="C138" s="61" t="str">
        <f ca="1">IF(Activiteitenoverzicht!$K140&gt;0,Activiteitenoverzicht!D140,"")</f>
        <v>65.11.40</v>
      </c>
      <c r="D138" s="61" t="str">
        <f ca="1">IF(Activiteitenoverzicht!$K140&gt;0,Activiteitenoverzicht!F140,"")</f>
        <v>personenomroepinstallatie</v>
      </c>
    </row>
    <row r="139" spans="1:4" x14ac:dyDescent="0.25">
      <c r="A139" s="62">
        <f ca="1">IF(Activiteitenoverzicht!$K141&gt;0,Activiteitenoverzicht!A141,"")</f>
        <v>138</v>
      </c>
      <c r="B139" s="61" t="str">
        <f ca="1">IF(Activiteitenoverzicht!$K141&gt;0,Activiteitenoverzicht!B141,"")</f>
        <v>BRND100-A2</v>
      </c>
      <c r="C139" s="61" t="str">
        <f ca="1">IF(Activiteitenoverzicht!$K141&gt;0,Activiteitenoverzicht!D141,"")</f>
        <v>65.11.11</v>
      </c>
      <c r="D139" s="61" t="str">
        <f ca="1">IF(Activiteitenoverzicht!$K141&gt;0,Activiteitenoverzicht!F141,"")</f>
        <v>paneel brandmeldinstallatie</v>
      </c>
    </row>
    <row r="140" spans="1:4" hidden="1" x14ac:dyDescent="0.25">
      <c r="A140" s="31" t="str">
        <f ca="1">IF(Activiteitenoverzicht!$K142&gt;0,Activiteitenoverzicht!A142,"")</f>
        <v/>
      </c>
      <c r="B140" s="31" t="str">
        <f ca="1">IF(Activiteitenoverzicht!$K142&gt;0,Activiteitenoverzicht!B142,"")</f>
        <v/>
      </c>
      <c r="C140" s="31" t="str">
        <f ca="1">IF(Activiteitenoverzicht!$K142&gt;0,Activiteitenoverzicht!D142,"")</f>
        <v/>
      </c>
      <c r="D140" s="31" t="str">
        <f ca="1">IF(Activiteitenoverzicht!$K142&gt;0,Activiteitenoverzicht!F142,"")</f>
        <v/>
      </c>
    </row>
    <row r="141" spans="1:4" hidden="1" x14ac:dyDescent="0.25">
      <c r="A141" s="31" t="str">
        <f ca="1">IF(Activiteitenoverzicht!$K143&gt;0,Activiteitenoverzicht!A143,"")</f>
        <v/>
      </c>
      <c r="B141" s="31" t="str">
        <f ca="1">IF(Activiteitenoverzicht!$K143&gt;0,Activiteitenoverzicht!B143,"")</f>
        <v/>
      </c>
      <c r="C141" s="31" t="str">
        <f ca="1">IF(Activiteitenoverzicht!$K143&gt;0,Activiteitenoverzicht!D143,"")</f>
        <v/>
      </c>
      <c r="D141" s="31" t="str">
        <f ca="1">IF(Activiteitenoverzicht!$K143&gt;0,Activiteitenoverzicht!F143,"")</f>
        <v/>
      </c>
    </row>
    <row r="142" spans="1:4" hidden="1" x14ac:dyDescent="0.25">
      <c r="A142" s="31" t="str">
        <f ca="1">IF(Activiteitenoverzicht!$K144&gt;0,Activiteitenoverzicht!A144,"")</f>
        <v/>
      </c>
      <c r="B142" s="31" t="str">
        <f ca="1">IF(Activiteitenoverzicht!$K144&gt;0,Activiteitenoverzicht!B144,"")</f>
        <v/>
      </c>
      <c r="C142" s="31" t="str">
        <f ca="1">IF(Activiteitenoverzicht!$K144&gt;0,Activiteitenoverzicht!D144,"")</f>
        <v/>
      </c>
      <c r="D142" s="31" t="str">
        <f ca="1">IF(Activiteitenoverzicht!$K144&gt;0,Activiteitenoverzicht!F144,"")</f>
        <v/>
      </c>
    </row>
    <row r="143" spans="1:4" hidden="1" x14ac:dyDescent="0.25">
      <c r="A143" s="31" t="str">
        <f ca="1">IF(Activiteitenoverzicht!$K145&gt;0,Activiteitenoverzicht!A145,"")</f>
        <v/>
      </c>
      <c r="B143" s="31" t="str">
        <f ca="1">IF(Activiteitenoverzicht!$K145&gt;0,Activiteitenoverzicht!B145,"")</f>
        <v/>
      </c>
      <c r="C143" s="31" t="str">
        <f ca="1">IF(Activiteitenoverzicht!$K145&gt;0,Activiteitenoverzicht!D145,"")</f>
        <v/>
      </c>
      <c r="D143" s="31" t="str">
        <f ca="1">IF(Activiteitenoverzicht!$K145&gt;0,Activiteitenoverzicht!F145,"")</f>
        <v/>
      </c>
    </row>
    <row r="144" spans="1:4" hidden="1" x14ac:dyDescent="0.25">
      <c r="A144" s="31" t="str">
        <f ca="1">IF(Activiteitenoverzicht!$K146&gt;0,Activiteitenoverzicht!A146,"")</f>
        <v/>
      </c>
      <c r="B144" s="31" t="str">
        <f ca="1">IF(Activiteitenoverzicht!$K146&gt;0,Activiteitenoverzicht!B146,"")</f>
        <v/>
      </c>
      <c r="C144" s="31" t="str">
        <f ca="1">IF(Activiteitenoverzicht!$K146&gt;0,Activiteitenoverzicht!D146,"")</f>
        <v/>
      </c>
      <c r="D144" s="31" t="str">
        <f ca="1">IF(Activiteitenoverzicht!$K146&gt;0,Activiteitenoverzicht!F146,"")</f>
        <v/>
      </c>
    </row>
    <row r="145" spans="1:4" hidden="1" x14ac:dyDescent="0.25">
      <c r="A145" s="31" t="str">
        <f ca="1">IF(Activiteitenoverzicht!$K147&gt;0,Activiteitenoverzicht!A147,"")</f>
        <v/>
      </c>
      <c r="B145" s="31" t="str">
        <f ca="1">IF(Activiteitenoverzicht!$K147&gt;0,Activiteitenoverzicht!B147,"")</f>
        <v/>
      </c>
      <c r="C145" s="31" t="str">
        <f ca="1">IF(Activiteitenoverzicht!$K147&gt;0,Activiteitenoverzicht!D147,"")</f>
        <v/>
      </c>
      <c r="D145" s="31" t="str">
        <f ca="1">IF(Activiteitenoverzicht!$K147&gt;0,Activiteitenoverzicht!F147,"")</f>
        <v/>
      </c>
    </row>
    <row r="146" spans="1:4" hidden="1" x14ac:dyDescent="0.25">
      <c r="A146" s="31" t="str">
        <f ca="1">IF(Activiteitenoverzicht!$K148&gt;0,Activiteitenoverzicht!A148,"")</f>
        <v/>
      </c>
      <c r="B146" s="31" t="str">
        <f ca="1">IF(Activiteitenoverzicht!$K148&gt;0,Activiteitenoverzicht!B148,"")</f>
        <v/>
      </c>
      <c r="C146" s="31" t="str">
        <f ca="1">IF(Activiteitenoverzicht!$K148&gt;0,Activiteitenoverzicht!D148,"")</f>
        <v/>
      </c>
      <c r="D146" s="31" t="str">
        <f ca="1">IF(Activiteitenoverzicht!$K148&gt;0,Activiteitenoverzicht!F148,"")</f>
        <v/>
      </c>
    </row>
    <row r="147" spans="1:4" hidden="1" x14ac:dyDescent="0.25">
      <c r="A147" s="31" t="str">
        <f ca="1">IF(Activiteitenoverzicht!$K149&gt;0,Activiteitenoverzicht!A149,"")</f>
        <v/>
      </c>
      <c r="B147" s="31" t="str">
        <f ca="1">IF(Activiteitenoverzicht!$K149&gt;0,Activiteitenoverzicht!B149,"")</f>
        <v/>
      </c>
      <c r="C147" s="31" t="str">
        <f ca="1">IF(Activiteitenoverzicht!$K149&gt;0,Activiteitenoverzicht!D149,"")</f>
        <v/>
      </c>
      <c r="D147" s="31" t="str">
        <f ca="1">IF(Activiteitenoverzicht!$K149&gt;0,Activiteitenoverzicht!F149,"")</f>
        <v/>
      </c>
    </row>
    <row r="148" spans="1:4" hidden="1" x14ac:dyDescent="0.25">
      <c r="A148" s="31" t="str">
        <f ca="1">IF(Activiteitenoverzicht!$K150&gt;0,Activiteitenoverzicht!A150,"")</f>
        <v/>
      </c>
      <c r="B148" s="31" t="str">
        <f ca="1">IF(Activiteitenoverzicht!$K150&gt;0,Activiteitenoverzicht!B150,"")</f>
        <v/>
      </c>
      <c r="C148" s="31" t="str">
        <f ca="1">IF(Activiteitenoverzicht!$K150&gt;0,Activiteitenoverzicht!D150,"")</f>
        <v/>
      </c>
      <c r="D148" s="31" t="str">
        <f ca="1">IF(Activiteitenoverzicht!$K150&gt;0,Activiteitenoverzicht!F150,"")</f>
        <v/>
      </c>
    </row>
    <row r="149" spans="1:4" hidden="1" x14ac:dyDescent="0.25">
      <c r="A149" s="31" t="str">
        <f ca="1">IF(Activiteitenoverzicht!$K151&gt;0,Activiteitenoverzicht!A151,"")</f>
        <v/>
      </c>
      <c r="B149" s="31" t="str">
        <f ca="1">IF(Activiteitenoverzicht!$K151&gt;0,Activiteitenoverzicht!B151,"")</f>
        <v/>
      </c>
      <c r="C149" s="31" t="str">
        <f ca="1">IF(Activiteitenoverzicht!$K151&gt;0,Activiteitenoverzicht!D151,"")</f>
        <v/>
      </c>
      <c r="D149" s="31" t="str">
        <f ca="1">IF(Activiteitenoverzicht!$K151&gt;0,Activiteitenoverzicht!F151,"")</f>
        <v/>
      </c>
    </row>
    <row r="150" spans="1:4" hidden="1" x14ac:dyDescent="0.25">
      <c r="A150" s="31" t="str">
        <f ca="1">IF(Activiteitenoverzicht!$K152&gt;0,Activiteitenoverzicht!A152,"")</f>
        <v/>
      </c>
      <c r="B150" s="31" t="str">
        <f ca="1">IF(Activiteitenoverzicht!$K152&gt;0,Activiteitenoverzicht!B152,"")</f>
        <v/>
      </c>
      <c r="C150" s="31" t="str">
        <f ca="1">IF(Activiteitenoverzicht!$K152&gt;0,Activiteitenoverzicht!D152,"")</f>
        <v/>
      </c>
      <c r="D150" s="31" t="str">
        <f ca="1">IF(Activiteitenoverzicht!$K152&gt;0,Activiteitenoverzicht!F152,"")</f>
        <v/>
      </c>
    </row>
    <row r="151" spans="1:4" hidden="1" x14ac:dyDescent="0.25">
      <c r="A151" s="31" t="str">
        <f ca="1">IF(Activiteitenoverzicht!$K153&gt;0,Activiteitenoverzicht!A153,"")</f>
        <v/>
      </c>
      <c r="B151" s="31" t="str">
        <f ca="1">IF(Activiteitenoverzicht!$K153&gt;0,Activiteitenoverzicht!B153,"")</f>
        <v/>
      </c>
      <c r="C151" s="31" t="str">
        <f ca="1">IF(Activiteitenoverzicht!$K153&gt;0,Activiteitenoverzicht!D153,"")</f>
        <v/>
      </c>
      <c r="D151" s="31" t="str">
        <f ca="1">IF(Activiteitenoverzicht!$K153&gt;0,Activiteitenoverzicht!F153,"")</f>
        <v/>
      </c>
    </row>
    <row r="152" spans="1:4" hidden="1" x14ac:dyDescent="0.25">
      <c r="A152" s="31" t="str">
        <f ca="1">IF(Activiteitenoverzicht!$K154&gt;0,Activiteitenoverzicht!A154,"")</f>
        <v/>
      </c>
      <c r="B152" s="31" t="str">
        <f ca="1">IF(Activiteitenoverzicht!$K154&gt;0,Activiteitenoverzicht!B154,"")</f>
        <v/>
      </c>
      <c r="C152" s="31" t="str">
        <f ca="1">IF(Activiteitenoverzicht!$K154&gt;0,Activiteitenoverzicht!D154,"")</f>
        <v/>
      </c>
      <c r="D152" s="31" t="str">
        <f ca="1">IF(Activiteitenoverzicht!$K154&gt;0,Activiteitenoverzicht!F154,"")</f>
        <v/>
      </c>
    </row>
    <row r="153" spans="1:4" hidden="1" x14ac:dyDescent="0.25">
      <c r="A153" s="31" t="str">
        <f ca="1">IF(Activiteitenoverzicht!$K155&gt;0,Activiteitenoverzicht!A155,"")</f>
        <v/>
      </c>
      <c r="B153" s="31" t="str">
        <f ca="1">IF(Activiteitenoverzicht!$K155&gt;0,Activiteitenoverzicht!B155,"")</f>
        <v/>
      </c>
      <c r="C153" s="31" t="str">
        <f ca="1">IF(Activiteitenoverzicht!$K155&gt;0,Activiteitenoverzicht!D155,"")</f>
        <v/>
      </c>
      <c r="D153" s="31" t="str">
        <f ca="1">IF(Activiteitenoverzicht!$K155&gt;0,Activiteitenoverzicht!F155,"")</f>
        <v/>
      </c>
    </row>
    <row r="154" spans="1:4" hidden="1" x14ac:dyDescent="0.25">
      <c r="A154" s="31" t="str">
        <f ca="1">IF(Activiteitenoverzicht!$K156&gt;0,Activiteitenoverzicht!A156,"")</f>
        <v/>
      </c>
      <c r="B154" s="31" t="str">
        <f ca="1">IF(Activiteitenoverzicht!$K156&gt;0,Activiteitenoverzicht!B156,"")</f>
        <v/>
      </c>
      <c r="C154" s="31" t="str">
        <f ca="1">IF(Activiteitenoverzicht!$K156&gt;0,Activiteitenoverzicht!D156,"")</f>
        <v/>
      </c>
      <c r="D154" s="31" t="str">
        <f ca="1">IF(Activiteitenoverzicht!$K156&gt;0,Activiteitenoverzicht!F156,"")</f>
        <v/>
      </c>
    </row>
    <row r="155" spans="1:4" hidden="1" x14ac:dyDescent="0.25">
      <c r="A155" s="31" t="str">
        <f ca="1">IF(Activiteitenoverzicht!$K157&gt;0,Activiteitenoverzicht!A157,"")</f>
        <v/>
      </c>
      <c r="B155" s="31" t="str">
        <f ca="1">IF(Activiteitenoverzicht!$K157&gt;0,Activiteitenoverzicht!B157,"")</f>
        <v/>
      </c>
      <c r="C155" s="31" t="str">
        <f ca="1">IF(Activiteitenoverzicht!$K157&gt;0,Activiteitenoverzicht!D157,"")</f>
        <v/>
      </c>
      <c r="D155" s="31" t="str">
        <f ca="1">IF(Activiteitenoverzicht!$K157&gt;0,Activiteitenoverzicht!F157,"")</f>
        <v/>
      </c>
    </row>
    <row r="156" spans="1:4" hidden="1" x14ac:dyDescent="0.25">
      <c r="A156" s="31" t="str">
        <f ca="1">IF(Activiteitenoverzicht!$K158&gt;0,Activiteitenoverzicht!A158,"")</f>
        <v/>
      </c>
      <c r="B156" s="31" t="str">
        <f ca="1">IF(Activiteitenoverzicht!$K158&gt;0,Activiteitenoverzicht!B158,"")</f>
        <v/>
      </c>
      <c r="C156" s="31" t="str">
        <f ca="1">IF(Activiteitenoverzicht!$K158&gt;0,Activiteitenoverzicht!D158,"")</f>
        <v/>
      </c>
      <c r="D156" s="31" t="str">
        <f ca="1">IF(Activiteitenoverzicht!$K158&gt;0,Activiteitenoverzicht!F158,"")</f>
        <v/>
      </c>
    </row>
    <row r="157" spans="1:4" hidden="1" x14ac:dyDescent="0.25">
      <c r="A157" s="31" t="str">
        <f ca="1">IF(Activiteitenoverzicht!$K159&gt;0,Activiteitenoverzicht!A159,"")</f>
        <v/>
      </c>
      <c r="B157" s="31" t="str">
        <f ca="1">IF(Activiteitenoverzicht!$K159&gt;0,Activiteitenoverzicht!B159,"")</f>
        <v/>
      </c>
      <c r="C157" s="31" t="str">
        <f ca="1">IF(Activiteitenoverzicht!$K159&gt;0,Activiteitenoverzicht!D159,"")</f>
        <v/>
      </c>
      <c r="D157" s="31" t="str">
        <f ca="1">IF(Activiteitenoverzicht!$K159&gt;0,Activiteitenoverzicht!F159,"")</f>
        <v/>
      </c>
    </row>
    <row r="158" spans="1:4" hidden="1" x14ac:dyDescent="0.25">
      <c r="A158" s="31" t="str">
        <f ca="1">IF(Activiteitenoverzicht!$K160&gt;0,Activiteitenoverzicht!A160,"")</f>
        <v/>
      </c>
      <c r="B158" s="31" t="str">
        <f ca="1">IF(Activiteitenoverzicht!$K160&gt;0,Activiteitenoverzicht!B160,"")</f>
        <v/>
      </c>
      <c r="C158" s="31" t="str">
        <f ca="1">IF(Activiteitenoverzicht!$K160&gt;0,Activiteitenoverzicht!D160,"")</f>
        <v/>
      </c>
      <c r="D158" s="31" t="str">
        <f ca="1">IF(Activiteitenoverzicht!$K160&gt;0,Activiteitenoverzicht!F160,"")</f>
        <v/>
      </c>
    </row>
    <row r="159" spans="1:4" hidden="1" x14ac:dyDescent="0.25">
      <c r="A159" s="31" t="str">
        <f ca="1">IF(Activiteitenoverzicht!$K161&gt;0,Activiteitenoverzicht!A161,"")</f>
        <v/>
      </c>
      <c r="B159" s="31" t="str">
        <f ca="1">IF(Activiteitenoverzicht!$K161&gt;0,Activiteitenoverzicht!B161,"")</f>
        <v/>
      </c>
      <c r="C159" s="31" t="str">
        <f ca="1">IF(Activiteitenoverzicht!$K161&gt;0,Activiteitenoverzicht!D161,"")</f>
        <v/>
      </c>
      <c r="D159" s="31" t="str">
        <f ca="1">IF(Activiteitenoverzicht!$K161&gt;0,Activiteitenoverzicht!F161,"")</f>
        <v/>
      </c>
    </row>
    <row r="160" spans="1:4" hidden="1" x14ac:dyDescent="0.25">
      <c r="A160" s="31" t="str">
        <f ca="1">IF(Activiteitenoverzicht!$K162&gt;0,Activiteitenoverzicht!A162,"")</f>
        <v/>
      </c>
      <c r="B160" s="31" t="str">
        <f ca="1">IF(Activiteitenoverzicht!$K162&gt;0,Activiteitenoverzicht!B162,"")</f>
        <v/>
      </c>
      <c r="C160" s="31" t="str">
        <f ca="1">IF(Activiteitenoverzicht!$K162&gt;0,Activiteitenoverzicht!D162,"")</f>
        <v/>
      </c>
      <c r="D160" s="31" t="str">
        <f ca="1">IF(Activiteitenoverzicht!$K162&gt;0,Activiteitenoverzicht!F162,"")</f>
        <v/>
      </c>
    </row>
    <row r="161" spans="1:4" hidden="1" x14ac:dyDescent="0.25">
      <c r="A161" s="31" t="str">
        <f ca="1">IF(Activiteitenoverzicht!$K163&gt;0,Activiteitenoverzicht!A163,"")</f>
        <v/>
      </c>
      <c r="B161" s="31" t="str">
        <f ca="1">IF(Activiteitenoverzicht!$K163&gt;0,Activiteitenoverzicht!B163,"")</f>
        <v/>
      </c>
      <c r="C161" s="31" t="str">
        <f ca="1">IF(Activiteitenoverzicht!$K163&gt;0,Activiteitenoverzicht!D163,"")</f>
        <v/>
      </c>
      <c r="D161" s="31" t="str">
        <f ca="1">IF(Activiteitenoverzicht!$K163&gt;0,Activiteitenoverzicht!F163,"")</f>
        <v/>
      </c>
    </row>
    <row r="162" spans="1:4" hidden="1" x14ac:dyDescent="0.25">
      <c r="A162" s="31" t="str">
        <f ca="1">IF(Activiteitenoverzicht!$K164&gt;0,Activiteitenoverzicht!A164,"")</f>
        <v/>
      </c>
      <c r="B162" s="31" t="str">
        <f ca="1">IF(Activiteitenoverzicht!$K164&gt;0,Activiteitenoverzicht!B164,"")</f>
        <v/>
      </c>
      <c r="C162" s="31" t="str">
        <f ca="1">IF(Activiteitenoverzicht!$K164&gt;0,Activiteitenoverzicht!D164,"")</f>
        <v/>
      </c>
      <c r="D162" s="31" t="str">
        <f ca="1">IF(Activiteitenoverzicht!$K164&gt;0,Activiteitenoverzicht!F164,"")</f>
        <v/>
      </c>
    </row>
    <row r="163" spans="1:4" hidden="1" x14ac:dyDescent="0.25">
      <c r="A163" s="31" t="str">
        <f ca="1">IF(Activiteitenoverzicht!$K165&gt;0,Activiteitenoverzicht!A165,"")</f>
        <v/>
      </c>
      <c r="B163" s="31" t="str">
        <f ca="1">IF(Activiteitenoverzicht!$K165&gt;0,Activiteitenoverzicht!B165,"")</f>
        <v/>
      </c>
      <c r="C163" s="31" t="str">
        <f ca="1">IF(Activiteitenoverzicht!$K165&gt;0,Activiteitenoverzicht!D165,"")</f>
        <v/>
      </c>
      <c r="D163" s="31" t="str">
        <f ca="1">IF(Activiteitenoverzicht!$K165&gt;0,Activiteitenoverzicht!F165,"")</f>
        <v/>
      </c>
    </row>
    <row r="164" spans="1:4" hidden="1" x14ac:dyDescent="0.25">
      <c r="A164" s="31" t="str">
        <f ca="1">IF(Activiteitenoverzicht!$K166&gt;0,Activiteitenoverzicht!A166,"")</f>
        <v/>
      </c>
      <c r="B164" s="31" t="str">
        <f ca="1">IF(Activiteitenoverzicht!$K166&gt;0,Activiteitenoverzicht!B166,"")</f>
        <v/>
      </c>
      <c r="C164" s="31" t="str">
        <f ca="1">IF(Activiteitenoverzicht!$K166&gt;0,Activiteitenoverzicht!D166,"")</f>
        <v/>
      </c>
      <c r="D164" s="31" t="str">
        <f ca="1">IF(Activiteitenoverzicht!$K166&gt;0,Activiteitenoverzicht!F166,"")</f>
        <v/>
      </c>
    </row>
    <row r="165" spans="1:4" hidden="1" x14ac:dyDescent="0.25">
      <c r="A165" s="31" t="str">
        <f ca="1">IF(Activiteitenoverzicht!$K167&gt;0,Activiteitenoverzicht!A167,"")</f>
        <v/>
      </c>
      <c r="B165" s="31" t="str">
        <f ca="1">IF(Activiteitenoverzicht!$K167&gt;0,Activiteitenoverzicht!B167,"")</f>
        <v/>
      </c>
      <c r="C165" s="31" t="str">
        <f ca="1">IF(Activiteitenoverzicht!$K167&gt;0,Activiteitenoverzicht!D167,"")</f>
        <v/>
      </c>
      <c r="D165" s="31" t="str">
        <f ca="1">IF(Activiteitenoverzicht!$K167&gt;0,Activiteitenoverzicht!F167,"")</f>
        <v/>
      </c>
    </row>
    <row r="166" spans="1:4" hidden="1" x14ac:dyDescent="0.25">
      <c r="A166" s="31" t="str">
        <f ca="1">IF(Activiteitenoverzicht!$K168&gt;0,Activiteitenoverzicht!A168,"")</f>
        <v/>
      </c>
      <c r="B166" s="31" t="str">
        <f ca="1">IF(Activiteitenoverzicht!$K168&gt;0,Activiteitenoverzicht!B168,"")</f>
        <v/>
      </c>
      <c r="C166" s="31" t="str">
        <f ca="1">IF(Activiteitenoverzicht!$K168&gt;0,Activiteitenoverzicht!D168,"")</f>
        <v/>
      </c>
      <c r="D166" s="31" t="str">
        <f ca="1">IF(Activiteitenoverzicht!$K168&gt;0,Activiteitenoverzicht!F168,"")</f>
        <v/>
      </c>
    </row>
    <row r="167" spans="1:4" hidden="1" x14ac:dyDescent="0.25">
      <c r="A167" s="31" t="str">
        <f ca="1">IF(Activiteitenoverzicht!$K169&gt;0,Activiteitenoverzicht!A169,"")</f>
        <v/>
      </c>
      <c r="B167" s="31" t="str">
        <f ca="1">IF(Activiteitenoverzicht!$K169&gt;0,Activiteitenoverzicht!B169,"")</f>
        <v/>
      </c>
      <c r="C167" s="31" t="str">
        <f ca="1">IF(Activiteitenoverzicht!$K169&gt;0,Activiteitenoverzicht!D169,"")</f>
        <v/>
      </c>
      <c r="D167" s="31" t="str">
        <f ca="1">IF(Activiteitenoverzicht!$K169&gt;0,Activiteitenoverzicht!F169,"")</f>
        <v/>
      </c>
    </row>
    <row r="168" spans="1:4" x14ac:dyDescent="0.25">
      <c r="A168" s="62">
        <f ca="1">IF(Activiteitenoverzicht!$K170&gt;0,Activiteitenoverzicht!A170,"")</f>
        <v>167</v>
      </c>
      <c r="B168" s="61" t="str">
        <f ca="1">IF(Activiteitenoverzicht!$K170&gt;0,Activiteitenoverzicht!B170,"")</f>
        <v>BRND100-A3</v>
      </c>
      <c r="C168" s="61" t="str">
        <f ca="1">IF(Activiteitenoverzicht!$K170&gt;0,Activiteitenoverzicht!D170,"")</f>
        <v>65.11.10</v>
      </c>
      <c r="D168" s="61" t="str">
        <f ca="1">IF(Activiteitenoverzicht!$K170&gt;0,Activiteitenoverzicht!F170,"")</f>
        <v>centrale brandmeldinstallatie</v>
      </c>
    </row>
    <row r="169" spans="1:4" x14ac:dyDescent="0.25">
      <c r="A169" s="62">
        <f ca="1">IF(Activiteitenoverzicht!$K171&gt;0,Activiteitenoverzicht!A171,"")</f>
        <v>168</v>
      </c>
      <c r="B169" s="61" t="str">
        <f ca="1">IF(Activiteitenoverzicht!$K171&gt;0,Activiteitenoverzicht!B171,"")</f>
        <v>BRND100-A3</v>
      </c>
      <c r="C169" s="61" t="str">
        <f ca="1">IF(Activiteitenoverzicht!$K171&gt;0,Activiteitenoverzicht!D171,"")</f>
        <v>65.11.30</v>
      </c>
      <c r="D169" s="61" t="str">
        <f ca="1">IF(Activiteitenoverzicht!$K171&gt;0,Activiteitenoverzicht!F171,"")</f>
        <v>centrale melding- en ontruimingsinstallatie</v>
      </c>
    </row>
    <row r="170" spans="1:4" x14ac:dyDescent="0.25">
      <c r="A170" s="62">
        <f ca="1">IF(Activiteitenoverzicht!$K172&gt;0,Activiteitenoverzicht!A172,"")</f>
        <v>169</v>
      </c>
      <c r="B170" s="61" t="str">
        <f ca="1">IF(Activiteitenoverzicht!$K172&gt;0,Activiteitenoverzicht!B172,"")</f>
        <v>BRND100-A3</v>
      </c>
      <c r="C170" s="61" t="str">
        <f ca="1">IF(Activiteitenoverzicht!$K172&gt;0,Activiteitenoverzicht!D172,"")</f>
        <v>65.11.11</v>
      </c>
      <c r="D170" s="61" t="str">
        <f ca="1">IF(Activiteitenoverzicht!$K172&gt;0,Activiteitenoverzicht!F172,"")</f>
        <v>paneel brandmeldinstallatie</v>
      </c>
    </row>
    <row r="171" spans="1:4" hidden="1" x14ac:dyDescent="0.25">
      <c r="A171" s="31" t="str">
        <f ca="1">IF(Activiteitenoverzicht!$K173&gt;0,Activiteitenoverzicht!A173,"")</f>
        <v/>
      </c>
      <c r="B171" s="31" t="str">
        <f ca="1">IF(Activiteitenoverzicht!$K173&gt;0,Activiteitenoverzicht!B173,"")</f>
        <v/>
      </c>
      <c r="C171" s="31" t="str">
        <f ca="1">IF(Activiteitenoverzicht!$K173&gt;0,Activiteitenoverzicht!D173,"")</f>
        <v/>
      </c>
      <c r="D171" s="31" t="str">
        <f ca="1">IF(Activiteitenoverzicht!$K173&gt;0,Activiteitenoverzicht!F173,"")</f>
        <v/>
      </c>
    </row>
    <row r="172" spans="1:4" hidden="1" x14ac:dyDescent="0.25">
      <c r="A172" s="31" t="str">
        <f ca="1">IF(Activiteitenoverzicht!$K174&gt;0,Activiteitenoverzicht!A174,"")</f>
        <v/>
      </c>
      <c r="B172" s="31" t="str">
        <f ca="1">IF(Activiteitenoverzicht!$K174&gt;0,Activiteitenoverzicht!B174,"")</f>
        <v/>
      </c>
      <c r="C172" s="31" t="str">
        <f ca="1">IF(Activiteitenoverzicht!$K174&gt;0,Activiteitenoverzicht!D174,"")</f>
        <v/>
      </c>
      <c r="D172" s="31" t="str">
        <f ca="1">IF(Activiteitenoverzicht!$K174&gt;0,Activiteitenoverzicht!F174,"")</f>
        <v/>
      </c>
    </row>
    <row r="173" spans="1:4" hidden="1" x14ac:dyDescent="0.25">
      <c r="A173" s="31" t="str">
        <f ca="1">IF(Activiteitenoverzicht!$K175&gt;0,Activiteitenoverzicht!A175,"")</f>
        <v/>
      </c>
      <c r="B173" s="31" t="str">
        <f ca="1">IF(Activiteitenoverzicht!$K175&gt;0,Activiteitenoverzicht!B175,"")</f>
        <v/>
      </c>
      <c r="C173" s="31" t="str">
        <f ca="1">IF(Activiteitenoverzicht!$K175&gt;0,Activiteitenoverzicht!D175,"")</f>
        <v/>
      </c>
      <c r="D173" s="31" t="str">
        <f ca="1">IF(Activiteitenoverzicht!$K175&gt;0,Activiteitenoverzicht!F175,"")</f>
        <v/>
      </c>
    </row>
    <row r="174" spans="1:4" hidden="1" x14ac:dyDescent="0.25">
      <c r="A174" s="31" t="str">
        <f ca="1">IF(Activiteitenoverzicht!$K176&gt;0,Activiteitenoverzicht!A176,"")</f>
        <v/>
      </c>
      <c r="B174" s="31" t="str">
        <f ca="1">IF(Activiteitenoverzicht!$K176&gt;0,Activiteitenoverzicht!B176,"")</f>
        <v/>
      </c>
      <c r="C174" s="31" t="str">
        <f ca="1">IF(Activiteitenoverzicht!$K176&gt;0,Activiteitenoverzicht!D176,"")</f>
        <v/>
      </c>
      <c r="D174" s="31" t="str">
        <f ca="1">IF(Activiteitenoverzicht!$K176&gt;0,Activiteitenoverzicht!F176,"")</f>
        <v/>
      </c>
    </row>
    <row r="175" spans="1:4" hidden="1" x14ac:dyDescent="0.25">
      <c r="A175" s="31" t="str">
        <f ca="1">IF(Activiteitenoverzicht!$K177&gt;0,Activiteitenoverzicht!A177,"")</f>
        <v/>
      </c>
      <c r="B175" s="31" t="str">
        <f ca="1">IF(Activiteitenoverzicht!$K177&gt;0,Activiteitenoverzicht!B177,"")</f>
        <v/>
      </c>
      <c r="C175" s="31" t="str">
        <f ca="1">IF(Activiteitenoverzicht!$K177&gt;0,Activiteitenoverzicht!D177,"")</f>
        <v/>
      </c>
      <c r="D175" s="31" t="str">
        <f ca="1">IF(Activiteitenoverzicht!$K177&gt;0,Activiteitenoverzicht!F177,"")</f>
        <v/>
      </c>
    </row>
    <row r="176" spans="1:4" hidden="1" x14ac:dyDescent="0.25">
      <c r="A176" s="31" t="str">
        <f ca="1">IF(Activiteitenoverzicht!$K178&gt;0,Activiteitenoverzicht!A178,"")</f>
        <v/>
      </c>
      <c r="B176" s="31" t="str">
        <f ca="1">IF(Activiteitenoverzicht!$K178&gt;0,Activiteitenoverzicht!B178,"")</f>
        <v/>
      </c>
      <c r="C176" s="31" t="str">
        <f ca="1">IF(Activiteitenoverzicht!$K178&gt;0,Activiteitenoverzicht!D178,"")</f>
        <v/>
      </c>
      <c r="D176" s="31" t="str">
        <f ca="1">IF(Activiteitenoverzicht!$K178&gt;0,Activiteitenoverzicht!F178,"")</f>
        <v/>
      </c>
    </row>
    <row r="177" spans="1:4" hidden="1" x14ac:dyDescent="0.25">
      <c r="A177" s="31" t="str">
        <f ca="1">IF(Activiteitenoverzicht!$K179&gt;0,Activiteitenoverzicht!A179,"")</f>
        <v/>
      </c>
      <c r="B177" s="31" t="str">
        <f ca="1">IF(Activiteitenoverzicht!$K179&gt;0,Activiteitenoverzicht!B179,"")</f>
        <v/>
      </c>
      <c r="C177" s="31" t="str">
        <f ca="1">IF(Activiteitenoverzicht!$K179&gt;0,Activiteitenoverzicht!D179,"")</f>
        <v/>
      </c>
      <c r="D177" s="31" t="str">
        <f ca="1">IF(Activiteitenoverzicht!$K179&gt;0,Activiteitenoverzicht!F179,"")</f>
        <v/>
      </c>
    </row>
    <row r="178" spans="1:4" hidden="1" x14ac:dyDescent="0.25">
      <c r="A178" s="31" t="str">
        <f ca="1">IF(Activiteitenoverzicht!$K180&gt;0,Activiteitenoverzicht!A180,"")</f>
        <v/>
      </c>
      <c r="B178" s="31" t="str">
        <f ca="1">IF(Activiteitenoverzicht!$K180&gt;0,Activiteitenoverzicht!B180,"")</f>
        <v/>
      </c>
      <c r="C178" s="31" t="str">
        <f ca="1">IF(Activiteitenoverzicht!$K180&gt;0,Activiteitenoverzicht!D180,"")</f>
        <v/>
      </c>
      <c r="D178" s="31" t="str">
        <f ca="1">IF(Activiteitenoverzicht!$K180&gt;0,Activiteitenoverzicht!F180,"")</f>
        <v/>
      </c>
    </row>
    <row r="179" spans="1:4" hidden="1" x14ac:dyDescent="0.25">
      <c r="A179" s="31" t="str">
        <f ca="1">IF(Activiteitenoverzicht!$K181&gt;0,Activiteitenoverzicht!A181,"")</f>
        <v/>
      </c>
      <c r="B179" s="31" t="str">
        <f ca="1">IF(Activiteitenoverzicht!$K181&gt;0,Activiteitenoverzicht!B181,"")</f>
        <v/>
      </c>
      <c r="C179" s="31" t="str">
        <f ca="1">IF(Activiteitenoverzicht!$K181&gt;0,Activiteitenoverzicht!D181,"")</f>
        <v/>
      </c>
      <c r="D179" s="31" t="str">
        <f ca="1">IF(Activiteitenoverzicht!$K181&gt;0,Activiteitenoverzicht!F181,"")</f>
        <v/>
      </c>
    </row>
    <row r="180" spans="1:4" hidden="1" x14ac:dyDescent="0.25">
      <c r="A180" s="31" t="str">
        <f ca="1">IF(Activiteitenoverzicht!$K182&gt;0,Activiteitenoverzicht!A182,"")</f>
        <v/>
      </c>
      <c r="B180" s="31" t="str">
        <f ca="1">IF(Activiteitenoverzicht!$K182&gt;0,Activiteitenoverzicht!B182,"")</f>
        <v/>
      </c>
      <c r="C180" s="31" t="str">
        <f ca="1">IF(Activiteitenoverzicht!$K182&gt;0,Activiteitenoverzicht!D182,"")</f>
        <v/>
      </c>
      <c r="D180" s="31" t="str">
        <f ca="1">IF(Activiteitenoverzicht!$K182&gt;0,Activiteitenoverzicht!F182,"")</f>
        <v/>
      </c>
    </row>
    <row r="181" spans="1:4" hidden="1" x14ac:dyDescent="0.25">
      <c r="A181" s="31" t="str">
        <f ca="1">IF(Activiteitenoverzicht!$K183&gt;0,Activiteitenoverzicht!A183,"")</f>
        <v/>
      </c>
      <c r="B181" s="31" t="str">
        <f ca="1">IF(Activiteitenoverzicht!$K183&gt;0,Activiteitenoverzicht!B183,"")</f>
        <v/>
      </c>
      <c r="C181" s="31" t="str">
        <f ca="1">IF(Activiteitenoverzicht!$K183&gt;0,Activiteitenoverzicht!D183,"")</f>
        <v/>
      </c>
      <c r="D181" s="31" t="str">
        <f ca="1">IF(Activiteitenoverzicht!$K183&gt;0,Activiteitenoverzicht!F183,"")</f>
        <v/>
      </c>
    </row>
    <row r="182" spans="1:4" hidden="1" x14ac:dyDescent="0.25">
      <c r="A182" s="31" t="str">
        <f ca="1">IF(Activiteitenoverzicht!$K184&gt;0,Activiteitenoverzicht!A184,"")</f>
        <v/>
      </c>
      <c r="B182" s="31" t="str">
        <f ca="1">IF(Activiteitenoverzicht!$K184&gt;0,Activiteitenoverzicht!B184,"")</f>
        <v/>
      </c>
      <c r="C182" s="31" t="str">
        <f ca="1">IF(Activiteitenoverzicht!$K184&gt;0,Activiteitenoverzicht!D184,"")</f>
        <v/>
      </c>
      <c r="D182" s="31" t="str">
        <f ca="1">IF(Activiteitenoverzicht!$K184&gt;0,Activiteitenoverzicht!F184,"")</f>
        <v/>
      </c>
    </row>
    <row r="183" spans="1:4" hidden="1" x14ac:dyDescent="0.25">
      <c r="A183" s="31" t="str">
        <f ca="1">IF(Activiteitenoverzicht!$K185&gt;0,Activiteitenoverzicht!A185,"")</f>
        <v/>
      </c>
      <c r="B183" s="31" t="str">
        <f ca="1">IF(Activiteitenoverzicht!$K185&gt;0,Activiteitenoverzicht!B185,"")</f>
        <v/>
      </c>
      <c r="C183" s="31" t="str">
        <f ca="1">IF(Activiteitenoverzicht!$K185&gt;0,Activiteitenoverzicht!D185,"")</f>
        <v/>
      </c>
      <c r="D183" s="31" t="str">
        <f ca="1">IF(Activiteitenoverzicht!$K185&gt;0,Activiteitenoverzicht!F185,"")</f>
        <v/>
      </c>
    </row>
    <row r="184" spans="1:4" hidden="1" x14ac:dyDescent="0.25">
      <c r="A184" s="31" t="str">
        <f ca="1">IF(Activiteitenoverzicht!$K186&gt;0,Activiteitenoverzicht!A186,"")</f>
        <v/>
      </c>
      <c r="B184" s="31" t="str">
        <f ca="1">IF(Activiteitenoverzicht!$K186&gt;0,Activiteitenoverzicht!B186,"")</f>
        <v/>
      </c>
      <c r="C184" s="31" t="str">
        <f ca="1">IF(Activiteitenoverzicht!$K186&gt;0,Activiteitenoverzicht!D186,"")</f>
        <v/>
      </c>
      <c r="D184" s="31" t="str">
        <f ca="1">IF(Activiteitenoverzicht!$K186&gt;0,Activiteitenoverzicht!F186,"")</f>
        <v/>
      </c>
    </row>
    <row r="185" spans="1:4" hidden="1" x14ac:dyDescent="0.25">
      <c r="A185" s="31" t="str">
        <f ca="1">IF(Activiteitenoverzicht!$K187&gt;0,Activiteitenoverzicht!A187,"")</f>
        <v/>
      </c>
      <c r="B185" s="31" t="str">
        <f ca="1">IF(Activiteitenoverzicht!$K187&gt;0,Activiteitenoverzicht!B187,"")</f>
        <v/>
      </c>
      <c r="C185" s="31" t="str">
        <f ca="1">IF(Activiteitenoverzicht!$K187&gt;0,Activiteitenoverzicht!D187,"")</f>
        <v/>
      </c>
      <c r="D185" s="31" t="str">
        <f ca="1">IF(Activiteitenoverzicht!$K187&gt;0,Activiteitenoverzicht!F187,"")</f>
        <v/>
      </c>
    </row>
    <row r="186" spans="1:4" hidden="1" x14ac:dyDescent="0.25">
      <c r="A186" s="31" t="str">
        <f ca="1">IF(Activiteitenoverzicht!$K188&gt;0,Activiteitenoverzicht!A188,"")</f>
        <v/>
      </c>
      <c r="B186" s="31" t="str">
        <f ca="1">IF(Activiteitenoverzicht!$K188&gt;0,Activiteitenoverzicht!B188,"")</f>
        <v/>
      </c>
      <c r="C186" s="31" t="str">
        <f ca="1">IF(Activiteitenoverzicht!$K188&gt;0,Activiteitenoverzicht!D188,"")</f>
        <v/>
      </c>
      <c r="D186" s="31" t="str">
        <f ca="1">IF(Activiteitenoverzicht!$K188&gt;0,Activiteitenoverzicht!F188,"")</f>
        <v/>
      </c>
    </row>
    <row r="187" spans="1:4" hidden="1" x14ac:dyDescent="0.25">
      <c r="A187" s="31" t="str">
        <f ca="1">IF(Activiteitenoverzicht!$K189&gt;0,Activiteitenoverzicht!A189,"")</f>
        <v/>
      </c>
      <c r="B187" s="31" t="str">
        <f ca="1">IF(Activiteitenoverzicht!$K189&gt;0,Activiteitenoverzicht!B189,"")</f>
        <v/>
      </c>
      <c r="C187" s="31" t="str">
        <f ca="1">IF(Activiteitenoverzicht!$K189&gt;0,Activiteitenoverzicht!D189,"")</f>
        <v/>
      </c>
      <c r="D187" s="31" t="str">
        <f ca="1">IF(Activiteitenoverzicht!$K189&gt;0,Activiteitenoverzicht!F189,"")</f>
        <v/>
      </c>
    </row>
    <row r="188" spans="1:4" hidden="1" x14ac:dyDescent="0.25">
      <c r="A188" s="31" t="str">
        <f ca="1">IF(Activiteitenoverzicht!$K190&gt;0,Activiteitenoverzicht!A190,"")</f>
        <v/>
      </c>
      <c r="B188" s="31" t="str">
        <f ca="1">IF(Activiteitenoverzicht!$K190&gt;0,Activiteitenoverzicht!B190,"")</f>
        <v/>
      </c>
      <c r="C188" s="31" t="str">
        <f ca="1">IF(Activiteitenoverzicht!$K190&gt;0,Activiteitenoverzicht!D190,"")</f>
        <v/>
      </c>
      <c r="D188" s="31" t="str">
        <f ca="1">IF(Activiteitenoverzicht!$K190&gt;0,Activiteitenoverzicht!F190,"")</f>
        <v/>
      </c>
    </row>
    <row r="189" spans="1:4" hidden="1" x14ac:dyDescent="0.25">
      <c r="A189" s="31" t="str">
        <f ca="1">IF(Activiteitenoverzicht!$K191&gt;0,Activiteitenoverzicht!A191,"")</f>
        <v/>
      </c>
      <c r="B189" s="31" t="str">
        <f ca="1">IF(Activiteitenoverzicht!$K191&gt;0,Activiteitenoverzicht!B191,"")</f>
        <v/>
      </c>
      <c r="C189" s="31" t="str">
        <f ca="1">IF(Activiteitenoverzicht!$K191&gt;0,Activiteitenoverzicht!D191,"")</f>
        <v/>
      </c>
      <c r="D189" s="31" t="str">
        <f ca="1">IF(Activiteitenoverzicht!$K191&gt;0,Activiteitenoverzicht!F191,"")</f>
        <v/>
      </c>
    </row>
    <row r="190" spans="1:4" hidden="1" x14ac:dyDescent="0.25">
      <c r="A190" s="31" t="str">
        <f ca="1">IF(Activiteitenoverzicht!$K192&gt;0,Activiteitenoverzicht!A192,"")</f>
        <v/>
      </c>
      <c r="B190" s="31" t="str">
        <f ca="1">IF(Activiteitenoverzicht!$K192&gt;0,Activiteitenoverzicht!B192,"")</f>
        <v/>
      </c>
      <c r="C190" s="31" t="str">
        <f ca="1">IF(Activiteitenoverzicht!$K192&gt;0,Activiteitenoverzicht!D192,"")</f>
        <v/>
      </c>
      <c r="D190" s="31" t="str">
        <f ca="1">IF(Activiteitenoverzicht!$K192&gt;0,Activiteitenoverzicht!F192,"")</f>
        <v/>
      </c>
    </row>
    <row r="191" spans="1:4" hidden="1" x14ac:dyDescent="0.25">
      <c r="A191" s="31" t="str">
        <f ca="1">IF(Activiteitenoverzicht!$K193&gt;0,Activiteitenoverzicht!A193,"")</f>
        <v/>
      </c>
      <c r="B191" s="31" t="str">
        <f ca="1">IF(Activiteitenoverzicht!$K193&gt;0,Activiteitenoverzicht!B193,"")</f>
        <v/>
      </c>
      <c r="C191" s="31" t="str">
        <f ca="1">IF(Activiteitenoverzicht!$K193&gt;0,Activiteitenoverzicht!D193,"")</f>
        <v/>
      </c>
      <c r="D191" s="31" t="str">
        <f ca="1">IF(Activiteitenoverzicht!$K193&gt;0,Activiteitenoverzicht!F193,"")</f>
        <v/>
      </c>
    </row>
    <row r="192" spans="1:4" hidden="1" x14ac:dyDescent="0.25">
      <c r="A192" s="31" t="str">
        <f ca="1">IF(Activiteitenoverzicht!$K194&gt;0,Activiteitenoverzicht!A194,"")</f>
        <v/>
      </c>
      <c r="B192" s="31" t="str">
        <f ca="1">IF(Activiteitenoverzicht!$K194&gt;0,Activiteitenoverzicht!B194,"")</f>
        <v/>
      </c>
      <c r="C192" s="31" t="str">
        <f ca="1">IF(Activiteitenoverzicht!$K194&gt;0,Activiteitenoverzicht!D194,"")</f>
        <v/>
      </c>
      <c r="D192" s="31" t="str">
        <f ca="1">IF(Activiteitenoverzicht!$K194&gt;0,Activiteitenoverzicht!F194,"")</f>
        <v/>
      </c>
    </row>
    <row r="193" spans="1:4" hidden="1" x14ac:dyDescent="0.25">
      <c r="A193" s="31" t="str">
        <f ca="1">IF(Activiteitenoverzicht!$K195&gt;0,Activiteitenoverzicht!A195,"")</f>
        <v/>
      </c>
      <c r="B193" s="31" t="str">
        <f ca="1">IF(Activiteitenoverzicht!$K195&gt;0,Activiteitenoverzicht!B195,"")</f>
        <v/>
      </c>
      <c r="C193" s="31" t="str">
        <f ca="1">IF(Activiteitenoverzicht!$K195&gt;0,Activiteitenoverzicht!D195,"")</f>
        <v/>
      </c>
      <c r="D193" s="31" t="str">
        <f ca="1">IF(Activiteitenoverzicht!$K195&gt;0,Activiteitenoverzicht!F195,"")</f>
        <v/>
      </c>
    </row>
    <row r="194" spans="1:4" hidden="1" x14ac:dyDescent="0.25">
      <c r="A194" s="31" t="str">
        <f ca="1">IF(Activiteitenoverzicht!$K196&gt;0,Activiteitenoverzicht!A196,"")</f>
        <v/>
      </c>
      <c r="B194" s="31" t="str">
        <f ca="1">IF(Activiteitenoverzicht!$K196&gt;0,Activiteitenoverzicht!B196,"")</f>
        <v/>
      </c>
      <c r="C194" s="31" t="str">
        <f ca="1">IF(Activiteitenoverzicht!$K196&gt;0,Activiteitenoverzicht!D196,"")</f>
        <v/>
      </c>
      <c r="D194" s="31" t="str">
        <f ca="1">IF(Activiteitenoverzicht!$K196&gt;0,Activiteitenoverzicht!F196,"")</f>
        <v/>
      </c>
    </row>
    <row r="195" spans="1:4" hidden="1" x14ac:dyDescent="0.25">
      <c r="A195" s="31" t="str">
        <f ca="1">IF(Activiteitenoverzicht!$K197&gt;0,Activiteitenoverzicht!A197,"")</f>
        <v/>
      </c>
      <c r="B195" s="31" t="str">
        <f ca="1">IF(Activiteitenoverzicht!$K197&gt;0,Activiteitenoverzicht!B197,"")</f>
        <v/>
      </c>
      <c r="C195" s="31" t="str">
        <f ca="1">IF(Activiteitenoverzicht!$K197&gt;0,Activiteitenoverzicht!D197,"")</f>
        <v/>
      </c>
      <c r="D195" s="31" t="str">
        <f ca="1">IF(Activiteitenoverzicht!$K197&gt;0,Activiteitenoverzicht!F197,"")</f>
        <v/>
      </c>
    </row>
    <row r="196" spans="1:4" hidden="1" x14ac:dyDescent="0.25">
      <c r="A196" s="31" t="str">
        <f ca="1">IF(Activiteitenoverzicht!$K198&gt;0,Activiteitenoverzicht!A198,"")</f>
        <v/>
      </c>
      <c r="B196" s="31" t="str">
        <f ca="1">IF(Activiteitenoverzicht!$K198&gt;0,Activiteitenoverzicht!B198,"")</f>
        <v/>
      </c>
      <c r="C196" s="31" t="str">
        <f ca="1">IF(Activiteitenoverzicht!$K198&gt;0,Activiteitenoverzicht!D198,"")</f>
        <v/>
      </c>
      <c r="D196" s="31" t="str">
        <f ca="1">IF(Activiteitenoverzicht!$K198&gt;0,Activiteitenoverzicht!F198,"")</f>
        <v/>
      </c>
    </row>
    <row r="197" spans="1:4" hidden="1" x14ac:dyDescent="0.25">
      <c r="A197" s="31" t="str">
        <f ca="1">IF(Activiteitenoverzicht!$K199&gt;0,Activiteitenoverzicht!A199,"")</f>
        <v/>
      </c>
      <c r="B197" s="31" t="str">
        <f ca="1">IF(Activiteitenoverzicht!$K199&gt;0,Activiteitenoverzicht!B199,"")</f>
        <v/>
      </c>
      <c r="C197" s="31" t="str">
        <f ca="1">IF(Activiteitenoverzicht!$K199&gt;0,Activiteitenoverzicht!D199,"")</f>
        <v/>
      </c>
      <c r="D197" s="31" t="str">
        <f ca="1">IF(Activiteitenoverzicht!$K199&gt;0,Activiteitenoverzicht!F199,"")</f>
        <v/>
      </c>
    </row>
    <row r="198" spans="1:4" hidden="1" x14ac:dyDescent="0.25">
      <c r="A198" s="31" t="str">
        <f ca="1">IF(Activiteitenoverzicht!$K200&gt;0,Activiteitenoverzicht!A200,"")</f>
        <v/>
      </c>
      <c r="B198" s="31" t="str">
        <f ca="1">IF(Activiteitenoverzicht!$K200&gt;0,Activiteitenoverzicht!B200,"")</f>
        <v/>
      </c>
      <c r="C198" s="31" t="str">
        <f ca="1">IF(Activiteitenoverzicht!$K200&gt;0,Activiteitenoverzicht!D200,"")</f>
        <v/>
      </c>
      <c r="D198" s="31" t="str">
        <f ca="1">IF(Activiteitenoverzicht!$K200&gt;0,Activiteitenoverzicht!F200,"")</f>
        <v/>
      </c>
    </row>
    <row r="199" spans="1:4" hidden="1" x14ac:dyDescent="0.25">
      <c r="A199" s="31" t="str">
        <f ca="1">IF(Activiteitenoverzicht!$K201&gt;0,Activiteitenoverzicht!A201,"")</f>
        <v/>
      </c>
      <c r="B199" s="31" t="str">
        <f ca="1">IF(Activiteitenoverzicht!$K201&gt;0,Activiteitenoverzicht!B201,"")</f>
        <v/>
      </c>
      <c r="C199" s="31" t="str">
        <f ca="1">IF(Activiteitenoverzicht!$K201&gt;0,Activiteitenoverzicht!D201,"")</f>
        <v/>
      </c>
      <c r="D199" s="31" t="str">
        <f ca="1">IF(Activiteitenoverzicht!$K201&gt;0,Activiteitenoverzicht!F201,"")</f>
        <v/>
      </c>
    </row>
    <row r="200" spans="1:4" hidden="1" x14ac:dyDescent="0.25">
      <c r="A200" s="31" t="str">
        <f ca="1">IF(Activiteitenoverzicht!$K202&gt;0,Activiteitenoverzicht!A202,"")</f>
        <v/>
      </c>
      <c r="B200" s="31" t="str">
        <f ca="1">IF(Activiteitenoverzicht!$K202&gt;0,Activiteitenoverzicht!B202,"")</f>
        <v/>
      </c>
      <c r="C200" s="31" t="str">
        <f ca="1">IF(Activiteitenoverzicht!$K202&gt;0,Activiteitenoverzicht!D202,"")</f>
        <v/>
      </c>
      <c r="D200" s="31" t="str">
        <f ca="1">IF(Activiteitenoverzicht!$K202&gt;0,Activiteitenoverzicht!F202,"")</f>
        <v/>
      </c>
    </row>
    <row r="201" spans="1:4" hidden="1" x14ac:dyDescent="0.25">
      <c r="A201" s="31" t="str">
        <f ca="1">IF(Activiteitenoverzicht!$K203&gt;0,Activiteitenoverzicht!A203,"")</f>
        <v/>
      </c>
      <c r="B201" s="31" t="str">
        <f ca="1">IF(Activiteitenoverzicht!$K203&gt;0,Activiteitenoverzicht!B203,"")</f>
        <v/>
      </c>
      <c r="C201" s="31" t="str">
        <f ca="1">IF(Activiteitenoverzicht!$K203&gt;0,Activiteitenoverzicht!D203,"")</f>
        <v/>
      </c>
      <c r="D201" s="31" t="str">
        <f ca="1">IF(Activiteitenoverzicht!$K203&gt;0,Activiteitenoverzicht!F203,"")</f>
        <v/>
      </c>
    </row>
    <row r="202" spans="1:4" hidden="1" x14ac:dyDescent="0.25">
      <c r="A202" s="31" t="str">
        <f ca="1">IF(Activiteitenoverzicht!$K204&gt;0,Activiteitenoverzicht!A204,"")</f>
        <v/>
      </c>
      <c r="B202" s="31" t="str">
        <f ca="1">IF(Activiteitenoverzicht!$K204&gt;0,Activiteitenoverzicht!B204,"")</f>
        <v/>
      </c>
      <c r="C202" s="31" t="str">
        <f ca="1">IF(Activiteitenoverzicht!$K204&gt;0,Activiteitenoverzicht!D204,"")</f>
        <v/>
      </c>
      <c r="D202" s="31" t="str">
        <f ca="1">IF(Activiteitenoverzicht!$K204&gt;0,Activiteitenoverzicht!F204,"")</f>
        <v/>
      </c>
    </row>
    <row r="203" spans="1:4" hidden="1" x14ac:dyDescent="0.25">
      <c r="A203" s="31" t="str">
        <f ca="1">IF(Activiteitenoverzicht!$K205&gt;0,Activiteitenoverzicht!A205,"")</f>
        <v/>
      </c>
      <c r="B203" s="31" t="str">
        <f ca="1">IF(Activiteitenoverzicht!$K205&gt;0,Activiteitenoverzicht!B205,"")</f>
        <v/>
      </c>
      <c r="C203" s="31" t="str">
        <f ca="1">IF(Activiteitenoverzicht!$K205&gt;0,Activiteitenoverzicht!D205,"")</f>
        <v/>
      </c>
      <c r="D203" s="31" t="str">
        <f ca="1">IF(Activiteitenoverzicht!$K205&gt;0,Activiteitenoverzicht!F205,"")</f>
        <v/>
      </c>
    </row>
    <row r="204" spans="1:4" hidden="1" x14ac:dyDescent="0.25">
      <c r="A204" s="31" t="str">
        <f ca="1">IF(Activiteitenoverzicht!$K206&gt;0,Activiteitenoverzicht!A206,"")</f>
        <v/>
      </c>
      <c r="B204" s="31" t="str">
        <f ca="1">IF(Activiteitenoverzicht!$K206&gt;0,Activiteitenoverzicht!B206,"")</f>
        <v/>
      </c>
      <c r="C204" s="31" t="str">
        <f ca="1">IF(Activiteitenoverzicht!$K206&gt;0,Activiteitenoverzicht!D206,"")</f>
        <v/>
      </c>
      <c r="D204" s="31" t="str">
        <f ca="1">IF(Activiteitenoverzicht!$K206&gt;0,Activiteitenoverzicht!F206,"")</f>
        <v/>
      </c>
    </row>
    <row r="205" spans="1:4" hidden="1" x14ac:dyDescent="0.25">
      <c r="A205" s="31" t="str">
        <f ca="1">IF(Activiteitenoverzicht!$K207&gt;0,Activiteitenoverzicht!A207,"")</f>
        <v/>
      </c>
      <c r="B205" s="31" t="str">
        <f ca="1">IF(Activiteitenoverzicht!$K207&gt;0,Activiteitenoverzicht!B207,"")</f>
        <v/>
      </c>
      <c r="C205" s="31" t="str">
        <f ca="1">IF(Activiteitenoverzicht!$K207&gt;0,Activiteitenoverzicht!D207,"")</f>
        <v/>
      </c>
      <c r="D205" s="31" t="str">
        <f ca="1">IF(Activiteitenoverzicht!$K207&gt;0,Activiteitenoverzicht!F207,"")</f>
        <v/>
      </c>
    </row>
    <row r="206" spans="1:4" hidden="1" x14ac:dyDescent="0.25">
      <c r="A206" s="31" t="str">
        <f ca="1">IF(Activiteitenoverzicht!$K208&gt;0,Activiteitenoverzicht!A208,"")</f>
        <v/>
      </c>
      <c r="B206" s="31" t="str">
        <f ca="1">IF(Activiteitenoverzicht!$K208&gt;0,Activiteitenoverzicht!B208,"")</f>
        <v/>
      </c>
      <c r="C206" s="31" t="str">
        <f ca="1">IF(Activiteitenoverzicht!$K208&gt;0,Activiteitenoverzicht!D208,"")</f>
        <v/>
      </c>
      <c r="D206" s="31" t="str">
        <f ca="1">IF(Activiteitenoverzicht!$K208&gt;0,Activiteitenoverzicht!F208,"")</f>
        <v/>
      </c>
    </row>
    <row r="207" spans="1:4" hidden="1" x14ac:dyDescent="0.25">
      <c r="A207" s="31" t="str">
        <f ca="1">IF(Activiteitenoverzicht!$K209&gt;0,Activiteitenoverzicht!A209,"")</f>
        <v/>
      </c>
      <c r="B207" s="31" t="str">
        <f ca="1">IF(Activiteitenoverzicht!$K209&gt;0,Activiteitenoverzicht!B209,"")</f>
        <v/>
      </c>
      <c r="C207" s="31" t="str">
        <f ca="1">IF(Activiteitenoverzicht!$K209&gt;0,Activiteitenoverzicht!D209,"")</f>
        <v/>
      </c>
      <c r="D207" s="31" t="str">
        <f ca="1">IF(Activiteitenoverzicht!$K209&gt;0,Activiteitenoverzicht!F209,"")</f>
        <v/>
      </c>
    </row>
    <row r="208" spans="1:4" hidden="1" x14ac:dyDescent="0.25">
      <c r="A208" s="31" t="str">
        <f ca="1">IF(Activiteitenoverzicht!$K210&gt;0,Activiteitenoverzicht!A210,"")</f>
        <v/>
      </c>
      <c r="B208" s="31" t="str">
        <f ca="1">IF(Activiteitenoverzicht!$K210&gt;0,Activiteitenoverzicht!B210,"")</f>
        <v/>
      </c>
      <c r="C208" s="31" t="str">
        <f ca="1">IF(Activiteitenoverzicht!$K210&gt;0,Activiteitenoverzicht!D210,"")</f>
        <v/>
      </c>
      <c r="D208" s="31" t="str">
        <f ca="1">IF(Activiteitenoverzicht!$K210&gt;0,Activiteitenoverzicht!F210,"")</f>
        <v/>
      </c>
    </row>
    <row r="209" spans="1:4" hidden="1" x14ac:dyDescent="0.25">
      <c r="A209" s="31" t="str">
        <f ca="1">IF(Activiteitenoverzicht!$K211&gt;0,Activiteitenoverzicht!A211,"")</f>
        <v/>
      </c>
      <c r="B209" s="31" t="str">
        <f ca="1">IF(Activiteitenoverzicht!$K211&gt;0,Activiteitenoverzicht!B211,"")</f>
        <v/>
      </c>
      <c r="C209" s="31" t="str">
        <f ca="1">IF(Activiteitenoverzicht!$K211&gt;0,Activiteitenoverzicht!D211,"")</f>
        <v/>
      </c>
      <c r="D209" s="31" t="str">
        <f ca="1">IF(Activiteitenoverzicht!$K211&gt;0,Activiteitenoverzicht!F211,"")</f>
        <v/>
      </c>
    </row>
    <row r="210" spans="1:4" hidden="1" x14ac:dyDescent="0.25">
      <c r="A210" s="31" t="str">
        <f ca="1">IF(Activiteitenoverzicht!$K212&gt;0,Activiteitenoverzicht!A212,"")</f>
        <v/>
      </c>
      <c r="B210" s="31" t="str">
        <f ca="1">IF(Activiteitenoverzicht!$K212&gt;0,Activiteitenoverzicht!B212,"")</f>
        <v/>
      </c>
      <c r="C210" s="31" t="str">
        <f ca="1">IF(Activiteitenoverzicht!$K212&gt;0,Activiteitenoverzicht!D212,"")</f>
        <v/>
      </c>
      <c r="D210" s="31" t="str">
        <f ca="1">IF(Activiteitenoverzicht!$K212&gt;0,Activiteitenoverzicht!F212,"")</f>
        <v/>
      </c>
    </row>
    <row r="211" spans="1:4" hidden="1" x14ac:dyDescent="0.25">
      <c r="A211" s="31" t="str">
        <f ca="1">IF(Activiteitenoverzicht!$K213&gt;0,Activiteitenoverzicht!A213,"")</f>
        <v/>
      </c>
      <c r="B211" s="31" t="str">
        <f ca="1">IF(Activiteitenoverzicht!$K213&gt;0,Activiteitenoverzicht!B213,"")</f>
        <v/>
      </c>
      <c r="C211" s="31" t="str">
        <f ca="1">IF(Activiteitenoverzicht!$K213&gt;0,Activiteitenoverzicht!D213,"")</f>
        <v/>
      </c>
      <c r="D211" s="31" t="str">
        <f ca="1">IF(Activiteitenoverzicht!$K213&gt;0,Activiteitenoverzicht!F213,"")</f>
        <v/>
      </c>
    </row>
    <row r="212" spans="1:4" hidden="1" x14ac:dyDescent="0.25">
      <c r="A212" s="31" t="str">
        <f ca="1">IF(Activiteitenoverzicht!$K214&gt;0,Activiteitenoverzicht!A214,"")</f>
        <v/>
      </c>
      <c r="B212" s="31" t="str">
        <f ca="1">IF(Activiteitenoverzicht!$K214&gt;0,Activiteitenoverzicht!B214,"")</f>
        <v/>
      </c>
      <c r="C212" s="31" t="str">
        <f ca="1">IF(Activiteitenoverzicht!$K214&gt;0,Activiteitenoverzicht!D214,"")</f>
        <v/>
      </c>
      <c r="D212" s="31" t="str">
        <f ca="1">IF(Activiteitenoverzicht!$K214&gt;0,Activiteitenoverzicht!F214,"")</f>
        <v/>
      </c>
    </row>
    <row r="213" spans="1:4" hidden="1" x14ac:dyDescent="0.25">
      <c r="A213" s="31" t="str">
        <f ca="1">IF(Activiteitenoverzicht!$K215&gt;0,Activiteitenoverzicht!A215,"")</f>
        <v/>
      </c>
      <c r="B213" s="31" t="str">
        <f ca="1">IF(Activiteitenoverzicht!$K215&gt;0,Activiteitenoverzicht!B215,"")</f>
        <v/>
      </c>
      <c r="C213" s="31" t="str">
        <f ca="1">IF(Activiteitenoverzicht!$K215&gt;0,Activiteitenoverzicht!D215,"")</f>
        <v/>
      </c>
      <c r="D213" s="31" t="str">
        <f ca="1">IF(Activiteitenoverzicht!$K215&gt;0,Activiteitenoverzicht!F215,"")</f>
        <v/>
      </c>
    </row>
    <row r="214" spans="1:4" hidden="1" x14ac:dyDescent="0.25">
      <c r="A214" s="31" t="str">
        <f ca="1">IF(Activiteitenoverzicht!$K216&gt;0,Activiteitenoverzicht!A216,"")</f>
        <v/>
      </c>
      <c r="B214" s="31" t="str">
        <f ca="1">IF(Activiteitenoverzicht!$K216&gt;0,Activiteitenoverzicht!B216,"")</f>
        <v/>
      </c>
      <c r="C214" s="31" t="str">
        <f ca="1">IF(Activiteitenoverzicht!$K216&gt;0,Activiteitenoverzicht!D216,"")</f>
        <v/>
      </c>
      <c r="D214" s="31" t="str">
        <f ca="1">IF(Activiteitenoverzicht!$K216&gt;0,Activiteitenoverzicht!F216,"")</f>
        <v/>
      </c>
    </row>
    <row r="215" spans="1:4" hidden="1" x14ac:dyDescent="0.25">
      <c r="A215" s="31" t="str">
        <f ca="1">IF(Activiteitenoverzicht!$K217&gt;0,Activiteitenoverzicht!A217,"")</f>
        <v/>
      </c>
      <c r="B215" s="31" t="str">
        <f ca="1">IF(Activiteitenoverzicht!$K217&gt;0,Activiteitenoverzicht!B217,"")</f>
        <v/>
      </c>
      <c r="C215" s="31" t="str">
        <f ca="1">IF(Activiteitenoverzicht!$K217&gt;0,Activiteitenoverzicht!D217,"")</f>
        <v/>
      </c>
      <c r="D215" s="31" t="str">
        <f ca="1">IF(Activiteitenoverzicht!$K217&gt;0,Activiteitenoverzicht!F217,"")</f>
        <v/>
      </c>
    </row>
    <row r="216" spans="1:4" hidden="1" x14ac:dyDescent="0.25">
      <c r="A216" s="31" t="str">
        <f ca="1">IF(Activiteitenoverzicht!$K218&gt;0,Activiteitenoverzicht!A218,"")</f>
        <v/>
      </c>
      <c r="B216" s="31" t="str">
        <f ca="1">IF(Activiteitenoverzicht!$K218&gt;0,Activiteitenoverzicht!B218,"")</f>
        <v/>
      </c>
      <c r="C216" s="31" t="str">
        <f ca="1">IF(Activiteitenoverzicht!$K218&gt;0,Activiteitenoverzicht!D218,"")</f>
        <v/>
      </c>
      <c r="D216" s="31" t="str">
        <f ca="1">IF(Activiteitenoverzicht!$K218&gt;0,Activiteitenoverzicht!F218,"")</f>
        <v/>
      </c>
    </row>
    <row r="217" spans="1:4" hidden="1" x14ac:dyDescent="0.25">
      <c r="A217" s="31" t="str">
        <f ca="1">IF(Activiteitenoverzicht!$K219&gt;0,Activiteitenoverzicht!A219,"")</f>
        <v/>
      </c>
      <c r="B217" s="31" t="str">
        <f ca="1">IF(Activiteitenoverzicht!$K219&gt;0,Activiteitenoverzicht!B219,"")</f>
        <v/>
      </c>
      <c r="C217" s="31" t="str">
        <f ca="1">IF(Activiteitenoverzicht!$K219&gt;0,Activiteitenoverzicht!D219,"")</f>
        <v/>
      </c>
      <c r="D217" s="31" t="str">
        <f ca="1">IF(Activiteitenoverzicht!$K219&gt;0,Activiteitenoverzicht!F219,"")</f>
        <v/>
      </c>
    </row>
    <row r="218" spans="1:4" hidden="1" x14ac:dyDescent="0.25">
      <c r="A218" s="31" t="str">
        <f ca="1">IF(Activiteitenoverzicht!$K220&gt;0,Activiteitenoverzicht!A220,"")</f>
        <v/>
      </c>
      <c r="B218" s="31" t="str">
        <f ca="1">IF(Activiteitenoverzicht!$K220&gt;0,Activiteitenoverzicht!B220,"")</f>
        <v/>
      </c>
      <c r="C218" s="31" t="str">
        <f ca="1">IF(Activiteitenoverzicht!$K220&gt;0,Activiteitenoverzicht!D220,"")</f>
        <v/>
      </c>
      <c r="D218" s="31" t="str">
        <f ca="1">IF(Activiteitenoverzicht!$K220&gt;0,Activiteitenoverzicht!F220,"")</f>
        <v/>
      </c>
    </row>
    <row r="219" spans="1:4" hidden="1" x14ac:dyDescent="0.25">
      <c r="A219" s="31" t="str">
        <f ca="1">IF(Activiteitenoverzicht!$K221&gt;0,Activiteitenoverzicht!A221,"")</f>
        <v/>
      </c>
      <c r="B219" s="31" t="str">
        <f ca="1">IF(Activiteitenoverzicht!$K221&gt;0,Activiteitenoverzicht!B221,"")</f>
        <v/>
      </c>
      <c r="C219" s="31" t="str">
        <f ca="1">IF(Activiteitenoverzicht!$K221&gt;0,Activiteitenoverzicht!D221,"")</f>
        <v/>
      </c>
      <c r="D219" s="31" t="str">
        <f ca="1">IF(Activiteitenoverzicht!$K221&gt;0,Activiteitenoverzicht!F221,"")</f>
        <v/>
      </c>
    </row>
    <row r="220" spans="1:4" hidden="1" x14ac:dyDescent="0.25">
      <c r="A220" s="31" t="str">
        <f ca="1">IF(Activiteitenoverzicht!$K222&gt;0,Activiteitenoverzicht!A222,"")</f>
        <v/>
      </c>
      <c r="B220" s="31" t="str">
        <f ca="1">IF(Activiteitenoverzicht!$K222&gt;0,Activiteitenoverzicht!B222,"")</f>
        <v/>
      </c>
      <c r="C220" s="31" t="str">
        <f ca="1">IF(Activiteitenoverzicht!$K222&gt;0,Activiteitenoverzicht!D222,"")</f>
        <v/>
      </c>
      <c r="D220" s="31" t="str">
        <f ca="1">IF(Activiteitenoverzicht!$K222&gt;0,Activiteitenoverzicht!F222,"")</f>
        <v/>
      </c>
    </row>
    <row r="221" spans="1:4" hidden="1" x14ac:dyDescent="0.25">
      <c r="A221" s="31" t="str">
        <f ca="1">IF(Activiteitenoverzicht!$K223&gt;0,Activiteitenoverzicht!A223,"")</f>
        <v/>
      </c>
      <c r="B221" s="31" t="str">
        <f ca="1">IF(Activiteitenoverzicht!$K223&gt;0,Activiteitenoverzicht!B223,"")</f>
        <v/>
      </c>
      <c r="C221" s="31" t="str">
        <f ca="1">IF(Activiteitenoverzicht!$K223&gt;0,Activiteitenoverzicht!D223,"")</f>
        <v/>
      </c>
      <c r="D221" s="31" t="str">
        <f ca="1">IF(Activiteitenoverzicht!$K223&gt;0,Activiteitenoverzicht!F223,"")</f>
        <v/>
      </c>
    </row>
    <row r="222" spans="1:4" hidden="1" x14ac:dyDescent="0.25">
      <c r="A222" s="31" t="str">
        <f ca="1">IF(Activiteitenoverzicht!$K224&gt;0,Activiteitenoverzicht!A224,"")</f>
        <v/>
      </c>
      <c r="B222" s="31" t="str">
        <f ca="1">IF(Activiteitenoverzicht!$K224&gt;0,Activiteitenoverzicht!B224,"")</f>
        <v/>
      </c>
      <c r="C222" s="31" t="str">
        <f ca="1">IF(Activiteitenoverzicht!$K224&gt;0,Activiteitenoverzicht!D224,"")</f>
        <v/>
      </c>
      <c r="D222" s="31" t="str">
        <f ca="1">IF(Activiteitenoverzicht!$K224&gt;0,Activiteitenoverzicht!F224,"")</f>
        <v/>
      </c>
    </row>
    <row r="223" spans="1:4" hidden="1" x14ac:dyDescent="0.25">
      <c r="A223" s="31" t="str">
        <f ca="1">IF(Activiteitenoverzicht!$K225&gt;0,Activiteitenoverzicht!A225,"")</f>
        <v/>
      </c>
      <c r="B223" s="31" t="str">
        <f ca="1">IF(Activiteitenoverzicht!$K225&gt;0,Activiteitenoverzicht!B225,"")</f>
        <v/>
      </c>
      <c r="C223" s="31" t="str">
        <f ca="1">IF(Activiteitenoverzicht!$K225&gt;0,Activiteitenoverzicht!D225,"")</f>
        <v/>
      </c>
      <c r="D223" s="31" t="str">
        <f ca="1">IF(Activiteitenoverzicht!$K225&gt;0,Activiteitenoverzicht!F225,"")</f>
        <v/>
      </c>
    </row>
    <row r="224" spans="1:4" hidden="1" x14ac:dyDescent="0.25">
      <c r="A224" s="31" t="str">
        <f ca="1">IF(Activiteitenoverzicht!$K226&gt;0,Activiteitenoverzicht!A226,"")</f>
        <v/>
      </c>
      <c r="B224" s="31" t="str">
        <f ca="1">IF(Activiteitenoverzicht!$K226&gt;0,Activiteitenoverzicht!B226,"")</f>
        <v/>
      </c>
      <c r="C224" s="31" t="str">
        <f ca="1">IF(Activiteitenoverzicht!$K226&gt;0,Activiteitenoverzicht!D226,"")</f>
        <v/>
      </c>
      <c r="D224" s="31" t="str">
        <f ca="1">IF(Activiteitenoverzicht!$K226&gt;0,Activiteitenoverzicht!F226,"")</f>
        <v/>
      </c>
    </row>
    <row r="225" spans="1:4" hidden="1" x14ac:dyDescent="0.25">
      <c r="A225" s="31" t="str">
        <f ca="1">IF(Activiteitenoverzicht!$K227&gt;0,Activiteitenoverzicht!A227,"")</f>
        <v/>
      </c>
      <c r="B225" s="31" t="str">
        <f ca="1">IF(Activiteitenoverzicht!$K227&gt;0,Activiteitenoverzicht!B227,"")</f>
        <v/>
      </c>
      <c r="C225" s="31" t="str">
        <f ca="1">IF(Activiteitenoverzicht!$K227&gt;0,Activiteitenoverzicht!D227,"")</f>
        <v/>
      </c>
      <c r="D225" s="31" t="str">
        <f ca="1">IF(Activiteitenoverzicht!$K227&gt;0,Activiteitenoverzicht!F227,"")</f>
        <v/>
      </c>
    </row>
    <row r="226" spans="1:4" hidden="1" x14ac:dyDescent="0.25">
      <c r="A226" s="31" t="str">
        <f ca="1">IF(Activiteitenoverzicht!$K228&gt;0,Activiteitenoverzicht!A228,"")</f>
        <v/>
      </c>
      <c r="B226" s="31" t="str">
        <f ca="1">IF(Activiteitenoverzicht!$K228&gt;0,Activiteitenoverzicht!B228,"")</f>
        <v/>
      </c>
      <c r="C226" s="31" t="str">
        <f ca="1">IF(Activiteitenoverzicht!$K228&gt;0,Activiteitenoverzicht!D228,"")</f>
        <v/>
      </c>
      <c r="D226" s="31" t="str">
        <f ca="1">IF(Activiteitenoverzicht!$K228&gt;0,Activiteitenoverzicht!F228,"")</f>
        <v/>
      </c>
    </row>
    <row r="227" spans="1:4" hidden="1" x14ac:dyDescent="0.25">
      <c r="A227" s="31" t="str">
        <f ca="1">IF(Activiteitenoverzicht!$K229&gt;0,Activiteitenoverzicht!A229,"")</f>
        <v/>
      </c>
      <c r="B227" s="31" t="str">
        <f ca="1">IF(Activiteitenoverzicht!$K229&gt;0,Activiteitenoverzicht!B229,"")</f>
        <v/>
      </c>
      <c r="C227" s="31" t="str">
        <f ca="1">IF(Activiteitenoverzicht!$K229&gt;0,Activiteitenoverzicht!D229,"")</f>
        <v/>
      </c>
      <c r="D227" s="31" t="str">
        <f ca="1">IF(Activiteitenoverzicht!$K229&gt;0,Activiteitenoverzicht!F229,"")</f>
        <v/>
      </c>
    </row>
    <row r="228" spans="1:4" hidden="1" x14ac:dyDescent="0.25">
      <c r="A228" s="31" t="str">
        <f ca="1">IF(Activiteitenoverzicht!$K230&gt;0,Activiteitenoverzicht!A230,"")</f>
        <v/>
      </c>
      <c r="B228" s="31" t="str">
        <f ca="1">IF(Activiteitenoverzicht!$K230&gt;0,Activiteitenoverzicht!B230,"")</f>
        <v/>
      </c>
      <c r="C228" s="31" t="str">
        <f ca="1">IF(Activiteitenoverzicht!$K230&gt;0,Activiteitenoverzicht!D230,"")</f>
        <v/>
      </c>
      <c r="D228" s="31" t="str">
        <f ca="1">IF(Activiteitenoverzicht!$K230&gt;0,Activiteitenoverzicht!F230,"")</f>
        <v/>
      </c>
    </row>
    <row r="229" spans="1:4" hidden="1" x14ac:dyDescent="0.25">
      <c r="A229" s="31" t="str">
        <f ca="1">IF(Activiteitenoverzicht!$K231&gt;0,Activiteitenoverzicht!A231,"")</f>
        <v/>
      </c>
      <c r="B229" s="31" t="str">
        <f ca="1">IF(Activiteitenoverzicht!$K231&gt;0,Activiteitenoverzicht!B231,"")</f>
        <v/>
      </c>
      <c r="C229" s="31" t="str">
        <f ca="1">IF(Activiteitenoverzicht!$K231&gt;0,Activiteitenoverzicht!D231,"")</f>
        <v/>
      </c>
      <c r="D229" s="31" t="str">
        <f ca="1">IF(Activiteitenoverzicht!$K231&gt;0,Activiteitenoverzicht!F231,"")</f>
        <v/>
      </c>
    </row>
    <row r="230" spans="1:4" hidden="1" x14ac:dyDescent="0.25">
      <c r="A230" s="31" t="str">
        <f ca="1">IF(Activiteitenoverzicht!$K232&gt;0,Activiteitenoverzicht!A232,"")</f>
        <v/>
      </c>
      <c r="B230" s="31" t="str">
        <f ca="1">IF(Activiteitenoverzicht!$K232&gt;0,Activiteitenoverzicht!B232,"")</f>
        <v/>
      </c>
      <c r="C230" s="31" t="str">
        <f ca="1">IF(Activiteitenoverzicht!$K232&gt;0,Activiteitenoverzicht!D232,"")</f>
        <v/>
      </c>
      <c r="D230" s="31" t="str">
        <f ca="1">IF(Activiteitenoverzicht!$K232&gt;0,Activiteitenoverzicht!F232,"")</f>
        <v/>
      </c>
    </row>
    <row r="231" spans="1:4" hidden="1" x14ac:dyDescent="0.25">
      <c r="A231" s="31" t="str">
        <f ca="1">IF(Activiteitenoverzicht!$K233&gt;0,Activiteitenoverzicht!A233,"")</f>
        <v/>
      </c>
      <c r="B231" s="31" t="str">
        <f ca="1">IF(Activiteitenoverzicht!$K233&gt;0,Activiteitenoverzicht!B233,"")</f>
        <v/>
      </c>
      <c r="C231" s="31" t="str">
        <f ca="1">IF(Activiteitenoverzicht!$K233&gt;0,Activiteitenoverzicht!D233,"")</f>
        <v/>
      </c>
      <c r="D231" s="31" t="str">
        <f ca="1">IF(Activiteitenoverzicht!$K233&gt;0,Activiteitenoverzicht!F233,"")</f>
        <v/>
      </c>
    </row>
    <row r="232" spans="1:4" hidden="1" x14ac:dyDescent="0.25">
      <c r="A232" s="31" t="str">
        <f ca="1">IF(Activiteitenoverzicht!$K234&gt;0,Activiteitenoverzicht!A234,"")</f>
        <v/>
      </c>
      <c r="B232" s="31" t="str">
        <f ca="1">IF(Activiteitenoverzicht!$K234&gt;0,Activiteitenoverzicht!B234,"")</f>
        <v/>
      </c>
      <c r="C232" s="31" t="str">
        <f ca="1">IF(Activiteitenoverzicht!$K234&gt;0,Activiteitenoverzicht!D234,"")</f>
        <v/>
      </c>
      <c r="D232" s="31" t="str">
        <f ca="1">IF(Activiteitenoverzicht!$K234&gt;0,Activiteitenoverzicht!F234,"")</f>
        <v/>
      </c>
    </row>
    <row r="233" spans="1:4" hidden="1" x14ac:dyDescent="0.25">
      <c r="A233" s="31" t="str">
        <f ca="1">IF(Activiteitenoverzicht!$K235&gt;0,Activiteitenoverzicht!A235,"")</f>
        <v/>
      </c>
      <c r="B233" s="31" t="str">
        <f ca="1">IF(Activiteitenoverzicht!$K235&gt;0,Activiteitenoverzicht!B235,"")</f>
        <v/>
      </c>
      <c r="C233" s="31" t="str">
        <f ca="1">IF(Activiteitenoverzicht!$K235&gt;0,Activiteitenoverzicht!D235,"")</f>
        <v/>
      </c>
      <c r="D233" s="31" t="str">
        <f ca="1">IF(Activiteitenoverzicht!$K235&gt;0,Activiteitenoverzicht!F235,"")</f>
        <v/>
      </c>
    </row>
    <row r="234" spans="1:4" hidden="1" x14ac:dyDescent="0.25">
      <c r="A234" s="31" t="str">
        <f ca="1">IF(Activiteitenoverzicht!$K236&gt;0,Activiteitenoverzicht!A236,"")</f>
        <v/>
      </c>
      <c r="B234" s="31" t="str">
        <f ca="1">IF(Activiteitenoverzicht!$K236&gt;0,Activiteitenoverzicht!B236,"")</f>
        <v/>
      </c>
      <c r="C234" s="31" t="str">
        <f ca="1">IF(Activiteitenoverzicht!$K236&gt;0,Activiteitenoverzicht!D236,"")</f>
        <v/>
      </c>
      <c r="D234" s="31" t="str">
        <f ca="1">IF(Activiteitenoverzicht!$K236&gt;0,Activiteitenoverzicht!F236,"")</f>
        <v/>
      </c>
    </row>
    <row r="235" spans="1:4" hidden="1" x14ac:dyDescent="0.25">
      <c r="A235" s="31" t="str">
        <f ca="1">IF(Activiteitenoverzicht!$K237&gt;0,Activiteitenoverzicht!A237,"")</f>
        <v/>
      </c>
      <c r="B235" s="31" t="str">
        <f ca="1">IF(Activiteitenoverzicht!$K237&gt;0,Activiteitenoverzicht!B237,"")</f>
        <v/>
      </c>
      <c r="C235" s="31" t="str">
        <f ca="1">IF(Activiteitenoverzicht!$K237&gt;0,Activiteitenoverzicht!D237,"")</f>
        <v/>
      </c>
      <c r="D235" s="31" t="str">
        <f ca="1">IF(Activiteitenoverzicht!$K237&gt;0,Activiteitenoverzicht!F237,"")</f>
        <v/>
      </c>
    </row>
    <row r="236" spans="1:4" hidden="1" x14ac:dyDescent="0.25">
      <c r="A236" s="31" t="str">
        <f ca="1">IF(Activiteitenoverzicht!$K238&gt;0,Activiteitenoverzicht!A238,"")</f>
        <v/>
      </c>
      <c r="B236" s="31" t="str">
        <f ca="1">IF(Activiteitenoverzicht!$K238&gt;0,Activiteitenoverzicht!B238,"")</f>
        <v/>
      </c>
      <c r="C236" s="31" t="str">
        <f ca="1">IF(Activiteitenoverzicht!$K238&gt;0,Activiteitenoverzicht!D238,"")</f>
        <v/>
      </c>
      <c r="D236" s="31" t="str">
        <f ca="1">IF(Activiteitenoverzicht!$K238&gt;0,Activiteitenoverzicht!F238,"")</f>
        <v/>
      </c>
    </row>
    <row r="237" spans="1:4" hidden="1" x14ac:dyDescent="0.25">
      <c r="A237" s="31" t="str">
        <f ca="1">IF(Activiteitenoverzicht!$K239&gt;0,Activiteitenoverzicht!A239,"")</f>
        <v/>
      </c>
      <c r="B237" s="31" t="str">
        <f ca="1">IF(Activiteitenoverzicht!$K239&gt;0,Activiteitenoverzicht!B239,"")</f>
        <v/>
      </c>
      <c r="C237" s="31" t="str">
        <f ca="1">IF(Activiteitenoverzicht!$K239&gt;0,Activiteitenoverzicht!D239,"")</f>
        <v/>
      </c>
      <c r="D237" s="31" t="str">
        <f ca="1">IF(Activiteitenoverzicht!$K239&gt;0,Activiteitenoverzicht!F239,"")</f>
        <v/>
      </c>
    </row>
    <row r="238" spans="1:4" hidden="1" x14ac:dyDescent="0.25">
      <c r="A238" s="31" t="str">
        <f ca="1">IF(Activiteitenoverzicht!$K240&gt;0,Activiteitenoverzicht!A240,"")</f>
        <v/>
      </c>
      <c r="B238" s="31" t="str">
        <f ca="1">IF(Activiteitenoverzicht!$K240&gt;0,Activiteitenoverzicht!B240,"")</f>
        <v/>
      </c>
      <c r="C238" s="31" t="str">
        <f ca="1">IF(Activiteitenoverzicht!$K240&gt;0,Activiteitenoverzicht!D240,"")</f>
        <v/>
      </c>
      <c r="D238" s="31" t="str">
        <f ca="1">IF(Activiteitenoverzicht!$K240&gt;0,Activiteitenoverzicht!F240,"")</f>
        <v/>
      </c>
    </row>
    <row r="239" spans="1:4" hidden="1" x14ac:dyDescent="0.25">
      <c r="A239" s="31" t="str">
        <f ca="1">IF(Activiteitenoverzicht!$K241&gt;0,Activiteitenoverzicht!A241,"")</f>
        <v/>
      </c>
      <c r="B239" s="31" t="str">
        <f ca="1">IF(Activiteitenoverzicht!$K241&gt;0,Activiteitenoverzicht!B241,"")</f>
        <v/>
      </c>
      <c r="C239" s="31" t="str">
        <f ca="1">IF(Activiteitenoverzicht!$K241&gt;0,Activiteitenoverzicht!D241,"")</f>
        <v/>
      </c>
      <c r="D239" s="31" t="str">
        <f ca="1">IF(Activiteitenoverzicht!$K241&gt;0,Activiteitenoverzicht!F241,"")</f>
        <v/>
      </c>
    </row>
    <row r="240" spans="1:4" hidden="1" x14ac:dyDescent="0.25">
      <c r="A240" s="31" t="str">
        <f ca="1">IF(Activiteitenoverzicht!$K242&gt;0,Activiteitenoverzicht!A242,"")</f>
        <v/>
      </c>
      <c r="B240" s="31" t="str">
        <f ca="1">IF(Activiteitenoverzicht!$K242&gt;0,Activiteitenoverzicht!B242,"")</f>
        <v/>
      </c>
      <c r="C240" s="31" t="str">
        <f ca="1">IF(Activiteitenoverzicht!$K242&gt;0,Activiteitenoverzicht!D242,"")</f>
        <v/>
      </c>
      <c r="D240" s="31" t="str">
        <f ca="1">IF(Activiteitenoverzicht!$K242&gt;0,Activiteitenoverzicht!F242,"")</f>
        <v/>
      </c>
    </row>
    <row r="241" spans="1:4" hidden="1" x14ac:dyDescent="0.25">
      <c r="A241" s="31" t="str">
        <f ca="1">IF(Activiteitenoverzicht!$K243&gt;0,Activiteitenoverzicht!A243,"")</f>
        <v/>
      </c>
      <c r="B241" s="31" t="str">
        <f ca="1">IF(Activiteitenoverzicht!$K243&gt;0,Activiteitenoverzicht!B243,"")</f>
        <v/>
      </c>
      <c r="C241" s="31" t="str">
        <f ca="1">IF(Activiteitenoverzicht!$K243&gt;0,Activiteitenoverzicht!D243,"")</f>
        <v/>
      </c>
      <c r="D241" s="31" t="str">
        <f ca="1">IF(Activiteitenoverzicht!$K243&gt;0,Activiteitenoverzicht!F243,"")</f>
        <v/>
      </c>
    </row>
    <row r="242" spans="1:4" hidden="1" x14ac:dyDescent="0.25">
      <c r="A242" s="31" t="str">
        <f ca="1">IF(Activiteitenoverzicht!$K244&gt;0,Activiteitenoverzicht!A244,"")</f>
        <v/>
      </c>
      <c r="B242" s="31" t="str">
        <f ca="1">IF(Activiteitenoverzicht!$K244&gt;0,Activiteitenoverzicht!B244,"")</f>
        <v/>
      </c>
      <c r="C242" s="31" t="str">
        <f ca="1">IF(Activiteitenoverzicht!$K244&gt;0,Activiteitenoverzicht!D244,"")</f>
        <v/>
      </c>
      <c r="D242" s="31" t="str">
        <f ca="1">IF(Activiteitenoverzicht!$K244&gt;0,Activiteitenoverzicht!F244,"")</f>
        <v/>
      </c>
    </row>
    <row r="243" spans="1:4" hidden="1" x14ac:dyDescent="0.25">
      <c r="A243" s="31" t="str">
        <f ca="1">IF(Activiteitenoverzicht!$K245&gt;0,Activiteitenoverzicht!A245,"")</f>
        <v/>
      </c>
      <c r="B243" s="31" t="str">
        <f ca="1">IF(Activiteitenoverzicht!$K245&gt;0,Activiteitenoverzicht!B245,"")</f>
        <v/>
      </c>
      <c r="C243" s="31" t="str">
        <f ca="1">IF(Activiteitenoverzicht!$K245&gt;0,Activiteitenoverzicht!D245,"")</f>
        <v/>
      </c>
      <c r="D243" s="31" t="str">
        <f ca="1">IF(Activiteitenoverzicht!$K245&gt;0,Activiteitenoverzicht!F245,"")</f>
        <v/>
      </c>
    </row>
    <row r="244" spans="1:4" hidden="1" x14ac:dyDescent="0.25">
      <c r="A244" s="31" t="str">
        <f ca="1">IF(Activiteitenoverzicht!$K246&gt;0,Activiteitenoverzicht!A246,"")</f>
        <v/>
      </c>
      <c r="B244" s="31" t="str">
        <f ca="1">IF(Activiteitenoverzicht!$K246&gt;0,Activiteitenoverzicht!B246,"")</f>
        <v/>
      </c>
      <c r="C244" s="31" t="str">
        <f ca="1">IF(Activiteitenoverzicht!$K246&gt;0,Activiteitenoverzicht!D246,"")</f>
        <v/>
      </c>
      <c r="D244" s="31" t="str">
        <f ca="1">IF(Activiteitenoverzicht!$K246&gt;0,Activiteitenoverzicht!F246,"")</f>
        <v/>
      </c>
    </row>
    <row r="245" spans="1:4" hidden="1" x14ac:dyDescent="0.25">
      <c r="A245" s="31" t="str">
        <f ca="1">IF(Activiteitenoverzicht!$K247&gt;0,Activiteitenoverzicht!A247,"")</f>
        <v/>
      </c>
      <c r="B245" s="31" t="str">
        <f ca="1">IF(Activiteitenoverzicht!$K247&gt;0,Activiteitenoverzicht!B247,"")</f>
        <v/>
      </c>
      <c r="C245" s="31" t="str">
        <f ca="1">IF(Activiteitenoverzicht!$K247&gt;0,Activiteitenoverzicht!D247,"")</f>
        <v/>
      </c>
      <c r="D245" s="31" t="str">
        <f ca="1">IF(Activiteitenoverzicht!$K247&gt;0,Activiteitenoverzicht!F247,"")</f>
        <v/>
      </c>
    </row>
    <row r="246" spans="1:4" hidden="1" x14ac:dyDescent="0.25">
      <c r="A246" s="31" t="str">
        <f ca="1">IF(Activiteitenoverzicht!$K248&gt;0,Activiteitenoverzicht!A248,"")</f>
        <v/>
      </c>
      <c r="B246" s="31" t="str">
        <f ca="1">IF(Activiteitenoverzicht!$K248&gt;0,Activiteitenoverzicht!B248,"")</f>
        <v/>
      </c>
      <c r="C246" s="31" t="str">
        <f ca="1">IF(Activiteitenoverzicht!$K248&gt;0,Activiteitenoverzicht!D248,"")</f>
        <v/>
      </c>
      <c r="D246" s="31" t="str">
        <f ca="1">IF(Activiteitenoverzicht!$K248&gt;0,Activiteitenoverzicht!F248,"")</f>
        <v/>
      </c>
    </row>
    <row r="247" spans="1:4" hidden="1" x14ac:dyDescent="0.25">
      <c r="A247" s="31" t="str">
        <f ca="1">IF(Activiteitenoverzicht!$K249&gt;0,Activiteitenoverzicht!A249,"")</f>
        <v/>
      </c>
      <c r="B247" s="31" t="str">
        <f ca="1">IF(Activiteitenoverzicht!$K249&gt;0,Activiteitenoverzicht!B249,"")</f>
        <v/>
      </c>
      <c r="C247" s="31" t="str">
        <f ca="1">IF(Activiteitenoverzicht!$K249&gt;0,Activiteitenoverzicht!D249,"")</f>
        <v/>
      </c>
      <c r="D247" s="31" t="str">
        <f ca="1">IF(Activiteitenoverzicht!$K249&gt;0,Activiteitenoverzicht!F249,"")</f>
        <v/>
      </c>
    </row>
    <row r="248" spans="1:4" hidden="1" x14ac:dyDescent="0.25">
      <c r="A248" s="31" t="str">
        <f ca="1">IF(Activiteitenoverzicht!$K250&gt;0,Activiteitenoverzicht!A250,"")</f>
        <v/>
      </c>
      <c r="B248" s="31" t="str">
        <f ca="1">IF(Activiteitenoverzicht!$K250&gt;0,Activiteitenoverzicht!B250,"")</f>
        <v/>
      </c>
      <c r="C248" s="31" t="str">
        <f ca="1">IF(Activiteitenoverzicht!$K250&gt;0,Activiteitenoverzicht!D250,"")</f>
        <v/>
      </c>
      <c r="D248" s="31" t="str">
        <f ca="1">IF(Activiteitenoverzicht!$K250&gt;0,Activiteitenoverzicht!F250,"")</f>
        <v/>
      </c>
    </row>
    <row r="249" spans="1:4" hidden="1" x14ac:dyDescent="0.25">
      <c r="A249" s="31" t="str">
        <f ca="1">IF(Activiteitenoverzicht!$K251&gt;0,Activiteitenoverzicht!A251,"")</f>
        <v/>
      </c>
      <c r="B249" s="31" t="str">
        <f ca="1">IF(Activiteitenoverzicht!$K251&gt;0,Activiteitenoverzicht!B251,"")</f>
        <v/>
      </c>
      <c r="C249" s="31" t="str">
        <f ca="1">IF(Activiteitenoverzicht!$K251&gt;0,Activiteitenoverzicht!D251,"")</f>
        <v/>
      </c>
      <c r="D249" s="31" t="str">
        <f ca="1">IF(Activiteitenoverzicht!$K251&gt;0,Activiteitenoverzicht!F251,"")</f>
        <v/>
      </c>
    </row>
    <row r="250" spans="1:4" hidden="1" x14ac:dyDescent="0.25">
      <c r="A250" s="31" t="str">
        <f ca="1">IF(Activiteitenoverzicht!$K252&gt;0,Activiteitenoverzicht!A252,"")</f>
        <v/>
      </c>
      <c r="B250" s="31" t="str">
        <f ca="1">IF(Activiteitenoverzicht!$K252&gt;0,Activiteitenoverzicht!B252,"")</f>
        <v/>
      </c>
      <c r="C250" s="31" t="str">
        <f ca="1">IF(Activiteitenoverzicht!$K252&gt;0,Activiteitenoverzicht!D252,"")</f>
        <v/>
      </c>
      <c r="D250" s="31" t="str">
        <f ca="1">IF(Activiteitenoverzicht!$K252&gt;0,Activiteitenoverzicht!F252,"")</f>
        <v/>
      </c>
    </row>
    <row r="251" spans="1:4" hidden="1" x14ac:dyDescent="0.25">
      <c r="A251" s="31" t="str">
        <f ca="1">IF(Activiteitenoverzicht!$K253&gt;0,Activiteitenoverzicht!A253,"")</f>
        <v/>
      </c>
      <c r="B251" s="31" t="str">
        <f ca="1">IF(Activiteitenoverzicht!$K253&gt;0,Activiteitenoverzicht!B253,"")</f>
        <v/>
      </c>
      <c r="C251" s="31" t="str">
        <f ca="1">IF(Activiteitenoverzicht!$K253&gt;0,Activiteitenoverzicht!D253,"")</f>
        <v/>
      </c>
      <c r="D251" s="31" t="str">
        <f ca="1">IF(Activiteitenoverzicht!$K253&gt;0,Activiteitenoverzicht!F253,"")</f>
        <v/>
      </c>
    </row>
    <row r="252" spans="1:4" hidden="1" x14ac:dyDescent="0.25">
      <c r="A252" s="31" t="str">
        <f ca="1">IF(Activiteitenoverzicht!$K254&gt;0,Activiteitenoverzicht!A254,"")</f>
        <v/>
      </c>
      <c r="B252" s="31" t="str">
        <f ca="1">IF(Activiteitenoverzicht!$K254&gt;0,Activiteitenoverzicht!B254,"")</f>
        <v/>
      </c>
      <c r="C252" s="31" t="str">
        <f ca="1">IF(Activiteitenoverzicht!$K254&gt;0,Activiteitenoverzicht!D254,"")</f>
        <v/>
      </c>
      <c r="D252" s="31" t="str">
        <f ca="1">IF(Activiteitenoverzicht!$K254&gt;0,Activiteitenoverzicht!F254,"")</f>
        <v/>
      </c>
    </row>
    <row r="253" spans="1:4" hidden="1" x14ac:dyDescent="0.25">
      <c r="A253" s="31" t="str">
        <f ca="1">IF(Activiteitenoverzicht!$K255&gt;0,Activiteitenoverzicht!A255,"")</f>
        <v/>
      </c>
      <c r="B253" s="31" t="str">
        <f ca="1">IF(Activiteitenoverzicht!$K255&gt;0,Activiteitenoverzicht!B255,"")</f>
        <v/>
      </c>
      <c r="C253" s="31" t="str">
        <f ca="1">IF(Activiteitenoverzicht!$K255&gt;0,Activiteitenoverzicht!D255,"")</f>
        <v/>
      </c>
      <c r="D253" s="31" t="str">
        <f ca="1">IF(Activiteitenoverzicht!$K255&gt;0,Activiteitenoverzicht!F255,"")</f>
        <v/>
      </c>
    </row>
    <row r="254" spans="1:4" hidden="1" x14ac:dyDescent="0.25">
      <c r="A254" s="31" t="str">
        <f ca="1">IF(Activiteitenoverzicht!$K256&gt;0,Activiteitenoverzicht!A256,"")</f>
        <v/>
      </c>
      <c r="B254" s="31" t="str">
        <f ca="1">IF(Activiteitenoverzicht!$K256&gt;0,Activiteitenoverzicht!B256,"")</f>
        <v/>
      </c>
      <c r="C254" s="31" t="str">
        <f ca="1">IF(Activiteitenoverzicht!$K256&gt;0,Activiteitenoverzicht!D256,"")</f>
        <v/>
      </c>
      <c r="D254" s="31" t="str">
        <f ca="1">IF(Activiteitenoverzicht!$K256&gt;0,Activiteitenoverzicht!F256,"")</f>
        <v/>
      </c>
    </row>
    <row r="255" spans="1:4" hidden="1" x14ac:dyDescent="0.25">
      <c r="A255" s="31" t="str">
        <f ca="1">IF(Activiteitenoverzicht!$K257&gt;0,Activiteitenoverzicht!A257,"")</f>
        <v/>
      </c>
      <c r="B255" s="31" t="str">
        <f ca="1">IF(Activiteitenoverzicht!$K257&gt;0,Activiteitenoverzicht!B257,"")</f>
        <v/>
      </c>
      <c r="C255" s="31" t="str">
        <f ca="1">IF(Activiteitenoverzicht!$K257&gt;0,Activiteitenoverzicht!D257,"")</f>
        <v/>
      </c>
      <c r="D255" s="31" t="str">
        <f ca="1">IF(Activiteitenoverzicht!$K257&gt;0,Activiteitenoverzicht!F257,"")</f>
        <v/>
      </c>
    </row>
    <row r="256" spans="1:4" hidden="1" x14ac:dyDescent="0.25">
      <c r="A256" s="31" t="str">
        <f ca="1">IF(Activiteitenoverzicht!$K258&gt;0,Activiteitenoverzicht!A258,"")</f>
        <v/>
      </c>
      <c r="B256" s="31" t="str">
        <f ca="1">IF(Activiteitenoverzicht!$K258&gt;0,Activiteitenoverzicht!B258,"")</f>
        <v/>
      </c>
      <c r="C256" s="31" t="str">
        <f ca="1">IF(Activiteitenoverzicht!$K258&gt;0,Activiteitenoverzicht!D258,"")</f>
        <v/>
      </c>
      <c r="D256" s="31" t="str">
        <f ca="1">IF(Activiteitenoverzicht!$K258&gt;0,Activiteitenoverzicht!F258,"")</f>
        <v/>
      </c>
    </row>
    <row r="257" spans="1:4" hidden="1" x14ac:dyDescent="0.25">
      <c r="A257" s="31" t="str">
        <f ca="1">IF(Activiteitenoverzicht!$K259&gt;0,Activiteitenoverzicht!A259,"")</f>
        <v/>
      </c>
      <c r="B257" s="31" t="str">
        <f ca="1">IF(Activiteitenoverzicht!$K259&gt;0,Activiteitenoverzicht!B259,"")</f>
        <v/>
      </c>
      <c r="C257" s="31" t="str">
        <f ca="1">IF(Activiteitenoverzicht!$K259&gt;0,Activiteitenoverzicht!D259,"")</f>
        <v/>
      </c>
      <c r="D257" s="31" t="str">
        <f ca="1">IF(Activiteitenoverzicht!$K259&gt;0,Activiteitenoverzicht!F259,"")</f>
        <v/>
      </c>
    </row>
    <row r="258" spans="1:4" hidden="1" x14ac:dyDescent="0.25">
      <c r="A258" s="31" t="str">
        <f ca="1">IF(Activiteitenoverzicht!$K260&gt;0,Activiteitenoverzicht!A260,"")</f>
        <v/>
      </c>
      <c r="B258" s="31" t="str">
        <f ca="1">IF(Activiteitenoverzicht!$K260&gt;0,Activiteitenoverzicht!B260,"")</f>
        <v/>
      </c>
      <c r="C258" s="31" t="str">
        <f ca="1">IF(Activiteitenoverzicht!$K260&gt;0,Activiteitenoverzicht!D260,"")</f>
        <v/>
      </c>
      <c r="D258" s="31" t="str">
        <f ca="1">IF(Activiteitenoverzicht!$K260&gt;0,Activiteitenoverzicht!F260,"")</f>
        <v/>
      </c>
    </row>
    <row r="259" spans="1:4" hidden="1" x14ac:dyDescent="0.25">
      <c r="A259" s="31" t="str">
        <f ca="1">IF(Activiteitenoverzicht!$K261&gt;0,Activiteitenoverzicht!A261,"")</f>
        <v/>
      </c>
      <c r="B259" s="31" t="str">
        <f ca="1">IF(Activiteitenoverzicht!$K261&gt;0,Activiteitenoverzicht!B261,"")</f>
        <v/>
      </c>
      <c r="C259" s="31" t="str">
        <f ca="1">IF(Activiteitenoverzicht!$K261&gt;0,Activiteitenoverzicht!D261,"")</f>
        <v/>
      </c>
      <c r="D259" s="31" t="str">
        <f ca="1">IF(Activiteitenoverzicht!$K261&gt;0,Activiteitenoverzicht!F261,"")</f>
        <v/>
      </c>
    </row>
    <row r="260" spans="1:4" hidden="1" x14ac:dyDescent="0.25">
      <c r="A260" s="31" t="str">
        <f ca="1">IF(Activiteitenoverzicht!$K262&gt;0,Activiteitenoverzicht!A262,"")</f>
        <v/>
      </c>
      <c r="B260" s="31" t="str">
        <f ca="1">IF(Activiteitenoverzicht!$K262&gt;0,Activiteitenoverzicht!B262,"")</f>
        <v/>
      </c>
      <c r="C260" s="31" t="str">
        <f ca="1">IF(Activiteitenoverzicht!$K262&gt;0,Activiteitenoverzicht!D262,"")</f>
        <v/>
      </c>
      <c r="D260" s="31" t="str">
        <f ca="1">IF(Activiteitenoverzicht!$K262&gt;0,Activiteitenoverzicht!F262,"")</f>
        <v/>
      </c>
    </row>
    <row r="261" spans="1:4" hidden="1" x14ac:dyDescent="0.25">
      <c r="A261" s="31" t="str">
        <f ca="1">IF(Activiteitenoverzicht!$K263&gt;0,Activiteitenoverzicht!A263,"")</f>
        <v/>
      </c>
      <c r="B261" s="31" t="str">
        <f ca="1">IF(Activiteitenoverzicht!$K263&gt;0,Activiteitenoverzicht!B263,"")</f>
        <v/>
      </c>
      <c r="C261" s="31" t="str">
        <f ca="1">IF(Activiteitenoverzicht!$K263&gt;0,Activiteitenoverzicht!D263,"")</f>
        <v/>
      </c>
      <c r="D261" s="31" t="str">
        <f ca="1">IF(Activiteitenoverzicht!$K263&gt;0,Activiteitenoverzicht!F263,"")</f>
        <v/>
      </c>
    </row>
    <row r="262" spans="1:4" hidden="1" x14ac:dyDescent="0.25">
      <c r="A262" s="31" t="str">
        <f ca="1">IF(Activiteitenoverzicht!$K264&gt;0,Activiteitenoverzicht!A264,"")</f>
        <v/>
      </c>
      <c r="B262" s="31" t="str">
        <f ca="1">IF(Activiteitenoverzicht!$K264&gt;0,Activiteitenoverzicht!B264,"")</f>
        <v/>
      </c>
      <c r="C262" s="31" t="str">
        <f ca="1">IF(Activiteitenoverzicht!$K264&gt;0,Activiteitenoverzicht!D264,"")</f>
        <v/>
      </c>
      <c r="D262" s="31" t="str">
        <f ca="1">IF(Activiteitenoverzicht!$K264&gt;0,Activiteitenoverzicht!F264,"")</f>
        <v/>
      </c>
    </row>
    <row r="263" spans="1:4" hidden="1" x14ac:dyDescent="0.25">
      <c r="A263" s="31" t="str">
        <f ca="1">IF(Activiteitenoverzicht!$K265&gt;0,Activiteitenoverzicht!A265,"")</f>
        <v/>
      </c>
      <c r="B263" s="31" t="str">
        <f ca="1">IF(Activiteitenoverzicht!$K265&gt;0,Activiteitenoverzicht!B265,"")</f>
        <v/>
      </c>
      <c r="C263" s="31" t="str">
        <f ca="1">IF(Activiteitenoverzicht!$K265&gt;0,Activiteitenoverzicht!D265,"")</f>
        <v/>
      </c>
      <c r="D263" s="31" t="str">
        <f ca="1">IF(Activiteitenoverzicht!$K265&gt;0,Activiteitenoverzicht!F265,"")</f>
        <v/>
      </c>
    </row>
    <row r="264" spans="1:4" hidden="1" x14ac:dyDescent="0.25">
      <c r="A264" s="31" t="str">
        <f ca="1">IF(Activiteitenoverzicht!$K266&gt;0,Activiteitenoverzicht!A266,"")</f>
        <v/>
      </c>
      <c r="B264" s="31" t="str">
        <f ca="1">IF(Activiteitenoverzicht!$K266&gt;0,Activiteitenoverzicht!B266,"")</f>
        <v/>
      </c>
      <c r="C264" s="31" t="str">
        <f ca="1">IF(Activiteitenoverzicht!$K266&gt;0,Activiteitenoverzicht!D266,"")</f>
        <v/>
      </c>
      <c r="D264" s="31" t="str">
        <f ca="1">IF(Activiteitenoverzicht!$K266&gt;0,Activiteitenoverzicht!F266,"")</f>
        <v/>
      </c>
    </row>
    <row r="265" spans="1:4" hidden="1" x14ac:dyDescent="0.25">
      <c r="A265" s="31" t="str">
        <f ca="1">IF(Activiteitenoverzicht!$K267&gt;0,Activiteitenoverzicht!A267,"")</f>
        <v/>
      </c>
      <c r="B265" s="31" t="str">
        <f ca="1">IF(Activiteitenoverzicht!$K267&gt;0,Activiteitenoverzicht!B267,"")</f>
        <v/>
      </c>
      <c r="C265" s="31" t="str">
        <f ca="1">IF(Activiteitenoverzicht!$K267&gt;0,Activiteitenoverzicht!D267,"")</f>
        <v/>
      </c>
      <c r="D265" s="31" t="str">
        <f ca="1">IF(Activiteitenoverzicht!$K267&gt;0,Activiteitenoverzicht!F267,"")</f>
        <v/>
      </c>
    </row>
    <row r="266" spans="1:4" hidden="1" x14ac:dyDescent="0.25">
      <c r="A266" s="31" t="str">
        <f ca="1">IF(Activiteitenoverzicht!$K268&gt;0,Activiteitenoverzicht!A268,"")</f>
        <v/>
      </c>
      <c r="B266" s="31" t="str">
        <f ca="1">IF(Activiteitenoverzicht!$K268&gt;0,Activiteitenoverzicht!B268,"")</f>
        <v/>
      </c>
      <c r="C266" s="31" t="str">
        <f ca="1">IF(Activiteitenoverzicht!$K268&gt;0,Activiteitenoverzicht!D268,"")</f>
        <v/>
      </c>
      <c r="D266" s="31" t="str">
        <f ca="1">IF(Activiteitenoverzicht!$K268&gt;0,Activiteitenoverzicht!F268,"")</f>
        <v/>
      </c>
    </row>
    <row r="267" spans="1:4" hidden="1" x14ac:dyDescent="0.25">
      <c r="A267" s="31" t="str">
        <f ca="1">IF(Activiteitenoverzicht!$K269&gt;0,Activiteitenoverzicht!A269,"")</f>
        <v/>
      </c>
      <c r="B267" s="31" t="str">
        <f ca="1">IF(Activiteitenoverzicht!$K269&gt;0,Activiteitenoverzicht!B269,"")</f>
        <v/>
      </c>
      <c r="C267" s="31" t="str">
        <f ca="1">IF(Activiteitenoverzicht!$K269&gt;0,Activiteitenoverzicht!D269,"")</f>
        <v/>
      </c>
      <c r="D267" s="31" t="str">
        <f ca="1">IF(Activiteitenoverzicht!$K269&gt;0,Activiteitenoverzicht!F269,"")</f>
        <v/>
      </c>
    </row>
    <row r="268" spans="1:4" hidden="1" x14ac:dyDescent="0.25">
      <c r="A268" s="31" t="str">
        <f ca="1">IF(Activiteitenoverzicht!$K270&gt;0,Activiteitenoverzicht!A270,"")</f>
        <v/>
      </c>
      <c r="B268" s="31" t="str">
        <f ca="1">IF(Activiteitenoverzicht!$K270&gt;0,Activiteitenoverzicht!B270,"")</f>
        <v/>
      </c>
      <c r="C268" s="31" t="str">
        <f ca="1">IF(Activiteitenoverzicht!$K270&gt;0,Activiteitenoverzicht!D270,"")</f>
        <v/>
      </c>
      <c r="D268" s="31" t="str">
        <f ca="1">IF(Activiteitenoverzicht!$K270&gt;0,Activiteitenoverzicht!F270,"")</f>
        <v/>
      </c>
    </row>
    <row r="269" spans="1:4" hidden="1" x14ac:dyDescent="0.25">
      <c r="A269" s="31" t="str">
        <f ca="1">IF(Activiteitenoverzicht!$K271&gt;0,Activiteitenoverzicht!A271,"")</f>
        <v/>
      </c>
      <c r="B269" s="31" t="str">
        <f ca="1">IF(Activiteitenoverzicht!$K271&gt;0,Activiteitenoverzicht!B271,"")</f>
        <v/>
      </c>
      <c r="C269" s="31" t="str">
        <f ca="1">IF(Activiteitenoverzicht!$K271&gt;0,Activiteitenoverzicht!D271,"")</f>
        <v/>
      </c>
      <c r="D269" s="31" t="str">
        <f ca="1">IF(Activiteitenoverzicht!$K271&gt;0,Activiteitenoverzicht!F271,"")</f>
        <v/>
      </c>
    </row>
    <row r="270" spans="1:4" hidden="1" x14ac:dyDescent="0.25">
      <c r="A270" s="31" t="str">
        <f ca="1">IF(Activiteitenoverzicht!$K272&gt;0,Activiteitenoverzicht!A272,"")</f>
        <v/>
      </c>
      <c r="B270" s="31" t="str">
        <f ca="1">IF(Activiteitenoverzicht!$K272&gt;0,Activiteitenoverzicht!B272,"")</f>
        <v/>
      </c>
      <c r="C270" s="31" t="str">
        <f ca="1">IF(Activiteitenoverzicht!$K272&gt;0,Activiteitenoverzicht!D272,"")</f>
        <v/>
      </c>
      <c r="D270" s="31" t="str">
        <f ca="1">IF(Activiteitenoverzicht!$K272&gt;0,Activiteitenoverzicht!F272,"")</f>
        <v/>
      </c>
    </row>
    <row r="271" spans="1:4" hidden="1" x14ac:dyDescent="0.25">
      <c r="A271" s="31" t="str">
        <f ca="1">IF(Activiteitenoverzicht!$K273&gt;0,Activiteitenoverzicht!A273,"")</f>
        <v/>
      </c>
      <c r="B271" s="31" t="str">
        <f ca="1">IF(Activiteitenoverzicht!$K273&gt;0,Activiteitenoverzicht!B273,"")</f>
        <v/>
      </c>
      <c r="C271" s="31" t="str">
        <f ca="1">IF(Activiteitenoverzicht!$K273&gt;0,Activiteitenoverzicht!D273,"")</f>
        <v/>
      </c>
      <c r="D271" s="31" t="str">
        <f ca="1">IF(Activiteitenoverzicht!$K273&gt;0,Activiteitenoverzicht!F273,"")</f>
        <v/>
      </c>
    </row>
    <row r="272" spans="1:4" hidden="1" x14ac:dyDescent="0.25">
      <c r="A272" s="31" t="str">
        <f ca="1">IF(Activiteitenoverzicht!$K274&gt;0,Activiteitenoverzicht!A274,"")</f>
        <v/>
      </c>
      <c r="B272" s="31" t="str">
        <f ca="1">IF(Activiteitenoverzicht!$K274&gt;0,Activiteitenoverzicht!B274,"")</f>
        <v/>
      </c>
      <c r="C272" s="31" t="str">
        <f ca="1">IF(Activiteitenoverzicht!$K274&gt;0,Activiteitenoverzicht!D274,"")</f>
        <v/>
      </c>
      <c r="D272" s="31" t="str">
        <f ca="1">IF(Activiteitenoverzicht!$K274&gt;0,Activiteitenoverzicht!F274,"")</f>
        <v/>
      </c>
    </row>
    <row r="273" spans="1:4" hidden="1" x14ac:dyDescent="0.25">
      <c r="A273" s="31" t="str">
        <f ca="1">IF(Activiteitenoverzicht!$K275&gt;0,Activiteitenoverzicht!A275,"")</f>
        <v/>
      </c>
      <c r="B273" s="31" t="str">
        <f ca="1">IF(Activiteitenoverzicht!$K275&gt;0,Activiteitenoverzicht!B275,"")</f>
        <v/>
      </c>
      <c r="C273" s="31" t="str">
        <f ca="1">IF(Activiteitenoverzicht!$K275&gt;0,Activiteitenoverzicht!D275,"")</f>
        <v/>
      </c>
      <c r="D273" s="31" t="str">
        <f ca="1">IF(Activiteitenoverzicht!$K275&gt;0,Activiteitenoverzicht!F275,"")</f>
        <v/>
      </c>
    </row>
    <row r="274" spans="1:4" hidden="1" x14ac:dyDescent="0.25">
      <c r="A274" s="31" t="str">
        <f ca="1">IF(Activiteitenoverzicht!$K276&gt;0,Activiteitenoverzicht!A276,"")</f>
        <v/>
      </c>
      <c r="B274" s="31" t="str">
        <f ca="1">IF(Activiteitenoverzicht!$K276&gt;0,Activiteitenoverzicht!B276,"")</f>
        <v/>
      </c>
      <c r="C274" s="31" t="str">
        <f ca="1">IF(Activiteitenoverzicht!$K276&gt;0,Activiteitenoverzicht!D276,"")</f>
        <v/>
      </c>
      <c r="D274" s="31" t="str">
        <f ca="1">IF(Activiteitenoverzicht!$K276&gt;0,Activiteitenoverzicht!F276,"")</f>
        <v/>
      </c>
    </row>
    <row r="275" spans="1:4" hidden="1" x14ac:dyDescent="0.25">
      <c r="A275" s="31" t="str">
        <f ca="1">IF(Activiteitenoverzicht!$K277&gt;0,Activiteitenoverzicht!A277,"")</f>
        <v/>
      </c>
      <c r="B275" s="31" t="str">
        <f ca="1">IF(Activiteitenoverzicht!$K277&gt;0,Activiteitenoverzicht!B277,"")</f>
        <v/>
      </c>
      <c r="C275" s="31" t="str">
        <f ca="1">IF(Activiteitenoverzicht!$K277&gt;0,Activiteitenoverzicht!D277,"")</f>
        <v/>
      </c>
      <c r="D275" s="31" t="str">
        <f ca="1">IF(Activiteitenoverzicht!$K277&gt;0,Activiteitenoverzicht!F277,"")</f>
        <v/>
      </c>
    </row>
    <row r="276" spans="1:4" hidden="1" x14ac:dyDescent="0.25">
      <c r="A276" s="31" t="str">
        <f ca="1">IF(Activiteitenoverzicht!$K278&gt;0,Activiteitenoverzicht!A278,"")</f>
        <v/>
      </c>
      <c r="B276" s="31" t="str">
        <f ca="1">IF(Activiteitenoverzicht!$K278&gt;0,Activiteitenoverzicht!B278,"")</f>
        <v/>
      </c>
      <c r="C276" s="31" t="str">
        <f ca="1">IF(Activiteitenoverzicht!$K278&gt;0,Activiteitenoverzicht!D278,"")</f>
        <v/>
      </c>
      <c r="D276" s="31" t="str">
        <f ca="1">IF(Activiteitenoverzicht!$K278&gt;0,Activiteitenoverzicht!F278,"")</f>
        <v/>
      </c>
    </row>
    <row r="277" spans="1:4" hidden="1" x14ac:dyDescent="0.25">
      <c r="A277" s="31" t="str">
        <f ca="1">IF(Activiteitenoverzicht!$K279&gt;0,Activiteitenoverzicht!A279,"")</f>
        <v/>
      </c>
      <c r="B277" s="31" t="str">
        <f ca="1">IF(Activiteitenoverzicht!$K279&gt;0,Activiteitenoverzicht!B279,"")</f>
        <v/>
      </c>
      <c r="C277" s="31" t="str">
        <f ca="1">IF(Activiteitenoverzicht!$K279&gt;0,Activiteitenoverzicht!D279,"")</f>
        <v/>
      </c>
      <c r="D277" s="31" t="str">
        <f ca="1">IF(Activiteitenoverzicht!$K279&gt;0,Activiteitenoverzicht!F279,"")</f>
        <v/>
      </c>
    </row>
    <row r="278" spans="1:4" hidden="1" x14ac:dyDescent="0.25">
      <c r="A278" s="31" t="str">
        <f ca="1">IF(Activiteitenoverzicht!$K280&gt;0,Activiteitenoverzicht!A280,"")</f>
        <v/>
      </c>
      <c r="B278" s="31" t="str">
        <f ca="1">IF(Activiteitenoverzicht!$K280&gt;0,Activiteitenoverzicht!B280,"")</f>
        <v/>
      </c>
      <c r="C278" s="31" t="str">
        <f ca="1">IF(Activiteitenoverzicht!$K280&gt;0,Activiteitenoverzicht!D280,"")</f>
        <v/>
      </c>
      <c r="D278" s="31" t="str">
        <f ca="1">IF(Activiteitenoverzicht!$K280&gt;0,Activiteitenoverzicht!F280,"")</f>
        <v/>
      </c>
    </row>
    <row r="279" spans="1:4" hidden="1" x14ac:dyDescent="0.25">
      <c r="A279" s="31" t="str">
        <f ca="1">IF(Activiteitenoverzicht!$K281&gt;0,Activiteitenoverzicht!A281,"")</f>
        <v/>
      </c>
      <c r="B279" s="31" t="str">
        <f ca="1">IF(Activiteitenoverzicht!$K281&gt;0,Activiteitenoverzicht!B281,"")</f>
        <v/>
      </c>
      <c r="C279" s="31" t="str">
        <f ca="1">IF(Activiteitenoverzicht!$K281&gt;0,Activiteitenoverzicht!D281,"")</f>
        <v/>
      </c>
      <c r="D279" s="31" t="str">
        <f ca="1">IF(Activiteitenoverzicht!$K281&gt;0,Activiteitenoverzicht!F281,"")</f>
        <v/>
      </c>
    </row>
    <row r="280" spans="1:4" hidden="1" x14ac:dyDescent="0.25">
      <c r="A280" s="31" t="str">
        <f ca="1">IF(Activiteitenoverzicht!$K282&gt;0,Activiteitenoverzicht!A282,"")</f>
        <v/>
      </c>
      <c r="B280" s="31" t="str">
        <f ca="1">IF(Activiteitenoverzicht!$K282&gt;0,Activiteitenoverzicht!B282,"")</f>
        <v/>
      </c>
      <c r="C280" s="31" t="str">
        <f ca="1">IF(Activiteitenoverzicht!$K282&gt;0,Activiteitenoverzicht!D282,"")</f>
        <v/>
      </c>
      <c r="D280" s="31" t="str">
        <f ca="1">IF(Activiteitenoverzicht!$K282&gt;0,Activiteitenoverzicht!F282,"")</f>
        <v/>
      </c>
    </row>
    <row r="281" spans="1:4" hidden="1" x14ac:dyDescent="0.25">
      <c r="A281" s="31" t="str">
        <f ca="1">IF(Activiteitenoverzicht!$K283&gt;0,Activiteitenoverzicht!A283,"")</f>
        <v/>
      </c>
      <c r="B281" s="31" t="str">
        <f ca="1">IF(Activiteitenoverzicht!$K283&gt;0,Activiteitenoverzicht!B283,"")</f>
        <v/>
      </c>
      <c r="C281" s="31" t="str">
        <f ca="1">IF(Activiteitenoverzicht!$K283&gt;0,Activiteitenoverzicht!D283,"")</f>
        <v/>
      </c>
      <c r="D281" s="31" t="str">
        <f ca="1">IF(Activiteitenoverzicht!$K283&gt;0,Activiteitenoverzicht!F283,"")</f>
        <v/>
      </c>
    </row>
    <row r="282" spans="1:4" hidden="1" x14ac:dyDescent="0.25">
      <c r="A282" s="31" t="str">
        <f ca="1">IF(Activiteitenoverzicht!$K284&gt;0,Activiteitenoverzicht!A284,"")</f>
        <v/>
      </c>
      <c r="B282" s="31" t="str">
        <f ca="1">IF(Activiteitenoverzicht!$K284&gt;0,Activiteitenoverzicht!B284,"")</f>
        <v/>
      </c>
      <c r="C282" s="31" t="str">
        <f ca="1">IF(Activiteitenoverzicht!$K284&gt;0,Activiteitenoverzicht!D284,"")</f>
        <v/>
      </c>
      <c r="D282" s="31" t="str">
        <f ca="1">IF(Activiteitenoverzicht!$K284&gt;0,Activiteitenoverzicht!F284,"")</f>
        <v/>
      </c>
    </row>
    <row r="283" spans="1:4" hidden="1" x14ac:dyDescent="0.25">
      <c r="A283" s="31" t="str">
        <f ca="1">IF(Activiteitenoverzicht!$K285&gt;0,Activiteitenoverzicht!A285,"")</f>
        <v/>
      </c>
      <c r="B283" s="31" t="str">
        <f ca="1">IF(Activiteitenoverzicht!$K285&gt;0,Activiteitenoverzicht!B285,"")</f>
        <v/>
      </c>
      <c r="C283" s="31" t="str">
        <f ca="1">IF(Activiteitenoverzicht!$K285&gt;0,Activiteitenoverzicht!D285,"")</f>
        <v/>
      </c>
      <c r="D283" s="31" t="str">
        <f ca="1">IF(Activiteitenoverzicht!$K285&gt;0,Activiteitenoverzicht!F285,"")</f>
        <v/>
      </c>
    </row>
    <row r="284" spans="1:4" hidden="1" x14ac:dyDescent="0.25">
      <c r="A284" s="31" t="str">
        <f ca="1">IF(Activiteitenoverzicht!$K286&gt;0,Activiteitenoverzicht!A286,"")</f>
        <v/>
      </c>
      <c r="B284" s="31" t="str">
        <f ca="1">IF(Activiteitenoverzicht!$K286&gt;0,Activiteitenoverzicht!B286,"")</f>
        <v/>
      </c>
      <c r="C284" s="31" t="str">
        <f ca="1">IF(Activiteitenoverzicht!$K286&gt;0,Activiteitenoverzicht!D286,"")</f>
        <v/>
      </c>
      <c r="D284" s="31" t="str">
        <f ca="1">IF(Activiteitenoverzicht!$K286&gt;0,Activiteitenoverzicht!F286,"")</f>
        <v/>
      </c>
    </row>
    <row r="285" spans="1:4" hidden="1" x14ac:dyDescent="0.25">
      <c r="A285" s="31" t="str">
        <f ca="1">IF(Activiteitenoverzicht!$K287&gt;0,Activiteitenoverzicht!A287,"")</f>
        <v/>
      </c>
      <c r="B285" s="31" t="str">
        <f ca="1">IF(Activiteitenoverzicht!$K287&gt;0,Activiteitenoverzicht!B287,"")</f>
        <v/>
      </c>
      <c r="C285" s="31" t="str">
        <f ca="1">IF(Activiteitenoverzicht!$K287&gt;0,Activiteitenoverzicht!D287,"")</f>
        <v/>
      </c>
      <c r="D285" s="31" t="str">
        <f ca="1">IF(Activiteitenoverzicht!$K287&gt;0,Activiteitenoverzicht!F287,"")</f>
        <v/>
      </c>
    </row>
    <row r="286" spans="1:4" hidden="1" x14ac:dyDescent="0.25">
      <c r="A286" s="31" t="str">
        <f ca="1">IF(Activiteitenoverzicht!$K288&gt;0,Activiteitenoverzicht!A288,"")</f>
        <v/>
      </c>
      <c r="B286" s="31" t="str">
        <f ca="1">IF(Activiteitenoverzicht!$K288&gt;0,Activiteitenoverzicht!B288,"")</f>
        <v/>
      </c>
      <c r="C286" s="31" t="str">
        <f ca="1">IF(Activiteitenoverzicht!$K288&gt;0,Activiteitenoverzicht!D288,"")</f>
        <v/>
      </c>
      <c r="D286" s="31" t="str">
        <f ca="1">IF(Activiteitenoverzicht!$K288&gt;0,Activiteitenoverzicht!F288,"")</f>
        <v/>
      </c>
    </row>
    <row r="287" spans="1:4" hidden="1" x14ac:dyDescent="0.25">
      <c r="A287" s="31" t="str">
        <f ca="1">IF(Activiteitenoverzicht!$K289&gt;0,Activiteitenoverzicht!A289,"")</f>
        <v/>
      </c>
      <c r="B287" s="31" t="str">
        <f ca="1">IF(Activiteitenoverzicht!$K289&gt;0,Activiteitenoverzicht!B289,"")</f>
        <v/>
      </c>
      <c r="C287" s="31" t="str">
        <f ca="1">IF(Activiteitenoverzicht!$K289&gt;0,Activiteitenoverzicht!D289,"")</f>
        <v/>
      </c>
      <c r="D287" s="31" t="str">
        <f ca="1">IF(Activiteitenoverzicht!$K289&gt;0,Activiteitenoverzicht!F289,"")</f>
        <v/>
      </c>
    </row>
    <row r="288" spans="1:4" hidden="1" x14ac:dyDescent="0.25">
      <c r="A288" s="31" t="str">
        <f ca="1">IF(Activiteitenoverzicht!$K290&gt;0,Activiteitenoverzicht!A290,"")</f>
        <v/>
      </c>
      <c r="B288" s="31" t="str">
        <f ca="1">IF(Activiteitenoverzicht!$K290&gt;0,Activiteitenoverzicht!B290,"")</f>
        <v/>
      </c>
      <c r="C288" s="31" t="str">
        <f ca="1">IF(Activiteitenoverzicht!$K290&gt;0,Activiteitenoverzicht!D290,"")</f>
        <v/>
      </c>
      <c r="D288" s="31" t="str">
        <f ca="1">IF(Activiteitenoverzicht!$K290&gt;0,Activiteitenoverzicht!F290,"")</f>
        <v/>
      </c>
    </row>
    <row r="289" spans="1:4" hidden="1" x14ac:dyDescent="0.25">
      <c r="A289" s="31" t="str">
        <f ca="1">IF(Activiteitenoverzicht!$K291&gt;0,Activiteitenoverzicht!A291,"")</f>
        <v/>
      </c>
      <c r="B289" s="31" t="str">
        <f ca="1">IF(Activiteitenoverzicht!$K291&gt;0,Activiteitenoverzicht!B291,"")</f>
        <v/>
      </c>
      <c r="C289" s="31" t="str">
        <f ca="1">IF(Activiteitenoverzicht!$K291&gt;0,Activiteitenoverzicht!D291,"")</f>
        <v/>
      </c>
      <c r="D289" s="31" t="str">
        <f ca="1">IF(Activiteitenoverzicht!$K291&gt;0,Activiteitenoverzicht!F291,"")</f>
        <v/>
      </c>
    </row>
    <row r="290" spans="1:4" hidden="1" x14ac:dyDescent="0.25">
      <c r="A290" s="31" t="str">
        <f ca="1">IF(Activiteitenoverzicht!$K292&gt;0,Activiteitenoverzicht!A292,"")</f>
        <v/>
      </c>
      <c r="B290" s="31" t="str">
        <f ca="1">IF(Activiteitenoverzicht!$K292&gt;0,Activiteitenoverzicht!B292,"")</f>
        <v/>
      </c>
      <c r="C290" s="31" t="str">
        <f ca="1">IF(Activiteitenoverzicht!$K292&gt;0,Activiteitenoverzicht!D292,"")</f>
        <v/>
      </c>
      <c r="D290" s="31" t="str">
        <f ca="1">IF(Activiteitenoverzicht!$K292&gt;0,Activiteitenoverzicht!F292,"")</f>
        <v/>
      </c>
    </row>
    <row r="291" spans="1:4" hidden="1" x14ac:dyDescent="0.25">
      <c r="A291" s="31" t="str">
        <f ca="1">IF(Activiteitenoverzicht!$K293&gt;0,Activiteitenoverzicht!A293,"")</f>
        <v/>
      </c>
      <c r="B291" s="31" t="str">
        <f ca="1">IF(Activiteitenoverzicht!$K293&gt;0,Activiteitenoverzicht!B293,"")</f>
        <v/>
      </c>
      <c r="C291" s="31" t="str">
        <f ca="1">IF(Activiteitenoverzicht!$K293&gt;0,Activiteitenoverzicht!D293,"")</f>
        <v/>
      </c>
      <c r="D291" s="31" t="str">
        <f ca="1">IF(Activiteitenoverzicht!$K293&gt;0,Activiteitenoverzicht!F293,"")</f>
        <v/>
      </c>
    </row>
    <row r="292" spans="1:4" hidden="1" x14ac:dyDescent="0.25">
      <c r="A292" s="31" t="str">
        <f ca="1">IF(Activiteitenoverzicht!$K294&gt;0,Activiteitenoverzicht!A294,"")</f>
        <v/>
      </c>
      <c r="B292" s="31" t="str">
        <f ca="1">IF(Activiteitenoverzicht!$K294&gt;0,Activiteitenoverzicht!B294,"")</f>
        <v/>
      </c>
      <c r="C292" s="31" t="str">
        <f ca="1">IF(Activiteitenoverzicht!$K294&gt;0,Activiteitenoverzicht!D294,"")</f>
        <v/>
      </c>
      <c r="D292" s="31" t="str">
        <f ca="1">IF(Activiteitenoverzicht!$K294&gt;0,Activiteitenoverzicht!F294,"")</f>
        <v/>
      </c>
    </row>
    <row r="293" spans="1:4" hidden="1" x14ac:dyDescent="0.25">
      <c r="A293" s="31" t="str">
        <f ca="1">IF(Activiteitenoverzicht!$K295&gt;0,Activiteitenoverzicht!A295,"")</f>
        <v/>
      </c>
      <c r="B293" s="31" t="str">
        <f ca="1">IF(Activiteitenoverzicht!$K295&gt;0,Activiteitenoverzicht!B295,"")</f>
        <v/>
      </c>
      <c r="C293" s="31" t="str">
        <f ca="1">IF(Activiteitenoverzicht!$K295&gt;0,Activiteitenoverzicht!D295,"")</f>
        <v/>
      </c>
      <c r="D293" s="31" t="str">
        <f ca="1">IF(Activiteitenoverzicht!$K295&gt;0,Activiteitenoverzicht!F295,"")</f>
        <v/>
      </c>
    </row>
    <row r="294" spans="1:4" hidden="1" x14ac:dyDescent="0.25">
      <c r="A294" s="31" t="str">
        <f ca="1">IF(Activiteitenoverzicht!$K296&gt;0,Activiteitenoverzicht!A296,"")</f>
        <v/>
      </c>
      <c r="B294" s="31" t="str">
        <f ca="1">IF(Activiteitenoverzicht!$K296&gt;0,Activiteitenoverzicht!B296,"")</f>
        <v/>
      </c>
      <c r="C294" s="31" t="str">
        <f ca="1">IF(Activiteitenoverzicht!$K296&gt;0,Activiteitenoverzicht!D296,"")</f>
        <v/>
      </c>
      <c r="D294" s="31" t="str">
        <f ca="1">IF(Activiteitenoverzicht!$K296&gt;0,Activiteitenoverzicht!F296,"")</f>
        <v/>
      </c>
    </row>
    <row r="295" spans="1:4" hidden="1" x14ac:dyDescent="0.25">
      <c r="A295" s="31" t="str">
        <f ca="1">IF(Activiteitenoverzicht!$K297&gt;0,Activiteitenoverzicht!A297,"")</f>
        <v/>
      </c>
      <c r="B295" s="31" t="str">
        <f ca="1">IF(Activiteitenoverzicht!$K297&gt;0,Activiteitenoverzicht!B297,"")</f>
        <v/>
      </c>
      <c r="C295" s="31" t="str">
        <f ca="1">IF(Activiteitenoverzicht!$K297&gt;0,Activiteitenoverzicht!D297,"")</f>
        <v/>
      </c>
      <c r="D295" s="31" t="str">
        <f ca="1">IF(Activiteitenoverzicht!$K297&gt;0,Activiteitenoverzicht!F297,"")</f>
        <v/>
      </c>
    </row>
    <row r="296" spans="1:4" hidden="1" x14ac:dyDescent="0.25">
      <c r="A296" s="31" t="str">
        <f ca="1">IF(Activiteitenoverzicht!$K298&gt;0,Activiteitenoverzicht!A298,"")</f>
        <v/>
      </c>
      <c r="B296" s="31" t="str">
        <f ca="1">IF(Activiteitenoverzicht!$K298&gt;0,Activiteitenoverzicht!B298,"")</f>
        <v/>
      </c>
      <c r="C296" s="31" t="str">
        <f ca="1">IF(Activiteitenoverzicht!$K298&gt;0,Activiteitenoverzicht!D298,"")</f>
        <v/>
      </c>
      <c r="D296" s="31" t="str">
        <f ca="1">IF(Activiteitenoverzicht!$K298&gt;0,Activiteitenoverzicht!F298,"")</f>
        <v/>
      </c>
    </row>
    <row r="297" spans="1:4" hidden="1" x14ac:dyDescent="0.25">
      <c r="A297" s="31" t="str">
        <f ca="1">IF(Activiteitenoverzicht!$K299&gt;0,Activiteitenoverzicht!A299,"")</f>
        <v/>
      </c>
      <c r="B297" s="31" t="str">
        <f ca="1">IF(Activiteitenoverzicht!$K299&gt;0,Activiteitenoverzicht!B299,"")</f>
        <v/>
      </c>
      <c r="C297" s="31" t="str">
        <f ca="1">IF(Activiteitenoverzicht!$K299&gt;0,Activiteitenoverzicht!D299,"")</f>
        <v/>
      </c>
      <c r="D297" s="31" t="str">
        <f ca="1">IF(Activiteitenoverzicht!$K299&gt;0,Activiteitenoverzicht!F299,"")</f>
        <v/>
      </c>
    </row>
    <row r="298" spans="1:4" hidden="1" x14ac:dyDescent="0.25">
      <c r="A298" s="31" t="str">
        <f ca="1">IF(Activiteitenoverzicht!$K300&gt;0,Activiteitenoverzicht!A300,"")</f>
        <v/>
      </c>
      <c r="B298" s="31" t="str">
        <f ca="1">IF(Activiteitenoverzicht!$K300&gt;0,Activiteitenoverzicht!B300,"")</f>
        <v/>
      </c>
      <c r="C298" s="31" t="str">
        <f ca="1">IF(Activiteitenoverzicht!$K300&gt;0,Activiteitenoverzicht!D300,"")</f>
        <v/>
      </c>
      <c r="D298" s="31" t="str">
        <f ca="1">IF(Activiteitenoverzicht!$K300&gt;0,Activiteitenoverzicht!F300,"")</f>
        <v/>
      </c>
    </row>
    <row r="299" spans="1:4" hidden="1" x14ac:dyDescent="0.25">
      <c r="A299" s="31" t="str">
        <f ca="1">IF(Activiteitenoverzicht!$K301&gt;0,Activiteitenoverzicht!A301,"")</f>
        <v/>
      </c>
      <c r="B299" s="31" t="str">
        <f ca="1">IF(Activiteitenoverzicht!$K301&gt;0,Activiteitenoverzicht!B301,"")</f>
        <v/>
      </c>
      <c r="C299" s="31" t="str">
        <f ca="1">IF(Activiteitenoverzicht!$K301&gt;0,Activiteitenoverzicht!D301,"")</f>
        <v/>
      </c>
      <c r="D299" s="31" t="str">
        <f ca="1">IF(Activiteitenoverzicht!$K301&gt;0,Activiteitenoverzicht!F301,"")</f>
        <v/>
      </c>
    </row>
    <row r="300" spans="1:4" hidden="1" x14ac:dyDescent="0.25">
      <c r="A300" s="31" t="str">
        <f ca="1">IF(Activiteitenoverzicht!$K302&gt;0,Activiteitenoverzicht!A302,"")</f>
        <v/>
      </c>
      <c r="B300" s="31" t="str">
        <f ca="1">IF(Activiteitenoverzicht!$K302&gt;0,Activiteitenoverzicht!B302,"")</f>
        <v/>
      </c>
      <c r="C300" s="31" t="str">
        <f ca="1">IF(Activiteitenoverzicht!$K302&gt;0,Activiteitenoverzicht!D302,"")</f>
        <v/>
      </c>
      <c r="D300" s="31" t="str">
        <f ca="1">IF(Activiteitenoverzicht!$K302&gt;0,Activiteitenoverzicht!F302,"")</f>
        <v/>
      </c>
    </row>
    <row r="301" spans="1:4" hidden="1" x14ac:dyDescent="0.25">
      <c r="A301" s="31" t="str">
        <f ca="1">IF(Activiteitenoverzicht!$K303&gt;0,Activiteitenoverzicht!A303,"")</f>
        <v/>
      </c>
      <c r="B301" s="31" t="str">
        <f ca="1">IF(Activiteitenoverzicht!$K303&gt;0,Activiteitenoverzicht!B303,"")</f>
        <v/>
      </c>
      <c r="C301" s="31" t="str">
        <f ca="1">IF(Activiteitenoverzicht!$K303&gt;0,Activiteitenoverzicht!D303,"")</f>
        <v/>
      </c>
      <c r="D301" s="31" t="str">
        <f ca="1">IF(Activiteitenoverzicht!$K303&gt;0,Activiteitenoverzicht!F303,"")</f>
        <v/>
      </c>
    </row>
    <row r="302" spans="1:4" x14ac:dyDescent="0.25">
      <c r="A302" s="62">
        <f ca="1">IF(Activiteitenoverzicht!$K304&gt;0,Activiteitenoverzicht!A304,"")</f>
        <v>301</v>
      </c>
      <c r="B302" s="61" t="str">
        <f ca="1">IF(Activiteitenoverzicht!$K304&gt;0,Activiteitenoverzicht!B304,"")</f>
        <v>E010-A</v>
      </c>
      <c r="C302" s="61" t="str">
        <f ca="1">IF(Activiteitenoverzicht!$K304&gt;0,Activiteitenoverzicht!D304,"")</f>
        <v>65.22.30</v>
      </c>
      <c r="D302" s="61" t="str">
        <f ca="1">IF(Activiteitenoverzicht!$K304&gt;0,Activiteitenoverzicht!F304,"")</f>
        <v>deurbelinstallatie</v>
      </c>
    </row>
    <row r="303" spans="1:4" hidden="1" x14ac:dyDescent="0.25">
      <c r="A303" s="31" t="str">
        <f ca="1">IF(Activiteitenoverzicht!$K305&gt;0,Activiteitenoverzicht!A305,"")</f>
        <v/>
      </c>
      <c r="B303" s="31" t="str">
        <f ca="1">IF(Activiteitenoverzicht!$K305&gt;0,Activiteitenoverzicht!B305,"")</f>
        <v/>
      </c>
      <c r="C303" s="31" t="str">
        <f ca="1">IF(Activiteitenoverzicht!$K305&gt;0,Activiteitenoverzicht!D305,"")</f>
        <v/>
      </c>
      <c r="D303" s="31" t="str">
        <f ca="1">IF(Activiteitenoverzicht!$K305&gt;0,Activiteitenoverzicht!F305,"")</f>
        <v/>
      </c>
    </row>
    <row r="304" spans="1:4" hidden="1" x14ac:dyDescent="0.25">
      <c r="A304" s="31" t="str">
        <f ca="1">IF(Activiteitenoverzicht!$K306&gt;0,Activiteitenoverzicht!A306,"")</f>
        <v/>
      </c>
      <c r="B304" s="31" t="str">
        <f ca="1">IF(Activiteitenoverzicht!$K306&gt;0,Activiteitenoverzicht!B306,"")</f>
        <v/>
      </c>
      <c r="C304" s="31" t="str">
        <f ca="1">IF(Activiteitenoverzicht!$K306&gt;0,Activiteitenoverzicht!D306,"")</f>
        <v/>
      </c>
      <c r="D304" s="31" t="str">
        <f ca="1">IF(Activiteitenoverzicht!$K306&gt;0,Activiteitenoverzicht!F306,"")</f>
        <v/>
      </c>
    </row>
    <row r="305" spans="1:4" hidden="1" x14ac:dyDescent="0.25">
      <c r="A305" s="31" t="str">
        <f ca="1">IF(Activiteitenoverzicht!$K307&gt;0,Activiteitenoverzicht!A307,"")</f>
        <v/>
      </c>
      <c r="B305" s="31" t="str">
        <f ca="1">IF(Activiteitenoverzicht!$K307&gt;0,Activiteitenoverzicht!B307,"")</f>
        <v/>
      </c>
      <c r="C305" s="31" t="str">
        <f ca="1">IF(Activiteitenoverzicht!$K307&gt;0,Activiteitenoverzicht!D307,"")</f>
        <v/>
      </c>
      <c r="D305" s="31" t="str">
        <f ca="1">IF(Activiteitenoverzicht!$K307&gt;0,Activiteitenoverzicht!F307,"")</f>
        <v/>
      </c>
    </row>
    <row r="306" spans="1:4" hidden="1" x14ac:dyDescent="0.25">
      <c r="A306" s="31" t="str">
        <f ca="1">IF(Activiteitenoverzicht!$K308&gt;0,Activiteitenoverzicht!A308,"")</f>
        <v/>
      </c>
      <c r="B306" s="31" t="str">
        <f ca="1">IF(Activiteitenoverzicht!$K308&gt;0,Activiteitenoverzicht!B308,"")</f>
        <v/>
      </c>
      <c r="C306" s="31" t="str">
        <f ca="1">IF(Activiteitenoverzicht!$K308&gt;0,Activiteitenoverzicht!D308,"")</f>
        <v/>
      </c>
      <c r="D306" s="31" t="str">
        <f ca="1">IF(Activiteitenoverzicht!$K308&gt;0,Activiteitenoverzicht!F308,"")</f>
        <v/>
      </c>
    </row>
    <row r="307" spans="1:4" hidden="1" x14ac:dyDescent="0.25">
      <c r="A307" s="31" t="str">
        <f ca="1">IF(Activiteitenoverzicht!$K309&gt;0,Activiteitenoverzicht!A309,"")</f>
        <v/>
      </c>
      <c r="B307" s="31" t="str">
        <f ca="1">IF(Activiteitenoverzicht!$K309&gt;0,Activiteitenoverzicht!B309,"")</f>
        <v/>
      </c>
      <c r="C307" s="31" t="str">
        <f ca="1">IF(Activiteitenoverzicht!$K309&gt;0,Activiteitenoverzicht!D309,"")</f>
        <v/>
      </c>
      <c r="D307" s="31" t="str">
        <f ca="1">IF(Activiteitenoverzicht!$K309&gt;0,Activiteitenoverzicht!F309,"")</f>
        <v/>
      </c>
    </row>
    <row r="308" spans="1:4" hidden="1" x14ac:dyDescent="0.25">
      <c r="A308" s="31" t="str">
        <f ca="1">IF(Activiteitenoverzicht!$K310&gt;0,Activiteitenoverzicht!A310,"")</f>
        <v/>
      </c>
      <c r="B308" s="31" t="str">
        <f ca="1">IF(Activiteitenoverzicht!$K310&gt;0,Activiteitenoverzicht!B310,"")</f>
        <v/>
      </c>
      <c r="C308" s="31" t="str">
        <f ca="1">IF(Activiteitenoverzicht!$K310&gt;0,Activiteitenoverzicht!D310,"")</f>
        <v/>
      </c>
      <c r="D308" s="31" t="str">
        <f ca="1">IF(Activiteitenoverzicht!$K310&gt;0,Activiteitenoverzicht!F310,"")</f>
        <v/>
      </c>
    </row>
    <row r="309" spans="1:4" hidden="1" x14ac:dyDescent="0.25">
      <c r="A309" s="31" t="str">
        <f ca="1">IF(Activiteitenoverzicht!$K311&gt;0,Activiteitenoverzicht!A311,"")</f>
        <v/>
      </c>
      <c r="B309" s="31" t="str">
        <f ca="1">IF(Activiteitenoverzicht!$K311&gt;0,Activiteitenoverzicht!B311,"")</f>
        <v/>
      </c>
      <c r="C309" s="31" t="str">
        <f ca="1">IF(Activiteitenoverzicht!$K311&gt;0,Activiteitenoverzicht!D311,"")</f>
        <v/>
      </c>
      <c r="D309" s="31" t="str">
        <f ca="1">IF(Activiteitenoverzicht!$K311&gt;0,Activiteitenoverzicht!F311,"")</f>
        <v/>
      </c>
    </row>
    <row r="310" spans="1:4" hidden="1" x14ac:dyDescent="0.25">
      <c r="A310" s="31" t="str">
        <f ca="1">IF(Activiteitenoverzicht!$K312&gt;0,Activiteitenoverzicht!A312,"")</f>
        <v/>
      </c>
      <c r="B310" s="31" t="str">
        <f ca="1">IF(Activiteitenoverzicht!$K312&gt;0,Activiteitenoverzicht!B312,"")</f>
        <v/>
      </c>
      <c r="C310" s="31" t="str">
        <f ca="1">IF(Activiteitenoverzicht!$K312&gt;0,Activiteitenoverzicht!D312,"")</f>
        <v/>
      </c>
      <c r="D310" s="31" t="str">
        <f ca="1">IF(Activiteitenoverzicht!$K312&gt;0,Activiteitenoverzicht!F312,"")</f>
        <v/>
      </c>
    </row>
    <row r="311" spans="1:4" x14ac:dyDescent="0.25">
      <c r="A311" s="62">
        <f ca="1">IF(Activiteitenoverzicht!$K313&gt;0,Activiteitenoverzicht!A313,"")</f>
        <v>310</v>
      </c>
      <c r="B311" s="61" t="str">
        <f ca="1">IF(Activiteitenoverzicht!$K313&gt;0,Activiteitenoverzicht!B313,"")</f>
        <v>E020-A</v>
      </c>
      <c r="C311" s="61" t="str">
        <f ca="1">IF(Activiteitenoverzicht!$K313&gt;0,Activiteitenoverzicht!D313,"")</f>
        <v>61.25.00</v>
      </c>
      <c r="D311" s="61" t="str">
        <f ca="1">IF(Activiteitenoverzicht!$K313&gt;0,Activiteitenoverzicht!F313,"")</f>
        <v>bliksemafleiding</v>
      </c>
    </row>
    <row r="312" spans="1:4" hidden="1" x14ac:dyDescent="0.25">
      <c r="A312" s="31" t="str">
        <f ca="1">IF(Activiteitenoverzicht!$K314&gt;0,Activiteitenoverzicht!A314,"")</f>
        <v/>
      </c>
      <c r="B312" s="31" t="str">
        <f ca="1">IF(Activiteitenoverzicht!$K314&gt;0,Activiteitenoverzicht!B314,"")</f>
        <v/>
      </c>
      <c r="C312" s="31" t="str">
        <f ca="1">IF(Activiteitenoverzicht!$K314&gt;0,Activiteitenoverzicht!D314,"")</f>
        <v/>
      </c>
      <c r="D312" s="31" t="str">
        <f ca="1">IF(Activiteitenoverzicht!$K314&gt;0,Activiteitenoverzicht!F314,"")</f>
        <v/>
      </c>
    </row>
    <row r="313" spans="1:4" hidden="1" x14ac:dyDescent="0.25">
      <c r="A313" s="31" t="str">
        <f ca="1">IF(Activiteitenoverzicht!$K315&gt;0,Activiteitenoverzicht!A315,"")</f>
        <v/>
      </c>
      <c r="B313" s="31" t="str">
        <f ca="1">IF(Activiteitenoverzicht!$K315&gt;0,Activiteitenoverzicht!B315,"")</f>
        <v/>
      </c>
      <c r="C313" s="31" t="str">
        <f ca="1">IF(Activiteitenoverzicht!$K315&gt;0,Activiteitenoverzicht!D315,"")</f>
        <v/>
      </c>
      <c r="D313" s="31" t="str">
        <f ca="1">IF(Activiteitenoverzicht!$K315&gt;0,Activiteitenoverzicht!F315,"")</f>
        <v/>
      </c>
    </row>
    <row r="314" spans="1:4" hidden="1" x14ac:dyDescent="0.25">
      <c r="A314" s="31" t="str">
        <f ca="1">IF(Activiteitenoverzicht!$K316&gt;0,Activiteitenoverzicht!A316,"")</f>
        <v/>
      </c>
      <c r="B314" s="31" t="str">
        <f ca="1">IF(Activiteitenoverzicht!$K316&gt;0,Activiteitenoverzicht!B316,"")</f>
        <v/>
      </c>
      <c r="C314" s="31" t="str">
        <f ca="1">IF(Activiteitenoverzicht!$K316&gt;0,Activiteitenoverzicht!D316,"")</f>
        <v/>
      </c>
      <c r="D314" s="31" t="str">
        <f ca="1">IF(Activiteitenoverzicht!$K316&gt;0,Activiteitenoverzicht!F316,"")</f>
        <v/>
      </c>
    </row>
    <row r="315" spans="1:4" hidden="1" x14ac:dyDescent="0.25">
      <c r="A315" s="31" t="str">
        <f ca="1">IF(Activiteitenoverzicht!$K317&gt;0,Activiteitenoverzicht!A317,"")</f>
        <v/>
      </c>
      <c r="B315" s="31" t="str">
        <f ca="1">IF(Activiteitenoverzicht!$K317&gt;0,Activiteitenoverzicht!B317,"")</f>
        <v/>
      </c>
      <c r="C315" s="31" t="str">
        <f ca="1">IF(Activiteitenoverzicht!$K317&gt;0,Activiteitenoverzicht!D317,"")</f>
        <v/>
      </c>
      <c r="D315" s="31" t="str">
        <f ca="1">IF(Activiteitenoverzicht!$K317&gt;0,Activiteitenoverzicht!F317,"")</f>
        <v/>
      </c>
    </row>
    <row r="316" spans="1:4" hidden="1" x14ac:dyDescent="0.25">
      <c r="A316" s="31" t="str">
        <f ca="1">IF(Activiteitenoverzicht!$K318&gt;0,Activiteitenoverzicht!A318,"")</f>
        <v/>
      </c>
      <c r="B316" s="31" t="str">
        <f ca="1">IF(Activiteitenoverzicht!$K318&gt;0,Activiteitenoverzicht!B318,"")</f>
        <v/>
      </c>
      <c r="C316" s="31" t="str">
        <f ca="1">IF(Activiteitenoverzicht!$K318&gt;0,Activiteitenoverzicht!D318,"")</f>
        <v/>
      </c>
      <c r="D316" s="31" t="str">
        <f ca="1">IF(Activiteitenoverzicht!$K318&gt;0,Activiteitenoverzicht!F318,"")</f>
        <v/>
      </c>
    </row>
    <row r="317" spans="1:4" hidden="1" x14ac:dyDescent="0.25">
      <c r="A317" s="31" t="str">
        <f ca="1">IF(Activiteitenoverzicht!$K319&gt;0,Activiteitenoverzicht!A319,"")</f>
        <v/>
      </c>
      <c r="B317" s="31" t="str">
        <f ca="1">IF(Activiteitenoverzicht!$K319&gt;0,Activiteitenoverzicht!B319,"")</f>
        <v/>
      </c>
      <c r="C317" s="31" t="str">
        <f ca="1">IF(Activiteitenoverzicht!$K319&gt;0,Activiteitenoverzicht!D319,"")</f>
        <v/>
      </c>
      <c r="D317" s="31" t="str">
        <f ca="1">IF(Activiteitenoverzicht!$K319&gt;0,Activiteitenoverzicht!F319,"")</f>
        <v/>
      </c>
    </row>
    <row r="318" spans="1:4" hidden="1" x14ac:dyDescent="0.25">
      <c r="A318" s="31" t="str">
        <f ca="1">IF(Activiteitenoverzicht!$K320&gt;0,Activiteitenoverzicht!A320,"")</f>
        <v/>
      </c>
      <c r="B318" s="31" t="str">
        <f ca="1">IF(Activiteitenoverzicht!$K320&gt;0,Activiteitenoverzicht!B320,"")</f>
        <v/>
      </c>
      <c r="C318" s="31" t="str">
        <f ca="1">IF(Activiteitenoverzicht!$K320&gt;0,Activiteitenoverzicht!D320,"")</f>
        <v/>
      </c>
      <c r="D318" s="31" t="str">
        <f ca="1">IF(Activiteitenoverzicht!$K320&gt;0,Activiteitenoverzicht!F320,"")</f>
        <v/>
      </c>
    </row>
    <row r="319" spans="1:4" hidden="1" x14ac:dyDescent="0.25">
      <c r="A319" s="31" t="str">
        <f ca="1">IF(Activiteitenoverzicht!$K321&gt;0,Activiteitenoverzicht!A321,"")</f>
        <v/>
      </c>
      <c r="B319" s="31" t="str">
        <f ca="1">IF(Activiteitenoverzicht!$K321&gt;0,Activiteitenoverzicht!B321,"")</f>
        <v/>
      </c>
      <c r="C319" s="31" t="str">
        <f ca="1">IF(Activiteitenoverzicht!$K321&gt;0,Activiteitenoverzicht!D321,"")</f>
        <v/>
      </c>
      <c r="D319" s="31" t="str">
        <f ca="1">IF(Activiteitenoverzicht!$K321&gt;0,Activiteitenoverzicht!F321,"")</f>
        <v/>
      </c>
    </row>
    <row r="320" spans="1:4" hidden="1" x14ac:dyDescent="0.25">
      <c r="A320" s="31" t="str">
        <f ca="1">IF(Activiteitenoverzicht!$K322&gt;0,Activiteitenoverzicht!A322,"")</f>
        <v/>
      </c>
      <c r="B320" s="31" t="str">
        <f ca="1">IF(Activiteitenoverzicht!$K322&gt;0,Activiteitenoverzicht!B322,"")</f>
        <v/>
      </c>
      <c r="C320" s="31" t="str">
        <f ca="1">IF(Activiteitenoverzicht!$K322&gt;0,Activiteitenoverzicht!D322,"")</f>
        <v/>
      </c>
      <c r="D320" s="31" t="str">
        <f ca="1">IF(Activiteitenoverzicht!$K322&gt;0,Activiteitenoverzicht!F322,"")</f>
        <v/>
      </c>
    </row>
    <row r="321" spans="1:4" hidden="1" x14ac:dyDescent="0.25">
      <c r="A321" s="31" t="str">
        <f ca="1">IF(Activiteitenoverzicht!$K323&gt;0,Activiteitenoverzicht!A323,"")</f>
        <v/>
      </c>
      <c r="B321" s="31" t="str">
        <f ca="1">IF(Activiteitenoverzicht!$K323&gt;0,Activiteitenoverzicht!B323,"")</f>
        <v/>
      </c>
      <c r="C321" s="31" t="str">
        <f ca="1">IF(Activiteitenoverzicht!$K323&gt;0,Activiteitenoverzicht!D323,"")</f>
        <v/>
      </c>
      <c r="D321" s="31" t="str">
        <f ca="1">IF(Activiteitenoverzicht!$K323&gt;0,Activiteitenoverzicht!F323,"")</f>
        <v/>
      </c>
    </row>
    <row r="322" spans="1:4" hidden="1" x14ac:dyDescent="0.25">
      <c r="A322" s="31" t="str">
        <f ca="1">IF(Activiteitenoverzicht!$K324&gt;0,Activiteitenoverzicht!A324,"")</f>
        <v/>
      </c>
      <c r="B322" s="31" t="str">
        <f ca="1">IF(Activiteitenoverzicht!$K324&gt;0,Activiteitenoverzicht!B324,"")</f>
        <v/>
      </c>
      <c r="C322" s="31" t="str">
        <f ca="1">IF(Activiteitenoverzicht!$K324&gt;0,Activiteitenoverzicht!D324,"")</f>
        <v/>
      </c>
      <c r="D322" s="31" t="str">
        <f ca="1">IF(Activiteitenoverzicht!$K324&gt;0,Activiteitenoverzicht!F324,"")</f>
        <v/>
      </c>
    </row>
    <row r="323" spans="1:4" hidden="1" x14ac:dyDescent="0.25">
      <c r="A323" s="31" t="str">
        <f ca="1">IF(Activiteitenoverzicht!$K325&gt;0,Activiteitenoverzicht!A325,"")</f>
        <v/>
      </c>
      <c r="B323" s="31" t="str">
        <f ca="1">IF(Activiteitenoverzicht!$K325&gt;0,Activiteitenoverzicht!B325,"")</f>
        <v/>
      </c>
      <c r="C323" s="31" t="str">
        <f ca="1">IF(Activiteitenoverzicht!$K325&gt;0,Activiteitenoverzicht!D325,"")</f>
        <v/>
      </c>
      <c r="D323" s="31" t="str">
        <f ca="1">IF(Activiteitenoverzicht!$K325&gt;0,Activiteitenoverzicht!F325,"")</f>
        <v/>
      </c>
    </row>
    <row r="324" spans="1:4" hidden="1" x14ac:dyDescent="0.25">
      <c r="A324" s="31" t="str">
        <f ca="1">IF(Activiteitenoverzicht!$K326&gt;0,Activiteitenoverzicht!A326,"")</f>
        <v/>
      </c>
      <c r="B324" s="31" t="str">
        <f ca="1">IF(Activiteitenoverzicht!$K326&gt;0,Activiteitenoverzicht!B326,"")</f>
        <v/>
      </c>
      <c r="C324" s="31" t="str">
        <f ca="1">IF(Activiteitenoverzicht!$K326&gt;0,Activiteitenoverzicht!D326,"")</f>
        <v/>
      </c>
      <c r="D324" s="31" t="str">
        <f ca="1">IF(Activiteitenoverzicht!$K326&gt;0,Activiteitenoverzicht!F326,"")</f>
        <v/>
      </c>
    </row>
    <row r="325" spans="1:4" hidden="1" x14ac:dyDescent="0.25">
      <c r="A325" s="31" t="str">
        <f ca="1">IF(Activiteitenoverzicht!$K327&gt;0,Activiteitenoverzicht!A327,"")</f>
        <v/>
      </c>
      <c r="B325" s="31" t="str">
        <f ca="1">IF(Activiteitenoverzicht!$K327&gt;0,Activiteitenoverzicht!B327,"")</f>
        <v/>
      </c>
      <c r="C325" s="31" t="str">
        <f ca="1">IF(Activiteitenoverzicht!$K327&gt;0,Activiteitenoverzicht!D327,"")</f>
        <v/>
      </c>
      <c r="D325" s="31" t="str">
        <f ca="1">IF(Activiteitenoverzicht!$K327&gt;0,Activiteitenoverzicht!F327,"")</f>
        <v/>
      </c>
    </row>
    <row r="326" spans="1:4" hidden="1" x14ac:dyDescent="0.25">
      <c r="A326" s="31" t="str">
        <f ca="1">IF(Activiteitenoverzicht!$K328&gt;0,Activiteitenoverzicht!A328,"")</f>
        <v/>
      </c>
      <c r="B326" s="31" t="str">
        <f ca="1">IF(Activiteitenoverzicht!$K328&gt;0,Activiteitenoverzicht!B328,"")</f>
        <v/>
      </c>
      <c r="C326" s="31" t="str">
        <f ca="1">IF(Activiteitenoverzicht!$K328&gt;0,Activiteitenoverzicht!D328,"")</f>
        <v/>
      </c>
      <c r="D326" s="31" t="str">
        <f ca="1">IF(Activiteitenoverzicht!$K328&gt;0,Activiteitenoverzicht!F328,"")</f>
        <v/>
      </c>
    </row>
    <row r="327" spans="1:4" hidden="1" x14ac:dyDescent="0.25">
      <c r="A327" s="31" t="str">
        <f ca="1">IF(Activiteitenoverzicht!$K329&gt;0,Activiteitenoverzicht!A329,"")</f>
        <v/>
      </c>
      <c r="B327" s="31" t="str">
        <f ca="1">IF(Activiteitenoverzicht!$K329&gt;0,Activiteitenoverzicht!B329,"")</f>
        <v/>
      </c>
      <c r="C327" s="31" t="str">
        <f ca="1">IF(Activiteitenoverzicht!$K329&gt;0,Activiteitenoverzicht!D329,"")</f>
        <v/>
      </c>
      <c r="D327" s="31" t="str">
        <f ca="1">IF(Activiteitenoverzicht!$K329&gt;0,Activiteitenoverzicht!F329,"")</f>
        <v/>
      </c>
    </row>
    <row r="328" spans="1:4" x14ac:dyDescent="0.25">
      <c r="A328" s="62">
        <f ca="1">IF(Activiteitenoverzicht!$K330&gt;0,Activiteitenoverzicht!A330,"")</f>
        <v>327</v>
      </c>
      <c r="B328" s="61" t="str">
        <f ca="1">IF(Activiteitenoverzicht!$K330&gt;0,Activiteitenoverzicht!B330,"")</f>
        <v>E021-A</v>
      </c>
      <c r="C328" s="61" t="str">
        <f ca="1">IF(Activiteitenoverzicht!$K330&gt;0,Activiteitenoverzicht!D330,"")</f>
        <v>61.25.00</v>
      </c>
      <c r="D328" s="61" t="str">
        <f ca="1">IF(Activiteitenoverzicht!$K330&gt;0,Activiteitenoverzicht!F330,"")</f>
        <v>bliksemafleiding</v>
      </c>
    </row>
    <row r="329" spans="1:4" hidden="1" x14ac:dyDescent="0.25">
      <c r="A329" s="31" t="str">
        <f ca="1">IF(Activiteitenoverzicht!$K331&gt;0,Activiteitenoverzicht!A331,"")</f>
        <v/>
      </c>
      <c r="B329" s="31" t="str">
        <f ca="1">IF(Activiteitenoverzicht!$K331&gt;0,Activiteitenoverzicht!B331,"")</f>
        <v/>
      </c>
      <c r="C329" s="31" t="str">
        <f ca="1">IF(Activiteitenoverzicht!$K331&gt;0,Activiteitenoverzicht!D331,"")</f>
        <v/>
      </c>
      <c r="D329" s="31" t="str">
        <f ca="1">IF(Activiteitenoverzicht!$K331&gt;0,Activiteitenoverzicht!F331,"")</f>
        <v/>
      </c>
    </row>
    <row r="330" spans="1:4" hidden="1" x14ac:dyDescent="0.25">
      <c r="A330" s="31" t="str">
        <f ca="1">IF(Activiteitenoverzicht!$K332&gt;0,Activiteitenoverzicht!A332,"")</f>
        <v/>
      </c>
      <c r="B330" s="31" t="str">
        <f ca="1">IF(Activiteitenoverzicht!$K332&gt;0,Activiteitenoverzicht!B332,"")</f>
        <v/>
      </c>
      <c r="C330" s="31" t="str">
        <f ca="1">IF(Activiteitenoverzicht!$K332&gt;0,Activiteitenoverzicht!D332,"")</f>
        <v/>
      </c>
      <c r="D330" s="31" t="str">
        <f ca="1">IF(Activiteitenoverzicht!$K332&gt;0,Activiteitenoverzicht!F332,"")</f>
        <v/>
      </c>
    </row>
    <row r="331" spans="1:4" x14ac:dyDescent="0.25">
      <c r="A331" s="62">
        <f ca="1">IF(Activiteitenoverzicht!$K333&gt;0,Activiteitenoverzicht!A333,"")</f>
        <v>330</v>
      </c>
      <c r="B331" s="61" t="str">
        <f ca="1">IF(Activiteitenoverzicht!$K333&gt;0,Activiteitenoverzicht!B333,"")</f>
        <v>E030-A</v>
      </c>
      <c r="C331" s="61" t="str">
        <f ca="1">IF(Activiteitenoverzicht!$K333&gt;0,Activiteitenoverzicht!D333,"")</f>
        <v>61.21.10</v>
      </c>
      <c r="D331" s="61" t="str">
        <f ca="1">IF(Activiteitenoverzicht!$K333&gt;0,Activiteitenoverzicht!F333,"")</f>
        <v>veiligheidsaarding</v>
      </c>
    </row>
    <row r="332" spans="1:4" x14ac:dyDescent="0.25">
      <c r="A332" s="62">
        <f ca="1">IF(Activiteitenoverzicht!$K334&gt;0,Activiteitenoverzicht!A334,"")</f>
        <v>331</v>
      </c>
      <c r="B332" s="61" t="str">
        <f ca="1">IF(Activiteitenoverzicht!$K334&gt;0,Activiteitenoverzicht!B334,"")</f>
        <v>E030-A</v>
      </c>
      <c r="C332" s="61" t="str">
        <f ca="1">IF(Activiteitenoverzicht!$K334&gt;0,Activiteitenoverzicht!D334,"")</f>
        <v>61.52.00</v>
      </c>
      <c r="D332" s="61" t="str">
        <f ca="1">IF(Activiteitenoverzicht!$K334&gt;0,Activiteitenoverzicht!F334,"")</f>
        <v>laagspanningshoofdverdeler</v>
      </c>
    </row>
    <row r="333" spans="1:4" x14ac:dyDescent="0.25">
      <c r="A333" s="62">
        <f ca="1">IF(Activiteitenoverzicht!$K335&gt;0,Activiteitenoverzicht!A335,"")</f>
        <v>332</v>
      </c>
      <c r="B333" s="61" t="str">
        <f ca="1">IF(Activiteitenoverzicht!$K335&gt;0,Activiteitenoverzicht!B335,"")</f>
        <v>E030-A</v>
      </c>
      <c r="C333" s="61" t="str">
        <f ca="1">IF(Activiteitenoverzicht!$K335&gt;0,Activiteitenoverzicht!D335,"")</f>
        <v>61.56.00</v>
      </c>
      <c r="D333" s="61" t="str">
        <f ca="1">IF(Activiteitenoverzicht!$K335&gt;0,Activiteitenoverzicht!F335,"")</f>
        <v>krachtgroepenkast</v>
      </c>
    </row>
    <row r="334" spans="1:4" hidden="1" x14ac:dyDescent="0.25">
      <c r="A334" s="31" t="str">
        <f ca="1">IF(Activiteitenoverzicht!$K336&gt;0,Activiteitenoverzicht!A336,"")</f>
        <v/>
      </c>
      <c r="B334" s="31" t="str">
        <f ca="1">IF(Activiteitenoverzicht!$K336&gt;0,Activiteitenoverzicht!B336,"")</f>
        <v/>
      </c>
      <c r="C334" s="31" t="str">
        <f ca="1">IF(Activiteitenoverzicht!$K336&gt;0,Activiteitenoverzicht!D336,"")</f>
        <v/>
      </c>
      <c r="D334" s="31" t="str">
        <f ca="1">IF(Activiteitenoverzicht!$K336&gt;0,Activiteitenoverzicht!F336,"")</f>
        <v/>
      </c>
    </row>
    <row r="335" spans="1:4" hidden="1" x14ac:dyDescent="0.25">
      <c r="A335" s="31" t="str">
        <f ca="1">IF(Activiteitenoverzicht!$K337&gt;0,Activiteitenoverzicht!A337,"")</f>
        <v/>
      </c>
      <c r="B335" s="31" t="str">
        <f ca="1">IF(Activiteitenoverzicht!$K337&gt;0,Activiteitenoverzicht!B337,"")</f>
        <v/>
      </c>
      <c r="C335" s="31" t="str">
        <f ca="1">IF(Activiteitenoverzicht!$K337&gt;0,Activiteitenoverzicht!D337,"")</f>
        <v/>
      </c>
      <c r="D335" s="31" t="str">
        <f ca="1">IF(Activiteitenoverzicht!$K337&gt;0,Activiteitenoverzicht!F337,"")</f>
        <v/>
      </c>
    </row>
    <row r="336" spans="1:4" hidden="1" x14ac:dyDescent="0.25">
      <c r="A336" s="31" t="str">
        <f ca="1">IF(Activiteitenoverzicht!$K338&gt;0,Activiteitenoverzicht!A338,"")</f>
        <v/>
      </c>
      <c r="B336" s="31" t="str">
        <f ca="1">IF(Activiteitenoverzicht!$K338&gt;0,Activiteitenoverzicht!B338,"")</f>
        <v/>
      </c>
      <c r="C336" s="31" t="str">
        <f ca="1">IF(Activiteitenoverzicht!$K338&gt;0,Activiteitenoverzicht!D338,"")</f>
        <v/>
      </c>
      <c r="D336" s="31" t="str">
        <f ca="1">IF(Activiteitenoverzicht!$K338&gt;0,Activiteitenoverzicht!F338,"")</f>
        <v/>
      </c>
    </row>
    <row r="337" spans="1:4" hidden="1" x14ac:dyDescent="0.25">
      <c r="A337" s="31" t="str">
        <f ca="1">IF(Activiteitenoverzicht!$K339&gt;0,Activiteitenoverzicht!A339,"")</f>
        <v/>
      </c>
      <c r="B337" s="31" t="str">
        <f ca="1">IF(Activiteitenoverzicht!$K339&gt;0,Activiteitenoverzicht!B339,"")</f>
        <v/>
      </c>
      <c r="C337" s="31" t="str">
        <f ca="1">IF(Activiteitenoverzicht!$K339&gt;0,Activiteitenoverzicht!D339,"")</f>
        <v/>
      </c>
      <c r="D337" s="31" t="str">
        <f ca="1">IF(Activiteitenoverzicht!$K339&gt;0,Activiteitenoverzicht!F339,"")</f>
        <v/>
      </c>
    </row>
    <row r="338" spans="1:4" hidden="1" x14ac:dyDescent="0.25">
      <c r="A338" s="31" t="str">
        <f ca="1">IF(Activiteitenoverzicht!$K340&gt;0,Activiteitenoverzicht!A340,"")</f>
        <v/>
      </c>
      <c r="B338" s="31" t="str">
        <f ca="1">IF(Activiteitenoverzicht!$K340&gt;0,Activiteitenoverzicht!B340,"")</f>
        <v/>
      </c>
      <c r="C338" s="31" t="str">
        <f ca="1">IF(Activiteitenoverzicht!$K340&gt;0,Activiteitenoverzicht!D340,"")</f>
        <v/>
      </c>
      <c r="D338" s="31" t="str">
        <f ca="1">IF(Activiteitenoverzicht!$K340&gt;0,Activiteitenoverzicht!F340,"")</f>
        <v/>
      </c>
    </row>
    <row r="339" spans="1:4" hidden="1" x14ac:dyDescent="0.25">
      <c r="A339" s="31" t="str">
        <f ca="1">IF(Activiteitenoverzicht!$K341&gt;0,Activiteitenoverzicht!A341,"")</f>
        <v/>
      </c>
      <c r="B339" s="31" t="str">
        <f ca="1">IF(Activiteitenoverzicht!$K341&gt;0,Activiteitenoverzicht!B341,"")</f>
        <v/>
      </c>
      <c r="C339" s="31" t="str">
        <f ca="1">IF(Activiteitenoverzicht!$K341&gt;0,Activiteitenoverzicht!D341,"")</f>
        <v/>
      </c>
      <c r="D339" s="31" t="str">
        <f ca="1">IF(Activiteitenoverzicht!$K341&gt;0,Activiteitenoverzicht!F341,"")</f>
        <v/>
      </c>
    </row>
    <row r="340" spans="1:4" hidden="1" x14ac:dyDescent="0.25">
      <c r="A340" s="31" t="str">
        <f ca="1">IF(Activiteitenoverzicht!$K342&gt;0,Activiteitenoverzicht!A342,"")</f>
        <v/>
      </c>
      <c r="B340" s="31" t="str">
        <f ca="1">IF(Activiteitenoverzicht!$K342&gt;0,Activiteitenoverzicht!B342,"")</f>
        <v/>
      </c>
      <c r="C340" s="31" t="str">
        <f ca="1">IF(Activiteitenoverzicht!$K342&gt;0,Activiteitenoverzicht!D342,"")</f>
        <v/>
      </c>
      <c r="D340" s="31" t="str">
        <f ca="1">IF(Activiteitenoverzicht!$K342&gt;0,Activiteitenoverzicht!F342,"")</f>
        <v/>
      </c>
    </row>
    <row r="341" spans="1:4" hidden="1" x14ac:dyDescent="0.25">
      <c r="A341" s="31" t="str">
        <f ca="1">IF(Activiteitenoverzicht!$K343&gt;0,Activiteitenoverzicht!A343,"")</f>
        <v/>
      </c>
      <c r="B341" s="31" t="str">
        <f ca="1">IF(Activiteitenoverzicht!$K343&gt;0,Activiteitenoverzicht!B343,"")</f>
        <v/>
      </c>
      <c r="C341" s="31" t="str">
        <f ca="1">IF(Activiteitenoverzicht!$K343&gt;0,Activiteitenoverzicht!D343,"")</f>
        <v/>
      </c>
      <c r="D341" s="31" t="str">
        <f ca="1">IF(Activiteitenoverzicht!$K343&gt;0,Activiteitenoverzicht!F343,"")</f>
        <v/>
      </c>
    </row>
    <row r="342" spans="1:4" hidden="1" x14ac:dyDescent="0.25">
      <c r="A342" s="31" t="str">
        <f ca="1">IF(Activiteitenoverzicht!$K344&gt;0,Activiteitenoverzicht!A344,"")</f>
        <v/>
      </c>
      <c r="B342" s="31" t="str">
        <f ca="1">IF(Activiteitenoverzicht!$K344&gt;0,Activiteitenoverzicht!B344,"")</f>
        <v/>
      </c>
      <c r="C342" s="31" t="str">
        <f ca="1">IF(Activiteitenoverzicht!$K344&gt;0,Activiteitenoverzicht!D344,"")</f>
        <v/>
      </c>
      <c r="D342" s="31" t="str">
        <f ca="1">IF(Activiteitenoverzicht!$K344&gt;0,Activiteitenoverzicht!F344,"")</f>
        <v/>
      </c>
    </row>
    <row r="343" spans="1:4" hidden="1" x14ac:dyDescent="0.25">
      <c r="A343" s="31" t="str">
        <f ca="1">IF(Activiteitenoverzicht!$K345&gt;0,Activiteitenoverzicht!A345,"")</f>
        <v/>
      </c>
      <c r="B343" s="31" t="str">
        <f ca="1">IF(Activiteitenoverzicht!$K345&gt;0,Activiteitenoverzicht!B345,"")</f>
        <v/>
      </c>
      <c r="C343" s="31" t="str">
        <f ca="1">IF(Activiteitenoverzicht!$K345&gt;0,Activiteitenoverzicht!D345,"")</f>
        <v/>
      </c>
      <c r="D343" s="31" t="str">
        <f ca="1">IF(Activiteitenoverzicht!$K345&gt;0,Activiteitenoverzicht!F345,"")</f>
        <v/>
      </c>
    </row>
    <row r="344" spans="1:4" hidden="1" x14ac:dyDescent="0.25">
      <c r="A344" s="31" t="str">
        <f ca="1">IF(Activiteitenoverzicht!$K346&gt;0,Activiteitenoverzicht!A346,"")</f>
        <v/>
      </c>
      <c r="B344" s="31" t="str">
        <f ca="1">IF(Activiteitenoverzicht!$K346&gt;0,Activiteitenoverzicht!B346,"")</f>
        <v/>
      </c>
      <c r="C344" s="31" t="str">
        <f ca="1">IF(Activiteitenoverzicht!$K346&gt;0,Activiteitenoverzicht!D346,"")</f>
        <v/>
      </c>
      <c r="D344" s="31" t="str">
        <f ca="1">IF(Activiteitenoverzicht!$K346&gt;0,Activiteitenoverzicht!F346,"")</f>
        <v/>
      </c>
    </row>
    <row r="345" spans="1:4" hidden="1" x14ac:dyDescent="0.25">
      <c r="A345" s="31" t="str">
        <f ca="1">IF(Activiteitenoverzicht!$K347&gt;0,Activiteitenoverzicht!A347,"")</f>
        <v/>
      </c>
      <c r="B345" s="31" t="str">
        <f ca="1">IF(Activiteitenoverzicht!$K347&gt;0,Activiteitenoverzicht!B347,"")</f>
        <v/>
      </c>
      <c r="C345" s="31" t="str">
        <f ca="1">IF(Activiteitenoverzicht!$K347&gt;0,Activiteitenoverzicht!D347,"")</f>
        <v/>
      </c>
      <c r="D345" s="31" t="str">
        <f ca="1">IF(Activiteitenoverzicht!$K347&gt;0,Activiteitenoverzicht!F347,"")</f>
        <v/>
      </c>
    </row>
    <row r="346" spans="1:4" hidden="1" x14ac:dyDescent="0.25">
      <c r="A346" s="31" t="str">
        <f ca="1">IF(Activiteitenoverzicht!$K348&gt;0,Activiteitenoverzicht!A348,"")</f>
        <v/>
      </c>
      <c r="B346" s="31" t="str">
        <f ca="1">IF(Activiteitenoverzicht!$K348&gt;0,Activiteitenoverzicht!B348,"")</f>
        <v/>
      </c>
      <c r="C346" s="31" t="str">
        <f ca="1">IF(Activiteitenoverzicht!$K348&gt;0,Activiteitenoverzicht!D348,"")</f>
        <v/>
      </c>
      <c r="D346" s="31" t="str">
        <f ca="1">IF(Activiteitenoverzicht!$K348&gt;0,Activiteitenoverzicht!F348,"")</f>
        <v/>
      </c>
    </row>
    <row r="347" spans="1:4" hidden="1" x14ac:dyDescent="0.25">
      <c r="A347" s="31" t="str">
        <f ca="1">IF(Activiteitenoverzicht!$K349&gt;0,Activiteitenoverzicht!A349,"")</f>
        <v/>
      </c>
      <c r="B347" s="31" t="str">
        <f ca="1">IF(Activiteitenoverzicht!$K349&gt;0,Activiteitenoverzicht!B349,"")</f>
        <v/>
      </c>
      <c r="C347" s="31" t="str">
        <f ca="1">IF(Activiteitenoverzicht!$K349&gt;0,Activiteitenoverzicht!D349,"")</f>
        <v/>
      </c>
      <c r="D347" s="31" t="str">
        <f ca="1">IF(Activiteitenoverzicht!$K349&gt;0,Activiteitenoverzicht!F349,"")</f>
        <v/>
      </c>
    </row>
    <row r="348" spans="1:4" x14ac:dyDescent="0.25">
      <c r="A348" s="62">
        <f ca="1">IF(Activiteitenoverzicht!$K350&gt;0,Activiteitenoverzicht!A350,"")</f>
        <v>347</v>
      </c>
      <c r="B348" s="61" t="str">
        <f ca="1">IF(Activiteitenoverzicht!$K350&gt;0,Activiteitenoverzicht!B350,"")</f>
        <v>E140-A</v>
      </c>
      <c r="C348" s="61" t="str">
        <f ca="1">IF(Activiteitenoverzicht!$K350&gt;0,Activiteitenoverzicht!D350,"")</f>
        <v>61.21.20</v>
      </c>
      <c r="D348" s="61" t="str">
        <f ca="1">IF(Activiteitenoverzicht!$K350&gt;0,Activiteitenoverzicht!F350,"")</f>
        <v>overspanningsbeveiliging</v>
      </c>
    </row>
    <row r="349" spans="1:4" hidden="1" x14ac:dyDescent="0.25">
      <c r="A349" s="31" t="str">
        <f ca="1">IF(Activiteitenoverzicht!$K351&gt;0,Activiteitenoverzicht!A351,"")</f>
        <v/>
      </c>
      <c r="B349" s="31" t="str">
        <f ca="1">IF(Activiteitenoverzicht!$K351&gt;0,Activiteitenoverzicht!B351,"")</f>
        <v/>
      </c>
      <c r="C349" s="31" t="str">
        <f ca="1">IF(Activiteitenoverzicht!$K351&gt;0,Activiteitenoverzicht!D351,"")</f>
        <v/>
      </c>
      <c r="D349" s="31" t="str">
        <f ca="1">IF(Activiteitenoverzicht!$K351&gt;0,Activiteitenoverzicht!F351,"")</f>
        <v/>
      </c>
    </row>
    <row r="350" spans="1:4" hidden="1" x14ac:dyDescent="0.25">
      <c r="A350" s="31" t="str">
        <f ca="1">IF(Activiteitenoverzicht!$K352&gt;0,Activiteitenoverzicht!A352,"")</f>
        <v/>
      </c>
      <c r="B350" s="31" t="str">
        <f ca="1">IF(Activiteitenoverzicht!$K352&gt;0,Activiteitenoverzicht!B352,"")</f>
        <v/>
      </c>
      <c r="C350" s="31" t="str">
        <f ca="1">IF(Activiteitenoverzicht!$K352&gt;0,Activiteitenoverzicht!D352,"")</f>
        <v/>
      </c>
      <c r="D350" s="31" t="str">
        <f ca="1">IF(Activiteitenoverzicht!$K352&gt;0,Activiteitenoverzicht!F352,"")</f>
        <v/>
      </c>
    </row>
    <row r="351" spans="1:4" hidden="1" x14ac:dyDescent="0.25">
      <c r="A351" s="31" t="str">
        <f ca="1">IF(Activiteitenoverzicht!$K353&gt;0,Activiteitenoverzicht!A353,"")</f>
        <v/>
      </c>
      <c r="B351" s="31" t="str">
        <f ca="1">IF(Activiteitenoverzicht!$K353&gt;0,Activiteitenoverzicht!B353,"")</f>
        <v/>
      </c>
      <c r="C351" s="31" t="str">
        <f ca="1">IF(Activiteitenoverzicht!$K353&gt;0,Activiteitenoverzicht!D353,"")</f>
        <v/>
      </c>
      <c r="D351" s="31" t="str">
        <f ca="1">IF(Activiteitenoverzicht!$K353&gt;0,Activiteitenoverzicht!F353,"")</f>
        <v/>
      </c>
    </row>
    <row r="352" spans="1:4" hidden="1" x14ac:dyDescent="0.25">
      <c r="A352" s="31" t="str">
        <f ca="1">IF(Activiteitenoverzicht!$K354&gt;0,Activiteitenoverzicht!A354,"")</f>
        <v/>
      </c>
      <c r="B352" s="31" t="str">
        <f ca="1">IF(Activiteitenoverzicht!$K354&gt;0,Activiteitenoverzicht!B354,"")</f>
        <v/>
      </c>
      <c r="C352" s="31" t="str">
        <f ca="1">IF(Activiteitenoverzicht!$K354&gt;0,Activiteitenoverzicht!D354,"")</f>
        <v/>
      </c>
      <c r="D352" s="31" t="str">
        <f ca="1">IF(Activiteitenoverzicht!$K354&gt;0,Activiteitenoverzicht!F354,"")</f>
        <v/>
      </c>
    </row>
    <row r="353" spans="1:4" hidden="1" x14ac:dyDescent="0.25">
      <c r="A353" s="31" t="str">
        <f ca="1">IF(Activiteitenoverzicht!$K355&gt;0,Activiteitenoverzicht!A355,"")</f>
        <v/>
      </c>
      <c r="B353" s="31" t="str">
        <f ca="1">IF(Activiteitenoverzicht!$K355&gt;0,Activiteitenoverzicht!B355,"")</f>
        <v/>
      </c>
      <c r="C353" s="31" t="str">
        <f ca="1">IF(Activiteitenoverzicht!$K355&gt;0,Activiteitenoverzicht!D355,"")</f>
        <v/>
      </c>
      <c r="D353" s="31" t="str">
        <f ca="1">IF(Activiteitenoverzicht!$K355&gt;0,Activiteitenoverzicht!F355,"")</f>
        <v/>
      </c>
    </row>
    <row r="354" spans="1:4" hidden="1" x14ac:dyDescent="0.25">
      <c r="A354" s="31" t="str">
        <f ca="1">IF(Activiteitenoverzicht!$K356&gt;0,Activiteitenoverzicht!A356,"")</f>
        <v/>
      </c>
      <c r="B354" s="31" t="str">
        <f ca="1">IF(Activiteitenoverzicht!$K356&gt;0,Activiteitenoverzicht!B356,"")</f>
        <v/>
      </c>
      <c r="C354" s="31" t="str">
        <f ca="1">IF(Activiteitenoverzicht!$K356&gt;0,Activiteitenoverzicht!D356,"")</f>
        <v/>
      </c>
      <c r="D354" s="31" t="str">
        <f ca="1">IF(Activiteitenoverzicht!$K356&gt;0,Activiteitenoverzicht!F356,"")</f>
        <v/>
      </c>
    </row>
    <row r="355" spans="1:4" x14ac:dyDescent="0.25">
      <c r="A355" s="62">
        <f ca="1">IF(Activiteitenoverzicht!$K357&gt;0,Activiteitenoverzicht!A357,"")</f>
        <v>354</v>
      </c>
      <c r="B355" s="61" t="str">
        <f ca="1">IF(Activiteitenoverzicht!$K357&gt;0,Activiteitenoverzicht!B357,"")</f>
        <v>E160-A</v>
      </c>
      <c r="C355" s="61" t="str">
        <f ca="1">IF(Activiteitenoverzicht!$K357&gt;0,Activiteitenoverzicht!D357,"")</f>
        <v>61.52.00</v>
      </c>
      <c r="D355" s="61" t="str">
        <f ca="1">IF(Activiteitenoverzicht!$K357&gt;0,Activiteitenoverzicht!F357,"")</f>
        <v>laagspanningshoofdverdeler</v>
      </c>
    </row>
    <row r="356" spans="1:4" hidden="1" x14ac:dyDescent="0.25">
      <c r="A356" s="31" t="str">
        <f ca="1">IF(Activiteitenoverzicht!$K358&gt;0,Activiteitenoverzicht!A358,"")</f>
        <v/>
      </c>
      <c r="B356" s="31" t="str">
        <f ca="1">IF(Activiteitenoverzicht!$K358&gt;0,Activiteitenoverzicht!B358,"")</f>
        <v/>
      </c>
      <c r="C356" s="31" t="str">
        <f ca="1">IF(Activiteitenoverzicht!$K358&gt;0,Activiteitenoverzicht!D358,"")</f>
        <v/>
      </c>
      <c r="D356" s="31" t="str">
        <f ca="1">IF(Activiteitenoverzicht!$K358&gt;0,Activiteitenoverzicht!F358,"")</f>
        <v/>
      </c>
    </row>
    <row r="357" spans="1:4" hidden="1" x14ac:dyDescent="0.25">
      <c r="A357" s="31" t="str">
        <f ca="1">IF(Activiteitenoverzicht!$K359&gt;0,Activiteitenoverzicht!A359,"")</f>
        <v/>
      </c>
      <c r="B357" s="31" t="str">
        <f ca="1">IF(Activiteitenoverzicht!$K359&gt;0,Activiteitenoverzicht!B359,"")</f>
        <v/>
      </c>
      <c r="C357" s="31" t="str">
        <f ca="1">IF(Activiteitenoverzicht!$K359&gt;0,Activiteitenoverzicht!D359,"")</f>
        <v/>
      </c>
      <c r="D357" s="31" t="str">
        <f ca="1">IF(Activiteitenoverzicht!$K359&gt;0,Activiteitenoverzicht!F359,"")</f>
        <v/>
      </c>
    </row>
    <row r="358" spans="1:4" hidden="1" x14ac:dyDescent="0.25">
      <c r="A358" s="31" t="str">
        <f ca="1">IF(Activiteitenoverzicht!$K360&gt;0,Activiteitenoverzicht!A360,"")</f>
        <v/>
      </c>
      <c r="B358" s="31" t="str">
        <f ca="1">IF(Activiteitenoverzicht!$K360&gt;0,Activiteitenoverzicht!B360,"")</f>
        <v/>
      </c>
      <c r="C358" s="31" t="str">
        <f ca="1">IF(Activiteitenoverzicht!$K360&gt;0,Activiteitenoverzicht!D360,"")</f>
        <v/>
      </c>
      <c r="D358" s="31" t="str">
        <f ca="1">IF(Activiteitenoverzicht!$K360&gt;0,Activiteitenoverzicht!F360,"")</f>
        <v/>
      </c>
    </row>
    <row r="359" spans="1:4" hidden="1" x14ac:dyDescent="0.25">
      <c r="A359" s="31" t="str">
        <f ca="1">IF(Activiteitenoverzicht!$K361&gt;0,Activiteitenoverzicht!A361,"")</f>
        <v/>
      </c>
      <c r="B359" s="31" t="str">
        <f ca="1">IF(Activiteitenoverzicht!$K361&gt;0,Activiteitenoverzicht!B361,"")</f>
        <v/>
      </c>
      <c r="C359" s="31" t="str">
        <f ca="1">IF(Activiteitenoverzicht!$K361&gt;0,Activiteitenoverzicht!D361,"")</f>
        <v/>
      </c>
      <c r="D359" s="31" t="str">
        <f ca="1">IF(Activiteitenoverzicht!$K361&gt;0,Activiteitenoverzicht!F361,"")</f>
        <v/>
      </c>
    </row>
    <row r="360" spans="1:4" x14ac:dyDescent="0.25">
      <c r="A360" s="62">
        <f ca="1">IF(Activiteitenoverzicht!$K362&gt;0,Activiteitenoverzicht!A362,"")</f>
        <v>359</v>
      </c>
      <c r="B360" s="61" t="str">
        <f ca="1">IF(Activiteitenoverzicht!$K362&gt;0,Activiteitenoverzicht!B362,"")</f>
        <v>E170-A</v>
      </c>
      <c r="C360" s="61" t="str">
        <f ca="1">IF(Activiteitenoverzicht!$K362&gt;0,Activiteitenoverzicht!D362,"")</f>
        <v>61.21.10</v>
      </c>
      <c r="D360" s="61" t="str">
        <f ca="1">IF(Activiteitenoverzicht!$K362&gt;0,Activiteitenoverzicht!F362,"")</f>
        <v>veiligheidsaarding</v>
      </c>
    </row>
    <row r="361" spans="1:4" x14ac:dyDescent="0.25">
      <c r="A361" s="62">
        <f ca="1">IF(Activiteitenoverzicht!$K363&gt;0,Activiteitenoverzicht!A363,"")</f>
        <v>360</v>
      </c>
      <c r="B361" s="61" t="str">
        <f ca="1">IF(Activiteitenoverzicht!$K363&gt;0,Activiteitenoverzicht!B363,"")</f>
        <v>E170-A</v>
      </c>
      <c r="C361" s="61" t="str">
        <f ca="1">IF(Activiteitenoverzicht!$K363&gt;0,Activiteitenoverzicht!D363,"")</f>
        <v>61.52.00</v>
      </c>
      <c r="D361" s="61" t="str">
        <f ca="1">IF(Activiteitenoverzicht!$K363&gt;0,Activiteitenoverzicht!F363,"")</f>
        <v>laagspanningshoofdverdeler</v>
      </c>
    </row>
    <row r="362" spans="1:4" hidden="1" x14ac:dyDescent="0.25">
      <c r="A362" s="31" t="str">
        <f ca="1">IF(Activiteitenoverzicht!$K364&gt;0,Activiteitenoverzicht!A364,"")</f>
        <v/>
      </c>
      <c r="B362" s="31" t="str">
        <f ca="1">IF(Activiteitenoverzicht!$K364&gt;0,Activiteitenoverzicht!B364,"")</f>
        <v/>
      </c>
      <c r="C362" s="31" t="str">
        <f ca="1">IF(Activiteitenoverzicht!$K364&gt;0,Activiteitenoverzicht!D364,"")</f>
        <v/>
      </c>
      <c r="D362" s="31" t="str">
        <f ca="1">IF(Activiteitenoverzicht!$K364&gt;0,Activiteitenoverzicht!F364,"")</f>
        <v/>
      </c>
    </row>
    <row r="363" spans="1:4" x14ac:dyDescent="0.25">
      <c r="A363" s="62">
        <f ca="1">IF(Activiteitenoverzicht!$K365&gt;0,Activiteitenoverzicht!A365,"")</f>
        <v>362</v>
      </c>
      <c r="B363" s="61" t="str">
        <f ca="1">IF(Activiteitenoverzicht!$K365&gt;0,Activiteitenoverzicht!B365,"")</f>
        <v>E180-A</v>
      </c>
      <c r="C363" s="61" t="str">
        <f ca="1">IF(Activiteitenoverzicht!$K365&gt;0,Activiteitenoverzicht!D365,"")</f>
        <v>61.15.10</v>
      </c>
      <c r="D363" s="61" t="str">
        <f ca="1">IF(Activiteitenoverzicht!$K365&gt;0,Activiteitenoverzicht!F365,"")</f>
        <v>PV cellen</v>
      </c>
    </row>
    <row r="364" spans="1:4" x14ac:dyDescent="0.25">
      <c r="A364" s="62">
        <f ca="1">IF(Activiteitenoverzicht!$K366&gt;0,Activiteitenoverzicht!A366,"")</f>
        <v>363</v>
      </c>
      <c r="B364" s="61" t="str">
        <f ca="1">IF(Activiteitenoverzicht!$K366&gt;0,Activiteitenoverzicht!B366,"")</f>
        <v>E180-A</v>
      </c>
      <c r="C364" s="61" t="str">
        <f ca="1">IF(Activiteitenoverzicht!$K366&gt;0,Activiteitenoverzicht!D366,"")</f>
        <v>61.15.20</v>
      </c>
      <c r="D364" s="61" t="str">
        <f ca="1">IF(Activiteitenoverzicht!$K366&gt;0,Activiteitenoverzicht!F366,"")</f>
        <v>PV omvormer</v>
      </c>
    </row>
    <row r="365" spans="1:4" hidden="1" x14ac:dyDescent="0.25">
      <c r="A365" s="31" t="str">
        <f ca="1">IF(Activiteitenoverzicht!$K367&gt;0,Activiteitenoverzicht!A367,"")</f>
        <v/>
      </c>
      <c r="B365" s="31" t="str">
        <f ca="1">IF(Activiteitenoverzicht!$K367&gt;0,Activiteitenoverzicht!B367,"")</f>
        <v/>
      </c>
      <c r="C365" s="31" t="str">
        <f ca="1">IF(Activiteitenoverzicht!$K367&gt;0,Activiteitenoverzicht!D367,"")</f>
        <v/>
      </c>
      <c r="D365" s="31" t="str">
        <f ca="1">IF(Activiteitenoverzicht!$K367&gt;0,Activiteitenoverzicht!F367,"")</f>
        <v/>
      </c>
    </row>
    <row r="366" spans="1:4" hidden="1" x14ac:dyDescent="0.25">
      <c r="A366" s="31" t="str">
        <f ca="1">IF(Activiteitenoverzicht!$K368&gt;0,Activiteitenoverzicht!A368,"")</f>
        <v/>
      </c>
      <c r="B366" s="31" t="str">
        <f ca="1">IF(Activiteitenoverzicht!$K368&gt;0,Activiteitenoverzicht!B368,"")</f>
        <v/>
      </c>
      <c r="C366" s="31" t="str">
        <f ca="1">IF(Activiteitenoverzicht!$K368&gt;0,Activiteitenoverzicht!D368,"")</f>
        <v/>
      </c>
      <c r="D366" s="31" t="str">
        <f ca="1">IF(Activiteitenoverzicht!$K368&gt;0,Activiteitenoverzicht!F368,"")</f>
        <v/>
      </c>
    </row>
    <row r="367" spans="1:4" hidden="1" x14ac:dyDescent="0.25">
      <c r="A367" s="31" t="str">
        <f ca="1">IF(Activiteitenoverzicht!$K369&gt;0,Activiteitenoverzicht!A369,"")</f>
        <v/>
      </c>
      <c r="B367" s="31" t="str">
        <f ca="1">IF(Activiteitenoverzicht!$K369&gt;0,Activiteitenoverzicht!B369,"")</f>
        <v/>
      </c>
      <c r="C367" s="31" t="str">
        <f ca="1">IF(Activiteitenoverzicht!$K369&gt;0,Activiteitenoverzicht!D369,"")</f>
        <v/>
      </c>
      <c r="D367" s="31" t="str">
        <f ca="1">IF(Activiteitenoverzicht!$K369&gt;0,Activiteitenoverzicht!F369,"")</f>
        <v/>
      </c>
    </row>
    <row r="368" spans="1:4" hidden="1" x14ac:dyDescent="0.25">
      <c r="A368" s="31" t="str">
        <f ca="1">IF(Activiteitenoverzicht!$K370&gt;0,Activiteitenoverzicht!A370,"")</f>
        <v/>
      </c>
      <c r="B368" s="31" t="str">
        <f ca="1">IF(Activiteitenoverzicht!$K370&gt;0,Activiteitenoverzicht!B370,"")</f>
        <v/>
      </c>
      <c r="C368" s="31" t="str">
        <f ca="1">IF(Activiteitenoverzicht!$K370&gt;0,Activiteitenoverzicht!D370,"")</f>
        <v/>
      </c>
      <c r="D368" s="31" t="str">
        <f ca="1">IF(Activiteitenoverzicht!$K370&gt;0,Activiteitenoverzicht!F370,"")</f>
        <v/>
      </c>
    </row>
    <row r="369" spans="1:4" hidden="1" x14ac:dyDescent="0.25">
      <c r="A369" s="31" t="str">
        <f ca="1">IF(Activiteitenoverzicht!$K371&gt;0,Activiteitenoverzicht!A371,"")</f>
        <v/>
      </c>
      <c r="B369" s="31" t="str">
        <f ca="1">IF(Activiteitenoverzicht!$K371&gt;0,Activiteitenoverzicht!B371,"")</f>
        <v/>
      </c>
      <c r="C369" s="31" t="str">
        <f ca="1">IF(Activiteitenoverzicht!$K371&gt;0,Activiteitenoverzicht!D371,"")</f>
        <v/>
      </c>
      <c r="D369" s="31" t="str">
        <f ca="1">IF(Activiteitenoverzicht!$K371&gt;0,Activiteitenoverzicht!F371,"")</f>
        <v/>
      </c>
    </row>
    <row r="370" spans="1:4" hidden="1" x14ac:dyDescent="0.25">
      <c r="A370" s="31" t="str">
        <f ca="1">IF(Activiteitenoverzicht!$K372&gt;0,Activiteitenoverzicht!A372,"")</f>
        <v/>
      </c>
      <c r="B370" s="31" t="str">
        <f ca="1">IF(Activiteitenoverzicht!$K372&gt;0,Activiteitenoverzicht!B372,"")</f>
        <v/>
      </c>
      <c r="C370" s="31" t="str">
        <f ca="1">IF(Activiteitenoverzicht!$K372&gt;0,Activiteitenoverzicht!D372,"")</f>
        <v/>
      </c>
      <c r="D370" s="31" t="str">
        <f ca="1">IF(Activiteitenoverzicht!$K372&gt;0,Activiteitenoverzicht!F372,"")</f>
        <v/>
      </c>
    </row>
    <row r="371" spans="1:4" hidden="1" x14ac:dyDescent="0.25">
      <c r="A371" s="31" t="str">
        <f ca="1">IF(Activiteitenoverzicht!$K373&gt;0,Activiteitenoverzicht!A373,"")</f>
        <v/>
      </c>
      <c r="B371" s="31" t="str">
        <f ca="1">IF(Activiteitenoverzicht!$K373&gt;0,Activiteitenoverzicht!B373,"")</f>
        <v/>
      </c>
      <c r="C371" s="31" t="str">
        <f ca="1">IF(Activiteitenoverzicht!$K373&gt;0,Activiteitenoverzicht!D373,"")</f>
        <v/>
      </c>
      <c r="D371" s="31" t="str">
        <f ca="1">IF(Activiteitenoverzicht!$K373&gt;0,Activiteitenoverzicht!F373,"")</f>
        <v/>
      </c>
    </row>
    <row r="372" spans="1:4" hidden="1" x14ac:dyDescent="0.25">
      <c r="A372" s="31" t="str">
        <f ca="1">IF(Activiteitenoverzicht!$K374&gt;0,Activiteitenoverzicht!A374,"")</f>
        <v/>
      </c>
      <c r="B372" s="31" t="str">
        <f ca="1">IF(Activiteitenoverzicht!$K374&gt;0,Activiteitenoverzicht!B374,"")</f>
        <v/>
      </c>
      <c r="C372" s="31" t="str">
        <f ca="1">IF(Activiteitenoverzicht!$K374&gt;0,Activiteitenoverzicht!D374,"")</f>
        <v/>
      </c>
      <c r="D372" s="31" t="str">
        <f ca="1">IF(Activiteitenoverzicht!$K374&gt;0,Activiteitenoverzicht!F374,"")</f>
        <v/>
      </c>
    </row>
    <row r="373" spans="1:4" hidden="1" x14ac:dyDescent="0.25">
      <c r="A373" s="31" t="str">
        <f ca="1">IF(Activiteitenoverzicht!$K375&gt;0,Activiteitenoverzicht!A375,"")</f>
        <v/>
      </c>
      <c r="B373" s="31" t="str">
        <f ca="1">IF(Activiteitenoverzicht!$K375&gt;0,Activiteitenoverzicht!B375,"")</f>
        <v/>
      </c>
      <c r="C373" s="31" t="str">
        <f ca="1">IF(Activiteitenoverzicht!$K375&gt;0,Activiteitenoverzicht!D375,"")</f>
        <v/>
      </c>
      <c r="D373" s="31" t="str">
        <f ca="1">IF(Activiteitenoverzicht!$K375&gt;0,Activiteitenoverzicht!F375,"")</f>
        <v/>
      </c>
    </row>
    <row r="374" spans="1:4" hidden="1" x14ac:dyDescent="0.25">
      <c r="A374" s="31" t="str">
        <f ca="1">IF(Activiteitenoverzicht!$K376&gt;0,Activiteitenoverzicht!A376,"")</f>
        <v/>
      </c>
      <c r="B374" s="31" t="str">
        <f ca="1">IF(Activiteitenoverzicht!$K376&gt;0,Activiteitenoverzicht!B376,"")</f>
        <v/>
      </c>
      <c r="C374" s="31" t="str">
        <f ca="1">IF(Activiteitenoverzicht!$K376&gt;0,Activiteitenoverzicht!D376,"")</f>
        <v/>
      </c>
      <c r="D374" s="31" t="str">
        <f ca="1">IF(Activiteitenoverzicht!$K376&gt;0,Activiteitenoverzicht!F376,"")</f>
        <v/>
      </c>
    </row>
    <row r="375" spans="1:4" hidden="1" x14ac:dyDescent="0.25">
      <c r="A375" s="31" t="str">
        <f ca="1">IF(Activiteitenoverzicht!$K377&gt;0,Activiteitenoverzicht!A377,"")</f>
        <v/>
      </c>
      <c r="B375" s="31" t="str">
        <f ca="1">IF(Activiteitenoverzicht!$K377&gt;0,Activiteitenoverzicht!B377,"")</f>
        <v/>
      </c>
      <c r="C375" s="31" t="str">
        <f ca="1">IF(Activiteitenoverzicht!$K377&gt;0,Activiteitenoverzicht!D377,"")</f>
        <v/>
      </c>
      <c r="D375" s="31" t="str">
        <f ca="1">IF(Activiteitenoverzicht!$K377&gt;0,Activiteitenoverzicht!F377,"")</f>
        <v/>
      </c>
    </row>
    <row r="376" spans="1:4" hidden="1" x14ac:dyDescent="0.25">
      <c r="A376" s="31" t="str">
        <f ca="1">IF(Activiteitenoverzicht!$K378&gt;0,Activiteitenoverzicht!A378,"")</f>
        <v/>
      </c>
      <c r="B376" s="31" t="str">
        <f ca="1">IF(Activiteitenoverzicht!$K378&gt;0,Activiteitenoverzicht!B378,"")</f>
        <v/>
      </c>
      <c r="C376" s="31" t="str">
        <f ca="1">IF(Activiteitenoverzicht!$K378&gt;0,Activiteitenoverzicht!D378,"")</f>
        <v/>
      </c>
      <c r="D376" s="31" t="str">
        <f ca="1">IF(Activiteitenoverzicht!$K378&gt;0,Activiteitenoverzicht!F378,"")</f>
        <v/>
      </c>
    </row>
    <row r="377" spans="1:4" hidden="1" x14ac:dyDescent="0.25">
      <c r="A377" s="31" t="str">
        <f ca="1">IF(Activiteitenoverzicht!$K379&gt;0,Activiteitenoverzicht!A379,"")</f>
        <v/>
      </c>
      <c r="B377" s="31" t="str">
        <f ca="1">IF(Activiteitenoverzicht!$K379&gt;0,Activiteitenoverzicht!B379,"")</f>
        <v/>
      </c>
      <c r="C377" s="31" t="str">
        <f ca="1">IF(Activiteitenoverzicht!$K379&gt;0,Activiteitenoverzicht!D379,"")</f>
        <v/>
      </c>
      <c r="D377" s="31" t="str">
        <f ca="1">IF(Activiteitenoverzicht!$K379&gt;0,Activiteitenoverzicht!F379,"")</f>
        <v/>
      </c>
    </row>
    <row r="378" spans="1:4" hidden="1" x14ac:dyDescent="0.25">
      <c r="A378" s="31" t="str">
        <f ca="1">IF(Activiteitenoverzicht!$K380&gt;0,Activiteitenoverzicht!A380,"")</f>
        <v/>
      </c>
      <c r="B378" s="31" t="str">
        <f ca="1">IF(Activiteitenoverzicht!$K380&gt;0,Activiteitenoverzicht!B380,"")</f>
        <v/>
      </c>
      <c r="C378" s="31" t="str">
        <f ca="1">IF(Activiteitenoverzicht!$K380&gt;0,Activiteitenoverzicht!D380,"")</f>
        <v/>
      </c>
      <c r="D378" s="31" t="str">
        <f ca="1">IF(Activiteitenoverzicht!$K380&gt;0,Activiteitenoverzicht!F380,"")</f>
        <v/>
      </c>
    </row>
    <row r="379" spans="1:4" hidden="1" x14ac:dyDescent="0.25">
      <c r="A379" s="31" t="str">
        <f ca="1">IF(Activiteitenoverzicht!$K381&gt;0,Activiteitenoverzicht!A381,"")</f>
        <v/>
      </c>
      <c r="B379" s="31" t="str">
        <f ca="1">IF(Activiteitenoverzicht!$K381&gt;0,Activiteitenoverzicht!B381,"")</f>
        <v/>
      </c>
      <c r="C379" s="31" t="str">
        <f ca="1">IF(Activiteitenoverzicht!$K381&gt;0,Activiteitenoverzicht!D381,"")</f>
        <v/>
      </c>
      <c r="D379" s="31" t="str">
        <f ca="1">IF(Activiteitenoverzicht!$K381&gt;0,Activiteitenoverzicht!F381,"")</f>
        <v/>
      </c>
    </row>
    <row r="380" spans="1:4" hidden="1" x14ac:dyDescent="0.25">
      <c r="A380" s="31" t="str">
        <f ca="1">IF(Activiteitenoverzicht!$K382&gt;0,Activiteitenoverzicht!A382,"")</f>
        <v/>
      </c>
      <c r="B380" s="31" t="str">
        <f ca="1">IF(Activiteitenoverzicht!$K382&gt;0,Activiteitenoverzicht!B382,"")</f>
        <v/>
      </c>
      <c r="C380" s="31" t="str">
        <f ca="1">IF(Activiteitenoverzicht!$K382&gt;0,Activiteitenoverzicht!D382,"")</f>
        <v/>
      </c>
      <c r="D380" s="31" t="str">
        <f ca="1">IF(Activiteitenoverzicht!$K382&gt;0,Activiteitenoverzicht!F382,"")</f>
        <v/>
      </c>
    </row>
    <row r="381" spans="1:4" hidden="1" x14ac:dyDescent="0.25">
      <c r="A381" s="31" t="str">
        <f ca="1">IF(Activiteitenoverzicht!$K383&gt;0,Activiteitenoverzicht!A383,"")</f>
        <v/>
      </c>
      <c r="B381" s="31" t="str">
        <f ca="1">IF(Activiteitenoverzicht!$K383&gt;0,Activiteitenoverzicht!B383,"")</f>
        <v/>
      </c>
      <c r="C381" s="31" t="str">
        <f ca="1">IF(Activiteitenoverzicht!$K383&gt;0,Activiteitenoverzicht!D383,"")</f>
        <v/>
      </c>
      <c r="D381" s="31" t="str">
        <f ca="1">IF(Activiteitenoverzicht!$K383&gt;0,Activiteitenoverzicht!F383,"")</f>
        <v/>
      </c>
    </row>
    <row r="382" spans="1:4" hidden="1" x14ac:dyDescent="0.25">
      <c r="A382" s="31" t="str">
        <f ca="1">IF(Activiteitenoverzicht!$K384&gt;0,Activiteitenoverzicht!A384,"")</f>
        <v/>
      </c>
      <c r="B382" s="31" t="str">
        <f ca="1">IF(Activiteitenoverzicht!$K384&gt;0,Activiteitenoverzicht!B384,"")</f>
        <v/>
      </c>
      <c r="C382" s="31" t="str">
        <f ca="1">IF(Activiteitenoverzicht!$K384&gt;0,Activiteitenoverzicht!D384,"")</f>
        <v/>
      </c>
      <c r="D382" s="31" t="str">
        <f ca="1">IF(Activiteitenoverzicht!$K384&gt;0,Activiteitenoverzicht!F384,"")</f>
        <v/>
      </c>
    </row>
    <row r="383" spans="1:4" hidden="1" x14ac:dyDescent="0.25">
      <c r="A383" s="31" t="str">
        <f ca="1">IF(Activiteitenoverzicht!$K385&gt;0,Activiteitenoverzicht!A385,"")</f>
        <v/>
      </c>
      <c r="B383" s="31" t="str">
        <f ca="1">IF(Activiteitenoverzicht!$K385&gt;0,Activiteitenoverzicht!B385,"")</f>
        <v/>
      </c>
      <c r="C383" s="31" t="str">
        <f ca="1">IF(Activiteitenoverzicht!$K385&gt;0,Activiteitenoverzicht!D385,"")</f>
        <v/>
      </c>
      <c r="D383" s="31" t="str">
        <f ca="1">IF(Activiteitenoverzicht!$K385&gt;0,Activiteitenoverzicht!F385,"")</f>
        <v/>
      </c>
    </row>
    <row r="384" spans="1:4" hidden="1" x14ac:dyDescent="0.25">
      <c r="A384" s="31" t="str">
        <f ca="1">IF(Activiteitenoverzicht!$K386&gt;0,Activiteitenoverzicht!A386,"")</f>
        <v/>
      </c>
      <c r="B384" s="31" t="str">
        <f ca="1">IF(Activiteitenoverzicht!$K386&gt;0,Activiteitenoverzicht!B386,"")</f>
        <v/>
      </c>
      <c r="C384" s="31" t="str">
        <f ca="1">IF(Activiteitenoverzicht!$K386&gt;0,Activiteitenoverzicht!D386,"")</f>
        <v/>
      </c>
      <c r="D384" s="31" t="str">
        <f ca="1">IF(Activiteitenoverzicht!$K386&gt;0,Activiteitenoverzicht!F386,"")</f>
        <v/>
      </c>
    </row>
    <row r="385" spans="1:4" hidden="1" x14ac:dyDescent="0.25">
      <c r="A385" s="31" t="str">
        <f ca="1">IF(Activiteitenoverzicht!$K387&gt;0,Activiteitenoverzicht!A387,"")</f>
        <v/>
      </c>
      <c r="B385" s="31" t="str">
        <f ca="1">IF(Activiteitenoverzicht!$K387&gt;0,Activiteitenoverzicht!B387,"")</f>
        <v/>
      </c>
      <c r="C385" s="31" t="str">
        <f ca="1">IF(Activiteitenoverzicht!$K387&gt;0,Activiteitenoverzicht!D387,"")</f>
        <v/>
      </c>
      <c r="D385" s="31" t="str">
        <f ca="1">IF(Activiteitenoverzicht!$K387&gt;0,Activiteitenoverzicht!F387,"")</f>
        <v/>
      </c>
    </row>
    <row r="386" spans="1:4" hidden="1" x14ac:dyDescent="0.25">
      <c r="A386" s="31" t="str">
        <f ca="1">IF(Activiteitenoverzicht!$K388&gt;0,Activiteitenoverzicht!A388,"")</f>
        <v/>
      </c>
      <c r="B386" s="31" t="str">
        <f ca="1">IF(Activiteitenoverzicht!$K388&gt;0,Activiteitenoverzicht!B388,"")</f>
        <v/>
      </c>
      <c r="C386" s="31" t="str">
        <f ca="1">IF(Activiteitenoverzicht!$K388&gt;0,Activiteitenoverzicht!D388,"")</f>
        <v/>
      </c>
      <c r="D386" s="31" t="str">
        <f ca="1">IF(Activiteitenoverzicht!$K388&gt;0,Activiteitenoverzicht!F388,"")</f>
        <v/>
      </c>
    </row>
    <row r="387" spans="1:4" hidden="1" x14ac:dyDescent="0.25">
      <c r="A387" s="31" t="str">
        <f ca="1">IF(Activiteitenoverzicht!$K389&gt;0,Activiteitenoverzicht!A389,"")</f>
        <v/>
      </c>
      <c r="B387" s="31" t="str">
        <f ca="1">IF(Activiteitenoverzicht!$K389&gt;0,Activiteitenoverzicht!B389,"")</f>
        <v/>
      </c>
      <c r="C387" s="31" t="str">
        <f ca="1">IF(Activiteitenoverzicht!$K389&gt;0,Activiteitenoverzicht!D389,"")</f>
        <v/>
      </c>
      <c r="D387" s="31" t="str">
        <f ca="1">IF(Activiteitenoverzicht!$K389&gt;0,Activiteitenoverzicht!F389,"")</f>
        <v/>
      </c>
    </row>
    <row r="388" spans="1:4" hidden="1" x14ac:dyDescent="0.25">
      <c r="A388" s="31" t="str">
        <f ca="1">IF(Activiteitenoverzicht!$K390&gt;0,Activiteitenoverzicht!A390,"")</f>
        <v/>
      </c>
      <c r="B388" s="31" t="str">
        <f ca="1">IF(Activiteitenoverzicht!$K390&gt;0,Activiteitenoverzicht!B390,"")</f>
        <v/>
      </c>
      <c r="C388" s="31" t="str">
        <f ca="1">IF(Activiteitenoverzicht!$K390&gt;0,Activiteitenoverzicht!D390,"")</f>
        <v/>
      </c>
      <c r="D388" s="31" t="str">
        <f ca="1">IF(Activiteitenoverzicht!$K390&gt;0,Activiteitenoverzicht!F390,"")</f>
        <v/>
      </c>
    </row>
    <row r="389" spans="1:4" hidden="1" x14ac:dyDescent="0.25">
      <c r="A389" s="31" t="str">
        <f ca="1">IF(Activiteitenoverzicht!$K391&gt;0,Activiteitenoverzicht!A391,"")</f>
        <v/>
      </c>
      <c r="B389" s="31" t="str">
        <f ca="1">IF(Activiteitenoverzicht!$K391&gt;0,Activiteitenoverzicht!B391,"")</f>
        <v/>
      </c>
      <c r="C389" s="31" t="str">
        <f ca="1">IF(Activiteitenoverzicht!$K391&gt;0,Activiteitenoverzicht!D391,"")</f>
        <v/>
      </c>
      <c r="D389" s="31" t="str">
        <f ca="1">IF(Activiteitenoverzicht!$K391&gt;0,Activiteitenoverzicht!F391,"")</f>
        <v/>
      </c>
    </row>
    <row r="390" spans="1:4" hidden="1" x14ac:dyDescent="0.25">
      <c r="A390" s="31" t="str">
        <f ca="1">IF(Activiteitenoverzicht!$K392&gt;0,Activiteitenoverzicht!A392,"")</f>
        <v/>
      </c>
      <c r="B390" s="31" t="str">
        <f ca="1">IF(Activiteitenoverzicht!$K392&gt;0,Activiteitenoverzicht!B392,"")</f>
        <v/>
      </c>
      <c r="C390" s="31" t="str">
        <f ca="1">IF(Activiteitenoverzicht!$K392&gt;0,Activiteitenoverzicht!D392,"")</f>
        <v/>
      </c>
      <c r="D390" s="31" t="str">
        <f ca="1">IF(Activiteitenoverzicht!$K392&gt;0,Activiteitenoverzicht!F392,"")</f>
        <v/>
      </c>
    </row>
    <row r="391" spans="1:4" hidden="1" x14ac:dyDescent="0.25">
      <c r="A391" s="31" t="str">
        <f ca="1">IF(Activiteitenoverzicht!$K393&gt;0,Activiteitenoverzicht!A393,"")</f>
        <v/>
      </c>
      <c r="B391" s="31" t="str">
        <f ca="1">IF(Activiteitenoverzicht!$K393&gt;0,Activiteitenoverzicht!B393,"")</f>
        <v/>
      </c>
      <c r="C391" s="31" t="str">
        <f ca="1">IF(Activiteitenoverzicht!$K393&gt;0,Activiteitenoverzicht!D393,"")</f>
        <v/>
      </c>
      <c r="D391" s="31" t="str">
        <f ca="1">IF(Activiteitenoverzicht!$K393&gt;0,Activiteitenoverzicht!F393,"")</f>
        <v/>
      </c>
    </row>
    <row r="392" spans="1:4" hidden="1" x14ac:dyDescent="0.25">
      <c r="A392" s="31" t="str">
        <f ca="1">IF(Activiteitenoverzicht!$K394&gt;0,Activiteitenoverzicht!A394,"")</f>
        <v/>
      </c>
      <c r="B392" s="31" t="str">
        <f ca="1">IF(Activiteitenoverzicht!$K394&gt;0,Activiteitenoverzicht!B394,"")</f>
        <v/>
      </c>
      <c r="C392" s="31" t="str">
        <f ca="1">IF(Activiteitenoverzicht!$K394&gt;0,Activiteitenoverzicht!D394,"")</f>
        <v/>
      </c>
      <c r="D392" s="31" t="str">
        <f ca="1">IF(Activiteitenoverzicht!$K394&gt;0,Activiteitenoverzicht!F394,"")</f>
        <v/>
      </c>
    </row>
    <row r="393" spans="1:4" hidden="1" x14ac:dyDescent="0.25">
      <c r="A393" s="31" t="str">
        <f ca="1">IF(Activiteitenoverzicht!$K395&gt;0,Activiteitenoverzicht!A395,"")</f>
        <v/>
      </c>
      <c r="B393" s="31" t="str">
        <f ca="1">IF(Activiteitenoverzicht!$K395&gt;0,Activiteitenoverzicht!B395,"")</f>
        <v/>
      </c>
      <c r="C393" s="31" t="str">
        <f ca="1">IF(Activiteitenoverzicht!$K395&gt;0,Activiteitenoverzicht!D395,"")</f>
        <v/>
      </c>
      <c r="D393" s="31" t="str">
        <f ca="1">IF(Activiteitenoverzicht!$K395&gt;0,Activiteitenoverzicht!F395,"")</f>
        <v/>
      </c>
    </row>
    <row r="394" spans="1:4" hidden="1" x14ac:dyDescent="0.25">
      <c r="A394" s="31" t="str">
        <f ca="1">IF(Activiteitenoverzicht!$K396&gt;0,Activiteitenoverzicht!A396,"")</f>
        <v/>
      </c>
      <c r="B394" s="31" t="str">
        <f ca="1">IF(Activiteitenoverzicht!$K396&gt;0,Activiteitenoverzicht!B396,"")</f>
        <v/>
      </c>
      <c r="C394" s="31" t="str">
        <f ca="1">IF(Activiteitenoverzicht!$K396&gt;0,Activiteitenoverzicht!D396,"")</f>
        <v/>
      </c>
      <c r="D394" s="31" t="str">
        <f ca="1">IF(Activiteitenoverzicht!$K396&gt;0,Activiteitenoverzicht!F396,"")</f>
        <v/>
      </c>
    </row>
    <row r="395" spans="1:4" hidden="1" x14ac:dyDescent="0.25">
      <c r="A395" s="31" t="str">
        <f ca="1">IF(Activiteitenoverzicht!$K397&gt;0,Activiteitenoverzicht!A397,"")</f>
        <v/>
      </c>
      <c r="B395" s="31" t="str">
        <f ca="1">IF(Activiteitenoverzicht!$K397&gt;0,Activiteitenoverzicht!B397,"")</f>
        <v/>
      </c>
      <c r="C395" s="31" t="str">
        <f ca="1">IF(Activiteitenoverzicht!$K397&gt;0,Activiteitenoverzicht!D397,"")</f>
        <v/>
      </c>
      <c r="D395" s="31" t="str">
        <f ca="1">IF(Activiteitenoverzicht!$K397&gt;0,Activiteitenoverzicht!F397,"")</f>
        <v/>
      </c>
    </row>
    <row r="396" spans="1:4" hidden="1" x14ac:dyDescent="0.25">
      <c r="A396" s="31" t="str">
        <f ca="1">IF(Activiteitenoverzicht!$K398&gt;0,Activiteitenoverzicht!A398,"")</f>
        <v/>
      </c>
      <c r="B396" s="31" t="str">
        <f ca="1">IF(Activiteitenoverzicht!$K398&gt;0,Activiteitenoverzicht!B398,"")</f>
        <v/>
      </c>
      <c r="C396" s="31" t="str">
        <f ca="1">IF(Activiteitenoverzicht!$K398&gt;0,Activiteitenoverzicht!D398,"")</f>
        <v/>
      </c>
      <c r="D396" s="31" t="str">
        <f ca="1">IF(Activiteitenoverzicht!$K398&gt;0,Activiteitenoverzicht!F398,"")</f>
        <v/>
      </c>
    </row>
    <row r="397" spans="1:4" hidden="1" x14ac:dyDescent="0.25">
      <c r="A397" s="31" t="str">
        <f ca="1">IF(Activiteitenoverzicht!$K399&gt;0,Activiteitenoverzicht!A399,"")</f>
        <v/>
      </c>
      <c r="B397" s="31" t="str">
        <f ca="1">IF(Activiteitenoverzicht!$K399&gt;0,Activiteitenoverzicht!B399,"")</f>
        <v/>
      </c>
      <c r="C397" s="31" t="str">
        <f ca="1">IF(Activiteitenoverzicht!$K399&gt;0,Activiteitenoverzicht!D399,"")</f>
        <v/>
      </c>
      <c r="D397" s="31" t="str">
        <f ca="1">IF(Activiteitenoverzicht!$K399&gt;0,Activiteitenoverzicht!F399,"")</f>
        <v/>
      </c>
    </row>
    <row r="398" spans="1:4" x14ac:dyDescent="0.25">
      <c r="A398" s="62">
        <f ca="1">IF(Activiteitenoverzicht!$K400&gt;0,Activiteitenoverzicht!A400,"")</f>
        <v>397</v>
      </c>
      <c r="B398" s="61" t="str">
        <f ca="1">IF(Activiteitenoverzicht!$K400&gt;0,Activiteitenoverzicht!B400,"")</f>
        <v>GAL010-A</v>
      </c>
      <c r="C398" s="61" t="str">
        <f ca="1">IF(Activiteitenoverzicht!$K400&gt;0,Activiteitenoverzicht!D400,"")</f>
        <v>54.10.10</v>
      </c>
      <c r="D398" s="61" t="str">
        <f ca="1">IF(Activiteitenoverzicht!$K400&gt;0,Activiteitenoverzicht!F400,"")</f>
        <v>brandstofleidingen</v>
      </c>
    </row>
    <row r="399" spans="1:4" x14ac:dyDescent="0.25">
      <c r="A399" s="62">
        <f ca="1">IF(Activiteitenoverzicht!$K401&gt;0,Activiteitenoverzicht!A401,"")</f>
        <v>398</v>
      </c>
      <c r="B399" s="61" t="str">
        <f ca="1">IF(Activiteitenoverzicht!$K401&gt;0,Activiteitenoverzicht!B401,"")</f>
        <v>GAL010-A</v>
      </c>
      <c r="C399" s="61" t="str">
        <f ca="1">IF(Activiteitenoverzicht!$K401&gt;0,Activiteitenoverzicht!D401,"")</f>
        <v>54.11.00</v>
      </c>
      <c r="D399" s="61" t="str">
        <f ca="1">IF(Activiteitenoverzicht!$K401&gt;0,Activiteitenoverzicht!F401,"")</f>
        <v>aardgas-/menggasvoorziening</v>
      </c>
    </row>
    <row r="400" spans="1:4" hidden="1" x14ac:dyDescent="0.25">
      <c r="A400" s="31" t="str">
        <f ca="1">IF(Activiteitenoverzicht!$K402&gt;0,Activiteitenoverzicht!A402,"")</f>
        <v/>
      </c>
      <c r="B400" s="31" t="str">
        <f ca="1">IF(Activiteitenoverzicht!$K402&gt;0,Activiteitenoverzicht!B402,"")</f>
        <v/>
      </c>
      <c r="C400" s="31" t="str">
        <f ca="1">IF(Activiteitenoverzicht!$K402&gt;0,Activiteitenoverzicht!D402,"")</f>
        <v/>
      </c>
      <c r="D400" s="31" t="str">
        <f ca="1">IF(Activiteitenoverzicht!$K402&gt;0,Activiteitenoverzicht!F402,"")</f>
        <v/>
      </c>
    </row>
    <row r="401" spans="1:4" hidden="1" x14ac:dyDescent="0.25">
      <c r="A401" s="31" t="str">
        <f ca="1">IF(Activiteitenoverzicht!$K403&gt;0,Activiteitenoverzicht!A403,"")</f>
        <v/>
      </c>
      <c r="B401" s="31" t="str">
        <f ca="1">IF(Activiteitenoverzicht!$K403&gt;0,Activiteitenoverzicht!B403,"")</f>
        <v/>
      </c>
      <c r="C401" s="31" t="str">
        <f ca="1">IF(Activiteitenoverzicht!$K403&gt;0,Activiteitenoverzicht!D403,"")</f>
        <v/>
      </c>
      <c r="D401" s="31" t="str">
        <f ca="1">IF(Activiteitenoverzicht!$K403&gt;0,Activiteitenoverzicht!F403,"")</f>
        <v/>
      </c>
    </row>
    <row r="402" spans="1:4" hidden="1" x14ac:dyDescent="0.25">
      <c r="A402" s="31" t="str">
        <f ca="1">IF(Activiteitenoverzicht!$K404&gt;0,Activiteitenoverzicht!A404,"")</f>
        <v/>
      </c>
      <c r="B402" s="31" t="str">
        <f ca="1">IF(Activiteitenoverzicht!$K404&gt;0,Activiteitenoverzicht!B404,"")</f>
        <v/>
      </c>
      <c r="C402" s="31" t="str">
        <f ca="1">IF(Activiteitenoverzicht!$K404&gt;0,Activiteitenoverzicht!D404,"")</f>
        <v/>
      </c>
      <c r="D402" s="31" t="str">
        <f ca="1">IF(Activiteitenoverzicht!$K404&gt;0,Activiteitenoverzicht!F404,"")</f>
        <v/>
      </c>
    </row>
    <row r="403" spans="1:4" hidden="1" x14ac:dyDescent="0.25">
      <c r="A403" s="31" t="str">
        <f ca="1">IF(Activiteitenoverzicht!$K405&gt;0,Activiteitenoverzicht!A405,"")</f>
        <v/>
      </c>
      <c r="B403" s="31" t="str">
        <f ca="1">IF(Activiteitenoverzicht!$K405&gt;0,Activiteitenoverzicht!B405,"")</f>
        <v/>
      </c>
      <c r="C403" s="31" t="str">
        <f ca="1">IF(Activiteitenoverzicht!$K405&gt;0,Activiteitenoverzicht!D405,"")</f>
        <v/>
      </c>
      <c r="D403" s="31" t="str">
        <f ca="1">IF(Activiteitenoverzicht!$K405&gt;0,Activiteitenoverzicht!F405,"")</f>
        <v/>
      </c>
    </row>
    <row r="404" spans="1:4" hidden="1" x14ac:dyDescent="0.25">
      <c r="A404" s="31" t="str">
        <f ca="1">IF(Activiteitenoverzicht!$K406&gt;0,Activiteitenoverzicht!A406,"")</f>
        <v/>
      </c>
      <c r="B404" s="31" t="str">
        <f ca="1">IF(Activiteitenoverzicht!$K406&gt;0,Activiteitenoverzicht!B406,"")</f>
        <v/>
      </c>
      <c r="C404" s="31" t="str">
        <f ca="1">IF(Activiteitenoverzicht!$K406&gt;0,Activiteitenoverzicht!D406,"")</f>
        <v/>
      </c>
      <c r="D404" s="31" t="str">
        <f ca="1">IF(Activiteitenoverzicht!$K406&gt;0,Activiteitenoverzicht!F406,"")</f>
        <v/>
      </c>
    </row>
    <row r="405" spans="1:4" x14ac:dyDescent="0.25">
      <c r="A405" s="62">
        <f ca="1">IF(Activiteitenoverzicht!$K407&gt;0,Activiteitenoverzicht!A407,"")</f>
        <v>404</v>
      </c>
      <c r="B405" s="61" t="str">
        <f ca="1">IF(Activiteitenoverzicht!$K407&gt;0,Activiteitenoverzicht!B407,"")</f>
        <v>GAL010-K</v>
      </c>
      <c r="C405" s="61" t="str">
        <f ca="1">IF(Activiteitenoverzicht!$K407&gt;0,Activiteitenoverzicht!D407,"")</f>
        <v>54.10.10</v>
      </c>
      <c r="D405" s="61" t="str">
        <f ca="1">IF(Activiteitenoverzicht!$K407&gt;0,Activiteitenoverzicht!F407,"")</f>
        <v>brandstofleidingen</v>
      </c>
    </row>
    <row r="406" spans="1:4" x14ac:dyDescent="0.25">
      <c r="A406" s="62">
        <f ca="1">IF(Activiteitenoverzicht!$K408&gt;0,Activiteitenoverzicht!A408,"")</f>
        <v>405</v>
      </c>
      <c r="B406" s="61" t="str">
        <f ca="1">IF(Activiteitenoverzicht!$K408&gt;0,Activiteitenoverzicht!B408,"")</f>
        <v>GAL010-K</v>
      </c>
      <c r="C406" s="61" t="str">
        <f ca="1">IF(Activiteitenoverzicht!$K408&gt;0,Activiteitenoverzicht!D408,"")</f>
        <v>54.11.00</v>
      </c>
      <c r="D406" s="61" t="str">
        <f ca="1">IF(Activiteitenoverzicht!$K408&gt;0,Activiteitenoverzicht!F408,"")</f>
        <v>aardgas-/menggasvoorziening</v>
      </c>
    </row>
    <row r="407" spans="1:4" hidden="1" x14ac:dyDescent="0.25">
      <c r="A407" s="31" t="str">
        <f ca="1">IF(Activiteitenoverzicht!$K409&gt;0,Activiteitenoverzicht!A409,"")</f>
        <v/>
      </c>
      <c r="B407" s="31" t="str">
        <f ca="1">IF(Activiteitenoverzicht!$K409&gt;0,Activiteitenoverzicht!B409,"")</f>
        <v/>
      </c>
      <c r="C407" s="31" t="str">
        <f ca="1">IF(Activiteitenoverzicht!$K409&gt;0,Activiteitenoverzicht!D409,"")</f>
        <v/>
      </c>
      <c r="D407" s="31" t="str">
        <f ca="1">IF(Activiteitenoverzicht!$K409&gt;0,Activiteitenoverzicht!F409,"")</f>
        <v/>
      </c>
    </row>
    <row r="408" spans="1:4" hidden="1" x14ac:dyDescent="0.25">
      <c r="A408" s="31" t="str">
        <f ca="1">IF(Activiteitenoverzicht!$K410&gt;0,Activiteitenoverzicht!A410,"")</f>
        <v/>
      </c>
      <c r="B408" s="31" t="str">
        <f ca="1">IF(Activiteitenoverzicht!$K410&gt;0,Activiteitenoverzicht!B410,"")</f>
        <v/>
      </c>
      <c r="C408" s="31" t="str">
        <f ca="1">IF(Activiteitenoverzicht!$K410&gt;0,Activiteitenoverzicht!D410,"")</f>
        <v/>
      </c>
      <c r="D408" s="31" t="str">
        <f ca="1">IF(Activiteitenoverzicht!$K410&gt;0,Activiteitenoverzicht!F410,"")</f>
        <v/>
      </c>
    </row>
    <row r="409" spans="1:4" hidden="1" x14ac:dyDescent="0.25">
      <c r="A409" s="31" t="str">
        <f ca="1">IF(Activiteitenoverzicht!$K411&gt;0,Activiteitenoverzicht!A411,"")</f>
        <v/>
      </c>
      <c r="B409" s="31" t="str">
        <f ca="1">IF(Activiteitenoverzicht!$K411&gt;0,Activiteitenoverzicht!B411,"")</f>
        <v/>
      </c>
      <c r="C409" s="31" t="str">
        <f ca="1">IF(Activiteitenoverzicht!$K411&gt;0,Activiteitenoverzicht!D411,"")</f>
        <v/>
      </c>
      <c r="D409" s="31" t="str">
        <f ca="1">IF(Activiteitenoverzicht!$K411&gt;0,Activiteitenoverzicht!F411,"")</f>
        <v/>
      </c>
    </row>
    <row r="410" spans="1:4" hidden="1" x14ac:dyDescent="0.25">
      <c r="A410" s="31" t="str">
        <f ca="1">IF(Activiteitenoverzicht!$K412&gt;0,Activiteitenoverzicht!A412,"")</f>
        <v/>
      </c>
      <c r="B410" s="31" t="str">
        <f ca="1">IF(Activiteitenoverzicht!$K412&gt;0,Activiteitenoverzicht!B412,"")</f>
        <v/>
      </c>
      <c r="C410" s="31" t="str">
        <f ca="1">IF(Activiteitenoverzicht!$K412&gt;0,Activiteitenoverzicht!D412,"")</f>
        <v/>
      </c>
      <c r="D410" s="31" t="str">
        <f ca="1">IF(Activiteitenoverzicht!$K412&gt;0,Activiteitenoverzicht!F412,"")</f>
        <v/>
      </c>
    </row>
    <row r="411" spans="1:4" hidden="1" x14ac:dyDescent="0.25">
      <c r="A411" s="31" t="str">
        <f ca="1">IF(Activiteitenoverzicht!$K413&gt;0,Activiteitenoverzicht!A413,"")</f>
        <v/>
      </c>
      <c r="B411" s="31" t="str">
        <f ca="1">IF(Activiteitenoverzicht!$K413&gt;0,Activiteitenoverzicht!B413,"")</f>
        <v/>
      </c>
      <c r="C411" s="31" t="str">
        <f ca="1">IF(Activiteitenoverzicht!$K413&gt;0,Activiteitenoverzicht!D413,"")</f>
        <v/>
      </c>
      <c r="D411" s="31" t="str">
        <f ca="1">IF(Activiteitenoverzicht!$K413&gt;0,Activiteitenoverzicht!F413,"")</f>
        <v/>
      </c>
    </row>
    <row r="412" spans="1:4" hidden="1" x14ac:dyDescent="0.25">
      <c r="A412" s="31" t="str">
        <f ca="1">IF(Activiteitenoverzicht!$K414&gt;0,Activiteitenoverzicht!A414,"")</f>
        <v/>
      </c>
      <c r="B412" s="31" t="str">
        <f ca="1">IF(Activiteitenoverzicht!$K414&gt;0,Activiteitenoverzicht!B414,"")</f>
        <v/>
      </c>
      <c r="C412" s="31" t="str">
        <f ca="1">IF(Activiteitenoverzicht!$K414&gt;0,Activiteitenoverzicht!D414,"")</f>
        <v/>
      </c>
      <c r="D412" s="31" t="str">
        <f ca="1">IF(Activiteitenoverzicht!$K414&gt;0,Activiteitenoverzicht!F414,"")</f>
        <v/>
      </c>
    </row>
    <row r="413" spans="1:4" hidden="1" x14ac:dyDescent="0.25">
      <c r="A413" s="31" t="str">
        <f ca="1">IF(Activiteitenoverzicht!$K415&gt;0,Activiteitenoverzicht!A415,"")</f>
        <v/>
      </c>
      <c r="B413" s="31" t="str">
        <f ca="1">IF(Activiteitenoverzicht!$K415&gt;0,Activiteitenoverzicht!B415,"")</f>
        <v/>
      </c>
      <c r="C413" s="31" t="str">
        <f ca="1">IF(Activiteitenoverzicht!$K415&gt;0,Activiteitenoverzicht!D415,"")</f>
        <v/>
      </c>
      <c r="D413" s="31" t="str">
        <f ca="1">IF(Activiteitenoverzicht!$K415&gt;0,Activiteitenoverzicht!F415,"")</f>
        <v/>
      </c>
    </row>
    <row r="414" spans="1:4" hidden="1" x14ac:dyDescent="0.25">
      <c r="A414" s="31" t="str">
        <f ca="1">IF(Activiteitenoverzicht!$K416&gt;0,Activiteitenoverzicht!A416,"")</f>
        <v/>
      </c>
      <c r="B414" s="31" t="str">
        <f ca="1">IF(Activiteitenoverzicht!$K416&gt;0,Activiteitenoverzicht!B416,"")</f>
        <v/>
      </c>
      <c r="C414" s="31" t="str">
        <f ca="1">IF(Activiteitenoverzicht!$K416&gt;0,Activiteitenoverzicht!D416,"")</f>
        <v/>
      </c>
      <c r="D414" s="31" t="str">
        <f ca="1">IF(Activiteitenoverzicht!$K416&gt;0,Activiteitenoverzicht!F416,"")</f>
        <v/>
      </c>
    </row>
    <row r="415" spans="1:4" hidden="1" x14ac:dyDescent="0.25">
      <c r="A415" s="31" t="str">
        <f ca="1">IF(Activiteitenoverzicht!$K417&gt;0,Activiteitenoverzicht!A417,"")</f>
        <v/>
      </c>
      <c r="B415" s="31" t="str">
        <f ca="1">IF(Activiteitenoverzicht!$K417&gt;0,Activiteitenoverzicht!B417,"")</f>
        <v/>
      </c>
      <c r="C415" s="31" t="str">
        <f ca="1">IF(Activiteitenoverzicht!$K417&gt;0,Activiteitenoverzicht!D417,"")</f>
        <v/>
      </c>
      <c r="D415" s="31" t="str">
        <f ca="1">IF(Activiteitenoverzicht!$K417&gt;0,Activiteitenoverzicht!F417,"")</f>
        <v/>
      </c>
    </row>
    <row r="416" spans="1:4" hidden="1" x14ac:dyDescent="0.25">
      <c r="A416" s="31" t="str">
        <f ca="1">IF(Activiteitenoverzicht!$K418&gt;0,Activiteitenoverzicht!A418,"")</f>
        <v/>
      </c>
      <c r="B416" s="31" t="str">
        <f ca="1">IF(Activiteitenoverzicht!$K418&gt;0,Activiteitenoverzicht!B418,"")</f>
        <v/>
      </c>
      <c r="C416" s="31" t="str">
        <f ca="1">IF(Activiteitenoverzicht!$K418&gt;0,Activiteitenoverzicht!D418,"")</f>
        <v/>
      </c>
      <c r="D416" s="31" t="str">
        <f ca="1">IF(Activiteitenoverzicht!$K418&gt;0,Activiteitenoverzicht!F418,"")</f>
        <v/>
      </c>
    </row>
    <row r="417" spans="1:4" hidden="1" x14ac:dyDescent="0.25">
      <c r="A417" s="31" t="str">
        <f ca="1">IF(Activiteitenoverzicht!$K419&gt;0,Activiteitenoverzicht!A419,"")</f>
        <v/>
      </c>
      <c r="B417" s="31" t="str">
        <f ca="1">IF(Activiteitenoverzicht!$K419&gt;0,Activiteitenoverzicht!B419,"")</f>
        <v/>
      </c>
      <c r="C417" s="31" t="str">
        <f ca="1">IF(Activiteitenoverzicht!$K419&gt;0,Activiteitenoverzicht!D419,"")</f>
        <v/>
      </c>
      <c r="D417" s="31" t="str">
        <f ca="1">IF(Activiteitenoverzicht!$K419&gt;0,Activiteitenoverzicht!F419,"")</f>
        <v/>
      </c>
    </row>
    <row r="418" spans="1:4" hidden="1" x14ac:dyDescent="0.25">
      <c r="A418" s="31" t="str">
        <f ca="1">IF(Activiteitenoverzicht!$K420&gt;0,Activiteitenoverzicht!A420,"")</f>
        <v/>
      </c>
      <c r="B418" s="31" t="str">
        <f ca="1">IF(Activiteitenoverzicht!$K420&gt;0,Activiteitenoverzicht!B420,"")</f>
        <v/>
      </c>
      <c r="C418" s="31" t="str">
        <f ca="1">IF(Activiteitenoverzicht!$K420&gt;0,Activiteitenoverzicht!D420,"")</f>
        <v/>
      </c>
      <c r="D418" s="31" t="str">
        <f ca="1">IF(Activiteitenoverzicht!$K420&gt;0,Activiteitenoverzicht!F420,"")</f>
        <v/>
      </c>
    </row>
    <row r="419" spans="1:4" hidden="1" x14ac:dyDescent="0.25">
      <c r="A419" s="31" t="str">
        <f ca="1">IF(Activiteitenoverzicht!$K421&gt;0,Activiteitenoverzicht!A421,"")</f>
        <v/>
      </c>
      <c r="B419" s="31" t="str">
        <f ca="1">IF(Activiteitenoverzicht!$K421&gt;0,Activiteitenoverzicht!B421,"")</f>
        <v/>
      </c>
      <c r="C419" s="31" t="str">
        <f ca="1">IF(Activiteitenoverzicht!$K421&gt;0,Activiteitenoverzicht!D421,"")</f>
        <v/>
      </c>
      <c r="D419" s="31" t="str">
        <f ca="1">IF(Activiteitenoverzicht!$K421&gt;0,Activiteitenoverzicht!F421,"")</f>
        <v/>
      </c>
    </row>
    <row r="420" spans="1:4" hidden="1" x14ac:dyDescent="0.25">
      <c r="A420" s="31" t="str">
        <f ca="1">IF(Activiteitenoverzicht!$K422&gt;0,Activiteitenoverzicht!A422,"")</f>
        <v/>
      </c>
      <c r="B420" s="31" t="str">
        <f ca="1">IF(Activiteitenoverzicht!$K422&gt;0,Activiteitenoverzicht!B422,"")</f>
        <v/>
      </c>
      <c r="C420" s="31" t="str">
        <f ca="1">IF(Activiteitenoverzicht!$K422&gt;0,Activiteitenoverzicht!D422,"")</f>
        <v/>
      </c>
      <c r="D420" s="31" t="str">
        <f ca="1">IF(Activiteitenoverzicht!$K422&gt;0,Activiteitenoverzicht!F422,"")</f>
        <v/>
      </c>
    </row>
    <row r="421" spans="1:4" hidden="1" x14ac:dyDescent="0.25">
      <c r="A421" s="31" t="str">
        <f ca="1">IF(Activiteitenoverzicht!$K423&gt;0,Activiteitenoverzicht!A423,"")</f>
        <v/>
      </c>
      <c r="B421" s="31" t="str">
        <f ca="1">IF(Activiteitenoverzicht!$K423&gt;0,Activiteitenoverzicht!B423,"")</f>
        <v/>
      </c>
      <c r="C421" s="31" t="str">
        <f ca="1">IF(Activiteitenoverzicht!$K423&gt;0,Activiteitenoverzicht!D423,"")</f>
        <v/>
      </c>
      <c r="D421" s="31" t="str">
        <f ca="1">IF(Activiteitenoverzicht!$K423&gt;0,Activiteitenoverzicht!F423,"")</f>
        <v/>
      </c>
    </row>
    <row r="422" spans="1:4" hidden="1" x14ac:dyDescent="0.25">
      <c r="A422" s="31" t="str">
        <f ca="1">IF(Activiteitenoverzicht!$K424&gt;0,Activiteitenoverzicht!A424,"")</f>
        <v/>
      </c>
      <c r="B422" s="31" t="str">
        <f ca="1">IF(Activiteitenoverzicht!$K424&gt;0,Activiteitenoverzicht!B424,"")</f>
        <v/>
      </c>
      <c r="C422" s="31" t="str">
        <f ca="1">IF(Activiteitenoverzicht!$K424&gt;0,Activiteitenoverzicht!D424,"")</f>
        <v/>
      </c>
      <c r="D422" s="31" t="str">
        <f ca="1">IF(Activiteitenoverzicht!$K424&gt;0,Activiteitenoverzicht!F424,"")</f>
        <v/>
      </c>
    </row>
    <row r="423" spans="1:4" hidden="1" x14ac:dyDescent="0.25">
      <c r="A423" s="31" t="str">
        <f ca="1">IF(Activiteitenoverzicht!$K425&gt;0,Activiteitenoverzicht!A425,"")</f>
        <v/>
      </c>
      <c r="B423" s="31" t="str">
        <f ca="1">IF(Activiteitenoverzicht!$K425&gt;0,Activiteitenoverzicht!B425,"")</f>
        <v/>
      </c>
      <c r="C423" s="31" t="str">
        <f ca="1">IF(Activiteitenoverzicht!$K425&gt;0,Activiteitenoverzicht!D425,"")</f>
        <v/>
      </c>
      <c r="D423" s="31" t="str">
        <f ca="1">IF(Activiteitenoverzicht!$K425&gt;0,Activiteitenoverzicht!F425,"")</f>
        <v/>
      </c>
    </row>
    <row r="424" spans="1:4" hidden="1" x14ac:dyDescent="0.25">
      <c r="A424" s="31" t="str">
        <f ca="1">IF(Activiteitenoverzicht!$K426&gt;0,Activiteitenoverzicht!A426,"")</f>
        <v/>
      </c>
      <c r="B424" s="31" t="str">
        <f ca="1">IF(Activiteitenoverzicht!$K426&gt;0,Activiteitenoverzicht!B426,"")</f>
        <v/>
      </c>
      <c r="C424" s="31" t="str">
        <f ca="1">IF(Activiteitenoverzicht!$K426&gt;0,Activiteitenoverzicht!D426,"")</f>
        <v/>
      </c>
      <c r="D424" s="31" t="str">
        <f ca="1">IF(Activiteitenoverzicht!$K426&gt;0,Activiteitenoverzicht!F426,"")</f>
        <v/>
      </c>
    </row>
    <row r="425" spans="1:4" hidden="1" x14ac:dyDescent="0.25">
      <c r="A425" s="31" t="str">
        <f ca="1">IF(Activiteitenoverzicht!$K427&gt;0,Activiteitenoverzicht!A427,"")</f>
        <v/>
      </c>
      <c r="B425" s="31" t="str">
        <f ca="1">IF(Activiteitenoverzicht!$K427&gt;0,Activiteitenoverzicht!B427,"")</f>
        <v/>
      </c>
      <c r="C425" s="31" t="str">
        <f ca="1">IF(Activiteitenoverzicht!$K427&gt;0,Activiteitenoverzicht!D427,"")</f>
        <v/>
      </c>
      <c r="D425" s="31" t="str">
        <f ca="1">IF(Activiteitenoverzicht!$K427&gt;0,Activiteitenoverzicht!F427,"")</f>
        <v/>
      </c>
    </row>
    <row r="426" spans="1:4" hidden="1" x14ac:dyDescent="0.25">
      <c r="A426" s="31" t="str">
        <f ca="1">IF(Activiteitenoverzicht!$K428&gt;0,Activiteitenoverzicht!A428,"")</f>
        <v/>
      </c>
      <c r="B426" s="31" t="str">
        <f ca="1">IF(Activiteitenoverzicht!$K428&gt;0,Activiteitenoverzicht!B428,"")</f>
        <v/>
      </c>
      <c r="C426" s="31" t="str">
        <f ca="1">IF(Activiteitenoverzicht!$K428&gt;0,Activiteitenoverzicht!D428,"")</f>
        <v/>
      </c>
      <c r="D426" s="31" t="str">
        <f ca="1">IF(Activiteitenoverzicht!$K428&gt;0,Activiteitenoverzicht!F428,"")</f>
        <v/>
      </c>
    </row>
    <row r="427" spans="1:4" hidden="1" x14ac:dyDescent="0.25">
      <c r="A427" s="31" t="str">
        <f ca="1">IF(Activiteitenoverzicht!$K429&gt;0,Activiteitenoverzicht!A429,"")</f>
        <v/>
      </c>
      <c r="B427" s="31" t="str">
        <f ca="1">IF(Activiteitenoverzicht!$K429&gt;0,Activiteitenoverzicht!B429,"")</f>
        <v/>
      </c>
      <c r="C427" s="31" t="str">
        <f ca="1">IF(Activiteitenoverzicht!$K429&gt;0,Activiteitenoverzicht!D429,"")</f>
        <v/>
      </c>
      <c r="D427" s="31" t="str">
        <f ca="1">IF(Activiteitenoverzicht!$K429&gt;0,Activiteitenoverzicht!F429,"")</f>
        <v/>
      </c>
    </row>
    <row r="428" spans="1:4" hidden="1" x14ac:dyDescent="0.25">
      <c r="A428" s="31" t="str">
        <f ca="1">IF(Activiteitenoverzicht!$K430&gt;0,Activiteitenoverzicht!A430,"")</f>
        <v/>
      </c>
      <c r="B428" s="31" t="str">
        <f ca="1">IF(Activiteitenoverzicht!$K430&gt;0,Activiteitenoverzicht!B430,"")</f>
        <v/>
      </c>
      <c r="C428" s="31" t="str">
        <f ca="1">IF(Activiteitenoverzicht!$K430&gt;0,Activiteitenoverzicht!D430,"")</f>
        <v/>
      </c>
      <c r="D428" s="31" t="str">
        <f ca="1">IF(Activiteitenoverzicht!$K430&gt;0,Activiteitenoverzicht!F430,"")</f>
        <v/>
      </c>
    </row>
    <row r="429" spans="1:4" hidden="1" x14ac:dyDescent="0.25">
      <c r="A429" s="31" t="str">
        <f ca="1">IF(Activiteitenoverzicht!$K431&gt;0,Activiteitenoverzicht!A431,"")</f>
        <v/>
      </c>
      <c r="B429" s="31" t="str">
        <f ca="1">IF(Activiteitenoverzicht!$K431&gt;0,Activiteitenoverzicht!B431,"")</f>
        <v/>
      </c>
      <c r="C429" s="31" t="str">
        <f ca="1">IF(Activiteitenoverzicht!$K431&gt;0,Activiteitenoverzicht!D431,"")</f>
        <v/>
      </c>
      <c r="D429" s="31" t="str">
        <f ca="1">IF(Activiteitenoverzicht!$K431&gt;0,Activiteitenoverzicht!F431,"")</f>
        <v/>
      </c>
    </row>
    <row r="430" spans="1:4" hidden="1" x14ac:dyDescent="0.25">
      <c r="A430" s="31" t="str">
        <f ca="1">IF(Activiteitenoverzicht!$K432&gt;0,Activiteitenoverzicht!A432,"")</f>
        <v/>
      </c>
      <c r="B430" s="31" t="str">
        <f ca="1">IF(Activiteitenoverzicht!$K432&gt;0,Activiteitenoverzicht!B432,"")</f>
        <v/>
      </c>
      <c r="C430" s="31" t="str">
        <f ca="1">IF(Activiteitenoverzicht!$K432&gt;0,Activiteitenoverzicht!D432,"")</f>
        <v/>
      </c>
      <c r="D430" s="31" t="str">
        <f ca="1">IF(Activiteitenoverzicht!$K432&gt;0,Activiteitenoverzicht!F432,"")</f>
        <v/>
      </c>
    </row>
    <row r="431" spans="1:4" hidden="1" x14ac:dyDescent="0.25">
      <c r="A431" s="31" t="str">
        <f ca="1">IF(Activiteitenoverzicht!$K433&gt;0,Activiteitenoverzicht!A433,"")</f>
        <v/>
      </c>
      <c r="B431" s="31" t="str">
        <f ca="1">IF(Activiteitenoverzicht!$K433&gt;0,Activiteitenoverzicht!B433,"")</f>
        <v/>
      </c>
      <c r="C431" s="31" t="str">
        <f ca="1">IF(Activiteitenoverzicht!$K433&gt;0,Activiteitenoverzicht!D433,"")</f>
        <v/>
      </c>
      <c r="D431" s="31" t="str">
        <f ca="1">IF(Activiteitenoverzicht!$K433&gt;0,Activiteitenoverzicht!F433,"")</f>
        <v/>
      </c>
    </row>
    <row r="432" spans="1:4" hidden="1" x14ac:dyDescent="0.25">
      <c r="A432" s="31" t="str">
        <f ca="1">IF(Activiteitenoverzicht!$K434&gt;0,Activiteitenoverzicht!A434,"")</f>
        <v/>
      </c>
      <c r="B432" s="31" t="str">
        <f ca="1">IF(Activiteitenoverzicht!$K434&gt;0,Activiteitenoverzicht!B434,"")</f>
        <v/>
      </c>
      <c r="C432" s="31" t="str">
        <f ca="1">IF(Activiteitenoverzicht!$K434&gt;0,Activiteitenoverzicht!D434,"")</f>
        <v/>
      </c>
      <c r="D432" s="31" t="str">
        <f ca="1">IF(Activiteitenoverzicht!$K434&gt;0,Activiteitenoverzicht!F434,"")</f>
        <v/>
      </c>
    </row>
    <row r="433" spans="1:4" hidden="1" x14ac:dyDescent="0.25">
      <c r="A433" s="31" t="str">
        <f ca="1">IF(Activiteitenoverzicht!$K435&gt;0,Activiteitenoverzicht!A435,"")</f>
        <v/>
      </c>
      <c r="B433" s="31" t="str">
        <f ca="1">IF(Activiteitenoverzicht!$K435&gt;0,Activiteitenoverzicht!B435,"")</f>
        <v/>
      </c>
      <c r="C433" s="31" t="str">
        <f ca="1">IF(Activiteitenoverzicht!$K435&gt;0,Activiteitenoverzicht!D435,"")</f>
        <v/>
      </c>
      <c r="D433" s="31" t="str">
        <f ca="1">IF(Activiteitenoverzicht!$K435&gt;0,Activiteitenoverzicht!F435,"")</f>
        <v/>
      </c>
    </row>
    <row r="434" spans="1:4" hidden="1" x14ac:dyDescent="0.25">
      <c r="A434" s="31" t="str">
        <f ca="1">IF(Activiteitenoverzicht!$K436&gt;0,Activiteitenoverzicht!A436,"")</f>
        <v/>
      </c>
      <c r="B434" s="31" t="str">
        <f ca="1">IF(Activiteitenoverzicht!$K436&gt;0,Activiteitenoverzicht!B436,"")</f>
        <v/>
      </c>
      <c r="C434" s="31" t="str">
        <f ca="1">IF(Activiteitenoverzicht!$K436&gt;0,Activiteitenoverzicht!D436,"")</f>
        <v/>
      </c>
      <c r="D434" s="31" t="str">
        <f ca="1">IF(Activiteitenoverzicht!$K436&gt;0,Activiteitenoverzicht!F436,"")</f>
        <v/>
      </c>
    </row>
    <row r="435" spans="1:4" hidden="1" x14ac:dyDescent="0.25">
      <c r="A435" s="31" t="str">
        <f ca="1">IF(Activiteitenoverzicht!$K437&gt;0,Activiteitenoverzicht!A437,"")</f>
        <v/>
      </c>
      <c r="B435" s="31" t="str">
        <f ca="1">IF(Activiteitenoverzicht!$K437&gt;0,Activiteitenoverzicht!B437,"")</f>
        <v/>
      </c>
      <c r="C435" s="31" t="str">
        <f ca="1">IF(Activiteitenoverzicht!$K437&gt;0,Activiteitenoverzicht!D437,"")</f>
        <v/>
      </c>
      <c r="D435" s="31" t="str">
        <f ca="1">IF(Activiteitenoverzicht!$K437&gt;0,Activiteitenoverzicht!F437,"")</f>
        <v/>
      </c>
    </row>
    <row r="436" spans="1:4" hidden="1" x14ac:dyDescent="0.25">
      <c r="A436" s="31" t="str">
        <f ca="1">IF(Activiteitenoverzicht!$K438&gt;0,Activiteitenoverzicht!A438,"")</f>
        <v/>
      </c>
      <c r="B436" s="31" t="str">
        <f ca="1">IF(Activiteitenoverzicht!$K438&gt;0,Activiteitenoverzicht!B438,"")</f>
        <v/>
      </c>
      <c r="C436" s="31" t="str">
        <f ca="1">IF(Activiteitenoverzicht!$K438&gt;0,Activiteitenoverzicht!D438,"")</f>
        <v/>
      </c>
      <c r="D436" s="31" t="str">
        <f ca="1">IF(Activiteitenoverzicht!$K438&gt;0,Activiteitenoverzicht!F438,"")</f>
        <v/>
      </c>
    </row>
    <row r="437" spans="1:4" hidden="1" x14ac:dyDescent="0.25">
      <c r="A437" s="31" t="str">
        <f ca="1">IF(Activiteitenoverzicht!$K439&gt;0,Activiteitenoverzicht!A439,"")</f>
        <v/>
      </c>
      <c r="B437" s="31" t="str">
        <f ca="1">IF(Activiteitenoverzicht!$K439&gt;0,Activiteitenoverzicht!B439,"")</f>
        <v/>
      </c>
      <c r="C437" s="31" t="str">
        <f ca="1">IF(Activiteitenoverzicht!$K439&gt;0,Activiteitenoverzicht!D439,"")</f>
        <v/>
      </c>
      <c r="D437" s="31" t="str">
        <f ca="1">IF(Activiteitenoverzicht!$K439&gt;0,Activiteitenoverzicht!F439,"")</f>
        <v/>
      </c>
    </row>
    <row r="438" spans="1:4" hidden="1" x14ac:dyDescent="0.25">
      <c r="A438" s="31" t="str">
        <f ca="1">IF(Activiteitenoverzicht!$K440&gt;0,Activiteitenoverzicht!A440,"")</f>
        <v/>
      </c>
      <c r="B438" s="31" t="str">
        <f ca="1">IF(Activiteitenoverzicht!$K440&gt;0,Activiteitenoverzicht!B440,"")</f>
        <v/>
      </c>
      <c r="C438" s="31" t="str">
        <f ca="1">IF(Activiteitenoverzicht!$K440&gt;0,Activiteitenoverzicht!D440,"")</f>
        <v/>
      </c>
      <c r="D438" s="31" t="str">
        <f ca="1">IF(Activiteitenoverzicht!$K440&gt;0,Activiteitenoverzicht!F440,"")</f>
        <v/>
      </c>
    </row>
    <row r="439" spans="1:4" hidden="1" x14ac:dyDescent="0.25">
      <c r="A439" s="31" t="str">
        <f ca="1">IF(Activiteitenoverzicht!$K441&gt;0,Activiteitenoverzicht!A441,"")</f>
        <v/>
      </c>
      <c r="B439" s="31" t="str">
        <f ca="1">IF(Activiteitenoverzicht!$K441&gt;0,Activiteitenoverzicht!B441,"")</f>
        <v/>
      </c>
      <c r="C439" s="31" t="str">
        <f ca="1">IF(Activiteitenoverzicht!$K441&gt;0,Activiteitenoverzicht!D441,"")</f>
        <v/>
      </c>
      <c r="D439" s="31" t="str">
        <f ca="1">IF(Activiteitenoverzicht!$K441&gt;0,Activiteitenoverzicht!F441,"")</f>
        <v/>
      </c>
    </row>
    <row r="440" spans="1:4" hidden="1" x14ac:dyDescent="0.25">
      <c r="A440" s="31" t="str">
        <f ca="1">IF(Activiteitenoverzicht!$K442&gt;0,Activiteitenoverzicht!A442,"")</f>
        <v/>
      </c>
      <c r="B440" s="31" t="str">
        <f ca="1">IF(Activiteitenoverzicht!$K442&gt;0,Activiteitenoverzicht!B442,"")</f>
        <v/>
      </c>
      <c r="C440" s="31" t="str">
        <f ca="1">IF(Activiteitenoverzicht!$K442&gt;0,Activiteitenoverzicht!D442,"")</f>
        <v/>
      </c>
      <c r="D440" s="31" t="str">
        <f ca="1">IF(Activiteitenoverzicht!$K442&gt;0,Activiteitenoverzicht!F442,"")</f>
        <v/>
      </c>
    </row>
    <row r="441" spans="1:4" hidden="1" x14ac:dyDescent="0.25">
      <c r="A441" s="31" t="str">
        <f ca="1">IF(Activiteitenoverzicht!$K443&gt;0,Activiteitenoverzicht!A443,"")</f>
        <v/>
      </c>
      <c r="B441" s="31" t="str">
        <f ca="1">IF(Activiteitenoverzicht!$K443&gt;0,Activiteitenoverzicht!B443,"")</f>
        <v/>
      </c>
      <c r="C441" s="31" t="str">
        <f ca="1">IF(Activiteitenoverzicht!$K443&gt;0,Activiteitenoverzicht!D443,"")</f>
        <v/>
      </c>
      <c r="D441" s="31" t="str">
        <f ca="1">IF(Activiteitenoverzicht!$K443&gt;0,Activiteitenoverzicht!F443,"")</f>
        <v/>
      </c>
    </row>
    <row r="442" spans="1:4" hidden="1" x14ac:dyDescent="0.25">
      <c r="A442" s="31" t="str">
        <f ca="1">IF(Activiteitenoverzicht!$K444&gt;0,Activiteitenoverzicht!A444,"")</f>
        <v/>
      </c>
      <c r="B442" s="31" t="str">
        <f ca="1">IF(Activiteitenoverzicht!$K444&gt;0,Activiteitenoverzicht!B444,"")</f>
        <v/>
      </c>
      <c r="C442" s="31" t="str">
        <f ca="1">IF(Activiteitenoverzicht!$K444&gt;0,Activiteitenoverzicht!D444,"")</f>
        <v/>
      </c>
      <c r="D442" s="31" t="str">
        <f ca="1">IF(Activiteitenoverzicht!$K444&gt;0,Activiteitenoverzicht!F444,"")</f>
        <v/>
      </c>
    </row>
    <row r="443" spans="1:4" hidden="1" x14ac:dyDescent="0.25">
      <c r="A443" s="31" t="str">
        <f ca="1">IF(Activiteitenoverzicht!$K445&gt;0,Activiteitenoverzicht!A445,"")</f>
        <v/>
      </c>
      <c r="B443" s="31" t="str">
        <f ca="1">IF(Activiteitenoverzicht!$K445&gt;0,Activiteitenoverzicht!B445,"")</f>
        <v/>
      </c>
      <c r="C443" s="31" t="str">
        <f ca="1">IF(Activiteitenoverzicht!$K445&gt;0,Activiteitenoverzicht!D445,"")</f>
        <v/>
      </c>
      <c r="D443" s="31" t="str">
        <f ca="1">IF(Activiteitenoverzicht!$K445&gt;0,Activiteitenoverzicht!F445,"")</f>
        <v/>
      </c>
    </row>
    <row r="444" spans="1:4" hidden="1" x14ac:dyDescent="0.25">
      <c r="A444" s="31" t="str">
        <f ca="1">IF(Activiteitenoverzicht!$K446&gt;0,Activiteitenoverzicht!A446,"")</f>
        <v/>
      </c>
      <c r="B444" s="31" t="str">
        <f ca="1">IF(Activiteitenoverzicht!$K446&gt;0,Activiteitenoverzicht!B446,"")</f>
        <v/>
      </c>
      <c r="C444" s="31" t="str">
        <f ca="1">IF(Activiteitenoverzicht!$K446&gt;0,Activiteitenoverzicht!D446,"")</f>
        <v/>
      </c>
      <c r="D444" s="31" t="str">
        <f ca="1">IF(Activiteitenoverzicht!$K446&gt;0,Activiteitenoverzicht!F446,"")</f>
        <v/>
      </c>
    </row>
    <row r="445" spans="1:4" x14ac:dyDescent="0.25">
      <c r="A445" s="62">
        <f ca="1">IF(Activiteitenoverzicht!$K447&gt;0,Activiteitenoverzicht!A447,"")</f>
        <v>444</v>
      </c>
      <c r="B445" s="61" t="str">
        <f ca="1">IF(Activiteitenoverzicht!$K447&gt;0,Activiteitenoverzicht!B447,"")</f>
        <v>HFW030-A</v>
      </c>
      <c r="C445" s="61" t="str">
        <f ca="1">IF(Activiteitenoverzicht!$K447&gt;0,Activiteitenoverzicht!D447,"")</f>
        <v>66.36.00</v>
      </c>
      <c r="D445" s="61" t="str">
        <f ca="1">IF(Activiteitenoverzicht!$K447&gt;0,Activiteitenoverzicht!F447,"")</f>
        <v>hijswerktuigen en takels</v>
      </c>
    </row>
    <row r="446" spans="1:4" hidden="1" x14ac:dyDescent="0.25">
      <c r="A446" s="31" t="str">
        <f ca="1">IF(Activiteitenoverzicht!$K448&gt;0,Activiteitenoverzicht!A448,"")</f>
        <v/>
      </c>
      <c r="B446" s="31" t="str">
        <f ca="1">IF(Activiteitenoverzicht!$K448&gt;0,Activiteitenoverzicht!B448,"")</f>
        <v/>
      </c>
      <c r="C446" s="31" t="str">
        <f ca="1">IF(Activiteitenoverzicht!$K448&gt;0,Activiteitenoverzicht!D448,"")</f>
        <v/>
      </c>
      <c r="D446" s="31" t="str">
        <f ca="1">IF(Activiteitenoverzicht!$K448&gt;0,Activiteitenoverzicht!F448,"")</f>
        <v/>
      </c>
    </row>
    <row r="447" spans="1:4" hidden="1" x14ac:dyDescent="0.25">
      <c r="A447" s="31" t="str">
        <f ca="1">IF(Activiteitenoverzicht!$K449&gt;0,Activiteitenoverzicht!A449,"")</f>
        <v/>
      </c>
      <c r="B447" s="31" t="str">
        <f ca="1">IF(Activiteitenoverzicht!$K449&gt;0,Activiteitenoverzicht!B449,"")</f>
        <v/>
      </c>
      <c r="C447" s="31" t="str">
        <f ca="1">IF(Activiteitenoverzicht!$K449&gt;0,Activiteitenoverzicht!D449,"")</f>
        <v/>
      </c>
      <c r="D447" s="31" t="str">
        <f ca="1">IF(Activiteitenoverzicht!$K449&gt;0,Activiteitenoverzicht!F449,"")</f>
        <v/>
      </c>
    </row>
    <row r="448" spans="1:4" hidden="1" x14ac:dyDescent="0.25">
      <c r="A448" s="31" t="str">
        <f ca="1">IF(Activiteitenoverzicht!$K450&gt;0,Activiteitenoverzicht!A450,"")</f>
        <v/>
      </c>
      <c r="B448" s="31" t="str">
        <f ca="1">IF(Activiteitenoverzicht!$K450&gt;0,Activiteitenoverzicht!B450,"")</f>
        <v/>
      </c>
      <c r="C448" s="31" t="str">
        <f ca="1">IF(Activiteitenoverzicht!$K450&gt;0,Activiteitenoverzicht!D450,"")</f>
        <v/>
      </c>
      <c r="D448" s="31" t="str">
        <f ca="1">IF(Activiteitenoverzicht!$K450&gt;0,Activiteitenoverzicht!F450,"")</f>
        <v/>
      </c>
    </row>
    <row r="449" spans="1:4" hidden="1" x14ac:dyDescent="0.25">
      <c r="A449" s="31" t="str">
        <f ca="1">IF(Activiteitenoverzicht!$K451&gt;0,Activiteitenoverzicht!A451,"")</f>
        <v/>
      </c>
      <c r="B449" s="31" t="str">
        <f ca="1">IF(Activiteitenoverzicht!$K451&gt;0,Activiteitenoverzicht!B451,"")</f>
        <v/>
      </c>
      <c r="C449" s="31" t="str">
        <f ca="1">IF(Activiteitenoverzicht!$K451&gt;0,Activiteitenoverzicht!D451,"")</f>
        <v/>
      </c>
      <c r="D449" s="31" t="str">
        <f ca="1">IF(Activiteitenoverzicht!$K451&gt;0,Activiteitenoverzicht!F451,"")</f>
        <v/>
      </c>
    </row>
    <row r="450" spans="1:4" hidden="1" x14ac:dyDescent="0.25">
      <c r="A450" s="31" t="str">
        <f ca="1">IF(Activiteitenoverzicht!$K452&gt;0,Activiteitenoverzicht!A452,"")</f>
        <v/>
      </c>
      <c r="B450" s="31" t="str">
        <f ca="1">IF(Activiteitenoverzicht!$K452&gt;0,Activiteitenoverzicht!B452,"")</f>
        <v/>
      </c>
      <c r="C450" s="31" t="str">
        <f ca="1">IF(Activiteitenoverzicht!$K452&gt;0,Activiteitenoverzicht!D452,"")</f>
        <v/>
      </c>
      <c r="D450" s="31" t="str">
        <f ca="1">IF(Activiteitenoverzicht!$K452&gt;0,Activiteitenoverzicht!F452,"")</f>
        <v/>
      </c>
    </row>
    <row r="451" spans="1:4" hidden="1" x14ac:dyDescent="0.25">
      <c r="A451" s="31" t="str">
        <f ca="1">IF(Activiteitenoverzicht!$K453&gt;0,Activiteitenoverzicht!A453,"")</f>
        <v/>
      </c>
      <c r="B451" s="31" t="str">
        <f ca="1">IF(Activiteitenoverzicht!$K453&gt;0,Activiteitenoverzicht!B453,"")</f>
        <v/>
      </c>
      <c r="C451" s="31" t="str">
        <f ca="1">IF(Activiteitenoverzicht!$K453&gt;0,Activiteitenoverzicht!D453,"")</f>
        <v/>
      </c>
      <c r="D451" s="31" t="str">
        <f ca="1">IF(Activiteitenoverzicht!$K453&gt;0,Activiteitenoverzicht!F453,"")</f>
        <v/>
      </c>
    </row>
    <row r="452" spans="1:4" hidden="1" x14ac:dyDescent="0.25">
      <c r="A452" s="31" t="str">
        <f ca="1">IF(Activiteitenoverzicht!$K454&gt;0,Activiteitenoverzicht!A454,"")</f>
        <v/>
      </c>
      <c r="B452" s="31" t="str">
        <f ca="1">IF(Activiteitenoverzicht!$K454&gt;0,Activiteitenoverzicht!B454,"")</f>
        <v/>
      </c>
      <c r="C452" s="31" t="str">
        <f ca="1">IF(Activiteitenoverzicht!$K454&gt;0,Activiteitenoverzicht!D454,"")</f>
        <v/>
      </c>
      <c r="D452" s="31" t="str">
        <f ca="1">IF(Activiteitenoverzicht!$K454&gt;0,Activiteitenoverzicht!F454,"")</f>
        <v/>
      </c>
    </row>
    <row r="453" spans="1:4" hidden="1" x14ac:dyDescent="0.25">
      <c r="A453" s="31" t="str">
        <f ca="1">IF(Activiteitenoverzicht!$K455&gt;0,Activiteitenoverzicht!A455,"")</f>
        <v/>
      </c>
      <c r="B453" s="31" t="str">
        <f ca="1">IF(Activiteitenoverzicht!$K455&gt;0,Activiteitenoverzicht!B455,"")</f>
        <v/>
      </c>
      <c r="C453" s="31" t="str">
        <f ca="1">IF(Activiteitenoverzicht!$K455&gt;0,Activiteitenoverzicht!D455,"")</f>
        <v/>
      </c>
      <c r="D453" s="31" t="str">
        <f ca="1">IF(Activiteitenoverzicht!$K455&gt;0,Activiteitenoverzicht!F455,"")</f>
        <v/>
      </c>
    </row>
    <row r="454" spans="1:4" hidden="1" x14ac:dyDescent="0.25">
      <c r="A454" s="31" t="str">
        <f ca="1">IF(Activiteitenoverzicht!$K456&gt;0,Activiteitenoverzicht!A456,"")</f>
        <v/>
      </c>
      <c r="B454" s="31" t="str">
        <f ca="1">IF(Activiteitenoverzicht!$K456&gt;0,Activiteitenoverzicht!B456,"")</f>
        <v/>
      </c>
      <c r="C454" s="31" t="str">
        <f ca="1">IF(Activiteitenoverzicht!$K456&gt;0,Activiteitenoverzicht!D456,"")</f>
        <v/>
      </c>
      <c r="D454" s="31" t="str">
        <f ca="1">IF(Activiteitenoverzicht!$K456&gt;0,Activiteitenoverzicht!F456,"")</f>
        <v/>
      </c>
    </row>
    <row r="455" spans="1:4" hidden="1" x14ac:dyDescent="0.25">
      <c r="A455" s="31" t="str">
        <f ca="1">IF(Activiteitenoverzicht!$K457&gt;0,Activiteitenoverzicht!A457,"")</f>
        <v/>
      </c>
      <c r="B455" s="31" t="str">
        <f ca="1">IF(Activiteitenoverzicht!$K457&gt;0,Activiteitenoverzicht!B457,"")</f>
        <v/>
      </c>
      <c r="C455" s="31" t="str">
        <f ca="1">IF(Activiteitenoverzicht!$K457&gt;0,Activiteitenoverzicht!D457,"")</f>
        <v/>
      </c>
      <c r="D455" s="31" t="str">
        <f ca="1">IF(Activiteitenoverzicht!$K457&gt;0,Activiteitenoverzicht!F457,"")</f>
        <v/>
      </c>
    </row>
    <row r="456" spans="1:4" hidden="1" x14ac:dyDescent="0.25">
      <c r="A456" s="31" t="str">
        <f ca="1">IF(Activiteitenoverzicht!$K458&gt;0,Activiteitenoverzicht!A458,"")</f>
        <v/>
      </c>
      <c r="B456" s="31" t="str">
        <f ca="1">IF(Activiteitenoverzicht!$K458&gt;0,Activiteitenoverzicht!B458,"")</f>
        <v/>
      </c>
      <c r="C456" s="31" t="str">
        <f ca="1">IF(Activiteitenoverzicht!$K458&gt;0,Activiteitenoverzicht!D458,"")</f>
        <v/>
      </c>
      <c r="D456" s="31" t="str">
        <f ca="1">IF(Activiteitenoverzicht!$K458&gt;0,Activiteitenoverzicht!F458,"")</f>
        <v/>
      </c>
    </row>
    <row r="457" spans="1:4" hidden="1" x14ac:dyDescent="0.25">
      <c r="A457" s="31" t="str">
        <f ca="1">IF(Activiteitenoverzicht!$K459&gt;0,Activiteitenoverzicht!A459,"")</f>
        <v/>
      </c>
      <c r="B457" s="31" t="str">
        <f ca="1">IF(Activiteitenoverzicht!$K459&gt;0,Activiteitenoverzicht!B459,"")</f>
        <v/>
      </c>
      <c r="C457" s="31" t="str">
        <f ca="1">IF(Activiteitenoverzicht!$K459&gt;0,Activiteitenoverzicht!D459,"")</f>
        <v/>
      </c>
      <c r="D457" s="31" t="str">
        <f ca="1">IF(Activiteitenoverzicht!$K459&gt;0,Activiteitenoverzicht!F459,"")</f>
        <v/>
      </c>
    </row>
    <row r="458" spans="1:4" hidden="1" x14ac:dyDescent="0.25">
      <c r="A458" s="31" t="str">
        <f ca="1">IF(Activiteitenoverzicht!$K460&gt;0,Activiteitenoverzicht!A460,"")</f>
        <v/>
      </c>
      <c r="B458" s="31" t="str">
        <f ca="1">IF(Activiteitenoverzicht!$K460&gt;0,Activiteitenoverzicht!B460,"")</f>
        <v/>
      </c>
      <c r="C458" s="31" t="str">
        <f ca="1">IF(Activiteitenoverzicht!$K460&gt;0,Activiteitenoverzicht!D460,"")</f>
        <v/>
      </c>
      <c r="D458" s="31" t="str">
        <f ca="1">IF(Activiteitenoverzicht!$K460&gt;0,Activiteitenoverzicht!F460,"")</f>
        <v/>
      </c>
    </row>
    <row r="459" spans="1:4" hidden="1" x14ac:dyDescent="0.25">
      <c r="A459" s="31" t="str">
        <f ca="1">IF(Activiteitenoverzicht!$K461&gt;0,Activiteitenoverzicht!A461,"")</f>
        <v/>
      </c>
      <c r="B459" s="31" t="str">
        <f ca="1">IF(Activiteitenoverzicht!$K461&gt;0,Activiteitenoverzicht!B461,"")</f>
        <v/>
      </c>
      <c r="C459" s="31" t="str">
        <f ca="1">IF(Activiteitenoverzicht!$K461&gt;0,Activiteitenoverzicht!D461,"")</f>
        <v/>
      </c>
      <c r="D459" s="31" t="str">
        <f ca="1">IF(Activiteitenoverzicht!$K461&gt;0,Activiteitenoverzicht!F461,"")</f>
        <v/>
      </c>
    </row>
    <row r="460" spans="1:4" hidden="1" x14ac:dyDescent="0.25">
      <c r="A460" s="31" t="str">
        <f ca="1">IF(Activiteitenoverzicht!$K462&gt;0,Activiteitenoverzicht!A462,"")</f>
        <v/>
      </c>
      <c r="B460" s="31" t="str">
        <f ca="1">IF(Activiteitenoverzicht!$K462&gt;0,Activiteitenoverzicht!B462,"")</f>
        <v/>
      </c>
      <c r="C460" s="31" t="str">
        <f ca="1">IF(Activiteitenoverzicht!$K462&gt;0,Activiteitenoverzicht!D462,"")</f>
        <v/>
      </c>
      <c r="D460" s="31" t="str">
        <f ca="1">IF(Activiteitenoverzicht!$K462&gt;0,Activiteitenoverzicht!F462,"")</f>
        <v/>
      </c>
    </row>
    <row r="461" spans="1:4" hidden="1" x14ac:dyDescent="0.25">
      <c r="A461" s="31" t="str">
        <f ca="1">IF(Activiteitenoverzicht!$K463&gt;0,Activiteitenoverzicht!A463,"")</f>
        <v/>
      </c>
      <c r="B461" s="31" t="str">
        <f ca="1">IF(Activiteitenoverzicht!$K463&gt;0,Activiteitenoverzicht!B463,"")</f>
        <v/>
      </c>
      <c r="C461" s="31" t="str">
        <f ca="1">IF(Activiteitenoverzicht!$K463&gt;0,Activiteitenoverzicht!D463,"")</f>
        <v/>
      </c>
      <c r="D461" s="31" t="str">
        <f ca="1">IF(Activiteitenoverzicht!$K463&gt;0,Activiteitenoverzicht!F463,"")</f>
        <v/>
      </c>
    </row>
    <row r="462" spans="1:4" hidden="1" x14ac:dyDescent="0.25">
      <c r="A462" s="31" t="str">
        <f ca="1">IF(Activiteitenoverzicht!$K464&gt;0,Activiteitenoverzicht!A464,"")</f>
        <v/>
      </c>
      <c r="B462" s="31" t="str">
        <f ca="1">IF(Activiteitenoverzicht!$K464&gt;0,Activiteitenoverzicht!B464,"")</f>
        <v/>
      </c>
      <c r="C462" s="31" t="str">
        <f ca="1">IF(Activiteitenoverzicht!$K464&gt;0,Activiteitenoverzicht!D464,"")</f>
        <v/>
      </c>
      <c r="D462" s="31" t="str">
        <f ca="1">IF(Activiteitenoverzicht!$K464&gt;0,Activiteitenoverzicht!F464,"")</f>
        <v/>
      </c>
    </row>
    <row r="463" spans="1:4" hidden="1" x14ac:dyDescent="0.25">
      <c r="A463" s="31" t="str">
        <f ca="1">IF(Activiteitenoverzicht!$K465&gt;0,Activiteitenoverzicht!A465,"")</f>
        <v/>
      </c>
      <c r="B463" s="31" t="str">
        <f ca="1">IF(Activiteitenoverzicht!$K465&gt;0,Activiteitenoverzicht!B465,"")</f>
        <v/>
      </c>
      <c r="C463" s="31" t="str">
        <f ca="1">IF(Activiteitenoverzicht!$K465&gt;0,Activiteitenoverzicht!D465,"")</f>
        <v/>
      </c>
      <c r="D463" s="31" t="str">
        <f ca="1">IF(Activiteitenoverzicht!$K465&gt;0,Activiteitenoverzicht!F465,"")</f>
        <v/>
      </c>
    </row>
    <row r="464" spans="1:4" hidden="1" x14ac:dyDescent="0.25">
      <c r="A464" s="31" t="str">
        <f ca="1">IF(Activiteitenoverzicht!$K466&gt;0,Activiteitenoverzicht!A466,"")</f>
        <v/>
      </c>
      <c r="B464" s="31" t="str">
        <f ca="1">IF(Activiteitenoverzicht!$K466&gt;0,Activiteitenoverzicht!B466,"")</f>
        <v/>
      </c>
      <c r="C464" s="31" t="str">
        <f ca="1">IF(Activiteitenoverzicht!$K466&gt;0,Activiteitenoverzicht!D466,"")</f>
        <v/>
      </c>
      <c r="D464" s="31" t="str">
        <f ca="1">IF(Activiteitenoverzicht!$K466&gt;0,Activiteitenoverzicht!F466,"")</f>
        <v/>
      </c>
    </row>
    <row r="465" spans="1:4" hidden="1" x14ac:dyDescent="0.25">
      <c r="A465" s="31" t="str">
        <f ca="1">IF(Activiteitenoverzicht!$K467&gt;0,Activiteitenoverzicht!A467,"")</f>
        <v/>
      </c>
      <c r="B465" s="31" t="str">
        <f ca="1">IF(Activiteitenoverzicht!$K467&gt;0,Activiteitenoverzicht!B467,"")</f>
        <v/>
      </c>
      <c r="C465" s="31" t="str">
        <f ca="1">IF(Activiteitenoverzicht!$K467&gt;0,Activiteitenoverzicht!D467,"")</f>
        <v/>
      </c>
      <c r="D465" s="31" t="str">
        <f ca="1">IF(Activiteitenoverzicht!$K467&gt;0,Activiteitenoverzicht!F467,"")</f>
        <v/>
      </c>
    </row>
    <row r="466" spans="1:4" hidden="1" x14ac:dyDescent="0.25">
      <c r="A466" s="31" t="str">
        <f ca="1">IF(Activiteitenoverzicht!$K468&gt;0,Activiteitenoverzicht!A468,"")</f>
        <v/>
      </c>
      <c r="B466" s="31" t="str">
        <f ca="1">IF(Activiteitenoverzicht!$K468&gt;0,Activiteitenoverzicht!B468,"")</f>
        <v/>
      </c>
      <c r="C466" s="31" t="str">
        <f ca="1">IF(Activiteitenoverzicht!$K468&gt;0,Activiteitenoverzicht!D468,"")</f>
        <v/>
      </c>
      <c r="D466" s="31" t="str">
        <f ca="1">IF(Activiteitenoverzicht!$K468&gt;0,Activiteitenoverzicht!F468,"")</f>
        <v/>
      </c>
    </row>
    <row r="467" spans="1:4" hidden="1" x14ac:dyDescent="0.25">
      <c r="A467" s="31" t="str">
        <f ca="1">IF(Activiteitenoverzicht!$K469&gt;0,Activiteitenoverzicht!A469,"")</f>
        <v/>
      </c>
      <c r="B467" s="31" t="str">
        <f ca="1">IF(Activiteitenoverzicht!$K469&gt;0,Activiteitenoverzicht!B469,"")</f>
        <v/>
      </c>
      <c r="C467" s="31" t="str">
        <f ca="1">IF(Activiteitenoverzicht!$K469&gt;0,Activiteitenoverzicht!D469,"")</f>
        <v/>
      </c>
      <c r="D467" s="31" t="str">
        <f ca="1">IF(Activiteitenoverzicht!$K469&gt;0,Activiteitenoverzicht!F469,"")</f>
        <v/>
      </c>
    </row>
    <row r="468" spans="1:4" hidden="1" x14ac:dyDescent="0.25">
      <c r="A468" s="31" t="str">
        <f ca="1">IF(Activiteitenoverzicht!$K470&gt;0,Activiteitenoverzicht!A470,"")</f>
        <v/>
      </c>
      <c r="B468" s="31" t="str">
        <f ca="1">IF(Activiteitenoverzicht!$K470&gt;0,Activiteitenoverzicht!B470,"")</f>
        <v/>
      </c>
      <c r="C468" s="31" t="str">
        <f ca="1">IF(Activiteitenoverzicht!$K470&gt;0,Activiteitenoverzicht!D470,"")</f>
        <v/>
      </c>
      <c r="D468" s="31" t="str">
        <f ca="1">IF(Activiteitenoverzicht!$K470&gt;0,Activiteitenoverzicht!F470,"")</f>
        <v/>
      </c>
    </row>
    <row r="469" spans="1:4" hidden="1" x14ac:dyDescent="0.25">
      <c r="A469" s="31" t="str">
        <f ca="1">IF(Activiteitenoverzicht!$K471&gt;0,Activiteitenoverzicht!A471,"")</f>
        <v/>
      </c>
      <c r="B469" s="31" t="str">
        <f ca="1">IF(Activiteitenoverzicht!$K471&gt;0,Activiteitenoverzicht!B471,"")</f>
        <v/>
      </c>
      <c r="C469" s="31" t="str">
        <f ca="1">IF(Activiteitenoverzicht!$K471&gt;0,Activiteitenoverzicht!D471,"")</f>
        <v/>
      </c>
      <c r="D469" s="31" t="str">
        <f ca="1">IF(Activiteitenoverzicht!$K471&gt;0,Activiteitenoverzicht!F471,"")</f>
        <v/>
      </c>
    </row>
    <row r="470" spans="1:4" hidden="1" x14ac:dyDescent="0.25">
      <c r="A470" s="31" t="str">
        <f ca="1">IF(Activiteitenoverzicht!$K472&gt;0,Activiteitenoverzicht!A472,"")</f>
        <v/>
      </c>
      <c r="B470" s="31" t="str">
        <f ca="1">IF(Activiteitenoverzicht!$K472&gt;0,Activiteitenoverzicht!B472,"")</f>
        <v/>
      </c>
      <c r="C470" s="31" t="str">
        <f ca="1">IF(Activiteitenoverzicht!$K472&gt;0,Activiteitenoverzicht!D472,"")</f>
        <v/>
      </c>
      <c r="D470" s="31" t="str">
        <f ca="1">IF(Activiteitenoverzicht!$K472&gt;0,Activiteitenoverzicht!F472,"")</f>
        <v/>
      </c>
    </row>
    <row r="471" spans="1:4" hidden="1" x14ac:dyDescent="0.25">
      <c r="A471" s="31" t="str">
        <f ca="1">IF(Activiteitenoverzicht!$K473&gt;0,Activiteitenoverzicht!A473,"")</f>
        <v/>
      </c>
      <c r="B471" s="31" t="str">
        <f ca="1">IF(Activiteitenoverzicht!$K473&gt;0,Activiteitenoverzicht!B473,"")</f>
        <v/>
      </c>
      <c r="C471" s="31" t="str">
        <f ca="1">IF(Activiteitenoverzicht!$K473&gt;0,Activiteitenoverzicht!D473,"")</f>
        <v/>
      </c>
      <c r="D471" s="31" t="str">
        <f ca="1">IF(Activiteitenoverzicht!$K473&gt;0,Activiteitenoverzicht!F473,"")</f>
        <v/>
      </c>
    </row>
    <row r="472" spans="1:4" hidden="1" x14ac:dyDescent="0.25">
      <c r="A472" s="31" t="str">
        <f ca="1">IF(Activiteitenoverzicht!$K474&gt;0,Activiteitenoverzicht!A474,"")</f>
        <v/>
      </c>
      <c r="B472" s="31" t="str">
        <f ca="1">IF(Activiteitenoverzicht!$K474&gt;0,Activiteitenoverzicht!B474,"")</f>
        <v/>
      </c>
      <c r="C472" s="31" t="str">
        <f ca="1">IF(Activiteitenoverzicht!$K474&gt;0,Activiteitenoverzicht!D474,"")</f>
        <v/>
      </c>
      <c r="D472" s="31" t="str">
        <f ca="1">IF(Activiteitenoverzicht!$K474&gt;0,Activiteitenoverzicht!F474,"")</f>
        <v/>
      </c>
    </row>
    <row r="473" spans="1:4" hidden="1" x14ac:dyDescent="0.25">
      <c r="A473" s="31" t="str">
        <f ca="1">IF(Activiteitenoverzicht!$K475&gt;0,Activiteitenoverzicht!A475,"")</f>
        <v/>
      </c>
      <c r="B473" s="31" t="str">
        <f ca="1">IF(Activiteitenoverzicht!$K475&gt;0,Activiteitenoverzicht!B475,"")</f>
        <v/>
      </c>
      <c r="C473" s="31" t="str">
        <f ca="1">IF(Activiteitenoverzicht!$K475&gt;0,Activiteitenoverzicht!D475,"")</f>
        <v/>
      </c>
      <c r="D473" s="31" t="str">
        <f ca="1">IF(Activiteitenoverzicht!$K475&gt;0,Activiteitenoverzicht!F475,"")</f>
        <v/>
      </c>
    </row>
    <row r="474" spans="1:4" hidden="1" x14ac:dyDescent="0.25">
      <c r="A474" s="31" t="str">
        <f ca="1">IF(Activiteitenoverzicht!$K476&gt;0,Activiteitenoverzicht!A476,"")</f>
        <v/>
      </c>
      <c r="B474" s="31" t="str">
        <f ca="1">IF(Activiteitenoverzicht!$K476&gt;0,Activiteitenoverzicht!B476,"")</f>
        <v/>
      </c>
      <c r="C474" s="31" t="str">
        <f ca="1">IF(Activiteitenoverzicht!$K476&gt;0,Activiteitenoverzicht!D476,"")</f>
        <v/>
      </c>
      <c r="D474" s="31" t="str">
        <f ca="1">IF(Activiteitenoverzicht!$K476&gt;0,Activiteitenoverzicht!F476,"")</f>
        <v/>
      </c>
    </row>
    <row r="475" spans="1:4" hidden="1" x14ac:dyDescent="0.25">
      <c r="A475" s="31" t="str">
        <f ca="1">IF(Activiteitenoverzicht!$K477&gt;0,Activiteitenoverzicht!A477,"")</f>
        <v/>
      </c>
      <c r="B475" s="31" t="str">
        <f ca="1">IF(Activiteitenoverzicht!$K477&gt;0,Activiteitenoverzicht!B477,"")</f>
        <v/>
      </c>
      <c r="C475" s="31" t="str">
        <f ca="1">IF(Activiteitenoverzicht!$K477&gt;0,Activiteitenoverzicht!D477,"")</f>
        <v/>
      </c>
      <c r="D475" s="31" t="str">
        <f ca="1">IF(Activiteitenoverzicht!$K477&gt;0,Activiteitenoverzicht!F477,"")</f>
        <v/>
      </c>
    </row>
    <row r="476" spans="1:4" hidden="1" x14ac:dyDescent="0.25">
      <c r="A476" s="31" t="str">
        <f ca="1">IF(Activiteitenoverzicht!$K478&gt;0,Activiteitenoverzicht!A478,"")</f>
        <v/>
      </c>
      <c r="B476" s="31" t="str">
        <f ca="1">IF(Activiteitenoverzicht!$K478&gt;0,Activiteitenoverzicht!B478,"")</f>
        <v/>
      </c>
      <c r="C476" s="31" t="str">
        <f ca="1">IF(Activiteitenoverzicht!$K478&gt;0,Activiteitenoverzicht!D478,"")</f>
        <v/>
      </c>
      <c r="D476" s="31" t="str">
        <f ca="1">IF(Activiteitenoverzicht!$K478&gt;0,Activiteitenoverzicht!F478,"")</f>
        <v/>
      </c>
    </row>
    <row r="477" spans="1:4" hidden="1" x14ac:dyDescent="0.25">
      <c r="A477" s="31" t="str">
        <f ca="1">IF(Activiteitenoverzicht!$K479&gt;0,Activiteitenoverzicht!A479,"")</f>
        <v/>
      </c>
      <c r="B477" s="31" t="str">
        <f ca="1">IF(Activiteitenoverzicht!$K479&gt;0,Activiteitenoverzicht!B479,"")</f>
        <v/>
      </c>
      <c r="C477" s="31" t="str">
        <f ca="1">IF(Activiteitenoverzicht!$K479&gt;0,Activiteitenoverzicht!D479,"")</f>
        <v/>
      </c>
      <c r="D477" s="31" t="str">
        <f ca="1">IF(Activiteitenoverzicht!$K479&gt;0,Activiteitenoverzicht!F479,"")</f>
        <v/>
      </c>
    </row>
    <row r="478" spans="1:4" hidden="1" x14ac:dyDescent="0.25">
      <c r="A478" s="31" t="str">
        <f ca="1">IF(Activiteitenoverzicht!$K480&gt;0,Activiteitenoverzicht!A480,"")</f>
        <v/>
      </c>
      <c r="B478" s="31" t="str">
        <f ca="1">IF(Activiteitenoverzicht!$K480&gt;0,Activiteitenoverzicht!B480,"")</f>
        <v/>
      </c>
      <c r="C478" s="31" t="str">
        <f ca="1">IF(Activiteitenoverzicht!$K480&gt;0,Activiteitenoverzicht!D480,"")</f>
        <v/>
      </c>
      <c r="D478" s="31" t="str">
        <f ca="1">IF(Activiteitenoverzicht!$K480&gt;0,Activiteitenoverzicht!F480,"")</f>
        <v/>
      </c>
    </row>
    <row r="479" spans="1:4" hidden="1" x14ac:dyDescent="0.25">
      <c r="A479" s="31" t="str">
        <f ca="1">IF(Activiteitenoverzicht!$K481&gt;0,Activiteitenoverzicht!A481,"")</f>
        <v/>
      </c>
      <c r="B479" s="31" t="str">
        <f ca="1">IF(Activiteitenoverzicht!$K481&gt;0,Activiteitenoverzicht!B481,"")</f>
        <v/>
      </c>
      <c r="C479" s="31" t="str">
        <f ca="1">IF(Activiteitenoverzicht!$K481&gt;0,Activiteitenoverzicht!D481,"")</f>
        <v/>
      </c>
      <c r="D479" s="31" t="str">
        <f ca="1">IF(Activiteitenoverzicht!$K481&gt;0,Activiteitenoverzicht!F481,"")</f>
        <v/>
      </c>
    </row>
    <row r="480" spans="1:4" hidden="1" x14ac:dyDescent="0.25">
      <c r="A480" s="31" t="str">
        <f ca="1">IF(Activiteitenoverzicht!$K482&gt;0,Activiteitenoverzicht!A482,"")</f>
        <v/>
      </c>
      <c r="B480" s="31" t="str">
        <f ca="1">IF(Activiteitenoverzicht!$K482&gt;0,Activiteitenoverzicht!B482,"")</f>
        <v/>
      </c>
      <c r="C480" s="31" t="str">
        <f ca="1">IF(Activiteitenoverzicht!$K482&gt;0,Activiteitenoverzicht!D482,"")</f>
        <v/>
      </c>
      <c r="D480" s="31" t="str">
        <f ca="1">IF(Activiteitenoverzicht!$K482&gt;0,Activiteitenoverzicht!F482,"")</f>
        <v/>
      </c>
    </row>
    <row r="481" spans="1:4" hidden="1" x14ac:dyDescent="0.25">
      <c r="A481" s="31" t="str">
        <f ca="1">IF(Activiteitenoverzicht!$K483&gt;0,Activiteitenoverzicht!A483,"")</f>
        <v/>
      </c>
      <c r="B481" s="31" t="str">
        <f ca="1">IF(Activiteitenoverzicht!$K483&gt;0,Activiteitenoverzicht!B483,"")</f>
        <v/>
      </c>
      <c r="C481" s="31" t="str">
        <f ca="1">IF(Activiteitenoverzicht!$K483&gt;0,Activiteitenoverzicht!D483,"")</f>
        <v/>
      </c>
      <c r="D481" s="31" t="str">
        <f ca="1">IF(Activiteitenoverzicht!$K483&gt;0,Activiteitenoverzicht!F483,"")</f>
        <v/>
      </c>
    </row>
    <row r="482" spans="1:4" hidden="1" x14ac:dyDescent="0.25">
      <c r="A482" s="31" t="str">
        <f ca="1">IF(Activiteitenoverzicht!$K484&gt;0,Activiteitenoverzicht!A484,"")</f>
        <v/>
      </c>
      <c r="B482" s="31" t="str">
        <f ca="1">IF(Activiteitenoverzicht!$K484&gt;0,Activiteitenoverzicht!B484,"")</f>
        <v/>
      </c>
      <c r="C482" s="31" t="str">
        <f ca="1">IF(Activiteitenoverzicht!$K484&gt;0,Activiteitenoverzicht!D484,"")</f>
        <v/>
      </c>
      <c r="D482" s="31" t="str">
        <f ca="1">IF(Activiteitenoverzicht!$K484&gt;0,Activiteitenoverzicht!F484,"")</f>
        <v/>
      </c>
    </row>
    <row r="483" spans="1:4" hidden="1" x14ac:dyDescent="0.25">
      <c r="A483" s="31" t="str">
        <f ca="1">IF(Activiteitenoverzicht!$K485&gt;0,Activiteitenoverzicht!A485,"")</f>
        <v/>
      </c>
      <c r="B483" s="31" t="str">
        <f ca="1">IF(Activiteitenoverzicht!$K485&gt;0,Activiteitenoverzicht!B485,"")</f>
        <v/>
      </c>
      <c r="C483" s="31" t="str">
        <f ca="1">IF(Activiteitenoverzicht!$K485&gt;0,Activiteitenoverzicht!D485,"")</f>
        <v/>
      </c>
      <c r="D483" s="31" t="str">
        <f ca="1">IF(Activiteitenoverzicht!$K485&gt;0,Activiteitenoverzicht!F485,"")</f>
        <v/>
      </c>
    </row>
    <row r="484" spans="1:4" hidden="1" x14ac:dyDescent="0.25">
      <c r="A484" s="31" t="str">
        <f ca="1">IF(Activiteitenoverzicht!$K486&gt;0,Activiteitenoverzicht!A486,"")</f>
        <v/>
      </c>
      <c r="B484" s="31" t="str">
        <f ca="1">IF(Activiteitenoverzicht!$K486&gt;0,Activiteitenoverzicht!B486,"")</f>
        <v/>
      </c>
      <c r="C484" s="31" t="str">
        <f ca="1">IF(Activiteitenoverzicht!$K486&gt;0,Activiteitenoverzicht!D486,"")</f>
        <v/>
      </c>
      <c r="D484" s="31" t="str">
        <f ca="1">IF(Activiteitenoverzicht!$K486&gt;0,Activiteitenoverzicht!F486,"")</f>
        <v/>
      </c>
    </row>
    <row r="485" spans="1:4" hidden="1" x14ac:dyDescent="0.25">
      <c r="A485" s="31" t="str">
        <f ca="1">IF(Activiteitenoverzicht!$K487&gt;0,Activiteitenoverzicht!A487,"")</f>
        <v/>
      </c>
      <c r="B485" s="31" t="str">
        <f ca="1">IF(Activiteitenoverzicht!$K487&gt;0,Activiteitenoverzicht!B487,"")</f>
        <v/>
      </c>
      <c r="C485" s="31" t="str">
        <f ca="1">IF(Activiteitenoverzicht!$K487&gt;0,Activiteitenoverzicht!D487,"")</f>
        <v/>
      </c>
      <c r="D485" s="31" t="str">
        <f ca="1">IF(Activiteitenoverzicht!$K487&gt;0,Activiteitenoverzicht!F487,"")</f>
        <v/>
      </c>
    </row>
    <row r="486" spans="1:4" hidden="1" x14ac:dyDescent="0.25">
      <c r="A486" s="31" t="str">
        <f ca="1">IF(Activiteitenoverzicht!$K488&gt;0,Activiteitenoverzicht!A488,"")</f>
        <v/>
      </c>
      <c r="B486" s="31" t="str">
        <f ca="1">IF(Activiteitenoverzicht!$K488&gt;0,Activiteitenoverzicht!B488,"")</f>
        <v/>
      </c>
      <c r="C486" s="31" t="str">
        <f ca="1">IF(Activiteitenoverzicht!$K488&gt;0,Activiteitenoverzicht!D488,"")</f>
        <v/>
      </c>
      <c r="D486" s="31" t="str">
        <f ca="1">IF(Activiteitenoverzicht!$K488&gt;0,Activiteitenoverzicht!F488,"")</f>
        <v/>
      </c>
    </row>
    <row r="487" spans="1:4" hidden="1" x14ac:dyDescent="0.25">
      <c r="A487" s="31" t="str">
        <f ca="1">IF(Activiteitenoverzicht!$K489&gt;0,Activiteitenoverzicht!A489,"")</f>
        <v/>
      </c>
      <c r="B487" s="31" t="str">
        <f ca="1">IF(Activiteitenoverzicht!$K489&gt;0,Activiteitenoverzicht!B489,"")</f>
        <v/>
      </c>
      <c r="C487" s="31" t="str">
        <f ca="1">IF(Activiteitenoverzicht!$K489&gt;0,Activiteitenoverzicht!D489,"")</f>
        <v/>
      </c>
      <c r="D487" s="31" t="str">
        <f ca="1">IF(Activiteitenoverzicht!$K489&gt;0,Activiteitenoverzicht!F489,"")</f>
        <v/>
      </c>
    </row>
    <row r="488" spans="1:4" hidden="1" x14ac:dyDescent="0.25">
      <c r="A488" s="31" t="str">
        <f ca="1">IF(Activiteitenoverzicht!$K490&gt;0,Activiteitenoverzicht!A490,"")</f>
        <v/>
      </c>
      <c r="B488" s="31" t="str">
        <f ca="1">IF(Activiteitenoverzicht!$K490&gt;0,Activiteitenoverzicht!B490,"")</f>
        <v/>
      </c>
      <c r="C488" s="31" t="str">
        <f ca="1">IF(Activiteitenoverzicht!$K490&gt;0,Activiteitenoverzicht!D490,"")</f>
        <v/>
      </c>
      <c r="D488" s="31" t="str">
        <f ca="1">IF(Activiteitenoverzicht!$K490&gt;0,Activiteitenoverzicht!F490,"")</f>
        <v/>
      </c>
    </row>
    <row r="489" spans="1:4" hidden="1" x14ac:dyDescent="0.25">
      <c r="A489" s="31" t="str">
        <f ca="1">IF(Activiteitenoverzicht!$K491&gt;0,Activiteitenoverzicht!A491,"")</f>
        <v/>
      </c>
      <c r="B489" s="31" t="str">
        <f ca="1">IF(Activiteitenoverzicht!$K491&gt;0,Activiteitenoverzicht!B491,"")</f>
        <v/>
      </c>
      <c r="C489" s="31" t="str">
        <f ca="1">IF(Activiteitenoverzicht!$K491&gt;0,Activiteitenoverzicht!D491,"")</f>
        <v/>
      </c>
      <c r="D489" s="31" t="str">
        <f ca="1">IF(Activiteitenoverzicht!$K491&gt;0,Activiteitenoverzicht!F491,"")</f>
        <v/>
      </c>
    </row>
    <row r="490" spans="1:4" hidden="1" x14ac:dyDescent="0.25">
      <c r="A490" s="31" t="str">
        <f ca="1">IF(Activiteitenoverzicht!$K492&gt;0,Activiteitenoverzicht!A492,"")</f>
        <v/>
      </c>
      <c r="B490" s="31" t="str">
        <f ca="1">IF(Activiteitenoverzicht!$K492&gt;0,Activiteitenoverzicht!B492,"")</f>
        <v/>
      </c>
      <c r="C490" s="31" t="str">
        <f ca="1">IF(Activiteitenoverzicht!$K492&gt;0,Activiteitenoverzicht!D492,"")</f>
        <v/>
      </c>
      <c r="D490" s="31" t="str">
        <f ca="1">IF(Activiteitenoverzicht!$K492&gt;0,Activiteitenoverzicht!F492,"")</f>
        <v/>
      </c>
    </row>
    <row r="491" spans="1:4" hidden="1" x14ac:dyDescent="0.25">
      <c r="A491" s="31" t="str">
        <f ca="1">IF(Activiteitenoverzicht!$K493&gt;0,Activiteitenoverzicht!A493,"")</f>
        <v/>
      </c>
      <c r="B491" s="31" t="str">
        <f ca="1">IF(Activiteitenoverzicht!$K493&gt;0,Activiteitenoverzicht!B493,"")</f>
        <v/>
      </c>
      <c r="C491" s="31" t="str">
        <f ca="1">IF(Activiteitenoverzicht!$K493&gt;0,Activiteitenoverzicht!D493,"")</f>
        <v/>
      </c>
      <c r="D491" s="31" t="str">
        <f ca="1">IF(Activiteitenoverzicht!$K493&gt;0,Activiteitenoverzicht!F493,"")</f>
        <v/>
      </c>
    </row>
    <row r="492" spans="1:4" hidden="1" x14ac:dyDescent="0.25">
      <c r="A492" s="31" t="str">
        <f ca="1">IF(Activiteitenoverzicht!$K494&gt;0,Activiteitenoverzicht!A494,"")</f>
        <v/>
      </c>
      <c r="B492" s="31" t="str">
        <f ca="1">IF(Activiteitenoverzicht!$K494&gt;0,Activiteitenoverzicht!B494,"")</f>
        <v/>
      </c>
      <c r="C492" s="31" t="str">
        <f ca="1">IF(Activiteitenoverzicht!$K494&gt;0,Activiteitenoverzicht!D494,"")</f>
        <v/>
      </c>
      <c r="D492" s="31" t="str">
        <f ca="1">IF(Activiteitenoverzicht!$K494&gt;0,Activiteitenoverzicht!F494,"")</f>
        <v/>
      </c>
    </row>
    <row r="493" spans="1:4" hidden="1" x14ac:dyDescent="0.25">
      <c r="A493" s="31" t="str">
        <f ca="1">IF(Activiteitenoverzicht!$K495&gt;0,Activiteitenoverzicht!A495,"")</f>
        <v/>
      </c>
      <c r="B493" s="31" t="str">
        <f ca="1">IF(Activiteitenoverzicht!$K495&gt;0,Activiteitenoverzicht!B495,"")</f>
        <v/>
      </c>
      <c r="C493" s="31" t="str">
        <f ca="1">IF(Activiteitenoverzicht!$K495&gt;0,Activiteitenoverzicht!D495,"")</f>
        <v/>
      </c>
      <c r="D493" s="31" t="str">
        <f ca="1">IF(Activiteitenoverzicht!$K495&gt;0,Activiteitenoverzicht!F495,"")</f>
        <v/>
      </c>
    </row>
    <row r="494" spans="1:4" hidden="1" x14ac:dyDescent="0.25">
      <c r="A494" s="31" t="str">
        <f ca="1">IF(Activiteitenoverzicht!$K496&gt;0,Activiteitenoverzicht!A496,"")</f>
        <v/>
      </c>
      <c r="B494" s="31" t="str">
        <f ca="1">IF(Activiteitenoverzicht!$K496&gt;0,Activiteitenoverzicht!B496,"")</f>
        <v/>
      </c>
      <c r="C494" s="31" t="str">
        <f ca="1">IF(Activiteitenoverzicht!$K496&gt;0,Activiteitenoverzicht!D496,"")</f>
        <v/>
      </c>
      <c r="D494" s="31" t="str">
        <f ca="1">IF(Activiteitenoverzicht!$K496&gt;0,Activiteitenoverzicht!F496,"")</f>
        <v/>
      </c>
    </row>
    <row r="495" spans="1:4" hidden="1" x14ac:dyDescent="0.25">
      <c r="A495" s="31" t="str">
        <f ca="1">IF(Activiteitenoverzicht!$K497&gt;0,Activiteitenoverzicht!A497,"")</f>
        <v/>
      </c>
      <c r="B495" s="31" t="str">
        <f ca="1">IF(Activiteitenoverzicht!$K497&gt;0,Activiteitenoverzicht!B497,"")</f>
        <v/>
      </c>
      <c r="C495" s="31" t="str">
        <f ca="1">IF(Activiteitenoverzicht!$K497&gt;0,Activiteitenoverzicht!D497,"")</f>
        <v/>
      </c>
      <c r="D495" s="31" t="str">
        <f ca="1">IF(Activiteitenoverzicht!$K497&gt;0,Activiteitenoverzicht!F497,"")</f>
        <v/>
      </c>
    </row>
    <row r="496" spans="1:4" hidden="1" x14ac:dyDescent="0.25">
      <c r="A496" s="31" t="str">
        <f ca="1">IF(Activiteitenoverzicht!$K498&gt;0,Activiteitenoverzicht!A498,"")</f>
        <v/>
      </c>
      <c r="B496" s="31" t="str">
        <f ca="1">IF(Activiteitenoverzicht!$K498&gt;0,Activiteitenoverzicht!B498,"")</f>
        <v/>
      </c>
      <c r="C496" s="31" t="str">
        <f ca="1">IF(Activiteitenoverzicht!$K498&gt;0,Activiteitenoverzicht!D498,"")</f>
        <v/>
      </c>
      <c r="D496" s="31" t="str">
        <f ca="1">IF(Activiteitenoverzicht!$K498&gt;0,Activiteitenoverzicht!F498,"")</f>
        <v/>
      </c>
    </row>
    <row r="497" spans="1:4" hidden="1" x14ac:dyDescent="0.25">
      <c r="A497" s="31" t="str">
        <f ca="1">IF(Activiteitenoverzicht!$K499&gt;0,Activiteitenoverzicht!A499,"")</f>
        <v/>
      </c>
      <c r="B497" s="31" t="str">
        <f ca="1">IF(Activiteitenoverzicht!$K499&gt;0,Activiteitenoverzicht!B499,"")</f>
        <v/>
      </c>
      <c r="C497" s="31" t="str">
        <f ca="1">IF(Activiteitenoverzicht!$K499&gt;0,Activiteitenoverzicht!D499,"")</f>
        <v/>
      </c>
      <c r="D497" s="31" t="str">
        <f ca="1">IF(Activiteitenoverzicht!$K499&gt;0,Activiteitenoverzicht!F499,"")</f>
        <v/>
      </c>
    </row>
    <row r="498" spans="1:4" hidden="1" x14ac:dyDescent="0.25">
      <c r="A498" s="31" t="str">
        <f ca="1">IF(Activiteitenoverzicht!$K500&gt;0,Activiteitenoverzicht!A500,"")</f>
        <v/>
      </c>
      <c r="B498" s="31" t="str">
        <f ca="1">IF(Activiteitenoverzicht!$K500&gt;0,Activiteitenoverzicht!B500,"")</f>
        <v/>
      </c>
      <c r="C498" s="31" t="str">
        <f ca="1">IF(Activiteitenoverzicht!$K500&gt;0,Activiteitenoverzicht!D500,"")</f>
        <v/>
      </c>
      <c r="D498" s="31" t="str">
        <f ca="1">IF(Activiteitenoverzicht!$K500&gt;0,Activiteitenoverzicht!F500,"")</f>
        <v/>
      </c>
    </row>
    <row r="499" spans="1:4" hidden="1" x14ac:dyDescent="0.25">
      <c r="A499" s="31" t="str">
        <f ca="1">IF(Activiteitenoverzicht!$K501&gt;0,Activiteitenoverzicht!A501,"")</f>
        <v/>
      </c>
      <c r="B499" s="31" t="str">
        <f ca="1">IF(Activiteitenoverzicht!$K501&gt;0,Activiteitenoverzicht!B501,"")</f>
        <v/>
      </c>
      <c r="C499" s="31" t="str">
        <f ca="1">IF(Activiteitenoverzicht!$K501&gt;0,Activiteitenoverzicht!D501,"")</f>
        <v/>
      </c>
      <c r="D499" s="31" t="str">
        <f ca="1">IF(Activiteitenoverzicht!$K501&gt;0,Activiteitenoverzicht!F501,"")</f>
        <v/>
      </c>
    </row>
    <row r="500" spans="1:4" hidden="1" x14ac:dyDescent="0.25">
      <c r="A500" s="31" t="str">
        <f ca="1">IF(Activiteitenoverzicht!$K502&gt;0,Activiteitenoverzicht!A502,"")</f>
        <v/>
      </c>
      <c r="B500" s="31" t="str">
        <f ca="1">IF(Activiteitenoverzicht!$K502&gt;0,Activiteitenoverzicht!B502,"")</f>
        <v/>
      </c>
      <c r="C500" s="31" t="str">
        <f ca="1">IF(Activiteitenoverzicht!$K502&gt;0,Activiteitenoverzicht!D502,"")</f>
        <v/>
      </c>
      <c r="D500" s="31" t="str">
        <f ca="1">IF(Activiteitenoverzicht!$K502&gt;0,Activiteitenoverzicht!F502,"")</f>
        <v/>
      </c>
    </row>
    <row r="501" spans="1:4" hidden="1" x14ac:dyDescent="0.25">
      <c r="A501" s="31" t="str">
        <f ca="1">IF(Activiteitenoverzicht!$K503&gt;0,Activiteitenoverzicht!A503,"")</f>
        <v/>
      </c>
      <c r="B501" s="31" t="str">
        <f ca="1">IF(Activiteitenoverzicht!$K503&gt;0,Activiteitenoverzicht!B503,"")</f>
        <v/>
      </c>
      <c r="C501" s="31" t="str">
        <f ca="1">IF(Activiteitenoverzicht!$K503&gt;0,Activiteitenoverzicht!D503,"")</f>
        <v/>
      </c>
      <c r="D501" s="31" t="str">
        <f ca="1">IF(Activiteitenoverzicht!$K503&gt;0,Activiteitenoverzicht!F503,"")</f>
        <v/>
      </c>
    </row>
    <row r="502" spans="1:4" hidden="1" x14ac:dyDescent="0.25">
      <c r="A502" s="31" t="str">
        <f ca="1">IF(Activiteitenoverzicht!$K504&gt;0,Activiteitenoverzicht!A504,"")</f>
        <v/>
      </c>
      <c r="B502" s="31" t="str">
        <f ca="1">IF(Activiteitenoverzicht!$K504&gt;0,Activiteitenoverzicht!B504,"")</f>
        <v/>
      </c>
      <c r="C502" s="31" t="str">
        <f ca="1">IF(Activiteitenoverzicht!$K504&gt;0,Activiteitenoverzicht!D504,"")</f>
        <v/>
      </c>
      <c r="D502" s="31" t="str">
        <f ca="1">IF(Activiteitenoverzicht!$K504&gt;0,Activiteitenoverzicht!F504,"")</f>
        <v/>
      </c>
    </row>
    <row r="503" spans="1:4" hidden="1" x14ac:dyDescent="0.25">
      <c r="A503" s="31" t="str">
        <f ca="1">IF(Activiteitenoverzicht!$K505&gt;0,Activiteitenoverzicht!A505,"")</f>
        <v/>
      </c>
      <c r="B503" s="31" t="str">
        <f ca="1">IF(Activiteitenoverzicht!$K505&gt;0,Activiteitenoverzicht!B505,"")</f>
        <v/>
      </c>
      <c r="C503" s="31" t="str">
        <f ca="1">IF(Activiteitenoverzicht!$K505&gt;0,Activiteitenoverzicht!D505,"")</f>
        <v/>
      </c>
      <c r="D503" s="31" t="str">
        <f ca="1">IF(Activiteitenoverzicht!$K505&gt;0,Activiteitenoverzicht!F505,"")</f>
        <v/>
      </c>
    </row>
    <row r="504" spans="1:4" hidden="1" x14ac:dyDescent="0.25">
      <c r="A504" s="31" t="str">
        <f ca="1">IF(Activiteitenoverzicht!$K506&gt;0,Activiteitenoverzicht!A506,"")</f>
        <v/>
      </c>
      <c r="B504" s="31" t="str">
        <f ca="1">IF(Activiteitenoverzicht!$K506&gt;0,Activiteitenoverzicht!B506,"")</f>
        <v/>
      </c>
      <c r="C504" s="31" t="str">
        <f ca="1">IF(Activiteitenoverzicht!$K506&gt;0,Activiteitenoverzicht!D506,"")</f>
        <v/>
      </c>
      <c r="D504" s="31" t="str">
        <f ca="1">IF(Activiteitenoverzicht!$K506&gt;0,Activiteitenoverzicht!F506,"")</f>
        <v/>
      </c>
    </row>
    <row r="505" spans="1:4" hidden="1" x14ac:dyDescent="0.25">
      <c r="A505" s="31" t="str">
        <f ca="1">IF(Activiteitenoverzicht!$K507&gt;0,Activiteitenoverzicht!A507,"")</f>
        <v/>
      </c>
      <c r="B505" s="31" t="str">
        <f ca="1">IF(Activiteitenoverzicht!$K507&gt;0,Activiteitenoverzicht!B507,"")</f>
        <v/>
      </c>
      <c r="C505" s="31" t="str">
        <f ca="1">IF(Activiteitenoverzicht!$K507&gt;0,Activiteitenoverzicht!D507,"")</f>
        <v/>
      </c>
      <c r="D505" s="31" t="str">
        <f ca="1">IF(Activiteitenoverzicht!$K507&gt;0,Activiteitenoverzicht!F507,"")</f>
        <v/>
      </c>
    </row>
    <row r="506" spans="1:4" hidden="1" x14ac:dyDescent="0.25">
      <c r="A506" s="31" t="str">
        <f ca="1">IF(Activiteitenoverzicht!$K508&gt;0,Activiteitenoverzicht!A508,"")</f>
        <v/>
      </c>
      <c r="B506" s="31" t="str">
        <f ca="1">IF(Activiteitenoverzicht!$K508&gt;0,Activiteitenoverzicht!B508,"")</f>
        <v/>
      </c>
      <c r="C506" s="31" t="str">
        <f ca="1">IF(Activiteitenoverzicht!$K508&gt;0,Activiteitenoverzicht!D508,"")</f>
        <v/>
      </c>
      <c r="D506" s="31" t="str">
        <f ca="1">IF(Activiteitenoverzicht!$K508&gt;0,Activiteitenoverzicht!F508,"")</f>
        <v/>
      </c>
    </row>
    <row r="507" spans="1:4" hidden="1" x14ac:dyDescent="0.25">
      <c r="A507" s="31" t="str">
        <f ca="1">IF(Activiteitenoverzicht!$K509&gt;0,Activiteitenoverzicht!A509,"")</f>
        <v/>
      </c>
      <c r="B507" s="31" t="str">
        <f ca="1">IF(Activiteitenoverzicht!$K509&gt;0,Activiteitenoverzicht!B509,"")</f>
        <v/>
      </c>
      <c r="C507" s="31" t="str">
        <f ca="1">IF(Activiteitenoverzicht!$K509&gt;0,Activiteitenoverzicht!D509,"")</f>
        <v/>
      </c>
      <c r="D507" s="31" t="str">
        <f ca="1">IF(Activiteitenoverzicht!$K509&gt;0,Activiteitenoverzicht!F509,"")</f>
        <v/>
      </c>
    </row>
    <row r="508" spans="1:4" hidden="1" x14ac:dyDescent="0.25">
      <c r="A508" s="31" t="str">
        <f ca="1">IF(Activiteitenoverzicht!$K510&gt;0,Activiteitenoverzicht!A510,"")</f>
        <v/>
      </c>
      <c r="B508" s="31" t="str">
        <f ca="1">IF(Activiteitenoverzicht!$K510&gt;0,Activiteitenoverzicht!B510,"")</f>
        <v/>
      </c>
      <c r="C508" s="31" t="str">
        <f ca="1">IF(Activiteitenoverzicht!$K510&gt;0,Activiteitenoverzicht!D510,"")</f>
        <v/>
      </c>
      <c r="D508" s="31" t="str">
        <f ca="1">IF(Activiteitenoverzicht!$K510&gt;0,Activiteitenoverzicht!F510,"")</f>
        <v/>
      </c>
    </row>
    <row r="509" spans="1:4" hidden="1" x14ac:dyDescent="0.25">
      <c r="A509" s="31" t="str">
        <f ca="1">IF(Activiteitenoverzicht!$K511&gt;0,Activiteitenoverzicht!A511,"")</f>
        <v/>
      </c>
      <c r="B509" s="31" t="str">
        <f ca="1">IF(Activiteitenoverzicht!$K511&gt;0,Activiteitenoverzicht!B511,"")</f>
        <v/>
      </c>
      <c r="C509" s="31" t="str">
        <f ca="1">IF(Activiteitenoverzicht!$K511&gt;0,Activiteitenoverzicht!D511,"")</f>
        <v/>
      </c>
      <c r="D509" s="31" t="str">
        <f ca="1">IF(Activiteitenoverzicht!$K511&gt;0,Activiteitenoverzicht!F511,"")</f>
        <v/>
      </c>
    </row>
    <row r="510" spans="1:4" hidden="1" x14ac:dyDescent="0.25">
      <c r="A510" s="31" t="str">
        <f ca="1">IF(Activiteitenoverzicht!$K512&gt;0,Activiteitenoverzicht!A512,"")</f>
        <v/>
      </c>
      <c r="B510" s="31" t="str">
        <f ca="1">IF(Activiteitenoverzicht!$K512&gt;0,Activiteitenoverzicht!B512,"")</f>
        <v/>
      </c>
      <c r="C510" s="31" t="str">
        <f ca="1">IF(Activiteitenoverzicht!$K512&gt;0,Activiteitenoverzicht!D512,"")</f>
        <v/>
      </c>
      <c r="D510" s="31" t="str">
        <f ca="1">IF(Activiteitenoverzicht!$K512&gt;0,Activiteitenoverzicht!F512,"")</f>
        <v/>
      </c>
    </row>
    <row r="511" spans="1:4" hidden="1" x14ac:dyDescent="0.25">
      <c r="A511" s="31" t="str">
        <f ca="1">IF(Activiteitenoverzicht!$K513&gt;0,Activiteitenoverzicht!A513,"")</f>
        <v/>
      </c>
      <c r="B511" s="31" t="str">
        <f ca="1">IF(Activiteitenoverzicht!$K513&gt;0,Activiteitenoverzicht!B513,"")</f>
        <v/>
      </c>
      <c r="C511" s="31" t="str">
        <f ca="1">IF(Activiteitenoverzicht!$K513&gt;0,Activiteitenoverzicht!D513,"")</f>
        <v/>
      </c>
      <c r="D511" s="31" t="str">
        <f ca="1">IF(Activiteitenoverzicht!$K513&gt;0,Activiteitenoverzicht!F513,"")</f>
        <v/>
      </c>
    </row>
    <row r="512" spans="1:4" hidden="1" x14ac:dyDescent="0.25">
      <c r="A512" s="31" t="str">
        <f ca="1">IF(Activiteitenoverzicht!$K514&gt;0,Activiteitenoverzicht!A514,"")</f>
        <v/>
      </c>
      <c r="B512" s="31" t="str">
        <f ca="1">IF(Activiteitenoverzicht!$K514&gt;0,Activiteitenoverzicht!B514,"")</f>
        <v/>
      </c>
      <c r="C512" s="31" t="str">
        <f ca="1">IF(Activiteitenoverzicht!$K514&gt;0,Activiteitenoverzicht!D514,"")</f>
        <v/>
      </c>
      <c r="D512" s="31" t="str">
        <f ca="1">IF(Activiteitenoverzicht!$K514&gt;0,Activiteitenoverzicht!F514,"")</f>
        <v/>
      </c>
    </row>
    <row r="513" spans="1:4" hidden="1" x14ac:dyDescent="0.25">
      <c r="A513" s="31" t="str">
        <f ca="1">IF(Activiteitenoverzicht!$K515&gt;0,Activiteitenoverzicht!A515,"")</f>
        <v/>
      </c>
      <c r="B513" s="31" t="str">
        <f ca="1">IF(Activiteitenoverzicht!$K515&gt;0,Activiteitenoverzicht!B515,"")</f>
        <v/>
      </c>
      <c r="C513" s="31" t="str">
        <f ca="1">IF(Activiteitenoverzicht!$K515&gt;0,Activiteitenoverzicht!D515,"")</f>
        <v/>
      </c>
      <c r="D513" s="31" t="str">
        <f ca="1">IF(Activiteitenoverzicht!$K515&gt;0,Activiteitenoverzicht!F515,"")</f>
        <v/>
      </c>
    </row>
    <row r="514" spans="1:4" hidden="1" x14ac:dyDescent="0.25">
      <c r="A514" s="31" t="str">
        <f ca="1">IF(Activiteitenoverzicht!$K516&gt;0,Activiteitenoverzicht!A516,"")</f>
        <v/>
      </c>
      <c r="B514" s="31" t="str">
        <f ca="1">IF(Activiteitenoverzicht!$K516&gt;0,Activiteitenoverzicht!B516,"")</f>
        <v/>
      </c>
      <c r="C514" s="31" t="str">
        <f ca="1">IF(Activiteitenoverzicht!$K516&gt;0,Activiteitenoverzicht!D516,"")</f>
        <v/>
      </c>
      <c r="D514" s="31" t="str">
        <f ca="1">IF(Activiteitenoverzicht!$K516&gt;0,Activiteitenoverzicht!F516,"")</f>
        <v/>
      </c>
    </row>
    <row r="515" spans="1:4" hidden="1" x14ac:dyDescent="0.25">
      <c r="A515" s="31" t="str">
        <f ca="1">IF(Activiteitenoverzicht!$K517&gt;0,Activiteitenoverzicht!A517,"")</f>
        <v/>
      </c>
      <c r="B515" s="31" t="str">
        <f ca="1">IF(Activiteitenoverzicht!$K517&gt;0,Activiteitenoverzicht!B517,"")</f>
        <v/>
      </c>
      <c r="C515" s="31" t="str">
        <f ca="1">IF(Activiteitenoverzicht!$K517&gt;0,Activiteitenoverzicht!D517,"")</f>
        <v/>
      </c>
      <c r="D515" s="31" t="str">
        <f ca="1">IF(Activiteitenoverzicht!$K517&gt;0,Activiteitenoverzicht!F517,"")</f>
        <v/>
      </c>
    </row>
    <row r="516" spans="1:4" hidden="1" x14ac:dyDescent="0.25">
      <c r="A516" s="31" t="str">
        <f ca="1">IF(Activiteitenoverzicht!$K518&gt;0,Activiteitenoverzicht!A518,"")</f>
        <v/>
      </c>
      <c r="B516" s="31" t="str">
        <f ca="1">IF(Activiteitenoverzicht!$K518&gt;0,Activiteitenoverzicht!B518,"")</f>
        <v/>
      </c>
      <c r="C516" s="31" t="str">
        <f ca="1">IF(Activiteitenoverzicht!$K518&gt;0,Activiteitenoverzicht!D518,"")</f>
        <v/>
      </c>
      <c r="D516" s="31" t="str">
        <f ca="1">IF(Activiteitenoverzicht!$K518&gt;0,Activiteitenoverzicht!F518,"")</f>
        <v/>
      </c>
    </row>
    <row r="517" spans="1:4" hidden="1" x14ac:dyDescent="0.25">
      <c r="A517" s="31" t="str">
        <f ca="1">IF(Activiteitenoverzicht!$K519&gt;0,Activiteitenoverzicht!A519,"")</f>
        <v/>
      </c>
      <c r="B517" s="31" t="str">
        <f ca="1">IF(Activiteitenoverzicht!$K519&gt;0,Activiteitenoverzicht!B519,"")</f>
        <v/>
      </c>
      <c r="C517" s="31" t="str">
        <f ca="1">IF(Activiteitenoverzicht!$K519&gt;0,Activiteitenoverzicht!D519,"")</f>
        <v/>
      </c>
      <c r="D517" s="31" t="str">
        <f ca="1">IF(Activiteitenoverzicht!$K519&gt;0,Activiteitenoverzicht!F519,"")</f>
        <v/>
      </c>
    </row>
    <row r="518" spans="1:4" hidden="1" x14ac:dyDescent="0.25">
      <c r="A518" s="31" t="str">
        <f ca="1">IF(Activiteitenoverzicht!$K520&gt;0,Activiteitenoverzicht!A520,"")</f>
        <v/>
      </c>
      <c r="B518" s="31" t="str">
        <f ca="1">IF(Activiteitenoverzicht!$K520&gt;0,Activiteitenoverzicht!B520,"")</f>
        <v/>
      </c>
      <c r="C518" s="31" t="str">
        <f ca="1">IF(Activiteitenoverzicht!$K520&gt;0,Activiteitenoverzicht!D520,"")</f>
        <v/>
      </c>
      <c r="D518" s="31" t="str">
        <f ca="1">IF(Activiteitenoverzicht!$K520&gt;0,Activiteitenoverzicht!F520,"")</f>
        <v/>
      </c>
    </row>
    <row r="519" spans="1:4" hidden="1" x14ac:dyDescent="0.25">
      <c r="A519" s="31" t="str">
        <f ca="1">IF(Activiteitenoverzicht!$K521&gt;0,Activiteitenoverzicht!A521,"")</f>
        <v/>
      </c>
      <c r="B519" s="31" t="str">
        <f ca="1">IF(Activiteitenoverzicht!$K521&gt;0,Activiteitenoverzicht!B521,"")</f>
        <v/>
      </c>
      <c r="C519" s="31" t="str">
        <f ca="1">IF(Activiteitenoverzicht!$K521&gt;0,Activiteitenoverzicht!D521,"")</f>
        <v/>
      </c>
      <c r="D519" s="31" t="str">
        <f ca="1">IF(Activiteitenoverzicht!$K521&gt;0,Activiteitenoverzicht!F521,"")</f>
        <v/>
      </c>
    </row>
    <row r="520" spans="1:4" hidden="1" x14ac:dyDescent="0.25">
      <c r="A520" s="31" t="str">
        <f ca="1">IF(Activiteitenoverzicht!$K522&gt;0,Activiteitenoverzicht!A522,"")</f>
        <v/>
      </c>
      <c r="B520" s="31" t="str">
        <f ca="1">IF(Activiteitenoverzicht!$K522&gt;0,Activiteitenoverzicht!B522,"")</f>
        <v/>
      </c>
      <c r="C520" s="31" t="str">
        <f ca="1">IF(Activiteitenoverzicht!$K522&gt;0,Activiteitenoverzicht!D522,"")</f>
        <v/>
      </c>
      <c r="D520" s="31" t="str">
        <f ca="1">IF(Activiteitenoverzicht!$K522&gt;0,Activiteitenoverzicht!F522,"")</f>
        <v/>
      </c>
    </row>
    <row r="521" spans="1:4" hidden="1" x14ac:dyDescent="0.25">
      <c r="A521" s="31" t="str">
        <f ca="1">IF(Activiteitenoverzicht!$K523&gt;0,Activiteitenoverzicht!A523,"")</f>
        <v/>
      </c>
      <c r="B521" s="31" t="str">
        <f ca="1">IF(Activiteitenoverzicht!$K523&gt;0,Activiteitenoverzicht!B523,"")</f>
        <v/>
      </c>
      <c r="C521" s="31" t="str">
        <f ca="1">IF(Activiteitenoverzicht!$K523&gt;0,Activiteitenoverzicht!D523,"")</f>
        <v/>
      </c>
      <c r="D521" s="31" t="str">
        <f ca="1">IF(Activiteitenoverzicht!$K523&gt;0,Activiteitenoverzicht!F523,"")</f>
        <v/>
      </c>
    </row>
    <row r="522" spans="1:4" hidden="1" x14ac:dyDescent="0.25">
      <c r="A522" s="31" t="str">
        <f ca="1">IF(Activiteitenoverzicht!$K524&gt;0,Activiteitenoverzicht!A524,"")</f>
        <v/>
      </c>
      <c r="B522" s="31" t="str">
        <f ca="1">IF(Activiteitenoverzicht!$K524&gt;0,Activiteitenoverzicht!B524,"")</f>
        <v/>
      </c>
      <c r="C522" s="31" t="str">
        <f ca="1">IF(Activiteitenoverzicht!$K524&gt;0,Activiteitenoverzicht!D524,"")</f>
        <v/>
      </c>
      <c r="D522" s="31" t="str">
        <f ca="1">IF(Activiteitenoverzicht!$K524&gt;0,Activiteitenoverzicht!F524,"")</f>
        <v/>
      </c>
    </row>
    <row r="523" spans="1:4" hidden="1" x14ac:dyDescent="0.25">
      <c r="A523" s="31" t="str">
        <f ca="1">IF(Activiteitenoverzicht!$K525&gt;0,Activiteitenoverzicht!A525,"")</f>
        <v/>
      </c>
      <c r="B523" s="31" t="str">
        <f ca="1">IF(Activiteitenoverzicht!$K525&gt;0,Activiteitenoverzicht!B525,"")</f>
        <v/>
      </c>
      <c r="C523" s="31" t="str">
        <f ca="1">IF(Activiteitenoverzicht!$K525&gt;0,Activiteitenoverzicht!D525,"")</f>
        <v/>
      </c>
      <c r="D523" s="31" t="str">
        <f ca="1">IF(Activiteitenoverzicht!$K525&gt;0,Activiteitenoverzicht!F525,"")</f>
        <v/>
      </c>
    </row>
    <row r="524" spans="1:4" hidden="1" x14ac:dyDescent="0.25">
      <c r="A524" s="31" t="str">
        <f ca="1">IF(Activiteitenoverzicht!$K526&gt;0,Activiteitenoverzicht!A526,"")</f>
        <v/>
      </c>
      <c r="B524" s="31" t="str">
        <f ca="1">IF(Activiteitenoverzicht!$K526&gt;0,Activiteitenoverzicht!B526,"")</f>
        <v/>
      </c>
      <c r="C524" s="31" t="str">
        <f ca="1">IF(Activiteitenoverzicht!$K526&gt;0,Activiteitenoverzicht!D526,"")</f>
        <v/>
      </c>
      <c r="D524" s="31" t="str">
        <f ca="1">IF(Activiteitenoverzicht!$K526&gt;0,Activiteitenoverzicht!F526,"")</f>
        <v/>
      </c>
    </row>
    <row r="525" spans="1:4" hidden="1" x14ac:dyDescent="0.25">
      <c r="A525" s="31" t="str">
        <f ca="1">IF(Activiteitenoverzicht!$K527&gt;0,Activiteitenoverzicht!A527,"")</f>
        <v/>
      </c>
      <c r="B525" s="31" t="str">
        <f ca="1">IF(Activiteitenoverzicht!$K527&gt;0,Activiteitenoverzicht!B527,"")</f>
        <v/>
      </c>
      <c r="C525" s="31" t="str">
        <f ca="1">IF(Activiteitenoverzicht!$K527&gt;0,Activiteitenoverzicht!D527,"")</f>
        <v/>
      </c>
      <c r="D525" s="31" t="str">
        <f ca="1">IF(Activiteitenoverzicht!$K527&gt;0,Activiteitenoverzicht!F527,"")</f>
        <v/>
      </c>
    </row>
    <row r="526" spans="1:4" hidden="1" x14ac:dyDescent="0.25">
      <c r="A526" s="31" t="str">
        <f ca="1">IF(Activiteitenoverzicht!$K528&gt;0,Activiteitenoverzicht!A528,"")</f>
        <v/>
      </c>
      <c r="B526" s="31" t="str">
        <f ca="1">IF(Activiteitenoverzicht!$K528&gt;0,Activiteitenoverzicht!B528,"")</f>
        <v/>
      </c>
      <c r="C526" s="31" t="str">
        <f ca="1">IF(Activiteitenoverzicht!$K528&gt;0,Activiteitenoverzicht!D528,"")</f>
        <v/>
      </c>
      <c r="D526" s="31" t="str">
        <f ca="1">IF(Activiteitenoverzicht!$K528&gt;0,Activiteitenoverzicht!F528,"")</f>
        <v/>
      </c>
    </row>
    <row r="527" spans="1:4" hidden="1" x14ac:dyDescent="0.25">
      <c r="A527" s="31" t="str">
        <f ca="1">IF(Activiteitenoverzicht!$K529&gt;0,Activiteitenoverzicht!A529,"")</f>
        <v/>
      </c>
      <c r="B527" s="31" t="str">
        <f ca="1">IF(Activiteitenoverzicht!$K529&gt;0,Activiteitenoverzicht!B529,"")</f>
        <v/>
      </c>
      <c r="C527" s="31" t="str">
        <f ca="1">IF(Activiteitenoverzicht!$K529&gt;0,Activiteitenoverzicht!D529,"")</f>
        <v/>
      </c>
      <c r="D527" s="31" t="str">
        <f ca="1">IF(Activiteitenoverzicht!$K529&gt;0,Activiteitenoverzicht!F529,"")</f>
        <v/>
      </c>
    </row>
    <row r="528" spans="1:4" hidden="1" x14ac:dyDescent="0.25">
      <c r="A528" s="31" t="str">
        <f ca="1">IF(Activiteitenoverzicht!$K530&gt;0,Activiteitenoverzicht!A530,"")</f>
        <v/>
      </c>
      <c r="B528" s="31" t="str">
        <f ca="1">IF(Activiteitenoverzicht!$K530&gt;0,Activiteitenoverzicht!B530,"")</f>
        <v/>
      </c>
      <c r="C528" s="31" t="str">
        <f ca="1">IF(Activiteitenoverzicht!$K530&gt;0,Activiteitenoverzicht!D530,"")</f>
        <v/>
      </c>
      <c r="D528" s="31" t="str">
        <f ca="1">IF(Activiteitenoverzicht!$K530&gt;0,Activiteitenoverzicht!F530,"")</f>
        <v/>
      </c>
    </row>
    <row r="529" spans="1:4" hidden="1" x14ac:dyDescent="0.25">
      <c r="A529" s="31" t="str">
        <f ca="1">IF(Activiteitenoverzicht!$K531&gt;0,Activiteitenoverzicht!A531,"")</f>
        <v/>
      </c>
      <c r="B529" s="31" t="str">
        <f ca="1">IF(Activiteitenoverzicht!$K531&gt;0,Activiteitenoverzicht!B531,"")</f>
        <v/>
      </c>
      <c r="C529" s="31" t="str">
        <f ca="1">IF(Activiteitenoverzicht!$K531&gt;0,Activiteitenoverzicht!D531,"")</f>
        <v/>
      </c>
      <c r="D529" s="31" t="str">
        <f ca="1">IF(Activiteitenoverzicht!$K531&gt;0,Activiteitenoverzicht!F531,"")</f>
        <v/>
      </c>
    </row>
    <row r="530" spans="1:4" hidden="1" x14ac:dyDescent="0.25">
      <c r="A530" s="31" t="str">
        <f ca="1">IF(Activiteitenoverzicht!$K532&gt;0,Activiteitenoverzicht!A532,"")</f>
        <v/>
      </c>
      <c r="B530" s="31" t="str">
        <f ca="1">IF(Activiteitenoverzicht!$K532&gt;0,Activiteitenoverzicht!B532,"")</f>
        <v/>
      </c>
      <c r="C530" s="31" t="str">
        <f ca="1">IF(Activiteitenoverzicht!$K532&gt;0,Activiteitenoverzicht!D532,"")</f>
        <v/>
      </c>
      <c r="D530" s="31" t="str">
        <f ca="1">IF(Activiteitenoverzicht!$K532&gt;0,Activiteitenoverzicht!F532,"")</f>
        <v/>
      </c>
    </row>
    <row r="531" spans="1:4" hidden="1" x14ac:dyDescent="0.25">
      <c r="A531" s="31" t="str">
        <f ca="1">IF(Activiteitenoverzicht!$K533&gt;0,Activiteitenoverzicht!A533,"")</f>
        <v/>
      </c>
      <c r="B531" s="31" t="str">
        <f ca="1">IF(Activiteitenoverzicht!$K533&gt;0,Activiteitenoverzicht!B533,"")</f>
        <v/>
      </c>
      <c r="C531" s="31" t="str">
        <f ca="1">IF(Activiteitenoverzicht!$K533&gt;0,Activiteitenoverzicht!D533,"")</f>
        <v/>
      </c>
      <c r="D531" s="31" t="str">
        <f ca="1">IF(Activiteitenoverzicht!$K533&gt;0,Activiteitenoverzicht!F533,"")</f>
        <v/>
      </c>
    </row>
    <row r="532" spans="1:4" hidden="1" x14ac:dyDescent="0.25">
      <c r="A532" s="31" t="str">
        <f ca="1">IF(Activiteitenoverzicht!$K534&gt;0,Activiteitenoverzicht!A534,"")</f>
        <v/>
      </c>
      <c r="B532" s="31" t="str">
        <f ca="1">IF(Activiteitenoverzicht!$K534&gt;0,Activiteitenoverzicht!B534,"")</f>
        <v/>
      </c>
      <c r="C532" s="31" t="str">
        <f ca="1">IF(Activiteitenoverzicht!$K534&gt;0,Activiteitenoverzicht!D534,"")</f>
        <v/>
      </c>
      <c r="D532" s="31" t="str">
        <f ca="1">IF(Activiteitenoverzicht!$K534&gt;0,Activiteitenoverzicht!F534,"")</f>
        <v/>
      </c>
    </row>
    <row r="533" spans="1:4" hidden="1" x14ac:dyDescent="0.25">
      <c r="A533" s="31" t="str">
        <f ca="1">IF(Activiteitenoverzicht!$K535&gt;0,Activiteitenoverzicht!A535,"")</f>
        <v/>
      </c>
      <c r="B533" s="31" t="str">
        <f ca="1">IF(Activiteitenoverzicht!$K535&gt;0,Activiteitenoverzicht!B535,"")</f>
        <v/>
      </c>
      <c r="C533" s="31" t="str">
        <f ca="1">IF(Activiteitenoverzicht!$K535&gt;0,Activiteitenoverzicht!D535,"")</f>
        <v/>
      </c>
      <c r="D533" s="31" t="str">
        <f ca="1">IF(Activiteitenoverzicht!$K535&gt;0,Activiteitenoverzicht!F535,"")</f>
        <v/>
      </c>
    </row>
    <row r="534" spans="1:4" hidden="1" x14ac:dyDescent="0.25">
      <c r="A534" s="31" t="str">
        <f ca="1">IF(Activiteitenoverzicht!$K536&gt;0,Activiteitenoverzicht!A536,"")</f>
        <v/>
      </c>
      <c r="B534" s="31" t="str">
        <f ca="1">IF(Activiteitenoverzicht!$K536&gt;0,Activiteitenoverzicht!B536,"")</f>
        <v/>
      </c>
      <c r="C534" s="31" t="str">
        <f ca="1">IF(Activiteitenoverzicht!$K536&gt;0,Activiteitenoverzicht!D536,"")</f>
        <v/>
      </c>
      <c r="D534" s="31" t="str">
        <f ca="1">IF(Activiteitenoverzicht!$K536&gt;0,Activiteitenoverzicht!F536,"")</f>
        <v/>
      </c>
    </row>
    <row r="535" spans="1:4" hidden="1" x14ac:dyDescent="0.25">
      <c r="A535" s="31" t="str">
        <f ca="1">IF(Activiteitenoverzicht!$K537&gt;0,Activiteitenoverzicht!A537,"")</f>
        <v/>
      </c>
      <c r="B535" s="31" t="str">
        <f ca="1">IF(Activiteitenoverzicht!$K537&gt;0,Activiteitenoverzicht!B537,"")</f>
        <v/>
      </c>
      <c r="C535" s="31" t="str">
        <f ca="1">IF(Activiteitenoverzicht!$K537&gt;0,Activiteitenoverzicht!D537,"")</f>
        <v/>
      </c>
      <c r="D535" s="31" t="str">
        <f ca="1">IF(Activiteitenoverzicht!$K537&gt;0,Activiteitenoverzicht!F537,"")</f>
        <v/>
      </c>
    </row>
    <row r="536" spans="1:4" hidden="1" x14ac:dyDescent="0.25">
      <c r="A536" s="31" t="str">
        <f ca="1">IF(Activiteitenoverzicht!$K538&gt;0,Activiteitenoverzicht!A538,"")</f>
        <v/>
      </c>
      <c r="B536" s="31" t="str">
        <f ca="1">IF(Activiteitenoverzicht!$K538&gt;0,Activiteitenoverzicht!B538,"")</f>
        <v/>
      </c>
      <c r="C536" s="31" t="str">
        <f ca="1">IF(Activiteitenoverzicht!$K538&gt;0,Activiteitenoverzicht!D538,"")</f>
        <v/>
      </c>
      <c r="D536" s="31" t="str">
        <f ca="1">IF(Activiteitenoverzicht!$K538&gt;0,Activiteitenoverzicht!F538,"")</f>
        <v/>
      </c>
    </row>
    <row r="537" spans="1:4" hidden="1" x14ac:dyDescent="0.25">
      <c r="A537" s="31" t="str">
        <f ca="1">IF(Activiteitenoverzicht!$K539&gt;0,Activiteitenoverzicht!A539,"")</f>
        <v/>
      </c>
      <c r="B537" s="31" t="str">
        <f ca="1">IF(Activiteitenoverzicht!$K539&gt;0,Activiteitenoverzicht!B539,"")</f>
        <v/>
      </c>
      <c r="C537" s="31" t="str">
        <f ca="1">IF(Activiteitenoverzicht!$K539&gt;0,Activiteitenoverzicht!D539,"")</f>
        <v/>
      </c>
      <c r="D537" s="31" t="str">
        <f ca="1">IF(Activiteitenoverzicht!$K539&gt;0,Activiteitenoverzicht!F539,"")</f>
        <v/>
      </c>
    </row>
    <row r="538" spans="1:4" hidden="1" x14ac:dyDescent="0.25">
      <c r="A538" s="31" t="str">
        <f ca="1">IF(Activiteitenoverzicht!$K540&gt;0,Activiteitenoverzicht!A540,"")</f>
        <v/>
      </c>
      <c r="B538" s="31" t="str">
        <f ca="1">IF(Activiteitenoverzicht!$K540&gt;0,Activiteitenoverzicht!B540,"")</f>
        <v/>
      </c>
      <c r="C538" s="31" t="str">
        <f ca="1">IF(Activiteitenoverzicht!$K540&gt;0,Activiteitenoverzicht!D540,"")</f>
        <v/>
      </c>
      <c r="D538" s="31" t="str">
        <f ca="1">IF(Activiteitenoverzicht!$K540&gt;0,Activiteitenoverzicht!F540,"")</f>
        <v/>
      </c>
    </row>
    <row r="539" spans="1:4" hidden="1" x14ac:dyDescent="0.25">
      <c r="A539" s="31" t="str">
        <f ca="1">IF(Activiteitenoverzicht!$K541&gt;0,Activiteitenoverzicht!A541,"")</f>
        <v/>
      </c>
      <c r="B539" s="31" t="str">
        <f ca="1">IF(Activiteitenoverzicht!$K541&gt;0,Activiteitenoverzicht!B541,"")</f>
        <v/>
      </c>
      <c r="C539" s="31" t="str">
        <f ca="1">IF(Activiteitenoverzicht!$K541&gt;0,Activiteitenoverzicht!D541,"")</f>
        <v/>
      </c>
      <c r="D539" s="31" t="str">
        <f ca="1">IF(Activiteitenoverzicht!$K541&gt;0,Activiteitenoverzicht!F541,"")</f>
        <v/>
      </c>
    </row>
    <row r="540" spans="1:4" hidden="1" x14ac:dyDescent="0.25">
      <c r="A540" s="31" t="str">
        <f ca="1">IF(Activiteitenoverzicht!$K542&gt;0,Activiteitenoverzicht!A542,"")</f>
        <v/>
      </c>
      <c r="B540" s="31" t="str">
        <f ca="1">IF(Activiteitenoverzicht!$K542&gt;0,Activiteitenoverzicht!B542,"")</f>
        <v/>
      </c>
      <c r="C540" s="31" t="str">
        <f ca="1">IF(Activiteitenoverzicht!$K542&gt;0,Activiteitenoverzicht!D542,"")</f>
        <v/>
      </c>
      <c r="D540" s="31" t="str">
        <f ca="1">IF(Activiteitenoverzicht!$K542&gt;0,Activiteitenoverzicht!F542,"")</f>
        <v/>
      </c>
    </row>
    <row r="541" spans="1:4" hidden="1" x14ac:dyDescent="0.25">
      <c r="A541" s="31" t="str">
        <f ca="1">IF(Activiteitenoverzicht!$K543&gt;0,Activiteitenoverzicht!A543,"")</f>
        <v/>
      </c>
      <c r="B541" s="31" t="str">
        <f ca="1">IF(Activiteitenoverzicht!$K543&gt;0,Activiteitenoverzicht!B543,"")</f>
        <v/>
      </c>
      <c r="C541" s="31" t="str">
        <f ca="1">IF(Activiteitenoverzicht!$K543&gt;0,Activiteitenoverzicht!D543,"")</f>
        <v/>
      </c>
      <c r="D541" s="31" t="str">
        <f ca="1">IF(Activiteitenoverzicht!$K543&gt;0,Activiteitenoverzicht!F543,"")</f>
        <v/>
      </c>
    </row>
    <row r="542" spans="1:4" hidden="1" x14ac:dyDescent="0.25">
      <c r="A542" s="31" t="str">
        <f ca="1">IF(Activiteitenoverzicht!$K544&gt;0,Activiteitenoverzicht!A544,"")</f>
        <v/>
      </c>
      <c r="B542" s="31" t="str">
        <f ca="1">IF(Activiteitenoverzicht!$K544&gt;0,Activiteitenoverzicht!B544,"")</f>
        <v/>
      </c>
      <c r="C542" s="31" t="str">
        <f ca="1">IF(Activiteitenoverzicht!$K544&gt;0,Activiteitenoverzicht!D544,"")</f>
        <v/>
      </c>
      <c r="D542" s="31" t="str">
        <f ca="1">IF(Activiteitenoverzicht!$K544&gt;0,Activiteitenoverzicht!F544,"")</f>
        <v/>
      </c>
    </row>
    <row r="543" spans="1:4" hidden="1" x14ac:dyDescent="0.25">
      <c r="A543" s="31" t="str">
        <f ca="1">IF(Activiteitenoverzicht!$K545&gt;0,Activiteitenoverzicht!A545,"")</f>
        <v/>
      </c>
      <c r="B543" s="31" t="str">
        <f ca="1">IF(Activiteitenoverzicht!$K545&gt;0,Activiteitenoverzicht!B545,"")</f>
        <v/>
      </c>
      <c r="C543" s="31" t="str">
        <f ca="1">IF(Activiteitenoverzicht!$K545&gt;0,Activiteitenoverzicht!D545,"")</f>
        <v/>
      </c>
      <c r="D543" s="31" t="str">
        <f ca="1">IF(Activiteitenoverzicht!$K545&gt;0,Activiteitenoverzicht!F545,"")</f>
        <v/>
      </c>
    </row>
    <row r="544" spans="1:4" hidden="1" x14ac:dyDescent="0.25">
      <c r="A544" s="31" t="str">
        <f ca="1">IF(Activiteitenoverzicht!$K546&gt;0,Activiteitenoverzicht!A546,"")</f>
        <v/>
      </c>
      <c r="B544" s="31" t="str">
        <f ca="1">IF(Activiteitenoverzicht!$K546&gt;0,Activiteitenoverzicht!B546,"")</f>
        <v/>
      </c>
      <c r="C544" s="31" t="str">
        <f ca="1">IF(Activiteitenoverzicht!$K546&gt;0,Activiteitenoverzicht!D546,"")</f>
        <v/>
      </c>
      <c r="D544" s="31" t="str">
        <f ca="1">IF(Activiteitenoverzicht!$K546&gt;0,Activiteitenoverzicht!F546,"")</f>
        <v/>
      </c>
    </row>
    <row r="545" spans="1:4" hidden="1" x14ac:dyDescent="0.25">
      <c r="A545" s="31" t="str">
        <f ca="1">IF(Activiteitenoverzicht!$K547&gt;0,Activiteitenoverzicht!A547,"")</f>
        <v/>
      </c>
      <c r="B545" s="31" t="str">
        <f ca="1">IF(Activiteitenoverzicht!$K547&gt;0,Activiteitenoverzicht!B547,"")</f>
        <v/>
      </c>
      <c r="C545" s="31" t="str">
        <f ca="1">IF(Activiteitenoverzicht!$K547&gt;0,Activiteitenoverzicht!D547,"")</f>
        <v/>
      </c>
      <c r="D545" s="31" t="str">
        <f ca="1">IF(Activiteitenoverzicht!$K547&gt;0,Activiteitenoverzicht!F547,"")</f>
        <v/>
      </c>
    </row>
    <row r="546" spans="1:4" hidden="1" x14ac:dyDescent="0.25">
      <c r="A546" s="31" t="str">
        <f ca="1">IF(Activiteitenoverzicht!$K548&gt;0,Activiteitenoverzicht!A548,"")</f>
        <v/>
      </c>
      <c r="B546" s="31" t="str">
        <f ca="1">IF(Activiteitenoverzicht!$K548&gt;0,Activiteitenoverzicht!B548,"")</f>
        <v/>
      </c>
      <c r="C546" s="31" t="str">
        <f ca="1">IF(Activiteitenoverzicht!$K548&gt;0,Activiteitenoverzicht!D548,"")</f>
        <v/>
      </c>
      <c r="D546" s="31" t="str">
        <f ca="1">IF(Activiteitenoverzicht!$K548&gt;0,Activiteitenoverzicht!F548,"")</f>
        <v/>
      </c>
    </row>
    <row r="547" spans="1:4" hidden="1" x14ac:dyDescent="0.25">
      <c r="A547" s="31" t="str">
        <f ca="1">IF(Activiteitenoverzicht!$K549&gt;0,Activiteitenoverzicht!A549,"")</f>
        <v/>
      </c>
      <c r="B547" s="31" t="str">
        <f ca="1">IF(Activiteitenoverzicht!$K549&gt;0,Activiteitenoverzicht!B549,"")</f>
        <v/>
      </c>
      <c r="C547" s="31" t="str">
        <f ca="1">IF(Activiteitenoverzicht!$K549&gt;0,Activiteitenoverzicht!D549,"")</f>
        <v/>
      </c>
      <c r="D547" s="31" t="str">
        <f ca="1">IF(Activiteitenoverzicht!$K549&gt;0,Activiteitenoverzicht!F549,"")</f>
        <v/>
      </c>
    </row>
    <row r="548" spans="1:4" hidden="1" x14ac:dyDescent="0.25">
      <c r="A548" s="31" t="str">
        <f ca="1">IF(Activiteitenoverzicht!$K550&gt;0,Activiteitenoverzicht!A550,"")</f>
        <v/>
      </c>
      <c r="B548" s="31" t="str">
        <f ca="1">IF(Activiteitenoverzicht!$K550&gt;0,Activiteitenoverzicht!B550,"")</f>
        <v/>
      </c>
      <c r="C548" s="31" t="str">
        <f ca="1">IF(Activiteitenoverzicht!$K550&gt;0,Activiteitenoverzicht!D550,"")</f>
        <v/>
      </c>
      <c r="D548" s="31" t="str">
        <f ca="1">IF(Activiteitenoverzicht!$K550&gt;0,Activiteitenoverzicht!F550,"")</f>
        <v/>
      </c>
    </row>
    <row r="549" spans="1:4" hidden="1" x14ac:dyDescent="0.25">
      <c r="A549" s="31" t="str">
        <f ca="1">IF(Activiteitenoverzicht!$K551&gt;0,Activiteitenoverzicht!A551,"")</f>
        <v/>
      </c>
      <c r="B549" s="31" t="str">
        <f ca="1">IF(Activiteitenoverzicht!$K551&gt;0,Activiteitenoverzicht!B551,"")</f>
        <v/>
      </c>
      <c r="C549" s="31" t="str">
        <f ca="1">IF(Activiteitenoverzicht!$K551&gt;0,Activiteitenoverzicht!D551,"")</f>
        <v/>
      </c>
      <c r="D549" s="31" t="str">
        <f ca="1">IF(Activiteitenoverzicht!$K551&gt;0,Activiteitenoverzicht!F551,"")</f>
        <v/>
      </c>
    </row>
    <row r="550" spans="1:4" hidden="1" x14ac:dyDescent="0.25">
      <c r="A550" s="31" t="str">
        <f ca="1">IF(Activiteitenoverzicht!$K552&gt;0,Activiteitenoverzicht!A552,"")</f>
        <v/>
      </c>
      <c r="B550" s="31" t="str">
        <f ca="1">IF(Activiteitenoverzicht!$K552&gt;0,Activiteitenoverzicht!B552,"")</f>
        <v/>
      </c>
      <c r="C550" s="31" t="str">
        <f ca="1">IF(Activiteitenoverzicht!$K552&gt;0,Activiteitenoverzicht!D552,"")</f>
        <v/>
      </c>
      <c r="D550" s="31" t="str">
        <f ca="1">IF(Activiteitenoverzicht!$K552&gt;0,Activiteitenoverzicht!F552,"")</f>
        <v/>
      </c>
    </row>
    <row r="551" spans="1:4" hidden="1" x14ac:dyDescent="0.25">
      <c r="A551" s="31" t="str">
        <f ca="1">IF(Activiteitenoverzicht!$K553&gt;0,Activiteitenoverzicht!A553,"")</f>
        <v/>
      </c>
      <c r="B551" s="31" t="str">
        <f ca="1">IF(Activiteitenoverzicht!$K553&gt;0,Activiteitenoverzicht!B553,"")</f>
        <v/>
      </c>
      <c r="C551" s="31" t="str">
        <f ca="1">IF(Activiteitenoverzicht!$K553&gt;0,Activiteitenoverzicht!D553,"")</f>
        <v/>
      </c>
      <c r="D551" s="31" t="str">
        <f ca="1">IF(Activiteitenoverzicht!$K553&gt;0,Activiteitenoverzicht!F553,"")</f>
        <v/>
      </c>
    </row>
    <row r="552" spans="1:4" hidden="1" x14ac:dyDescent="0.25">
      <c r="A552" s="31" t="str">
        <f ca="1">IF(Activiteitenoverzicht!$K554&gt;0,Activiteitenoverzicht!A554,"")</f>
        <v/>
      </c>
      <c r="B552" s="31" t="str">
        <f ca="1">IF(Activiteitenoverzicht!$K554&gt;0,Activiteitenoverzicht!B554,"")</f>
        <v/>
      </c>
      <c r="C552" s="31" t="str">
        <f ca="1">IF(Activiteitenoverzicht!$K554&gt;0,Activiteitenoverzicht!D554,"")</f>
        <v/>
      </c>
      <c r="D552" s="31" t="str">
        <f ca="1">IF(Activiteitenoverzicht!$K554&gt;0,Activiteitenoverzicht!F554,"")</f>
        <v/>
      </c>
    </row>
    <row r="553" spans="1:4" hidden="1" x14ac:dyDescent="0.25">
      <c r="A553" s="31" t="str">
        <f ca="1">IF(Activiteitenoverzicht!$K555&gt;0,Activiteitenoverzicht!A555,"")</f>
        <v/>
      </c>
      <c r="B553" s="31" t="str">
        <f ca="1">IF(Activiteitenoverzicht!$K555&gt;0,Activiteitenoverzicht!B555,"")</f>
        <v/>
      </c>
      <c r="C553" s="31" t="str">
        <f ca="1">IF(Activiteitenoverzicht!$K555&gt;0,Activiteitenoverzicht!D555,"")</f>
        <v/>
      </c>
      <c r="D553" s="31" t="str">
        <f ca="1">IF(Activiteitenoverzicht!$K555&gt;0,Activiteitenoverzicht!F555,"")</f>
        <v/>
      </c>
    </row>
    <row r="554" spans="1:4" hidden="1" x14ac:dyDescent="0.25">
      <c r="A554" s="31" t="str">
        <f ca="1">IF(Activiteitenoverzicht!$K556&gt;0,Activiteitenoverzicht!A556,"")</f>
        <v/>
      </c>
      <c r="B554" s="31" t="str">
        <f ca="1">IF(Activiteitenoverzicht!$K556&gt;0,Activiteitenoverzicht!B556,"")</f>
        <v/>
      </c>
      <c r="C554" s="31" t="str">
        <f ca="1">IF(Activiteitenoverzicht!$K556&gt;0,Activiteitenoverzicht!D556,"")</f>
        <v/>
      </c>
      <c r="D554" s="31" t="str">
        <f ca="1">IF(Activiteitenoverzicht!$K556&gt;0,Activiteitenoverzicht!F556,"")</f>
        <v/>
      </c>
    </row>
    <row r="555" spans="1:4" hidden="1" x14ac:dyDescent="0.25">
      <c r="A555" s="31" t="str">
        <f ca="1">IF(Activiteitenoverzicht!$K557&gt;0,Activiteitenoverzicht!A557,"")</f>
        <v/>
      </c>
      <c r="B555" s="31" t="str">
        <f ca="1">IF(Activiteitenoverzicht!$K557&gt;0,Activiteitenoverzicht!B557,"")</f>
        <v/>
      </c>
      <c r="C555" s="31" t="str">
        <f ca="1">IF(Activiteitenoverzicht!$K557&gt;0,Activiteitenoverzicht!D557,"")</f>
        <v/>
      </c>
      <c r="D555" s="31" t="str">
        <f ca="1">IF(Activiteitenoverzicht!$K557&gt;0,Activiteitenoverzicht!F557,"")</f>
        <v/>
      </c>
    </row>
    <row r="556" spans="1:4" hidden="1" x14ac:dyDescent="0.25">
      <c r="A556" s="31" t="str">
        <f ca="1">IF(Activiteitenoverzicht!$K558&gt;0,Activiteitenoverzicht!A558,"")</f>
        <v/>
      </c>
      <c r="B556" s="31" t="str">
        <f ca="1">IF(Activiteitenoverzicht!$K558&gt;0,Activiteitenoverzicht!B558,"")</f>
        <v/>
      </c>
      <c r="C556" s="31" t="str">
        <f ca="1">IF(Activiteitenoverzicht!$K558&gt;0,Activiteitenoverzicht!D558,"")</f>
        <v/>
      </c>
      <c r="D556" s="31" t="str">
        <f ca="1">IF(Activiteitenoverzicht!$K558&gt;0,Activiteitenoverzicht!F558,"")</f>
        <v/>
      </c>
    </row>
    <row r="557" spans="1:4" hidden="1" x14ac:dyDescent="0.25">
      <c r="A557" s="31" t="str">
        <f ca="1">IF(Activiteitenoverzicht!$K559&gt;0,Activiteitenoverzicht!A559,"")</f>
        <v/>
      </c>
      <c r="B557" s="31" t="str">
        <f ca="1">IF(Activiteitenoverzicht!$K559&gt;0,Activiteitenoverzicht!B559,"")</f>
        <v/>
      </c>
      <c r="C557" s="31" t="str">
        <f ca="1">IF(Activiteitenoverzicht!$K559&gt;0,Activiteitenoverzicht!D559,"")</f>
        <v/>
      </c>
      <c r="D557" s="31" t="str">
        <f ca="1">IF(Activiteitenoverzicht!$K559&gt;0,Activiteitenoverzicht!F559,"")</f>
        <v/>
      </c>
    </row>
    <row r="558" spans="1:4" hidden="1" x14ac:dyDescent="0.25">
      <c r="A558" s="31" t="str">
        <f ca="1">IF(Activiteitenoverzicht!$K560&gt;0,Activiteitenoverzicht!A560,"")</f>
        <v/>
      </c>
      <c r="B558" s="31" t="str">
        <f ca="1">IF(Activiteitenoverzicht!$K560&gt;0,Activiteitenoverzicht!B560,"")</f>
        <v/>
      </c>
      <c r="C558" s="31" t="str">
        <f ca="1">IF(Activiteitenoverzicht!$K560&gt;0,Activiteitenoverzicht!D560,"")</f>
        <v/>
      </c>
      <c r="D558" s="31" t="str">
        <f ca="1">IF(Activiteitenoverzicht!$K560&gt;0,Activiteitenoverzicht!F560,"")</f>
        <v/>
      </c>
    </row>
    <row r="559" spans="1:4" hidden="1" x14ac:dyDescent="0.25">
      <c r="A559" s="31" t="str">
        <f ca="1">IF(Activiteitenoverzicht!$K561&gt;0,Activiteitenoverzicht!A561,"")</f>
        <v/>
      </c>
      <c r="B559" s="31" t="str">
        <f ca="1">IF(Activiteitenoverzicht!$K561&gt;0,Activiteitenoverzicht!B561,"")</f>
        <v/>
      </c>
      <c r="C559" s="31" t="str">
        <f ca="1">IF(Activiteitenoverzicht!$K561&gt;0,Activiteitenoverzicht!D561,"")</f>
        <v/>
      </c>
      <c r="D559" s="31" t="str">
        <f ca="1">IF(Activiteitenoverzicht!$K561&gt;0,Activiteitenoverzicht!F561,"")</f>
        <v/>
      </c>
    </row>
    <row r="560" spans="1:4" hidden="1" x14ac:dyDescent="0.25">
      <c r="A560" s="31" t="str">
        <f ca="1">IF(Activiteitenoverzicht!$K562&gt;0,Activiteitenoverzicht!A562,"")</f>
        <v/>
      </c>
      <c r="B560" s="31" t="str">
        <f ca="1">IF(Activiteitenoverzicht!$K562&gt;0,Activiteitenoverzicht!B562,"")</f>
        <v/>
      </c>
      <c r="C560" s="31" t="str">
        <f ca="1">IF(Activiteitenoverzicht!$K562&gt;0,Activiteitenoverzicht!D562,"")</f>
        <v/>
      </c>
      <c r="D560" s="31" t="str">
        <f ca="1">IF(Activiteitenoverzicht!$K562&gt;0,Activiteitenoverzicht!F562,"")</f>
        <v/>
      </c>
    </row>
    <row r="561" spans="1:4" hidden="1" x14ac:dyDescent="0.25">
      <c r="A561" s="31" t="str">
        <f ca="1">IF(Activiteitenoverzicht!$K563&gt;0,Activiteitenoverzicht!A563,"")</f>
        <v/>
      </c>
      <c r="B561" s="31" t="str">
        <f ca="1">IF(Activiteitenoverzicht!$K563&gt;0,Activiteitenoverzicht!B563,"")</f>
        <v/>
      </c>
      <c r="C561" s="31" t="str">
        <f ca="1">IF(Activiteitenoverzicht!$K563&gt;0,Activiteitenoverzicht!D563,"")</f>
        <v/>
      </c>
      <c r="D561" s="31" t="str">
        <f ca="1">IF(Activiteitenoverzicht!$K563&gt;0,Activiteitenoverzicht!F563,"")</f>
        <v/>
      </c>
    </row>
    <row r="562" spans="1:4" hidden="1" x14ac:dyDescent="0.25">
      <c r="A562" s="31" t="str">
        <f ca="1">IF(Activiteitenoverzicht!$K564&gt;0,Activiteitenoverzicht!A564,"")</f>
        <v/>
      </c>
      <c r="B562" s="31" t="str">
        <f ca="1">IF(Activiteitenoverzicht!$K564&gt;0,Activiteitenoverzicht!B564,"")</f>
        <v/>
      </c>
      <c r="C562" s="31" t="str">
        <f ca="1">IF(Activiteitenoverzicht!$K564&gt;0,Activiteitenoverzicht!D564,"")</f>
        <v/>
      </c>
      <c r="D562" s="31" t="str">
        <f ca="1">IF(Activiteitenoverzicht!$K564&gt;0,Activiteitenoverzicht!F564,"")</f>
        <v/>
      </c>
    </row>
    <row r="563" spans="1:4" hidden="1" x14ac:dyDescent="0.25">
      <c r="A563" s="31" t="str">
        <f ca="1">IF(Activiteitenoverzicht!$K565&gt;0,Activiteitenoverzicht!A565,"")</f>
        <v/>
      </c>
      <c r="B563" s="31" t="str">
        <f ca="1">IF(Activiteitenoverzicht!$K565&gt;0,Activiteitenoverzicht!B565,"")</f>
        <v/>
      </c>
      <c r="C563" s="31" t="str">
        <f ca="1">IF(Activiteitenoverzicht!$K565&gt;0,Activiteitenoverzicht!D565,"")</f>
        <v/>
      </c>
      <c r="D563" s="31" t="str">
        <f ca="1">IF(Activiteitenoverzicht!$K565&gt;0,Activiteitenoverzicht!F565,"")</f>
        <v/>
      </c>
    </row>
    <row r="564" spans="1:4" hidden="1" x14ac:dyDescent="0.25">
      <c r="A564" s="31" t="str">
        <f ca="1">IF(Activiteitenoverzicht!$K566&gt;0,Activiteitenoverzicht!A566,"")</f>
        <v/>
      </c>
      <c r="B564" s="31" t="str">
        <f ca="1">IF(Activiteitenoverzicht!$K566&gt;0,Activiteitenoverzicht!B566,"")</f>
        <v/>
      </c>
      <c r="C564" s="31" t="str">
        <f ca="1">IF(Activiteitenoverzicht!$K566&gt;0,Activiteitenoverzicht!D566,"")</f>
        <v/>
      </c>
      <c r="D564" s="31" t="str">
        <f ca="1">IF(Activiteitenoverzicht!$K566&gt;0,Activiteitenoverzicht!F566,"")</f>
        <v/>
      </c>
    </row>
    <row r="565" spans="1:4" hidden="1" x14ac:dyDescent="0.25">
      <c r="A565" s="31" t="str">
        <f ca="1">IF(Activiteitenoverzicht!$K567&gt;0,Activiteitenoverzicht!A567,"")</f>
        <v/>
      </c>
      <c r="B565" s="31" t="str">
        <f ca="1">IF(Activiteitenoverzicht!$K567&gt;0,Activiteitenoverzicht!B567,"")</f>
        <v/>
      </c>
      <c r="C565" s="31" t="str">
        <f ca="1">IF(Activiteitenoverzicht!$K567&gt;0,Activiteitenoverzicht!D567,"")</f>
        <v/>
      </c>
      <c r="D565" s="31" t="str">
        <f ca="1">IF(Activiteitenoverzicht!$K567&gt;0,Activiteitenoverzicht!F567,"")</f>
        <v/>
      </c>
    </row>
    <row r="566" spans="1:4" hidden="1" x14ac:dyDescent="0.25">
      <c r="A566" s="31" t="str">
        <f ca="1">IF(Activiteitenoverzicht!$K568&gt;0,Activiteitenoverzicht!A568,"")</f>
        <v/>
      </c>
      <c r="B566" s="31" t="str">
        <f ca="1">IF(Activiteitenoverzicht!$K568&gt;0,Activiteitenoverzicht!B568,"")</f>
        <v/>
      </c>
      <c r="C566" s="31" t="str">
        <f ca="1">IF(Activiteitenoverzicht!$K568&gt;0,Activiteitenoverzicht!D568,"")</f>
        <v/>
      </c>
      <c r="D566" s="31" t="str">
        <f ca="1">IF(Activiteitenoverzicht!$K568&gt;0,Activiteitenoverzicht!F568,"")</f>
        <v/>
      </c>
    </row>
    <row r="567" spans="1:4" hidden="1" x14ac:dyDescent="0.25">
      <c r="A567" s="31" t="str">
        <f ca="1">IF(Activiteitenoverzicht!$K569&gt;0,Activiteitenoverzicht!A569,"")</f>
        <v/>
      </c>
      <c r="B567" s="31" t="str">
        <f ca="1">IF(Activiteitenoverzicht!$K569&gt;0,Activiteitenoverzicht!B569,"")</f>
        <v/>
      </c>
      <c r="C567" s="31" t="str">
        <f ca="1">IF(Activiteitenoverzicht!$K569&gt;0,Activiteitenoverzicht!D569,"")</f>
        <v/>
      </c>
      <c r="D567" s="31" t="str">
        <f ca="1">IF(Activiteitenoverzicht!$K569&gt;0,Activiteitenoverzicht!F569,"")</f>
        <v/>
      </c>
    </row>
    <row r="568" spans="1:4" hidden="1" x14ac:dyDescent="0.25">
      <c r="A568" s="31" t="str">
        <f ca="1">IF(Activiteitenoverzicht!$K570&gt;0,Activiteitenoverzicht!A570,"")</f>
        <v/>
      </c>
      <c r="B568" s="31" t="str">
        <f ca="1">IF(Activiteitenoverzicht!$K570&gt;0,Activiteitenoverzicht!B570,"")</f>
        <v/>
      </c>
      <c r="C568" s="31" t="str">
        <f ca="1">IF(Activiteitenoverzicht!$K570&gt;0,Activiteitenoverzicht!D570,"")</f>
        <v/>
      </c>
      <c r="D568" s="31" t="str">
        <f ca="1">IF(Activiteitenoverzicht!$K570&gt;0,Activiteitenoverzicht!F570,"")</f>
        <v/>
      </c>
    </row>
    <row r="569" spans="1:4" hidden="1" x14ac:dyDescent="0.25">
      <c r="A569" s="31" t="str">
        <f ca="1">IF(Activiteitenoverzicht!$K571&gt;0,Activiteitenoverzicht!A571,"")</f>
        <v/>
      </c>
      <c r="B569" s="31" t="str">
        <f ca="1">IF(Activiteitenoverzicht!$K571&gt;0,Activiteitenoverzicht!B571,"")</f>
        <v/>
      </c>
      <c r="C569" s="31" t="str">
        <f ca="1">IF(Activiteitenoverzicht!$K571&gt;0,Activiteitenoverzicht!D571,"")</f>
        <v/>
      </c>
      <c r="D569" s="31" t="str">
        <f ca="1">IF(Activiteitenoverzicht!$K571&gt;0,Activiteitenoverzicht!F571,"")</f>
        <v/>
      </c>
    </row>
    <row r="570" spans="1:4" hidden="1" x14ac:dyDescent="0.25">
      <c r="A570" s="31" t="str">
        <f ca="1">IF(Activiteitenoverzicht!$K572&gt;0,Activiteitenoverzicht!A572,"")</f>
        <v/>
      </c>
      <c r="B570" s="31" t="str">
        <f ca="1">IF(Activiteitenoverzicht!$K572&gt;0,Activiteitenoverzicht!B572,"")</f>
        <v/>
      </c>
      <c r="C570" s="31" t="str">
        <f ca="1">IF(Activiteitenoverzicht!$K572&gt;0,Activiteitenoverzicht!D572,"")</f>
        <v/>
      </c>
      <c r="D570" s="31" t="str">
        <f ca="1">IF(Activiteitenoverzicht!$K572&gt;0,Activiteitenoverzicht!F572,"")</f>
        <v/>
      </c>
    </row>
    <row r="571" spans="1:4" hidden="1" x14ac:dyDescent="0.25">
      <c r="A571" s="31" t="str">
        <f ca="1">IF(Activiteitenoverzicht!$K573&gt;0,Activiteitenoverzicht!A573,"")</f>
        <v/>
      </c>
      <c r="B571" s="31" t="str">
        <f ca="1">IF(Activiteitenoverzicht!$K573&gt;0,Activiteitenoverzicht!B573,"")</f>
        <v/>
      </c>
      <c r="C571" s="31" t="str">
        <f ca="1">IF(Activiteitenoverzicht!$K573&gt;0,Activiteitenoverzicht!D573,"")</f>
        <v/>
      </c>
      <c r="D571" s="31" t="str">
        <f ca="1">IF(Activiteitenoverzicht!$K573&gt;0,Activiteitenoverzicht!F573,"")</f>
        <v/>
      </c>
    </row>
    <row r="572" spans="1:4" hidden="1" x14ac:dyDescent="0.25">
      <c r="A572" s="31" t="str">
        <f ca="1">IF(Activiteitenoverzicht!$K574&gt;0,Activiteitenoverzicht!A574,"")</f>
        <v/>
      </c>
      <c r="B572" s="31" t="str">
        <f ca="1">IF(Activiteitenoverzicht!$K574&gt;0,Activiteitenoverzicht!B574,"")</f>
        <v/>
      </c>
      <c r="C572" s="31" t="str">
        <f ca="1">IF(Activiteitenoverzicht!$K574&gt;0,Activiteitenoverzicht!D574,"")</f>
        <v/>
      </c>
      <c r="D572" s="31" t="str">
        <f ca="1">IF(Activiteitenoverzicht!$K574&gt;0,Activiteitenoverzicht!F574,"")</f>
        <v/>
      </c>
    </row>
    <row r="573" spans="1:4" hidden="1" x14ac:dyDescent="0.25">
      <c r="A573" s="31" t="str">
        <f ca="1">IF(Activiteitenoverzicht!$K575&gt;0,Activiteitenoverzicht!A575,"")</f>
        <v/>
      </c>
      <c r="B573" s="31" t="str">
        <f ca="1">IF(Activiteitenoverzicht!$K575&gt;0,Activiteitenoverzicht!B575,"")</f>
        <v/>
      </c>
      <c r="C573" s="31" t="str">
        <f ca="1">IF(Activiteitenoverzicht!$K575&gt;0,Activiteitenoverzicht!D575,"")</f>
        <v/>
      </c>
      <c r="D573" s="31" t="str">
        <f ca="1">IF(Activiteitenoverzicht!$K575&gt;0,Activiteitenoverzicht!F575,"")</f>
        <v/>
      </c>
    </row>
    <row r="574" spans="1:4" hidden="1" x14ac:dyDescent="0.25">
      <c r="A574" s="31" t="str">
        <f ca="1">IF(Activiteitenoverzicht!$K576&gt;0,Activiteitenoverzicht!A576,"")</f>
        <v/>
      </c>
      <c r="B574" s="31" t="str">
        <f ca="1">IF(Activiteitenoverzicht!$K576&gt;0,Activiteitenoverzicht!B576,"")</f>
        <v/>
      </c>
      <c r="C574" s="31" t="str">
        <f ca="1">IF(Activiteitenoverzicht!$K576&gt;0,Activiteitenoverzicht!D576,"")</f>
        <v/>
      </c>
      <c r="D574" s="31" t="str">
        <f ca="1">IF(Activiteitenoverzicht!$K576&gt;0,Activiteitenoverzicht!F576,"")</f>
        <v/>
      </c>
    </row>
    <row r="575" spans="1:4" hidden="1" x14ac:dyDescent="0.25">
      <c r="A575" s="31" t="str">
        <f ca="1">IF(Activiteitenoverzicht!$K577&gt;0,Activiteitenoverzicht!A577,"")</f>
        <v/>
      </c>
      <c r="B575" s="31" t="str">
        <f ca="1">IF(Activiteitenoverzicht!$K577&gt;0,Activiteitenoverzicht!B577,"")</f>
        <v/>
      </c>
      <c r="C575" s="31" t="str">
        <f ca="1">IF(Activiteitenoverzicht!$K577&gt;0,Activiteitenoverzicht!D577,"")</f>
        <v/>
      </c>
      <c r="D575" s="31" t="str">
        <f ca="1">IF(Activiteitenoverzicht!$K577&gt;0,Activiteitenoverzicht!F577,"")</f>
        <v/>
      </c>
    </row>
    <row r="576" spans="1:4" hidden="1" x14ac:dyDescent="0.25">
      <c r="A576" s="31" t="str">
        <f ca="1">IF(Activiteitenoverzicht!$K578&gt;0,Activiteitenoverzicht!A578,"")</f>
        <v/>
      </c>
      <c r="B576" s="31" t="str">
        <f ca="1">IF(Activiteitenoverzicht!$K578&gt;0,Activiteitenoverzicht!B578,"")</f>
        <v/>
      </c>
      <c r="C576" s="31" t="str">
        <f ca="1">IF(Activiteitenoverzicht!$K578&gt;0,Activiteitenoverzicht!D578,"")</f>
        <v/>
      </c>
      <c r="D576" s="31" t="str">
        <f ca="1">IF(Activiteitenoverzicht!$K578&gt;0,Activiteitenoverzicht!F578,"")</f>
        <v/>
      </c>
    </row>
    <row r="577" spans="1:4" hidden="1" x14ac:dyDescent="0.25">
      <c r="A577" s="31" t="str">
        <f ca="1">IF(Activiteitenoverzicht!$K579&gt;0,Activiteitenoverzicht!A579,"")</f>
        <v/>
      </c>
      <c r="B577" s="31" t="str">
        <f ca="1">IF(Activiteitenoverzicht!$K579&gt;0,Activiteitenoverzicht!B579,"")</f>
        <v/>
      </c>
      <c r="C577" s="31" t="str">
        <f ca="1">IF(Activiteitenoverzicht!$K579&gt;0,Activiteitenoverzicht!D579,"")</f>
        <v/>
      </c>
      <c r="D577" s="31" t="str">
        <f ca="1">IF(Activiteitenoverzicht!$K579&gt;0,Activiteitenoverzicht!F579,"")</f>
        <v/>
      </c>
    </row>
    <row r="578" spans="1:4" hidden="1" x14ac:dyDescent="0.25">
      <c r="A578" s="31" t="str">
        <f ca="1">IF(Activiteitenoverzicht!$K580&gt;0,Activiteitenoverzicht!A580,"")</f>
        <v/>
      </c>
      <c r="B578" s="31" t="str">
        <f ca="1">IF(Activiteitenoverzicht!$K580&gt;0,Activiteitenoverzicht!B580,"")</f>
        <v/>
      </c>
      <c r="C578" s="31" t="str">
        <f ca="1">IF(Activiteitenoverzicht!$K580&gt;0,Activiteitenoverzicht!D580,"")</f>
        <v/>
      </c>
      <c r="D578" s="31" t="str">
        <f ca="1">IF(Activiteitenoverzicht!$K580&gt;0,Activiteitenoverzicht!F580,"")</f>
        <v/>
      </c>
    </row>
    <row r="579" spans="1:4" hidden="1" x14ac:dyDescent="0.25">
      <c r="A579" s="31" t="str">
        <f ca="1">IF(Activiteitenoverzicht!$K581&gt;0,Activiteitenoverzicht!A581,"")</f>
        <v/>
      </c>
      <c r="B579" s="31" t="str">
        <f ca="1">IF(Activiteitenoverzicht!$K581&gt;0,Activiteitenoverzicht!B581,"")</f>
        <v/>
      </c>
      <c r="C579" s="31" t="str">
        <f ca="1">IF(Activiteitenoverzicht!$K581&gt;0,Activiteitenoverzicht!D581,"")</f>
        <v/>
      </c>
      <c r="D579" s="31" t="str">
        <f ca="1">IF(Activiteitenoverzicht!$K581&gt;0,Activiteitenoverzicht!F581,"")</f>
        <v/>
      </c>
    </row>
    <row r="580" spans="1:4" hidden="1" x14ac:dyDescent="0.25">
      <c r="A580" s="31" t="str">
        <f ca="1">IF(Activiteitenoverzicht!$K582&gt;0,Activiteitenoverzicht!A582,"")</f>
        <v/>
      </c>
      <c r="B580" s="31" t="str">
        <f ca="1">IF(Activiteitenoverzicht!$K582&gt;0,Activiteitenoverzicht!B582,"")</f>
        <v/>
      </c>
      <c r="C580" s="31" t="str">
        <f ca="1">IF(Activiteitenoverzicht!$K582&gt;0,Activiteitenoverzicht!D582,"")</f>
        <v/>
      </c>
      <c r="D580" s="31" t="str">
        <f ca="1">IF(Activiteitenoverzicht!$K582&gt;0,Activiteitenoverzicht!F582,"")</f>
        <v/>
      </c>
    </row>
    <row r="581" spans="1:4" hidden="1" x14ac:dyDescent="0.25">
      <c r="A581" s="31" t="str">
        <f ca="1">IF(Activiteitenoverzicht!$K583&gt;0,Activiteitenoverzicht!A583,"")</f>
        <v/>
      </c>
      <c r="B581" s="31" t="str">
        <f ca="1">IF(Activiteitenoverzicht!$K583&gt;0,Activiteitenoverzicht!B583,"")</f>
        <v/>
      </c>
      <c r="C581" s="31" t="str">
        <f ca="1">IF(Activiteitenoverzicht!$K583&gt;0,Activiteitenoverzicht!D583,"")</f>
        <v/>
      </c>
      <c r="D581" s="31" t="str">
        <f ca="1">IF(Activiteitenoverzicht!$K583&gt;0,Activiteitenoverzicht!F583,"")</f>
        <v/>
      </c>
    </row>
    <row r="582" spans="1:4" hidden="1" x14ac:dyDescent="0.25">
      <c r="A582" s="31" t="str">
        <f ca="1">IF(Activiteitenoverzicht!$K584&gt;0,Activiteitenoverzicht!A584,"")</f>
        <v/>
      </c>
      <c r="B582" s="31" t="str">
        <f ca="1">IF(Activiteitenoverzicht!$K584&gt;0,Activiteitenoverzicht!B584,"")</f>
        <v/>
      </c>
      <c r="C582" s="31" t="str">
        <f ca="1">IF(Activiteitenoverzicht!$K584&gt;0,Activiteitenoverzicht!D584,"")</f>
        <v/>
      </c>
      <c r="D582" s="31" t="str">
        <f ca="1">IF(Activiteitenoverzicht!$K584&gt;0,Activiteitenoverzicht!F584,"")</f>
        <v/>
      </c>
    </row>
    <row r="583" spans="1:4" hidden="1" x14ac:dyDescent="0.25">
      <c r="A583" s="31" t="str">
        <f ca="1">IF(Activiteitenoverzicht!$K585&gt;0,Activiteitenoverzicht!A585,"")</f>
        <v/>
      </c>
      <c r="B583" s="31" t="str">
        <f ca="1">IF(Activiteitenoverzicht!$K585&gt;0,Activiteitenoverzicht!B585,"")</f>
        <v/>
      </c>
      <c r="C583" s="31" t="str">
        <f ca="1">IF(Activiteitenoverzicht!$K585&gt;0,Activiteitenoverzicht!D585,"")</f>
        <v/>
      </c>
      <c r="D583" s="31" t="str">
        <f ca="1">IF(Activiteitenoverzicht!$K585&gt;0,Activiteitenoverzicht!F585,"")</f>
        <v/>
      </c>
    </row>
    <row r="584" spans="1:4" hidden="1" x14ac:dyDescent="0.25">
      <c r="A584" s="31" t="str">
        <f ca="1">IF(Activiteitenoverzicht!$K586&gt;0,Activiteitenoverzicht!A586,"")</f>
        <v/>
      </c>
      <c r="B584" s="31" t="str">
        <f ca="1">IF(Activiteitenoverzicht!$K586&gt;0,Activiteitenoverzicht!B586,"")</f>
        <v/>
      </c>
      <c r="C584" s="31" t="str">
        <f ca="1">IF(Activiteitenoverzicht!$K586&gt;0,Activiteitenoverzicht!D586,"")</f>
        <v/>
      </c>
      <c r="D584" s="31" t="str">
        <f ca="1">IF(Activiteitenoverzicht!$K586&gt;0,Activiteitenoverzicht!F586,"")</f>
        <v/>
      </c>
    </row>
    <row r="585" spans="1:4" hidden="1" x14ac:dyDescent="0.25">
      <c r="A585" s="31" t="str">
        <f ca="1">IF(Activiteitenoverzicht!$K587&gt;0,Activiteitenoverzicht!A587,"")</f>
        <v/>
      </c>
      <c r="B585" s="31" t="str">
        <f ca="1">IF(Activiteitenoverzicht!$K587&gt;0,Activiteitenoverzicht!B587,"")</f>
        <v/>
      </c>
      <c r="C585" s="31" t="str">
        <f ca="1">IF(Activiteitenoverzicht!$K587&gt;0,Activiteitenoverzicht!D587,"")</f>
        <v/>
      </c>
      <c r="D585" s="31" t="str">
        <f ca="1">IF(Activiteitenoverzicht!$K587&gt;0,Activiteitenoverzicht!F587,"")</f>
        <v/>
      </c>
    </row>
    <row r="586" spans="1:4" hidden="1" x14ac:dyDescent="0.25">
      <c r="A586" s="31" t="str">
        <f ca="1">IF(Activiteitenoverzicht!$K588&gt;0,Activiteitenoverzicht!A588,"")</f>
        <v/>
      </c>
      <c r="B586" s="31" t="str">
        <f ca="1">IF(Activiteitenoverzicht!$K588&gt;0,Activiteitenoverzicht!B588,"")</f>
        <v/>
      </c>
      <c r="C586" s="31" t="str">
        <f ca="1">IF(Activiteitenoverzicht!$K588&gt;0,Activiteitenoverzicht!D588,"")</f>
        <v/>
      </c>
      <c r="D586" s="31" t="str">
        <f ca="1">IF(Activiteitenoverzicht!$K588&gt;0,Activiteitenoverzicht!F588,"")</f>
        <v/>
      </c>
    </row>
    <row r="587" spans="1:4" hidden="1" x14ac:dyDescent="0.25">
      <c r="A587" s="31" t="str">
        <f ca="1">IF(Activiteitenoverzicht!$K589&gt;0,Activiteitenoverzicht!A589,"")</f>
        <v/>
      </c>
      <c r="B587" s="31" t="str">
        <f ca="1">IF(Activiteitenoverzicht!$K589&gt;0,Activiteitenoverzicht!B589,"")</f>
        <v/>
      </c>
      <c r="C587" s="31" t="str">
        <f ca="1">IF(Activiteitenoverzicht!$K589&gt;0,Activiteitenoverzicht!D589,"")</f>
        <v/>
      </c>
      <c r="D587" s="31" t="str">
        <f ca="1">IF(Activiteitenoverzicht!$K589&gt;0,Activiteitenoverzicht!F589,"")</f>
        <v/>
      </c>
    </row>
    <row r="588" spans="1:4" hidden="1" x14ac:dyDescent="0.25">
      <c r="A588" s="31" t="str">
        <f ca="1">IF(Activiteitenoverzicht!$K590&gt;0,Activiteitenoverzicht!A590,"")</f>
        <v/>
      </c>
      <c r="B588" s="31" t="str">
        <f ca="1">IF(Activiteitenoverzicht!$K590&gt;0,Activiteitenoverzicht!B590,"")</f>
        <v/>
      </c>
      <c r="C588" s="31" t="str">
        <f ca="1">IF(Activiteitenoverzicht!$K590&gt;0,Activiteitenoverzicht!D590,"")</f>
        <v/>
      </c>
      <c r="D588" s="31" t="str">
        <f ca="1">IF(Activiteitenoverzicht!$K590&gt;0,Activiteitenoverzicht!F590,"")</f>
        <v/>
      </c>
    </row>
    <row r="589" spans="1:4" hidden="1" x14ac:dyDescent="0.25">
      <c r="A589" s="31" t="str">
        <f ca="1">IF(Activiteitenoverzicht!$K591&gt;0,Activiteitenoverzicht!A591,"")</f>
        <v/>
      </c>
      <c r="B589" s="31" t="str">
        <f ca="1">IF(Activiteitenoverzicht!$K591&gt;0,Activiteitenoverzicht!B591,"")</f>
        <v/>
      </c>
      <c r="C589" s="31" t="str">
        <f ca="1">IF(Activiteitenoverzicht!$K591&gt;0,Activiteitenoverzicht!D591,"")</f>
        <v/>
      </c>
      <c r="D589" s="31" t="str">
        <f ca="1">IF(Activiteitenoverzicht!$K591&gt;0,Activiteitenoverzicht!F591,"")</f>
        <v/>
      </c>
    </row>
    <row r="590" spans="1:4" hidden="1" x14ac:dyDescent="0.25">
      <c r="A590" s="31" t="str">
        <f ca="1">IF(Activiteitenoverzicht!$K592&gt;0,Activiteitenoverzicht!A592,"")</f>
        <v/>
      </c>
      <c r="B590" s="31" t="str">
        <f ca="1">IF(Activiteitenoverzicht!$K592&gt;0,Activiteitenoverzicht!B592,"")</f>
        <v/>
      </c>
      <c r="C590" s="31" t="str">
        <f ca="1">IF(Activiteitenoverzicht!$K592&gt;0,Activiteitenoverzicht!D592,"")</f>
        <v/>
      </c>
      <c r="D590" s="31" t="str">
        <f ca="1">IF(Activiteitenoverzicht!$K592&gt;0,Activiteitenoverzicht!F592,"")</f>
        <v/>
      </c>
    </row>
    <row r="591" spans="1:4" hidden="1" x14ac:dyDescent="0.25">
      <c r="A591" s="31" t="str">
        <f ca="1">IF(Activiteitenoverzicht!$K593&gt;0,Activiteitenoverzicht!A593,"")</f>
        <v/>
      </c>
      <c r="B591" s="31" t="str">
        <f ca="1">IF(Activiteitenoverzicht!$K593&gt;0,Activiteitenoverzicht!B593,"")</f>
        <v/>
      </c>
      <c r="C591" s="31" t="str">
        <f ca="1">IF(Activiteitenoverzicht!$K593&gt;0,Activiteitenoverzicht!D593,"")</f>
        <v/>
      </c>
      <c r="D591" s="31" t="str">
        <f ca="1">IF(Activiteitenoverzicht!$K593&gt;0,Activiteitenoverzicht!F593,"")</f>
        <v/>
      </c>
    </row>
    <row r="592" spans="1:4" hidden="1" x14ac:dyDescent="0.25">
      <c r="A592" s="31" t="str">
        <f ca="1">IF(Activiteitenoverzicht!$K594&gt;0,Activiteitenoverzicht!A594,"")</f>
        <v/>
      </c>
      <c r="B592" s="31" t="str">
        <f ca="1">IF(Activiteitenoverzicht!$K594&gt;0,Activiteitenoverzicht!B594,"")</f>
        <v/>
      </c>
      <c r="C592" s="31" t="str">
        <f ca="1">IF(Activiteitenoverzicht!$K594&gt;0,Activiteitenoverzicht!D594,"")</f>
        <v/>
      </c>
      <c r="D592" s="31" t="str">
        <f ca="1">IF(Activiteitenoverzicht!$K594&gt;0,Activiteitenoverzicht!F594,"")</f>
        <v/>
      </c>
    </row>
    <row r="593" spans="1:4" hidden="1" x14ac:dyDescent="0.25">
      <c r="A593" s="31" t="str">
        <f ca="1">IF(Activiteitenoverzicht!$K595&gt;0,Activiteitenoverzicht!A595,"")</f>
        <v/>
      </c>
      <c r="B593" s="31" t="str">
        <f ca="1">IF(Activiteitenoverzicht!$K595&gt;0,Activiteitenoverzicht!B595,"")</f>
        <v/>
      </c>
      <c r="C593" s="31" t="str">
        <f ca="1">IF(Activiteitenoverzicht!$K595&gt;0,Activiteitenoverzicht!D595,"")</f>
        <v/>
      </c>
      <c r="D593" s="31" t="str">
        <f ca="1">IF(Activiteitenoverzicht!$K595&gt;0,Activiteitenoverzicht!F595,"")</f>
        <v/>
      </c>
    </row>
    <row r="594" spans="1:4" hidden="1" x14ac:dyDescent="0.25">
      <c r="A594" s="31" t="str">
        <f ca="1">IF(Activiteitenoverzicht!$K596&gt;0,Activiteitenoverzicht!A596,"")</f>
        <v/>
      </c>
      <c r="B594" s="31" t="str">
        <f ca="1">IF(Activiteitenoverzicht!$K596&gt;0,Activiteitenoverzicht!B596,"")</f>
        <v/>
      </c>
      <c r="C594" s="31" t="str">
        <f ca="1">IF(Activiteitenoverzicht!$K596&gt;0,Activiteitenoverzicht!D596,"")</f>
        <v/>
      </c>
      <c r="D594" s="31" t="str">
        <f ca="1">IF(Activiteitenoverzicht!$K596&gt;0,Activiteitenoverzicht!F596,"")</f>
        <v/>
      </c>
    </row>
    <row r="595" spans="1:4" hidden="1" x14ac:dyDescent="0.25">
      <c r="A595" s="31" t="str">
        <f ca="1">IF(Activiteitenoverzicht!$K597&gt;0,Activiteitenoverzicht!A597,"")</f>
        <v/>
      </c>
      <c r="B595" s="31" t="str">
        <f ca="1">IF(Activiteitenoverzicht!$K597&gt;0,Activiteitenoverzicht!B597,"")</f>
        <v/>
      </c>
      <c r="C595" s="31" t="str">
        <f ca="1">IF(Activiteitenoverzicht!$K597&gt;0,Activiteitenoverzicht!D597,"")</f>
        <v/>
      </c>
      <c r="D595" s="31" t="str">
        <f ca="1">IF(Activiteitenoverzicht!$K597&gt;0,Activiteitenoverzicht!F597,"")</f>
        <v/>
      </c>
    </row>
    <row r="596" spans="1:4" hidden="1" x14ac:dyDescent="0.25">
      <c r="A596" s="31" t="str">
        <f ca="1">IF(Activiteitenoverzicht!$K598&gt;0,Activiteitenoverzicht!A598,"")</f>
        <v/>
      </c>
      <c r="B596" s="31" t="str">
        <f ca="1">IF(Activiteitenoverzicht!$K598&gt;0,Activiteitenoverzicht!B598,"")</f>
        <v/>
      </c>
      <c r="C596" s="31" t="str">
        <f ca="1">IF(Activiteitenoverzicht!$K598&gt;0,Activiteitenoverzicht!D598,"")</f>
        <v/>
      </c>
      <c r="D596" s="31" t="str">
        <f ca="1">IF(Activiteitenoverzicht!$K598&gt;0,Activiteitenoverzicht!F598,"")</f>
        <v/>
      </c>
    </row>
    <row r="597" spans="1:4" hidden="1" x14ac:dyDescent="0.25">
      <c r="A597" s="31" t="str">
        <f ca="1">IF(Activiteitenoverzicht!$K599&gt;0,Activiteitenoverzicht!A599,"")</f>
        <v/>
      </c>
      <c r="B597" s="31" t="str">
        <f ca="1">IF(Activiteitenoverzicht!$K599&gt;0,Activiteitenoverzicht!B599,"")</f>
        <v/>
      </c>
      <c r="C597" s="31" t="str">
        <f ca="1">IF(Activiteitenoverzicht!$K599&gt;0,Activiteitenoverzicht!D599,"")</f>
        <v/>
      </c>
      <c r="D597" s="31" t="str">
        <f ca="1">IF(Activiteitenoverzicht!$K599&gt;0,Activiteitenoverzicht!F599,"")</f>
        <v/>
      </c>
    </row>
    <row r="598" spans="1:4" hidden="1" x14ac:dyDescent="0.25">
      <c r="A598" s="31" t="str">
        <f ca="1">IF(Activiteitenoverzicht!$K600&gt;0,Activiteitenoverzicht!A600,"")</f>
        <v/>
      </c>
      <c r="B598" s="31" t="str">
        <f ca="1">IF(Activiteitenoverzicht!$K600&gt;0,Activiteitenoverzicht!B600,"")</f>
        <v/>
      </c>
      <c r="C598" s="31" t="str">
        <f ca="1">IF(Activiteitenoverzicht!$K600&gt;0,Activiteitenoverzicht!D600,"")</f>
        <v/>
      </c>
      <c r="D598" s="31" t="str">
        <f ca="1">IF(Activiteitenoverzicht!$K600&gt;0,Activiteitenoverzicht!F600,"")</f>
        <v/>
      </c>
    </row>
    <row r="599" spans="1:4" hidden="1" x14ac:dyDescent="0.25">
      <c r="A599" s="31" t="str">
        <f ca="1">IF(Activiteitenoverzicht!$K601&gt;0,Activiteitenoverzicht!A601,"")</f>
        <v/>
      </c>
      <c r="B599" s="31" t="str">
        <f ca="1">IF(Activiteitenoverzicht!$K601&gt;0,Activiteitenoverzicht!B601,"")</f>
        <v/>
      </c>
      <c r="C599" s="31" t="str">
        <f ca="1">IF(Activiteitenoverzicht!$K601&gt;0,Activiteitenoverzicht!D601,"")</f>
        <v/>
      </c>
      <c r="D599" s="31" t="str">
        <f ca="1">IF(Activiteitenoverzicht!$K601&gt;0,Activiteitenoverzicht!F601,"")</f>
        <v/>
      </c>
    </row>
    <row r="600" spans="1:4" hidden="1" x14ac:dyDescent="0.25">
      <c r="A600" s="31" t="str">
        <f ca="1">IF(Activiteitenoverzicht!$K602&gt;0,Activiteitenoverzicht!A602,"")</f>
        <v/>
      </c>
      <c r="B600" s="31" t="str">
        <f ca="1">IF(Activiteitenoverzicht!$K602&gt;0,Activiteitenoverzicht!B602,"")</f>
        <v/>
      </c>
      <c r="C600" s="31" t="str">
        <f ca="1">IF(Activiteitenoverzicht!$K602&gt;0,Activiteitenoverzicht!D602,"")</f>
        <v/>
      </c>
      <c r="D600" s="31" t="str">
        <f ca="1">IF(Activiteitenoverzicht!$K602&gt;0,Activiteitenoverzicht!F602,"")</f>
        <v/>
      </c>
    </row>
    <row r="601" spans="1:4" hidden="1" x14ac:dyDescent="0.25">
      <c r="A601" s="31" t="str">
        <f ca="1">IF(Activiteitenoverzicht!$K603&gt;0,Activiteitenoverzicht!A603,"")</f>
        <v/>
      </c>
      <c r="B601" s="31" t="str">
        <f ca="1">IF(Activiteitenoverzicht!$K603&gt;0,Activiteitenoverzicht!B603,"")</f>
        <v/>
      </c>
      <c r="C601" s="31" t="str">
        <f ca="1">IF(Activiteitenoverzicht!$K603&gt;0,Activiteitenoverzicht!D603,"")</f>
        <v/>
      </c>
      <c r="D601" s="31" t="str">
        <f ca="1">IF(Activiteitenoverzicht!$K603&gt;0,Activiteitenoverzicht!F603,"")</f>
        <v/>
      </c>
    </row>
    <row r="602" spans="1:4" hidden="1" x14ac:dyDescent="0.25">
      <c r="A602" s="31" t="str">
        <f ca="1">IF(Activiteitenoverzicht!$K604&gt;0,Activiteitenoverzicht!A604,"")</f>
        <v/>
      </c>
      <c r="B602" s="31" t="str">
        <f ca="1">IF(Activiteitenoverzicht!$K604&gt;0,Activiteitenoverzicht!B604,"")</f>
        <v/>
      </c>
      <c r="C602" s="31" t="str">
        <f ca="1">IF(Activiteitenoverzicht!$K604&gt;0,Activiteitenoverzicht!D604,"")</f>
        <v/>
      </c>
      <c r="D602" s="31" t="str">
        <f ca="1">IF(Activiteitenoverzicht!$K604&gt;0,Activiteitenoverzicht!F604,"")</f>
        <v/>
      </c>
    </row>
    <row r="603" spans="1:4" hidden="1" x14ac:dyDescent="0.25">
      <c r="A603" s="31" t="str">
        <f ca="1">IF(Activiteitenoverzicht!$K605&gt;0,Activiteitenoverzicht!A605,"")</f>
        <v/>
      </c>
      <c r="B603" s="31" t="str">
        <f ca="1">IF(Activiteitenoverzicht!$K605&gt;0,Activiteitenoverzicht!B605,"")</f>
        <v/>
      </c>
      <c r="C603" s="31" t="str">
        <f ca="1">IF(Activiteitenoverzicht!$K605&gt;0,Activiteitenoverzicht!D605,"")</f>
        <v/>
      </c>
      <c r="D603" s="31" t="str">
        <f ca="1">IF(Activiteitenoverzicht!$K605&gt;0,Activiteitenoverzicht!F605,"")</f>
        <v/>
      </c>
    </row>
    <row r="604" spans="1:4" hidden="1" x14ac:dyDescent="0.25">
      <c r="A604" s="31" t="str">
        <f ca="1">IF(Activiteitenoverzicht!$K606&gt;0,Activiteitenoverzicht!A606,"")</f>
        <v/>
      </c>
      <c r="B604" s="31" t="str">
        <f ca="1">IF(Activiteitenoverzicht!$K606&gt;0,Activiteitenoverzicht!B606,"")</f>
        <v/>
      </c>
      <c r="C604" s="31" t="str">
        <f ca="1">IF(Activiteitenoverzicht!$K606&gt;0,Activiteitenoverzicht!D606,"")</f>
        <v/>
      </c>
      <c r="D604" s="31" t="str">
        <f ca="1">IF(Activiteitenoverzicht!$K606&gt;0,Activiteitenoverzicht!F606,"")</f>
        <v/>
      </c>
    </row>
    <row r="605" spans="1:4" hidden="1" x14ac:dyDescent="0.25">
      <c r="A605" s="31" t="str">
        <f ca="1">IF(Activiteitenoverzicht!$K607&gt;0,Activiteitenoverzicht!A607,"")</f>
        <v/>
      </c>
      <c r="B605" s="31" t="str">
        <f ca="1">IF(Activiteitenoverzicht!$K607&gt;0,Activiteitenoverzicht!B607,"")</f>
        <v/>
      </c>
      <c r="C605" s="31" t="str">
        <f ca="1">IF(Activiteitenoverzicht!$K607&gt;0,Activiteitenoverzicht!D607,"")</f>
        <v/>
      </c>
      <c r="D605" s="31" t="str">
        <f ca="1">IF(Activiteitenoverzicht!$K607&gt;0,Activiteitenoverzicht!F607,"")</f>
        <v/>
      </c>
    </row>
    <row r="606" spans="1:4" hidden="1" x14ac:dyDescent="0.25">
      <c r="A606" s="31" t="str">
        <f ca="1">IF(Activiteitenoverzicht!$K608&gt;0,Activiteitenoverzicht!A608,"")</f>
        <v/>
      </c>
      <c r="B606" s="31" t="str">
        <f ca="1">IF(Activiteitenoverzicht!$K608&gt;0,Activiteitenoverzicht!B608,"")</f>
        <v/>
      </c>
      <c r="C606" s="31" t="str">
        <f ca="1">IF(Activiteitenoverzicht!$K608&gt;0,Activiteitenoverzicht!D608,"")</f>
        <v/>
      </c>
      <c r="D606" s="31" t="str">
        <f ca="1">IF(Activiteitenoverzicht!$K608&gt;0,Activiteitenoverzicht!F608,"")</f>
        <v/>
      </c>
    </row>
    <row r="607" spans="1:4" hidden="1" x14ac:dyDescent="0.25">
      <c r="A607" s="31" t="str">
        <f ca="1">IF(Activiteitenoverzicht!$K609&gt;0,Activiteitenoverzicht!A609,"")</f>
        <v/>
      </c>
      <c r="B607" s="31" t="str">
        <f ca="1">IF(Activiteitenoverzicht!$K609&gt;0,Activiteitenoverzicht!B609,"")</f>
        <v/>
      </c>
      <c r="C607" s="31" t="str">
        <f ca="1">IF(Activiteitenoverzicht!$K609&gt;0,Activiteitenoverzicht!D609,"")</f>
        <v/>
      </c>
      <c r="D607" s="31" t="str">
        <f ca="1">IF(Activiteitenoverzicht!$K609&gt;0,Activiteitenoverzicht!F609,"")</f>
        <v/>
      </c>
    </row>
    <row r="608" spans="1:4" hidden="1" x14ac:dyDescent="0.25">
      <c r="A608" s="31" t="str">
        <f ca="1">IF(Activiteitenoverzicht!$K610&gt;0,Activiteitenoverzicht!A610,"")</f>
        <v/>
      </c>
      <c r="B608" s="31" t="str">
        <f ca="1">IF(Activiteitenoverzicht!$K610&gt;0,Activiteitenoverzicht!B610,"")</f>
        <v/>
      </c>
      <c r="C608" s="31" t="str">
        <f ca="1">IF(Activiteitenoverzicht!$K610&gt;0,Activiteitenoverzicht!D610,"")</f>
        <v/>
      </c>
      <c r="D608" s="31" t="str">
        <f ca="1">IF(Activiteitenoverzicht!$K610&gt;0,Activiteitenoverzicht!F610,"")</f>
        <v/>
      </c>
    </row>
    <row r="609" spans="1:4" hidden="1" x14ac:dyDescent="0.25">
      <c r="A609" s="31" t="str">
        <f ca="1">IF(Activiteitenoverzicht!$K611&gt;0,Activiteitenoverzicht!A611,"")</f>
        <v/>
      </c>
      <c r="B609" s="31" t="str">
        <f ca="1">IF(Activiteitenoverzicht!$K611&gt;0,Activiteitenoverzicht!B611,"")</f>
        <v/>
      </c>
      <c r="C609" s="31" t="str">
        <f ca="1">IF(Activiteitenoverzicht!$K611&gt;0,Activiteitenoverzicht!D611,"")</f>
        <v/>
      </c>
      <c r="D609" s="31" t="str">
        <f ca="1">IF(Activiteitenoverzicht!$K611&gt;0,Activiteitenoverzicht!F611,"")</f>
        <v/>
      </c>
    </row>
    <row r="610" spans="1:4" hidden="1" x14ac:dyDescent="0.25">
      <c r="A610" s="31" t="str">
        <f ca="1">IF(Activiteitenoverzicht!$K612&gt;0,Activiteitenoverzicht!A612,"")</f>
        <v/>
      </c>
      <c r="B610" s="31" t="str">
        <f ca="1">IF(Activiteitenoverzicht!$K612&gt;0,Activiteitenoverzicht!B612,"")</f>
        <v/>
      </c>
      <c r="C610" s="31" t="str">
        <f ca="1">IF(Activiteitenoverzicht!$K612&gt;0,Activiteitenoverzicht!D612,"")</f>
        <v/>
      </c>
      <c r="D610" s="31" t="str">
        <f ca="1">IF(Activiteitenoverzicht!$K612&gt;0,Activiteitenoverzicht!F612,"")</f>
        <v/>
      </c>
    </row>
    <row r="611" spans="1:4" hidden="1" x14ac:dyDescent="0.25">
      <c r="A611" s="31" t="str">
        <f ca="1">IF(Activiteitenoverzicht!$K613&gt;0,Activiteitenoverzicht!A613,"")</f>
        <v/>
      </c>
      <c r="B611" s="31" t="str">
        <f ca="1">IF(Activiteitenoverzicht!$K613&gt;0,Activiteitenoverzicht!B613,"")</f>
        <v/>
      </c>
      <c r="C611" s="31" t="str">
        <f ca="1">IF(Activiteitenoverzicht!$K613&gt;0,Activiteitenoverzicht!D613,"")</f>
        <v/>
      </c>
      <c r="D611" s="31" t="str">
        <f ca="1">IF(Activiteitenoverzicht!$K613&gt;0,Activiteitenoverzicht!F613,"")</f>
        <v/>
      </c>
    </row>
    <row r="612" spans="1:4" hidden="1" x14ac:dyDescent="0.25">
      <c r="A612" s="31" t="str">
        <f ca="1">IF(Activiteitenoverzicht!$K614&gt;0,Activiteitenoverzicht!A614,"")</f>
        <v/>
      </c>
      <c r="B612" s="31" t="str">
        <f ca="1">IF(Activiteitenoverzicht!$K614&gt;0,Activiteitenoverzicht!B614,"")</f>
        <v/>
      </c>
      <c r="C612" s="31" t="str">
        <f ca="1">IF(Activiteitenoverzicht!$K614&gt;0,Activiteitenoverzicht!D614,"")</f>
        <v/>
      </c>
      <c r="D612" s="31" t="str">
        <f ca="1">IF(Activiteitenoverzicht!$K614&gt;0,Activiteitenoverzicht!F614,"")</f>
        <v/>
      </c>
    </row>
    <row r="613" spans="1:4" hidden="1" x14ac:dyDescent="0.25">
      <c r="A613" s="31" t="str">
        <f ca="1">IF(Activiteitenoverzicht!$K615&gt;0,Activiteitenoverzicht!A615,"")</f>
        <v/>
      </c>
      <c r="B613" s="31" t="str">
        <f ca="1">IF(Activiteitenoverzicht!$K615&gt;0,Activiteitenoverzicht!B615,"")</f>
        <v/>
      </c>
      <c r="C613" s="31" t="str">
        <f ca="1">IF(Activiteitenoverzicht!$K615&gt;0,Activiteitenoverzicht!D615,"")</f>
        <v/>
      </c>
      <c r="D613" s="31" t="str">
        <f ca="1">IF(Activiteitenoverzicht!$K615&gt;0,Activiteitenoverzicht!F615,"")</f>
        <v/>
      </c>
    </row>
    <row r="614" spans="1:4" hidden="1" x14ac:dyDescent="0.25">
      <c r="A614" s="31" t="str">
        <f ca="1">IF(Activiteitenoverzicht!$K616&gt;0,Activiteitenoverzicht!A616,"")</f>
        <v/>
      </c>
      <c r="B614" s="31" t="str">
        <f ca="1">IF(Activiteitenoverzicht!$K616&gt;0,Activiteitenoverzicht!B616,"")</f>
        <v/>
      </c>
      <c r="C614" s="31" t="str">
        <f ca="1">IF(Activiteitenoverzicht!$K616&gt;0,Activiteitenoverzicht!D616,"")</f>
        <v/>
      </c>
      <c r="D614" s="31" t="str">
        <f ca="1">IF(Activiteitenoverzicht!$K616&gt;0,Activiteitenoverzicht!F616,"")</f>
        <v/>
      </c>
    </row>
    <row r="615" spans="1:4" hidden="1" x14ac:dyDescent="0.25">
      <c r="A615" s="31" t="str">
        <f ca="1">IF(Activiteitenoverzicht!$K617&gt;0,Activiteitenoverzicht!A617,"")</f>
        <v/>
      </c>
      <c r="B615" s="31" t="str">
        <f ca="1">IF(Activiteitenoverzicht!$K617&gt;0,Activiteitenoverzicht!B617,"")</f>
        <v/>
      </c>
      <c r="C615" s="31" t="str">
        <f ca="1">IF(Activiteitenoverzicht!$K617&gt;0,Activiteitenoverzicht!D617,"")</f>
        <v/>
      </c>
      <c r="D615" s="31" t="str">
        <f ca="1">IF(Activiteitenoverzicht!$K617&gt;0,Activiteitenoverzicht!F617,"")</f>
        <v/>
      </c>
    </row>
    <row r="616" spans="1:4" hidden="1" x14ac:dyDescent="0.25">
      <c r="A616" s="31" t="str">
        <f ca="1">IF(Activiteitenoverzicht!$K618&gt;0,Activiteitenoverzicht!A618,"")</f>
        <v/>
      </c>
      <c r="B616" s="31" t="str">
        <f ca="1">IF(Activiteitenoverzicht!$K618&gt;0,Activiteitenoverzicht!B618,"")</f>
        <v/>
      </c>
      <c r="C616" s="31" t="str">
        <f ca="1">IF(Activiteitenoverzicht!$K618&gt;0,Activiteitenoverzicht!D618,"")</f>
        <v/>
      </c>
      <c r="D616" s="31" t="str">
        <f ca="1">IF(Activiteitenoverzicht!$K618&gt;0,Activiteitenoverzicht!F618,"")</f>
        <v/>
      </c>
    </row>
    <row r="617" spans="1:4" hidden="1" x14ac:dyDescent="0.25">
      <c r="A617" s="31" t="str">
        <f ca="1">IF(Activiteitenoverzicht!$K619&gt;0,Activiteitenoverzicht!A619,"")</f>
        <v/>
      </c>
      <c r="B617" s="31" t="str">
        <f ca="1">IF(Activiteitenoverzicht!$K619&gt;0,Activiteitenoverzicht!B619,"")</f>
        <v/>
      </c>
      <c r="C617" s="31" t="str">
        <f ca="1">IF(Activiteitenoverzicht!$K619&gt;0,Activiteitenoverzicht!D619,"")</f>
        <v/>
      </c>
      <c r="D617" s="31" t="str">
        <f ca="1">IF(Activiteitenoverzicht!$K619&gt;0,Activiteitenoverzicht!F619,"")</f>
        <v/>
      </c>
    </row>
    <row r="618" spans="1:4" hidden="1" x14ac:dyDescent="0.25">
      <c r="A618" s="31" t="str">
        <f ca="1">IF(Activiteitenoverzicht!$K620&gt;0,Activiteitenoverzicht!A620,"")</f>
        <v/>
      </c>
      <c r="B618" s="31" t="str">
        <f ca="1">IF(Activiteitenoverzicht!$K620&gt;0,Activiteitenoverzicht!B620,"")</f>
        <v/>
      </c>
      <c r="C618" s="31" t="str">
        <f ca="1">IF(Activiteitenoverzicht!$K620&gt;0,Activiteitenoverzicht!D620,"")</f>
        <v/>
      </c>
      <c r="D618" s="31" t="str">
        <f ca="1">IF(Activiteitenoverzicht!$K620&gt;0,Activiteitenoverzicht!F620,"")</f>
        <v/>
      </c>
    </row>
    <row r="619" spans="1:4" hidden="1" x14ac:dyDescent="0.25">
      <c r="A619" s="31" t="str">
        <f ca="1">IF(Activiteitenoverzicht!$K621&gt;0,Activiteitenoverzicht!A621,"")</f>
        <v/>
      </c>
      <c r="B619" s="31" t="str">
        <f ca="1">IF(Activiteitenoverzicht!$K621&gt;0,Activiteitenoverzicht!B621,"")</f>
        <v/>
      </c>
      <c r="C619" s="31" t="str">
        <f ca="1">IF(Activiteitenoverzicht!$K621&gt;0,Activiteitenoverzicht!D621,"")</f>
        <v/>
      </c>
      <c r="D619" s="31" t="str">
        <f ca="1">IF(Activiteitenoverzicht!$K621&gt;0,Activiteitenoverzicht!F621,"")</f>
        <v/>
      </c>
    </row>
    <row r="620" spans="1:4" hidden="1" x14ac:dyDescent="0.25">
      <c r="A620" s="31" t="str">
        <f ca="1">IF(Activiteitenoverzicht!$K622&gt;0,Activiteitenoverzicht!A622,"")</f>
        <v/>
      </c>
      <c r="B620" s="31" t="str">
        <f ca="1">IF(Activiteitenoverzicht!$K622&gt;0,Activiteitenoverzicht!B622,"")</f>
        <v/>
      </c>
      <c r="C620" s="31" t="str">
        <f ca="1">IF(Activiteitenoverzicht!$K622&gt;0,Activiteitenoverzicht!D622,"")</f>
        <v/>
      </c>
      <c r="D620" s="31" t="str">
        <f ca="1">IF(Activiteitenoverzicht!$K622&gt;0,Activiteitenoverzicht!F622,"")</f>
        <v/>
      </c>
    </row>
    <row r="621" spans="1:4" hidden="1" x14ac:dyDescent="0.25">
      <c r="A621" s="31" t="str">
        <f ca="1">IF(Activiteitenoverzicht!$K623&gt;0,Activiteitenoverzicht!A623,"")</f>
        <v/>
      </c>
      <c r="B621" s="31" t="str">
        <f ca="1">IF(Activiteitenoverzicht!$K623&gt;0,Activiteitenoverzicht!B623,"")</f>
        <v/>
      </c>
      <c r="C621" s="31" t="str">
        <f ca="1">IF(Activiteitenoverzicht!$K623&gt;0,Activiteitenoverzicht!D623,"")</f>
        <v/>
      </c>
      <c r="D621" s="31" t="str">
        <f ca="1">IF(Activiteitenoverzicht!$K623&gt;0,Activiteitenoverzicht!F623,"")</f>
        <v/>
      </c>
    </row>
    <row r="622" spans="1:4" hidden="1" x14ac:dyDescent="0.25">
      <c r="A622" s="31" t="str">
        <f ca="1">IF(Activiteitenoverzicht!$K624&gt;0,Activiteitenoverzicht!A624,"")</f>
        <v/>
      </c>
      <c r="B622" s="31" t="str">
        <f ca="1">IF(Activiteitenoverzicht!$K624&gt;0,Activiteitenoverzicht!B624,"")</f>
        <v/>
      </c>
      <c r="C622" s="31" t="str">
        <f ca="1">IF(Activiteitenoverzicht!$K624&gt;0,Activiteitenoverzicht!D624,"")</f>
        <v/>
      </c>
      <c r="D622" s="31" t="str">
        <f ca="1">IF(Activiteitenoverzicht!$K624&gt;0,Activiteitenoverzicht!F624,"")</f>
        <v/>
      </c>
    </row>
    <row r="623" spans="1:4" hidden="1" x14ac:dyDescent="0.25">
      <c r="A623" s="31" t="str">
        <f ca="1">IF(Activiteitenoverzicht!$K625&gt;0,Activiteitenoverzicht!A625,"")</f>
        <v/>
      </c>
      <c r="B623" s="31" t="str">
        <f ca="1">IF(Activiteitenoverzicht!$K625&gt;0,Activiteitenoverzicht!B625,"")</f>
        <v/>
      </c>
      <c r="C623" s="31" t="str">
        <f ca="1">IF(Activiteitenoverzicht!$K625&gt;0,Activiteitenoverzicht!D625,"")</f>
        <v/>
      </c>
      <c r="D623" s="31" t="str">
        <f ca="1">IF(Activiteitenoverzicht!$K625&gt;0,Activiteitenoverzicht!F625,"")</f>
        <v/>
      </c>
    </row>
    <row r="624" spans="1:4" hidden="1" x14ac:dyDescent="0.25">
      <c r="A624" s="31" t="str">
        <f ca="1">IF(Activiteitenoverzicht!$K626&gt;0,Activiteitenoverzicht!A626,"")</f>
        <v/>
      </c>
      <c r="B624" s="31" t="str">
        <f ca="1">IF(Activiteitenoverzicht!$K626&gt;0,Activiteitenoverzicht!B626,"")</f>
        <v/>
      </c>
      <c r="C624" s="31" t="str">
        <f ca="1">IF(Activiteitenoverzicht!$K626&gt;0,Activiteitenoverzicht!D626,"")</f>
        <v/>
      </c>
      <c r="D624" s="31" t="str">
        <f ca="1">IF(Activiteitenoverzicht!$K626&gt;0,Activiteitenoverzicht!F626,"")</f>
        <v/>
      </c>
    </row>
    <row r="625" spans="1:4" hidden="1" x14ac:dyDescent="0.25">
      <c r="A625" s="31" t="str">
        <f ca="1">IF(Activiteitenoverzicht!$K627&gt;0,Activiteitenoverzicht!A627,"")</f>
        <v/>
      </c>
      <c r="B625" s="31" t="str">
        <f ca="1">IF(Activiteitenoverzicht!$K627&gt;0,Activiteitenoverzicht!B627,"")</f>
        <v/>
      </c>
      <c r="C625" s="31" t="str">
        <f ca="1">IF(Activiteitenoverzicht!$K627&gt;0,Activiteitenoverzicht!D627,"")</f>
        <v/>
      </c>
      <c r="D625" s="31" t="str">
        <f ca="1">IF(Activiteitenoverzicht!$K627&gt;0,Activiteitenoverzicht!F627,"")</f>
        <v/>
      </c>
    </row>
    <row r="626" spans="1:4" hidden="1" x14ac:dyDescent="0.25">
      <c r="A626" s="31" t="str">
        <f ca="1">IF(Activiteitenoverzicht!$K628&gt;0,Activiteitenoverzicht!A628,"")</f>
        <v/>
      </c>
      <c r="B626" s="31" t="str">
        <f ca="1">IF(Activiteitenoverzicht!$K628&gt;0,Activiteitenoverzicht!B628,"")</f>
        <v/>
      </c>
      <c r="C626" s="31" t="str">
        <f ca="1">IF(Activiteitenoverzicht!$K628&gt;0,Activiteitenoverzicht!D628,"")</f>
        <v/>
      </c>
      <c r="D626" s="31" t="str">
        <f ca="1">IF(Activiteitenoverzicht!$K628&gt;0,Activiteitenoverzicht!F628,"")</f>
        <v/>
      </c>
    </row>
    <row r="627" spans="1:4" hidden="1" x14ac:dyDescent="0.25">
      <c r="A627" s="31" t="str">
        <f ca="1">IF(Activiteitenoverzicht!$K629&gt;0,Activiteitenoverzicht!A629,"")</f>
        <v/>
      </c>
      <c r="B627" s="31" t="str">
        <f ca="1">IF(Activiteitenoverzicht!$K629&gt;0,Activiteitenoverzicht!B629,"")</f>
        <v/>
      </c>
      <c r="C627" s="31" t="str">
        <f ca="1">IF(Activiteitenoverzicht!$K629&gt;0,Activiteitenoverzicht!D629,"")</f>
        <v/>
      </c>
      <c r="D627" s="31" t="str">
        <f ca="1">IF(Activiteitenoverzicht!$K629&gt;0,Activiteitenoverzicht!F629,"")</f>
        <v/>
      </c>
    </row>
    <row r="628" spans="1:4" hidden="1" x14ac:dyDescent="0.25">
      <c r="A628" s="31" t="str">
        <f ca="1">IF(Activiteitenoverzicht!$K630&gt;0,Activiteitenoverzicht!A630,"")</f>
        <v/>
      </c>
      <c r="B628" s="31" t="str">
        <f ca="1">IF(Activiteitenoverzicht!$K630&gt;0,Activiteitenoverzicht!B630,"")</f>
        <v/>
      </c>
      <c r="C628" s="31" t="str">
        <f ca="1">IF(Activiteitenoverzicht!$K630&gt;0,Activiteitenoverzicht!D630,"")</f>
        <v/>
      </c>
      <c r="D628" s="31" t="str">
        <f ca="1">IF(Activiteitenoverzicht!$K630&gt;0,Activiteitenoverzicht!F630,"")</f>
        <v/>
      </c>
    </row>
    <row r="629" spans="1:4" hidden="1" x14ac:dyDescent="0.25">
      <c r="A629" s="31" t="str">
        <f ca="1">IF(Activiteitenoverzicht!$K631&gt;0,Activiteitenoverzicht!A631,"")</f>
        <v/>
      </c>
      <c r="B629" s="31" t="str">
        <f ca="1">IF(Activiteitenoverzicht!$K631&gt;0,Activiteitenoverzicht!B631,"")</f>
        <v/>
      </c>
      <c r="C629" s="31" t="str">
        <f ca="1">IF(Activiteitenoverzicht!$K631&gt;0,Activiteitenoverzicht!D631,"")</f>
        <v/>
      </c>
      <c r="D629" s="31" t="str">
        <f ca="1">IF(Activiteitenoverzicht!$K631&gt;0,Activiteitenoverzicht!F631,"")</f>
        <v/>
      </c>
    </row>
    <row r="630" spans="1:4" hidden="1" x14ac:dyDescent="0.25">
      <c r="A630" s="31" t="str">
        <f ca="1">IF(Activiteitenoverzicht!$K632&gt;0,Activiteitenoverzicht!A632,"")</f>
        <v/>
      </c>
      <c r="B630" s="31" t="str">
        <f ca="1">IF(Activiteitenoverzicht!$K632&gt;0,Activiteitenoverzicht!B632,"")</f>
        <v/>
      </c>
      <c r="C630" s="31" t="str">
        <f ca="1">IF(Activiteitenoverzicht!$K632&gt;0,Activiteitenoverzicht!D632,"")</f>
        <v/>
      </c>
      <c r="D630" s="31" t="str">
        <f ca="1">IF(Activiteitenoverzicht!$K632&gt;0,Activiteitenoverzicht!F632,"")</f>
        <v/>
      </c>
    </row>
    <row r="631" spans="1:4" hidden="1" x14ac:dyDescent="0.25">
      <c r="A631" s="31" t="str">
        <f ca="1">IF(Activiteitenoverzicht!$K633&gt;0,Activiteitenoverzicht!A633,"")</f>
        <v/>
      </c>
      <c r="B631" s="31" t="str">
        <f ca="1">IF(Activiteitenoverzicht!$K633&gt;0,Activiteitenoverzicht!B633,"")</f>
        <v/>
      </c>
      <c r="C631" s="31" t="str">
        <f ca="1">IF(Activiteitenoverzicht!$K633&gt;0,Activiteitenoverzicht!D633,"")</f>
        <v/>
      </c>
      <c r="D631" s="31" t="str">
        <f ca="1">IF(Activiteitenoverzicht!$K633&gt;0,Activiteitenoverzicht!F633,"")</f>
        <v/>
      </c>
    </row>
    <row r="632" spans="1:4" hidden="1" x14ac:dyDescent="0.25">
      <c r="A632" s="31" t="str">
        <f ca="1">IF(Activiteitenoverzicht!$K634&gt;0,Activiteitenoverzicht!A634,"")</f>
        <v/>
      </c>
      <c r="B632" s="31" t="str">
        <f ca="1">IF(Activiteitenoverzicht!$K634&gt;0,Activiteitenoverzicht!B634,"")</f>
        <v/>
      </c>
      <c r="C632" s="31" t="str">
        <f ca="1">IF(Activiteitenoverzicht!$K634&gt;0,Activiteitenoverzicht!D634,"")</f>
        <v/>
      </c>
      <c r="D632" s="31" t="str">
        <f ca="1">IF(Activiteitenoverzicht!$K634&gt;0,Activiteitenoverzicht!F634,"")</f>
        <v/>
      </c>
    </row>
    <row r="633" spans="1:4" hidden="1" x14ac:dyDescent="0.25">
      <c r="A633" s="31" t="str">
        <f ca="1">IF(Activiteitenoverzicht!$K635&gt;0,Activiteitenoverzicht!A635,"")</f>
        <v/>
      </c>
      <c r="B633" s="31" t="str">
        <f ca="1">IF(Activiteitenoverzicht!$K635&gt;0,Activiteitenoverzicht!B635,"")</f>
        <v/>
      </c>
      <c r="C633" s="31" t="str">
        <f ca="1">IF(Activiteitenoverzicht!$K635&gt;0,Activiteitenoverzicht!D635,"")</f>
        <v/>
      </c>
      <c r="D633" s="31" t="str">
        <f ca="1">IF(Activiteitenoverzicht!$K635&gt;0,Activiteitenoverzicht!F635,"")</f>
        <v/>
      </c>
    </row>
    <row r="634" spans="1:4" hidden="1" x14ac:dyDescent="0.25">
      <c r="A634" s="31" t="str">
        <f ca="1">IF(Activiteitenoverzicht!$K636&gt;0,Activiteitenoverzicht!A636,"")</f>
        <v/>
      </c>
      <c r="B634" s="31" t="str">
        <f ca="1">IF(Activiteitenoverzicht!$K636&gt;0,Activiteitenoverzicht!B636,"")</f>
        <v/>
      </c>
      <c r="C634" s="31" t="str">
        <f ca="1">IF(Activiteitenoverzicht!$K636&gt;0,Activiteitenoverzicht!D636,"")</f>
        <v/>
      </c>
      <c r="D634" s="31" t="str">
        <f ca="1">IF(Activiteitenoverzicht!$K636&gt;0,Activiteitenoverzicht!F636,"")</f>
        <v/>
      </c>
    </row>
    <row r="635" spans="1:4" hidden="1" x14ac:dyDescent="0.25">
      <c r="A635" s="31" t="str">
        <f ca="1">IF(Activiteitenoverzicht!$K637&gt;0,Activiteitenoverzicht!A637,"")</f>
        <v/>
      </c>
      <c r="B635" s="31" t="str">
        <f ca="1">IF(Activiteitenoverzicht!$K637&gt;0,Activiteitenoverzicht!B637,"")</f>
        <v/>
      </c>
      <c r="C635" s="31" t="str">
        <f ca="1">IF(Activiteitenoverzicht!$K637&gt;0,Activiteitenoverzicht!D637,"")</f>
        <v/>
      </c>
      <c r="D635" s="31" t="str">
        <f ca="1">IF(Activiteitenoverzicht!$K637&gt;0,Activiteitenoverzicht!F637,"")</f>
        <v/>
      </c>
    </row>
    <row r="636" spans="1:4" hidden="1" x14ac:dyDescent="0.25">
      <c r="A636" s="31" t="str">
        <f ca="1">IF(Activiteitenoverzicht!$K638&gt;0,Activiteitenoverzicht!A638,"")</f>
        <v/>
      </c>
      <c r="B636" s="31" t="str">
        <f ca="1">IF(Activiteitenoverzicht!$K638&gt;0,Activiteitenoverzicht!B638,"")</f>
        <v/>
      </c>
      <c r="C636" s="31" t="str">
        <f ca="1">IF(Activiteitenoverzicht!$K638&gt;0,Activiteitenoverzicht!D638,"")</f>
        <v/>
      </c>
      <c r="D636" s="31" t="str">
        <f ca="1">IF(Activiteitenoverzicht!$K638&gt;0,Activiteitenoverzicht!F638,"")</f>
        <v/>
      </c>
    </row>
    <row r="637" spans="1:4" hidden="1" x14ac:dyDescent="0.25">
      <c r="A637" s="31" t="str">
        <f ca="1">IF(Activiteitenoverzicht!$K639&gt;0,Activiteitenoverzicht!A639,"")</f>
        <v/>
      </c>
      <c r="B637" s="31" t="str">
        <f ca="1">IF(Activiteitenoverzicht!$K639&gt;0,Activiteitenoverzicht!B639,"")</f>
        <v/>
      </c>
      <c r="C637" s="31" t="str">
        <f ca="1">IF(Activiteitenoverzicht!$K639&gt;0,Activiteitenoverzicht!D639,"")</f>
        <v/>
      </c>
      <c r="D637" s="31" t="str">
        <f ca="1">IF(Activiteitenoverzicht!$K639&gt;0,Activiteitenoverzicht!F639,"")</f>
        <v/>
      </c>
    </row>
    <row r="638" spans="1:4" hidden="1" x14ac:dyDescent="0.25">
      <c r="A638" s="31" t="str">
        <f ca="1">IF(Activiteitenoverzicht!$K640&gt;0,Activiteitenoverzicht!A640,"")</f>
        <v/>
      </c>
      <c r="B638" s="31" t="str">
        <f ca="1">IF(Activiteitenoverzicht!$K640&gt;0,Activiteitenoverzicht!B640,"")</f>
        <v/>
      </c>
      <c r="C638" s="31" t="str">
        <f ca="1">IF(Activiteitenoverzicht!$K640&gt;0,Activiteitenoverzicht!D640,"")</f>
        <v/>
      </c>
      <c r="D638" s="31" t="str">
        <f ca="1">IF(Activiteitenoverzicht!$K640&gt;0,Activiteitenoverzicht!F640,"")</f>
        <v/>
      </c>
    </row>
    <row r="639" spans="1:4" hidden="1" x14ac:dyDescent="0.25">
      <c r="A639" s="31" t="str">
        <f ca="1">IF(Activiteitenoverzicht!$K641&gt;0,Activiteitenoverzicht!A641,"")</f>
        <v/>
      </c>
      <c r="B639" s="31" t="str">
        <f ca="1">IF(Activiteitenoverzicht!$K641&gt;0,Activiteitenoverzicht!B641,"")</f>
        <v/>
      </c>
      <c r="C639" s="31" t="str">
        <f ca="1">IF(Activiteitenoverzicht!$K641&gt;0,Activiteitenoverzicht!D641,"")</f>
        <v/>
      </c>
      <c r="D639" s="31" t="str">
        <f ca="1">IF(Activiteitenoverzicht!$K641&gt;0,Activiteitenoverzicht!F641,"")</f>
        <v/>
      </c>
    </row>
    <row r="640" spans="1:4" hidden="1" x14ac:dyDescent="0.25">
      <c r="A640" s="31" t="str">
        <f ca="1">IF(Activiteitenoverzicht!$K642&gt;0,Activiteitenoverzicht!A642,"")</f>
        <v/>
      </c>
      <c r="B640" s="31" t="str">
        <f ca="1">IF(Activiteitenoverzicht!$K642&gt;0,Activiteitenoverzicht!B642,"")</f>
        <v/>
      </c>
      <c r="C640" s="31" t="str">
        <f ca="1">IF(Activiteitenoverzicht!$K642&gt;0,Activiteitenoverzicht!D642,"")</f>
        <v/>
      </c>
      <c r="D640" s="31" t="str">
        <f ca="1">IF(Activiteitenoverzicht!$K642&gt;0,Activiteitenoverzicht!F642,"")</f>
        <v/>
      </c>
    </row>
    <row r="641" spans="1:4" hidden="1" x14ac:dyDescent="0.25">
      <c r="A641" s="31" t="str">
        <f ca="1">IF(Activiteitenoverzicht!$K643&gt;0,Activiteitenoverzicht!A643,"")</f>
        <v/>
      </c>
      <c r="B641" s="31" t="str">
        <f ca="1">IF(Activiteitenoverzicht!$K643&gt;0,Activiteitenoverzicht!B643,"")</f>
        <v/>
      </c>
      <c r="C641" s="31" t="str">
        <f ca="1">IF(Activiteitenoverzicht!$K643&gt;0,Activiteitenoverzicht!D643,"")</f>
        <v/>
      </c>
      <c r="D641" s="31" t="str">
        <f ca="1">IF(Activiteitenoverzicht!$K643&gt;0,Activiteitenoverzicht!F643,"")</f>
        <v/>
      </c>
    </row>
    <row r="642" spans="1:4" hidden="1" x14ac:dyDescent="0.25">
      <c r="A642" s="31" t="str">
        <f ca="1">IF(Activiteitenoverzicht!$K644&gt;0,Activiteitenoverzicht!A644,"")</f>
        <v/>
      </c>
      <c r="B642" s="31" t="str">
        <f ca="1">IF(Activiteitenoverzicht!$K644&gt;0,Activiteitenoverzicht!B644,"")</f>
        <v/>
      </c>
      <c r="C642" s="31" t="str">
        <f ca="1">IF(Activiteitenoverzicht!$K644&gt;0,Activiteitenoverzicht!D644,"")</f>
        <v/>
      </c>
      <c r="D642" s="31" t="str">
        <f ca="1">IF(Activiteitenoverzicht!$K644&gt;0,Activiteitenoverzicht!F644,"")</f>
        <v/>
      </c>
    </row>
    <row r="643" spans="1:4" hidden="1" x14ac:dyDescent="0.25">
      <c r="A643" s="31" t="str">
        <f ca="1">IF(Activiteitenoverzicht!$K645&gt;0,Activiteitenoverzicht!A645,"")</f>
        <v/>
      </c>
      <c r="B643" s="31" t="str">
        <f ca="1">IF(Activiteitenoverzicht!$K645&gt;0,Activiteitenoverzicht!B645,"")</f>
        <v/>
      </c>
      <c r="C643" s="31" t="str">
        <f ca="1">IF(Activiteitenoverzicht!$K645&gt;0,Activiteitenoverzicht!D645,"")</f>
        <v/>
      </c>
      <c r="D643" s="31" t="str">
        <f ca="1">IF(Activiteitenoverzicht!$K645&gt;0,Activiteitenoverzicht!F645,"")</f>
        <v/>
      </c>
    </row>
    <row r="644" spans="1:4" hidden="1" x14ac:dyDescent="0.25">
      <c r="A644" s="31" t="str">
        <f ca="1">IF(Activiteitenoverzicht!$K646&gt;0,Activiteitenoverzicht!A646,"")</f>
        <v/>
      </c>
      <c r="B644" s="31" t="str">
        <f ca="1">IF(Activiteitenoverzicht!$K646&gt;0,Activiteitenoverzicht!B646,"")</f>
        <v/>
      </c>
      <c r="C644" s="31" t="str">
        <f ca="1">IF(Activiteitenoverzicht!$K646&gt;0,Activiteitenoverzicht!D646,"")</f>
        <v/>
      </c>
      <c r="D644" s="31" t="str">
        <f ca="1">IF(Activiteitenoverzicht!$K646&gt;0,Activiteitenoverzicht!F646,"")</f>
        <v/>
      </c>
    </row>
    <row r="645" spans="1:4" hidden="1" x14ac:dyDescent="0.25">
      <c r="A645" s="31" t="str">
        <f ca="1">IF(Activiteitenoverzicht!$K647&gt;0,Activiteitenoverzicht!A647,"")</f>
        <v/>
      </c>
      <c r="B645" s="31" t="str">
        <f ca="1">IF(Activiteitenoverzicht!$K647&gt;0,Activiteitenoverzicht!B647,"")</f>
        <v/>
      </c>
      <c r="C645" s="31" t="str">
        <f ca="1">IF(Activiteitenoverzicht!$K647&gt;0,Activiteitenoverzicht!D647,"")</f>
        <v/>
      </c>
      <c r="D645" s="31" t="str">
        <f ca="1">IF(Activiteitenoverzicht!$K647&gt;0,Activiteitenoverzicht!F647,"")</f>
        <v/>
      </c>
    </row>
    <row r="646" spans="1:4" hidden="1" x14ac:dyDescent="0.25">
      <c r="A646" s="31" t="str">
        <f ca="1">IF(Activiteitenoverzicht!$K648&gt;0,Activiteitenoverzicht!A648,"")</f>
        <v/>
      </c>
      <c r="B646" s="31" t="str">
        <f ca="1">IF(Activiteitenoverzicht!$K648&gt;0,Activiteitenoverzicht!B648,"")</f>
        <v/>
      </c>
      <c r="C646" s="31" t="str">
        <f ca="1">IF(Activiteitenoverzicht!$K648&gt;0,Activiteitenoverzicht!D648,"")</f>
        <v/>
      </c>
      <c r="D646" s="31" t="str">
        <f ca="1">IF(Activiteitenoverzicht!$K648&gt;0,Activiteitenoverzicht!F648,"")</f>
        <v/>
      </c>
    </row>
    <row r="647" spans="1:4" hidden="1" x14ac:dyDescent="0.25">
      <c r="A647" s="31" t="str">
        <f ca="1">IF(Activiteitenoverzicht!$K649&gt;0,Activiteitenoverzicht!A649,"")</f>
        <v/>
      </c>
      <c r="B647" s="31" t="str">
        <f ca="1">IF(Activiteitenoverzicht!$K649&gt;0,Activiteitenoverzicht!B649,"")</f>
        <v/>
      </c>
      <c r="C647" s="31" t="str">
        <f ca="1">IF(Activiteitenoverzicht!$K649&gt;0,Activiteitenoverzicht!D649,"")</f>
        <v/>
      </c>
      <c r="D647" s="31" t="str">
        <f ca="1">IF(Activiteitenoverzicht!$K649&gt;0,Activiteitenoverzicht!F649,"")</f>
        <v/>
      </c>
    </row>
    <row r="648" spans="1:4" hidden="1" x14ac:dyDescent="0.25">
      <c r="A648" s="31" t="str">
        <f ca="1">IF(Activiteitenoverzicht!$K650&gt;0,Activiteitenoverzicht!A650,"")</f>
        <v/>
      </c>
      <c r="B648" s="31" t="str">
        <f ca="1">IF(Activiteitenoverzicht!$K650&gt;0,Activiteitenoverzicht!B650,"")</f>
        <v/>
      </c>
      <c r="C648" s="31" t="str">
        <f ca="1">IF(Activiteitenoverzicht!$K650&gt;0,Activiteitenoverzicht!D650,"")</f>
        <v/>
      </c>
      <c r="D648" s="31" t="str">
        <f ca="1">IF(Activiteitenoverzicht!$K650&gt;0,Activiteitenoverzicht!F650,"")</f>
        <v/>
      </c>
    </row>
    <row r="649" spans="1:4" hidden="1" x14ac:dyDescent="0.25">
      <c r="A649" s="31" t="str">
        <f ca="1">IF(Activiteitenoverzicht!$K651&gt;0,Activiteitenoverzicht!A651,"")</f>
        <v/>
      </c>
      <c r="B649" s="31" t="str">
        <f ca="1">IF(Activiteitenoverzicht!$K651&gt;0,Activiteitenoverzicht!B651,"")</f>
        <v/>
      </c>
      <c r="C649" s="31" t="str">
        <f ca="1">IF(Activiteitenoverzicht!$K651&gt;0,Activiteitenoverzicht!D651,"")</f>
        <v/>
      </c>
      <c r="D649" s="31" t="str">
        <f ca="1">IF(Activiteitenoverzicht!$K651&gt;0,Activiteitenoverzicht!F651,"")</f>
        <v/>
      </c>
    </row>
    <row r="650" spans="1:4" hidden="1" x14ac:dyDescent="0.25">
      <c r="A650" s="31" t="str">
        <f ca="1">IF(Activiteitenoverzicht!$K652&gt;0,Activiteitenoverzicht!A652,"")</f>
        <v/>
      </c>
      <c r="B650" s="31" t="str">
        <f ca="1">IF(Activiteitenoverzicht!$K652&gt;0,Activiteitenoverzicht!B652,"")</f>
        <v/>
      </c>
      <c r="C650" s="31" t="str">
        <f ca="1">IF(Activiteitenoverzicht!$K652&gt;0,Activiteitenoverzicht!D652,"")</f>
        <v/>
      </c>
      <c r="D650" s="31" t="str">
        <f ca="1">IF(Activiteitenoverzicht!$K652&gt;0,Activiteitenoverzicht!F652,"")</f>
        <v/>
      </c>
    </row>
    <row r="651" spans="1:4" hidden="1" x14ac:dyDescent="0.25">
      <c r="A651" s="31" t="str">
        <f ca="1">IF(Activiteitenoverzicht!$K653&gt;0,Activiteitenoverzicht!A653,"")</f>
        <v/>
      </c>
      <c r="B651" s="31" t="str">
        <f ca="1">IF(Activiteitenoverzicht!$K653&gt;0,Activiteitenoverzicht!B653,"")</f>
        <v/>
      </c>
      <c r="C651" s="31" t="str">
        <f ca="1">IF(Activiteitenoverzicht!$K653&gt;0,Activiteitenoverzicht!D653,"")</f>
        <v/>
      </c>
      <c r="D651" s="31" t="str">
        <f ca="1">IF(Activiteitenoverzicht!$K653&gt;0,Activiteitenoverzicht!F653,"")</f>
        <v/>
      </c>
    </row>
    <row r="652" spans="1:4" hidden="1" x14ac:dyDescent="0.25">
      <c r="A652" s="31" t="str">
        <f ca="1">IF(Activiteitenoverzicht!$K654&gt;0,Activiteitenoverzicht!A654,"")</f>
        <v/>
      </c>
      <c r="B652" s="31" t="str">
        <f ca="1">IF(Activiteitenoverzicht!$K654&gt;0,Activiteitenoverzicht!B654,"")</f>
        <v/>
      </c>
      <c r="C652" s="31" t="str">
        <f ca="1">IF(Activiteitenoverzicht!$K654&gt;0,Activiteitenoverzicht!D654,"")</f>
        <v/>
      </c>
      <c r="D652" s="31" t="str">
        <f ca="1">IF(Activiteitenoverzicht!$K654&gt;0,Activiteitenoverzicht!F654,"")</f>
        <v/>
      </c>
    </row>
    <row r="653" spans="1:4" hidden="1" x14ac:dyDescent="0.25">
      <c r="A653" s="31" t="str">
        <f ca="1">IF(Activiteitenoverzicht!$K655&gt;0,Activiteitenoverzicht!A655,"")</f>
        <v/>
      </c>
      <c r="B653" s="31" t="str">
        <f ca="1">IF(Activiteitenoverzicht!$K655&gt;0,Activiteitenoverzicht!B655,"")</f>
        <v/>
      </c>
      <c r="C653" s="31" t="str">
        <f ca="1">IF(Activiteitenoverzicht!$K655&gt;0,Activiteitenoverzicht!D655,"")</f>
        <v/>
      </c>
      <c r="D653" s="31" t="str">
        <f ca="1">IF(Activiteitenoverzicht!$K655&gt;0,Activiteitenoverzicht!F655,"")</f>
        <v/>
      </c>
    </row>
    <row r="654" spans="1:4" hidden="1" x14ac:dyDescent="0.25">
      <c r="A654" s="31" t="str">
        <f ca="1">IF(Activiteitenoverzicht!$K656&gt;0,Activiteitenoverzicht!A656,"")</f>
        <v/>
      </c>
      <c r="B654" s="31" t="str">
        <f ca="1">IF(Activiteitenoverzicht!$K656&gt;0,Activiteitenoverzicht!B656,"")</f>
        <v/>
      </c>
      <c r="C654" s="31" t="str">
        <f ca="1">IF(Activiteitenoverzicht!$K656&gt;0,Activiteitenoverzicht!D656,"")</f>
        <v/>
      </c>
      <c r="D654" s="31" t="str">
        <f ca="1">IF(Activiteitenoverzicht!$K656&gt;0,Activiteitenoverzicht!F656,"")</f>
        <v/>
      </c>
    </row>
    <row r="655" spans="1:4" hidden="1" x14ac:dyDescent="0.25">
      <c r="A655" s="31" t="str">
        <f ca="1">IF(Activiteitenoverzicht!$K657&gt;0,Activiteitenoverzicht!A657,"")</f>
        <v/>
      </c>
      <c r="B655" s="31" t="str">
        <f ca="1">IF(Activiteitenoverzicht!$K657&gt;0,Activiteitenoverzicht!B657,"")</f>
        <v/>
      </c>
      <c r="C655" s="31" t="str">
        <f ca="1">IF(Activiteitenoverzicht!$K657&gt;0,Activiteitenoverzicht!D657,"")</f>
        <v/>
      </c>
      <c r="D655" s="31" t="str">
        <f ca="1">IF(Activiteitenoverzicht!$K657&gt;0,Activiteitenoverzicht!F657,"")</f>
        <v/>
      </c>
    </row>
    <row r="656" spans="1:4" hidden="1" x14ac:dyDescent="0.25">
      <c r="A656" s="31" t="str">
        <f ca="1">IF(Activiteitenoverzicht!$K658&gt;0,Activiteitenoverzicht!A658,"")</f>
        <v/>
      </c>
      <c r="B656" s="31" t="str">
        <f ca="1">IF(Activiteitenoverzicht!$K658&gt;0,Activiteitenoverzicht!B658,"")</f>
        <v/>
      </c>
      <c r="C656" s="31" t="str">
        <f ca="1">IF(Activiteitenoverzicht!$K658&gt;0,Activiteitenoverzicht!D658,"")</f>
        <v/>
      </c>
      <c r="D656" s="31" t="str">
        <f ca="1">IF(Activiteitenoverzicht!$K658&gt;0,Activiteitenoverzicht!F658,"")</f>
        <v/>
      </c>
    </row>
    <row r="657" spans="1:4" hidden="1" x14ac:dyDescent="0.25">
      <c r="A657" s="31" t="str">
        <f ca="1">IF(Activiteitenoverzicht!$K659&gt;0,Activiteitenoverzicht!A659,"")</f>
        <v/>
      </c>
      <c r="B657" s="31" t="str">
        <f ca="1">IF(Activiteitenoverzicht!$K659&gt;0,Activiteitenoverzicht!B659,"")</f>
        <v/>
      </c>
      <c r="C657" s="31" t="str">
        <f ca="1">IF(Activiteitenoverzicht!$K659&gt;0,Activiteitenoverzicht!D659,"")</f>
        <v/>
      </c>
      <c r="D657" s="31" t="str">
        <f ca="1">IF(Activiteitenoverzicht!$K659&gt;0,Activiteitenoverzicht!F659,"")</f>
        <v/>
      </c>
    </row>
    <row r="658" spans="1:4" hidden="1" x14ac:dyDescent="0.25">
      <c r="A658" s="31" t="str">
        <f ca="1">IF(Activiteitenoverzicht!$K660&gt;0,Activiteitenoverzicht!A660,"")</f>
        <v/>
      </c>
      <c r="B658" s="31" t="str">
        <f ca="1">IF(Activiteitenoverzicht!$K660&gt;0,Activiteitenoverzicht!B660,"")</f>
        <v/>
      </c>
      <c r="C658" s="31" t="str">
        <f ca="1">IF(Activiteitenoverzicht!$K660&gt;0,Activiteitenoverzicht!D660,"")</f>
        <v/>
      </c>
      <c r="D658" s="31" t="str">
        <f ca="1">IF(Activiteitenoverzicht!$K660&gt;0,Activiteitenoverzicht!F660,"")</f>
        <v/>
      </c>
    </row>
    <row r="659" spans="1:4" hidden="1" x14ac:dyDescent="0.25">
      <c r="A659" s="31" t="str">
        <f ca="1">IF(Activiteitenoverzicht!$K661&gt;0,Activiteitenoverzicht!A661,"")</f>
        <v/>
      </c>
      <c r="B659" s="31" t="str">
        <f ca="1">IF(Activiteitenoverzicht!$K661&gt;0,Activiteitenoverzicht!B661,"")</f>
        <v/>
      </c>
      <c r="C659" s="31" t="str">
        <f ca="1">IF(Activiteitenoverzicht!$K661&gt;0,Activiteitenoverzicht!D661,"")</f>
        <v/>
      </c>
      <c r="D659" s="31" t="str">
        <f ca="1">IF(Activiteitenoverzicht!$K661&gt;0,Activiteitenoverzicht!F661,"")</f>
        <v/>
      </c>
    </row>
    <row r="660" spans="1:4" hidden="1" x14ac:dyDescent="0.25">
      <c r="A660" s="31" t="str">
        <f ca="1">IF(Activiteitenoverzicht!$K662&gt;0,Activiteitenoverzicht!A662,"")</f>
        <v/>
      </c>
      <c r="B660" s="31" t="str">
        <f ca="1">IF(Activiteitenoverzicht!$K662&gt;0,Activiteitenoverzicht!B662,"")</f>
        <v/>
      </c>
      <c r="C660" s="31" t="str">
        <f ca="1">IF(Activiteitenoverzicht!$K662&gt;0,Activiteitenoverzicht!D662,"")</f>
        <v/>
      </c>
      <c r="D660" s="31" t="str">
        <f ca="1">IF(Activiteitenoverzicht!$K662&gt;0,Activiteitenoverzicht!F662,"")</f>
        <v/>
      </c>
    </row>
    <row r="661" spans="1:4" hidden="1" x14ac:dyDescent="0.25">
      <c r="A661" s="31" t="str">
        <f ca="1">IF(Activiteitenoverzicht!$K663&gt;0,Activiteitenoverzicht!A663,"")</f>
        <v/>
      </c>
      <c r="B661" s="31" t="str">
        <f ca="1">IF(Activiteitenoverzicht!$K663&gt;0,Activiteitenoverzicht!B663,"")</f>
        <v/>
      </c>
      <c r="C661" s="31" t="str">
        <f ca="1">IF(Activiteitenoverzicht!$K663&gt;0,Activiteitenoverzicht!D663,"")</f>
        <v/>
      </c>
      <c r="D661" s="31" t="str">
        <f ca="1">IF(Activiteitenoverzicht!$K663&gt;0,Activiteitenoverzicht!F663,"")</f>
        <v/>
      </c>
    </row>
    <row r="662" spans="1:4" hidden="1" x14ac:dyDescent="0.25">
      <c r="A662" s="31" t="str">
        <f ca="1">IF(Activiteitenoverzicht!$K664&gt;0,Activiteitenoverzicht!A664,"")</f>
        <v/>
      </c>
      <c r="B662" s="31" t="str">
        <f ca="1">IF(Activiteitenoverzicht!$K664&gt;0,Activiteitenoverzicht!B664,"")</f>
        <v/>
      </c>
      <c r="C662" s="31" t="str">
        <f ca="1">IF(Activiteitenoverzicht!$K664&gt;0,Activiteitenoverzicht!D664,"")</f>
        <v/>
      </c>
      <c r="D662" s="31" t="str">
        <f ca="1">IF(Activiteitenoverzicht!$K664&gt;0,Activiteitenoverzicht!F664,"")</f>
        <v/>
      </c>
    </row>
    <row r="663" spans="1:4" hidden="1" x14ac:dyDescent="0.25">
      <c r="A663" s="31" t="str">
        <f ca="1">IF(Activiteitenoverzicht!$K665&gt;0,Activiteitenoverzicht!A665,"")</f>
        <v/>
      </c>
      <c r="B663" s="31" t="str">
        <f ca="1">IF(Activiteitenoverzicht!$K665&gt;0,Activiteitenoverzicht!B665,"")</f>
        <v/>
      </c>
      <c r="C663" s="31" t="str">
        <f ca="1">IF(Activiteitenoverzicht!$K665&gt;0,Activiteitenoverzicht!D665,"")</f>
        <v/>
      </c>
      <c r="D663" s="31" t="str">
        <f ca="1">IF(Activiteitenoverzicht!$K665&gt;0,Activiteitenoverzicht!F665,"")</f>
        <v/>
      </c>
    </row>
    <row r="664" spans="1:4" hidden="1" x14ac:dyDescent="0.25">
      <c r="A664" s="31" t="str">
        <f ca="1">IF(Activiteitenoverzicht!$K666&gt;0,Activiteitenoverzicht!A666,"")</f>
        <v/>
      </c>
      <c r="B664" s="31" t="str">
        <f ca="1">IF(Activiteitenoverzicht!$K666&gt;0,Activiteitenoverzicht!B666,"")</f>
        <v/>
      </c>
      <c r="C664" s="31" t="str">
        <f ca="1">IF(Activiteitenoverzicht!$K666&gt;0,Activiteitenoverzicht!D666,"")</f>
        <v/>
      </c>
      <c r="D664" s="31" t="str">
        <f ca="1">IF(Activiteitenoverzicht!$K666&gt;0,Activiteitenoverzicht!F666,"")</f>
        <v/>
      </c>
    </row>
    <row r="665" spans="1:4" hidden="1" x14ac:dyDescent="0.25">
      <c r="A665" s="31" t="str">
        <f ca="1">IF(Activiteitenoverzicht!$K667&gt;0,Activiteitenoverzicht!A667,"")</f>
        <v/>
      </c>
      <c r="B665" s="31" t="str">
        <f ca="1">IF(Activiteitenoverzicht!$K667&gt;0,Activiteitenoverzicht!B667,"")</f>
        <v/>
      </c>
      <c r="C665" s="31" t="str">
        <f ca="1">IF(Activiteitenoverzicht!$K667&gt;0,Activiteitenoverzicht!D667,"")</f>
        <v/>
      </c>
      <c r="D665" s="31" t="str">
        <f ca="1">IF(Activiteitenoverzicht!$K667&gt;0,Activiteitenoverzicht!F667,"")</f>
        <v/>
      </c>
    </row>
    <row r="666" spans="1:4" hidden="1" x14ac:dyDescent="0.25">
      <c r="A666" s="31" t="str">
        <f ca="1">IF(Activiteitenoverzicht!$K668&gt;0,Activiteitenoverzicht!A668,"")</f>
        <v/>
      </c>
      <c r="B666" s="31" t="str">
        <f ca="1">IF(Activiteitenoverzicht!$K668&gt;0,Activiteitenoverzicht!B668,"")</f>
        <v/>
      </c>
      <c r="C666" s="31" t="str">
        <f ca="1">IF(Activiteitenoverzicht!$K668&gt;0,Activiteitenoverzicht!D668,"")</f>
        <v/>
      </c>
      <c r="D666" s="31" t="str">
        <f ca="1">IF(Activiteitenoverzicht!$K668&gt;0,Activiteitenoverzicht!F668,"")</f>
        <v/>
      </c>
    </row>
    <row r="667" spans="1:4" hidden="1" x14ac:dyDescent="0.25">
      <c r="A667" s="31" t="str">
        <f ca="1">IF(Activiteitenoverzicht!$K669&gt;0,Activiteitenoverzicht!A669,"")</f>
        <v/>
      </c>
      <c r="B667" s="31" t="str">
        <f ca="1">IF(Activiteitenoverzicht!$K669&gt;0,Activiteitenoverzicht!B669,"")</f>
        <v/>
      </c>
      <c r="C667" s="31" t="str">
        <f ca="1">IF(Activiteitenoverzicht!$K669&gt;0,Activiteitenoverzicht!D669,"")</f>
        <v/>
      </c>
      <c r="D667" s="31" t="str">
        <f ca="1">IF(Activiteitenoverzicht!$K669&gt;0,Activiteitenoverzicht!F669,"")</f>
        <v/>
      </c>
    </row>
    <row r="668" spans="1:4" hidden="1" x14ac:dyDescent="0.25">
      <c r="A668" s="31" t="str">
        <f ca="1">IF(Activiteitenoverzicht!$K670&gt;0,Activiteitenoverzicht!A670,"")</f>
        <v/>
      </c>
      <c r="B668" s="31" t="str">
        <f ca="1">IF(Activiteitenoverzicht!$K670&gt;0,Activiteitenoverzicht!B670,"")</f>
        <v/>
      </c>
      <c r="C668" s="31" t="str">
        <f ca="1">IF(Activiteitenoverzicht!$K670&gt;0,Activiteitenoverzicht!D670,"")</f>
        <v/>
      </c>
      <c r="D668" s="31" t="str">
        <f ca="1">IF(Activiteitenoverzicht!$K670&gt;0,Activiteitenoverzicht!F670,"")</f>
        <v/>
      </c>
    </row>
    <row r="669" spans="1:4" hidden="1" x14ac:dyDescent="0.25">
      <c r="A669" s="31" t="str">
        <f ca="1">IF(Activiteitenoverzicht!$K671&gt;0,Activiteitenoverzicht!A671,"")</f>
        <v/>
      </c>
      <c r="B669" s="31" t="str">
        <f ca="1">IF(Activiteitenoverzicht!$K671&gt;0,Activiteitenoverzicht!B671,"")</f>
        <v/>
      </c>
      <c r="C669" s="31" t="str">
        <f ca="1">IF(Activiteitenoverzicht!$K671&gt;0,Activiteitenoverzicht!D671,"")</f>
        <v/>
      </c>
      <c r="D669" s="31" t="str">
        <f ca="1">IF(Activiteitenoverzicht!$K671&gt;0,Activiteitenoverzicht!F671,"")</f>
        <v/>
      </c>
    </row>
    <row r="670" spans="1:4" hidden="1" x14ac:dyDescent="0.25">
      <c r="A670" s="31" t="str">
        <f ca="1">IF(Activiteitenoverzicht!$K672&gt;0,Activiteitenoverzicht!A672,"")</f>
        <v/>
      </c>
      <c r="B670" s="31" t="str">
        <f ca="1">IF(Activiteitenoverzicht!$K672&gt;0,Activiteitenoverzicht!B672,"")</f>
        <v/>
      </c>
      <c r="C670" s="31" t="str">
        <f ca="1">IF(Activiteitenoverzicht!$K672&gt;0,Activiteitenoverzicht!D672,"")</f>
        <v/>
      </c>
      <c r="D670" s="31" t="str">
        <f ca="1">IF(Activiteitenoverzicht!$K672&gt;0,Activiteitenoverzicht!F672,"")</f>
        <v/>
      </c>
    </row>
    <row r="671" spans="1:4" hidden="1" x14ac:dyDescent="0.25">
      <c r="A671" s="31" t="str">
        <f ca="1">IF(Activiteitenoverzicht!$K673&gt;0,Activiteitenoverzicht!A673,"")</f>
        <v/>
      </c>
      <c r="B671" s="31" t="str">
        <f ca="1">IF(Activiteitenoverzicht!$K673&gt;0,Activiteitenoverzicht!B673,"")</f>
        <v/>
      </c>
      <c r="C671" s="31" t="str">
        <f ca="1">IF(Activiteitenoverzicht!$K673&gt;0,Activiteitenoverzicht!D673,"")</f>
        <v/>
      </c>
      <c r="D671" s="31" t="str">
        <f ca="1">IF(Activiteitenoverzicht!$K673&gt;0,Activiteitenoverzicht!F673,"")</f>
        <v/>
      </c>
    </row>
    <row r="672" spans="1:4" hidden="1" x14ac:dyDescent="0.25">
      <c r="A672" s="31" t="str">
        <f ca="1">IF(Activiteitenoverzicht!$K674&gt;0,Activiteitenoverzicht!A674,"")</f>
        <v/>
      </c>
      <c r="B672" s="31" t="str">
        <f ca="1">IF(Activiteitenoverzicht!$K674&gt;0,Activiteitenoverzicht!B674,"")</f>
        <v/>
      </c>
      <c r="C672" s="31" t="str">
        <f ca="1">IF(Activiteitenoverzicht!$K674&gt;0,Activiteitenoverzicht!D674,"")</f>
        <v/>
      </c>
      <c r="D672" s="31" t="str">
        <f ca="1">IF(Activiteitenoverzicht!$K674&gt;0,Activiteitenoverzicht!F674,"")</f>
        <v/>
      </c>
    </row>
    <row r="673" spans="1:4" hidden="1" x14ac:dyDescent="0.25">
      <c r="A673" s="31" t="str">
        <f ca="1">IF(Activiteitenoverzicht!$K675&gt;0,Activiteitenoverzicht!A675,"")</f>
        <v/>
      </c>
      <c r="B673" s="31" t="str">
        <f ca="1">IF(Activiteitenoverzicht!$K675&gt;0,Activiteitenoverzicht!B675,"")</f>
        <v/>
      </c>
      <c r="C673" s="31" t="str">
        <f ca="1">IF(Activiteitenoverzicht!$K675&gt;0,Activiteitenoverzicht!D675,"")</f>
        <v/>
      </c>
      <c r="D673" s="31" t="str">
        <f ca="1">IF(Activiteitenoverzicht!$K675&gt;0,Activiteitenoverzicht!F675,"")</f>
        <v/>
      </c>
    </row>
    <row r="674" spans="1:4" hidden="1" x14ac:dyDescent="0.25">
      <c r="A674" s="31" t="str">
        <f ca="1">IF(Activiteitenoverzicht!$K676&gt;0,Activiteitenoverzicht!A676,"")</f>
        <v/>
      </c>
      <c r="B674" s="31" t="str">
        <f ca="1">IF(Activiteitenoverzicht!$K676&gt;0,Activiteitenoverzicht!B676,"")</f>
        <v/>
      </c>
      <c r="C674" s="31" t="str">
        <f ca="1">IF(Activiteitenoverzicht!$K676&gt;0,Activiteitenoverzicht!D676,"")</f>
        <v/>
      </c>
      <c r="D674" s="31" t="str">
        <f ca="1">IF(Activiteitenoverzicht!$K676&gt;0,Activiteitenoverzicht!F676,"")</f>
        <v/>
      </c>
    </row>
    <row r="675" spans="1:4" hidden="1" x14ac:dyDescent="0.25">
      <c r="A675" s="31" t="str">
        <f ca="1">IF(Activiteitenoverzicht!$K677&gt;0,Activiteitenoverzicht!A677,"")</f>
        <v/>
      </c>
      <c r="B675" s="31" t="str">
        <f ca="1">IF(Activiteitenoverzicht!$K677&gt;0,Activiteitenoverzicht!B677,"")</f>
        <v/>
      </c>
      <c r="C675" s="31" t="str">
        <f ca="1">IF(Activiteitenoverzicht!$K677&gt;0,Activiteitenoverzicht!D677,"")</f>
        <v/>
      </c>
      <c r="D675" s="31" t="str">
        <f ca="1">IF(Activiteitenoverzicht!$K677&gt;0,Activiteitenoverzicht!F677,"")</f>
        <v/>
      </c>
    </row>
    <row r="676" spans="1:4" hidden="1" x14ac:dyDescent="0.25">
      <c r="A676" s="31" t="str">
        <f ca="1">IF(Activiteitenoverzicht!$K678&gt;0,Activiteitenoverzicht!A678,"")</f>
        <v/>
      </c>
      <c r="B676" s="31" t="str">
        <f ca="1">IF(Activiteitenoverzicht!$K678&gt;0,Activiteitenoverzicht!B678,"")</f>
        <v/>
      </c>
      <c r="C676" s="31" t="str">
        <f ca="1">IF(Activiteitenoverzicht!$K678&gt;0,Activiteitenoverzicht!D678,"")</f>
        <v/>
      </c>
      <c r="D676" s="31" t="str">
        <f ca="1">IF(Activiteitenoverzicht!$K678&gt;0,Activiteitenoverzicht!F678,"")</f>
        <v/>
      </c>
    </row>
    <row r="677" spans="1:4" hidden="1" x14ac:dyDescent="0.25">
      <c r="A677" s="31" t="str">
        <f ca="1">IF(Activiteitenoverzicht!$K679&gt;0,Activiteitenoverzicht!A679,"")</f>
        <v/>
      </c>
      <c r="B677" s="31" t="str">
        <f ca="1">IF(Activiteitenoverzicht!$K679&gt;0,Activiteitenoverzicht!B679,"")</f>
        <v/>
      </c>
      <c r="C677" s="31" t="str">
        <f ca="1">IF(Activiteitenoverzicht!$K679&gt;0,Activiteitenoverzicht!D679,"")</f>
        <v/>
      </c>
      <c r="D677" s="31" t="str">
        <f ca="1">IF(Activiteitenoverzicht!$K679&gt;0,Activiteitenoverzicht!F679,"")</f>
        <v/>
      </c>
    </row>
    <row r="678" spans="1:4" hidden="1" x14ac:dyDescent="0.25">
      <c r="A678" s="31" t="str">
        <f ca="1">IF(Activiteitenoverzicht!$K680&gt;0,Activiteitenoverzicht!A680,"")</f>
        <v/>
      </c>
      <c r="B678" s="31" t="str">
        <f ca="1">IF(Activiteitenoverzicht!$K680&gt;0,Activiteitenoverzicht!B680,"")</f>
        <v/>
      </c>
      <c r="C678" s="31" t="str">
        <f ca="1">IF(Activiteitenoverzicht!$K680&gt;0,Activiteitenoverzicht!D680,"")</f>
        <v/>
      </c>
      <c r="D678" s="31" t="str">
        <f ca="1">IF(Activiteitenoverzicht!$K680&gt;0,Activiteitenoverzicht!F680,"")</f>
        <v/>
      </c>
    </row>
    <row r="679" spans="1:4" hidden="1" x14ac:dyDescent="0.25">
      <c r="A679" s="31" t="str">
        <f ca="1">IF(Activiteitenoverzicht!$K681&gt;0,Activiteitenoverzicht!A681,"")</f>
        <v/>
      </c>
      <c r="B679" s="31" t="str">
        <f ca="1">IF(Activiteitenoverzicht!$K681&gt;0,Activiteitenoverzicht!B681,"")</f>
        <v/>
      </c>
      <c r="C679" s="31" t="str">
        <f ca="1">IF(Activiteitenoverzicht!$K681&gt;0,Activiteitenoverzicht!D681,"")</f>
        <v/>
      </c>
      <c r="D679" s="31" t="str">
        <f ca="1">IF(Activiteitenoverzicht!$K681&gt;0,Activiteitenoverzicht!F681,"")</f>
        <v/>
      </c>
    </row>
    <row r="680" spans="1:4" hidden="1" x14ac:dyDescent="0.25">
      <c r="A680" s="31" t="str">
        <f ca="1">IF(Activiteitenoverzicht!$K682&gt;0,Activiteitenoverzicht!A682,"")</f>
        <v/>
      </c>
      <c r="B680" s="31" t="str">
        <f ca="1">IF(Activiteitenoverzicht!$K682&gt;0,Activiteitenoverzicht!B682,"")</f>
        <v/>
      </c>
      <c r="C680" s="31" t="str">
        <f ca="1">IF(Activiteitenoverzicht!$K682&gt;0,Activiteitenoverzicht!D682,"")</f>
        <v/>
      </c>
      <c r="D680" s="31" t="str">
        <f ca="1">IF(Activiteitenoverzicht!$K682&gt;0,Activiteitenoverzicht!F682,"")</f>
        <v/>
      </c>
    </row>
    <row r="681" spans="1:4" hidden="1" x14ac:dyDescent="0.25">
      <c r="A681" s="31" t="str">
        <f ca="1">IF(Activiteitenoverzicht!$K683&gt;0,Activiteitenoverzicht!A683,"")</f>
        <v/>
      </c>
      <c r="B681" s="31" t="str">
        <f ca="1">IF(Activiteitenoverzicht!$K683&gt;0,Activiteitenoverzicht!B683,"")</f>
        <v/>
      </c>
      <c r="C681" s="31" t="str">
        <f ca="1">IF(Activiteitenoverzicht!$K683&gt;0,Activiteitenoverzicht!D683,"")</f>
        <v/>
      </c>
      <c r="D681" s="31" t="str">
        <f ca="1">IF(Activiteitenoverzicht!$K683&gt;0,Activiteitenoverzicht!F683,"")</f>
        <v/>
      </c>
    </row>
    <row r="682" spans="1:4" hidden="1" x14ac:dyDescent="0.25">
      <c r="A682" s="31" t="str">
        <f ca="1">IF(Activiteitenoverzicht!$K684&gt;0,Activiteitenoverzicht!A684,"")</f>
        <v/>
      </c>
      <c r="B682" s="31" t="str">
        <f ca="1">IF(Activiteitenoverzicht!$K684&gt;0,Activiteitenoverzicht!B684,"")</f>
        <v/>
      </c>
      <c r="C682" s="31" t="str">
        <f ca="1">IF(Activiteitenoverzicht!$K684&gt;0,Activiteitenoverzicht!D684,"")</f>
        <v/>
      </c>
      <c r="D682" s="31" t="str">
        <f ca="1">IF(Activiteitenoverzicht!$K684&gt;0,Activiteitenoverzicht!F684,"")</f>
        <v/>
      </c>
    </row>
    <row r="683" spans="1:4" hidden="1" x14ac:dyDescent="0.25">
      <c r="A683" s="31" t="str">
        <f ca="1">IF(Activiteitenoverzicht!$K685&gt;0,Activiteitenoverzicht!A685,"")</f>
        <v/>
      </c>
      <c r="B683" s="31" t="str">
        <f ca="1">IF(Activiteitenoverzicht!$K685&gt;0,Activiteitenoverzicht!B685,"")</f>
        <v/>
      </c>
      <c r="C683" s="31" t="str">
        <f ca="1">IF(Activiteitenoverzicht!$K685&gt;0,Activiteitenoverzicht!D685,"")</f>
        <v/>
      </c>
      <c r="D683" s="31" t="str">
        <f ca="1">IF(Activiteitenoverzicht!$K685&gt;0,Activiteitenoverzicht!F685,"")</f>
        <v/>
      </c>
    </row>
    <row r="684" spans="1:4" hidden="1" x14ac:dyDescent="0.25">
      <c r="A684" s="31" t="str">
        <f ca="1">IF(Activiteitenoverzicht!$K686&gt;0,Activiteitenoverzicht!A686,"")</f>
        <v/>
      </c>
      <c r="B684" s="31" t="str">
        <f ca="1">IF(Activiteitenoverzicht!$K686&gt;0,Activiteitenoverzicht!B686,"")</f>
        <v/>
      </c>
      <c r="C684" s="31" t="str">
        <f ca="1">IF(Activiteitenoverzicht!$K686&gt;0,Activiteitenoverzicht!D686,"")</f>
        <v/>
      </c>
      <c r="D684" s="31" t="str">
        <f ca="1">IF(Activiteitenoverzicht!$K686&gt;0,Activiteitenoverzicht!F686,"")</f>
        <v/>
      </c>
    </row>
    <row r="685" spans="1:4" hidden="1" x14ac:dyDescent="0.25">
      <c r="A685" s="31" t="str">
        <f ca="1">IF(Activiteitenoverzicht!$K687&gt;0,Activiteitenoverzicht!A687,"")</f>
        <v/>
      </c>
      <c r="B685" s="31" t="str">
        <f ca="1">IF(Activiteitenoverzicht!$K687&gt;0,Activiteitenoverzicht!B687,"")</f>
        <v/>
      </c>
      <c r="C685" s="31" t="str">
        <f ca="1">IF(Activiteitenoverzicht!$K687&gt;0,Activiteitenoverzicht!D687,"")</f>
        <v/>
      </c>
      <c r="D685" s="31" t="str">
        <f ca="1">IF(Activiteitenoverzicht!$K687&gt;0,Activiteitenoverzicht!F687,"")</f>
        <v/>
      </c>
    </row>
    <row r="686" spans="1:4" hidden="1" x14ac:dyDescent="0.25">
      <c r="A686" s="31" t="str">
        <f ca="1">IF(Activiteitenoverzicht!$K688&gt;0,Activiteitenoverzicht!A688,"")</f>
        <v/>
      </c>
      <c r="B686" s="31" t="str">
        <f ca="1">IF(Activiteitenoverzicht!$K688&gt;0,Activiteitenoverzicht!B688,"")</f>
        <v/>
      </c>
      <c r="C686" s="31" t="str">
        <f ca="1">IF(Activiteitenoverzicht!$K688&gt;0,Activiteitenoverzicht!D688,"")</f>
        <v/>
      </c>
      <c r="D686" s="31" t="str">
        <f ca="1">IF(Activiteitenoverzicht!$K688&gt;0,Activiteitenoverzicht!F688,"")</f>
        <v/>
      </c>
    </row>
    <row r="687" spans="1:4" hidden="1" x14ac:dyDescent="0.25">
      <c r="A687" s="31" t="str">
        <f ca="1">IF(Activiteitenoverzicht!$K689&gt;0,Activiteitenoverzicht!A689,"")</f>
        <v/>
      </c>
      <c r="B687" s="31" t="str">
        <f ca="1">IF(Activiteitenoverzicht!$K689&gt;0,Activiteitenoverzicht!B689,"")</f>
        <v/>
      </c>
      <c r="C687" s="31" t="str">
        <f ca="1">IF(Activiteitenoverzicht!$K689&gt;0,Activiteitenoverzicht!D689,"")</f>
        <v/>
      </c>
      <c r="D687" s="31" t="str">
        <f ca="1">IF(Activiteitenoverzicht!$K689&gt;0,Activiteitenoverzicht!F689,"")</f>
        <v/>
      </c>
    </row>
    <row r="688" spans="1:4" hidden="1" x14ac:dyDescent="0.25">
      <c r="A688" s="31" t="str">
        <f ca="1">IF(Activiteitenoverzicht!$K690&gt;0,Activiteitenoverzicht!A690,"")</f>
        <v/>
      </c>
      <c r="B688" s="31" t="str">
        <f ca="1">IF(Activiteitenoverzicht!$K690&gt;0,Activiteitenoverzicht!B690,"")</f>
        <v/>
      </c>
      <c r="C688" s="31" t="str">
        <f ca="1">IF(Activiteitenoverzicht!$K690&gt;0,Activiteitenoverzicht!D690,"")</f>
        <v/>
      </c>
      <c r="D688" s="31" t="str">
        <f ca="1">IF(Activiteitenoverzicht!$K690&gt;0,Activiteitenoverzicht!F690,"")</f>
        <v/>
      </c>
    </row>
    <row r="689" spans="1:4" hidden="1" x14ac:dyDescent="0.25">
      <c r="A689" s="31" t="str">
        <f ca="1">IF(Activiteitenoverzicht!$K691&gt;0,Activiteitenoverzicht!A691,"")</f>
        <v/>
      </c>
      <c r="B689" s="31" t="str">
        <f ca="1">IF(Activiteitenoverzicht!$K691&gt;0,Activiteitenoverzicht!B691,"")</f>
        <v/>
      </c>
      <c r="C689" s="31" t="str">
        <f ca="1">IF(Activiteitenoverzicht!$K691&gt;0,Activiteitenoverzicht!D691,"")</f>
        <v/>
      </c>
      <c r="D689" s="31" t="str">
        <f ca="1">IF(Activiteitenoverzicht!$K691&gt;0,Activiteitenoverzicht!F691,"")</f>
        <v/>
      </c>
    </row>
    <row r="690" spans="1:4" hidden="1" x14ac:dyDescent="0.25">
      <c r="A690" s="31" t="str">
        <f ca="1">IF(Activiteitenoverzicht!$K692&gt;0,Activiteitenoverzicht!A692,"")</f>
        <v/>
      </c>
      <c r="B690" s="31" t="str">
        <f ca="1">IF(Activiteitenoverzicht!$K692&gt;0,Activiteitenoverzicht!B692,"")</f>
        <v/>
      </c>
      <c r="C690" s="31" t="str">
        <f ca="1">IF(Activiteitenoverzicht!$K692&gt;0,Activiteitenoverzicht!D692,"")</f>
        <v/>
      </c>
      <c r="D690" s="31" t="str">
        <f ca="1">IF(Activiteitenoverzicht!$K692&gt;0,Activiteitenoverzicht!F692,"")</f>
        <v/>
      </c>
    </row>
    <row r="691" spans="1:4" hidden="1" x14ac:dyDescent="0.25">
      <c r="A691" s="31" t="str">
        <f ca="1">IF(Activiteitenoverzicht!$K693&gt;0,Activiteitenoverzicht!A693,"")</f>
        <v/>
      </c>
      <c r="B691" s="31" t="str">
        <f ca="1">IF(Activiteitenoverzicht!$K693&gt;0,Activiteitenoverzicht!B693,"")</f>
        <v/>
      </c>
      <c r="C691" s="31" t="str">
        <f ca="1">IF(Activiteitenoverzicht!$K693&gt;0,Activiteitenoverzicht!D693,"")</f>
        <v/>
      </c>
      <c r="D691" s="31" t="str">
        <f ca="1">IF(Activiteitenoverzicht!$K693&gt;0,Activiteitenoverzicht!F693,"")</f>
        <v/>
      </c>
    </row>
    <row r="692" spans="1:4" hidden="1" x14ac:dyDescent="0.25">
      <c r="A692" s="31" t="str">
        <f ca="1">IF(Activiteitenoverzicht!$K694&gt;0,Activiteitenoverzicht!A694,"")</f>
        <v/>
      </c>
      <c r="B692" s="31" t="str">
        <f ca="1">IF(Activiteitenoverzicht!$K694&gt;0,Activiteitenoverzicht!B694,"")</f>
        <v/>
      </c>
      <c r="C692" s="31" t="str">
        <f ca="1">IF(Activiteitenoverzicht!$K694&gt;0,Activiteitenoverzicht!D694,"")</f>
        <v/>
      </c>
      <c r="D692" s="31" t="str">
        <f ca="1">IF(Activiteitenoverzicht!$K694&gt;0,Activiteitenoverzicht!F694,"")</f>
        <v/>
      </c>
    </row>
    <row r="693" spans="1:4" hidden="1" x14ac:dyDescent="0.25">
      <c r="A693" s="31" t="str">
        <f ca="1">IF(Activiteitenoverzicht!$K695&gt;0,Activiteitenoverzicht!A695,"")</f>
        <v/>
      </c>
      <c r="B693" s="31" t="str">
        <f ca="1">IF(Activiteitenoverzicht!$K695&gt;0,Activiteitenoverzicht!B695,"")</f>
        <v/>
      </c>
      <c r="C693" s="31" t="str">
        <f ca="1">IF(Activiteitenoverzicht!$K695&gt;0,Activiteitenoverzicht!D695,"")</f>
        <v/>
      </c>
      <c r="D693" s="31" t="str">
        <f ca="1">IF(Activiteitenoverzicht!$K695&gt;0,Activiteitenoverzicht!F695,"")</f>
        <v/>
      </c>
    </row>
    <row r="694" spans="1:4" x14ac:dyDescent="0.25">
      <c r="A694" s="62">
        <f ca="1">IF(Activiteitenoverzicht!$K696&gt;0,Activiteitenoverzicht!A696,"")</f>
        <v>693</v>
      </c>
      <c r="B694" s="61" t="str">
        <f ca="1">IF(Activiteitenoverzicht!$K696&gt;0,Activiteitenoverzicht!B696,"")</f>
        <v>KLMT020-A</v>
      </c>
      <c r="C694" s="61" t="str">
        <f ca="1">IF(Activiteitenoverzicht!$K696&gt;0,Activiteitenoverzicht!D696,"")</f>
        <v>57.70.50</v>
      </c>
      <c r="D694" s="61" t="str">
        <f ca="1">IF(Activiteitenoverzicht!$K696&gt;0,Activiteitenoverzicht!F696,"")</f>
        <v>elektrische bevochtiger</v>
      </c>
    </row>
    <row r="695" spans="1:4" hidden="1" x14ac:dyDescent="0.25">
      <c r="A695" s="31" t="str">
        <f ca="1">IF(Activiteitenoverzicht!$K697&gt;0,Activiteitenoverzicht!A697,"")</f>
        <v/>
      </c>
      <c r="B695" s="31" t="str">
        <f ca="1">IF(Activiteitenoverzicht!$K697&gt;0,Activiteitenoverzicht!B697,"")</f>
        <v/>
      </c>
      <c r="C695" s="31" t="str">
        <f ca="1">IF(Activiteitenoverzicht!$K697&gt;0,Activiteitenoverzicht!D697,"")</f>
        <v/>
      </c>
      <c r="D695" s="31" t="str">
        <f ca="1">IF(Activiteitenoverzicht!$K697&gt;0,Activiteitenoverzicht!F697,"")</f>
        <v/>
      </c>
    </row>
    <row r="696" spans="1:4" hidden="1" x14ac:dyDescent="0.25">
      <c r="A696" s="31" t="str">
        <f ca="1">IF(Activiteitenoverzicht!$K698&gt;0,Activiteitenoverzicht!A698,"")</f>
        <v/>
      </c>
      <c r="B696" s="31" t="str">
        <f ca="1">IF(Activiteitenoverzicht!$K698&gt;0,Activiteitenoverzicht!B698,"")</f>
        <v/>
      </c>
      <c r="C696" s="31" t="str">
        <f ca="1">IF(Activiteitenoverzicht!$K698&gt;0,Activiteitenoverzicht!D698,"")</f>
        <v/>
      </c>
      <c r="D696" s="31" t="str">
        <f ca="1">IF(Activiteitenoverzicht!$K698&gt;0,Activiteitenoverzicht!F698,"")</f>
        <v/>
      </c>
    </row>
    <row r="697" spans="1:4" hidden="1" x14ac:dyDescent="0.25">
      <c r="A697" s="31" t="str">
        <f ca="1">IF(Activiteitenoverzicht!$K699&gt;0,Activiteitenoverzicht!A699,"")</f>
        <v/>
      </c>
      <c r="B697" s="31" t="str">
        <f ca="1">IF(Activiteitenoverzicht!$K699&gt;0,Activiteitenoverzicht!B699,"")</f>
        <v/>
      </c>
      <c r="C697" s="31" t="str">
        <f ca="1">IF(Activiteitenoverzicht!$K699&gt;0,Activiteitenoverzicht!D699,"")</f>
        <v/>
      </c>
      <c r="D697" s="31" t="str">
        <f ca="1">IF(Activiteitenoverzicht!$K699&gt;0,Activiteitenoverzicht!F699,"")</f>
        <v/>
      </c>
    </row>
    <row r="698" spans="1:4" hidden="1" x14ac:dyDescent="0.25">
      <c r="A698" s="31" t="str">
        <f ca="1">IF(Activiteitenoverzicht!$K700&gt;0,Activiteitenoverzicht!A700,"")</f>
        <v/>
      </c>
      <c r="B698" s="31" t="str">
        <f ca="1">IF(Activiteitenoverzicht!$K700&gt;0,Activiteitenoverzicht!B700,"")</f>
        <v/>
      </c>
      <c r="C698" s="31" t="str">
        <f ca="1">IF(Activiteitenoverzicht!$K700&gt;0,Activiteitenoverzicht!D700,"")</f>
        <v/>
      </c>
      <c r="D698" s="31" t="str">
        <f ca="1">IF(Activiteitenoverzicht!$K700&gt;0,Activiteitenoverzicht!F700,"")</f>
        <v/>
      </c>
    </row>
    <row r="699" spans="1:4" hidden="1" x14ac:dyDescent="0.25">
      <c r="A699" s="31" t="str">
        <f ca="1">IF(Activiteitenoverzicht!$K701&gt;0,Activiteitenoverzicht!A701,"")</f>
        <v/>
      </c>
      <c r="B699" s="31" t="str">
        <f ca="1">IF(Activiteitenoverzicht!$K701&gt;0,Activiteitenoverzicht!B701,"")</f>
        <v/>
      </c>
      <c r="C699" s="31" t="str">
        <f ca="1">IF(Activiteitenoverzicht!$K701&gt;0,Activiteitenoverzicht!D701,"")</f>
        <v/>
      </c>
      <c r="D699" s="31" t="str">
        <f ca="1">IF(Activiteitenoverzicht!$K701&gt;0,Activiteitenoverzicht!F701,"")</f>
        <v/>
      </c>
    </row>
    <row r="700" spans="1:4" hidden="1" x14ac:dyDescent="0.25">
      <c r="A700" s="31" t="str">
        <f ca="1">IF(Activiteitenoverzicht!$K702&gt;0,Activiteitenoverzicht!A702,"")</f>
        <v/>
      </c>
      <c r="B700" s="31" t="str">
        <f ca="1">IF(Activiteitenoverzicht!$K702&gt;0,Activiteitenoverzicht!B702,"")</f>
        <v/>
      </c>
      <c r="C700" s="31" t="str">
        <f ca="1">IF(Activiteitenoverzicht!$K702&gt;0,Activiteitenoverzicht!D702,"")</f>
        <v/>
      </c>
      <c r="D700" s="31" t="str">
        <f ca="1">IF(Activiteitenoverzicht!$K702&gt;0,Activiteitenoverzicht!F702,"")</f>
        <v/>
      </c>
    </row>
    <row r="701" spans="1:4" hidden="1" x14ac:dyDescent="0.25">
      <c r="A701" s="31" t="str">
        <f ca="1">IF(Activiteitenoverzicht!$K703&gt;0,Activiteitenoverzicht!A703,"")</f>
        <v/>
      </c>
      <c r="B701" s="31" t="str">
        <f ca="1">IF(Activiteitenoverzicht!$K703&gt;0,Activiteitenoverzicht!B703,"")</f>
        <v/>
      </c>
      <c r="C701" s="31" t="str">
        <f ca="1">IF(Activiteitenoverzicht!$K703&gt;0,Activiteitenoverzicht!D703,"")</f>
        <v/>
      </c>
      <c r="D701" s="31" t="str">
        <f ca="1">IF(Activiteitenoverzicht!$K703&gt;0,Activiteitenoverzicht!F703,"")</f>
        <v/>
      </c>
    </row>
    <row r="702" spans="1:4" hidden="1" x14ac:dyDescent="0.25">
      <c r="A702" s="31" t="str">
        <f ca="1">IF(Activiteitenoverzicht!$K704&gt;0,Activiteitenoverzicht!A704,"")</f>
        <v/>
      </c>
      <c r="B702" s="31" t="str">
        <f ca="1">IF(Activiteitenoverzicht!$K704&gt;0,Activiteitenoverzicht!B704,"")</f>
        <v/>
      </c>
      <c r="C702" s="31" t="str">
        <f ca="1">IF(Activiteitenoverzicht!$K704&gt;0,Activiteitenoverzicht!D704,"")</f>
        <v/>
      </c>
      <c r="D702" s="31" t="str">
        <f ca="1">IF(Activiteitenoverzicht!$K704&gt;0,Activiteitenoverzicht!F704,"")</f>
        <v/>
      </c>
    </row>
    <row r="703" spans="1:4" hidden="1" x14ac:dyDescent="0.25">
      <c r="A703" s="31" t="str">
        <f ca="1">IF(Activiteitenoverzicht!$K705&gt;0,Activiteitenoverzicht!A705,"")</f>
        <v/>
      </c>
      <c r="B703" s="31" t="str">
        <f ca="1">IF(Activiteitenoverzicht!$K705&gt;0,Activiteitenoverzicht!B705,"")</f>
        <v/>
      </c>
      <c r="C703" s="31" t="str">
        <f ca="1">IF(Activiteitenoverzicht!$K705&gt;0,Activiteitenoverzicht!D705,"")</f>
        <v/>
      </c>
      <c r="D703" s="31" t="str">
        <f ca="1">IF(Activiteitenoverzicht!$K705&gt;0,Activiteitenoverzicht!F705,"")</f>
        <v/>
      </c>
    </row>
    <row r="704" spans="1:4" hidden="1" x14ac:dyDescent="0.25">
      <c r="A704" s="31" t="str">
        <f ca="1">IF(Activiteitenoverzicht!$K706&gt;0,Activiteitenoverzicht!A706,"")</f>
        <v/>
      </c>
      <c r="B704" s="31" t="str">
        <f ca="1">IF(Activiteitenoverzicht!$K706&gt;0,Activiteitenoverzicht!B706,"")</f>
        <v/>
      </c>
      <c r="C704" s="31" t="str">
        <f ca="1">IF(Activiteitenoverzicht!$K706&gt;0,Activiteitenoverzicht!D706,"")</f>
        <v/>
      </c>
      <c r="D704" s="31" t="str">
        <f ca="1">IF(Activiteitenoverzicht!$K706&gt;0,Activiteitenoverzicht!F706,"")</f>
        <v/>
      </c>
    </row>
    <row r="705" spans="1:4" hidden="1" x14ac:dyDescent="0.25">
      <c r="A705" s="31" t="str">
        <f ca="1">IF(Activiteitenoverzicht!$K707&gt;0,Activiteitenoverzicht!A707,"")</f>
        <v/>
      </c>
      <c r="B705" s="31" t="str">
        <f ca="1">IF(Activiteitenoverzicht!$K707&gt;0,Activiteitenoverzicht!B707,"")</f>
        <v/>
      </c>
      <c r="C705" s="31" t="str">
        <f ca="1">IF(Activiteitenoverzicht!$K707&gt;0,Activiteitenoverzicht!D707,"")</f>
        <v/>
      </c>
      <c r="D705" s="31" t="str">
        <f ca="1">IF(Activiteitenoverzicht!$K707&gt;0,Activiteitenoverzicht!F707,"")</f>
        <v/>
      </c>
    </row>
    <row r="706" spans="1:4" hidden="1" x14ac:dyDescent="0.25">
      <c r="A706" s="31" t="str">
        <f ca="1">IF(Activiteitenoverzicht!$K708&gt;0,Activiteitenoverzicht!A708,"")</f>
        <v/>
      </c>
      <c r="B706" s="31" t="str">
        <f ca="1">IF(Activiteitenoverzicht!$K708&gt;0,Activiteitenoverzicht!B708,"")</f>
        <v/>
      </c>
      <c r="C706" s="31" t="str">
        <f ca="1">IF(Activiteitenoverzicht!$K708&gt;0,Activiteitenoverzicht!D708,"")</f>
        <v/>
      </c>
      <c r="D706" s="31" t="str">
        <f ca="1">IF(Activiteitenoverzicht!$K708&gt;0,Activiteitenoverzicht!F708,"")</f>
        <v/>
      </c>
    </row>
    <row r="707" spans="1:4" hidden="1" x14ac:dyDescent="0.25">
      <c r="A707" s="31" t="str">
        <f ca="1">IF(Activiteitenoverzicht!$K709&gt;0,Activiteitenoverzicht!A709,"")</f>
        <v/>
      </c>
      <c r="B707" s="31" t="str">
        <f ca="1">IF(Activiteitenoverzicht!$K709&gt;0,Activiteitenoverzicht!B709,"")</f>
        <v/>
      </c>
      <c r="C707" s="31" t="str">
        <f ca="1">IF(Activiteitenoverzicht!$K709&gt;0,Activiteitenoverzicht!D709,"")</f>
        <v/>
      </c>
      <c r="D707" s="31" t="str">
        <f ca="1">IF(Activiteitenoverzicht!$K709&gt;0,Activiteitenoverzicht!F709,"")</f>
        <v/>
      </c>
    </row>
    <row r="708" spans="1:4" hidden="1" x14ac:dyDescent="0.25">
      <c r="A708" s="31" t="str">
        <f ca="1">IF(Activiteitenoverzicht!$K710&gt;0,Activiteitenoverzicht!A710,"")</f>
        <v/>
      </c>
      <c r="B708" s="31" t="str">
        <f ca="1">IF(Activiteitenoverzicht!$K710&gt;0,Activiteitenoverzicht!B710,"")</f>
        <v/>
      </c>
      <c r="C708" s="31" t="str">
        <f ca="1">IF(Activiteitenoverzicht!$K710&gt;0,Activiteitenoverzicht!D710,"")</f>
        <v/>
      </c>
      <c r="D708" s="31" t="str">
        <f ca="1">IF(Activiteitenoverzicht!$K710&gt;0,Activiteitenoverzicht!F710,"")</f>
        <v/>
      </c>
    </row>
    <row r="709" spans="1:4" hidden="1" x14ac:dyDescent="0.25">
      <c r="A709" s="31" t="str">
        <f ca="1">IF(Activiteitenoverzicht!$K711&gt;0,Activiteitenoverzicht!A711,"")</f>
        <v/>
      </c>
      <c r="B709" s="31" t="str">
        <f ca="1">IF(Activiteitenoverzicht!$K711&gt;0,Activiteitenoverzicht!B711,"")</f>
        <v/>
      </c>
      <c r="C709" s="31" t="str">
        <f ca="1">IF(Activiteitenoverzicht!$K711&gt;0,Activiteitenoverzicht!D711,"")</f>
        <v/>
      </c>
      <c r="D709" s="31" t="str">
        <f ca="1">IF(Activiteitenoverzicht!$K711&gt;0,Activiteitenoverzicht!F711,"")</f>
        <v/>
      </c>
    </row>
    <row r="710" spans="1:4" hidden="1" x14ac:dyDescent="0.25">
      <c r="A710" s="31" t="str">
        <f ca="1">IF(Activiteitenoverzicht!$K712&gt;0,Activiteitenoverzicht!A712,"")</f>
        <v/>
      </c>
      <c r="B710" s="31" t="str">
        <f ca="1">IF(Activiteitenoverzicht!$K712&gt;0,Activiteitenoverzicht!B712,"")</f>
        <v/>
      </c>
      <c r="C710" s="31" t="str">
        <f ca="1">IF(Activiteitenoverzicht!$K712&gt;0,Activiteitenoverzicht!D712,"")</f>
        <v/>
      </c>
      <c r="D710" s="31" t="str">
        <f ca="1">IF(Activiteitenoverzicht!$K712&gt;0,Activiteitenoverzicht!F712,"")</f>
        <v/>
      </c>
    </row>
    <row r="711" spans="1:4" hidden="1" x14ac:dyDescent="0.25">
      <c r="A711" s="31" t="str">
        <f ca="1">IF(Activiteitenoverzicht!$K713&gt;0,Activiteitenoverzicht!A713,"")</f>
        <v/>
      </c>
      <c r="B711" s="31" t="str">
        <f ca="1">IF(Activiteitenoverzicht!$K713&gt;0,Activiteitenoverzicht!B713,"")</f>
        <v/>
      </c>
      <c r="C711" s="31" t="str">
        <f ca="1">IF(Activiteitenoverzicht!$K713&gt;0,Activiteitenoverzicht!D713,"")</f>
        <v/>
      </c>
      <c r="D711" s="31" t="str">
        <f ca="1">IF(Activiteitenoverzicht!$K713&gt;0,Activiteitenoverzicht!F713,"")</f>
        <v/>
      </c>
    </row>
    <row r="712" spans="1:4" hidden="1" x14ac:dyDescent="0.25">
      <c r="A712" s="31" t="str">
        <f ca="1">IF(Activiteitenoverzicht!$K714&gt;0,Activiteitenoverzicht!A714,"")</f>
        <v/>
      </c>
      <c r="B712" s="31" t="str">
        <f ca="1">IF(Activiteitenoverzicht!$K714&gt;0,Activiteitenoverzicht!B714,"")</f>
        <v/>
      </c>
      <c r="C712" s="31" t="str">
        <f ca="1">IF(Activiteitenoverzicht!$K714&gt;0,Activiteitenoverzicht!D714,"")</f>
        <v/>
      </c>
      <c r="D712" s="31" t="str">
        <f ca="1">IF(Activiteitenoverzicht!$K714&gt;0,Activiteitenoverzicht!F714,"")</f>
        <v/>
      </c>
    </row>
    <row r="713" spans="1:4" hidden="1" x14ac:dyDescent="0.25">
      <c r="A713" s="31" t="str">
        <f ca="1">IF(Activiteitenoverzicht!$K715&gt;0,Activiteitenoverzicht!A715,"")</f>
        <v/>
      </c>
      <c r="B713" s="31" t="str">
        <f ca="1">IF(Activiteitenoverzicht!$K715&gt;0,Activiteitenoverzicht!B715,"")</f>
        <v/>
      </c>
      <c r="C713" s="31" t="str">
        <f ca="1">IF(Activiteitenoverzicht!$K715&gt;0,Activiteitenoverzicht!D715,"")</f>
        <v/>
      </c>
      <c r="D713" s="31" t="str">
        <f ca="1">IF(Activiteitenoverzicht!$K715&gt;0,Activiteitenoverzicht!F715,"")</f>
        <v/>
      </c>
    </row>
    <row r="714" spans="1:4" hidden="1" x14ac:dyDescent="0.25">
      <c r="A714" s="31" t="str">
        <f ca="1">IF(Activiteitenoverzicht!$K716&gt;0,Activiteitenoverzicht!A716,"")</f>
        <v/>
      </c>
      <c r="B714" s="31" t="str">
        <f ca="1">IF(Activiteitenoverzicht!$K716&gt;0,Activiteitenoverzicht!B716,"")</f>
        <v/>
      </c>
      <c r="C714" s="31" t="str">
        <f ca="1">IF(Activiteitenoverzicht!$K716&gt;0,Activiteitenoverzicht!D716,"")</f>
        <v/>
      </c>
      <c r="D714" s="31" t="str">
        <f ca="1">IF(Activiteitenoverzicht!$K716&gt;0,Activiteitenoverzicht!F716,"")</f>
        <v/>
      </c>
    </row>
    <row r="715" spans="1:4" hidden="1" x14ac:dyDescent="0.25">
      <c r="A715" s="31" t="str">
        <f ca="1">IF(Activiteitenoverzicht!$K717&gt;0,Activiteitenoverzicht!A717,"")</f>
        <v/>
      </c>
      <c r="B715" s="31" t="str">
        <f ca="1">IF(Activiteitenoverzicht!$K717&gt;0,Activiteitenoverzicht!B717,"")</f>
        <v/>
      </c>
      <c r="C715" s="31" t="str">
        <f ca="1">IF(Activiteitenoverzicht!$K717&gt;0,Activiteitenoverzicht!D717,"")</f>
        <v/>
      </c>
      <c r="D715" s="31" t="str">
        <f ca="1">IF(Activiteitenoverzicht!$K717&gt;0,Activiteitenoverzicht!F717,"")</f>
        <v/>
      </c>
    </row>
    <row r="716" spans="1:4" hidden="1" x14ac:dyDescent="0.25">
      <c r="A716" s="31" t="str">
        <f ca="1">IF(Activiteitenoverzicht!$K718&gt;0,Activiteitenoverzicht!A718,"")</f>
        <v/>
      </c>
      <c r="B716" s="31" t="str">
        <f ca="1">IF(Activiteitenoverzicht!$K718&gt;0,Activiteitenoverzicht!B718,"")</f>
        <v/>
      </c>
      <c r="C716" s="31" t="str">
        <f ca="1">IF(Activiteitenoverzicht!$K718&gt;0,Activiteitenoverzicht!D718,"")</f>
        <v/>
      </c>
      <c r="D716" s="31" t="str">
        <f ca="1">IF(Activiteitenoverzicht!$K718&gt;0,Activiteitenoverzicht!F718,"")</f>
        <v/>
      </c>
    </row>
    <row r="717" spans="1:4" hidden="1" x14ac:dyDescent="0.25">
      <c r="A717" s="31" t="str">
        <f ca="1">IF(Activiteitenoverzicht!$K719&gt;0,Activiteitenoverzicht!A719,"")</f>
        <v/>
      </c>
      <c r="B717" s="31" t="str">
        <f ca="1">IF(Activiteitenoverzicht!$K719&gt;0,Activiteitenoverzicht!B719,"")</f>
        <v/>
      </c>
      <c r="C717" s="31" t="str">
        <f ca="1">IF(Activiteitenoverzicht!$K719&gt;0,Activiteitenoverzicht!D719,"")</f>
        <v/>
      </c>
      <c r="D717" s="31" t="str">
        <f ca="1">IF(Activiteitenoverzicht!$K719&gt;0,Activiteitenoverzicht!F719,"")</f>
        <v/>
      </c>
    </row>
    <row r="718" spans="1:4" hidden="1" x14ac:dyDescent="0.25">
      <c r="A718" s="31" t="str">
        <f ca="1">IF(Activiteitenoverzicht!$K720&gt;0,Activiteitenoverzicht!A720,"")</f>
        <v/>
      </c>
      <c r="B718" s="31" t="str">
        <f ca="1">IF(Activiteitenoverzicht!$K720&gt;0,Activiteitenoverzicht!B720,"")</f>
        <v/>
      </c>
      <c r="C718" s="31" t="str">
        <f ca="1">IF(Activiteitenoverzicht!$K720&gt;0,Activiteitenoverzicht!D720,"")</f>
        <v/>
      </c>
      <c r="D718" s="31" t="str">
        <f ca="1">IF(Activiteitenoverzicht!$K720&gt;0,Activiteitenoverzicht!F720,"")</f>
        <v/>
      </c>
    </row>
    <row r="719" spans="1:4" hidden="1" x14ac:dyDescent="0.25">
      <c r="A719" s="31" t="str">
        <f ca="1">IF(Activiteitenoverzicht!$K721&gt;0,Activiteitenoverzicht!A721,"")</f>
        <v/>
      </c>
      <c r="B719" s="31" t="str">
        <f ca="1">IF(Activiteitenoverzicht!$K721&gt;0,Activiteitenoverzicht!B721,"")</f>
        <v/>
      </c>
      <c r="C719" s="31" t="str">
        <f ca="1">IF(Activiteitenoverzicht!$K721&gt;0,Activiteitenoverzicht!D721,"")</f>
        <v/>
      </c>
      <c r="D719" s="31" t="str">
        <f ca="1">IF(Activiteitenoverzicht!$K721&gt;0,Activiteitenoverzicht!F721,"")</f>
        <v/>
      </c>
    </row>
    <row r="720" spans="1:4" hidden="1" x14ac:dyDescent="0.25">
      <c r="A720" s="31" t="str">
        <f ca="1">IF(Activiteitenoverzicht!$K722&gt;0,Activiteitenoverzicht!A722,"")</f>
        <v/>
      </c>
      <c r="B720" s="31" t="str">
        <f ca="1">IF(Activiteitenoverzicht!$K722&gt;0,Activiteitenoverzicht!B722,"")</f>
        <v/>
      </c>
      <c r="C720" s="31" t="str">
        <f ca="1">IF(Activiteitenoverzicht!$K722&gt;0,Activiteitenoverzicht!D722,"")</f>
        <v/>
      </c>
      <c r="D720" s="31" t="str">
        <f ca="1">IF(Activiteitenoverzicht!$K722&gt;0,Activiteitenoverzicht!F722,"")</f>
        <v/>
      </c>
    </row>
    <row r="721" spans="1:4" hidden="1" x14ac:dyDescent="0.25">
      <c r="A721" s="31" t="str">
        <f ca="1">IF(Activiteitenoverzicht!$K723&gt;0,Activiteitenoverzicht!A723,"")</f>
        <v/>
      </c>
      <c r="B721" s="31" t="str">
        <f ca="1">IF(Activiteitenoverzicht!$K723&gt;0,Activiteitenoverzicht!B723,"")</f>
        <v/>
      </c>
      <c r="C721" s="31" t="str">
        <f ca="1">IF(Activiteitenoverzicht!$K723&gt;0,Activiteitenoverzicht!D723,"")</f>
        <v/>
      </c>
      <c r="D721" s="31" t="str">
        <f ca="1">IF(Activiteitenoverzicht!$K723&gt;0,Activiteitenoverzicht!F723,"")</f>
        <v/>
      </c>
    </row>
    <row r="722" spans="1:4" hidden="1" x14ac:dyDescent="0.25">
      <c r="A722" s="31" t="str">
        <f ca="1">IF(Activiteitenoverzicht!$K724&gt;0,Activiteitenoverzicht!A724,"")</f>
        <v/>
      </c>
      <c r="B722" s="31" t="str">
        <f ca="1">IF(Activiteitenoverzicht!$K724&gt;0,Activiteitenoverzicht!B724,"")</f>
        <v/>
      </c>
      <c r="C722" s="31" t="str">
        <f ca="1">IF(Activiteitenoverzicht!$K724&gt;0,Activiteitenoverzicht!D724,"")</f>
        <v/>
      </c>
      <c r="D722" s="31" t="str">
        <f ca="1">IF(Activiteitenoverzicht!$K724&gt;0,Activiteitenoverzicht!F724,"")</f>
        <v/>
      </c>
    </row>
    <row r="723" spans="1:4" hidden="1" x14ac:dyDescent="0.25">
      <c r="A723" s="31" t="str">
        <f ca="1">IF(Activiteitenoverzicht!$K725&gt;0,Activiteitenoverzicht!A725,"")</f>
        <v/>
      </c>
      <c r="B723" s="31" t="str">
        <f ca="1">IF(Activiteitenoverzicht!$K725&gt;0,Activiteitenoverzicht!B725,"")</f>
        <v/>
      </c>
      <c r="C723" s="31" t="str">
        <f ca="1">IF(Activiteitenoverzicht!$K725&gt;0,Activiteitenoverzicht!D725,"")</f>
        <v/>
      </c>
      <c r="D723" s="31" t="str">
        <f ca="1">IF(Activiteitenoverzicht!$K725&gt;0,Activiteitenoverzicht!F725,"")</f>
        <v/>
      </c>
    </row>
    <row r="724" spans="1:4" hidden="1" x14ac:dyDescent="0.25">
      <c r="A724" s="31" t="str">
        <f ca="1">IF(Activiteitenoverzicht!$K726&gt;0,Activiteitenoverzicht!A726,"")</f>
        <v/>
      </c>
      <c r="B724" s="31" t="str">
        <f ca="1">IF(Activiteitenoverzicht!$K726&gt;0,Activiteitenoverzicht!B726,"")</f>
        <v/>
      </c>
      <c r="C724" s="31" t="str">
        <f ca="1">IF(Activiteitenoverzicht!$K726&gt;0,Activiteitenoverzicht!D726,"")</f>
        <v/>
      </c>
      <c r="D724" s="31" t="str">
        <f ca="1">IF(Activiteitenoverzicht!$K726&gt;0,Activiteitenoverzicht!F726,"")</f>
        <v/>
      </c>
    </row>
    <row r="725" spans="1:4" hidden="1" x14ac:dyDescent="0.25">
      <c r="A725" s="31" t="str">
        <f ca="1">IF(Activiteitenoverzicht!$K727&gt;0,Activiteitenoverzicht!A727,"")</f>
        <v/>
      </c>
      <c r="B725" s="31" t="str">
        <f ca="1">IF(Activiteitenoverzicht!$K727&gt;0,Activiteitenoverzicht!B727,"")</f>
        <v/>
      </c>
      <c r="C725" s="31" t="str">
        <f ca="1">IF(Activiteitenoverzicht!$K727&gt;0,Activiteitenoverzicht!D727,"")</f>
        <v/>
      </c>
      <c r="D725" s="31" t="str">
        <f ca="1">IF(Activiteitenoverzicht!$K727&gt;0,Activiteitenoverzicht!F727,"")</f>
        <v/>
      </c>
    </row>
    <row r="726" spans="1:4" hidden="1" x14ac:dyDescent="0.25">
      <c r="A726" s="31" t="str">
        <f ca="1">IF(Activiteitenoverzicht!$K728&gt;0,Activiteitenoverzicht!A728,"")</f>
        <v/>
      </c>
      <c r="B726" s="31" t="str">
        <f ca="1">IF(Activiteitenoverzicht!$K728&gt;0,Activiteitenoverzicht!B728,"")</f>
        <v/>
      </c>
      <c r="C726" s="31" t="str">
        <f ca="1">IF(Activiteitenoverzicht!$K728&gt;0,Activiteitenoverzicht!D728,"")</f>
        <v/>
      </c>
      <c r="D726" s="31" t="str">
        <f ca="1">IF(Activiteitenoverzicht!$K728&gt;0,Activiteitenoverzicht!F728,"")</f>
        <v/>
      </c>
    </row>
    <row r="727" spans="1:4" hidden="1" x14ac:dyDescent="0.25">
      <c r="A727" s="31" t="str">
        <f ca="1">IF(Activiteitenoverzicht!$K729&gt;0,Activiteitenoverzicht!A729,"")</f>
        <v/>
      </c>
      <c r="B727" s="31" t="str">
        <f ca="1">IF(Activiteitenoverzicht!$K729&gt;0,Activiteitenoverzicht!B729,"")</f>
        <v/>
      </c>
      <c r="C727" s="31" t="str">
        <f ca="1">IF(Activiteitenoverzicht!$K729&gt;0,Activiteitenoverzicht!D729,"")</f>
        <v/>
      </c>
      <c r="D727" s="31" t="str">
        <f ca="1">IF(Activiteitenoverzicht!$K729&gt;0,Activiteitenoverzicht!F729,"")</f>
        <v/>
      </c>
    </row>
    <row r="728" spans="1:4" hidden="1" x14ac:dyDescent="0.25">
      <c r="A728" s="31" t="str">
        <f ca="1">IF(Activiteitenoverzicht!$K730&gt;0,Activiteitenoverzicht!A730,"")</f>
        <v/>
      </c>
      <c r="B728" s="31" t="str">
        <f ca="1">IF(Activiteitenoverzicht!$K730&gt;0,Activiteitenoverzicht!B730,"")</f>
        <v/>
      </c>
      <c r="C728" s="31" t="str">
        <f ca="1">IF(Activiteitenoverzicht!$K730&gt;0,Activiteitenoverzicht!D730,"")</f>
        <v/>
      </c>
      <c r="D728" s="31" t="str">
        <f ca="1">IF(Activiteitenoverzicht!$K730&gt;0,Activiteitenoverzicht!F730,"")</f>
        <v/>
      </c>
    </row>
    <row r="729" spans="1:4" hidden="1" x14ac:dyDescent="0.25">
      <c r="A729" s="31" t="str">
        <f ca="1">IF(Activiteitenoverzicht!$K731&gt;0,Activiteitenoverzicht!A731,"")</f>
        <v/>
      </c>
      <c r="B729" s="31" t="str">
        <f ca="1">IF(Activiteitenoverzicht!$K731&gt;0,Activiteitenoverzicht!B731,"")</f>
        <v/>
      </c>
      <c r="C729" s="31" t="str">
        <f ca="1">IF(Activiteitenoverzicht!$K731&gt;0,Activiteitenoverzicht!D731,"")</f>
        <v/>
      </c>
      <c r="D729" s="31" t="str">
        <f ca="1">IF(Activiteitenoverzicht!$K731&gt;0,Activiteitenoverzicht!F731,"")</f>
        <v/>
      </c>
    </row>
    <row r="730" spans="1:4" hidden="1" x14ac:dyDescent="0.25">
      <c r="A730" s="31" t="str">
        <f ca="1">IF(Activiteitenoverzicht!$K732&gt;0,Activiteitenoverzicht!A732,"")</f>
        <v/>
      </c>
      <c r="B730" s="31" t="str">
        <f ca="1">IF(Activiteitenoverzicht!$K732&gt;0,Activiteitenoverzicht!B732,"")</f>
        <v/>
      </c>
      <c r="C730" s="31" t="str">
        <f ca="1">IF(Activiteitenoverzicht!$K732&gt;0,Activiteitenoverzicht!D732,"")</f>
        <v/>
      </c>
      <c r="D730" s="31" t="str">
        <f ca="1">IF(Activiteitenoverzicht!$K732&gt;0,Activiteitenoverzicht!F732,"")</f>
        <v/>
      </c>
    </row>
    <row r="731" spans="1:4" hidden="1" x14ac:dyDescent="0.25">
      <c r="A731" s="31" t="str">
        <f ca="1">IF(Activiteitenoverzicht!$K733&gt;0,Activiteitenoverzicht!A733,"")</f>
        <v/>
      </c>
      <c r="B731" s="31" t="str">
        <f ca="1">IF(Activiteitenoverzicht!$K733&gt;0,Activiteitenoverzicht!B733,"")</f>
        <v/>
      </c>
      <c r="C731" s="31" t="str">
        <f ca="1">IF(Activiteitenoverzicht!$K733&gt;0,Activiteitenoverzicht!D733,"")</f>
        <v/>
      </c>
      <c r="D731" s="31" t="str">
        <f ca="1">IF(Activiteitenoverzicht!$K733&gt;0,Activiteitenoverzicht!F733,"")</f>
        <v/>
      </c>
    </row>
    <row r="732" spans="1:4" hidden="1" x14ac:dyDescent="0.25">
      <c r="A732" s="31" t="str">
        <f ca="1">IF(Activiteitenoverzicht!$K734&gt;0,Activiteitenoverzicht!A734,"")</f>
        <v/>
      </c>
      <c r="B732" s="31" t="str">
        <f ca="1">IF(Activiteitenoverzicht!$K734&gt;0,Activiteitenoverzicht!B734,"")</f>
        <v/>
      </c>
      <c r="C732" s="31" t="str">
        <f ca="1">IF(Activiteitenoverzicht!$K734&gt;0,Activiteitenoverzicht!D734,"")</f>
        <v/>
      </c>
      <c r="D732" s="31" t="str">
        <f ca="1">IF(Activiteitenoverzicht!$K734&gt;0,Activiteitenoverzicht!F734,"")</f>
        <v/>
      </c>
    </row>
    <row r="733" spans="1:4" hidden="1" x14ac:dyDescent="0.25">
      <c r="A733" s="31" t="str">
        <f ca="1">IF(Activiteitenoverzicht!$K735&gt;0,Activiteitenoverzicht!A735,"")</f>
        <v/>
      </c>
      <c r="B733" s="31" t="str">
        <f ca="1">IF(Activiteitenoverzicht!$K735&gt;0,Activiteitenoverzicht!B735,"")</f>
        <v/>
      </c>
      <c r="C733" s="31" t="str">
        <f ca="1">IF(Activiteitenoverzicht!$K735&gt;0,Activiteitenoverzicht!D735,"")</f>
        <v/>
      </c>
      <c r="D733" s="31" t="str">
        <f ca="1">IF(Activiteitenoverzicht!$K735&gt;0,Activiteitenoverzicht!F735,"")</f>
        <v/>
      </c>
    </row>
    <row r="734" spans="1:4" hidden="1" x14ac:dyDescent="0.25">
      <c r="A734" s="31" t="str">
        <f ca="1">IF(Activiteitenoverzicht!$K736&gt;0,Activiteitenoverzicht!A736,"")</f>
        <v/>
      </c>
      <c r="B734" s="31" t="str">
        <f ca="1">IF(Activiteitenoverzicht!$K736&gt;0,Activiteitenoverzicht!B736,"")</f>
        <v/>
      </c>
      <c r="C734" s="31" t="str">
        <f ca="1">IF(Activiteitenoverzicht!$K736&gt;0,Activiteitenoverzicht!D736,"")</f>
        <v/>
      </c>
      <c r="D734" s="31" t="str">
        <f ca="1">IF(Activiteitenoverzicht!$K736&gt;0,Activiteitenoverzicht!F736,"")</f>
        <v/>
      </c>
    </row>
    <row r="735" spans="1:4" hidden="1" x14ac:dyDescent="0.25">
      <c r="A735" s="31" t="str">
        <f ca="1">IF(Activiteitenoverzicht!$K737&gt;0,Activiteitenoverzicht!A737,"")</f>
        <v/>
      </c>
      <c r="B735" s="31" t="str">
        <f ca="1">IF(Activiteitenoverzicht!$K737&gt;0,Activiteitenoverzicht!B737,"")</f>
        <v/>
      </c>
      <c r="C735" s="31" t="str">
        <f ca="1">IF(Activiteitenoverzicht!$K737&gt;0,Activiteitenoverzicht!D737,"")</f>
        <v/>
      </c>
      <c r="D735" s="31" t="str">
        <f ca="1">IF(Activiteitenoverzicht!$K737&gt;0,Activiteitenoverzicht!F737,"")</f>
        <v/>
      </c>
    </row>
    <row r="736" spans="1:4" hidden="1" x14ac:dyDescent="0.25">
      <c r="A736" s="31" t="str">
        <f ca="1">IF(Activiteitenoverzicht!$K738&gt;0,Activiteitenoverzicht!A738,"")</f>
        <v/>
      </c>
      <c r="B736" s="31" t="str">
        <f ca="1">IF(Activiteitenoverzicht!$K738&gt;0,Activiteitenoverzicht!B738,"")</f>
        <v/>
      </c>
      <c r="C736" s="31" t="str">
        <f ca="1">IF(Activiteitenoverzicht!$K738&gt;0,Activiteitenoverzicht!D738,"")</f>
        <v/>
      </c>
      <c r="D736" s="31" t="str">
        <f ca="1">IF(Activiteitenoverzicht!$K738&gt;0,Activiteitenoverzicht!F738,"")</f>
        <v/>
      </c>
    </row>
    <row r="737" spans="1:4" hidden="1" x14ac:dyDescent="0.25">
      <c r="A737" s="31" t="str">
        <f ca="1">IF(Activiteitenoverzicht!$K739&gt;0,Activiteitenoverzicht!A739,"")</f>
        <v/>
      </c>
      <c r="B737" s="31" t="str">
        <f ca="1">IF(Activiteitenoverzicht!$K739&gt;0,Activiteitenoverzicht!B739,"")</f>
        <v/>
      </c>
      <c r="C737" s="31" t="str">
        <f ca="1">IF(Activiteitenoverzicht!$K739&gt;0,Activiteitenoverzicht!D739,"")</f>
        <v/>
      </c>
      <c r="D737" s="31" t="str">
        <f ca="1">IF(Activiteitenoverzicht!$K739&gt;0,Activiteitenoverzicht!F739,"")</f>
        <v/>
      </c>
    </row>
    <row r="738" spans="1:4" hidden="1" x14ac:dyDescent="0.25">
      <c r="A738" s="31" t="str">
        <f ca="1">IF(Activiteitenoverzicht!$K740&gt;0,Activiteitenoverzicht!A740,"")</f>
        <v/>
      </c>
      <c r="B738" s="31" t="str">
        <f ca="1">IF(Activiteitenoverzicht!$K740&gt;0,Activiteitenoverzicht!B740,"")</f>
        <v/>
      </c>
      <c r="C738" s="31" t="str">
        <f ca="1">IF(Activiteitenoverzicht!$K740&gt;0,Activiteitenoverzicht!D740,"")</f>
        <v/>
      </c>
      <c r="D738" s="31" t="str">
        <f ca="1">IF(Activiteitenoverzicht!$K740&gt;0,Activiteitenoverzicht!F740,"")</f>
        <v/>
      </c>
    </row>
    <row r="739" spans="1:4" hidden="1" x14ac:dyDescent="0.25">
      <c r="A739" s="31" t="str">
        <f ca="1">IF(Activiteitenoverzicht!$K741&gt;0,Activiteitenoverzicht!A741,"")</f>
        <v/>
      </c>
      <c r="B739" s="31" t="str">
        <f ca="1">IF(Activiteitenoverzicht!$K741&gt;0,Activiteitenoverzicht!B741,"")</f>
        <v/>
      </c>
      <c r="C739" s="31" t="str">
        <f ca="1">IF(Activiteitenoverzicht!$K741&gt;0,Activiteitenoverzicht!D741,"")</f>
        <v/>
      </c>
      <c r="D739" s="31" t="str">
        <f ca="1">IF(Activiteitenoverzicht!$K741&gt;0,Activiteitenoverzicht!F741,"")</f>
        <v/>
      </c>
    </row>
    <row r="740" spans="1:4" hidden="1" x14ac:dyDescent="0.25">
      <c r="A740" s="31" t="str">
        <f ca="1">IF(Activiteitenoverzicht!$K742&gt;0,Activiteitenoverzicht!A742,"")</f>
        <v/>
      </c>
      <c r="B740" s="31" t="str">
        <f ca="1">IF(Activiteitenoverzicht!$K742&gt;0,Activiteitenoverzicht!B742,"")</f>
        <v/>
      </c>
      <c r="C740" s="31" t="str">
        <f ca="1">IF(Activiteitenoverzicht!$K742&gt;0,Activiteitenoverzicht!D742,"")</f>
        <v/>
      </c>
      <c r="D740" s="31" t="str">
        <f ca="1">IF(Activiteitenoverzicht!$K742&gt;0,Activiteitenoverzicht!F742,"")</f>
        <v/>
      </c>
    </row>
    <row r="741" spans="1:4" hidden="1" x14ac:dyDescent="0.25">
      <c r="A741" s="31" t="str">
        <f ca="1">IF(Activiteitenoverzicht!$K743&gt;0,Activiteitenoverzicht!A743,"")</f>
        <v/>
      </c>
      <c r="B741" s="31" t="str">
        <f ca="1">IF(Activiteitenoverzicht!$K743&gt;0,Activiteitenoverzicht!B743,"")</f>
        <v/>
      </c>
      <c r="C741" s="31" t="str">
        <f ca="1">IF(Activiteitenoverzicht!$K743&gt;0,Activiteitenoverzicht!D743,"")</f>
        <v/>
      </c>
      <c r="D741" s="31" t="str">
        <f ca="1">IF(Activiteitenoverzicht!$K743&gt;0,Activiteitenoverzicht!F743,"")</f>
        <v/>
      </c>
    </row>
    <row r="742" spans="1:4" hidden="1" x14ac:dyDescent="0.25">
      <c r="A742" s="31" t="str">
        <f ca="1">IF(Activiteitenoverzicht!$K744&gt;0,Activiteitenoverzicht!A744,"")</f>
        <v/>
      </c>
      <c r="B742" s="31" t="str">
        <f ca="1">IF(Activiteitenoverzicht!$K744&gt;0,Activiteitenoverzicht!B744,"")</f>
        <v/>
      </c>
      <c r="C742" s="31" t="str">
        <f ca="1">IF(Activiteitenoverzicht!$K744&gt;0,Activiteitenoverzicht!D744,"")</f>
        <v/>
      </c>
      <c r="D742" s="31" t="str">
        <f ca="1">IF(Activiteitenoverzicht!$K744&gt;0,Activiteitenoverzicht!F744,"")</f>
        <v/>
      </c>
    </row>
    <row r="743" spans="1:4" hidden="1" x14ac:dyDescent="0.25">
      <c r="A743" s="31" t="str">
        <f ca="1">IF(Activiteitenoverzicht!$K745&gt;0,Activiteitenoverzicht!A745,"")</f>
        <v/>
      </c>
      <c r="B743" s="31" t="str">
        <f ca="1">IF(Activiteitenoverzicht!$K745&gt;0,Activiteitenoverzicht!B745,"")</f>
        <v/>
      </c>
      <c r="C743" s="31" t="str">
        <f ca="1">IF(Activiteitenoverzicht!$K745&gt;0,Activiteitenoverzicht!D745,"")</f>
        <v/>
      </c>
      <c r="D743" s="31" t="str">
        <f ca="1">IF(Activiteitenoverzicht!$K745&gt;0,Activiteitenoverzicht!F745,"")</f>
        <v/>
      </c>
    </row>
    <row r="744" spans="1:4" hidden="1" x14ac:dyDescent="0.25">
      <c r="A744" s="31" t="str">
        <f ca="1">IF(Activiteitenoverzicht!$K746&gt;0,Activiteitenoverzicht!A746,"")</f>
        <v/>
      </c>
      <c r="B744" s="31" t="str">
        <f ca="1">IF(Activiteitenoverzicht!$K746&gt;0,Activiteitenoverzicht!B746,"")</f>
        <v/>
      </c>
      <c r="C744" s="31" t="str">
        <f ca="1">IF(Activiteitenoverzicht!$K746&gt;0,Activiteitenoverzicht!D746,"")</f>
        <v/>
      </c>
      <c r="D744" s="31" t="str">
        <f ca="1">IF(Activiteitenoverzicht!$K746&gt;0,Activiteitenoverzicht!F746,"")</f>
        <v/>
      </c>
    </row>
    <row r="745" spans="1:4" hidden="1" x14ac:dyDescent="0.25">
      <c r="A745" s="31" t="str">
        <f ca="1">IF(Activiteitenoverzicht!$K747&gt;0,Activiteitenoverzicht!A747,"")</f>
        <v/>
      </c>
      <c r="B745" s="31" t="str">
        <f ca="1">IF(Activiteitenoverzicht!$K747&gt;0,Activiteitenoverzicht!B747,"")</f>
        <v/>
      </c>
      <c r="C745" s="31" t="str">
        <f ca="1">IF(Activiteitenoverzicht!$K747&gt;0,Activiteitenoverzicht!D747,"")</f>
        <v/>
      </c>
      <c r="D745" s="31" t="str">
        <f ca="1">IF(Activiteitenoverzicht!$K747&gt;0,Activiteitenoverzicht!F747,"")</f>
        <v/>
      </c>
    </row>
    <row r="746" spans="1:4" hidden="1" x14ac:dyDescent="0.25">
      <c r="A746" s="31" t="str">
        <f ca="1">IF(Activiteitenoverzicht!$K748&gt;0,Activiteitenoverzicht!A748,"")</f>
        <v/>
      </c>
      <c r="B746" s="31" t="str">
        <f ca="1">IF(Activiteitenoverzicht!$K748&gt;0,Activiteitenoverzicht!B748,"")</f>
        <v/>
      </c>
      <c r="C746" s="31" t="str">
        <f ca="1">IF(Activiteitenoverzicht!$K748&gt;0,Activiteitenoverzicht!D748,"")</f>
        <v/>
      </c>
      <c r="D746" s="31" t="str">
        <f ca="1">IF(Activiteitenoverzicht!$K748&gt;0,Activiteitenoverzicht!F748,"")</f>
        <v/>
      </c>
    </row>
    <row r="747" spans="1:4" hidden="1" x14ac:dyDescent="0.25">
      <c r="A747" s="31" t="str">
        <f ca="1">IF(Activiteitenoverzicht!$K749&gt;0,Activiteitenoverzicht!A749,"")</f>
        <v/>
      </c>
      <c r="B747" s="31" t="str">
        <f ca="1">IF(Activiteitenoverzicht!$K749&gt;0,Activiteitenoverzicht!B749,"")</f>
        <v/>
      </c>
      <c r="C747" s="31" t="str">
        <f ca="1">IF(Activiteitenoverzicht!$K749&gt;0,Activiteitenoverzicht!D749,"")</f>
        <v/>
      </c>
      <c r="D747" s="31" t="str">
        <f ca="1">IF(Activiteitenoverzicht!$K749&gt;0,Activiteitenoverzicht!F749,"")</f>
        <v/>
      </c>
    </row>
    <row r="748" spans="1:4" hidden="1" x14ac:dyDescent="0.25">
      <c r="A748" s="31" t="str">
        <f ca="1">IF(Activiteitenoverzicht!$K750&gt;0,Activiteitenoverzicht!A750,"")</f>
        <v/>
      </c>
      <c r="B748" s="31" t="str">
        <f ca="1">IF(Activiteitenoverzicht!$K750&gt;0,Activiteitenoverzicht!B750,"")</f>
        <v/>
      </c>
      <c r="C748" s="31" t="str">
        <f ca="1">IF(Activiteitenoverzicht!$K750&gt;0,Activiteitenoverzicht!D750,"")</f>
        <v/>
      </c>
      <c r="D748" s="31" t="str">
        <f ca="1">IF(Activiteitenoverzicht!$K750&gt;0,Activiteitenoverzicht!F750,"")</f>
        <v/>
      </c>
    </row>
    <row r="749" spans="1:4" hidden="1" x14ac:dyDescent="0.25">
      <c r="A749" s="31" t="str">
        <f ca="1">IF(Activiteitenoverzicht!$K751&gt;0,Activiteitenoverzicht!A751,"")</f>
        <v/>
      </c>
      <c r="B749" s="31" t="str">
        <f ca="1">IF(Activiteitenoverzicht!$K751&gt;0,Activiteitenoverzicht!B751,"")</f>
        <v/>
      </c>
      <c r="C749" s="31" t="str">
        <f ca="1">IF(Activiteitenoverzicht!$K751&gt;0,Activiteitenoverzicht!D751,"")</f>
        <v/>
      </c>
      <c r="D749" s="31" t="str">
        <f ca="1">IF(Activiteitenoverzicht!$K751&gt;0,Activiteitenoverzicht!F751,"")</f>
        <v/>
      </c>
    </row>
    <row r="750" spans="1:4" hidden="1" x14ac:dyDescent="0.25">
      <c r="A750" s="31" t="str">
        <f ca="1">IF(Activiteitenoverzicht!$K752&gt;0,Activiteitenoverzicht!A752,"")</f>
        <v/>
      </c>
      <c r="B750" s="31" t="str">
        <f ca="1">IF(Activiteitenoverzicht!$K752&gt;0,Activiteitenoverzicht!B752,"")</f>
        <v/>
      </c>
      <c r="C750" s="31" t="str">
        <f ca="1">IF(Activiteitenoverzicht!$K752&gt;0,Activiteitenoverzicht!D752,"")</f>
        <v/>
      </c>
      <c r="D750" s="31" t="str">
        <f ca="1">IF(Activiteitenoverzicht!$K752&gt;0,Activiteitenoverzicht!F752,"")</f>
        <v/>
      </c>
    </row>
    <row r="751" spans="1:4" hidden="1" x14ac:dyDescent="0.25">
      <c r="A751" s="31" t="str">
        <f ca="1">IF(Activiteitenoverzicht!$K753&gt;0,Activiteitenoverzicht!A753,"")</f>
        <v/>
      </c>
      <c r="B751" s="31" t="str">
        <f ca="1">IF(Activiteitenoverzicht!$K753&gt;0,Activiteitenoverzicht!B753,"")</f>
        <v/>
      </c>
      <c r="C751" s="31" t="str">
        <f ca="1">IF(Activiteitenoverzicht!$K753&gt;0,Activiteitenoverzicht!D753,"")</f>
        <v/>
      </c>
      <c r="D751" s="31" t="str">
        <f ca="1">IF(Activiteitenoverzicht!$K753&gt;0,Activiteitenoverzicht!F753,"")</f>
        <v/>
      </c>
    </row>
    <row r="752" spans="1:4" hidden="1" x14ac:dyDescent="0.25">
      <c r="A752" s="31" t="str">
        <f ca="1">IF(Activiteitenoverzicht!$K754&gt;0,Activiteitenoverzicht!A754,"")</f>
        <v/>
      </c>
      <c r="B752" s="31" t="str">
        <f ca="1">IF(Activiteitenoverzicht!$K754&gt;0,Activiteitenoverzicht!B754,"")</f>
        <v/>
      </c>
      <c r="C752" s="31" t="str">
        <f ca="1">IF(Activiteitenoverzicht!$K754&gt;0,Activiteitenoverzicht!D754,"")</f>
        <v/>
      </c>
      <c r="D752" s="31" t="str">
        <f ca="1">IF(Activiteitenoverzicht!$K754&gt;0,Activiteitenoverzicht!F754,"")</f>
        <v/>
      </c>
    </row>
    <row r="753" spans="1:4" hidden="1" x14ac:dyDescent="0.25">
      <c r="A753" s="31" t="str">
        <f ca="1">IF(Activiteitenoverzicht!$K755&gt;0,Activiteitenoverzicht!A755,"")</f>
        <v/>
      </c>
      <c r="B753" s="31" t="str">
        <f ca="1">IF(Activiteitenoverzicht!$K755&gt;0,Activiteitenoverzicht!B755,"")</f>
        <v/>
      </c>
      <c r="C753" s="31" t="str">
        <f ca="1">IF(Activiteitenoverzicht!$K755&gt;0,Activiteitenoverzicht!D755,"")</f>
        <v/>
      </c>
      <c r="D753" s="31" t="str">
        <f ca="1">IF(Activiteitenoverzicht!$K755&gt;0,Activiteitenoverzicht!F755,"")</f>
        <v/>
      </c>
    </row>
    <row r="754" spans="1:4" hidden="1" x14ac:dyDescent="0.25">
      <c r="A754" s="31" t="str">
        <f ca="1">IF(Activiteitenoverzicht!$K756&gt;0,Activiteitenoverzicht!A756,"")</f>
        <v/>
      </c>
      <c r="B754" s="31" t="str">
        <f ca="1">IF(Activiteitenoverzicht!$K756&gt;0,Activiteitenoverzicht!B756,"")</f>
        <v/>
      </c>
      <c r="C754" s="31" t="str">
        <f ca="1">IF(Activiteitenoverzicht!$K756&gt;0,Activiteitenoverzicht!D756,"")</f>
        <v/>
      </c>
      <c r="D754" s="31" t="str">
        <f ca="1">IF(Activiteitenoverzicht!$K756&gt;0,Activiteitenoverzicht!F756,"")</f>
        <v/>
      </c>
    </row>
    <row r="755" spans="1:4" hidden="1" x14ac:dyDescent="0.25">
      <c r="A755" s="31" t="str">
        <f ca="1">IF(Activiteitenoverzicht!$K757&gt;0,Activiteitenoverzicht!A757,"")</f>
        <v/>
      </c>
      <c r="B755" s="31" t="str">
        <f ca="1">IF(Activiteitenoverzicht!$K757&gt;0,Activiteitenoverzicht!B757,"")</f>
        <v/>
      </c>
      <c r="C755" s="31" t="str">
        <f ca="1">IF(Activiteitenoverzicht!$K757&gt;0,Activiteitenoverzicht!D757,"")</f>
        <v/>
      </c>
      <c r="D755" s="31" t="str">
        <f ca="1">IF(Activiteitenoverzicht!$K757&gt;0,Activiteitenoverzicht!F757,"")</f>
        <v/>
      </c>
    </row>
    <row r="756" spans="1:4" hidden="1" x14ac:dyDescent="0.25">
      <c r="A756" s="31" t="str">
        <f ca="1">IF(Activiteitenoverzicht!$K758&gt;0,Activiteitenoverzicht!A758,"")</f>
        <v/>
      </c>
      <c r="B756" s="31" t="str">
        <f ca="1">IF(Activiteitenoverzicht!$K758&gt;0,Activiteitenoverzicht!B758,"")</f>
        <v/>
      </c>
      <c r="C756" s="31" t="str">
        <f ca="1">IF(Activiteitenoverzicht!$K758&gt;0,Activiteitenoverzicht!D758,"")</f>
        <v/>
      </c>
      <c r="D756" s="31" t="str">
        <f ca="1">IF(Activiteitenoverzicht!$K758&gt;0,Activiteitenoverzicht!F758,"")</f>
        <v/>
      </c>
    </row>
    <row r="757" spans="1:4" hidden="1" x14ac:dyDescent="0.25">
      <c r="A757" s="31" t="str">
        <f ca="1">IF(Activiteitenoverzicht!$K759&gt;0,Activiteitenoverzicht!A759,"")</f>
        <v/>
      </c>
      <c r="B757" s="31" t="str">
        <f ca="1">IF(Activiteitenoverzicht!$K759&gt;0,Activiteitenoverzicht!B759,"")</f>
        <v/>
      </c>
      <c r="C757" s="31" t="str">
        <f ca="1">IF(Activiteitenoverzicht!$K759&gt;0,Activiteitenoverzicht!D759,"")</f>
        <v/>
      </c>
      <c r="D757" s="31" t="str">
        <f ca="1">IF(Activiteitenoverzicht!$K759&gt;0,Activiteitenoverzicht!F759,"")</f>
        <v/>
      </c>
    </row>
    <row r="758" spans="1:4" hidden="1" x14ac:dyDescent="0.25">
      <c r="A758" s="31" t="str">
        <f ca="1">IF(Activiteitenoverzicht!$K760&gt;0,Activiteitenoverzicht!A760,"")</f>
        <v/>
      </c>
      <c r="B758" s="31" t="str">
        <f ca="1">IF(Activiteitenoverzicht!$K760&gt;0,Activiteitenoverzicht!B760,"")</f>
        <v/>
      </c>
      <c r="C758" s="31" t="str">
        <f ca="1">IF(Activiteitenoverzicht!$K760&gt;0,Activiteitenoverzicht!D760,"")</f>
        <v/>
      </c>
      <c r="D758" s="31" t="str">
        <f ca="1">IF(Activiteitenoverzicht!$K760&gt;0,Activiteitenoverzicht!F760,"")</f>
        <v/>
      </c>
    </row>
    <row r="759" spans="1:4" hidden="1" x14ac:dyDescent="0.25">
      <c r="A759" s="31" t="str">
        <f ca="1">IF(Activiteitenoverzicht!$K761&gt;0,Activiteitenoverzicht!A761,"")</f>
        <v/>
      </c>
      <c r="B759" s="31" t="str">
        <f ca="1">IF(Activiteitenoverzicht!$K761&gt;0,Activiteitenoverzicht!B761,"")</f>
        <v/>
      </c>
      <c r="C759" s="31" t="str">
        <f ca="1">IF(Activiteitenoverzicht!$K761&gt;0,Activiteitenoverzicht!D761,"")</f>
        <v/>
      </c>
      <c r="D759" s="31" t="str">
        <f ca="1">IF(Activiteitenoverzicht!$K761&gt;0,Activiteitenoverzicht!F761,"")</f>
        <v/>
      </c>
    </row>
    <row r="760" spans="1:4" hidden="1" x14ac:dyDescent="0.25">
      <c r="A760" s="31" t="str">
        <f ca="1">IF(Activiteitenoverzicht!$K762&gt;0,Activiteitenoverzicht!A762,"")</f>
        <v/>
      </c>
      <c r="B760" s="31" t="str">
        <f ca="1">IF(Activiteitenoverzicht!$K762&gt;0,Activiteitenoverzicht!B762,"")</f>
        <v/>
      </c>
      <c r="C760" s="31" t="str">
        <f ca="1">IF(Activiteitenoverzicht!$K762&gt;0,Activiteitenoverzicht!D762,"")</f>
        <v/>
      </c>
      <c r="D760" s="31" t="str">
        <f ca="1">IF(Activiteitenoverzicht!$K762&gt;0,Activiteitenoverzicht!F762,"")</f>
        <v/>
      </c>
    </row>
    <row r="761" spans="1:4" hidden="1" x14ac:dyDescent="0.25">
      <c r="A761" s="31" t="str">
        <f ca="1">IF(Activiteitenoverzicht!$K763&gt;0,Activiteitenoverzicht!A763,"")</f>
        <v/>
      </c>
      <c r="B761" s="31" t="str">
        <f ca="1">IF(Activiteitenoverzicht!$K763&gt;0,Activiteitenoverzicht!B763,"")</f>
        <v/>
      </c>
      <c r="C761" s="31" t="str">
        <f ca="1">IF(Activiteitenoverzicht!$K763&gt;0,Activiteitenoverzicht!D763,"")</f>
        <v/>
      </c>
      <c r="D761" s="31" t="str">
        <f ca="1">IF(Activiteitenoverzicht!$K763&gt;0,Activiteitenoverzicht!F763,"")</f>
        <v/>
      </c>
    </row>
    <row r="762" spans="1:4" hidden="1" x14ac:dyDescent="0.25">
      <c r="A762" s="31" t="str">
        <f ca="1">IF(Activiteitenoverzicht!$K764&gt;0,Activiteitenoverzicht!A764,"")</f>
        <v/>
      </c>
      <c r="B762" s="31" t="str">
        <f ca="1">IF(Activiteitenoverzicht!$K764&gt;0,Activiteitenoverzicht!B764,"")</f>
        <v/>
      </c>
      <c r="C762" s="31" t="str">
        <f ca="1">IF(Activiteitenoverzicht!$K764&gt;0,Activiteitenoverzicht!D764,"")</f>
        <v/>
      </c>
      <c r="D762" s="31" t="str">
        <f ca="1">IF(Activiteitenoverzicht!$K764&gt;0,Activiteitenoverzicht!F764,"")</f>
        <v/>
      </c>
    </row>
    <row r="763" spans="1:4" hidden="1" x14ac:dyDescent="0.25">
      <c r="A763" s="31" t="str">
        <f ca="1">IF(Activiteitenoverzicht!$K765&gt;0,Activiteitenoverzicht!A765,"")</f>
        <v/>
      </c>
      <c r="B763" s="31" t="str">
        <f ca="1">IF(Activiteitenoverzicht!$K765&gt;0,Activiteitenoverzicht!B765,"")</f>
        <v/>
      </c>
      <c r="C763" s="31" t="str">
        <f ca="1">IF(Activiteitenoverzicht!$K765&gt;0,Activiteitenoverzicht!D765,"")</f>
        <v/>
      </c>
      <c r="D763" s="31" t="str">
        <f ca="1">IF(Activiteitenoverzicht!$K765&gt;0,Activiteitenoverzicht!F765,"")</f>
        <v/>
      </c>
    </row>
    <row r="764" spans="1:4" hidden="1" x14ac:dyDescent="0.25">
      <c r="A764" s="31" t="str">
        <f ca="1">IF(Activiteitenoverzicht!$K766&gt;0,Activiteitenoverzicht!A766,"")</f>
        <v/>
      </c>
      <c r="B764" s="31" t="str">
        <f ca="1">IF(Activiteitenoverzicht!$K766&gt;0,Activiteitenoverzicht!B766,"")</f>
        <v/>
      </c>
      <c r="C764" s="31" t="str">
        <f ca="1">IF(Activiteitenoverzicht!$K766&gt;0,Activiteitenoverzicht!D766,"")</f>
        <v/>
      </c>
      <c r="D764" s="31" t="str">
        <f ca="1">IF(Activiteitenoverzicht!$K766&gt;0,Activiteitenoverzicht!F766,"")</f>
        <v/>
      </c>
    </row>
    <row r="765" spans="1:4" hidden="1" x14ac:dyDescent="0.25">
      <c r="A765" s="31" t="str">
        <f ca="1">IF(Activiteitenoverzicht!$K767&gt;0,Activiteitenoverzicht!A767,"")</f>
        <v/>
      </c>
      <c r="B765" s="31" t="str">
        <f ca="1">IF(Activiteitenoverzicht!$K767&gt;0,Activiteitenoverzicht!B767,"")</f>
        <v/>
      </c>
      <c r="C765" s="31" t="str">
        <f ca="1">IF(Activiteitenoverzicht!$K767&gt;0,Activiteitenoverzicht!D767,"")</f>
        <v/>
      </c>
      <c r="D765" s="31" t="str">
        <f ca="1">IF(Activiteitenoverzicht!$K767&gt;0,Activiteitenoverzicht!F767,"")</f>
        <v/>
      </c>
    </row>
    <row r="766" spans="1:4" hidden="1" x14ac:dyDescent="0.25">
      <c r="A766" s="31" t="str">
        <f ca="1">IF(Activiteitenoverzicht!$K768&gt;0,Activiteitenoverzicht!A768,"")</f>
        <v/>
      </c>
      <c r="B766" s="31" t="str">
        <f ca="1">IF(Activiteitenoverzicht!$K768&gt;0,Activiteitenoverzicht!B768,"")</f>
        <v/>
      </c>
      <c r="C766" s="31" t="str">
        <f ca="1">IF(Activiteitenoverzicht!$K768&gt;0,Activiteitenoverzicht!D768,"")</f>
        <v/>
      </c>
      <c r="D766" s="31" t="str">
        <f ca="1">IF(Activiteitenoverzicht!$K768&gt;0,Activiteitenoverzicht!F768,"")</f>
        <v/>
      </c>
    </row>
    <row r="767" spans="1:4" hidden="1" x14ac:dyDescent="0.25">
      <c r="A767" s="31" t="str">
        <f ca="1">IF(Activiteitenoverzicht!$K769&gt;0,Activiteitenoverzicht!A769,"")</f>
        <v/>
      </c>
      <c r="B767" s="31" t="str">
        <f ca="1">IF(Activiteitenoverzicht!$K769&gt;0,Activiteitenoverzicht!B769,"")</f>
        <v/>
      </c>
      <c r="C767" s="31" t="str">
        <f ca="1">IF(Activiteitenoverzicht!$K769&gt;0,Activiteitenoverzicht!D769,"")</f>
        <v/>
      </c>
      <c r="D767" s="31" t="str">
        <f ca="1">IF(Activiteitenoverzicht!$K769&gt;0,Activiteitenoverzicht!F769,"")</f>
        <v/>
      </c>
    </row>
    <row r="768" spans="1:4" hidden="1" x14ac:dyDescent="0.25">
      <c r="A768" s="31" t="str">
        <f ca="1">IF(Activiteitenoverzicht!$K770&gt;0,Activiteitenoverzicht!A770,"")</f>
        <v/>
      </c>
      <c r="B768" s="31" t="str">
        <f ca="1">IF(Activiteitenoverzicht!$K770&gt;0,Activiteitenoverzicht!B770,"")</f>
        <v/>
      </c>
      <c r="C768" s="31" t="str">
        <f ca="1">IF(Activiteitenoverzicht!$K770&gt;0,Activiteitenoverzicht!D770,"")</f>
        <v/>
      </c>
      <c r="D768" s="31" t="str">
        <f ca="1">IF(Activiteitenoverzicht!$K770&gt;0,Activiteitenoverzicht!F770,"")</f>
        <v/>
      </c>
    </row>
    <row r="769" spans="1:4" hidden="1" x14ac:dyDescent="0.25">
      <c r="A769" s="31" t="str">
        <f ca="1">IF(Activiteitenoverzicht!$K771&gt;0,Activiteitenoverzicht!A771,"")</f>
        <v/>
      </c>
      <c r="B769" s="31" t="str">
        <f ca="1">IF(Activiteitenoverzicht!$K771&gt;0,Activiteitenoverzicht!B771,"")</f>
        <v/>
      </c>
      <c r="C769" s="31" t="str">
        <f ca="1">IF(Activiteitenoverzicht!$K771&gt;0,Activiteitenoverzicht!D771,"")</f>
        <v/>
      </c>
      <c r="D769" s="31" t="str">
        <f ca="1">IF(Activiteitenoverzicht!$K771&gt;0,Activiteitenoverzicht!F771,"")</f>
        <v/>
      </c>
    </row>
    <row r="770" spans="1:4" hidden="1" x14ac:dyDescent="0.25">
      <c r="A770" s="31" t="str">
        <f ca="1">IF(Activiteitenoverzicht!$K772&gt;0,Activiteitenoverzicht!A772,"")</f>
        <v/>
      </c>
      <c r="B770" s="31" t="str">
        <f ca="1">IF(Activiteitenoverzicht!$K772&gt;0,Activiteitenoverzicht!B772,"")</f>
        <v/>
      </c>
      <c r="C770" s="31" t="str">
        <f ca="1">IF(Activiteitenoverzicht!$K772&gt;0,Activiteitenoverzicht!D772,"")</f>
        <v/>
      </c>
      <c r="D770" s="31" t="str">
        <f ca="1">IF(Activiteitenoverzicht!$K772&gt;0,Activiteitenoverzicht!F772,"")</f>
        <v/>
      </c>
    </row>
    <row r="771" spans="1:4" hidden="1" x14ac:dyDescent="0.25">
      <c r="A771" s="31" t="str">
        <f ca="1">IF(Activiteitenoverzicht!$K773&gt;0,Activiteitenoverzicht!A773,"")</f>
        <v/>
      </c>
      <c r="B771" s="31" t="str">
        <f ca="1">IF(Activiteitenoverzicht!$K773&gt;0,Activiteitenoverzicht!B773,"")</f>
        <v/>
      </c>
      <c r="C771" s="31" t="str">
        <f ca="1">IF(Activiteitenoverzicht!$K773&gt;0,Activiteitenoverzicht!D773,"")</f>
        <v/>
      </c>
      <c r="D771" s="31" t="str">
        <f ca="1">IF(Activiteitenoverzicht!$K773&gt;0,Activiteitenoverzicht!F773,"")</f>
        <v/>
      </c>
    </row>
    <row r="772" spans="1:4" hidden="1" x14ac:dyDescent="0.25">
      <c r="A772" s="31" t="str">
        <f ca="1">IF(Activiteitenoverzicht!$K774&gt;0,Activiteitenoverzicht!A774,"")</f>
        <v/>
      </c>
      <c r="B772" s="31" t="str">
        <f ca="1">IF(Activiteitenoverzicht!$K774&gt;0,Activiteitenoverzicht!B774,"")</f>
        <v/>
      </c>
      <c r="C772" s="31" t="str">
        <f ca="1">IF(Activiteitenoverzicht!$K774&gt;0,Activiteitenoverzicht!D774,"")</f>
        <v/>
      </c>
      <c r="D772" s="31" t="str">
        <f ca="1">IF(Activiteitenoverzicht!$K774&gt;0,Activiteitenoverzicht!F774,"")</f>
        <v/>
      </c>
    </row>
    <row r="773" spans="1:4" hidden="1" x14ac:dyDescent="0.25">
      <c r="A773" s="31" t="str">
        <f ca="1">IF(Activiteitenoverzicht!$K775&gt;0,Activiteitenoverzicht!A775,"")</f>
        <v/>
      </c>
      <c r="B773" s="31" t="str">
        <f ca="1">IF(Activiteitenoverzicht!$K775&gt;0,Activiteitenoverzicht!B775,"")</f>
        <v/>
      </c>
      <c r="C773" s="31" t="str">
        <f ca="1">IF(Activiteitenoverzicht!$K775&gt;0,Activiteitenoverzicht!D775,"")</f>
        <v/>
      </c>
      <c r="D773" s="31" t="str">
        <f ca="1">IF(Activiteitenoverzicht!$K775&gt;0,Activiteitenoverzicht!F775,"")</f>
        <v/>
      </c>
    </row>
    <row r="774" spans="1:4" hidden="1" x14ac:dyDescent="0.25">
      <c r="A774" s="31" t="str">
        <f ca="1">IF(Activiteitenoverzicht!$K776&gt;0,Activiteitenoverzicht!A776,"")</f>
        <v/>
      </c>
      <c r="B774" s="31" t="str">
        <f ca="1">IF(Activiteitenoverzicht!$K776&gt;0,Activiteitenoverzicht!B776,"")</f>
        <v/>
      </c>
      <c r="C774" s="31" t="str">
        <f ca="1">IF(Activiteitenoverzicht!$K776&gt;0,Activiteitenoverzicht!D776,"")</f>
        <v/>
      </c>
      <c r="D774" s="31" t="str">
        <f ca="1">IF(Activiteitenoverzicht!$K776&gt;0,Activiteitenoverzicht!F776,"")</f>
        <v/>
      </c>
    </row>
    <row r="775" spans="1:4" hidden="1" x14ac:dyDescent="0.25">
      <c r="A775" s="31" t="str">
        <f ca="1">IF(Activiteitenoverzicht!$K777&gt;0,Activiteitenoverzicht!A777,"")</f>
        <v/>
      </c>
      <c r="B775" s="31" t="str">
        <f ca="1">IF(Activiteitenoverzicht!$K777&gt;0,Activiteitenoverzicht!B777,"")</f>
        <v/>
      </c>
      <c r="C775" s="31" t="str">
        <f ca="1">IF(Activiteitenoverzicht!$K777&gt;0,Activiteitenoverzicht!D777,"")</f>
        <v/>
      </c>
      <c r="D775" s="31" t="str">
        <f ca="1">IF(Activiteitenoverzicht!$K777&gt;0,Activiteitenoverzicht!F777,"")</f>
        <v/>
      </c>
    </row>
    <row r="776" spans="1:4" hidden="1" x14ac:dyDescent="0.25">
      <c r="A776" s="31" t="str">
        <f ca="1">IF(Activiteitenoverzicht!$K778&gt;0,Activiteitenoverzicht!A778,"")</f>
        <v/>
      </c>
      <c r="B776" s="31" t="str">
        <f ca="1">IF(Activiteitenoverzicht!$K778&gt;0,Activiteitenoverzicht!B778,"")</f>
        <v/>
      </c>
      <c r="C776" s="31" t="str">
        <f ca="1">IF(Activiteitenoverzicht!$K778&gt;0,Activiteitenoverzicht!D778,"")</f>
        <v/>
      </c>
      <c r="D776" s="31" t="str">
        <f ca="1">IF(Activiteitenoverzicht!$K778&gt;0,Activiteitenoverzicht!F778,"")</f>
        <v/>
      </c>
    </row>
    <row r="777" spans="1:4" hidden="1" x14ac:dyDescent="0.25">
      <c r="A777" s="31" t="str">
        <f ca="1">IF(Activiteitenoverzicht!$K779&gt;0,Activiteitenoverzicht!A779,"")</f>
        <v/>
      </c>
      <c r="B777" s="31" t="str">
        <f ca="1">IF(Activiteitenoverzicht!$K779&gt;0,Activiteitenoverzicht!B779,"")</f>
        <v/>
      </c>
      <c r="C777" s="31" t="str">
        <f ca="1">IF(Activiteitenoverzicht!$K779&gt;0,Activiteitenoverzicht!D779,"")</f>
        <v/>
      </c>
      <c r="D777" s="31" t="str">
        <f ca="1">IF(Activiteitenoverzicht!$K779&gt;0,Activiteitenoverzicht!F779,"")</f>
        <v/>
      </c>
    </row>
    <row r="778" spans="1:4" x14ac:dyDescent="0.25">
      <c r="A778" s="62">
        <f ca="1">IF(Activiteitenoverzicht!$K780&gt;0,Activiteitenoverzicht!A780,"")</f>
        <v>777</v>
      </c>
      <c r="B778" s="61" t="str">
        <f ca="1">IF(Activiteitenoverzicht!$K780&gt;0,Activiteitenoverzicht!B780,"")</f>
        <v>KLMT111-A1</v>
      </c>
      <c r="C778" s="61" t="str">
        <f ca="1">IF(Activiteitenoverzicht!$K780&gt;0,Activiteitenoverzicht!D780,"")</f>
        <v>55.21.30</v>
      </c>
      <c r="D778" s="61" t="str">
        <f ca="1">IF(Activiteitenoverzicht!$K780&gt;0,Activiteitenoverzicht!F780,"")</f>
        <v>compressor koelmachine (5-50 ton CO2)</v>
      </c>
    </row>
    <row r="779" spans="1:4" x14ac:dyDescent="0.25">
      <c r="A779" s="62">
        <f ca="1">IF(Activiteitenoverzicht!$K781&gt;0,Activiteitenoverzicht!A781,"")</f>
        <v>778</v>
      </c>
      <c r="B779" s="61" t="str">
        <f ca="1">IF(Activiteitenoverzicht!$K781&gt;0,Activiteitenoverzicht!B781,"")</f>
        <v>KLMT111-A1</v>
      </c>
      <c r="C779" s="61" t="str">
        <f ca="1">IF(Activiteitenoverzicht!$K781&gt;0,Activiteitenoverzicht!D781,"")</f>
        <v>55.12.10</v>
      </c>
      <c r="D779" s="61" t="str">
        <f ca="1">IF(Activiteitenoverzicht!$K781&gt;0,Activiteitenoverzicht!F781,"")</f>
        <v>splitsysteem koelen (5-50 ton CO2)</v>
      </c>
    </row>
    <row r="780" spans="1:4" hidden="1" x14ac:dyDescent="0.25">
      <c r="A780" s="31" t="str">
        <f ca="1">IF(Activiteitenoverzicht!$K782&gt;0,Activiteitenoverzicht!A782,"")</f>
        <v/>
      </c>
      <c r="B780" s="31" t="str">
        <f ca="1">IF(Activiteitenoverzicht!$K782&gt;0,Activiteitenoverzicht!B782,"")</f>
        <v/>
      </c>
      <c r="C780" s="31" t="str">
        <f ca="1">IF(Activiteitenoverzicht!$K782&gt;0,Activiteitenoverzicht!D782,"")</f>
        <v/>
      </c>
      <c r="D780" s="31" t="str">
        <f ca="1">IF(Activiteitenoverzicht!$K782&gt;0,Activiteitenoverzicht!F782,"")</f>
        <v/>
      </c>
    </row>
    <row r="781" spans="1:4" hidden="1" x14ac:dyDescent="0.25">
      <c r="A781" s="31" t="str">
        <f ca="1">IF(Activiteitenoverzicht!$K783&gt;0,Activiteitenoverzicht!A783,"")</f>
        <v/>
      </c>
      <c r="B781" s="31" t="str">
        <f ca="1">IF(Activiteitenoverzicht!$K783&gt;0,Activiteitenoverzicht!B783,"")</f>
        <v/>
      </c>
      <c r="C781" s="31" t="str">
        <f ca="1">IF(Activiteitenoverzicht!$K783&gt;0,Activiteitenoverzicht!D783,"")</f>
        <v/>
      </c>
      <c r="D781" s="31" t="str">
        <f ca="1">IF(Activiteitenoverzicht!$K783&gt;0,Activiteitenoverzicht!F783,"")</f>
        <v/>
      </c>
    </row>
    <row r="782" spans="1:4" hidden="1" x14ac:dyDescent="0.25">
      <c r="A782" s="31" t="str">
        <f ca="1">IF(Activiteitenoverzicht!$K784&gt;0,Activiteitenoverzicht!A784,"")</f>
        <v/>
      </c>
      <c r="B782" s="31" t="str">
        <f ca="1">IF(Activiteitenoverzicht!$K784&gt;0,Activiteitenoverzicht!B784,"")</f>
        <v/>
      </c>
      <c r="C782" s="31" t="str">
        <f ca="1">IF(Activiteitenoverzicht!$K784&gt;0,Activiteitenoverzicht!D784,"")</f>
        <v/>
      </c>
      <c r="D782" s="31" t="str">
        <f ca="1">IF(Activiteitenoverzicht!$K784&gt;0,Activiteitenoverzicht!F784,"")</f>
        <v/>
      </c>
    </row>
    <row r="783" spans="1:4" hidden="1" x14ac:dyDescent="0.25">
      <c r="A783" s="31" t="str">
        <f ca="1">IF(Activiteitenoverzicht!$K785&gt;0,Activiteitenoverzicht!A785,"")</f>
        <v/>
      </c>
      <c r="B783" s="31" t="str">
        <f ca="1">IF(Activiteitenoverzicht!$K785&gt;0,Activiteitenoverzicht!B785,"")</f>
        <v/>
      </c>
      <c r="C783" s="31" t="str">
        <f ca="1">IF(Activiteitenoverzicht!$K785&gt;0,Activiteitenoverzicht!D785,"")</f>
        <v/>
      </c>
      <c r="D783" s="31" t="str">
        <f ca="1">IF(Activiteitenoverzicht!$K785&gt;0,Activiteitenoverzicht!F785,"")</f>
        <v/>
      </c>
    </row>
    <row r="784" spans="1:4" hidden="1" x14ac:dyDescent="0.25">
      <c r="A784" s="31" t="str">
        <f ca="1">IF(Activiteitenoverzicht!$K786&gt;0,Activiteitenoverzicht!A786,"")</f>
        <v/>
      </c>
      <c r="B784" s="31" t="str">
        <f ca="1">IF(Activiteitenoverzicht!$K786&gt;0,Activiteitenoverzicht!B786,"")</f>
        <v/>
      </c>
      <c r="C784" s="31" t="str">
        <f ca="1">IF(Activiteitenoverzicht!$K786&gt;0,Activiteitenoverzicht!D786,"")</f>
        <v/>
      </c>
      <c r="D784" s="31" t="str">
        <f ca="1">IF(Activiteitenoverzicht!$K786&gt;0,Activiteitenoverzicht!F786,"")</f>
        <v/>
      </c>
    </row>
    <row r="785" spans="1:4" hidden="1" x14ac:dyDescent="0.25">
      <c r="A785" s="31" t="str">
        <f ca="1">IF(Activiteitenoverzicht!$K787&gt;0,Activiteitenoverzicht!A787,"")</f>
        <v/>
      </c>
      <c r="B785" s="31" t="str">
        <f ca="1">IF(Activiteitenoverzicht!$K787&gt;0,Activiteitenoverzicht!B787,"")</f>
        <v/>
      </c>
      <c r="C785" s="31" t="str">
        <f ca="1">IF(Activiteitenoverzicht!$K787&gt;0,Activiteitenoverzicht!D787,"")</f>
        <v/>
      </c>
      <c r="D785" s="31" t="str">
        <f ca="1">IF(Activiteitenoverzicht!$K787&gt;0,Activiteitenoverzicht!F787,"")</f>
        <v/>
      </c>
    </row>
    <row r="786" spans="1:4" hidden="1" x14ac:dyDescent="0.25">
      <c r="A786" s="31" t="str">
        <f ca="1">IF(Activiteitenoverzicht!$K788&gt;0,Activiteitenoverzicht!A788,"")</f>
        <v/>
      </c>
      <c r="B786" s="31" t="str">
        <f ca="1">IF(Activiteitenoverzicht!$K788&gt;0,Activiteitenoverzicht!B788,"")</f>
        <v/>
      </c>
      <c r="C786" s="31" t="str">
        <f ca="1">IF(Activiteitenoverzicht!$K788&gt;0,Activiteitenoverzicht!D788,"")</f>
        <v/>
      </c>
      <c r="D786" s="31" t="str">
        <f ca="1">IF(Activiteitenoverzicht!$K788&gt;0,Activiteitenoverzicht!F788,"")</f>
        <v/>
      </c>
    </row>
    <row r="787" spans="1:4" hidden="1" x14ac:dyDescent="0.25">
      <c r="A787" s="31" t="str">
        <f ca="1">IF(Activiteitenoverzicht!$K789&gt;0,Activiteitenoverzicht!A789,"")</f>
        <v/>
      </c>
      <c r="B787" s="31" t="str">
        <f ca="1">IF(Activiteitenoverzicht!$K789&gt;0,Activiteitenoverzicht!B789,"")</f>
        <v/>
      </c>
      <c r="C787" s="31" t="str">
        <f ca="1">IF(Activiteitenoverzicht!$K789&gt;0,Activiteitenoverzicht!D789,"")</f>
        <v/>
      </c>
      <c r="D787" s="31" t="str">
        <f ca="1">IF(Activiteitenoverzicht!$K789&gt;0,Activiteitenoverzicht!F789,"")</f>
        <v/>
      </c>
    </row>
    <row r="788" spans="1:4" hidden="1" x14ac:dyDescent="0.25">
      <c r="A788" s="31" t="str">
        <f ca="1">IF(Activiteitenoverzicht!$K790&gt;0,Activiteitenoverzicht!A790,"")</f>
        <v/>
      </c>
      <c r="B788" s="31" t="str">
        <f ca="1">IF(Activiteitenoverzicht!$K790&gt;0,Activiteitenoverzicht!B790,"")</f>
        <v/>
      </c>
      <c r="C788" s="31" t="str">
        <f ca="1">IF(Activiteitenoverzicht!$K790&gt;0,Activiteitenoverzicht!D790,"")</f>
        <v/>
      </c>
      <c r="D788" s="31" t="str">
        <f ca="1">IF(Activiteitenoverzicht!$K790&gt;0,Activiteitenoverzicht!F790,"")</f>
        <v/>
      </c>
    </row>
    <row r="789" spans="1:4" hidden="1" x14ac:dyDescent="0.25">
      <c r="A789" s="31" t="str">
        <f ca="1">IF(Activiteitenoverzicht!$K791&gt;0,Activiteitenoverzicht!A791,"")</f>
        <v/>
      </c>
      <c r="B789" s="31" t="str">
        <f ca="1">IF(Activiteitenoverzicht!$K791&gt;0,Activiteitenoverzicht!B791,"")</f>
        <v/>
      </c>
      <c r="C789" s="31" t="str">
        <f ca="1">IF(Activiteitenoverzicht!$K791&gt;0,Activiteitenoverzicht!D791,"")</f>
        <v/>
      </c>
      <c r="D789" s="31" t="str">
        <f ca="1">IF(Activiteitenoverzicht!$K791&gt;0,Activiteitenoverzicht!F791,"")</f>
        <v/>
      </c>
    </row>
    <row r="790" spans="1:4" hidden="1" x14ac:dyDescent="0.25">
      <c r="A790" s="31" t="str">
        <f ca="1">IF(Activiteitenoverzicht!$K792&gt;0,Activiteitenoverzicht!A792,"")</f>
        <v/>
      </c>
      <c r="B790" s="31" t="str">
        <f ca="1">IF(Activiteitenoverzicht!$K792&gt;0,Activiteitenoverzicht!B792,"")</f>
        <v/>
      </c>
      <c r="C790" s="31" t="str">
        <f ca="1">IF(Activiteitenoverzicht!$K792&gt;0,Activiteitenoverzicht!D792,"")</f>
        <v/>
      </c>
      <c r="D790" s="31" t="str">
        <f ca="1">IF(Activiteitenoverzicht!$K792&gt;0,Activiteitenoverzicht!F792,"")</f>
        <v/>
      </c>
    </row>
    <row r="791" spans="1:4" hidden="1" x14ac:dyDescent="0.25">
      <c r="A791" s="31" t="str">
        <f ca="1">IF(Activiteitenoverzicht!$K793&gt;0,Activiteitenoverzicht!A793,"")</f>
        <v/>
      </c>
      <c r="B791" s="31" t="str">
        <f ca="1">IF(Activiteitenoverzicht!$K793&gt;0,Activiteitenoverzicht!B793,"")</f>
        <v/>
      </c>
      <c r="C791" s="31" t="str">
        <f ca="1">IF(Activiteitenoverzicht!$K793&gt;0,Activiteitenoverzicht!D793,"")</f>
        <v/>
      </c>
      <c r="D791" s="31" t="str">
        <f ca="1">IF(Activiteitenoverzicht!$K793&gt;0,Activiteitenoverzicht!F793,"")</f>
        <v/>
      </c>
    </row>
    <row r="792" spans="1:4" hidden="1" x14ac:dyDescent="0.25">
      <c r="A792" s="31" t="str">
        <f ca="1">IF(Activiteitenoverzicht!$K794&gt;0,Activiteitenoverzicht!A794,"")</f>
        <v/>
      </c>
      <c r="B792" s="31" t="str">
        <f ca="1">IF(Activiteitenoverzicht!$K794&gt;0,Activiteitenoverzicht!B794,"")</f>
        <v/>
      </c>
      <c r="C792" s="31" t="str">
        <f ca="1">IF(Activiteitenoverzicht!$K794&gt;0,Activiteitenoverzicht!D794,"")</f>
        <v/>
      </c>
      <c r="D792" s="31" t="str">
        <f ca="1">IF(Activiteitenoverzicht!$K794&gt;0,Activiteitenoverzicht!F794,"")</f>
        <v/>
      </c>
    </row>
    <row r="793" spans="1:4" hidden="1" x14ac:dyDescent="0.25">
      <c r="A793" s="31" t="str">
        <f ca="1">IF(Activiteitenoverzicht!$K795&gt;0,Activiteitenoverzicht!A795,"")</f>
        <v/>
      </c>
      <c r="B793" s="31" t="str">
        <f ca="1">IF(Activiteitenoverzicht!$K795&gt;0,Activiteitenoverzicht!B795,"")</f>
        <v/>
      </c>
      <c r="C793" s="31" t="str">
        <f ca="1">IF(Activiteitenoverzicht!$K795&gt;0,Activiteitenoverzicht!D795,"")</f>
        <v/>
      </c>
      <c r="D793" s="31" t="str">
        <f ca="1">IF(Activiteitenoverzicht!$K795&gt;0,Activiteitenoverzicht!F795,"")</f>
        <v/>
      </c>
    </row>
    <row r="794" spans="1:4" hidden="1" x14ac:dyDescent="0.25">
      <c r="A794" s="31" t="str">
        <f ca="1">IF(Activiteitenoverzicht!$K796&gt;0,Activiteitenoverzicht!A796,"")</f>
        <v/>
      </c>
      <c r="B794" s="31" t="str">
        <f ca="1">IF(Activiteitenoverzicht!$K796&gt;0,Activiteitenoverzicht!B796,"")</f>
        <v/>
      </c>
      <c r="C794" s="31" t="str">
        <f ca="1">IF(Activiteitenoverzicht!$K796&gt;0,Activiteitenoverzicht!D796,"")</f>
        <v/>
      </c>
      <c r="D794" s="31" t="str">
        <f ca="1">IF(Activiteitenoverzicht!$K796&gt;0,Activiteitenoverzicht!F796,"")</f>
        <v/>
      </c>
    </row>
    <row r="795" spans="1:4" hidden="1" x14ac:dyDescent="0.25">
      <c r="A795" s="31" t="str">
        <f ca="1">IF(Activiteitenoverzicht!$K797&gt;0,Activiteitenoverzicht!A797,"")</f>
        <v/>
      </c>
      <c r="B795" s="31" t="str">
        <f ca="1">IF(Activiteitenoverzicht!$K797&gt;0,Activiteitenoverzicht!B797,"")</f>
        <v/>
      </c>
      <c r="C795" s="31" t="str">
        <f ca="1">IF(Activiteitenoverzicht!$K797&gt;0,Activiteitenoverzicht!D797,"")</f>
        <v/>
      </c>
      <c r="D795" s="31" t="str">
        <f ca="1">IF(Activiteitenoverzicht!$K797&gt;0,Activiteitenoverzicht!F797,"")</f>
        <v/>
      </c>
    </row>
    <row r="796" spans="1:4" hidden="1" x14ac:dyDescent="0.25">
      <c r="A796" s="31" t="str">
        <f ca="1">IF(Activiteitenoverzicht!$K798&gt;0,Activiteitenoverzicht!A798,"")</f>
        <v/>
      </c>
      <c r="B796" s="31" t="str">
        <f ca="1">IF(Activiteitenoverzicht!$K798&gt;0,Activiteitenoverzicht!B798,"")</f>
        <v/>
      </c>
      <c r="C796" s="31" t="str">
        <f ca="1">IF(Activiteitenoverzicht!$K798&gt;0,Activiteitenoverzicht!D798,"")</f>
        <v/>
      </c>
      <c r="D796" s="31" t="str">
        <f ca="1">IF(Activiteitenoverzicht!$K798&gt;0,Activiteitenoverzicht!F798,"")</f>
        <v/>
      </c>
    </row>
    <row r="797" spans="1:4" hidden="1" x14ac:dyDescent="0.25">
      <c r="A797" s="31" t="str">
        <f ca="1">IF(Activiteitenoverzicht!$K799&gt;0,Activiteitenoverzicht!A799,"")</f>
        <v/>
      </c>
      <c r="B797" s="31" t="str">
        <f ca="1">IF(Activiteitenoverzicht!$K799&gt;0,Activiteitenoverzicht!B799,"")</f>
        <v/>
      </c>
      <c r="C797" s="31" t="str">
        <f ca="1">IF(Activiteitenoverzicht!$K799&gt;0,Activiteitenoverzicht!D799,"")</f>
        <v/>
      </c>
      <c r="D797" s="31" t="str">
        <f ca="1">IF(Activiteitenoverzicht!$K799&gt;0,Activiteitenoverzicht!F799,"")</f>
        <v/>
      </c>
    </row>
    <row r="798" spans="1:4" hidden="1" x14ac:dyDescent="0.25">
      <c r="A798" s="31" t="str">
        <f ca="1">IF(Activiteitenoverzicht!$K800&gt;0,Activiteitenoverzicht!A800,"")</f>
        <v/>
      </c>
      <c r="B798" s="31" t="str">
        <f ca="1">IF(Activiteitenoverzicht!$K800&gt;0,Activiteitenoverzicht!B800,"")</f>
        <v/>
      </c>
      <c r="C798" s="31" t="str">
        <f ca="1">IF(Activiteitenoverzicht!$K800&gt;0,Activiteitenoverzicht!D800,"")</f>
        <v/>
      </c>
      <c r="D798" s="31" t="str">
        <f ca="1">IF(Activiteitenoverzicht!$K800&gt;0,Activiteitenoverzicht!F800,"")</f>
        <v/>
      </c>
    </row>
    <row r="799" spans="1:4" hidden="1" x14ac:dyDescent="0.25">
      <c r="A799" s="31" t="str">
        <f ca="1">IF(Activiteitenoverzicht!$K801&gt;0,Activiteitenoverzicht!A801,"")</f>
        <v/>
      </c>
      <c r="B799" s="31" t="str">
        <f ca="1">IF(Activiteitenoverzicht!$K801&gt;0,Activiteitenoverzicht!B801,"")</f>
        <v/>
      </c>
      <c r="C799" s="31" t="str">
        <f ca="1">IF(Activiteitenoverzicht!$K801&gt;0,Activiteitenoverzicht!D801,"")</f>
        <v/>
      </c>
      <c r="D799" s="31" t="str">
        <f ca="1">IF(Activiteitenoverzicht!$K801&gt;0,Activiteitenoverzicht!F801,"")</f>
        <v/>
      </c>
    </row>
    <row r="800" spans="1:4" hidden="1" x14ac:dyDescent="0.25">
      <c r="A800" s="31" t="str">
        <f ca="1">IF(Activiteitenoverzicht!$K802&gt;0,Activiteitenoverzicht!A802,"")</f>
        <v/>
      </c>
      <c r="B800" s="31" t="str">
        <f ca="1">IF(Activiteitenoverzicht!$K802&gt;0,Activiteitenoverzicht!B802,"")</f>
        <v/>
      </c>
      <c r="C800" s="31" t="str">
        <f ca="1">IF(Activiteitenoverzicht!$K802&gt;0,Activiteitenoverzicht!D802,"")</f>
        <v/>
      </c>
      <c r="D800" s="31" t="str">
        <f ca="1">IF(Activiteitenoverzicht!$K802&gt;0,Activiteitenoverzicht!F802,"")</f>
        <v/>
      </c>
    </row>
    <row r="801" spans="1:4" hidden="1" x14ac:dyDescent="0.25">
      <c r="A801" s="31" t="str">
        <f ca="1">IF(Activiteitenoverzicht!$K803&gt;0,Activiteitenoverzicht!A803,"")</f>
        <v/>
      </c>
      <c r="B801" s="31" t="str">
        <f ca="1">IF(Activiteitenoverzicht!$K803&gt;0,Activiteitenoverzicht!B803,"")</f>
        <v/>
      </c>
      <c r="C801" s="31" t="str">
        <f ca="1">IF(Activiteitenoverzicht!$K803&gt;0,Activiteitenoverzicht!D803,"")</f>
        <v/>
      </c>
      <c r="D801" s="31" t="str">
        <f ca="1">IF(Activiteitenoverzicht!$K803&gt;0,Activiteitenoverzicht!F803,"")</f>
        <v/>
      </c>
    </row>
    <row r="802" spans="1:4" hidden="1" x14ac:dyDescent="0.25">
      <c r="A802" s="31" t="str">
        <f ca="1">IF(Activiteitenoverzicht!$K804&gt;0,Activiteitenoverzicht!A804,"")</f>
        <v/>
      </c>
      <c r="B802" s="31" t="str">
        <f ca="1">IF(Activiteitenoverzicht!$K804&gt;0,Activiteitenoverzicht!B804,"")</f>
        <v/>
      </c>
      <c r="C802" s="31" t="str">
        <f ca="1">IF(Activiteitenoverzicht!$K804&gt;0,Activiteitenoverzicht!D804,"")</f>
        <v/>
      </c>
      <c r="D802" s="31" t="str">
        <f ca="1">IF(Activiteitenoverzicht!$K804&gt;0,Activiteitenoverzicht!F804,"")</f>
        <v/>
      </c>
    </row>
    <row r="803" spans="1:4" hidden="1" x14ac:dyDescent="0.25">
      <c r="A803" s="31" t="str">
        <f ca="1">IF(Activiteitenoverzicht!$K805&gt;0,Activiteitenoverzicht!A805,"")</f>
        <v/>
      </c>
      <c r="B803" s="31" t="str">
        <f ca="1">IF(Activiteitenoverzicht!$K805&gt;0,Activiteitenoverzicht!B805,"")</f>
        <v/>
      </c>
      <c r="C803" s="31" t="str">
        <f ca="1">IF(Activiteitenoverzicht!$K805&gt;0,Activiteitenoverzicht!D805,"")</f>
        <v/>
      </c>
      <c r="D803" s="31" t="str">
        <f ca="1">IF(Activiteitenoverzicht!$K805&gt;0,Activiteitenoverzicht!F805,"")</f>
        <v/>
      </c>
    </row>
    <row r="804" spans="1:4" hidden="1" x14ac:dyDescent="0.25">
      <c r="A804" s="31" t="str">
        <f ca="1">IF(Activiteitenoverzicht!$K806&gt;0,Activiteitenoverzicht!A806,"")</f>
        <v/>
      </c>
      <c r="B804" s="31" t="str">
        <f ca="1">IF(Activiteitenoverzicht!$K806&gt;0,Activiteitenoverzicht!B806,"")</f>
        <v/>
      </c>
      <c r="C804" s="31" t="str">
        <f ca="1">IF(Activiteitenoverzicht!$K806&gt;0,Activiteitenoverzicht!D806,"")</f>
        <v/>
      </c>
      <c r="D804" s="31" t="str">
        <f ca="1">IF(Activiteitenoverzicht!$K806&gt;0,Activiteitenoverzicht!F806,"")</f>
        <v/>
      </c>
    </row>
    <row r="805" spans="1:4" hidden="1" x14ac:dyDescent="0.25">
      <c r="A805" s="31" t="str">
        <f ca="1">IF(Activiteitenoverzicht!$K807&gt;0,Activiteitenoverzicht!A807,"")</f>
        <v/>
      </c>
      <c r="B805" s="31" t="str">
        <f ca="1">IF(Activiteitenoverzicht!$K807&gt;0,Activiteitenoverzicht!B807,"")</f>
        <v/>
      </c>
      <c r="C805" s="31" t="str">
        <f ca="1">IF(Activiteitenoverzicht!$K807&gt;0,Activiteitenoverzicht!D807,"")</f>
        <v/>
      </c>
      <c r="D805" s="31" t="str">
        <f ca="1">IF(Activiteitenoverzicht!$K807&gt;0,Activiteitenoverzicht!F807,"")</f>
        <v/>
      </c>
    </row>
    <row r="806" spans="1:4" hidden="1" x14ac:dyDescent="0.25">
      <c r="A806" s="31" t="str">
        <f ca="1">IF(Activiteitenoverzicht!$K808&gt;0,Activiteitenoverzicht!A808,"")</f>
        <v/>
      </c>
      <c r="B806" s="31" t="str">
        <f ca="1">IF(Activiteitenoverzicht!$K808&gt;0,Activiteitenoverzicht!B808,"")</f>
        <v/>
      </c>
      <c r="C806" s="31" t="str">
        <f ca="1">IF(Activiteitenoverzicht!$K808&gt;0,Activiteitenoverzicht!D808,"")</f>
        <v/>
      </c>
      <c r="D806" s="31" t="str">
        <f ca="1">IF(Activiteitenoverzicht!$K808&gt;0,Activiteitenoverzicht!F808,"")</f>
        <v/>
      </c>
    </row>
    <row r="807" spans="1:4" hidden="1" x14ac:dyDescent="0.25">
      <c r="A807" s="31" t="str">
        <f ca="1">IF(Activiteitenoverzicht!$K809&gt;0,Activiteitenoverzicht!A809,"")</f>
        <v/>
      </c>
      <c r="B807" s="31" t="str">
        <f ca="1">IF(Activiteitenoverzicht!$K809&gt;0,Activiteitenoverzicht!B809,"")</f>
        <v/>
      </c>
      <c r="C807" s="31" t="str">
        <f ca="1">IF(Activiteitenoverzicht!$K809&gt;0,Activiteitenoverzicht!D809,"")</f>
        <v/>
      </c>
      <c r="D807" s="31" t="str">
        <f ca="1">IF(Activiteitenoverzicht!$K809&gt;0,Activiteitenoverzicht!F809,"")</f>
        <v/>
      </c>
    </row>
    <row r="808" spans="1:4" hidden="1" x14ac:dyDescent="0.25">
      <c r="A808" s="31" t="str">
        <f ca="1">IF(Activiteitenoverzicht!$K810&gt;0,Activiteitenoverzicht!A810,"")</f>
        <v/>
      </c>
      <c r="B808" s="31" t="str">
        <f ca="1">IF(Activiteitenoverzicht!$K810&gt;0,Activiteitenoverzicht!B810,"")</f>
        <v/>
      </c>
      <c r="C808" s="31" t="str">
        <f ca="1">IF(Activiteitenoverzicht!$K810&gt;0,Activiteitenoverzicht!D810,"")</f>
        <v/>
      </c>
      <c r="D808" s="31" t="str">
        <f ca="1">IF(Activiteitenoverzicht!$K810&gt;0,Activiteitenoverzicht!F810,"")</f>
        <v/>
      </c>
    </row>
    <row r="809" spans="1:4" hidden="1" x14ac:dyDescent="0.25">
      <c r="A809" s="31" t="str">
        <f ca="1">IF(Activiteitenoverzicht!$K811&gt;0,Activiteitenoverzicht!A811,"")</f>
        <v/>
      </c>
      <c r="B809" s="31" t="str">
        <f ca="1">IF(Activiteitenoverzicht!$K811&gt;0,Activiteitenoverzicht!B811,"")</f>
        <v/>
      </c>
      <c r="C809" s="31" t="str">
        <f ca="1">IF(Activiteitenoverzicht!$K811&gt;0,Activiteitenoverzicht!D811,"")</f>
        <v/>
      </c>
      <c r="D809" s="31" t="str">
        <f ca="1">IF(Activiteitenoverzicht!$K811&gt;0,Activiteitenoverzicht!F811,"")</f>
        <v/>
      </c>
    </row>
    <row r="810" spans="1:4" hidden="1" x14ac:dyDescent="0.25">
      <c r="A810" s="31" t="str">
        <f ca="1">IF(Activiteitenoverzicht!$K812&gt;0,Activiteitenoverzicht!A812,"")</f>
        <v/>
      </c>
      <c r="B810" s="31" t="str">
        <f ca="1">IF(Activiteitenoverzicht!$K812&gt;0,Activiteitenoverzicht!B812,"")</f>
        <v/>
      </c>
      <c r="C810" s="31" t="str">
        <f ca="1">IF(Activiteitenoverzicht!$K812&gt;0,Activiteitenoverzicht!D812,"")</f>
        <v/>
      </c>
      <c r="D810" s="31" t="str">
        <f ca="1">IF(Activiteitenoverzicht!$K812&gt;0,Activiteitenoverzicht!F812,"")</f>
        <v/>
      </c>
    </row>
    <row r="811" spans="1:4" x14ac:dyDescent="0.25">
      <c r="A811" s="62">
        <f ca="1">IF(Activiteitenoverzicht!$K813&gt;0,Activiteitenoverzicht!A813,"")</f>
        <v>810</v>
      </c>
      <c r="B811" s="61" t="str">
        <f ca="1">IF(Activiteitenoverzicht!$K813&gt;0,Activiteitenoverzicht!B813,"")</f>
        <v>KLMT111-K1</v>
      </c>
      <c r="C811" s="61" t="str">
        <f ca="1">IF(Activiteitenoverzicht!$K813&gt;0,Activiteitenoverzicht!D813,"")</f>
        <v>55.21.30</v>
      </c>
      <c r="D811" s="61" t="str">
        <f ca="1">IF(Activiteitenoverzicht!$K813&gt;0,Activiteitenoverzicht!F813,"")</f>
        <v>compressor koelmachine (5-50 ton CO2)</v>
      </c>
    </row>
    <row r="812" spans="1:4" x14ac:dyDescent="0.25">
      <c r="A812" s="62">
        <f ca="1">IF(Activiteitenoverzicht!$K814&gt;0,Activiteitenoverzicht!A814,"")</f>
        <v>811</v>
      </c>
      <c r="B812" s="61" t="str">
        <f ca="1">IF(Activiteitenoverzicht!$K814&gt;0,Activiteitenoverzicht!B814,"")</f>
        <v>KLMT111-K1</v>
      </c>
      <c r="C812" s="61" t="str">
        <f ca="1">IF(Activiteitenoverzicht!$K814&gt;0,Activiteitenoverzicht!D814,"")</f>
        <v>55.12.10</v>
      </c>
      <c r="D812" s="61" t="str">
        <f ca="1">IF(Activiteitenoverzicht!$K814&gt;0,Activiteitenoverzicht!F814,"")</f>
        <v>splitsysteem koelen (5-50 ton CO2)</v>
      </c>
    </row>
    <row r="813" spans="1:4" hidden="1" x14ac:dyDescent="0.25">
      <c r="A813" s="31" t="str">
        <f ca="1">IF(Activiteitenoverzicht!$K815&gt;0,Activiteitenoverzicht!A815,"")</f>
        <v/>
      </c>
      <c r="B813" s="31" t="str">
        <f ca="1">IF(Activiteitenoverzicht!$K815&gt;0,Activiteitenoverzicht!B815,"")</f>
        <v/>
      </c>
      <c r="C813" s="31" t="str">
        <f ca="1">IF(Activiteitenoverzicht!$K815&gt;0,Activiteitenoverzicht!D815,"")</f>
        <v/>
      </c>
      <c r="D813" s="31" t="str">
        <f ca="1">IF(Activiteitenoverzicht!$K815&gt;0,Activiteitenoverzicht!F815,"")</f>
        <v/>
      </c>
    </row>
    <row r="814" spans="1:4" hidden="1" x14ac:dyDescent="0.25">
      <c r="A814" s="31" t="str">
        <f ca="1">IF(Activiteitenoverzicht!$K816&gt;0,Activiteitenoverzicht!A816,"")</f>
        <v/>
      </c>
      <c r="B814" s="31" t="str">
        <f ca="1">IF(Activiteitenoverzicht!$K816&gt;0,Activiteitenoverzicht!B816,"")</f>
        <v/>
      </c>
      <c r="C814" s="31" t="str">
        <f ca="1">IF(Activiteitenoverzicht!$K816&gt;0,Activiteitenoverzicht!D816,"")</f>
        <v/>
      </c>
      <c r="D814" s="31" t="str">
        <f ca="1">IF(Activiteitenoverzicht!$K816&gt;0,Activiteitenoverzicht!F816,"")</f>
        <v/>
      </c>
    </row>
    <row r="815" spans="1:4" hidden="1" x14ac:dyDescent="0.25">
      <c r="A815" s="31" t="str">
        <f ca="1">IF(Activiteitenoverzicht!$K817&gt;0,Activiteitenoverzicht!A817,"")</f>
        <v/>
      </c>
      <c r="B815" s="31" t="str">
        <f ca="1">IF(Activiteitenoverzicht!$K817&gt;0,Activiteitenoverzicht!B817,"")</f>
        <v/>
      </c>
      <c r="C815" s="31" t="str">
        <f ca="1">IF(Activiteitenoverzicht!$K817&gt;0,Activiteitenoverzicht!D817,"")</f>
        <v/>
      </c>
      <c r="D815" s="31" t="str">
        <f ca="1">IF(Activiteitenoverzicht!$K817&gt;0,Activiteitenoverzicht!F817,"")</f>
        <v/>
      </c>
    </row>
    <row r="816" spans="1:4" hidden="1" x14ac:dyDescent="0.25">
      <c r="A816" s="31" t="str">
        <f ca="1">IF(Activiteitenoverzicht!$K818&gt;0,Activiteitenoverzicht!A818,"")</f>
        <v/>
      </c>
      <c r="B816" s="31" t="str">
        <f ca="1">IF(Activiteitenoverzicht!$K818&gt;0,Activiteitenoverzicht!B818,"")</f>
        <v/>
      </c>
      <c r="C816" s="31" t="str">
        <f ca="1">IF(Activiteitenoverzicht!$K818&gt;0,Activiteitenoverzicht!D818,"")</f>
        <v/>
      </c>
      <c r="D816" s="31" t="str">
        <f ca="1">IF(Activiteitenoverzicht!$K818&gt;0,Activiteitenoverzicht!F818,"")</f>
        <v/>
      </c>
    </row>
    <row r="817" spans="1:4" hidden="1" x14ac:dyDescent="0.25">
      <c r="A817" s="31" t="str">
        <f ca="1">IF(Activiteitenoverzicht!$K819&gt;0,Activiteitenoverzicht!A819,"")</f>
        <v/>
      </c>
      <c r="B817" s="31" t="str">
        <f ca="1">IF(Activiteitenoverzicht!$K819&gt;0,Activiteitenoverzicht!B819,"")</f>
        <v/>
      </c>
      <c r="C817" s="31" t="str">
        <f ca="1">IF(Activiteitenoverzicht!$K819&gt;0,Activiteitenoverzicht!D819,"")</f>
        <v/>
      </c>
      <c r="D817" s="31" t="str">
        <f ca="1">IF(Activiteitenoverzicht!$K819&gt;0,Activiteitenoverzicht!F819,"")</f>
        <v/>
      </c>
    </row>
    <row r="818" spans="1:4" hidden="1" x14ac:dyDescent="0.25">
      <c r="A818" s="31" t="str">
        <f ca="1">IF(Activiteitenoverzicht!$K820&gt;0,Activiteitenoverzicht!A820,"")</f>
        <v/>
      </c>
      <c r="B818" s="31" t="str">
        <f ca="1">IF(Activiteitenoverzicht!$K820&gt;0,Activiteitenoverzicht!B820,"")</f>
        <v/>
      </c>
      <c r="C818" s="31" t="str">
        <f ca="1">IF(Activiteitenoverzicht!$K820&gt;0,Activiteitenoverzicht!D820,"")</f>
        <v/>
      </c>
      <c r="D818" s="31" t="str">
        <f ca="1">IF(Activiteitenoverzicht!$K820&gt;0,Activiteitenoverzicht!F820,"")</f>
        <v/>
      </c>
    </row>
    <row r="819" spans="1:4" hidden="1" x14ac:dyDescent="0.25">
      <c r="A819" s="31" t="str">
        <f ca="1">IF(Activiteitenoverzicht!$K821&gt;0,Activiteitenoverzicht!A821,"")</f>
        <v/>
      </c>
      <c r="B819" s="31" t="str">
        <f ca="1">IF(Activiteitenoverzicht!$K821&gt;0,Activiteitenoverzicht!B821,"")</f>
        <v/>
      </c>
      <c r="C819" s="31" t="str">
        <f ca="1">IF(Activiteitenoverzicht!$K821&gt;0,Activiteitenoverzicht!D821,"")</f>
        <v/>
      </c>
      <c r="D819" s="31" t="str">
        <f ca="1">IF(Activiteitenoverzicht!$K821&gt;0,Activiteitenoverzicht!F821,"")</f>
        <v/>
      </c>
    </row>
    <row r="820" spans="1:4" hidden="1" x14ac:dyDescent="0.25">
      <c r="A820" s="31" t="str">
        <f ca="1">IF(Activiteitenoverzicht!$K822&gt;0,Activiteitenoverzicht!A822,"")</f>
        <v/>
      </c>
      <c r="B820" s="31" t="str">
        <f ca="1">IF(Activiteitenoverzicht!$K822&gt;0,Activiteitenoverzicht!B822,"")</f>
        <v/>
      </c>
      <c r="C820" s="31" t="str">
        <f ca="1">IF(Activiteitenoverzicht!$K822&gt;0,Activiteitenoverzicht!D822,"")</f>
        <v/>
      </c>
      <c r="D820" s="31" t="str">
        <f ca="1">IF(Activiteitenoverzicht!$K822&gt;0,Activiteitenoverzicht!F822,"")</f>
        <v/>
      </c>
    </row>
    <row r="821" spans="1:4" hidden="1" x14ac:dyDescent="0.25">
      <c r="A821" s="31" t="str">
        <f ca="1">IF(Activiteitenoverzicht!$K823&gt;0,Activiteitenoverzicht!A823,"")</f>
        <v/>
      </c>
      <c r="B821" s="31" t="str">
        <f ca="1">IF(Activiteitenoverzicht!$K823&gt;0,Activiteitenoverzicht!B823,"")</f>
        <v/>
      </c>
      <c r="C821" s="31" t="str">
        <f ca="1">IF(Activiteitenoverzicht!$K823&gt;0,Activiteitenoverzicht!D823,"")</f>
        <v/>
      </c>
      <c r="D821" s="31" t="str">
        <f ca="1">IF(Activiteitenoverzicht!$K823&gt;0,Activiteitenoverzicht!F823,"")</f>
        <v/>
      </c>
    </row>
    <row r="822" spans="1:4" hidden="1" x14ac:dyDescent="0.25">
      <c r="A822" s="31" t="str">
        <f ca="1">IF(Activiteitenoverzicht!$K824&gt;0,Activiteitenoverzicht!A824,"")</f>
        <v/>
      </c>
      <c r="B822" s="31" t="str">
        <f ca="1">IF(Activiteitenoverzicht!$K824&gt;0,Activiteitenoverzicht!B824,"")</f>
        <v/>
      </c>
      <c r="C822" s="31" t="str">
        <f ca="1">IF(Activiteitenoverzicht!$K824&gt;0,Activiteitenoverzicht!D824,"")</f>
        <v/>
      </c>
      <c r="D822" s="31" t="str">
        <f ca="1">IF(Activiteitenoverzicht!$K824&gt;0,Activiteitenoverzicht!F824,"")</f>
        <v/>
      </c>
    </row>
    <row r="823" spans="1:4" hidden="1" x14ac:dyDescent="0.25">
      <c r="A823" s="31" t="str">
        <f ca="1">IF(Activiteitenoverzicht!$K825&gt;0,Activiteitenoverzicht!A825,"")</f>
        <v/>
      </c>
      <c r="B823" s="31" t="str">
        <f ca="1">IF(Activiteitenoverzicht!$K825&gt;0,Activiteitenoverzicht!B825,"")</f>
        <v/>
      </c>
      <c r="C823" s="31" t="str">
        <f ca="1">IF(Activiteitenoverzicht!$K825&gt;0,Activiteitenoverzicht!D825,"")</f>
        <v/>
      </c>
      <c r="D823" s="31" t="str">
        <f ca="1">IF(Activiteitenoverzicht!$K825&gt;0,Activiteitenoverzicht!F825,"")</f>
        <v/>
      </c>
    </row>
    <row r="824" spans="1:4" hidden="1" x14ac:dyDescent="0.25">
      <c r="A824" s="31" t="str">
        <f ca="1">IF(Activiteitenoverzicht!$K826&gt;0,Activiteitenoverzicht!A826,"")</f>
        <v/>
      </c>
      <c r="B824" s="31" t="str">
        <f ca="1">IF(Activiteitenoverzicht!$K826&gt;0,Activiteitenoverzicht!B826,"")</f>
        <v/>
      </c>
      <c r="C824" s="31" t="str">
        <f ca="1">IF(Activiteitenoverzicht!$K826&gt;0,Activiteitenoverzicht!D826,"")</f>
        <v/>
      </c>
      <c r="D824" s="31" t="str">
        <f ca="1">IF(Activiteitenoverzicht!$K826&gt;0,Activiteitenoverzicht!F826,"")</f>
        <v/>
      </c>
    </row>
    <row r="825" spans="1:4" hidden="1" x14ac:dyDescent="0.25">
      <c r="A825" s="31" t="str">
        <f ca="1">IF(Activiteitenoverzicht!$K827&gt;0,Activiteitenoverzicht!A827,"")</f>
        <v/>
      </c>
      <c r="B825" s="31" t="str">
        <f ca="1">IF(Activiteitenoverzicht!$K827&gt;0,Activiteitenoverzicht!B827,"")</f>
        <v/>
      </c>
      <c r="C825" s="31" t="str">
        <f ca="1">IF(Activiteitenoverzicht!$K827&gt;0,Activiteitenoverzicht!D827,"")</f>
        <v/>
      </c>
      <c r="D825" s="31" t="str">
        <f ca="1">IF(Activiteitenoverzicht!$K827&gt;0,Activiteitenoverzicht!F827,"")</f>
        <v/>
      </c>
    </row>
    <row r="826" spans="1:4" hidden="1" x14ac:dyDescent="0.25">
      <c r="A826" s="31" t="str">
        <f ca="1">IF(Activiteitenoverzicht!$K828&gt;0,Activiteitenoverzicht!A828,"")</f>
        <v/>
      </c>
      <c r="B826" s="31" t="str">
        <f ca="1">IF(Activiteitenoverzicht!$K828&gt;0,Activiteitenoverzicht!B828,"")</f>
        <v/>
      </c>
      <c r="C826" s="31" t="str">
        <f ca="1">IF(Activiteitenoverzicht!$K828&gt;0,Activiteitenoverzicht!D828,"")</f>
        <v/>
      </c>
      <c r="D826" s="31" t="str">
        <f ca="1">IF(Activiteitenoverzicht!$K828&gt;0,Activiteitenoverzicht!F828,"")</f>
        <v/>
      </c>
    </row>
    <row r="827" spans="1:4" hidden="1" x14ac:dyDescent="0.25">
      <c r="A827" s="31" t="str">
        <f ca="1">IF(Activiteitenoverzicht!$K829&gt;0,Activiteitenoverzicht!A829,"")</f>
        <v/>
      </c>
      <c r="B827" s="31" t="str">
        <f ca="1">IF(Activiteitenoverzicht!$K829&gt;0,Activiteitenoverzicht!B829,"")</f>
        <v/>
      </c>
      <c r="C827" s="31" t="str">
        <f ca="1">IF(Activiteitenoverzicht!$K829&gt;0,Activiteitenoverzicht!D829,"")</f>
        <v/>
      </c>
      <c r="D827" s="31" t="str">
        <f ca="1">IF(Activiteitenoverzicht!$K829&gt;0,Activiteitenoverzicht!F829,"")</f>
        <v/>
      </c>
    </row>
    <row r="828" spans="1:4" hidden="1" x14ac:dyDescent="0.25">
      <c r="A828" s="31" t="str">
        <f ca="1">IF(Activiteitenoverzicht!$K830&gt;0,Activiteitenoverzicht!A830,"")</f>
        <v/>
      </c>
      <c r="B828" s="31" t="str">
        <f ca="1">IF(Activiteitenoverzicht!$K830&gt;0,Activiteitenoverzicht!B830,"")</f>
        <v/>
      </c>
      <c r="C828" s="31" t="str">
        <f ca="1">IF(Activiteitenoverzicht!$K830&gt;0,Activiteitenoverzicht!D830,"")</f>
        <v/>
      </c>
      <c r="D828" s="31" t="str">
        <f ca="1">IF(Activiteitenoverzicht!$K830&gt;0,Activiteitenoverzicht!F830,"")</f>
        <v/>
      </c>
    </row>
    <row r="829" spans="1:4" hidden="1" x14ac:dyDescent="0.25">
      <c r="A829" s="31" t="str">
        <f ca="1">IF(Activiteitenoverzicht!$K831&gt;0,Activiteitenoverzicht!A831,"")</f>
        <v/>
      </c>
      <c r="B829" s="31" t="str">
        <f ca="1">IF(Activiteitenoverzicht!$K831&gt;0,Activiteitenoverzicht!B831,"")</f>
        <v/>
      </c>
      <c r="C829" s="31" t="str">
        <f ca="1">IF(Activiteitenoverzicht!$K831&gt;0,Activiteitenoverzicht!D831,"")</f>
        <v/>
      </c>
      <c r="D829" s="31" t="str">
        <f ca="1">IF(Activiteitenoverzicht!$K831&gt;0,Activiteitenoverzicht!F831,"")</f>
        <v/>
      </c>
    </row>
    <row r="830" spans="1:4" hidden="1" x14ac:dyDescent="0.25">
      <c r="A830" s="31" t="str">
        <f ca="1">IF(Activiteitenoverzicht!$K832&gt;0,Activiteitenoverzicht!A832,"")</f>
        <v/>
      </c>
      <c r="B830" s="31" t="str">
        <f ca="1">IF(Activiteitenoverzicht!$K832&gt;0,Activiteitenoverzicht!B832,"")</f>
        <v/>
      </c>
      <c r="C830" s="31" t="str">
        <f ca="1">IF(Activiteitenoverzicht!$K832&gt;0,Activiteitenoverzicht!D832,"")</f>
        <v/>
      </c>
      <c r="D830" s="31" t="str">
        <f ca="1">IF(Activiteitenoverzicht!$K832&gt;0,Activiteitenoverzicht!F832,"")</f>
        <v/>
      </c>
    </row>
    <row r="831" spans="1:4" hidden="1" x14ac:dyDescent="0.25">
      <c r="A831" s="31" t="str">
        <f ca="1">IF(Activiteitenoverzicht!$K833&gt;0,Activiteitenoverzicht!A833,"")</f>
        <v/>
      </c>
      <c r="B831" s="31" t="str">
        <f ca="1">IF(Activiteitenoverzicht!$K833&gt;0,Activiteitenoverzicht!B833,"")</f>
        <v/>
      </c>
      <c r="C831" s="31" t="str">
        <f ca="1">IF(Activiteitenoverzicht!$K833&gt;0,Activiteitenoverzicht!D833,"")</f>
        <v/>
      </c>
      <c r="D831" s="31" t="str">
        <f ca="1">IF(Activiteitenoverzicht!$K833&gt;0,Activiteitenoverzicht!F833,"")</f>
        <v/>
      </c>
    </row>
    <row r="832" spans="1:4" hidden="1" x14ac:dyDescent="0.25">
      <c r="A832" s="31" t="str">
        <f ca="1">IF(Activiteitenoverzicht!$K834&gt;0,Activiteitenoverzicht!A834,"")</f>
        <v/>
      </c>
      <c r="B832" s="31" t="str">
        <f ca="1">IF(Activiteitenoverzicht!$K834&gt;0,Activiteitenoverzicht!B834,"")</f>
        <v/>
      </c>
      <c r="C832" s="31" t="str">
        <f ca="1">IF(Activiteitenoverzicht!$K834&gt;0,Activiteitenoverzicht!D834,"")</f>
        <v/>
      </c>
      <c r="D832" s="31" t="str">
        <f ca="1">IF(Activiteitenoverzicht!$K834&gt;0,Activiteitenoverzicht!F834,"")</f>
        <v/>
      </c>
    </row>
    <row r="833" spans="1:4" hidden="1" x14ac:dyDescent="0.25">
      <c r="A833" s="31" t="str">
        <f ca="1">IF(Activiteitenoverzicht!$K835&gt;0,Activiteitenoverzicht!A835,"")</f>
        <v/>
      </c>
      <c r="B833" s="31" t="str">
        <f ca="1">IF(Activiteitenoverzicht!$K835&gt;0,Activiteitenoverzicht!B835,"")</f>
        <v/>
      </c>
      <c r="C833" s="31" t="str">
        <f ca="1">IF(Activiteitenoverzicht!$K835&gt;0,Activiteitenoverzicht!D835,"")</f>
        <v/>
      </c>
      <c r="D833" s="31" t="str">
        <f ca="1">IF(Activiteitenoverzicht!$K835&gt;0,Activiteitenoverzicht!F835,"")</f>
        <v/>
      </c>
    </row>
    <row r="834" spans="1:4" hidden="1" x14ac:dyDescent="0.25">
      <c r="A834" s="31" t="str">
        <f ca="1">IF(Activiteitenoverzicht!$K836&gt;0,Activiteitenoverzicht!A836,"")</f>
        <v/>
      </c>
      <c r="B834" s="31" t="str">
        <f ca="1">IF(Activiteitenoverzicht!$K836&gt;0,Activiteitenoverzicht!B836,"")</f>
        <v/>
      </c>
      <c r="C834" s="31" t="str">
        <f ca="1">IF(Activiteitenoverzicht!$K836&gt;0,Activiteitenoverzicht!D836,"")</f>
        <v/>
      </c>
      <c r="D834" s="31" t="str">
        <f ca="1">IF(Activiteitenoverzicht!$K836&gt;0,Activiteitenoverzicht!F836,"")</f>
        <v/>
      </c>
    </row>
    <row r="835" spans="1:4" hidden="1" x14ac:dyDescent="0.25">
      <c r="A835" s="31" t="str">
        <f ca="1">IF(Activiteitenoverzicht!$K837&gt;0,Activiteitenoverzicht!A837,"")</f>
        <v/>
      </c>
      <c r="B835" s="31" t="str">
        <f ca="1">IF(Activiteitenoverzicht!$K837&gt;0,Activiteitenoverzicht!B837,"")</f>
        <v/>
      </c>
      <c r="C835" s="31" t="str">
        <f ca="1">IF(Activiteitenoverzicht!$K837&gt;0,Activiteitenoverzicht!D837,"")</f>
        <v/>
      </c>
      <c r="D835" s="31" t="str">
        <f ca="1">IF(Activiteitenoverzicht!$K837&gt;0,Activiteitenoverzicht!F837,"")</f>
        <v/>
      </c>
    </row>
    <row r="836" spans="1:4" hidden="1" x14ac:dyDescent="0.25">
      <c r="A836" s="31" t="str">
        <f ca="1">IF(Activiteitenoverzicht!$K838&gt;0,Activiteitenoverzicht!A838,"")</f>
        <v/>
      </c>
      <c r="B836" s="31" t="str">
        <f ca="1">IF(Activiteitenoverzicht!$K838&gt;0,Activiteitenoverzicht!B838,"")</f>
        <v/>
      </c>
      <c r="C836" s="31" t="str">
        <f ca="1">IF(Activiteitenoverzicht!$K838&gt;0,Activiteitenoverzicht!D838,"")</f>
        <v/>
      </c>
      <c r="D836" s="31" t="str">
        <f ca="1">IF(Activiteitenoverzicht!$K838&gt;0,Activiteitenoverzicht!F838,"")</f>
        <v/>
      </c>
    </row>
    <row r="837" spans="1:4" hidden="1" x14ac:dyDescent="0.25">
      <c r="A837" s="31" t="str">
        <f ca="1">IF(Activiteitenoverzicht!$K839&gt;0,Activiteitenoverzicht!A839,"")</f>
        <v/>
      </c>
      <c r="B837" s="31" t="str">
        <f ca="1">IF(Activiteitenoverzicht!$K839&gt;0,Activiteitenoverzicht!B839,"")</f>
        <v/>
      </c>
      <c r="C837" s="31" t="str">
        <f ca="1">IF(Activiteitenoverzicht!$K839&gt;0,Activiteitenoverzicht!D839,"")</f>
        <v/>
      </c>
      <c r="D837" s="31" t="str">
        <f ca="1">IF(Activiteitenoverzicht!$K839&gt;0,Activiteitenoverzicht!F839,"")</f>
        <v/>
      </c>
    </row>
    <row r="838" spans="1:4" hidden="1" x14ac:dyDescent="0.25">
      <c r="A838" s="31" t="str">
        <f ca="1">IF(Activiteitenoverzicht!$K840&gt;0,Activiteitenoverzicht!A840,"")</f>
        <v/>
      </c>
      <c r="B838" s="31" t="str">
        <f ca="1">IF(Activiteitenoverzicht!$K840&gt;0,Activiteitenoverzicht!B840,"")</f>
        <v/>
      </c>
      <c r="C838" s="31" t="str">
        <f ca="1">IF(Activiteitenoverzicht!$K840&gt;0,Activiteitenoverzicht!D840,"")</f>
        <v/>
      </c>
      <c r="D838" s="31" t="str">
        <f ca="1">IF(Activiteitenoverzicht!$K840&gt;0,Activiteitenoverzicht!F840,"")</f>
        <v/>
      </c>
    </row>
    <row r="839" spans="1:4" hidden="1" x14ac:dyDescent="0.25">
      <c r="A839" s="31" t="str">
        <f ca="1">IF(Activiteitenoverzicht!$K841&gt;0,Activiteitenoverzicht!A841,"")</f>
        <v/>
      </c>
      <c r="B839" s="31" t="str">
        <f ca="1">IF(Activiteitenoverzicht!$K841&gt;0,Activiteitenoverzicht!B841,"")</f>
        <v/>
      </c>
      <c r="C839" s="31" t="str">
        <f ca="1">IF(Activiteitenoverzicht!$K841&gt;0,Activiteitenoverzicht!D841,"")</f>
        <v/>
      </c>
      <c r="D839" s="31" t="str">
        <f ca="1">IF(Activiteitenoverzicht!$K841&gt;0,Activiteitenoverzicht!F841,"")</f>
        <v/>
      </c>
    </row>
    <row r="840" spans="1:4" hidden="1" x14ac:dyDescent="0.25">
      <c r="A840" s="31" t="str">
        <f ca="1">IF(Activiteitenoverzicht!$K842&gt;0,Activiteitenoverzicht!A842,"")</f>
        <v/>
      </c>
      <c r="B840" s="31" t="str">
        <f ca="1">IF(Activiteitenoverzicht!$K842&gt;0,Activiteitenoverzicht!B842,"")</f>
        <v/>
      </c>
      <c r="C840" s="31" t="str">
        <f ca="1">IF(Activiteitenoverzicht!$K842&gt;0,Activiteitenoverzicht!D842,"")</f>
        <v/>
      </c>
      <c r="D840" s="31" t="str">
        <f ca="1">IF(Activiteitenoverzicht!$K842&gt;0,Activiteitenoverzicht!F842,"")</f>
        <v/>
      </c>
    </row>
    <row r="841" spans="1:4" hidden="1" x14ac:dyDescent="0.25">
      <c r="A841" s="31" t="str">
        <f ca="1">IF(Activiteitenoverzicht!$K843&gt;0,Activiteitenoverzicht!A843,"")</f>
        <v/>
      </c>
      <c r="B841" s="31" t="str">
        <f ca="1">IF(Activiteitenoverzicht!$K843&gt;0,Activiteitenoverzicht!B843,"")</f>
        <v/>
      </c>
      <c r="C841" s="31" t="str">
        <f ca="1">IF(Activiteitenoverzicht!$K843&gt;0,Activiteitenoverzicht!D843,"")</f>
        <v/>
      </c>
      <c r="D841" s="31" t="str">
        <f ca="1">IF(Activiteitenoverzicht!$K843&gt;0,Activiteitenoverzicht!F843,"")</f>
        <v/>
      </c>
    </row>
    <row r="842" spans="1:4" hidden="1" x14ac:dyDescent="0.25">
      <c r="A842" s="31" t="str">
        <f ca="1">IF(Activiteitenoverzicht!$K844&gt;0,Activiteitenoverzicht!A844,"")</f>
        <v/>
      </c>
      <c r="B842" s="31" t="str">
        <f ca="1">IF(Activiteitenoverzicht!$K844&gt;0,Activiteitenoverzicht!B844,"")</f>
        <v/>
      </c>
      <c r="C842" s="31" t="str">
        <f ca="1">IF(Activiteitenoverzicht!$K844&gt;0,Activiteitenoverzicht!D844,"")</f>
        <v/>
      </c>
      <c r="D842" s="31" t="str">
        <f ca="1">IF(Activiteitenoverzicht!$K844&gt;0,Activiteitenoverzicht!F844,"")</f>
        <v/>
      </c>
    </row>
    <row r="843" spans="1:4" hidden="1" x14ac:dyDescent="0.25">
      <c r="A843" s="31" t="str">
        <f ca="1">IF(Activiteitenoverzicht!$K845&gt;0,Activiteitenoverzicht!A845,"")</f>
        <v/>
      </c>
      <c r="B843" s="31" t="str">
        <f ca="1">IF(Activiteitenoverzicht!$K845&gt;0,Activiteitenoverzicht!B845,"")</f>
        <v/>
      </c>
      <c r="C843" s="31" t="str">
        <f ca="1">IF(Activiteitenoverzicht!$K845&gt;0,Activiteitenoverzicht!D845,"")</f>
        <v/>
      </c>
      <c r="D843" s="31" t="str">
        <f ca="1">IF(Activiteitenoverzicht!$K845&gt;0,Activiteitenoverzicht!F845,"")</f>
        <v/>
      </c>
    </row>
    <row r="844" spans="1:4" hidden="1" x14ac:dyDescent="0.25">
      <c r="A844" s="31" t="str">
        <f ca="1">IF(Activiteitenoverzicht!$K846&gt;0,Activiteitenoverzicht!A846,"")</f>
        <v/>
      </c>
      <c r="B844" s="31" t="str">
        <f ca="1">IF(Activiteitenoverzicht!$K846&gt;0,Activiteitenoverzicht!B846,"")</f>
        <v/>
      </c>
      <c r="C844" s="31" t="str">
        <f ca="1">IF(Activiteitenoverzicht!$K846&gt;0,Activiteitenoverzicht!D846,"")</f>
        <v/>
      </c>
      <c r="D844" s="31" t="str">
        <f ca="1">IF(Activiteitenoverzicht!$K846&gt;0,Activiteitenoverzicht!F846,"")</f>
        <v/>
      </c>
    </row>
    <row r="845" spans="1:4" hidden="1" x14ac:dyDescent="0.25">
      <c r="A845" s="31" t="str">
        <f ca="1">IF(Activiteitenoverzicht!$K847&gt;0,Activiteitenoverzicht!A847,"")</f>
        <v/>
      </c>
      <c r="B845" s="31" t="str">
        <f ca="1">IF(Activiteitenoverzicht!$K847&gt;0,Activiteitenoverzicht!B847,"")</f>
        <v/>
      </c>
      <c r="C845" s="31" t="str">
        <f ca="1">IF(Activiteitenoverzicht!$K847&gt;0,Activiteitenoverzicht!D847,"")</f>
        <v/>
      </c>
      <c r="D845" s="31" t="str">
        <f ca="1">IF(Activiteitenoverzicht!$K847&gt;0,Activiteitenoverzicht!F847,"")</f>
        <v/>
      </c>
    </row>
    <row r="846" spans="1:4" hidden="1" x14ac:dyDescent="0.25">
      <c r="A846" s="31" t="str">
        <f ca="1">IF(Activiteitenoverzicht!$K848&gt;0,Activiteitenoverzicht!A848,"")</f>
        <v/>
      </c>
      <c r="B846" s="31" t="str">
        <f ca="1">IF(Activiteitenoverzicht!$K848&gt;0,Activiteitenoverzicht!B848,"")</f>
        <v/>
      </c>
      <c r="C846" s="31" t="str">
        <f ca="1">IF(Activiteitenoverzicht!$K848&gt;0,Activiteitenoverzicht!D848,"")</f>
        <v/>
      </c>
      <c r="D846" s="31" t="str">
        <f ca="1">IF(Activiteitenoverzicht!$K848&gt;0,Activiteitenoverzicht!F848,"")</f>
        <v/>
      </c>
    </row>
    <row r="847" spans="1:4" hidden="1" x14ac:dyDescent="0.25">
      <c r="A847" s="31" t="str">
        <f ca="1">IF(Activiteitenoverzicht!$K849&gt;0,Activiteitenoverzicht!A849,"")</f>
        <v/>
      </c>
      <c r="B847" s="31" t="str">
        <f ca="1">IF(Activiteitenoverzicht!$K849&gt;0,Activiteitenoverzicht!B849,"")</f>
        <v/>
      </c>
      <c r="C847" s="31" t="str">
        <f ca="1">IF(Activiteitenoverzicht!$K849&gt;0,Activiteitenoverzicht!D849,"")</f>
        <v/>
      </c>
      <c r="D847" s="31" t="str">
        <f ca="1">IF(Activiteitenoverzicht!$K849&gt;0,Activiteitenoverzicht!F849,"")</f>
        <v/>
      </c>
    </row>
    <row r="848" spans="1:4" hidden="1" x14ac:dyDescent="0.25">
      <c r="A848" s="31" t="str">
        <f ca="1">IF(Activiteitenoverzicht!$K850&gt;0,Activiteitenoverzicht!A850,"")</f>
        <v/>
      </c>
      <c r="B848" s="31" t="str">
        <f ca="1">IF(Activiteitenoverzicht!$K850&gt;0,Activiteitenoverzicht!B850,"")</f>
        <v/>
      </c>
      <c r="C848" s="31" t="str">
        <f ca="1">IF(Activiteitenoverzicht!$K850&gt;0,Activiteitenoverzicht!D850,"")</f>
        <v/>
      </c>
      <c r="D848" s="31" t="str">
        <f ca="1">IF(Activiteitenoverzicht!$K850&gt;0,Activiteitenoverzicht!F850,"")</f>
        <v/>
      </c>
    </row>
    <row r="849" spans="1:4" hidden="1" x14ac:dyDescent="0.25">
      <c r="A849" s="31" t="str">
        <f ca="1">IF(Activiteitenoverzicht!$K851&gt;0,Activiteitenoverzicht!A851,"")</f>
        <v/>
      </c>
      <c r="B849" s="31" t="str">
        <f ca="1">IF(Activiteitenoverzicht!$K851&gt;0,Activiteitenoverzicht!B851,"")</f>
        <v/>
      </c>
      <c r="C849" s="31" t="str">
        <f ca="1">IF(Activiteitenoverzicht!$K851&gt;0,Activiteitenoverzicht!D851,"")</f>
        <v/>
      </c>
      <c r="D849" s="31" t="str">
        <f ca="1">IF(Activiteitenoverzicht!$K851&gt;0,Activiteitenoverzicht!F851,"")</f>
        <v/>
      </c>
    </row>
    <row r="850" spans="1:4" hidden="1" x14ac:dyDescent="0.25">
      <c r="A850" s="31" t="str">
        <f ca="1">IF(Activiteitenoverzicht!$K852&gt;0,Activiteitenoverzicht!A852,"")</f>
        <v/>
      </c>
      <c r="B850" s="31" t="str">
        <f ca="1">IF(Activiteitenoverzicht!$K852&gt;0,Activiteitenoverzicht!B852,"")</f>
        <v/>
      </c>
      <c r="C850" s="31" t="str">
        <f ca="1">IF(Activiteitenoverzicht!$K852&gt;0,Activiteitenoverzicht!D852,"")</f>
        <v/>
      </c>
      <c r="D850" s="31" t="str">
        <f ca="1">IF(Activiteitenoverzicht!$K852&gt;0,Activiteitenoverzicht!F852,"")</f>
        <v/>
      </c>
    </row>
    <row r="851" spans="1:4" hidden="1" x14ac:dyDescent="0.25">
      <c r="A851" s="31" t="str">
        <f ca="1">IF(Activiteitenoverzicht!$K853&gt;0,Activiteitenoverzicht!A853,"")</f>
        <v/>
      </c>
      <c r="B851" s="31" t="str">
        <f ca="1">IF(Activiteitenoverzicht!$K853&gt;0,Activiteitenoverzicht!B853,"")</f>
        <v/>
      </c>
      <c r="C851" s="31" t="str">
        <f ca="1">IF(Activiteitenoverzicht!$K853&gt;0,Activiteitenoverzicht!D853,"")</f>
        <v/>
      </c>
      <c r="D851" s="31" t="str">
        <f ca="1">IF(Activiteitenoverzicht!$K853&gt;0,Activiteitenoverzicht!F853,"")</f>
        <v/>
      </c>
    </row>
    <row r="852" spans="1:4" hidden="1" x14ac:dyDescent="0.25">
      <c r="A852" s="31" t="str">
        <f ca="1">IF(Activiteitenoverzicht!$K854&gt;0,Activiteitenoverzicht!A854,"")</f>
        <v/>
      </c>
      <c r="B852" s="31" t="str">
        <f ca="1">IF(Activiteitenoverzicht!$K854&gt;0,Activiteitenoverzicht!B854,"")</f>
        <v/>
      </c>
      <c r="C852" s="31" t="str">
        <f ca="1">IF(Activiteitenoverzicht!$K854&gt;0,Activiteitenoverzicht!D854,"")</f>
        <v/>
      </c>
      <c r="D852" s="31" t="str">
        <f ca="1">IF(Activiteitenoverzicht!$K854&gt;0,Activiteitenoverzicht!F854,"")</f>
        <v/>
      </c>
    </row>
    <row r="853" spans="1:4" hidden="1" x14ac:dyDescent="0.25">
      <c r="A853" s="31" t="str">
        <f ca="1">IF(Activiteitenoverzicht!$K855&gt;0,Activiteitenoverzicht!A855,"")</f>
        <v/>
      </c>
      <c r="B853" s="31" t="str">
        <f ca="1">IF(Activiteitenoverzicht!$K855&gt;0,Activiteitenoverzicht!B855,"")</f>
        <v/>
      </c>
      <c r="C853" s="31" t="str">
        <f ca="1">IF(Activiteitenoverzicht!$K855&gt;0,Activiteitenoverzicht!D855,"")</f>
        <v/>
      </c>
      <c r="D853" s="31" t="str">
        <f ca="1">IF(Activiteitenoverzicht!$K855&gt;0,Activiteitenoverzicht!F855,"")</f>
        <v/>
      </c>
    </row>
    <row r="854" spans="1:4" hidden="1" x14ac:dyDescent="0.25">
      <c r="A854" s="31" t="str">
        <f ca="1">IF(Activiteitenoverzicht!$K856&gt;0,Activiteitenoverzicht!A856,"")</f>
        <v/>
      </c>
      <c r="B854" s="31" t="str">
        <f ca="1">IF(Activiteitenoverzicht!$K856&gt;0,Activiteitenoverzicht!B856,"")</f>
        <v/>
      </c>
      <c r="C854" s="31" t="str">
        <f ca="1">IF(Activiteitenoverzicht!$K856&gt;0,Activiteitenoverzicht!D856,"")</f>
        <v/>
      </c>
      <c r="D854" s="31" t="str">
        <f ca="1">IF(Activiteitenoverzicht!$K856&gt;0,Activiteitenoverzicht!F856,"")</f>
        <v/>
      </c>
    </row>
    <row r="855" spans="1:4" hidden="1" x14ac:dyDescent="0.25">
      <c r="A855" s="31" t="str">
        <f ca="1">IF(Activiteitenoverzicht!$K857&gt;0,Activiteitenoverzicht!A857,"")</f>
        <v/>
      </c>
      <c r="B855" s="31" t="str">
        <f ca="1">IF(Activiteitenoverzicht!$K857&gt;0,Activiteitenoverzicht!B857,"")</f>
        <v/>
      </c>
      <c r="C855" s="31" t="str">
        <f ca="1">IF(Activiteitenoverzicht!$K857&gt;0,Activiteitenoverzicht!D857,"")</f>
        <v/>
      </c>
      <c r="D855" s="31" t="str">
        <f ca="1">IF(Activiteitenoverzicht!$K857&gt;0,Activiteitenoverzicht!F857,"")</f>
        <v/>
      </c>
    </row>
    <row r="856" spans="1:4" hidden="1" x14ac:dyDescent="0.25">
      <c r="A856" s="31" t="str">
        <f ca="1">IF(Activiteitenoverzicht!$K858&gt;0,Activiteitenoverzicht!A858,"")</f>
        <v/>
      </c>
      <c r="B856" s="31" t="str">
        <f ca="1">IF(Activiteitenoverzicht!$K858&gt;0,Activiteitenoverzicht!B858,"")</f>
        <v/>
      </c>
      <c r="C856" s="31" t="str">
        <f ca="1">IF(Activiteitenoverzicht!$K858&gt;0,Activiteitenoverzicht!D858,"")</f>
        <v/>
      </c>
      <c r="D856" s="31" t="str">
        <f ca="1">IF(Activiteitenoverzicht!$K858&gt;0,Activiteitenoverzicht!F858,"")</f>
        <v/>
      </c>
    </row>
    <row r="857" spans="1:4" hidden="1" x14ac:dyDescent="0.25">
      <c r="A857" s="31" t="str">
        <f ca="1">IF(Activiteitenoverzicht!$K859&gt;0,Activiteitenoverzicht!A859,"")</f>
        <v/>
      </c>
      <c r="B857" s="31" t="str">
        <f ca="1">IF(Activiteitenoverzicht!$K859&gt;0,Activiteitenoverzicht!B859,"")</f>
        <v/>
      </c>
      <c r="C857" s="31" t="str">
        <f ca="1">IF(Activiteitenoverzicht!$K859&gt;0,Activiteitenoverzicht!D859,"")</f>
        <v/>
      </c>
      <c r="D857" s="31" t="str">
        <f ca="1">IF(Activiteitenoverzicht!$K859&gt;0,Activiteitenoverzicht!F859,"")</f>
        <v/>
      </c>
    </row>
    <row r="858" spans="1:4" hidden="1" x14ac:dyDescent="0.25">
      <c r="A858" s="31" t="str">
        <f ca="1">IF(Activiteitenoverzicht!$K860&gt;0,Activiteitenoverzicht!A860,"")</f>
        <v/>
      </c>
      <c r="B858" s="31" t="str">
        <f ca="1">IF(Activiteitenoverzicht!$K860&gt;0,Activiteitenoverzicht!B860,"")</f>
        <v/>
      </c>
      <c r="C858" s="31" t="str">
        <f ca="1">IF(Activiteitenoverzicht!$K860&gt;0,Activiteitenoverzicht!D860,"")</f>
        <v/>
      </c>
      <c r="D858" s="31" t="str">
        <f ca="1">IF(Activiteitenoverzicht!$K860&gt;0,Activiteitenoverzicht!F860,"")</f>
        <v/>
      </c>
    </row>
    <row r="859" spans="1:4" hidden="1" x14ac:dyDescent="0.25">
      <c r="A859" s="31" t="str">
        <f ca="1">IF(Activiteitenoverzicht!$K861&gt;0,Activiteitenoverzicht!A861,"")</f>
        <v/>
      </c>
      <c r="B859" s="31" t="str">
        <f ca="1">IF(Activiteitenoverzicht!$K861&gt;0,Activiteitenoverzicht!B861,"")</f>
        <v/>
      </c>
      <c r="C859" s="31" t="str">
        <f ca="1">IF(Activiteitenoverzicht!$K861&gt;0,Activiteitenoverzicht!D861,"")</f>
        <v/>
      </c>
      <c r="D859" s="31" t="str">
        <f ca="1">IF(Activiteitenoverzicht!$K861&gt;0,Activiteitenoverzicht!F861,"")</f>
        <v/>
      </c>
    </row>
    <row r="860" spans="1:4" hidden="1" x14ac:dyDescent="0.25">
      <c r="A860" s="31" t="str">
        <f ca="1">IF(Activiteitenoverzicht!$K862&gt;0,Activiteitenoverzicht!A862,"")</f>
        <v/>
      </c>
      <c r="B860" s="31" t="str">
        <f ca="1">IF(Activiteitenoverzicht!$K862&gt;0,Activiteitenoverzicht!B862,"")</f>
        <v/>
      </c>
      <c r="C860" s="31" t="str">
        <f ca="1">IF(Activiteitenoverzicht!$K862&gt;0,Activiteitenoverzicht!D862,"")</f>
        <v/>
      </c>
      <c r="D860" s="31" t="str">
        <f ca="1">IF(Activiteitenoverzicht!$K862&gt;0,Activiteitenoverzicht!F862,"")</f>
        <v/>
      </c>
    </row>
    <row r="861" spans="1:4" hidden="1" x14ac:dyDescent="0.25">
      <c r="A861" s="31" t="str">
        <f ca="1">IF(Activiteitenoverzicht!$K863&gt;0,Activiteitenoverzicht!A863,"")</f>
        <v/>
      </c>
      <c r="B861" s="31" t="str">
        <f ca="1">IF(Activiteitenoverzicht!$K863&gt;0,Activiteitenoverzicht!B863,"")</f>
        <v/>
      </c>
      <c r="C861" s="31" t="str">
        <f ca="1">IF(Activiteitenoverzicht!$K863&gt;0,Activiteitenoverzicht!D863,"")</f>
        <v/>
      </c>
      <c r="D861" s="31" t="str">
        <f ca="1">IF(Activiteitenoverzicht!$K863&gt;0,Activiteitenoverzicht!F863,"")</f>
        <v/>
      </c>
    </row>
    <row r="862" spans="1:4" hidden="1" x14ac:dyDescent="0.25">
      <c r="A862" s="31" t="str">
        <f ca="1">IF(Activiteitenoverzicht!$K864&gt;0,Activiteitenoverzicht!A864,"")</f>
        <v/>
      </c>
      <c r="B862" s="31" t="str">
        <f ca="1">IF(Activiteitenoverzicht!$K864&gt;0,Activiteitenoverzicht!B864,"")</f>
        <v/>
      </c>
      <c r="C862" s="31" t="str">
        <f ca="1">IF(Activiteitenoverzicht!$K864&gt;0,Activiteitenoverzicht!D864,"")</f>
        <v/>
      </c>
      <c r="D862" s="31" t="str">
        <f ca="1">IF(Activiteitenoverzicht!$K864&gt;0,Activiteitenoverzicht!F864,"")</f>
        <v/>
      </c>
    </row>
    <row r="863" spans="1:4" hidden="1" x14ac:dyDescent="0.25">
      <c r="A863" s="31" t="str">
        <f ca="1">IF(Activiteitenoverzicht!$K865&gt;0,Activiteitenoverzicht!A865,"")</f>
        <v/>
      </c>
      <c r="B863" s="31" t="str">
        <f ca="1">IF(Activiteitenoverzicht!$K865&gt;0,Activiteitenoverzicht!B865,"")</f>
        <v/>
      </c>
      <c r="C863" s="31" t="str">
        <f ca="1">IF(Activiteitenoverzicht!$K865&gt;0,Activiteitenoverzicht!D865,"")</f>
        <v/>
      </c>
      <c r="D863" s="31" t="str">
        <f ca="1">IF(Activiteitenoverzicht!$K865&gt;0,Activiteitenoverzicht!F865,"")</f>
        <v/>
      </c>
    </row>
    <row r="864" spans="1:4" hidden="1" x14ac:dyDescent="0.25">
      <c r="A864" s="31" t="str">
        <f ca="1">IF(Activiteitenoverzicht!$K866&gt;0,Activiteitenoverzicht!A866,"")</f>
        <v/>
      </c>
      <c r="B864" s="31" t="str">
        <f ca="1">IF(Activiteitenoverzicht!$K866&gt;0,Activiteitenoverzicht!B866,"")</f>
        <v/>
      </c>
      <c r="C864" s="31" t="str">
        <f ca="1">IF(Activiteitenoverzicht!$K866&gt;0,Activiteitenoverzicht!D866,"")</f>
        <v/>
      </c>
      <c r="D864" s="31" t="str">
        <f ca="1">IF(Activiteitenoverzicht!$K866&gt;0,Activiteitenoverzicht!F866,"")</f>
        <v/>
      </c>
    </row>
    <row r="865" spans="1:4" hidden="1" x14ac:dyDescent="0.25">
      <c r="A865" s="31" t="str">
        <f ca="1">IF(Activiteitenoverzicht!$K867&gt;0,Activiteitenoverzicht!A867,"")</f>
        <v/>
      </c>
      <c r="B865" s="31" t="str">
        <f ca="1">IF(Activiteitenoverzicht!$K867&gt;0,Activiteitenoverzicht!B867,"")</f>
        <v/>
      </c>
      <c r="C865" s="31" t="str">
        <f ca="1">IF(Activiteitenoverzicht!$K867&gt;0,Activiteitenoverzicht!D867,"")</f>
        <v/>
      </c>
      <c r="D865" s="31" t="str">
        <f ca="1">IF(Activiteitenoverzicht!$K867&gt;0,Activiteitenoverzicht!F867,"")</f>
        <v/>
      </c>
    </row>
    <row r="866" spans="1:4" hidden="1" x14ac:dyDescent="0.25">
      <c r="A866" s="31" t="str">
        <f ca="1">IF(Activiteitenoverzicht!$K868&gt;0,Activiteitenoverzicht!A868,"")</f>
        <v/>
      </c>
      <c r="B866" s="31" t="str">
        <f ca="1">IF(Activiteitenoverzicht!$K868&gt;0,Activiteitenoverzicht!B868,"")</f>
        <v/>
      </c>
      <c r="C866" s="31" t="str">
        <f ca="1">IF(Activiteitenoverzicht!$K868&gt;0,Activiteitenoverzicht!D868,"")</f>
        <v/>
      </c>
      <c r="D866" s="31" t="str">
        <f ca="1">IF(Activiteitenoverzicht!$K868&gt;0,Activiteitenoverzicht!F868,"")</f>
        <v/>
      </c>
    </row>
    <row r="867" spans="1:4" hidden="1" x14ac:dyDescent="0.25">
      <c r="A867" s="31" t="str">
        <f ca="1">IF(Activiteitenoverzicht!$K869&gt;0,Activiteitenoverzicht!A869,"")</f>
        <v/>
      </c>
      <c r="B867" s="31" t="str">
        <f ca="1">IF(Activiteitenoverzicht!$K869&gt;0,Activiteitenoverzicht!B869,"")</f>
        <v/>
      </c>
      <c r="C867" s="31" t="str">
        <f ca="1">IF(Activiteitenoverzicht!$K869&gt;0,Activiteitenoverzicht!D869,"")</f>
        <v/>
      </c>
      <c r="D867" s="31" t="str">
        <f ca="1">IF(Activiteitenoverzicht!$K869&gt;0,Activiteitenoverzicht!F869,"")</f>
        <v/>
      </c>
    </row>
    <row r="868" spans="1:4" hidden="1" x14ac:dyDescent="0.25">
      <c r="A868" s="31" t="str">
        <f ca="1">IF(Activiteitenoverzicht!$K870&gt;0,Activiteitenoverzicht!A870,"")</f>
        <v/>
      </c>
      <c r="B868" s="31" t="str">
        <f ca="1">IF(Activiteitenoverzicht!$K870&gt;0,Activiteitenoverzicht!B870,"")</f>
        <v/>
      </c>
      <c r="C868" s="31" t="str">
        <f ca="1">IF(Activiteitenoverzicht!$K870&gt;0,Activiteitenoverzicht!D870,"")</f>
        <v/>
      </c>
      <c r="D868" s="31" t="str">
        <f ca="1">IF(Activiteitenoverzicht!$K870&gt;0,Activiteitenoverzicht!F870,"")</f>
        <v/>
      </c>
    </row>
    <row r="869" spans="1:4" hidden="1" x14ac:dyDescent="0.25">
      <c r="A869" s="31" t="str">
        <f ca="1">IF(Activiteitenoverzicht!$K871&gt;0,Activiteitenoverzicht!A871,"")</f>
        <v/>
      </c>
      <c r="B869" s="31" t="str">
        <f ca="1">IF(Activiteitenoverzicht!$K871&gt;0,Activiteitenoverzicht!B871,"")</f>
        <v/>
      </c>
      <c r="C869" s="31" t="str">
        <f ca="1">IF(Activiteitenoverzicht!$K871&gt;0,Activiteitenoverzicht!D871,"")</f>
        <v/>
      </c>
      <c r="D869" s="31" t="str">
        <f ca="1">IF(Activiteitenoverzicht!$K871&gt;0,Activiteitenoverzicht!F871,"")</f>
        <v/>
      </c>
    </row>
    <row r="870" spans="1:4" hidden="1" x14ac:dyDescent="0.25">
      <c r="A870" s="31" t="str">
        <f ca="1">IF(Activiteitenoverzicht!$K872&gt;0,Activiteitenoverzicht!A872,"")</f>
        <v/>
      </c>
      <c r="B870" s="31" t="str">
        <f ca="1">IF(Activiteitenoverzicht!$K872&gt;0,Activiteitenoverzicht!B872,"")</f>
        <v/>
      </c>
      <c r="C870" s="31" t="str">
        <f ca="1">IF(Activiteitenoverzicht!$K872&gt;0,Activiteitenoverzicht!D872,"")</f>
        <v/>
      </c>
      <c r="D870" s="31" t="str">
        <f ca="1">IF(Activiteitenoverzicht!$K872&gt;0,Activiteitenoverzicht!F872,"")</f>
        <v/>
      </c>
    </row>
    <row r="871" spans="1:4" hidden="1" x14ac:dyDescent="0.25">
      <c r="A871" s="31" t="str">
        <f ca="1">IF(Activiteitenoverzicht!$K873&gt;0,Activiteitenoverzicht!A873,"")</f>
        <v/>
      </c>
      <c r="B871" s="31" t="str">
        <f ca="1">IF(Activiteitenoverzicht!$K873&gt;0,Activiteitenoverzicht!B873,"")</f>
        <v/>
      </c>
      <c r="C871" s="31" t="str">
        <f ca="1">IF(Activiteitenoverzicht!$K873&gt;0,Activiteitenoverzicht!D873,"")</f>
        <v/>
      </c>
      <c r="D871" s="31" t="str">
        <f ca="1">IF(Activiteitenoverzicht!$K873&gt;0,Activiteitenoverzicht!F873,"")</f>
        <v/>
      </c>
    </row>
    <row r="872" spans="1:4" hidden="1" x14ac:dyDescent="0.25">
      <c r="A872" s="31" t="str">
        <f ca="1">IF(Activiteitenoverzicht!$K874&gt;0,Activiteitenoverzicht!A874,"")</f>
        <v/>
      </c>
      <c r="B872" s="31" t="str">
        <f ca="1">IF(Activiteitenoverzicht!$K874&gt;0,Activiteitenoverzicht!B874,"")</f>
        <v/>
      </c>
      <c r="C872" s="31" t="str">
        <f ca="1">IF(Activiteitenoverzicht!$K874&gt;0,Activiteitenoverzicht!D874,"")</f>
        <v/>
      </c>
      <c r="D872" s="31" t="str">
        <f ca="1">IF(Activiteitenoverzicht!$K874&gt;0,Activiteitenoverzicht!F874,"")</f>
        <v/>
      </c>
    </row>
    <row r="873" spans="1:4" hidden="1" x14ac:dyDescent="0.25">
      <c r="A873" s="31" t="str">
        <f ca="1">IF(Activiteitenoverzicht!$K875&gt;0,Activiteitenoverzicht!A875,"")</f>
        <v/>
      </c>
      <c r="B873" s="31" t="str">
        <f ca="1">IF(Activiteitenoverzicht!$K875&gt;0,Activiteitenoverzicht!B875,"")</f>
        <v/>
      </c>
      <c r="C873" s="31" t="str">
        <f ca="1">IF(Activiteitenoverzicht!$K875&gt;0,Activiteitenoverzicht!D875,"")</f>
        <v/>
      </c>
      <c r="D873" s="31" t="str">
        <f ca="1">IF(Activiteitenoverzicht!$K875&gt;0,Activiteitenoverzicht!F875,"")</f>
        <v/>
      </c>
    </row>
    <row r="874" spans="1:4" hidden="1" x14ac:dyDescent="0.25">
      <c r="A874" s="31" t="str">
        <f ca="1">IF(Activiteitenoverzicht!$K876&gt;0,Activiteitenoverzicht!A876,"")</f>
        <v/>
      </c>
      <c r="B874" s="31" t="str">
        <f ca="1">IF(Activiteitenoverzicht!$K876&gt;0,Activiteitenoverzicht!B876,"")</f>
        <v/>
      </c>
      <c r="C874" s="31" t="str">
        <f ca="1">IF(Activiteitenoverzicht!$K876&gt;0,Activiteitenoverzicht!D876,"")</f>
        <v/>
      </c>
      <c r="D874" s="31" t="str">
        <f ca="1">IF(Activiteitenoverzicht!$K876&gt;0,Activiteitenoverzicht!F876,"")</f>
        <v/>
      </c>
    </row>
    <row r="875" spans="1:4" hidden="1" x14ac:dyDescent="0.25">
      <c r="A875" s="31" t="str">
        <f ca="1">IF(Activiteitenoverzicht!$K877&gt;0,Activiteitenoverzicht!A877,"")</f>
        <v/>
      </c>
      <c r="B875" s="31" t="str">
        <f ca="1">IF(Activiteitenoverzicht!$K877&gt;0,Activiteitenoverzicht!B877,"")</f>
        <v/>
      </c>
      <c r="C875" s="31" t="str">
        <f ca="1">IF(Activiteitenoverzicht!$K877&gt;0,Activiteitenoverzicht!D877,"")</f>
        <v/>
      </c>
      <c r="D875" s="31" t="str">
        <f ca="1">IF(Activiteitenoverzicht!$K877&gt;0,Activiteitenoverzicht!F877,"")</f>
        <v/>
      </c>
    </row>
    <row r="876" spans="1:4" hidden="1" x14ac:dyDescent="0.25">
      <c r="A876" s="31" t="str">
        <f ca="1">IF(Activiteitenoverzicht!$K878&gt;0,Activiteitenoverzicht!A878,"")</f>
        <v/>
      </c>
      <c r="B876" s="31" t="str">
        <f ca="1">IF(Activiteitenoverzicht!$K878&gt;0,Activiteitenoverzicht!B878,"")</f>
        <v/>
      </c>
      <c r="C876" s="31" t="str">
        <f ca="1">IF(Activiteitenoverzicht!$K878&gt;0,Activiteitenoverzicht!D878,"")</f>
        <v/>
      </c>
      <c r="D876" s="31" t="str">
        <f ca="1">IF(Activiteitenoverzicht!$K878&gt;0,Activiteitenoverzicht!F878,"")</f>
        <v/>
      </c>
    </row>
    <row r="877" spans="1:4" hidden="1" x14ac:dyDescent="0.25">
      <c r="A877" s="31" t="str">
        <f ca="1">IF(Activiteitenoverzicht!$K879&gt;0,Activiteitenoverzicht!A879,"")</f>
        <v/>
      </c>
      <c r="B877" s="31" t="str">
        <f ca="1">IF(Activiteitenoverzicht!$K879&gt;0,Activiteitenoverzicht!B879,"")</f>
        <v/>
      </c>
      <c r="C877" s="31" t="str">
        <f ca="1">IF(Activiteitenoverzicht!$K879&gt;0,Activiteitenoverzicht!D879,"")</f>
        <v/>
      </c>
      <c r="D877" s="31" t="str">
        <f ca="1">IF(Activiteitenoverzicht!$K879&gt;0,Activiteitenoverzicht!F879,"")</f>
        <v/>
      </c>
    </row>
    <row r="878" spans="1:4" hidden="1" x14ac:dyDescent="0.25">
      <c r="A878" s="31" t="str">
        <f ca="1">IF(Activiteitenoverzicht!$K880&gt;0,Activiteitenoverzicht!A880,"")</f>
        <v/>
      </c>
      <c r="B878" s="31" t="str">
        <f ca="1">IF(Activiteitenoverzicht!$K880&gt;0,Activiteitenoverzicht!B880,"")</f>
        <v/>
      </c>
      <c r="C878" s="31" t="str">
        <f ca="1">IF(Activiteitenoverzicht!$K880&gt;0,Activiteitenoverzicht!D880,"")</f>
        <v/>
      </c>
      <c r="D878" s="31" t="str">
        <f ca="1">IF(Activiteitenoverzicht!$K880&gt;0,Activiteitenoverzicht!F880,"")</f>
        <v/>
      </c>
    </row>
    <row r="879" spans="1:4" hidden="1" x14ac:dyDescent="0.25">
      <c r="A879" s="31" t="str">
        <f ca="1">IF(Activiteitenoverzicht!$K881&gt;0,Activiteitenoverzicht!A881,"")</f>
        <v/>
      </c>
      <c r="B879" s="31" t="str">
        <f ca="1">IF(Activiteitenoverzicht!$K881&gt;0,Activiteitenoverzicht!B881,"")</f>
        <v/>
      </c>
      <c r="C879" s="31" t="str">
        <f ca="1">IF(Activiteitenoverzicht!$K881&gt;0,Activiteitenoverzicht!D881,"")</f>
        <v/>
      </c>
      <c r="D879" s="31" t="str">
        <f ca="1">IF(Activiteitenoverzicht!$K881&gt;0,Activiteitenoverzicht!F881,"")</f>
        <v/>
      </c>
    </row>
    <row r="880" spans="1:4" hidden="1" x14ac:dyDescent="0.25">
      <c r="A880" s="31" t="str">
        <f ca="1">IF(Activiteitenoverzicht!$K882&gt;0,Activiteitenoverzicht!A882,"")</f>
        <v/>
      </c>
      <c r="B880" s="31" t="str">
        <f ca="1">IF(Activiteitenoverzicht!$K882&gt;0,Activiteitenoverzicht!B882,"")</f>
        <v/>
      </c>
      <c r="C880" s="31" t="str">
        <f ca="1">IF(Activiteitenoverzicht!$K882&gt;0,Activiteitenoverzicht!D882,"")</f>
        <v/>
      </c>
      <c r="D880" s="31" t="str">
        <f ca="1">IF(Activiteitenoverzicht!$K882&gt;0,Activiteitenoverzicht!F882,"")</f>
        <v/>
      </c>
    </row>
    <row r="881" spans="1:4" hidden="1" x14ac:dyDescent="0.25">
      <c r="A881" s="31" t="str">
        <f ca="1">IF(Activiteitenoverzicht!$K883&gt;0,Activiteitenoverzicht!A883,"")</f>
        <v/>
      </c>
      <c r="B881" s="31" t="str">
        <f ca="1">IF(Activiteitenoverzicht!$K883&gt;0,Activiteitenoverzicht!B883,"")</f>
        <v/>
      </c>
      <c r="C881" s="31" t="str">
        <f ca="1">IF(Activiteitenoverzicht!$K883&gt;0,Activiteitenoverzicht!D883,"")</f>
        <v/>
      </c>
      <c r="D881" s="31" t="str">
        <f ca="1">IF(Activiteitenoverzicht!$K883&gt;0,Activiteitenoverzicht!F883,"")</f>
        <v/>
      </c>
    </row>
    <row r="882" spans="1:4" hidden="1" x14ac:dyDescent="0.25">
      <c r="A882" s="31" t="str">
        <f ca="1">IF(Activiteitenoverzicht!$K884&gt;0,Activiteitenoverzicht!A884,"")</f>
        <v/>
      </c>
      <c r="B882" s="31" t="str">
        <f ca="1">IF(Activiteitenoverzicht!$K884&gt;0,Activiteitenoverzicht!B884,"")</f>
        <v/>
      </c>
      <c r="C882" s="31" t="str">
        <f ca="1">IF(Activiteitenoverzicht!$K884&gt;0,Activiteitenoverzicht!D884,"")</f>
        <v/>
      </c>
      <c r="D882" s="31" t="str">
        <f ca="1">IF(Activiteitenoverzicht!$K884&gt;0,Activiteitenoverzicht!F884,"")</f>
        <v/>
      </c>
    </row>
    <row r="883" spans="1:4" hidden="1" x14ac:dyDescent="0.25">
      <c r="A883" s="31" t="str">
        <f ca="1">IF(Activiteitenoverzicht!$K885&gt;0,Activiteitenoverzicht!A885,"")</f>
        <v/>
      </c>
      <c r="B883" s="31" t="str">
        <f ca="1">IF(Activiteitenoverzicht!$K885&gt;0,Activiteitenoverzicht!B885,"")</f>
        <v/>
      </c>
      <c r="C883" s="31" t="str">
        <f ca="1">IF(Activiteitenoverzicht!$K885&gt;0,Activiteitenoverzicht!D885,"")</f>
        <v/>
      </c>
      <c r="D883" s="31" t="str">
        <f ca="1">IF(Activiteitenoverzicht!$K885&gt;0,Activiteitenoverzicht!F885,"")</f>
        <v/>
      </c>
    </row>
    <row r="884" spans="1:4" hidden="1" x14ac:dyDescent="0.25">
      <c r="A884" s="31" t="str">
        <f ca="1">IF(Activiteitenoverzicht!$K886&gt;0,Activiteitenoverzicht!A886,"")</f>
        <v/>
      </c>
      <c r="B884" s="31" t="str">
        <f ca="1">IF(Activiteitenoverzicht!$K886&gt;0,Activiteitenoverzicht!B886,"")</f>
        <v/>
      </c>
      <c r="C884" s="31" t="str">
        <f ca="1">IF(Activiteitenoverzicht!$K886&gt;0,Activiteitenoverzicht!D886,"")</f>
        <v/>
      </c>
      <c r="D884" s="31" t="str">
        <f ca="1">IF(Activiteitenoverzicht!$K886&gt;0,Activiteitenoverzicht!F886,"")</f>
        <v/>
      </c>
    </row>
    <row r="885" spans="1:4" hidden="1" x14ac:dyDescent="0.25">
      <c r="A885" s="31" t="str">
        <f ca="1">IF(Activiteitenoverzicht!$K887&gt;0,Activiteitenoverzicht!A887,"")</f>
        <v/>
      </c>
      <c r="B885" s="31" t="str">
        <f ca="1">IF(Activiteitenoverzicht!$K887&gt;0,Activiteitenoverzicht!B887,"")</f>
        <v/>
      </c>
      <c r="C885" s="31" t="str">
        <f ca="1">IF(Activiteitenoverzicht!$K887&gt;0,Activiteitenoverzicht!D887,"")</f>
        <v/>
      </c>
      <c r="D885" s="31" t="str">
        <f ca="1">IF(Activiteitenoverzicht!$K887&gt;0,Activiteitenoverzicht!F887,"")</f>
        <v/>
      </c>
    </row>
    <row r="886" spans="1:4" hidden="1" x14ac:dyDescent="0.25">
      <c r="A886" s="31" t="str">
        <f ca="1">IF(Activiteitenoverzicht!$K888&gt;0,Activiteitenoverzicht!A888,"")</f>
        <v/>
      </c>
      <c r="B886" s="31" t="str">
        <f ca="1">IF(Activiteitenoverzicht!$K888&gt;0,Activiteitenoverzicht!B888,"")</f>
        <v/>
      </c>
      <c r="C886" s="31" t="str">
        <f ca="1">IF(Activiteitenoverzicht!$K888&gt;0,Activiteitenoverzicht!D888,"")</f>
        <v/>
      </c>
      <c r="D886" s="31" t="str">
        <f ca="1">IF(Activiteitenoverzicht!$K888&gt;0,Activiteitenoverzicht!F888,"")</f>
        <v/>
      </c>
    </row>
    <row r="887" spans="1:4" hidden="1" x14ac:dyDescent="0.25">
      <c r="A887" s="31" t="str">
        <f ca="1">IF(Activiteitenoverzicht!$K889&gt;0,Activiteitenoverzicht!A889,"")</f>
        <v/>
      </c>
      <c r="B887" s="31" t="str">
        <f ca="1">IF(Activiteitenoverzicht!$K889&gt;0,Activiteitenoverzicht!B889,"")</f>
        <v/>
      </c>
      <c r="C887" s="31" t="str">
        <f ca="1">IF(Activiteitenoverzicht!$K889&gt;0,Activiteitenoverzicht!D889,"")</f>
        <v/>
      </c>
      <c r="D887" s="31" t="str">
        <f ca="1">IF(Activiteitenoverzicht!$K889&gt;0,Activiteitenoverzicht!F889,"")</f>
        <v/>
      </c>
    </row>
    <row r="888" spans="1:4" hidden="1" x14ac:dyDescent="0.25">
      <c r="A888" s="31" t="str">
        <f ca="1">IF(Activiteitenoverzicht!$K890&gt;0,Activiteitenoverzicht!A890,"")</f>
        <v/>
      </c>
      <c r="B888" s="31" t="str">
        <f ca="1">IF(Activiteitenoverzicht!$K890&gt;0,Activiteitenoverzicht!B890,"")</f>
        <v/>
      </c>
      <c r="C888" s="31" t="str">
        <f ca="1">IF(Activiteitenoverzicht!$K890&gt;0,Activiteitenoverzicht!D890,"")</f>
        <v/>
      </c>
      <c r="D888" s="31" t="str">
        <f ca="1">IF(Activiteitenoverzicht!$K890&gt;0,Activiteitenoverzicht!F890,"")</f>
        <v/>
      </c>
    </row>
    <row r="889" spans="1:4" hidden="1" x14ac:dyDescent="0.25">
      <c r="A889" s="31" t="str">
        <f ca="1">IF(Activiteitenoverzicht!$K891&gt;0,Activiteitenoverzicht!A891,"")</f>
        <v/>
      </c>
      <c r="B889" s="31" t="str">
        <f ca="1">IF(Activiteitenoverzicht!$K891&gt;0,Activiteitenoverzicht!B891,"")</f>
        <v/>
      </c>
      <c r="C889" s="31" t="str">
        <f ca="1">IF(Activiteitenoverzicht!$K891&gt;0,Activiteitenoverzicht!D891,"")</f>
        <v/>
      </c>
      <c r="D889" s="31" t="str">
        <f ca="1">IF(Activiteitenoverzicht!$K891&gt;0,Activiteitenoverzicht!F891,"")</f>
        <v/>
      </c>
    </row>
    <row r="890" spans="1:4" hidden="1" x14ac:dyDescent="0.25">
      <c r="A890" s="31" t="str">
        <f ca="1">IF(Activiteitenoverzicht!$K892&gt;0,Activiteitenoverzicht!A892,"")</f>
        <v/>
      </c>
      <c r="B890" s="31" t="str">
        <f ca="1">IF(Activiteitenoverzicht!$K892&gt;0,Activiteitenoverzicht!B892,"")</f>
        <v/>
      </c>
      <c r="C890" s="31" t="str">
        <f ca="1">IF(Activiteitenoverzicht!$K892&gt;0,Activiteitenoverzicht!D892,"")</f>
        <v/>
      </c>
      <c r="D890" s="31" t="str">
        <f ca="1">IF(Activiteitenoverzicht!$K892&gt;0,Activiteitenoverzicht!F892,"")</f>
        <v/>
      </c>
    </row>
    <row r="891" spans="1:4" hidden="1" x14ac:dyDescent="0.25">
      <c r="A891" s="31" t="str">
        <f ca="1">IF(Activiteitenoverzicht!$K893&gt;0,Activiteitenoverzicht!A893,"")</f>
        <v/>
      </c>
      <c r="B891" s="31" t="str">
        <f ca="1">IF(Activiteitenoverzicht!$K893&gt;0,Activiteitenoverzicht!B893,"")</f>
        <v/>
      </c>
      <c r="C891" s="31" t="str">
        <f ca="1">IF(Activiteitenoverzicht!$K893&gt;0,Activiteitenoverzicht!D893,"")</f>
        <v/>
      </c>
      <c r="D891" s="31" t="str">
        <f ca="1">IF(Activiteitenoverzicht!$K893&gt;0,Activiteitenoverzicht!F893,"")</f>
        <v/>
      </c>
    </row>
    <row r="892" spans="1:4" hidden="1" x14ac:dyDescent="0.25">
      <c r="A892" s="31" t="str">
        <f ca="1">IF(Activiteitenoverzicht!$K894&gt;0,Activiteitenoverzicht!A894,"")</f>
        <v/>
      </c>
      <c r="B892" s="31" t="str">
        <f ca="1">IF(Activiteitenoverzicht!$K894&gt;0,Activiteitenoverzicht!B894,"")</f>
        <v/>
      </c>
      <c r="C892" s="31" t="str">
        <f ca="1">IF(Activiteitenoverzicht!$K894&gt;0,Activiteitenoverzicht!D894,"")</f>
        <v/>
      </c>
      <c r="D892" s="31" t="str">
        <f ca="1">IF(Activiteitenoverzicht!$K894&gt;0,Activiteitenoverzicht!F894,"")</f>
        <v/>
      </c>
    </row>
    <row r="893" spans="1:4" hidden="1" x14ac:dyDescent="0.25">
      <c r="A893" s="31" t="str">
        <f ca="1">IF(Activiteitenoverzicht!$K895&gt;0,Activiteitenoverzicht!A895,"")</f>
        <v/>
      </c>
      <c r="B893" s="31" t="str">
        <f ca="1">IF(Activiteitenoverzicht!$K895&gt;0,Activiteitenoverzicht!B895,"")</f>
        <v/>
      </c>
      <c r="C893" s="31" t="str">
        <f ca="1">IF(Activiteitenoverzicht!$K895&gt;0,Activiteitenoverzicht!D895,"")</f>
        <v/>
      </c>
      <c r="D893" s="31" t="str">
        <f ca="1">IF(Activiteitenoverzicht!$K895&gt;0,Activiteitenoverzicht!F895,"")</f>
        <v/>
      </c>
    </row>
    <row r="894" spans="1:4" hidden="1" x14ac:dyDescent="0.25">
      <c r="A894" s="31" t="str">
        <f ca="1">IF(Activiteitenoverzicht!$K896&gt;0,Activiteitenoverzicht!A896,"")</f>
        <v/>
      </c>
      <c r="B894" s="31" t="str">
        <f ca="1">IF(Activiteitenoverzicht!$K896&gt;0,Activiteitenoverzicht!B896,"")</f>
        <v/>
      </c>
      <c r="C894" s="31" t="str">
        <f ca="1">IF(Activiteitenoverzicht!$K896&gt;0,Activiteitenoverzicht!D896,"")</f>
        <v/>
      </c>
      <c r="D894" s="31" t="str">
        <f ca="1">IF(Activiteitenoverzicht!$K896&gt;0,Activiteitenoverzicht!F896,"")</f>
        <v/>
      </c>
    </row>
    <row r="895" spans="1:4" hidden="1" x14ac:dyDescent="0.25">
      <c r="A895" s="31" t="str">
        <f ca="1">IF(Activiteitenoverzicht!$K897&gt;0,Activiteitenoverzicht!A897,"")</f>
        <v/>
      </c>
      <c r="B895" s="31" t="str">
        <f ca="1">IF(Activiteitenoverzicht!$K897&gt;0,Activiteitenoverzicht!B897,"")</f>
        <v/>
      </c>
      <c r="C895" s="31" t="str">
        <f ca="1">IF(Activiteitenoverzicht!$K897&gt;0,Activiteitenoverzicht!D897,"")</f>
        <v/>
      </c>
      <c r="D895" s="31" t="str">
        <f ca="1">IF(Activiteitenoverzicht!$K897&gt;0,Activiteitenoverzicht!F897,"")</f>
        <v/>
      </c>
    </row>
    <row r="896" spans="1:4" hidden="1" x14ac:dyDescent="0.25">
      <c r="A896" s="31" t="str">
        <f ca="1">IF(Activiteitenoverzicht!$K898&gt;0,Activiteitenoverzicht!A898,"")</f>
        <v/>
      </c>
      <c r="B896" s="31" t="str">
        <f ca="1">IF(Activiteitenoverzicht!$K898&gt;0,Activiteitenoverzicht!B898,"")</f>
        <v/>
      </c>
      <c r="C896" s="31" t="str">
        <f ca="1">IF(Activiteitenoverzicht!$K898&gt;0,Activiteitenoverzicht!D898,"")</f>
        <v/>
      </c>
      <c r="D896" s="31" t="str">
        <f ca="1">IF(Activiteitenoverzicht!$K898&gt;0,Activiteitenoverzicht!F898,"")</f>
        <v/>
      </c>
    </row>
    <row r="897" spans="1:4" hidden="1" x14ac:dyDescent="0.25">
      <c r="A897" s="31" t="str">
        <f ca="1">IF(Activiteitenoverzicht!$K899&gt;0,Activiteitenoverzicht!A899,"")</f>
        <v/>
      </c>
      <c r="B897" s="31" t="str">
        <f ca="1">IF(Activiteitenoverzicht!$K899&gt;0,Activiteitenoverzicht!B899,"")</f>
        <v/>
      </c>
      <c r="C897" s="31" t="str">
        <f ca="1">IF(Activiteitenoverzicht!$K899&gt;0,Activiteitenoverzicht!D899,"")</f>
        <v/>
      </c>
      <c r="D897" s="31" t="str">
        <f ca="1">IF(Activiteitenoverzicht!$K899&gt;0,Activiteitenoverzicht!F899,"")</f>
        <v/>
      </c>
    </row>
    <row r="898" spans="1:4" hidden="1" x14ac:dyDescent="0.25">
      <c r="A898" s="31" t="str">
        <f ca="1">IF(Activiteitenoverzicht!$K900&gt;0,Activiteitenoverzicht!A900,"")</f>
        <v/>
      </c>
      <c r="B898" s="31" t="str">
        <f ca="1">IF(Activiteitenoverzicht!$K900&gt;0,Activiteitenoverzicht!B900,"")</f>
        <v/>
      </c>
      <c r="C898" s="31" t="str">
        <f ca="1">IF(Activiteitenoverzicht!$K900&gt;0,Activiteitenoverzicht!D900,"")</f>
        <v/>
      </c>
      <c r="D898" s="31" t="str">
        <f ca="1">IF(Activiteitenoverzicht!$K900&gt;0,Activiteitenoverzicht!F900,"")</f>
        <v/>
      </c>
    </row>
    <row r="899" spans="1:4" hidden="1" x14ac:dyDescent="0.25">
      <c r="A899" s="31" t="str">
        <f ca="1">IF(Activiteitenoverzicht!$K901&gt;0,Activiteitenoverzicht!A901,"")</f>
        <v/>
      </c>
      <c r="B899" s="31" t="str">
        <f ca="1">IF(Activiteitenoverzicht!$K901&gt;0,Activiteitenoverzicht!B901,"")</f>
        <v/>
      </c>
      <c r="C899" s="31" t="str">
        <f ca="1">IF(Activiteitenoverzicht!$K901&gt;0,Activiteitenoverzicht!D901,"")</f>
        <v/>
      </c>
      <c r="D899" s="31" t="str">
        <f ca="1">IF(Activiteitenoverzicht!$K901&gt;0,Activiteitenoverzicht!F901,"")</f>
        <v/>
      </c>
    </row>
    <row r="900" spans="1:4" hidden="1" x14ac:dyDescent="0.25">
      <c r="A900" s="31" t="str">
        <f ca="1">IF(Activiteitenoverzicht!$K902&gt;0,Activiteitenoverzicht!A902,"")</f>
        <v/>
      </c>
      <c r="B900" s="31" t="str">
        <f ca="1">IF(Activiteitenoverzicht!$K902&gt;0,Activiteitenoverzicht!B902,"")</f>
        <v/>
      </c>
      <c r="C900" s="31" t="str">
        <f ca="1">IF(Activiteitenoverzicht!$K902&gt;0,Activiteitenoverzicht!D902,"")</f>
        <v/>
      </c>
      <c r="D900" s="31" t="str">
        <f ca="1">IF(Activiteitenoverzicht!$K902&gt;0,Activiteitenoverzicht!F902,"")</f>
        <v/>
      </c>
    </row>
    <row r="901" spans="1:4" hidden="1" x14ac:dyDescent="0.25">
      <c r="A901" s="31" t="str">
        <f ca="1">IF(Activiteitenoverzicht!$K903&gt;0,Activiteitenoverzicht!A903,"")</f>
        <v/>
      </c>
      <c r="B901" s="31" t="str">
        <f ca="1">IF(Activiteitenoverzicht!$K903&gt;0,Activiteitenoverzicht!B903,"")</f>
        <v/>
      </c>
      <c r="C901" s="31" t="str">
        <f ca="1">IF(Activiteitenoverzicht!$K903&gt;0,Activiteitenoverzicht!D903,"")</f>
        <v/>
      </c>
      <c r="D901" s="31" t="str">
        <f ca="1">IF(Activiteitenoverzicht!$K903&gt;0,Activiteitenoverzicht!F903,"")</f>
        <v/>
      </c>
    </row>
    <row r="902" spans="1:4" hidden="1" x14ac:dyDescent="0.25">
      <c r="A902" s="31" t="str">
        <f ca="1">IF(Activiteitenoverzicht!$K904&gt;0,Activiteitenoverzicht!A904,"")</f>
        <v/>
      </c>
      <c r="B902" s="31" t="str">
        <f ca="1">IF(Activiteitenoverzicht!$K904&gt;0,Activiteitenoverzicht!B904,"")</f>
        <v/>
      </c>
      <c r="C902" s="31" t="str">
        <f ca="1">IF(Activiteitenoverzicht!$K904&gt;0,Activiteitenoverzicht!D904,"")</f>
        <v/>
      </c>
      <c r="D902" s="31" t="str">
        <f ca="1">IF(Activiteitenoverzicht!$K904&gt;0,Activiteitenoverzicht!F904,"")</f>
        <v/>
      </c>
    </row>
    <row r="903" spans="1:4" hidden="1" x14ac:dyDescent="0.25">
      <c r="A903" s="31" t="str">
        <f ca="1">IF(Activiteitenoverzicht!$K905&gt;0,Activiteitenoverzicht!A905,"")</f>
        <v/>
      </c>
      <c r="B903" s="31" t="str">
        <f ca="1">IF(Activiteitenoverzicht!$K905&gt;0,Activiteitenoverzicht!B905,"")</f>
        <v/>
      </c>
      <c r="C903" s="31" t="str">
        <f ca="1">IF(Activiteitenoverzicht!$K905&gt;0,Activiteitenoverzicht!D905,"")</f>
        <v/>
      </c>
      <c r="D903" s="31" t="str">
        <f ca="1">IF(Activiteitenoverzicht!$K905&gt;0,Activiteitenoverzicht!F905,"")</f>
        <v/>
      </c>
    </row>
    <row r="904" spans="1:4" hidden="1" x14ac:dyDescent="0.25">
      <c r="A904" s="31" t="str">
        <f ca="1">IF(Activiteitenoverzicht!$K906&gt;0,Activiteitenoverzicht!A906,"")</f>
        <v/>
      </c>
      <c r="B904" s="31" t="str">
        <f ca="1">IF(Activiteitenoverzicht!$K906&gt;0,Activiteitenoverzicht!B906,"")</f>
        <v/>
      </c>
      <c r="C904" s="31" t="str">
        <f ca="1">IF(Activiteitenoverzicht!$K906&gt;0,Activiteitenoverzicht!D906,"")</f>
        <v/>
      </c>
      <c r="D904" s="31" t="str">
        <f ca="1">IF(Activiteitenoverzicht!$K906&gt;0,Activiteitenoverzicht!F906,"")</f>
        <v/>
      </c>
    </row>
    <row r="905" spans="1:4" hidden="1" x14ac:dyDescent="0.25">
      <c r="A905" s="31" t="str">
        <f ca="1">IF(Activiteitenoverzicht!$K907&gt;0,Activiteitenoverzicht!A907,"")</f>
        <v/>
      </c>
      <c r="B905" s="31" t="str">
        <f ca="1">IF(Activiteitenoverzicht!$K907&gt;0,Activiteitenoverzicht!B907,"")</f>
        <v/>
      </c>
      <c r="C905" s="31" t="str">
        <f ca="1">IF(Activiteitenoverzicht!$K907&gt;0,Activiteitenoverzicht!D907,"")</f>
        <v/>
      </c>
      <c r="D905" s="31" t="str">
        <f ca="1">IF(Activiteitenoverzicht!$K907&gt;0,Activiteitenoverzicht!F907,"")</f>
        <v/>
      </c>
    </row>
    <row r="906" spans="1:4" hidden="1" x14ac:dyDescent="0.25">
      <c r="A906" s="31" t="str">
        <f ca="1">IF(Activiteitenoverzicht!$K908&gt;0,Activiteitenoverzicht!A908,"")</f>
        <v/>
      </c>
      <c r="B906" s="31" t="str">
        <f ca="1">IF(Activiteitenoverzicht!$K908&gt;0,Activiteitenoverzicht!B908,"")</f>
        <v/>
      </c>
      <c r="C906" s="31" t="str">
        <f ca="1">IF(Activiteitenoverzicht!$K908&gt;0,Activiteitenoverzicht!D908,"")</f>
        <v/>
      </c>
      <c r="D906" s="31" t="str">
        <f ca="1">IF(Activiteitenoverzicht!$K908&gt;0,Activiteitenoverzicht!F908,"")</f>
        <v/>
      </c>
    </row>
    <row r="907" spans="1:4" hidden="1" x14ac:dyDescent="0.25">
      <c r="A907" s="31" t="str">
        <f ca="1">IF(Activiteitenoverzicht!$K909&gt;0,Activiteitenoverzicht!A909,"")</f>
        <v/>
      </c>
      <c r="B907" s="31" t="str">
        <f ca="1">IF(Activiteitenoverzicht!$K909&gt;0,Activiteitenoverzicht!B909,"")</f>
        <v/>
      </c>
      <c r="C907" s="31" t="str">
        <f ca="1">IF(Activiteitenoverzicht!$K909&gt;0,Activiteitenoverzicht!D909,"")</f>
        <v/>
      </c>
      <c r="D907" s="31" t="str">
        <f ca="1">IF(Activiteitenoverzicht!$K909&gt;0,Activiteitenoverzicht!F909,"")</f>
        <v/>
      </c>
    </row>
    <row r="908" spans="1:4" hidden="1" x14ac:dyDescent="0.25">
      <c r="A908" s="31" t="str">
        <f ca="1">IF(Activiteitenoverzicht!$K910&gt;0,Activiteitenoverzicht!A910,"")</f>
        <v/>
      </c>
      <c r="B908" s="31" t="str">
        <f ca="1">IF(Activiteitenoverzicht!$K910&gt;0,Activiteitenoverzicht!B910,"")</f>
        <v/>
      </c>
      <c r="C908" s="31" t="str">
        <f ca="1">IF(Activiteitenoverzicht!$K910&gt;0,Activiteitenoverzicht!D910,"")</f>
        <v/>
      </c>
      <c r="D908" s="31" t="str">
        <f ca="1">IF(Activiteitenoverzicht!$K910&gt;0,Activiteitenoverzicht!F910,"")</f>
        <v/>
      </c>
    </row>
    <row r="909" spans="1:4" hidden="1" x14ac:dyDescent="0.25">
      <c r="A909" s="31" t="str">
        <f ca="1">IF(Activiteitenoverzicht!$K911&gt;0,Activiteitenoverzicht!A911,"")</f>
        <v/>
      </c>
      <c r="B909" s="31" t="str">
        <f ca="1">IF(Activiteitenoverzicht!$K911&gt;0,Activiteitenoverzicht!B911,"")</f>
        <v/>
      </c>
      <c r="C909" s="31" t="str">
        <f ca="1">IF(Activiteitenoverzicht!$K911&gt;0,Activiteitenoverzicht!D911,"")</f>
        <v/>
      </c>
      <c r="D909" s="31" t="str">
        <f ca="1">IF(Activiteitenoverzicht!$K911&gt;0,Activiteitenoverzicht!F911,"")</f>
        <v/>
      </c>
    </row>
    <row r="910" spans="1:4" hidden="1" x14ac:dyDescent="0.25">
      <c r="A910" s="31" t="str">
        <f ca="1">IF(Activiteitenoverzicht!$K912&gt;0,Activiteitenoverzicht!A912,"")</f>
        <v/>
      </c>
      <c r="B910" s="31" t="str">
        <f ca="1">IF(Activiteitenoverzicht!$K912&gt;0,Activiteitenoverzicht!B912,"")</f>
        <v/>
      </c>
      <c r="C910" s="31" t="str">
        <f ca="1">IF(Activiteitenoverzicht!$K912&gt;0,Activiteitenoverzicht!D912,"")</f>
        <v/>
      </c>
      <c r="D910" s="31" t="str">
        <f ca="1">IF(Activiteitenoverzicht!$K912&gt;0,Activiteitenoverzicht!F912,"")</f>
        <v/>
      </c>
    </row>
    <row r="911" spans="1:4" hidden="1" x14ac:dyDescent="0.25">
      <c r="A911" s="31" t="str">
        <f ca="1">IF(Activiteitenoverzicht!$K913&gt;0,Activiteitenoverzicht!A913,"")</f>
        <v/>
      </c>
      <c r="B911" s="31" t="str">
        <f ca="1">IF(Activiteitenoverzicht!$K913&gt;0,Activiteitenoverzicht!B913,"")</f>
        <v/>
      </c>
      <c r="C911" s="31" t="str">
        <f ca="1">IF(Activiteitenoverzicht!$K913&gt;0,Activiteitenoverzicht!D913,"")</f>
        <v/>
      </c>
      <c r="D911" s="31" t="str">
        <f ca="1">IF(Activiteitenoverzicht!$K913&gt;0,Activiteitenoverzicht!F913,"")</f>
        <v/>
      </c>
    </row>
    <row r="912" spans="1:4" hidden="1" x14ac:dyDescent="0.25">
      <c r="A912" s="31" t="str">
        <f ca="1">IF(Activiteitenoverzicht!$K914&gt;0,Activiteitenoverzicht!A914,"")</f>
        <v/>
      </c>
      <c r="B912" s="31" t="str">
        <f ca="1">IF(Activiteitenoverzicht!$K914&gt;0,Activiteitenoverzicht!B914,"")</f>
        <v/>
      </c>
      <c r="C912" s="31" t="str">
        <f ca="1">IF(Activiteitenoverzicht!$K914&gt;0,Activiteitenoverzicht!D914,"")</f>
        <v/>
      </c>
      <c r="D912" s="31" t="str">
        <f ca="1">IF(Activiteitenoverzicht!$K914&gt;0,Activiteitenoverzicht!F914,"")</f>
        <v/>
      </c>
    </row>
    <row r="913" spans="1:4" hidden="1" x14ac:dyDescent="0.25">
      <c r="A913" s="31" t="str">
        <f ca="1">IF(Activiteitenoverzicht!$K915&gt;0,Activiteitenoverzicht!A915,"")</f>
        <v/>
      </c>
      <c r="B913" s="31" t="str">
        <f ca="1">IF(Activiteitenoverzicht!$K915&gt;0,Activiteitenoverzicht!B915,"")</f>
        <v/>
      </c>
      <c r="C913" s="31" t="str">
        <f ca="1">IF(Activiteitenoverzicht!$K915&gt;0,Activiteitenoverzicht!D915,"")</f>
        <v/>
      </c>
      <c r="D913" s="31" t="str">
        <f ca="1">IF(Activiteitenoverzicht!$K915&gt;0,Activiteitenoverzicht!F915,"")</f>
        <v/>
      </c>
    </row>
    <row r="914" spans="1:4" hidden="1" x14ac:dyDescent="0.25">
      <c r="A914" s="31" t="str">
        <f ca="1">IF(Activiteitenoverzicht!$K916&gt;0,Activiteitenoverzicht!A916,"")</f>
        <v/>
      </c>
      <c r="B914" s="31" t="str">
        <f ca="1">IF(Activiteitenoverzicht!$K916&gt;0,Activiteitenoverzicht!B916,"")</f>
        <v/>
      </c>
      <c r="C914" s="31" t="str">
        <f ca="1">IF(Activiteitenoverzicht!$K916&gt;0,Activiteitenoverzicht!D916,"")</f>
        <v/>
      </c>
      <c r="D914" s="31" t="str">
        <f ca="1">IF(Activiteitenoverzicht!$K916&gt;0,Activiteitenoverzicht!F916,"")</f>
        <v/>
      </c>
    </row>
    <row r="915" spans="1:4" hidden="1" x14ac:dyDescent="0.25">
      <c r="A915" s="31" t="str">
        <f ca="1">IF(Activiteitenoverzicht!$K917&gt;0,Activiteitenoverzicht!A917,"")</f>
        <v/>
      </c>
      <c r="B915" s="31" t="str">
        <f ca="1">IF(Activiteitenoverzicht!$K917&gt;0,Activiteitenoverzicht!B917,"")</f>
        <v/>
      </c>
      <c r="C915" s="31" t="str">
        <f ca="1">IF(Activiteitenoverzicht!$K917&gt;0,Activiteitenoverzicht!D917,"")</f>
        <v/>
      </c>
      <c r="D915" s="31" t="str">
        <f ca="1">IF(Activiteitenoverzicht!$K917&gt;0,Activiteitenoverzicht!F917,"")</f>
        <v/>
      </c>
    </row>
    <row r="916" spans="1:4" hidden="1" x14ac:dyDescent="0.25">
      <c r="A916" s="31" t="str">
        <f ca="1">IF(Activiteitenoverzicht!$K918&gt;0,Activiteitenoverzicht!A918,"")</f>
        <v/>
      </c>
      <c r="B916" s="31" t="str">
        <f ca="1">IF(Activiteitenoverzicht!$K918&gt;0,Activiteitenoverzicht!B918,"")</f>
        <v/>
      </c>
      <c r="C916" s="31" t="str">
        <f ca="1">IF(Activiteitenoverzicht!$K918&gt;0,Activiteitenoverzicht!D918,"")</f>
        <v/>
      </c>
      <c r="D916" s="31" t="str">
        <f ca="1">IF(Activiteitenoverzicht!$K918&gt;0,Activiteitenoverzicht!F918,"")</f>
        <v/>
      </c>
    </row>
    <row r="917" spans="1:4" hidden="1" x14ac:dyDescent="0.25">
      <c r="A917" s="31" t="str">
        <f ca="1">IF(Activiteitenoverzicht!$K919&gt;0,Activiteitenoverzicht!A919,"")</f>
        <v/>
      </c>
      <c r="B917" s="31" t="str">
        <f ca="1">IF(Activiteitenoverzicht!$K919&gt;0,Activiteitenoverzicht!B919,"")</f>
        <v/>
      </c>
      <c r="C917" s="31" t="str">
        <f ca="1">IF(Activiteitenoverzicht!$K919&gt;0,Activiteitenoverzicht!D919,"")</f>
        <v/>
      </c>
      <c r="D917" s="31" t="str">
        <f ca="1">IF(Activiteitenoverzicht!$K919&gt;0,Activiteitenoverzicht!F919,"")</f>
        <v/>
      </c>
    </row>
    <row r="918" spans="1:4" hidden="1" x14ac:dyDescent="0.25">
      <c r="A918" s="31" t="str">
        <f ca="1">IF(Activiteitenoverzicht!$K920&gt;0,Activiteitenoverzicht!A920,"")</f>
        <v/>
      </c>
      <c r="B918" s="31" t="str">
        <f ca="1">IF(Activiteitenoverzicht!$K920&gt;0,Activiteitenoverzicht!B920,"")</f>
        <v/>
      </c>
      <c r="C918" s="31" t="str">
        <f ca="1">IF(Activiteitenoverzicht!$K920&gt;0,Activiteitenoverzicht!D920,"")</f>
        <v/>
      </c>
      <c r="D918" s="31" t="str">
        <f ca="1">IF(Activiteitenoverzicht!$K920&gt;0,Activiteitenoverzicht!F920,"")</f>
        <v/>
      </c>
    </row>
    <row r="919" spans="1:4" hidden="1" x14ac:dyDescent="0.25">
      <c r="A919" s="31" t="str">
        <f ca="1">IF(Activiteitenoverzicht!$K921&gt;0,Activiteitenoverzicht!A921,"")</f>
        <v/>
      </c>
      <c r="B919" s="31" t="str">
        <f ca="1">IF(Activiteitenoverzicht!$K921&gt;0,Activiteitenoverzicht!B921,"")</f>
        <v/>
      </c>
      <c r="C919" s="31" t="str">
        <f ca="1">IF(Activiteitenoverzicht!$K921&gt;0,Activiteitenoverzicht!D921,"")</f>
        <v/>
      </c>
      <c r="D919" s="31" t="str">
        <f ca="1">IF(Activiteitenoverzicht!$K921&gt;0,Activiteitenoverzicht!F921,"")</f>
        <v/>
      </c>
    </row>
    <row r="920" spans="1:4" hidden="1" x14ac:dyDescent="0.25">
      <c r="A920" s="31" t="str">
        <f ca="1">IF(Activiteitenoverzicht!$K922&gt;0,Activiteitenoverzicht!A922,"")</f>
        <v/>
      </c>
      <c r="B920" s="31" t="str">
        <f ca="1">IF(Activiteitenoverzicht!$K922&gt;0,Activiteitenoverzicht!B922,"")</f>
        <v/>
      </c>
      <c r="C920" s="31" t="str">
        <f ca="1">IF(Activiteitenoverzicht!$K922&gt;0,Activiteitenoverzicht!D922,"")</f>
        <v/>
      </c>
      <c r="D920" s="31" t="str">
        <f ca="1">IF(Activiteitenoverzicht!$K922&gt;0,Activiteitenoverzicht!F922,"")</f>
        <v/>
      </c>
    </row>
    <row r="921" spans="1:4" hidden="1" x14ac:dyDescent="0.25">
      <c r="A921" s="31" t="str">
        <f ca="1">IF(Activiteitenoverzicht!$K923&gt;0,Activiteitenoverzicht!A923,"")</f>
        <v/>
      </c>
      <c r="B921" s="31" t="str">
        <f ca="1">IF(Activiteitenoverzicht!$K923&gt;0,Activiteitenoverzicht!B923,"")</f>
        <v/>
      </c>
      <c r="C921" s="31" t="str">
        <f ca="1">IF(Activiteitenoverzicht!$K923&gt;0,Activiteitenoverzicht!D923,"")</f>
        <v/>
      </c>
      <c r="D921" s="31" t="str">
        <f ca="1">IF(Activiteitenoverzicht!$K923&gt;0,Activiteitenoverzicht!F923,"")</f>
        <v/>
      </c>
    </row>
    <row r="922" spans="1:4" hidden="1" x14ac:dyDescent="0.25">
      <c r="A922" s="31" t="str">
        <f ca="1">IF(Activiteitenoverzicht!$K924&gt;0,Activiteitenoverzicht!A924,"")</f>
        <v/>
      </c>
      <c r="B922" s="31" t="str">
        <f ca="1">IF(Activiteitenoverzicht!$K924&gt;0,Activiteitenoverzicht!B924,"")</f>
        <v/>
      </c>
      <c r="C922" s="31" t="str">
        <f ca="1">IF(Activiteitenoverzicht!$K924&gt;0,Activiteitenoverzicht!D924,"")</f>
        <v/>
      </c>
      <c r="D922" s="31" t="str">
        <f ca="1">IF(Activiteitenoverzicht!$K924&gt;0,Activiteitenoverzicht!F924,"")</f>
        <v/>
      </c>
    </row>
    <row r="923" spans="1:4" hidden="1" x14ac:dyDescent="0.25">
      <c r="A923" s="31" t="str">
        <f ca="1">IF(Activiteitenoverzicht!$K925&gt;0,Activiteitenoverzicht!A925,"")</f>
        <v/>
      </c>
      <c r="B923" s="31" t="str">
        <f ca="1">IF(Activiteitenoverzicht!$K925&gt;0,Activiteitenoverzicht!B925,"")</f>
        <v/>
      </c>
      <c r="C923" s="31" t="str">
        <f ca="1">IF(Activiteitenoverzicht!$K925&gt;0,Activiteitenoverzicht!D925,"")</f>
        <v/>
      </c>
      <c r="D923" s="31" t="str">
        <f ca="1">IF(Activiteitenoverzicht!$K925&gt;0,Activiteitenoverzicht!F925,"")</f>
        <v/>
      </c>
    </row>
    <row r="924" spans="1:4" hidden="1" x14ac:dyDescent="0.25">
      <c r="A924" s="31" t="str">
        <f ca="1">IF(Activiteitenoverzicht!$K926&gt;0,Activiteitenoverzicht!A926,"")</f>
        <v/>
      </c>
      <c r="B924" s="31" t="str">
        <f ca="1">IF(Activiteitenoverzicht!$K926&gt;0,Activiteitenoverzicht!B926,"")</f>
        <v/>
      </c>
      <c r="C924" s="31" t="str">
        <f ca="1">IF(Activiteitenoverzicht!$K926&gt;0,Activiteitenoverzicht!D926,"")</f>
        <v/>
      </c>
      <c r="D924" s="31" t="str">
        <f ca="1">IF(Activiteitenoverzicht!$K926&gt;0,Activiteitenoverzicht!F926,"")</f>
        <v/>
      </c>
    </row>
    <row r="925" spans="1:4" hidden="1" x14ac:dyDescent="0.25">
      <c r="A925" s="31" t="str">
        <f ca="1">IF(Activiteitenoverzicht!$K927&gt;0,Activiteitenoverzicht!A927,"")</f>
        <v/>
      </c>
      <c r="B925" s="31" t="str">
        <f ca="1">IF(Activiteitenoverzicht!$K927&gt;0,Activiteitenoverzicht!B927,"")</f>
        <v/>
      </c>
      <c r="C925" s="31" t="str">
        <f ca="1">IF(Activiteitenoverzicht!$K927&gt;0,Activiteitenoverzicht!D927,"")</f>
        <v/>
      </c>
      <c r="D925" s="31" t="str">
        <f ca="1">IF(Activiteitenoverzicht!$K927&gt;0,Activiteitenoverzicht!F927,"")</f>
        <v/>
      </c>
    </row>
    <row r="926" spans="1:4" hidden="1" x14ac:dyDescent="0.25">
      <c r="A926" s="31" t="str">
        <f ca="1">IF(Activiteitenoverzicht!$K928&gt;0,Activiteitenoverzicht!A928,"")</f>
        <v/>
      </c>
      <c r="B926" s="31" t="str">
        <f ca="1">IF(Activiteitenoverzicht!$K928&gt;0,Activiteitenoverzicht!B928,"")</f>
        <v/>
      </c>
      <c r="C926" s="31" t="str">
        <f ca="1">IF(Activiteitenoverzicht!$K928&gt;0,Activiteitenoverzicht!D928,"")</f>
        <v/>
      </c>
      <c r="D926" s="31" t="str">
        <f ca="1">IF(Activiteitenoverzicht!$K928&gt;0,Activiteitenoverzicht!F928,"")</f>
        <v/>
      </c>
    </row>
    <row r="927" spans="1:4" hidden="1" x14ac:dyDescent="0.25">
      <c r="A927" s="31" t="str">
        <f ca="1">IF(Activiteitenoverzicht!$K929&gt;0,Activiteitenoverzicht!A929,"")</f>
        <v/>
      </c>
      <c r="B927" s="31" t="str">
        <f ca="1">IF(Activiteitenoverzicht!$K929&gt;0,Activiteitenoverzicht!B929,"")</f>
        <v/>
      </c>
      <c r="C927" s="31" t="str">
        <f ca="1">IF(Activiteitenoverzicht!$K929&gt;0,Activiteitenoverzicht!D929,"")</f>
        <v/>
      </c>
      <c r="D927" s="31" t="str">
        <f ca="1">IF(Activiteitenoverzicht!$K929&gt;0,Activiteitenoverzicht!F929,"")</f>
        <v/>
      </c>
    </row>
    <row r="928" spans="1:4" hidden="1" x14ac:dyDescent="0.25">
      <c r="A928" s="31" t="str">
        <f ca="1">IF(Activiteitenoverzicht!$K930&gt;0,Activiteitenoverzicht!A930,"")</f>
        <v/>
      </c>
      <c r="B928" s="31" t="str">
        <f ca="1">IF(Activiteitenoverzicht!$K930&gt;0,Activiteitenoverzicht!B930,"")</f>
        <v/>
      </c>
      <c r="C928" s="31" t="str">
        <f ca="1">IF(Activiteitenoverzicht!$K930&gt;0,Activiteitenoverzicht!D930,"")</f>
        <v/>
      </c>
      <c r="D928" s="31" t="str">
        <f ca="1">IF(Activiteitenoverzicht!$K930&gt;0,Activiteitenoverzicht!F930,"")</f>
        <v/>
      </c>
    </row>
    <row r="929" spans="1:4" hidden="1" x14ac:dyDescent="0.25">
      <c r="A929" s="31" t="str">
        <f ca="1">IF(Activiteitenoverzicht!$K931&gt;0,Activiteitenoverzicht!A931,"")</f>
        <v/>
      </c>
      <c r="B929" s="31" t="str">
        <f ca="1">IF(Activiteitenoverzicht!$K931&gt;0,Activiteitenoverzicht!B931,"")</f>
        <v/>
      </c>
      <c r="C929" s="31" t="str">
        <f ca="1">IF(Activiteitenoverzicht!$K931&gt;0,Activiteitenoverzicht!D931,"")</f>
        <v/>
      </c>
      <c r="D929" s="31" t="str">
        <f ca="1">IF(Activiteitenoverzicht!$K931&gt;0,Activiteitenoverzicht!F931,"")</f>
        <v/>
      </c>
    </row>
    <row r="930" spans="1:4" hidden="1" x14ac:dyDescent="0.25">
      <c r="A930" s="31" t="str">
        <f ca="1">IF(Activiteitenoverzicht!$K932&gt;0,Activiteitenoverzicht!A932,"")</f>
        <v/>
      </c>
      <c r="B930" s="31" t="str">
        <f ca="1">IF(Activiteitenoverzicht!$K932&gt;0,Activiteitenoverzicht!B932,"")</f>
        <v/>
      </c>
      <c r="C930" s="31" t="str">
        <f ca="1">IF(Activiteitenoverzicht!$K932&gt;0,Activiteitenoverzicht!D932,"")</f>
        <v/>
      </c>
      <c r="D930" s="31" t="str">
        <f ca="1">IF(Activiteitenoverzicht!$K932&gt;0,Activiteitenoverzicht!F932,"")</f>
        <v/>
      </c>
    </row>
    <row r="931" spans="1:4" hidden="1" x14ac:dyDescent="0.25">
      <c r="A931" s="31" t="str">
        <f ca="1">IF(Activiteitenoverzicht!$K933&gt;0,Activiteitenoverzicht!A933,"")</f>
        <v/>
      </c>
      <c r="B931" s="31" t="str">
        <f ca="1">IF(Activiteitenoverzicht!$K933&gt;0,Activiteitenoverzicht!B933,"")</f>
        <v/>
      </c>
      <c r="C931" s="31" t="str">
        <f ca="1">IF(Activiteitenoverzicht!$K933&gt;0,Activiteitenoverzicht!D933,"")</f>
        <v/>
      </c>
      <c r="D931" s="31" t="str">
        <f ca="1">IF(Activiteitenoverzicht!$K933&gt;0,Activiteitenoverzicht!F933,"")</f>
        <v/>
      </c>
    </row>
    <row r="932" spans="1:4" hidden="1" x14ac:dyDescent="0.25">
      <c r="A932" s="31" t="str">
        <f ca="1">IF(Activiteitenoverzicht!$K934&gt;0,Activiteitenoverzicht!A934,"")</f>
        <v/>
      </c>
      <c r="B932" s="31" t="str">
        <f ca="1">IF(Activiteitenoverzicht!$K934&gt;0,Activiteitenoverzicht!B934,"")</f>
        <v/>
      </c>
      <c r="C932" s="31" t="str">
        <f ca="1">IF(Activiteitenoverzicht!$K934&gt;0,Activiteitenoverzicht!D934,"")</f>
        <v/>
      </c>
      <c r="D932" s="31" t="str">
        <f ca="1">IF(Activiteitenoverzicht!$K934&gt;0,Activiteitenoverzicht!F934,"")</f>
        <v/>
      </c>
    </row>
    <row r="933" spans="1:4" hidden="1" x14ac:dyDescent="0.25">
      <c r="A933" s="31" t="str">
        <f ca="1">IF(Activiteitenoverzicht!$K935&gt;0,Activiteitenoverzicht!A935,"")</f>
        <v/>
      </c>
      <c r="B933" s="31" t="str">
        <f ca="1">IF(Activiteitenoverzicht!$K935&gt;0,Activiteitenoverzicht!B935,"")</f>
        <v/>
      </c>
      <c r="C933" s="31" t="str">
        <f ca="1">IF(Activiteitenoverzicht!$K935&gt;0,Activiteitenoverzicht!D935,"")</f>
        <v/>
      </c>
      <c r="D933" s="31" t="str">
        <f ca="1">IF(Activiteitenoverzicht!$K935&gt;0,Activiteitenoverzicht!F935,"")</f>
        <v/>
      </c>
    </row>
    <row r="934" spans="1:4" hidden="1" x14ac:dyDescent="0.25">
      <c r="A934" s="31" t="str">
        <f ca="1">IF(Activiteitenoverzicht!$K936&gt;0,Activiteitenoverzicht!A936,"")</f>
        <v/>
      </c>
      <c r="B934" s="31" t="str">
        <f ca="1">IF(Activiteitenoverzicht!$K936&gt;0,Activiteitenoverzicht!B936,"")</f>
        <v/>
      </c>
      <c r="C934" s="31" t="str">
        <f ca="1">IF(Activiteitenoverzicht!$K936&gt;0,Activiteitenoverzicht!D936,"")</f>
        <v/>
      </c>
      <c r="D934" s="31" t="str">
        <f ca="1">IF(Activiteitenoverzicht!$K936&gt;0,Activiteitenoverzicht!F936,"")</f>
        <v/>
      </c>
    </row>
    <row r="935" spans="1:4" hidden="1" x14ac:dyDescent="0.25">
      <c r="A935" s="31" t="str">
        <f ca="1">IF(Activiteitenoverzicht!$K937&gt;0,Activiteitenoverzicht!A937,"")</f>
        <v/>
      </c>
      <c r="B935" s="31" t="str">
        <f ca="1">IF(Activiteitenoverzicht!$K937&gt;0,Activiteitenoverzicht!B937,"")</f>
        <v/>
      </c>
      <c r="C935" s="31" t="str">
        <f ca="1">IF(Activiteitenoverzicht!$K937&gt;0,Activiteitenoverzicht!D937,"")</f>
        <v/>
      </c>
      <c r="D935" s="31" t="str">
        <f ca="1">IF(Activiteitenoverzicht!$K937&gt;0,Activiteitenoverzicht!F937,"")</f>
        <v/>
      </c>
    </row>
    <row r="936" spans="1:4" hidden="1" x14ac:dyDescent="0.25">
      <c r="A936" s="31" t="str">
        <f ca="1">IF(Activiteitenoverzicht!$K938&gt;0,Activiteitenoverzicht!A938,"")</f>
        <v/>
      </c>
      <c r="B936" s="31" t="str">
        <f ca="1">IF(Activiteitenoverzicht!$K938&gt;0,Activiteitenoverzicht!B938,"")</f>
        <v/>
      </c>
      <c r="C936" s="31" t="str">
        <f ca="1">IF(Activiteitenoverzicht!$K938&gt;0,Activiteitenoverzicht!D938,"")</f>
        <v/>
      </c>
      <c r="D936" s="31" t="str">
        <f ca="1">IF(Activiteitenoverzicht!$K938&gt;0,Activiteitenoverzicht!F938,"")</f>
        <v/>
      </c>
    </row>
    <row r="937" spans="1:4" hidden="1" x14ac:dyDescent="0.25">
      <c r="A937" s="31" t="str">
        <f ca="1">IF(Activiteitenoverzicht!$K939&gt;0,Activiteitenoverzicht!A939,"")</f>
        <v/>
      </c>
      <c r="B937" s="31" t="str">
        <f ca="1">IF(Activiteitenoverzicht!$K939&gt;0,Activiteitenoverzicht!B939,"")</f>
        <v/>
      </c>
      <c r="C937" s="31" t="str">
        <f ca="1">IF(Activiteitenoverzicht!$K939&gt;0,Activiteitenoverzicht!D939,"")</f>
        <v/>
      </c>
      <c r="D937" s="31" t="str">
        <f ca="1">IF(Activiteitenoverzicht!$K939&gt;0,Activiteitenoverzicht!F939,"")</f>
        <v/>
      </c>
    </row>
    <row r="938" spans="1:4" hidden="1" x14ac:dyDescent="0.25">
      <c r="A938" s="31" t="str">
        <f ca="1">IF(Activiteitenoverzicht!$K940&gt;0,Activiteitenoverzicht!A940,"")</f>
        <v/>
      </c>
      <c r="B938" s="31" t="str">
        <f ca="1">IF(Activiteitenoverzicht!$K940&gt;0,Activiteitenoverzicht!B940,"")</f>
        <v/>
      </c>
      <c r="C938" s="31" t="str">
        <f ca="1">IF(Activiteitenoverzicht!$K940&gt;0,Activiteitenoverzicht!D940,"")</f>
        <v/>
      </c>
      <c r="D938" s="31" t="str">
        <f ca="1">IF(Activiteitenoverzicht!$K940&gt;0,Activiteitenoverzicht!F940,"")</f>
        <v/>
      </c>
    </row>
    <row r="939" spans="1:4" hidden="1" x14ac:dyDescent="0.25">
      <c r="A939" s="31" t="str">
        <f ca="1">IF(Activiteitenoverzicht!$K941&gt;0,Activiteitenoverzicht!A941,"")</f>
        <v/>
      </c>
      <c r="B939" s="31" t="str">
        <f ca="1">IF(Activiteitenoverzicht!$K941&gt;0,Activiteitenoverzicht!B941,"")</f>
        <v/>
      </c>
      <c r="C939" s="31" t="str">
        <f ca="1">IF(Activiteitenoverzicht!$K941&gt;0,Activiteitenoverzicht!D941,"")</f>
        <v/>
      </c>
      <c r="D939" s="31" t="str">
        <f ca="1">IF(Activiteitenoverzicht!$K941&gt;0,Activiteitenoverzicht!F941,"")</f>
        <v/>
      </c>
    </row>
    <row r="940" spans="1:4" hidden="1" x14ac:dyDescent="0.25">
      <c r="A940" s="31" t="str">
        <f ca="1">IF(Activiteitenoverzicht!$K942&gt;0,Activiteitenoverzicht!A942,"")</f>
        <v/>
      </c>
      <c r="B940" s="31" t="str">
        <f ca="1">IF(Activiteitenoverzicht!$K942&gt;0,Activiteitenoverzicht!B942,"")</f>
        <v/>
      </c>
      <c r="C940" s="31" t="str">
        <f ca="1">IF(Activiteitenoverzicht!$K942&gt;0,Activiteitenoverzicht!D942,"")</f>
        <v/>
      </c>
      <c r="D940" s="31" t="str">
        <f ca="1">IF(Activiteitenoverzicht!$K942&gt;0,Activiteitenoverzicht!F942,"")</f>
        <v/>
      </c>
    </row>
    <row r="941" spans="1:4" hidden="1" x14ac:dyDescent="0.25">
      <c r="A941" s="31" t="str">
        <f ca="1">IF(Activiteitenoverzicht!$K943&gt;0,Activiteitenoverzicht!A943,"")</f>
        <v/>
      </c>
      <c r="B941" s="31" t="str">
        <f ca="1">IF(Activiteitenoverzicht!$K943&gt;0,Activiteitenoverzicht!B943,"")</f>
        <v/>
      </c>
      <c r="C941" s="31" t="str">
        <f ca="1">IF(Activiteitenoverzicht!$K943&gt;0,Activiteitenoverzicht!D943,"")</f>
        <v/>
      </c>
      <c r="D941" s="31" t="str">
        <f ca="1">IF(Activiteitenoverzicht!$K943&gt;0,Activiteitenoverzicht!F943,"")</f>
        <v/>
      </c>
    </row>
    <row r="942" spans="1:4" hidden="1" x14ac:dyDescent="0.25">
      <c r="A942" s="31" t="str">
        <f ca="1">IF(Activiteitenoverzicht!$K944&gt;0,Activiteitenoverzicht!A944,"")</f>
        <v/>
      </c>
      <c r="B942" s="31" t="str">
        <f ca="1">IF(Activiteitenoverzicht!$K944&gt;0,Activiteitenoverzicht!B944,"")</f>
        <v/>
      </c>
      <c r="C942" s="31" t="str">
        <f ca="1">IF(Activiteitenoverzicht!$K944&gt;0,Activiteitenoverzicht!D944,"")</f>
        <v/>
      </c>
      <c r="D942" s="31" t="str">
        <f ca="1">IF(Activiteitenoverzicht!$K944&gt;0,Activiteitenoverzicht!F944,"")</f>
        <v/>
      </c>
    </row>
    <row r="943" spans="1:4" hidden="1" x14ac:dyDescent="0.25">
      <c r="A943" s="31" t="str">
        <f ca="1">IF(Activiteitenoverzicht!$K945&gt;0,Activiteitenoverzicht!A945,"")</f>
        <v/>
      </c>
      <c r="B943" s="31" t="str">
        <f ca="1">IF(Activiteitenoverzicht!$K945&gt;0,Activiteitenoverzicht!B945,"")</f>
        <v/>
      </c>
      <c r="C943" s="31" t="str">
        <f ca="1">IF(Activiteitenoverzicht!$K945&gt;0,Activiteitenoverzicht!D945,"")</f>
        <v/>
      </c>
      <c r="D943" s="31" t="str">
        <f ca="1">IF(Activiteitenoverzicht!$K945&gt;0,Activiteitenoverzicht!F945,"")</f>
        <v/>
      </c>
    </row>
    <row r="944" spans="1:4" hidden="1" x14ac:dyDescent="0.25">
      <c r="A944" s="31" t="str">
        <f ca="1">IF(Activiteitenoverzicht!$K946&gt;0,Activiteitenoverzicht!A946,"")</f>
        <v/>
      </c>
      <c r="B944" s="31" t="str">
        <f ca="1">IF(Activiteitenoverzicht!$K946&gt;0,Activiteitenoverzicht!B946,"")</f>
        <v/>
      </c>
      <c r="C944" s="31" t="str">
        <f ca="1">IF(Activiteitenoverzicht!$K946&gt;0,Activiteitenoverzicht!D946,"")</f>
        <v/>
      </c>
      <c r="D944" s="31" t="str">
        <f ca="1">IF(Activiteitenoverzicht!$K946&gt;0,Activiteitenoverzicht!F946,"")</f>
        <v/>
      </c>
    </row>
    <row r="945" spans="1:4" hidden="1" x14ac:dyDescent="0.25">
      <c r="A945" s="31" t="str">
        <f ca="1">IF(Activiteitenoverzicht!$K947&gt;0,Activiteitenoverzicht!A947,"")</f>
        <v/>
      </c>
      <c r="B945" s="31" t="str">
        <f ca="1">IF(Activiteitenoverzicht!$K947&gt;0,Activiteitenoverzicht!B947,"")</f>
        <v/>
      </c>
      <c r="C945" s="31" t="str">
        <f ca="1">IF(Activiteitenoverzicht!$K947&gt;0,Activiteitenoverzicht!D947,"")</f>
        <v/>
      </c>
      <c r="D945" s="31" t="str">
        <f ca="1">IF(Activiteitenoverzicht!$K947&gt;0,Activiteitenoverzicht!F947,"")</f>
        <v/>
      </c>
    </row>
    <row r="946" spans="1:4" hidden="1" x14ac:dyDescent="0.25">
      <c r="A946" s="31" t="str">
        <f ca="1">IF(Activiteitenoverzicht!$K948&gt;0,Activiteitenoverzicht!A948,"")</f>
        <v/>
      </c>
      <c r="B946" s="31" t="str">
        <f ca="1">IF(Activiteitenoverzicht!$K948&gt;0,Activiteitenoverzicht!B948,"")</f>
        <v/>
      </c>
      <c r="C946" s="31" t="str">
        <f ca="1">IF(Activiteitenoverzicht!$K948&gt;0,Activiteitenoverzicht!D948,"")</f>
        <v/>
      </c>
      <c r="D946" s="31" t="str">
        <f ca="1">IF(Activiteitenoverzicht!$K948&gt;0,Activiteitenoverzicht!F948,"")</f>
        <v/>
      </c>
    </row>
    <row r="947" spans="1:4" hidden="1" x14ac:dyDescent="0.25">
      <c r="A947" s="31" t="str">
        <f ca="1">IF(Activiteitenoverzicht!$K949&gt;0,Activiteitenoverzicht!A949,"")</f>
        <v/>
      </c>
      <c r="B947" s="31" t="str">
        <f ca="1">IF(Activiteitenoverzicht!$K949&gt;0,Activiteitenoverzicht!B949,"")</f>
        <v/>
      </c>
      <c r="C947" s="31" t="str">
        <f ca="1">IF(Activiteitenoverzicht!$K949&gt;0,Activiteitenoverzicht!D949,"")</f>
        <v/>
      </c>
      <c r="D947" s="31" t="str">
        <f ca="1">IF(Activiteitenoverzicht!$K949&gt;0,Activiteitenoverzicht!F949,"")</f>
        <v/>
      </c>
    </row>
    <row r="948" spans="1:4" hidden="1" x14ac:dyDescent="0.25">
      <c r="A948" s="31" t="str">
        <f ca="1">IF(Activiteitenoverzicht!$K950&gt;0,Activiteitenoverzicht!A950,"")</f>
        <v/>
      </c>
      <c r="B948" s="31" t="str">
        <f ca="1">IF(Activiteitenoverzicht!$K950&gt;0,Activiteitenoverzicht!B950,"")</f>
        <v/>
      </c>
      <c r="C948" s="31" t="str">
        <f ca="1">IF(Activiteitenoverzicht!$K950&gt;0,Activiteitenoverzicht!D950,"")</f>
        <v/>
      </c>
      <c r="D948" s="31" t="str">
        <f ca="1">IF(Activiteitenoverzicht!$K950&gt;0,Activiteitenoverzicht!F950,"")</f>
        <v/>
      </c>
    </row>
    <row r="949" spans="1:4" hidden="1" x14ac:dyDescent="0.25">
      <c r="A949" s="31" t="str">
        <f ca="1">IF(Activiteitenoverzicht!$K951&gt;0,Activiteitenoverzicht!A951,"")</f>
        <v/>
      </c>
      <c r="B949" s="31" t="str">
        <f ca="1">IF(Activiteitenoverzicht!$K951&gt;0,Activiteitenoverzicht!B951,"")</f>
        <v/>
      </c>
      <c r="C949" s="31" t="str">
        <f ca="1">IF(Activiteitenoverzicht!$K951&gt;0,Activiteitenoverzicht!D951,"")</f>
        <v/>
      </c>
      <c r="D949" s="31" t="str">
        <f ca="1">IF(Activiteitenoverzicht!$K951&gt;0,Activiteitenoverzicht!F951,"")</f>
        <v/>
      </c>
    </row>
    <row r="950" spans="1:4" hidden="1" x14ac:dyDescent="0.25">
      <c r="A950" s="31" t="str">
        <f ca="1">IF(Activiteitenoverzicht!$K952&gt;0,Activiteitenoverzicht!A952,"")</f>
        <v/>
      </c>
      <c r="B950" s="31" t="str">
        <f ca="1">IF(Activiteitenoverzicht!$K952&gt;0,Activiteitenoverzicht!B952,"")</f>
        <v/>
      </c>
      <c r="C950" s="31" t="str">
        <f ca="1">IF(Activiteitenoverzicht!$K952&gt;0,Activiteitenoverzicht!D952,"")</f>
        <v/>
      </c>
      <c r="D950" s="31" t="str">
        <f ca="1">IF(Activiteitenoverzicht!$K952&gt;0,Activiteitenoverzicht!F952,"")</f>
        <v/>
      </c>
    </row>
    <row r="951" spans="1:4" hidden="1" x14ac:dyDescent="0.25">
      <c r="A951" s="31" t="str">
        <f ca="1">IF(Activiteitenoverzicht!$K953&gt;0,Activiteitenoverzicht!A953,"")</f>
        <v/>
      </c>
      <c r="B951" s="31" t="str">
        <f ca="1">IF(Activiteitenoverzicht!$K953&gt;0,Activiteitenoverzicht!B953,"")</f>
        <v/>
      </c>
      <c r="C951" s="31" t="str">
        <f ca="1">IF(Activiteitenoverzicht!$K953&gt;0,Activiteitenoverzicht!D953,"")</f>
        <v/>
      </c>
      <c r="D951" s="31" t="str">
        <f ca="1">IF(Activiteitenoverzicht!$K953&gt;0,Activiteitenoverzicht!F953,"")</f>
        <v/>
      </c>
    </row>
    <row r="952" spans="1:4" hidden="1" x14ac:dyDescent="0.25">
      <c r="A952" s="31" t="str">
        <f ca="1">IF(Activiteitenoverzicht!$K954&gt;0,Activiteitenoverzicht!A954,"")</f>
        <v/>
      </c>
      <c r="B952" s="31" t="str">
        <f ca="1">IF(Activiteitenoverzicht!$K954&gt;0,Activiteitenoverzicht!B954,"")</f>
        <v/>
      </c>
      <c r="C952" s="31" t="str">
        <f ca="1">IF(Activiteitenoverzicht!$K954&gt;0,Activiteitenoverzicht!D954,"")</f>
        <v/>
      </c>
      <c r="D952" s="31" t="str">
        <f ca="1">IF(Activiteitenoverzicht!$K954&gt;0,Activiteitenoverzicht!F954,"")</f>
        <v/>
      </c>
    </row>
    <row r="953" spans="1:4" hidden="1" x14ac:dyDescent="0.25">
      <c r="A953" s="31" t="str">
        <f ca="1">IF(Activiteitenoverzicht!$K955&gt;0,Activiteitenoverzicht!A955,"")</f>
        <v/>
      </c>
      <c r="B953" s="31" t="str">
        <f ca="1">IF(Activiteitenoverzicht!$K955&gt;0,Activiteitenoverzicht!B955,"")</f>
        <v/>
      </c>
      <c r="C953" s="31" t="str">
        <f ca="1">IF(Activiteitenoverzicht!$K955&gt;0,Activiteitenoverzicht!D955,"")</f>
        <v/>
      </c>
      <c r="D953" s="31" t="str">
        <f ca="1">IF(Activiteitenoverzicht!$K955&gt;0,Activiteitenoverzicht!F955,"")</f>
        <v/>
      </c>
    </row>
    <row r="954" spans="1:4" hidden="1" x14ac:dyDescent="0.25">
      <c r="A954" s="31" t="str">
        <f ca="1">IF(Activiteitenoverzicht!$K956&gt;0,Activiteitenoverzicht!A956,"")</f>
        <v/>
      </c>
      <c r="B954" s="31" t="str">
        <f ca="1">IF(Activiteitenoverzicht!$K956&gt;0,Activiteitenoverzicht!B956,"")</f>
        <v/>
      </c>
      <c r="C954" s="31" t="str">
        <f ca="1">IF(Activiteitenoverzicht!$K956&gt;0,Activiteitenoverzicht!D956,"")</f>
        <v/>
      </c>
      <c r="D954" s="31" t="str">
        <f ca="1">IF(Activiteitenoverzicht!$K956&gt;0,Activiteitenoverzicht!F956,"")</f>
        <v/>
      </c>
    </row>
    <row r="955" spans="1:4" hidden="1" x14ac:dyDescent="0.25">
      <c r="A955" s="31" t="str">
        <f ca="1">IF(Activiteitenoverzicht!$K957&gt;0,Activiteitenoverzicht!A957,"")</f>
        <v/>
      </c>
      <c r="B955" s="31" t="str">
        <f ca="1">IF(Activiteitenoverzicht!$K957&gt;0,Activiteitenoverzicht!B957,"")</f>
        <v/>
      </c>
      <c r="C955" s="31" t="str">
        <f ca="1">IF(Activiteitenoverzicht!$K957&gt;0,Activiteitenoverzicht!D957,"")</f>
        <v/>
      </c>
      <c r="D955" s="31" t="str">
        <f ca="1">IF(Activiteitenoverzicht!$K957&gt;0,Activiteitenoverzicht!F957,"")</f>
        <v/>
      </c>
    </row>
    <row r="956" spans="1:4" hidden="1" x14ac:dyDescent="0.25">
      <c r="A956" s="31" t="str">
        <f ca="1">IF(Activiteitenoverzicht!$K958&gt;0,Activiteitenoverzicht!A958,"")</f>
        <v/>
      </c>
      <c r="B956" s="31" t="str">
        <f ca="1">IF(Activiteitenoverzicht!$K958&gt;0,Activiteitenoverzicht!B958,"")</f>
        <v/>
      </c>
      <c r="C956" s="31" t="str">
        <f ca="1">IF(Activiteitenoverzicht!$K958&gt;0,Activiteitenoverzicht!D958,"")</f>
        <v/>
      </c>
      <c r="D956" s="31" t="str">
        <f ca="1">IF(Activiteitenoverzicht!$K958&gt;0,Activiteitenoverzicht!F958,"")</f>
        <v/>
      </c>
    </row>
    <row r="957" spans="1:4" hidden="1" x14ac:dyDescent="0.25">
      <c r="A957" s="31" t="str">
        <f ca="1">IF(Activiteitenoverzicht!$K959&gt;0,Activiteitenoverzicht!A959,"")</f>
        <v/>
      </c>
      <c r="B957" s="31" t="str">
        <f ca="1">IF(Activiteitenoverzicht!$K959&gt;0,Activiteitenoverzicht!B959,"")</f>
        <v/>
      </c>
      <c r="C957" s="31" t="str">
        <f ca="1">IF(Activiteitenoverzicht!$K959&gt;0,Activiteitenoverzicht!D959,"")</f>
        <v/>
      </c>
      <c r="D957" s="31" t="str">
        <f ca="1">IF(Activiteitenoverzicht!$K959&gt;0,Activiteitenoverzicht!F959,"")</f>
        <v/>
      </c>
    </row>
    <row r="958" spans="1:4" hidden="1" x14ac:dyDescent="0.25">
      <c r="A958" s="31" t="str">
        <f ca="1">IF(Activiteitenoverzicht!$K960&gt;0,Activiteitenoverzicht!A960,"")</f>
        <v/>
      </c>
      <c r="B958" s="31" t="str">
        <f ca="1">IF(Activiteitenoverzicht!$K960&gt;0,Activiteitenoverzicht!B960,"")</f>
        <v/>
      </c>
      <c r="C958" s="31" t="str">
        <f ca="1">IF(Activiteitenoverzicht!$K960&gt;0,Activiteitenoverzicht!D960,"")</f>
        <v/>
      </c>
      <c r="D958" s="31" t="str">
        <f ca="1">IF(Activiteitenoverzicht!$K960&gt;0,Activiteitenoverzicht!F960,"")</f>
        <v/>
      </c>
    </row>
    <row r="959" spans="1:4" hidden="1" x14ac:dyDescent="0.25">
      <c r="A959" s="31" t="str">
        <f ca="1">IF(Activiteitenoverzicht!$K961&gt;0,Activiteitenoverzicht!A961,"")</f>
        <v/>
      </c>
      <c r="B959" s="31" t="str">
        <f ca="1">IF(Activiteitenoverzicht!$K961&gt;0,Activiteitenoverzicht!B961,"")</f>
        <v/>
      </c>
      <c r="C959" s="31" t="str">
        <f ca="1">IF(Activiteitenoverzicht!$K961&gt;0,Activiteitenoverzicht!D961,"")</f>
        <v/>
      </c>
      <c r="D959" s="31" t="str">
        <f ca="1">IF(Activiteitenoverzicht!$K961&gt;0,Activiteitenoverzicht!F961,"")</f>
        <v/>
      </c>
    </row>
    <row r="960" spans="1:4" hidden="1" x14ac:dyDescent="0.25">
      <c r="A960" s="31" t="str">
        <f ca="1">IF(Activiteitenoverzicht!$K962&gt;0,Activiteitenoverzicht!A962,"")</f>
        <v/>
      </c>
      <c r="B960" s="31" t="str">
        <f ca="1">IF(Activiteitenoverzicht!$K962&gt;0,Activiteitenoverzicht!B962,"")</f>
        <v/>
      </c>
      <c r="C960" s="31" t="str">
        <f ca="1">IF(Activiteitenoverzicht!$K962&gt;0,Activiteitenoverzicht!D962,"")</f>
        <v/>
      </c>
      <c r="D960" s="31" t="str">
        <f ca="1">IF(Activiteitenoverzicht!$K962&gt;0,Activiteitenoverzicht!F962,"")</f>
        <v/>
      </c>
    </row>
    <row r="961" spans="1:4" hidden="1" x14ac:dyDescent="0.25">
      <c r="A961" s="31" t="str">
        <f ca="1">IF(Activiteitenoverzicht!$K963&gt;0,Activiteitenoverzicht!A963,"")</f>
        <v/>
      </c>
      <c r="B961" s="31" t="str">
        <f ca="1">IF(Activiteitenoverzicht!$K963&gt;0,Activiteitenoverzicht!B963,"")</f>
        <v/>
      </c>
      <c r="C961" s="31" t="str">
        <f ca="1">IF(Activiteitenoverzicht!$K963&gt;0,Activiteitenoverzicht!D963,"")</f>
        <v/>
      </c>
      <c r="D961" s="31" t="str">
        <f ca="1">IF(Activiteitenoverzicht!$K963&gt;0,Activiteitenoverzicht!F963,"")</f>
        <v/>
      </c>
    </row>
    <row r="962" spans="1:4" hidden="1" x14ac:dyDescent="0.25">
      <c r="A962" s="31" t="str">
        <f ca="1">IF(Activiteitenoverzicht!$K964&gt;0,Activiteitenoverzicht!A964,"")</f>
        <v/>
      </c>
      <c r="B962" s="31" t="str">
        <f ca="1">IF(Activiteitenoverzicht!$K964&gt;0,Activiteitenoverzicht!B964,"")</f>
        <v/>
      </c>
      <c r="C962" s="31" t="str">
        <f ca="1">IF(Activiteitenoverzicht!$K964&gt;0,Activiteitenoverzicht!D964,"")</f>
        <v/>
      </c>
      <c r="D962" s="31" t="str">
        <f ca="1">IF(Activiteitenoverzicht!$K964&gt;0,Activiteitenoverzicht!F964,"")</f>
        <v/>
      </c>
    </row>
    <row r="963" spans="1:4" hidden="1" x14ac:dyDescent="0.25">
      <c r="A963" s="31" t="str">
        <f ca="1">IF(Activiteitenoverzicht!$K965&gt;0,Activiteitenoverzicht!A965,"")</f>
        <v/>
      </c>
      <c r="B963" s="31" t="str">
        <f ca="1">IF(Activiteitenoverzicht!$K965&gt;0,Activiteitenoverzicht!B965,"")</f>
        <v/>
      </c>
      <c r="C963" s="31" t="str">
        <f ca="1">IF(Activiteitenoverzicht!$K965&gt;0,Activiteitenoverzicht!D965,"")</f>
        <v/>
      </c>
      <c r="D963" s="31" t="str">
        <f ca="1">IF(Activiteitenoverzicht!$K965&gt;0,Activiteitenoverzicht!F965,"")</f>
        <v/>
      </c>
    </row>
    <row r="964" spans="1:4" hidden="1" x14ac:dyDescent="0.25">
      <c r="A964" s="31" t="str">
        <f ca="1">IF(Activiteitenoverzicht!$K966&gt;0,Activiteitenoverzicht!A966,"")</f>
        <v/>
      </c>
      <c r="B964" s="31" t="str">
        <f ca="1">IF(Activiteitenoverzicht!$K966&gt;0,Activiteitenoverzicht!B966,"")</f>
        <v/>
      </c>
      <c r="C964" s="31" t="str">
        <f ca="1">IF(Activiteitenoverzicht!$K966&gt;0,Activiteitenoverzicht!D966,"")</f>
        <v/>
      </c>
      <c r="D964" s="31" t="str">
        <f ca="1">IF(Activiteitenoverzicht!$K966&gt;0,Activiteitenoverzicht!F966,"")</f>
        <v/>
      </c>
    </row>
    <row r="965" spans="1:4" hidden="1" x14ac:dyDescent="0.25">
      <c r="A965" s="31" t="str">
        <f ca="1">IF(Activiteitenoverzicht!$K967&gt;0,Activiteitenoverzicht!A967,"")</f>
        <v/>
      </c>
      <c r="B965" s="31" t="str">
        <f ca="1">IF(Activiteitenoverzicht!$K967&gt;0,Activiteitenoverzicht!B967,"")</f>
        <v/>
      </c>
      <c r="C965" s="31" t="str">
        <f ca="1">IF(Activiteitenoverzicht!$K967&gt;0,Activiteitenoverzicht!D967,"")</f>
        <v/>
      </c>
      <c r="D965" s="31" t="str">
        <f ca="1">IF(Activiteitenoverzicht!$K967&gt;0,Activiteitenoverzicht!F967,"")</f>
        <v/>
      </c>
    </row>
    <row r="966" spans="1:4" hidden="1" x14ac:dyDescent="0.25">
      <c r="A966" s="31" t="str">
        <f ca="1">IF(Activiteitenoverzicht!$K968&gt;0,Activiteitenoverzicht!A968,"")</f>
        <v/>
      </c>
      <c r="B966" s="31" t="str">
        <f ca="1">IF(Activiteitenoverzicht!$K968&gt;0,Activiteitenoverzicht!B968,"")</f>
        <v/>
      </c>
      <c r="C966" s="31" t="str">
        <f ca="1">IF(Activiteitenoverzicht!$K968&gt;0,Activiteitenoverzicht!D968,"")</f>
        <v/>
      </c>
      <c r="D966" s="31" t="str">
        <f ca="1">IF(Activiteitenoverzicht!$K968&gt;0,Activiteitenoverzicht!F968,"")</f>
        <v/>
      </c>
    </row>
    <row r="967" spans="1:4" hidden="1" x14ac:dyDescent="0.25">
      <c r="A967" s="31" t="str">
        <f ca="1">IF(Activiteitenoverzicht!$K969&gt;0,Activiteitenoverzicht!A969,"")</f>
        <v/>
      </c>
      <c r="B967" s="31" t="str">
        <f ca="1">IF(Activiteitenoverzicht!$K969&gt;0,Activiteitenoverzicht!B969,"")</f>
        <v/>
      </c>
      <c r="C967" s="31" t="str">
        <f ca="1">IF(Activiteitenoverzicht!$K969&gt;0,Activiteitenoverzicht!D969,"")</f>
        <v/>
      </c>
      <c r="D967" s="31" t="str">
        <f ca="1">IF(Activiteitenoverzicht!$K969&gt;0,Activiteitenoverzicht!F969,"")</f>
        <v/>
      </c>
    </row>
    <row r="968" spans="1:4" hidden="1" x14ac:dyDescent="0.25">
      <c r="A968" s="31" t="str">
        <f ca="1">IF(Activiteitenoverzicht!$K970&gt;0,Activiteitenoverzicht!A970,"")</f>
        <v/>
      </c>
      <c r="B968" s="31" t="str">
        <f ca="1">IF(Activiteitenoverzicht!$K970&gt;0,Activiteitenoverzicht!B970,"")</f>
        <v/>
      </c>
      <c r="C968" s="31" t="str">
        <f ca="1">IF(Activiteitenoverzicht!$K970&gt;0,Activiteitenoverzicht!D970,"")</f>
        <v/>
      </c>
      <c r="D968" s="31" t="str">
        <f ca="1">IF(Activiteitenoverzicht!$K970&gt;0,Activiteitenoverzicht!F970,"")</f>
        <v/>
      </c>
    </row>
    <row r="969" spans="1:4" hidden="1" x14ac:dyDescent="0.25">
      <c r="A969" s="31" t="str">
        <f ca="1">IF(Activiteitenoverzicht!$K971&gt;0,Activiteitenoverzicht!A971,"")</f>
        <v/>
      </c>
      <c r="B969" s="31" t="str">
        <f ca="1">IF(Activiteitenoverzicht!$K971&gt;0,Activiteitenoverzicht!B971,"")</f>
        <v/>
      </c>
      <c r="C969" s="31" t="str">
        <f ca="1">IF(Activiteitenoverzicht!$K971&gt;0,Activiteitenoverzicht!D971,"")</f>
        <v/>
      </c>
      <c r="D969" s="31" t="str">
        <f ca="1">IF(Activiteitenoverzicht!$K971&gt;0,Activiteitenoverzicht!F971,"")</f>
        <v/>
      </c>
    </row>
    <row r="970" spans="1:4" hidden="1" x14ac:dyDescent="0.25">
      <c r="A970" s="31" t="str">
        <f ca="1">IF(Activiteitenoverzicht!$K972&gt;0,Activiteitenoverzicht!A972,"")</f>
        <v/>
      </c>
      <c r="B970" s="31" t="str">
        <f ca="1">IF(Activiteitenoverzicht!$K972&gt;0,Activiteitenoverzicht!B972,"")</f>
        <v/>
      </c>
      <c r="C970" s="31" t="str">
        <f ca="1">IF(Activiteitenoverzicht!$K972&gt;0,Activiteitenoverzicht!D972,"")</f>
        <v/>
      </c>
      <c r="D970" s="31" t="str">
        <f ca="1">IF(Activiteitenoverzicht!$K972&gt;0,Activiteitenoverzicht!F972,"")</f>
        <v/>
      </c>
    </row>
    <row r="971" spans="1:4" hidden="1" x14ac:dyDescent="0.25">
      <c r="A971" s="31" t="str">
        <f ca="1">IF(Activiteitenoverzicht!$K973&gt;0,Activiteitenoverzicht!A973,"")</f>
        <v/>
      </c>
      <c r="B971" s="31" t="str">
        <f ca="1">IF(Activiteitenoverzicht!$K973&gt;0,Activiteitenoverzicht!B973,"")</f>
        <v/>
      </c>
      <c r="C971" s="31" t="str">
        <f ca="1">IF(Activiteitenoverzicht!$K973&gt;0,Activiteitenoverzicht!D973,"")</f>
        <v/>
      </c>
      <c r="D971" s="31" t="str">
        <f ca="1">IF(Activiteitenoverzicht!$K973&gt;0,Activiteitenoverzicht!F973,"")</f>
        <v/>
      </c>
    </row>
    <row r="972" spans="1:4" x14ac:dyDescent="0.25">
      <c r="A972" s="62">
        <f ca="1">IF(Activiteitenoverzicht!$K974&gt;0,Activiteitenoverzicht!A974,"")</f>
        <v>971</v>
      </c>
      <c r="B972" s="61" t="str">
        <f ca="1">IF(Activiteitenoverzicht!$K974&gt;0,Activiteitenoverzicht!B974,"")</f>
        <v>KLMT160-A</v>
      </c>
      <c r="C972" s="61" t="str">
        <f ca="1">IF(Activiteitenoverzicht!$K974&gt;0,Activiteitenoverzicht!D974,"")</f>
        <v>55.12.30</v>
      </c>
      <c r="D972" s="61" t="str">
        <f ca="1">IF(Activiteitenoverzicht!$K974&gt;0,Activiteitenoverzicht!F974,"")</f>
        <v>plafond koelconvector, gekoeld water</v>
      </c>
    </row>
    <row r="973" spans="1:4" hidden="1" x14ac:dyDescent="0.25">
      <c r="A973" s="62" t="str">
        <f ca="1">IF(Activiteitenoverzicht!$K975&gt;0,Activiteitenoverzicht!A975,"")</f>
        <v/>
      </c>
      <c r="B973" s="61" t="str">
        <f ca="1">IF(Activiteitenoverzicht!$K975&gt;0,Activiteitenoverzicht!B975,"")</f>
        <v/>
      </c>
      <c r="C973" s="61" t="str">
        <f ca="1">IF(Activiteitenoverzicht!$K975&gt;0,Activiteitenoverzicht!D975,"")</f>
        <v/>
      </c>
      <c r="D973" s="61" t="str">
        <f ca="1">IF(Activiteitenoverzicht!$K975&gt;0,Activiteitenoverzicht!F975,"")</f>
        <v/>
      </c>
    </row>
    <row r="974" spans="1:4" hidden="1" x14ac:dyDescent="0.25">
      <c r="A974" s="31" t="str">
        <f ca="1">IF(Activiteitenoverzicht!$K976&gt;0,Activiteitenoverzicht!A976,"")</f>
        <v/>
      </c>
      <c r="B974" s="31" t="str">
        <f ca="1">IF(Activiteitenoverzicht!$K976&gt;0,Activiteitenoverzicht!B976,"")</f>
        <v/>
      </c>
      <c r="C974" s="31" t="str">
        <f ca="1">IF(Activiteitenoverzicht!$K976&gt;0,Activiteitenoverzicht!D976,"")</f>
        <v/>
      </c>
      <c r="D974" s="31" t="str">
        <f ca="1">IF(Activiteitenoverzicht!$K976&gt;0,Activiteitenoverzicht!F976,"")</f>
        <v/>
      </c>
    </row>
    <row r="975" spans="1:4" hidden="1" x14ac:dyDescent="0.25">
      <c r="A975" s="31" t="str">
        <f ca="1">IF(Activiteitenoverzicht!$K977&gt;0,Activiteitenoverzicht!A977,"")</f>
        <v/>
      </c>
      <c r="B975" s="31" t="str">
        <f ca="1">IF(Activiteitenoverzicht!$K977&gt;0,Activiteitenoverzicht!B977,"")</f>
        <v/>
      </c>
      <c r="C975" s="31" t="str">
        <f ca="1">IF(Activiteitenoverzicht!$K977&gt;0,Activiteitenoverzicht!D977,"")</f>
        <v/>
      </c>
      <c r="D975" s="31" t="str">
        <f ca="1">IF(Activiteitenoverzicht!$K977&gt;0,Activiteitenoverzicht!F977,"")</f>
        <v/>
      </c>
    </row>
    <row r="976" spans="1:4" hidden="1" x14ac:dyDescent="0.25">
      <c r="A976" s="31" t="str">
        <f ca="1">IF(Activiteitenoverzicht!$K978&gt;0,Activiteitenoverzicht!A978,"")</f>
        <v/>
      </c>
      <c r="B976" s="31" t="str">
        <f ca="1">IF(Activiteitenoverzicht!$K978&gt;0,Activiteitenoverzicht!B978,"")</f>
        <v/>
      </c>
      <c r="C976" s="31" t="str">
        <f ca="1">IF(Activiteitenoverzicht!$K978&gt;0,Activiteitenoverzicht!D978,"")</f>
        <v/>
      </c>
      <c r="D976" s="31" t="str">
        <f ca="1">IF(Activiteitenoverzicht!$K978&gt;0,Activiteitenoverzicht!F978,"")</f>
        <v/>
      </c>
    </row>
    <row r="977" spans="1:4" hidden="1" x14ac:dyDescent="0.25">
      <c r="A977" s="31" t="str">
        <f ca="1">IF(Activiteitenoverzicht!$K979&gt;0,Activiteitenoverzicht!A979,"")</f>
        <v/>
      </c>
      <c r="B977" s="31" t="str">
        <f ca="1">IF(Activiteitenoverzicht!$K979&gt;0,Activiteitenoverzicht!B979,"")</f>
        <v/>
      </c>
      <c r="C977" s="31" t="str">
        <f ca="1">IF(Activiteitenoverzicht!$K979&gt;0,Activiteitenoverzicht!D979,"")</f>
        <v/>
      </c>
      <c r="D977" s="31" t="str">
        <f ca="1">IF(Activiteitenoverzicht!$K979&gt;0,Activiteitenoverzicht!F979,"")</f>
        <v/>
      </c>
    </row>
    <row r="978" spans="1:4" x14ac:dyDescent="0.25">
      <c r="A978" s="62">
        <f ca="1">IF(Activiteitenoverzicht!$K980&gt;0,Activiteitenoverzicht!A980,"")</f>
        <v>977</v>
      </c>
      <c r="B978" s="61" t="str">
        <f ca="1">IF(Activiteitenoverzicht!$K980&gt;0,Activiteitenoverzicht!B980,"")</f>
        <v>KLMT170-A</v>
      </c>
      <c r="C978" s="61" t="str">
        <f ca="1">IF(Activiteitenoverzicht!$K980&gt;0,Activiteitenoverzicht!D980,"")</f>
        <v>37.24.00</v>
      </c>
      <c r="D978" s="61" t="str">
        <f ca="1">IF(Activiteitenoverzicht!$K980&gt;0,Activiteitenoverzicht!F980,"")</f>
        <v>dakraam kiep/kantel</v>
      </c>
    </row>
    <row r="979" spans="1:4" x14ac:dyDescent="0.25">
      <c r="A979" s="62">
        <f ca="1">IF(Activiteitenoverzicht!$K981&gt;0,Activiteitenoverzicht!A981,"")</f>
        <v>978</v>
      </c>
      <c r="B979" s="61" t="str">
        <f ca="1">IF(Activiteitenoverzicht!$K981&gt;0,Activiteitenoverzicht!B981,"")</f>
        <v>KLMT170-A</v>
      </c>
      <c r="C979" s="61" t="str">
        <f ca="1">IF(Activiteitenoverzicht!$K981&gt;0,Activiteitenoverzicht!D981,"")</f>
        <v>37.26.10</v>
      </c>
      <c r="D979" s="61" t="str">
        <f ca="1">IF(Activiteitenoverzicht!$K981&gt;0,Activiteitenoverzicht!F981,"")</f>
        <v>dak rook-/ventilatieluik</v>
      </c>
    </row>
    <row r="980" spans="1:4" hidden="1" x14ac:dyDescent="0.25">
      <c r="A980" s="31" t="str">
        <f ca="1">IF(Activiteitenoverzicht!$K982&gt;0,Activiteitenoverzicht!A982,"")</f>
        <v/>
      </c>
      <c r="B980" s="31" t="str">
        <f ca="1">IF(Activiteitenoverzicht!$K982&gt;0,Activiteitenoverzicht!B982,"")</f>
        <v/>
      </c>
      <c r="C980" s="31" t="str">
        <f ca="1">IF(Activiteitenoverzicht!$K982&gt;0,Activiteitenoverzicht!D982,"")</f>
        <v/>
      </c>
      <c r="D980" s="31" t="str">
        <f ca="1">IF(Activiteitenoverzicht!$K982&gt;0,Activiteitenoverzicht!F982,"")</f>
        <v/>
      </c>
    </row>
    <row r="981" spans="1:4" hidden="1" x14ac:dyDescent="0.25">
      <c r="A981" s="31" t="str">
        <f ca="1">IF(Activiteitenoverzicht!$K983&gt;0,Activiteitenoverzicht!A983,"")</f>
        <v/>
      </c>
      <c r="B981" s="31" t="str">
        <f ca="1">IF(Activiteitenoverzicht!$K983&gt;0,Activiteitenoverzicht!B983,"")</f>
        <v/>
      </c>
      <c r="C981" s="31" t="str">
        <f ca="1">IF(Activiteitenoverzicht!$K983&gt;0,Activiteitenoverzicht!D983,"")</f>
        <v/>
      </c>
      <c r="D981" s="31" t="str">
        <f ca="1">IF(Activiteitenoverzicht!$K983&gt;0,Activiteitenoverzicht!F983,"")</f>
        <v/>
      </c>
    </row>
    <row r="982" spans="1:4" hidden="1" x14ac:dyDescent="0.25">
      <c r="A982" s="31" t="str">
        <f ca="1">IF(Activiteitenoverzicht!$K984&gt;0,Activiteitenoverzicht!A984,"")</f>
        <v/>
      </c>
      <c r="B982" s="31" t="str">
        <f ca="1">IF(Activiteitenoverzicht!$K984&gt;0,Activiteitenoverzicht!B984,"")</f>
        <v/>
      </c>
      <c r="C982" s="31" t="str">
        <f ca="1">IF(Activiteitenoverzicht!$K984&gt;0,Activiteitenoverzicht!D984,"")</f>
        <v/>
      </c>
      <c r="D982" s="31" t="str">
        <f ca="1">IF(Activiteitenoverzicht!$K984&gt;0,Activiteitenoverzicht!F984,"")</f>
        <v/>
      </c>
    </row>
    <row r="983" spans="1:4" hidden="1" x14ac:dyDescent="0.25">
      <c r="A983" s="31" t="str">
        <f ca="1">IF(Activiteitenoverzicht!$K985&gt;0,Activiteitenoverzicht!A985,"")</f>
        <v/>
      </c>
      <c r="B983" s="31" t="str">
        <f ca="1">IF(Activiteitenoverzicht!$K985&gt;0,Activiteitenoverzicht!B985,"")</f>
        <v/>
      </c>
      <c r="C983" s="31" t="str">
        <f ca="1">IF(Activiteitenoverzicht!$K985&gt;0,Activiteitenoverzicht!D985,"")</f>
        <v/>
      </c>
      <c r="D983" s="31" t="str">
        <f ca="1">IF(Activiteitenoverzicht!$K985&gt;0,Activiteitenoverzicht!F985,"")</f>
        <v/>
      </c>
    </row>
    <row r="984" spans="1:4" hidden="1" x14ac:dyDescent="0.25">
      <c r="A984" s="31" t="str">
        <f ca="1">IF(Activiteitenoverzicht!$K986&gt;0,Activiteitenoverzicht!A986,"")</f>
        <v/>
      </c>
      <c r="B984" s="31" t="str">
        <f ca="1">IF(Activiteitenoverzicht!$K986&gt;0,Activiteitenoverzicht!B986,"")</f>
        <v/>
      </c>
      <c r="C984" s="31" t="str">
        <f ca="1">IF(Activiteitenoverzicht!$K986&gt;0,Activiteitenoverzicht!D986,"")</f>
        <v/>
      </c>
      <c r="D984" s="31" t="str">
        <f ca="1">IF(Activiteitenoverzicht!$K986&gt;0,Activiteitenoverzicht!F986,"")</f>
        <v/>
      </c>
    </row>
    <row r="985" spans="1:4" hidden="1" x14ac:dyDescent="0.25">
      <c r="A985" s="31" t="str">
        <f ca="1">IF(Activiteitenoverzicht!$K987&gt;0,Activiteitenoverzicht!A987,"")</f>
        <v/>
      </c>
      <c r="B985" s="31" t="str">
        <f ca="1">IF(Activiteitenoverzicht!$K987&gt;0,Activiteitenoverzicht!B987,"")</f>
        <v/>
      </c>
      <c r="C985" s="31" t="str">
        <f ca="1">IF(Activiteitenoverzicht!$K987&gt;0,Activiteitenoverzicht!D987,"")</f>
        <v/>
      </c>
      <c r="D985" s="31" t="str">
        <f ca="1">IF(Activiteitenoverzicht!$K987&gt;0,Activiteitenoverzicht!F987,"")</f>
        <v/>
      </c>
    </row>
    <row r="986" spans="1:4" hidden="1" x14ac:dyDescent="0.25">
      <c r="A986" s="31" t="str">
        <f ca="1">IF(Activiteitenoverzicht!$K988&gt;0,Activiteitenoverzicht!A988,"")</f>
        <v/>
      </c>
      <c r="B986" s="31" t="str">
        <f ca="1">IF(Activiteitenoverzicht!$K988&gt;0,Activiteitenoverzicht!B988,"")</f>
        <v/>
      </c>
      <c r="C986" s="31" t="str">
        <f ca="1">IF(Activiteitenoverzicht!$K988&gt;0,Activiteitenoverzicht!D988,"")</f>
        <v/>
      </c>
      <c r="D986" s="31" t="str">
        <f ca="1">IF(Activiteitenoverzicht!$K988&gt;0,Activiteitenoverzicht!F988,"")</f>
        <v/>
      </c>
    </row>
    <row r="987" spans="1:4" hidden="1" x14ac:dyDescent="0.25">
      <c r="A987" s="31" t="str">
        <f ca="1">IF(Activiteitenoverzicht!$K989&gt;0,Activiteitenoverzicht!A989,"")</f>
        <v/>
      </c>
      <c r="B987" s="31" t="str">
        <f ca="1">IF(Activiteitenoverzicht!$K989&gt;0,Activiteitenoverzicht!B989,"")</f>
        <v/>
      </c>
      <c r="C987" s="31" t="str">
        <f ca="1">IF(Activiteitenoverzicht!$K989&gt;0,Activiteitenoverzicht!D989,"")</f>
        <v/>
      </c>
      <c r="D987" s="31" t="str">
        <f ca="1">IF(Activiteitenoverzicht!$K989&gt;0,Activiteitenoverzicht!F989,"")</f>
        <v/>
      </c>
    </row>
    <row r="988" spans="1:4" hidden="1" x14ac:dyDescent="0.25">
      <c r="A988" s="31" t="str">
        <f ca="1">IF(Activiteitenoverzicht!$K990&gt;0,Activiteitenoverzicht!A990,"")</f>
        <v/>
      </c>
      <c r="B988" s="31" t="str">
        <f ca="1">IF(Activiteitenoverzicht!$K990&gt;0,Activiteitenoverzicht!B990,"")</f>
        <v/>
      </c>
      <c r="C988" s="31" t="str">
        <f ca="1">IF(Activiteitenoverzicht!$K990&gt;0,Activiteitenoverzicht!D990,"")</f>
        <v/>
      </c>
      <c r="D988" s="31" t="str">
        <f ca="1">IF(Activiteitenoverzicht!$K990&gt;0,Activiteitenoverzicht!F990,"")</f>
        <v/>
      </c>
    </row>
    <row r="989" spans="1:4" x14ac:dyDescent="0.25">
      <c r="A989" s="62">
        <f ca="1">IF(Activiteitenoverzicht!$K991&gt;0,Activiteitenoverzicht!A991,"")</f>
        <v>988</v>
      </c>
      <c r="B989" s="61" t="str">
        <f ca="1">IF(Activiteitenoverzicht!$K991&gt;0,Activiteitenoverzicht!B991,"")</f>
        <v>LBH010-A</v>
      </c>
      <c r="C989" s="61" t="str">
        <f ca="1">IF(Activiteitenoverzicht!$K991&gt;0,Activiteitenoverzicht!D991,"")</f>
        <v>57.50.00</v>
      </c>
      <c r="D989" s="61" t="str">
        <f ca="1">IF(Activiteitenoverzicht!$K991&gt;0,Activiteitenoverzicht!F991,"")</f>
        <v>luchtbehandelingskast</v>
      </c>
    </row>
    <row r="990" spans="1:4" x14ac:dyDescent="0.25">
      <c r="A990" s="62">
        <f ca="1">IF(Activiteitenoverzicht!$K992&gt;0,Activiteitenoverzicht!A992,"")</f>
        <v>989</v>
      </c>
      <c r="B990" s="61" t="str">
        <f ca="1">IF(Activiteitenoverzicht!$K992&gt;0,Activiteitenoverzicht!B992,"")</f>
        <v>LBH010-A</v>
      </c>
      <c r="C990" s="61" t="str">
        <f ca="1">IF(Activiteitenoverzicht!$K992&gt;0,Activiteitenoverzicht!D992,"")</f>
        <v>57.41.30</v>
      </c>
      <c r="D990" s="61" t="str">
        <f ca="1">IF(Activiteitenoverzicht!$K992&gt;0,Activiteitenoverzicht!F992,"")</f>
        <v>centrale ventilatie</v>
      </c>
    </row>
    <row r="991" spans="1:4" x14ac:dyDescent="0.25">
      <c r="A991" s="62">
        <f ca="1">IF(Activiteitenoverzicht!$K993&gt;0,Activiteitenoverzicht!A993,"")</f>
        <v>990</v>
      </c>
      <c r="B991" s="61" t="str">
        <f ca="1">IF(Activiteitenoverzicht!$K993&gt;0,Activiteitenoverzicht!B993,"")</f>
        <v>LBH010-A</v>
      </c>
      <c r="C991" s="61" t="str">
        <f ca="1">IF(Activiteitenoverzicht!$K993&gt;0,Activiteitenoverzicht!D993,"")</f>
        <v>57.32.10</v>
      </c>
      <c r="D991" s="61" t="str">
        <f ca="1">IF(Activiteitenoverzicht!$K993&gt;0,Activiteitenoverzicht!F993,"")</f>
        <v>luchtkanalen</v>
      </c>
    </row>
    <row r="992" spans="1:4" x14ac:dyDescent="0.25">
      <c r="A992" s="62">
        <f ca="1">IF(Activiteitenoverzicht!$K994&gt;0,Activiteitenoverzicht!A994,"")</f>
        <v>991</v>
      </c>
      <c r="B992" s="61" t="str">
        <f ca="1">IF(Activiteitenoverzicht!$K994&gt;0,Activiteitenoverzicht!B994,"")</f>
        <v>LBH010-A</v>
      </c>
      <c r="C992" s="61" t="str">
        <f ca="1">IF(Activiteitenoverzicht!$K994&gt;0,Activiteitenoverzicht!D994,"")</f>
        <v>57.41.10</v>
      </c>
      <c r="D992" s="61" t="str">
        <f ca="1">IF(Activiteitenoverzicht!$K994&gt;0,Activiteitenoverzicht!F994,"")</f>
        <v>lokale ventilatie</v>
      </c>
    </row>
    <row r="993" spans="1:4" x14ac:dyDescent="0.25">
      <c r="A993" s="62">
        <f ca="1">IF(Activiteitenoverzicht!$K995&gt;0,Activiteitenoverzicht!A995,"")</f>
        <v>992</v>
      </c>
      <c r="B993" s="61" t="str">
        <f ca="1">IF(Activiteitenoverzicht!$K995&gt;0,Activiteitenoverzicht!B995,"")</f>
        <v>LBH010-A</v>
      </c>
      <c r="C993" s="61" t="str">
        <f ca="1">IF(Activiteitenoverzicht!$K995&gt;0,Activiteitenoverzicht!D995,"")</f>
        <v>57.32.00</v>
      </c>
      <c r="D993" s="61" t="str">
        <f ca="1">IF(Activiteitenoverzicht!$K995&gt;0,Activiteitenoverzicht!F995,"")</f>
        <v>afzuiginstallatie (centraal)</v>
      </c>
    </row>
    <row r="994" spans="1:4" x14ac:dyDescent="0.25">
      <c r="A994" s="62">
        <f ca="1">IF(Activiteitenoverzicht!$K996&gt;0,Activiteitenoverzicht!A996,"")</f>
        <v>993</v>
      </c>
      <c r="B994" s="61" t="str">
        <f ca="1">IF(Activiteitenoverzicht!$K996&gt;0,Activiteitenoverzicht!B996,"")</f>
        <v>LBH010-A</v>
      </c>
      <c r="C994" s="61" t="str">
        <f ca="1">IF(Activiteitenoverzicht!$K996&gt;0,Activiteitenoverzicht!D996,"")</f>
        <v>57.51.00</v>
      </c>
      <c r="D994" s="61" t="str">
        <f ca="1">IF(Activiteitenoverzicht!$K996&gt;0,Activiteitenoverzicht!F996,"")</f>
        <v>luchtbehandelingskast met warmteterugwinning</v>
      </c>
    </row>
    <row r="995" spans="1:4" x14ac:dyDescent="0.25">
      <c r="A995" s="62">
        <f ca="1">IF(Activiteitenoverzicht!$K997&gt;0,Activiteitenoverzicht!A997,"")</f>
        <v>994</v>
      </c>
      <c r="B995" s="61" t="str">
        <f ca="1">IF(Activiteitenoverzicht!$K997&gt;0,Activiteitenoverzicht!B997,"")</f>
        <v>LBH010-A</v>
      </c>
      <c r="C995" s="61" t="str">
        <f ca="1">IF(Activiteitenoverzicht!$K997&gt;0,Activiteitenoverzicht!D997,"")</f>
        <v>57.50.10</v>
      </c>
      <c r="D995" s="61" t="str">
        <f ca="1">IF(Activiteitenoverzicht!$K997&gt;0,Activiteitenoverzicht!F997,"")</f>
        <v>regelkleppen/stelmotoren (luchbehandelingskast)</v>
      </c>
    </row>
    <row r="996" spans="1:4" hidden="1" x14ac:dyDescent="0.25">
      <c r="A996" s="31" t="str">
        <f ca="1">IF(Activiteitenoverzicht!$K998&gt;0,Activiteitenoverzicht!A998,"")</f>
        <v/>
      </c>
      <c r="B996" s="31" t="str">
        <f ca="1">IF(Activiteitenoverzicht!$K998&gt;0,Activiteitenoverzicht!B998,"")</f>
        <v/>
      </c>
      <c r="C996" s="31" t="str">
        <f ca="1">IF(Activiteitenoverzicht!$K998&gt;0,Activiteitenoverzicht!D998,"")</f>
        <v/>
      </c>
      <c r="D996" s="31" t="str">
        <f ca="1">IF(Activiteitenoverzicht!$K998&gt;0,Activiteitenoverzicht!F998,"")</f>
        <v/>
      </c>
    </row>
    <row r="997" spans="1:4" hidden="1" x14ac:dyDescent="0.25">
      <c r="A997" s="31" t="str">
        <f ca="1">IF(Activiteitenoverzicht!$K999&gt;0,Activiteitenoverzicht!A999,"")</f>
        <v/>
      </c>
      <c r="B997" s="31" t="str">
        <f ca="1">IF(Activiteitenoverzicht!$K999&gt;0,Activiteitenoverzicht!B999,"")</f>
        <v/>
      </c>
      <c r="C997" s="31" t="str">
        <f ca="1">IF(Activiteitenoverzicht!$K999&gt;0,Activiteitenoverzicht!D999,"")</f>
        <v/>
      </c>
      <c r="D997" s="31" t="str">
        <f ca="1">IF(Activiteitenoverzicht!$K999&gt;0,Activiteitenoverzicht!F999,"")</f>
        <v/>
      </c>
    </row>
    <row r="998" spans="1:4" hidden="1" x14ac:dyDescent="0.25">
      <c r="A998" s="31" t="str">
        <f ca="1">IF(Activiteitenoverzicht!$K1000&gt;0,Activiteitenoverzicht!A1000,"")</f>
        <v/>
      </c>
      <c r="B998" s="31" t="str">
        <f ca="1">IF(Activiteitenoverzicht!$K1000&gt;0,Activiteitenoverzicht!B1000,"")</f>
        <v/>
      </c>
      <c r="C998" s="31" t="str">
        <f ca="1">IF(Activiteitenoverzicht!$K1000&gt;0,Activiteitenoverzicht!D1000,"")</f>
        <v/>
      </c>
      <c r="D998" s="31" t="str">
        <f ca="1">IF(Activiteitenoverzicht!$K1000&gt;0,Activiteitenoverzicht!F1000,"")</f>
        <v/>
      </c>
    </row>
    <row r="999" spans="1:4" hidden="1" x14ac:dyDescent="0.25">
      <c r="A999" s="31" t="str">
        <f ca="1">IF(Activiteitenoverzicht!$K1001&gt;0,Activiteitenoverzicht!A1001,"")</f>
        <v/>
      </c>
      <c r="B999" s="31" t="str">
        <f ca="1">IF(Activiteitenoverzicht!$K1001&gt;0,Activiteitenoverzicht!B1001,"")</f>
        <v/>
      </c>
      <c r="C999" s="31" t="str">
        <f ca="1">IF(Activiteitenoverzicht!$K1001&gt;0,Activiteitenoverzicht!D1001,"")</f>
        <v/>
      </c>
      <c r="D999" s="31" t="str">
        <f ca="1">IF(Activiteitenoverzicht!$K1001&gt;0,Activiteitenoverzicht!F1001,"")</f>
        <v/>
      </c>
    </row>
    <row r="1000" spans="1:4" hidden="1" x14ac:dyDescent="0.25">
      <c r="A1000" s="31" t="str">
        <f ca="1">IF(Activiteitenoverzicht!$K1002&gt;0,Activiteitenoverzicht!A1002,"")</f>
        <v/>
      </c>
      <c r="B1000" s="31" t="str">
        <f ca="1">IF(Activiteitenoverzicht!$K1002&gt;0,Activiteitenoverzicht!B1002,"")</f>
        <v/>
      </c>
      <c r="C1000" s="31" t="str">
        <f ca="1">IF(Activiteitenoverzicht!$K1002&gt;0,Activiteitenoverzicht!D1002,"")</f>
        <v/>
      </c>
      <c r="D1000" s="31" t="str">
        <f ca="1">IF(Activiteitenoverzicht!$K1002&gt;0,Activiteitenoverzicht!F1002,"")</f>
        <v/>
      </c>
    </row>
    <row r="1001" spans="1:4" hidden="1" x14ac:dyDescent="0.25">
      <c r="A1001" s="31" t="str">
        <f ca="1">IF(Activiteitenoverzicht!$K1003&gt;0,Activiteitenoverzicht!A1003,"")</f>
        <v/>
      </c>
      <c r="B1001" s="31" t="str">
        <f ca="1">IF(Activiteitenoverzicht!$K1003&gt;0,Activiteitenoverzicht!B1003,"")</f>
        <v/>
      </c>
      <c r="C1001" s="31" t="str">
        <f ca="1">IF(Activiteitenoverzicht!$K1003&gt;0,Activiteitenoverzicht!D1003,"")</f>
        <v/>
      </c>
      <c r="D1001" s="31" t="str">
        <f ca="1">IF(Activiteitenoverzicht!$K1003&gt;0,Activiteitenoverzicht!F1003,"")</f>
        <v/>
      </c>
    </row>
    <row r="1002" spans="1:4" hidden="1" x14ac:dyDescent="0.25">
      <c r="A1002" s="31" t="str">
        <f ca="1">IF(Activiteitenoverzicht!$K1004&gt;0,Activiteitenoverzicht!A1004,"")</f>
        <v/>
      </c>
      <c r="B1002" s="31" t="str">
        <f ca="1">IF(Activiteitenoverzicht!$K1004&gt;0,Activiteitenoverzicht!B1004,"")</f>
        <v/>
      </c>
      <c r="C1002" s="31" t="str">
        <f ca="1">IF(Activiteitenoverzicht!$K1004&gt;0,Activiteitenoverzicht!D1004,"")</f>
        <v/>
      </c>
      <c r="D1002" s="31" t="str">
        <f ca="1">IF(Activiteitenoverzicht!$K1004&gt;0,Activiteitenoverzicht!F1004,"")</f>
        <v/>
      </c>
    </row>
    <row r="1003" spans="1:4" hidden="1" x14ac:dyDescent="0.25">
      <c r="A1003" s="31" t="str">
        <f ca="1">IF(Activiteitenoverzicht!$K1005&gt;0,Activiteitenoverzicht!A1005,"")</f>
        <v/>
      </c>
      <c r="B1003" s="31" t="str">
        <f ca="1">IF(Activiteitenoverzicht!$K1005&gt;0,Activiteitenoverzicht!B1005,"")</f>
        <v/>
      </c>
      <c r="C1003" s="31" t="str">
        <f ca="1">IF(Activiteitenoverzicht!$K1005&gt;0,Activiteitenoverzicht!D1005,"")</f>
        <v/>
      </c>
      <c r="D1003" s="31" t="str">
        <f ca="1">IF(Activiteitenoverzicht!$K1005&gt;0,Activiteitenoverzicht!F1005,"")</f>
        <v/>
      </c>
    </row>
    <row r="1004" spans="1:4" hidden="1" x14ac:dyDescent="0.25">
      <c r="A1004" s="31" t="str">
        <f ca="1">IF(Activiteitenoverzicht!$K1006&gt;0,Activiteitenoverzicht!A1006,"")</f>
        <v/>
      </c>
      <c r="B1004" s="31" t="str">
        <f ca="1">IF(Activiteitenoverzicht!$K1006&gt;0,Activiteitenoverzicht!B1006,"")</f>
        <v/>
      </c>
      <c r="C1004" s="31" t="str">
        <f ca="1">IF(Activiteitenoverzicht!$K1006&gt;0,Activiteitenoverzicht!D1006,"")</f>
        <v/>
      </c>
      <c r="D1004" s="31" t="str">
        <f ca="1">IF(Activiteitenoverzicht!$K1006&gt;0,Activiteitenoverzicht!F1006,"")</f>
        <v/>
      </c>
    </row>
    <row r="1005" spans="1:4" hidden="1" x14ac:dyDescent="0.25">
      <c r="A1005" s="31" t="str">
        <f ca="1">IF(Activiteitenoverzicht!$K1007&gt;0,Activiteitenoverzicht!A1007,"")</f>
        <v/>
      </c>
      <c r="B1005" s="31" t="str">
        <f ca="1">IF(Activiteitenoverzicht!$K1007&gt;0,Activiteitenoverzicht!B1007,"")</f>
        <v/>
      </c>
      <c r="C1005" s="31" t="str">
        <f ca="1">IF(Activiteitenoverzicht!$K1007&gt;0,Activiteitenoverzicht!D1007,"")</f>
        <v/>
      </c>
      <c r="D1005" s="31" t="str">
        <f ca="1">IF(Activiteitenoverzicht!$K1007&gt;0,Activiteitenoverzicht!F1007,"")</f>
        <v/>
      </c>
    </row>
    <row r="1006" spans="1:4" hidden="1" x14ac:dyDescent="0.25">
      <c r="A1006" s="31" t="str">
        <f ca="1">IF(Activiteitenoverzicht!$K1008&gt;0,Activiteitenoverzicht!A1008,"")</f>
        <v/>
      </c>
      <c r="B1006" s="31" t="str">
        <f ca="1">IF(Activiteitenoverzicht!$K1008&gt;0,Activiteitenoverzicht!B1008,"")</f>
        <v/>
      </c>
      <c r="C1006" s="31" t="str">
        <f ca="1">IF(Activiteitenoverzicht!$K1008&gt;0,Activiteitenoverzicht!D1008,"")</f>
        <v/>
      </c>
      <c r="D1006" s="31" t="str">
        <f ca="1">IF(Activiteitenoverzicht!$K1008&gt;0,Activiteitenoverzicht!F1008,"")</f>
        <v/>
      </c>
    </row>
    <row r="1007" spans="1:4" hidden="1" x14ac:dyDescent="0.25">
      <c r="A1007" s="31" t="str">
        <f ca="1">IF(Activiteitenoverzicht!$K1009&gt;0,Activiteitenoverzicht!A1009,"")</f>
        <v/>
      </c>
      <c r="B1007" s="31" t="str">
        <f ca="1">IF(Activiteitenoverzicht!$K1009&gt;0,Activiteitenoverzicht!B1009,"")</f>
        <v/>
      </c>
      <c r="C1007" s="31" t="str">
        <f ca="1">IF(Activiteitenoverzicht!$K1009&gt;0,Activiteitenoverzicht!D1009,"")</f>
        <v/>
      </c>
      <c r="D1007" s="31" t="str">
        <f ca="1">IF(Activiteitenoverzicht!$K1009&gt;0,Activiteitenoverzicht!F1009,"")</f>
        <v/>
      </c>
    </row>
    <row r="1008" spans="1:4" hidden="1" x14ac:dyDescent="0.25">
      <c r="A1008" s="31" t="str">
        <f ca="1">IF(Activiteitenoverzicht!$K1010&gt;0,Activiteitenoverzicht!A1010,"")</f>
        <v/>
      </c>
      <c r="B1008" s="31" t="str">
        <f ca="1">IF(Activiteitenoverzicht!$K1010&gt;0,Activiteitenoverzicht!B1010,"")</f>
        <v/>
      </c>
      <c r="C1008" s="31" t="str">
        <f ca="1">IF(Activiteitenoverzicht!$K1010&gt;0,Activiteitenoverzicht!D1010,"")</f>
        <v/>
      </c>
      <c r="D1008" s="31" t="str">
        <f ca="1">IF(Activiteitenoverzicht!$K1010&gt;0,Activiteitenoverzicht!F1010,"")</f>
        <v/>
      </c>
    </row>
    <row r="1009" spans="1:4" hidden="1" x14ac:dyDescent="0.25">
      <c r="A1009" s="31" t="str">
        <f ca="1">IF(Activiteitenoverzicht!$K1011&gt;0,Activiteitenoverzicht!A1011,"")</f>
        <v/>
      </c>
      <c r="B1009" s="31" t="str">
        <f ca="1">IF(Activiteitenoverzicht!$K1011&gt;0,Activiteitenoverzicht!B1011,"")</f>
        <v/>
      </c>
      <c r="C1009" s="31" t="str">
        <f ca="1">IF(Activiteitenoverzicht!$K1011&gt;0,Activiteitenoverzicht!D1011,"")</f>
        <v/>
      </c>
      <c r="D1009" s="31" t="str">
        <f ca="1">IF(Activiteitenoverzicht!$K1011&gt;0,Activiteitenoverzicht!F1011,"")</f>
        <v/>
      </c>
    </row>
    <row r="1010" spans="1:4" hidden="1" x14ac:dyDescent="0.25">
      <c r="A1010" s="31" t="str">
        <f ca="1">IF(Activiteitenoverzicht!$K1012&gt;0,Activiteitenoverzicht!A1012,"")</f>
        <v/>
      </c>
      <c r="B1010" s="31" t="str">
        <f ca="1">IF(Activiteitenoverzicht!$K1012&gt;0,Activiteitenoverzicht!B1012,"")</f>
        <v/>
      </c>
      <c r="C1010" s="31" t="str">
        <f ca="1">IF(Activiteitenoverzicht!$K1012&gt;0,Activiteitenoverzicht!D1012,"")</f>
        <v/>
      </c>
      <c r="D1010" s="31" t="str">
        <f ca="1">IF(Activiteitenoverzicht!$K1012&gt;0,Activiteitenoverzicht!F1012,"")</f>
        <v/>
      </c>
    </row>
    <row r="1011" spans="1:4" hidden="1" x14ac:dyDescent="0.25">
      <c r="A1011" s="31" t="str">
        <f ca="1">IF(Activiteitenoverzicht!$K1013&gt;0,Activiteitenoverzicht!A1013,"")</f>
        <v/>
      </c>
      <c r="B1011" s="31" t="str">
        <f ca="1">IF(Activiteitenoverzicht!$K1013&gt;0,Activiteitenoverzicht!B1013,"")</f>
        <v/>
      </c>
      <c r="C1011" s="31" t="str">
        <f ca="1">IF(Activiteitenoverzicht!$K1013&gt;0,Activiteitenoverzicht!D1013,"")</f>
        <v/>
      </c>
      <c r="D1011" s="31" t="str">
        <f ca="1">IF(Activiteitenoverzicht!$K1013&gt;0,Activiteitenoverzicht!F1013,"")</f>
        <v/>
      </c>
    </row>
    <row r="1012" spans="1:4" hidden="1" x14ac:dyDescent="0.25">
      <c r="A1012" s="31" t="str">
        <f ca="1">IF(Activiteitenoverzicht!$K1014&gt;0,Activiteitenoverzicht!A1014,"")</f>
        <v/>
      </c>
      <c r="B1012" s="31" t="str">
        <f ca="1">IF(Activiteitenoverzicht!$K1014&gt;0,Activiteitenoverzicht!B1014,"")</f>
        <v/>
      </c>
      <c r="C1012" s="31" t="str">
        <f ca="1">IF(Activiteitenoverzicht!$K1014&gt;0,Activiteitenoverzicht!D1014,"")</f>
        <v/>
      </c>
      <c r="D1012" s="31" t="str">
        <f ca="1">IF(Activiteitenoverzicht!$K1014&gt;0,Activiteitenoverzicht!F1014,"")</f>
        <v/>
      </c>
    </row>
    <row r="1013" spans="1:4" hidden="1" x14ac:dyDescent="0.25">
      <c r="A1013" s="31" t="str">
        <f ca="1">IF(Activiteitenoverzicht!$K1015&gt;0,Activiteitenoverzicht!A1015,"")</f>
        <v/>
      </c>
      <c r="B1013" s="31" t="str">
        <f ca="1">IF(Activiteitenoverzicht!$K1015&gt;0,Activiteitenoverzicht!B1015,"")</f>
        <v/>
      </c>
      <c r="C1013" s="31" t="str">
        <f ca="1">IF(Activiteitenoverzicht!$K1015&gt;0,Activiteitenoverzicht!D1015,"")</f>
        <v/>
      </c>
      <c r="D1013" s="31" t="str">
        <f ca="1">IF(Activiteitenoverzicht!$K1015&gt;0,Activiteitenoverzicht!F1015,"")</f>
        <v/>
      </c>
    </row>
    <row r="1014" spans="1:4" hidden="1" x14ac:dyDescent="0.25">
      <c r="A1014" s="31" t="str">
        <f ca="1">IF(Activiteitenoverzicht!$K1016&gt;0,Activiteitenoverzicht!A1016,"")</f>
        <v/>
      </c>
      <c r="B1014" s="31" t="str">
        <f ca="1">IF(Activiteitenoverzicht!$K1016&gt;0,Activiteitenoverzicht!B1016,"")</f>
        <v/>
      </c>
      <c r="C1014" s="31" t="str">
        <f ca="1">IF(Activiteitenoverzicht!$K1016&gt;0,Activiteitenoverzicht!D1016,"")</f>
        <v/>
      </c>
      <c r="D1014" s="31" t="str">
        <f ca="1">IF(Activiteitenoverzicht!$K1016&gt;0,Activiteitenoverzicht!F1016,"")</f>
        <v/>
      </c>
    </row>
    <row r="1015" spans="1:4" hidden="1" x14ac:dyDescent="0.25">
      <c r="A1015" s="31" t="str">
        <f ca="1">IF(Activiteitenoverzicht!$K1017&gt;0,Activiteitenoverzicht!A1017,"")</f>
        <v/>
      </c>
      <c r="B1015" s="31" t="str">
        <f ca="1">IF(Activiteitenoverzicht!$K1017&gt;0,Activiteitenoverzicht!B1017,"")</f>
        <v/>
      </c>
      <c r="C1015" s="31" t="str">
        <f ca="1">IF(Activiteitenoverzicht!$K1017&gt;0,Activiteitenoverzicht!D1017,"")</f>
        <v/>
      </c>
      <c r="D1015" s="31" t="str">
        <f ca="1">IF(Activiteitenoverzicht!$K1017&gt;0,Activiteitenoverzicht!F1017,"")</f>
        <v/>
      </c>
    </row>
    <row r="1016" spans="1:4" hidden="1" x14ac:dyDescent="0.25">
      <c r="A1016" s="31" t="str">
        <f ca="1">IF(Activiteitenoverzicht!$K1018&gt;0,Activiteitenoverzicht!A1018,"")</f>
        <v/>
      </c>
      <c r="B1016" s="31" t="str">
        <f ca="1">IF(Activiteitenoverzicht!$K1018&gt;0,Activiteitenoverzicht!B1018,"")</f>
        <v/>
      </c>
      <c r="C1016" s="31" t="str">
        <f ca="1">IF(Activiteitenoverzicht!$K1018&gt;0,Activiteitenoverzicht!D1018,"")</f>
        <v/>
      </c>
      <c r="D1016" s="31" t="str">
        <f ca="1">IF(Activiteitenoverzicht!$K1018&gt;0,Activiteitenoverzicht!F1018,"")</f>
        <v/>
      </c>
    </row>
    <row r="1017" spans="1:4" hidden="1" x14ac:dyDescent="0.25">
      <c r="A1017" s="31" t="str">
        <f ca="1">IF(Activiteitenoverzicht!$K1019&gt;0,Activiteitenoverzicht!A1019,"")</f>
        <v/>
      </c>
      <c r="B1017" s="31" t="str">
        <f ca="1">IF(Activiteitenoverzicht!$K1019&gt;0,Activiteitenoverzicht!B1019,"")</f>
        <v/>
      </c>
      <c r="C1017" s="31" t="str">
        <f ca="1">IF(Activiteitenoverzicht!$K1019&gt;0,Activiteitenoverzicht!D1019,"")</f>
        <v/>
      </c>
      <c r="D1017" s="31" t="str">
        <f ca="1">IF(Activiteitenoverzicht!$K1019&gt;0,Activiteitenoverzicht!F1019,"")</f>
        <v/>
      </c>
    </row>
    <row r="1018" spans="1:4" hidden="1" x14ac:dyDescent="0.25">
      <c r="A1018" s="31" t="str">
        <f ca="1">IF(Activiteitenoverzicht!$K1020&gt;0,Activiteitenoverzicht!A1020,"")</f>
        <v/>
      </c>
      <c r="B1018" s="31" t="str">
        <f ca="1">IF(Activiteitenoverzicht!$K1020&gt;0,Activiteitenoverzicht!B1020,"")</f>
        <v/>
      </c>
      <c r="C1018" s="31" t="str">
        <f ca="1">IF(Activiteitenoverzicht!$K1020&gt;0,Activiteitenoverzicht!D1020,"")</f>
        <v/>
      </c>
      <c r="D1018" s="31" t="str">
        <f ca="1">IF(Activiteitenoverzicht!$K1020&gt;0,Activiteitenoverzicht!F1020,"")</f>
        <v/>
      </c>
    </row>
    <row r="1019" spans="1:4" hidden="1" x14ac:dyDescent="0.25">
      <c r="A1019" s="31" t="str">
        <f ca="1">IF(Activiteitenoverzicht!$K1021&gt;0,Activiteitenoverzicht!A1021,"")</f>
        <v/>
      </c>
      <c r="B1019" s="31" t="str">
        <f ca="1">IF(Activiteitenoverzicht!$K1021&gt;0,Activiteitenoverzicht!B1021,"")</f>
        <v/>
      </c>
      <c r="C1019" s="31" t="str">
        <f ca="1">IF(Activiteitenoverzicht!$K1021&gt;0,Activiteitenoverzicht!D1021,"")</f>
        <v/>
      </c>
      <c r="D1019" s="31" t="str">
        <f ca="1">IF(Activiteitenoverzicht!$K1021&gt;0,Activiteitenoverzicht!F1021,"")</f>
        <v/>
      </c>
    </row>
    <row r="1020" spans="1:4" hidden="1" x14ac:dyDescent="0.25">
      <c r="A1020" s="31" t="str">
        <f ca="1">IF(Activiteitenoverzicht!$K1022&gt;0,Activiteitenoverzicht!A1022,"")</f>
        <v/>
      </c>
      <c r="B1020" s="31" t="str">
        <f ca="1">IF(Activiteitenoverzicht!$K1022&gt;0,Activiteitenoverzicht!B1022,"")</f>
        <v/>
      </c>
      <c r="C1020" s="31" t="str">
        <f ca="1">IF(Activiteitenoverzicht!$K1022&gt;0,Activiteitenoverzicht!D1022,"")</f>
        <v/>
      </c>
      <c r="D1020" s="31" t="str">
        <f ca="1">IF(Activiteitenoverzicht!$K1022&gt;0,Activiteitenoverzicht!F1022,"")</f>
        <v/>
      </c>
    </row>
    <row r="1021" spans="1:4" hidden="1" x14ac:dyDescent="0.25">
      <c r="A1021" s="31" t="str">
        <f ca="1">IF(Activiteitenoverzicht!$K1023&gt;0,Activiteitenoverzicht!A1023,"")</f>
        <v/>
      </c>
      <c r="B1021" s="31" t="str">
        <f ca="1">IF(Activiteitenoverzicht!$K1023&gt;0,Activiteitenoverzicht!B1023,"")</f>
        <v/>
      </c>
      <c r="C1021" s="31" t="str">
        <f ca="1">IF(Activiteitenoverzicht!$K1023&gt;0,Activiteitenoverzicht!D1023,"")</f>
        <v/>
      </c>
      <c r="D1021" s="31" t="str">
        <f ca="1">IF(Activiteitenoverzicht!$K1023&gt;0,Activiteitenoverzicht!F1023,"")</f>
        <v/>
      </c>
    </row>
    <row r="1022" spans="1:4" hidden="1" x14ac:dyDescent="0.25">
      <c r="A1022" s="31" t="str">
        <f ca="1">IF(Activiteitenoverzicht!$K1024&gt;0,Activiteitenoverzicht!A1024,"")</f>
        <v/>
      </c>
      <c r="B1022" s="31" t="str">
        <f ca="1">IF(Activiteitenoverzicht!$K1024&gt;0,Activiteitenoverzicht!B1024,"")</f>
        <v/>
      </c>
      <c r="C1022" s="31" t="str">
        <f ca="1">IF(Activiteitenoverzicht!$K1024&gt;0,Activiteitenoverzicht!D1024,"")</f>
        <v/>
      </c>
      <c r="D1022" s="31" t="str">
        <f ca="1">IF(Activiteitenoverzicht!$K1024&gt;0,Activiteitenoverzicht!F1024,"")</f>
        <v/>
      </c>
    </row>
    <row r="1023" spans="1:4" hidden="1" x14ac:dyDescent="0.25">
      <c r="A1023" s="31" t="str">
        <f ca="1">IF(Activiteitenoverzicht!$K1025&gt;0,Activiteitenoverzicht!A1025,"")</f>
        <v/>
      </c>
      <c r="B1023" s="31" t="str">
        <f ca="1">IF(Activiteitenoverzicht!$K1025&gt;0,Activiteitenoverzicht!B1025,"")</f>
        <v/>
      </c>
      <c r="C1023" s="31" t="str">
        <f ca="1">IF(Activiteitenoverzicht!$K1025&gt;0,Activiteitenoverzicht!D1025,"")</f>
        <v/>
      </c>
      <c r="D1023" s="31" t="str">
        <f ca="1">IF(Activiteitenoverzicht!$K1025&gt;0,Activiteitenoverzicht!F1025,"")</f>
        <v/>
      </c>
    </row>
    <row r="1024" spans="1:4" hidden="1" x14ac:dyDescent="0.25">
      <c r="A1024" s="31" t="str">
        <f ca="1">IF(Activiteitenoverzicht!$K1026&gt;0,Activiteitenoverzicht!A1026,"")</f>
        <v/>
      </c>
      <c r="B1024" s="31" t="str">
        <f ca="1">IF(Activiteitenoverzicht!$K1026&gt;0,Activiteitenoverzicht!B1026,"")</f>
        <v/>
      </c>
      <c r="C1024" s="31" t="str">
        <f ca="1">IF(Activiteitenoverzicht!$K1026&gt;0,Activiteitenoverzicht!D1026,"")</f>
        <v/>
      </c>
      <c r="D1024" s="31" t="str">
        <f ca="1">IF(Activiteitenoverzicht!$K1026&gt;0,Activiteitenoverzicht!F1026,"")</f>
        <v/>
      </c>
    </row>
    <row r="1025" spans="1:4" hidden="1" x14ac:dyDescent="0.25">
      <c r="A1025" s="31" t="str">
        <f ca="1">IF(Activiteitenoverzicht!$K1027&gt;0,Activiteitenoverzicht!A1027,"")</f>
        <v/>
      </c>
      <c r="B1025" s="31" t="str">
        <f ca="1">IF(Activiteitenoverzicht!$K1027&gt;0,Activiteitenoverzicht!B1027,"")</f>
        <v/>
      </c>
      <c r="C1025" s="31" t="str">
        <f ca="1">IF(Activiteitenoverzicht!$K1027&gt;0,Activiteitenoverzicht!D1027,"")</f>
        <v/>
      </c>
      <c r="D1025" s="31" t="str">
        <f ca="1">IF(Activiteitenoverzicht!$K1027&gt;0,Activiteitenoverzicht!F1027,"")</f>
        <v/>
      </c>
    </row>
    <row r="1026" spans="1:4" hidden="1" x14ac:dyDescent="0.25">
      <c r="A1026" s="31" t="str">
        <f ca="1">IF(Activiteitenoverzicht!$K1028&gt;0,Activiteitenoverzicht!A1028,"")</f>
        <v/>
      </c>
      <c r="B1026" s="31" t="str">
        <f ca="1">IF(Activiteitenoverzicht!$K1028&gt;0,Activiteitenoverzicht!B1028,"")</f>
        <v/>
      </c>
      <c r="C1026" s="31" t="str">
        <f ca="1">IF(Activiteitenoverzicht!$K1028&gt;0,Activiteitenoverzicht!D1028,"")</f>
        <v/>
      </c>
      <c r="D1026" s="31" t="str">
        <f ca="1">IF(Activiteitenoverzicht!$K1028&gt;0,Activiteitenoverzicht!F1028,"")</f>
        <v/>
      </c>
    </row>
    <row r="1027" spans="1:4" hidden="1" x14ac:dyDescent="0.25">
      <c r="A1027" s="31" t="str">
        <f ca="1">IF(Activiteitenoverzicht!$K1029&gt;0,Activiteitenoverzicht!A1029,"")</f>
        <v/>
      </c>
      <c r="B1027" s="31" t="str">
        <f ca="1">IF(Activiteitenoverzicht!$K1029&gt;0,Activiteitenoverzicht!B1029,"")</f>
        <v/>
      </c>
      <c r="C1027" s="31" t="str">
        <f ca="1">IF(Activiteitenoverzicht!$K1029&gt;0,Activiteitenoverzicht!D1029,"")</f>
        <v/>
      </c>
      <c r="D1027" s="31" t="str">
        <f ca="1">IF(Activiteitenoverzicht!$K1029&gt;0,Activiteitenoverzicht!F1029,"")</f>
        <v/>
      </c>
    </row>
    <row r="1028" spans="1:4" hidden="1" x14ac:dyDescent="0.25">
      <c r="A1028" s="31" t="str">
        <f ca="1">IF(Activiteitenoverzicht!$K1030&gt;0,Activiteitenoverzicht!A1030,"")</f>
        <v/>
      </c>
      <c r="B1028" s="31" t="str">
        <f ca="1">IF(Activiteitenoverzicht!$K1030&gt;0,Activiteitenoverzicht!B1030,"")</f>
        <v/>
      </c>
      <c r="C1028" s="31" t="str">
        <f ca="1">IF(Activiteitenoverzicht!$K1030&gt;0,Activiteitenoverzicht!D1030,"")</f>
        <v/>
      </c>
      <c r="D1028" s="31" t="str">
        <f ca="1">IF(Activiteitenoverzicht!$K1030&gt;0,Activiteitenoverzicht!F1030,"")</f>
        <v/>
      </c>
    </row>
    <row r="1029" spans="1:4" hidden="1" x14ac:dyDescent="0.25">
      <c r="A1029" s="31" t="str">
        <f ca="1">IF(Activiteitenoverzicht!$K1031&gt;0,Activiteitenoverzicht!A1031,"")</f>
        <v/>
      </c>
      <c r="B1029" s="31" t="str">
        <f ca="1">IF(Activiteitenoverzicht!$K1031&gt;0,Activiteitenoverzicht!B1031,"")</f>
        <v/>
      </c>
      <c r="C1029" s="31" t="str">
        <f ca="1">IF(Activiteitenoverzicht!$K1031&gt;0,Activiteitenoverzicht!D1031,"")</f>
        <v/>
      </c>
      <c r="D1029" s="31" t="str">
        <f ca="1">IF(Activiteitenoverzicht!$K1031&gt;0,Activiteitenoverzicht!F1031,"")</f>
        <v/>
      </c>
    </row>
    <row r="1030" spans="1:4" hidden="1" x14ac:dyDescent="0.25">
      <c r="A1030" s="31" t="str">
        <f ca="1">IF(Activiteitenoverzicht!$K1032&gt;0,Activiteitenoverzicht!A1032,"")</f>
        <v/>
      </c>
      <c r="B1030" s="31" t="str">
        <f ca="1">IF(Activiteitenoverzicht!$K1032&gt;0,Activiteitenoverzicht!B1032,"")</f>
        <v/>
      </c>
      <c r="C1030" s="31" t="str">
        <f ca="1">IF(Activiteitenoverzicht!$K1032&gt;0,Activiteitenoverzicht!D1032,"")</f>
        <v/>
      </c>
      <c r="D1030" s="31" t="str">
        <f ca="1">IF(Activiteitenoverzicht!$K1032&gt;0,Activiteitenoverzicht!F1032,"")</f>
        <v/>
      </c>
    </row>
    <row r="1031" spans="1:4" hidden="1" x14ac:dyDescent="0.25">
      <c r="A1031" s="31" t="str">
        <f ca="1">IF(Activiteitenoverzicht!$K1033&gt;0,Activiteitenoverzicht!A1033,"")</f>
        <v/>
      </c>
      <c r="B1031" s="31" t="str">
        <f ca="1">IF(Activiteitenoverzicht!$K1033&gt;0,Activiteitenoverzicht!B1033,"")</f>
        <v/>
      </c>
      <c r="C1031" s="31" t="str">
        <f ca="1">IF(Activiteitenoverzicht!$K1033&gt;0,Activiteitenoverzicht!D1033,"")</f>
        <v/>
      </c>
      <c r="D1031" s="31" t="str">
        <f ca="1">IF(Activiteitenoverzicht!$K1033&gt;0,Activiteitenoverzicht!F1033,"")</f>
        <v/>
      </c>
    </row>
    <row r="1032" spans="1:4" hidden="1" x14ac:dyDescent="0.25">
      <c r="A1032" s="31" t="str">
        <f ca="1">IF(Activiteitenoverzicht!$K1034&gt;0,Activiteitenoverzicht!A1034,"")</f>
        <v/>
      </c>
      <c r="B1032" s="31" t="str">
        <f ca="1">IF(Activiteitenoverzicht!$K1034&gt;0,Activiteitenoverzicht!B1034,"")</f>
        <v/>
      </c>
      <c r="C1032" s="31" t="str">
        <f ca="1">IF(Activiteitenoverzicht!$K1034&gt;0,Activiteitenoverzicht!D1034,"")</f>
        <v/>
      </c>
      <c r="D1032" s="31" t="str">
        <f ca="1">IF(Activiteitenoverzicht!$K1034&gt;0,Activiteitenoverzicht!F1034,"")</f>
        <v/>
      </c>
    </row>
    <row r="1033" spans="1:4" hidden="1" x14ac:dyDescent="0.25">
      <c r="A1033" s="31" t="str">
        <f ca="1">IF(Activiteitenoverzicht!$K1035&gt;0,Activiteitenoverzicht!A1035,"")</f>
        <v/>
      </c>
      <c r="B1033" s="31" t="str">
        <f ca="1">IF(Activiteitenoverzicht!$K1035&gt;0,Activiteitenoverzicht!B1035,"")</f>
        <v/>
      </c>
      <c r="C1033" s="31" t="str">
        <f ca="1">IF(Activiteitenoverzicht!$K1035&gt;0,Activiteitenoverzicht!D1035,"")</f>
        <v/>
      </c>
      <c r="D1033" s="31" t="str">
        <f ca="1">IF(Activiteitenoverzicht!$K1035&gt;0,Activiteitenoverzicht!F1035,"")</f>
        <v/>
      </c>
    </row>
    <row r="1034" spans="1:4" hidden="1" x14ac:dyDescent="0.25">
      <c r="A1034" s="31" t="str">
        <f ca="1">IF(Activiteitenoverzicht!$K1036&gt;0,Activiteitenoverzicht!A1036,"")</f>
        <v/>
      </c>
      <c r="B1034" s="31" t="str">
        <f ca="1">IF(Activiteitenoverzicht!$K1036&gt;0,Activiteitenoverzicht!B1036,"")</f>
        <v/>
      </c>
      <c r="C1034" s="31" t="str">
        <f ca="1">IF(Activiteitenoverzicht!$K1036&gt;0,Activiteitenoverzicht!D1036,"")</f>
        <v/>
      </c>
      <c r="D1034" s="31" t="str">
        <f ca="1">IF(Activiteitenoverzicht!$K1036&gt;0,Activiteitenoverzicht!F1036,"")</f>
        <v/>
      </c>
    </row>
    <row r="1035" spans="1:4" hidden="1" x14ac:dyDescent="0.25">
      <c r="A1035" s="31" t="str">
        <f ca="1">IF(Activiteitenoverzicht!$K1037&gt;0,Activiteitenoverzicht!A1037,"")</f>
        <v/>
      </c>
      <c r="B1035" s="31" t="str">
        <f ca="1">IF(Activiteitenoverzicht!$K1037&gt;0,Activiteitenoverzicht!B1037,"")</f>
        <v/>
      </c>
      <c r="C1035" s="31" t="str">
        <f ca="1">IF(Activiteitenoverzicht!$K1037&gt;0,Activiteitenoverzicht!D1037,"")</f>
        <v/>
      </c>
      <c r="D1035" s="31" t="str">
        <f ca="1">IF(Activiteitenoverzicht!$K1037&gt;0,Activiteitenoverzicht!F1037,"")</f>
        <v/>
      </c>
    </row>
    <row r="1036" spans="1:4" hidden="1" x14ac:dyDescent="0.25">
      <c r="A1036" s="31" t="str">
        <f ca="1">IF(Activiteitenoverzicht!$K1038&gt;0,Activiteitenoverzicht!A1038,"")</f>
        <v/>
      </c>
      <c r="B1036" s="31" t="str">
        <f ca="1">IF(Activiteitenoverzicht!$K1038&gt;0,Activiteitenoverzicht!B1038,"")</f>
        <v/>
      </c>
      <c r="C1036" s="31" t="str">
        <f ca="1">IF(Activiteitenoverzicht!$K1038&gt;0,Activiteitenoverzicht!D1038,"")</f>
        <v/>
      </c>
      <c r="D1036" s="31" t="str">
        <f ca="1">IF(Activiteitenoverzicht!$K1038&gt;0,Activiteitenoverzicht!F1038,"")</f>
        <v/>
      </c>
    </row>
    <row r="1037" spans="1:4" hidden="1" x14ac:dyDescent="0.25">
      <c r="A1037" s="31" t="str">
        <f ca="1">IF(Activiteitenoverzicht!$K1039&gt;0,Activiteitenoverzicht!A1039,"")</f>
        <v/>
      </c>
      <c r="B1037" s="31" t="str">
        <f ca="1">IF(Activiteitenoverzicht!$K1039&gt;0,Activiteitenoverzicht!B1039,"")</f>
        <v/>
      </c>
      <c r="C1037" s="31" t="str">
        <f ca="1">IF(Activiteitenoverzicht!$K1039&gt;0,Activiteitenoverzicht!D1039,"")</f>
        <v/>
      </c>
      <c r="D1037" s="31" t="str">
        <f ca="1">IF(Activiteitenoverzicht!$K1039&gt;0,Activiteitenoverzicht!F1039,"")</f>
        <v/>
      </c>
    </row>
    <row r="1038" spans="1:4" hidden="1" x14ac:dyDescent="0.25">
      <c r="A1038" s="31" t="str">
        <f ca="1">IF(Activiteitenoverzicht!$K1040&gt;0,Activiteitenoverzicht!A1040,"")</f>
        <v/>
      </c>
      <c r="B1038" s="31" t="str">
        <f ca="1">IF(Activiteitenoverzicht!$K1040&gt;0,Activiteitenoverzicht!B1040,"")</f>
        <v/>
      </c>
      <c r="C1038" s="31" t="str">
        <f ca="1">IF(Activiteitenoverzicht!$K1040&gt;0,Activiteitenoverzicht!D1040,"")</f>
        <v/>
      </c>
      <c r="D1038" s="31" t="str">
        <f ca="1">IF(Activiteitenoverzicht!$K1040&gt;0,Activiteitenoverzicht!F1040,"")</f>
        <v/>
      </c>
    </row>
    <row r="1039" spans="1:4" hidden="1" x14ac:dyDescent="0.25">
      <c r="A1039" s="31" t="str">
        <f ca="1">IF(Activiteitenoverzicht!$K1041&gt;0,Activiteitenoverzicht!A1041,"")</f>
        <v/>
      </c>
      <c r="B1039" s="31" t="str">
        <f ca="1">IF(Activiteitenoverzicht!$K1041&gt;0,Activiteitenoverzicht!B1041,"")</f>
        <v/>
      </c>
      <c r="C1039" s="31" t="str">
        <f ca="1">IF(Activiteitenoverzicht!$K1041&gt;0,Activiteitenoverzicht!D1041,"")</f>
        <v/>
      </c>
      <c r="D1039" s="31" t="str">
        <f ca="1">IF(Activiteitenoverzicht!$K1041&gt;0,Activiteitenoverzicht!F1041,"")</f>
        <v/>
      </c>
    </row>
    <row r="1040" spans="1:4" hidden="1" x14ac:dyDescent="0.25">
      <c r="A1040" s="31" t="str">
        <f ca="1">IF(Activiteitenoverzicht!$K1042&gt;0,Activiteitenoverzicht!A1042,"")</f>
        <v/>
      </c>
      <c r="B1040" s="31" t="str">
        <f ca="1">IF(Activiteitenoverzicht!$K1042&gt;0,Activiteitenoverzicht!B1042,"")</f>
        <v/>
      </c>
      <c r="C1040" s="31" t="str">
        <f ca="1">IF(Activiteitenoverzicht!$K1042&gt;0,Activiteitenoverzicht!D1042,"")</f>
        <v/>
      </c>
      <c r="D1040" s="31" t="str">
        <f ca="1">IF(Activiteitenoverzicht!$K1042&gt;0,Activiteitenoverzicht!F1042,"")</f>
        <v/>
      </c>
    </row>
    <row r="1041" spans="1:4" hidden="1" x14ac:dyDescent="0.25">
      <c r="A1041" s="31" t="str">
        <f ca="1">IF(Activiteitenoverzicht!$K1043&gt;0,Activiteitenoverzicht!A1043,"")</f>
        <v/>
      </c>
      <c r="B1041" s="31" t="str">
        <f ca="1">IF(Activiteitenoverzicht!$K1043&gt;0,Activiteitenoverzicht!B1043,"")</f>
        <v/>
      </c>
      <c r="C1041" s="31" t="str">
        <f ca="1">IF(Activiteitenoverzicht!$K1043&gt;0,Activiteitenoverzicht!D1043,"")</f>
        <v/>
      </c>
      <c r="D1041" s="31" t="str">
        <f ca="1">IF(Activiteitenoverzicht!$K1043&gt;0,Activiteitenoverzicht!F1043,"")</f>
        <v/>
      </c>
    </row>
    <row r="1042" spans="1:4" hidden="1" x14ac:dyDescent="0.25">
      <c r="A1042" s="31" t="str">
        <f ca="1">IF(Activiteitenoverzicht!$K1044&gt;0,Activiteitenoverzicht!A1044,"")</f>
        <v/>
      </c>
      <c r="B1042" s="31" t="str">
        <f ca="1">IF(Activiteitenoverzicht!$K1044&gt;0,Activiteitenoverzicht!B1044,"")</f>
        <v/>
      </c>
      <c r="C1042" s="31" t="str">
        <f ca="1">IF(Activiteitenoverzicht!$K1044&gt;0,Activiteitenoverzicht!D1044,"")</f>
        <v/>
      </c>
      <c r="D1042" s="31" t="str">
        <f ca="1">IF(Activiteitenoverzicht!$K1044&gt;0,Activiteitenoverzicht!F1044,"")</f>
        <v/>
      </c>
    </row>
    <row r="1043" spans="1:4" hidden="1" x14ac:dyDescent="0.25">
      <c r="A1043" s="31" t="str">
        <f ca="1">IF(Activiteitenoverzicht!$K1045&gt;0,Activiteitenoverzicht!A1045,"")</f>
        <v/>
      </c>
      <c r="B1043" s="31" t="str">
        <f ca="1">IF(Activiteitenoverzicht!$K1045&gt;0,Activiteitenoverzicht!B1045,"")</f>
        <v/>
      </c>
      <c r="C1043" s="31" t="str">
        <f ca="1">IF(Activiteitenoverzicht!$K1045&gt;0,Activiteitenoverzicht!D1045,"")</f>
        <v/>
      </c>
      <c r="D1043" s="31" t="str">
        <f ca="1">IF(Activiteitenoverzicht!$K1045&gt;0,Activiteitenoverzicht!F1045,"")</f>
        <v/>
      </c>
    </row>
    <row r="1044" spans="1:4" x14ac:dyDescent="0.25">
      <c r="A1044" s="62">
        <f ca="1">IF(Activiteitenoverzicht!$K1046&gt;0,Activiteitenoverzicht!A1046,"")</f>
        <v>1043</v>
      </c>
      <c r="B1044" s="61" t="str">
        <f ca="1">IF(Activiteitenoverzicht!$K1046&gt;0,Activiteitenoverzicht!B1046,"")</f>
        <v>LBH030-A1</v>
      </c>
      <c r="C1044" s="61" t="str">
        <f ca="1">IF(Activiteitenoverzicht!$K1046&gt;0,Activiteitenoverzicht!D1046,"")</f>
        <v>57.41.20</v>
      </c>
      <c r="D1044" s="61" t="str">
        <f ca="1">IF(Activiteitenoverzicht!$K1046&gt;0,Activiteitenoverzicht!F1046,"")</f>
        <v>lokale ventilatoren</v>
      </c>
    </row>
    <row r="1045" spans="1:4" hidden="1" x14ac:dyDescent="0.25">
      <c r="A1045" s="31" t="str">
        <f ca="1">IF(Activiteitenoverzicht!$K1047&gt;0,Activiteitenoverzicht!A1047,"")</f>
        <v/>
      </c>
      <c r="B1045" s="31" t="str">
        <f ca="1">IF(Activiteitenoverzicht!$K1047&gt;0,Activiteitenoverzicht!B1047,"")</f>
        <v/>
      </c>
      <c r="C1045" s="31" t="str">
        <f ca="1">IF(Activiteitenoverzicht!$K1047&gt;0,Activiteitenoverzicht!D1047,"")</f>
        <v/>
      </c>
      <c r="D1045" s="31" t="str">
        <f ca="1">IF(Activiteitenoverzicht!$K1047&gt;0,Activiteitenoverzicht!F1047,"")</f>
        <v/>
      </c>
    </row>
    <row r="1046" spans="1:4" hidden="1" x14ac:dyDescent="0.25">
      <c r="A1046" s="31" t="str">
        <f ca="1">IF(Activiteitenoverzicht!$K1048&gt;0,Activiteitenoverzicht!A1048,"")</f>
        <v/>
      </c>
      <c r="B1046" s="31" t="str">
        <f ca="1">IF(Activiteitenoverzicht!$K1048&gt;0,Activiteitenoverzicht!B1048,"")</f>
        <v/>
      </c>
      <c r="C1046" s="31" t="str">
        <f ca="1">IF(Activiteitenoverzicht!$K1048&gt;0,Activiteitenoverzicht!D1048,"")</f>
        <v/>
      </c>
      <c r="D1046" s="31" t="str">
        <f ca="1">IF(Activiteitenoverzicht!$K1048&gt;0,Activiteitenoverzicht!F1048,"")</f>
        <v/>
      </c>
    </row>
    <row r="1047" spans="1:4" hidden="1" x14ac:dyDescent="0.25">
      <c r="A1047" s="31" t="str">
        <f ca="1">IF(Activiteitenoverzicht!$K1049&gt;0,Activiteitenoverzicht!A1049,"")</f>
        <v/>
      </c>
      <c r="B1047" s="31" t="str">
        <f ca="1">IF(Activiteitenoverzicht!$K1049&gt;0,Activiteitenoverzicht!B1049,"")</f>
        <v/>
      </c>
      <c r="C1047" s="31" t="str">
        <f ca="1">IF(Activiteitenoverzicht!$K1049&gt;0,Activiteitenoverzicht!D1049,"")</f>
        <v/>
      </c>
      <c r="D1047" s="31" t="str">
        <f ca="1">IF(Activiteitenoverzicht!$K1049&gt;0,Activiteitenoverzicht!F1049,"")</f>
        <v/>
      </c>
    </row>
    <row r="1048" spans="1:4" hidden="1" x14ac:dyDescent="0.25">
      <c r="A1048" s="31" t="str">
        <f ca="1">IF(Activiteitenoverzicht!$K1050&gt;0,Activiteitenoverzicht!A1050,"")</f>
        <v/>
      </c>
      <c r="B1048" s="31" t="str">
        <f ca="1">IF(Activiteitenoverzicht!$K1050&gt;0,Activiteitenoverzicht!B1050,"")</f>
        <v/>
      </c>
      <c r="C1048" s="31" t="str">
        <f ca="1">IF(Activiteitenoverzicht!$K1050&gt;0,Activiteitenoverzicht!D1050,"")</f>
        <v/>
      </c>
      <c r="D1048" s="31" t="str">
        <f ca="1">IF(Activiteitenoverzicht!$K1050&gt;0,Activiteitenoverzicht!F1050,"")</f>
        <v/>
      </c>
    </row>
    <row r="1049" spans="1:4" hidden="1" x14ac:dyDescent="0.25">
      <c r="A1049" s="31" t="str">
        <f ca="1">IF(Activiteitenoverzicht!$K1051&gt;0,Activiteitenoverzicht!A1051,"")</f>
        <v/>
      </c>
      <c r="B1049" s="31" t="str">
        <f ca="1">IF(Activiteitenoverzicht!$K1051&gt;0,Activiteitenoverzicht!B1051,"")</f>
        <v/>
      </c>
      <c r="C1049" s="31" t="str">
        <f ca="1">IF(Activiteitenoverzicht!$K1051&gt;0,Activiteitenoverzicht!D1051,"")</f>
        <v/>
      </c>
      <c r="D1049" s="31" t="str">
        <f ca="1">IF(Activiteitenoverzicht!$K1051&gt;0,Activiteitenoverzicht!F1051,"")</f>
        <v/>
      </c>
    </row>
    <row r="1050" spans="1:4" hidden="1" x14ac:dyDescent="0.25">
      <c r="A1050" s="31" t="str">
        <f ca="1">IF(Activiteitenoverzicht!$K1052&gt;0,Activiteitenoverzicht!A1052,"")</f>
        <v/>
      </c>
      <c r="B1050" s="31" t="str">
        <f ca="1">IF(Activiteitenoverzicht!$K1052&gt;0,Activiteitenoverzicht!B1052,"")</f>
        <v/>
      </c>
      <c r="C1050" s="31" t="str">
        <f ca="1">IF(Activiteitenoverzicht!$K1052&gt;0,Activiteitenoverzicht!D1052,"")</f>
        <v/>
      </c>
      <c r="D1050" s="31" t="str">
        <f ca="1">IF(Activiteitenoverzicht!$K1052&gt;0,Activiteitenoverzicht!F1052,"")</f>
        <v/>
      </c>
    </row>
    <row r="1051" spans="1:4" hidden="1" x14ac:dyDescent="0.25">
      <c r="A1051" s="31" t="str">
        <f ca="1">IF(Activiteitenoverzicht!$K1053&gt;0,Activiteitenoverzicht!A1053,"")</f>
        <v/>
      </c>
      <c r="B1051" s="31" t="str">
        <f ca="1">IF(Activiteitenoverzicht!$K1053&gt;0,Activiteitenoverzicht!B1053,"")</f>
        <v/>
      </c>
      <c r="C1051" s="31" t="str">
        <f ca="1">IF(Activiteitenoverzicht!$K1053&gt;0,Activiteitenoverzicht!D1053,"")</f>
        <v/>
      </c>
      <c r="D1051" s="31" t="str">
        <f ca="1">IF(Activiteitenoverzicht!$K1053&gt;0,Activiteitenoverzicht!F1053,"")</f>
        <v/>
      </c>
    </row>
    <row r="1052" spans="1:4" hidden="1" x14ac:dyDescent="0.25">
      <c r="A1052" s="31" t="str">
        <f ca="1">IF(Activiteitenoverzicht!$K1054&gt;0,Activiteitenoverzicht!A1054,"")</f>
        <v/>
      </c>
      <c r="B1052" s="31" t="str">
        <f ca="1">IF(Activiteitenoverzicht!$K1054&gt;0,Activiteitenoverzicht!B1054,"")</f>
        <v/>
      </c>
      <c r="C1052" s="31" t="str">
        <f ca="1">IF(Activiteitenoverzicht!$K1054&gt;0,Activiteitenoverzicht!D1054,"")</f>
        <v/>
      </c>
      <c r="D1052" s="31" t="str">
        <f ca="1">IF(Activiteitenoverzicht!$K1054&gt;0,Activiteitenoverzicht!F1054,"")</f>
        <v/>
      </c>
    </row>
    <row r="1053" spans="1:4" hidden="1" x14ac:dyDescent="0.25">
      <c r="A1053" s="31" t="str">
        <f ca="1">IF(Activiteitenoverzicht!$K1055&gt;0,Activiteitenoverzicht!A1055,"")</f>
        <v/>
      </c>
      <c r="B1053" s="31" t="str">
        <f ca="1">IF(Activiteitenoverzicht!$K1055&gt;0,Activiteitenoverzicht!B1055,"")</f>
        <v/>
      </c>
      <c r="C1053" s="31" t="str">
        <f ca="1">IF(Activiteitenoverzicht!$K1055&gt;0,Activiteitenoverzicht!D1055,"")</f>
        <v/>
      </c>
      <c r="D1053" s="31" t="str">
        <f ca="1">IF(Activiteitenoverzicht!$K1055&gt;0,Activiteitenoverzicht!F1055,"")</f>
        <v/>
      </c>
    </row>
    <row r="1054" spans="1:4" hidden="1" x14ac:dyDescent="0.25">
      <c r="A1054" s="31" t="str">
        <f ca="1">IF(Activiteitenoverzicht!$K1056&gt;0,Activiteitenoverzicht!A1056,"")</f>
        <v/>
      </c>
      <c r="B1054" s="31" t="str">
        <f ca="1">IF(Activiteitenoverzicht!$K1056&gt;0,Activiteitenoverzicht!B1056,"")</f>
        <v/>
      </c>
      <c r="C1054" s="31" t="str">
        <f ca="1">IF(Activiteitenoverzicht!$K1056&gt;0,Activiteitenoverzicht!D1056,"")</f>
        <v/>
      </c>
      <c r="D1054" s="31" t="str">
        <f ca="1">IF(Activiteitenoverzicht!$K1056&gt;0,Activiteitenoverzicht!F1056,"")</f>
        <v/>
      </c>
    </row>
    <row r="1055" spans="1:4" hidden="1" x14ac:dyDescent="0.25">
      <c r="A1055" s="31" t="str">
        <f ca="1">IF(Activiteitenoverzicht!$K1057&gt;0,Activiteitenoverzicht!A1057,"")</f>
        <v/>
      </c>
      <c r="B1055" s="31" t="str">
        <f ca="1">IF(Activiteitenoverzicht!$K1057&gt;0,Activiteitenoverzicht!B1057,"")</f>
        <v/>
      </c>
      <c r="C1055" s="31" t="str">
        <f ca="1">IF(Activiteitenoverzicht!$K1057&gt;0,Activiteitenoverzicht!D1057,"")</f>
        <v/>
      </c>
      <c r="D1055" s="31" t="str">
        <f ca="1">IF(Activiteitenoverzicht!$K1057&gt;0,Activiteitenoverzicht!F1057,"")</f>
        <v/>
      </c>
    </row>
    <row r="1056" spans="1:4" x14ac:dyDescent="0.25">
      <c r="A1056" s="62">
        <f ca="1">IF(Activiteitenoverzicht!$K1058&gt;0,Activiteitenoverzicht!A1058,"")</f>
        <v>1055</v>
      </c>
      <c r="B1056" s="61" t="str">
        <f ca="1">IF(Activiteitenoverzicht!$K1058&gt;0,Activiteitenoverzicht!B1058,"")</f>
        <v>LBH030-A2</v>
      </c>
      <c r="C1056" s="61" t="str">
        <f ca="1">IF(Activiteitenoverzicht!$K1058&gt;0,Activiteitenoverzicht!D1058,"")</f>
        <v>57.41.40</v>
      </c>
      <c r="D1056" s="61" t="str">
        <f ca="1">IF(Activiteitenoverzicht!$K1058&gt;0,Activiteitenoverzicht!F1058,"")</f>
        <v>centrale ventilatoren</v>
      </c>
    </row>
    <row r="1057" spans="1:4" hidden="1" x14ac:dyDescent="0.25">
      <c r="A1057" s="31" t="str">
        <f ca="1">IF(Activiteitenoverzicht!$K1059&gt;0,Activiteitenoverzicht!A1059,"")</f>
        <v/>
      </c>
      <c r="B1057" s="31" t="str">
        <f ca="1">IF(Activiteitenoverzicht!$K1059&gt;0,Activiteitenoverzicht!B1059,"")</f>
        <v/>
      </c>
      <c r="C1057" s="31" t="str">
        <f ca="1">IF(Activiteitenoverzicht!$K1059&gt;0,Activiteitenoverzicht!D1059,"")</f>
        <v/>
      </c>
      <c r="D1057" s="31" t="str">
        <f ca="1">IF(Activiteitenoverzicht!$K1059&gt;0,Activiteitenoverzicht!F1059,"")</f>
        <v/>
      </c>
    </row>
    <row r="1058" spans="1:4" hidden="1" x14ac:dyDescent="0.25">
      <c r="A1058" s="31" t="str">
        <f ca="1">IF(Activiteitenoverzicht!$K1060&gt;0,Activiteitenoverzicht!A1060,"")</f>
        <v/>
      </c>
      <c r="B1058" s="31" t="str">
        <f ca="1">IF(Activiteitenoverzicht!$K1060&gt;0,Activiteitenoverzicht!B1060,"")</f>
        <v/>
      </c>
      <c r="C1058" s="31" t="str">
        <f ca="1">IF(Activiteitenoverzicht!$K1060&gt;0,Activiteitenoverzicht!D1060,"")</f>
        <v/>
      </c>
      <c r="D1058" s="31" t="str">
        <f ca="1">IF(Activiteitenoverzicht!$K1060&gt;0,Activiteitenoverzicht!F1060,"")</f>
        <v/>
      </c>
    </row>
    <row r="1059" spans="1:4" hidden="1" x14ac:dyDescent="0.25">
      <c r="A1059" s="31" t="str">
        <f ca="1">IF(Activiteitenoverzicht!$K1061&gt;0,Activiteitenoverzicht!A1061,"")</f>
        <v/>
      </c>
      <c r="B1059" s="31" t="str">
        <f ca="1">IF(Activiteitenoverzicht!$K1061&gt;0,Activiteitenoverzicht!B1061,"")</f>
        <v/>
      </c>
      <c r="C1059" s="31" t="str">
        <f ca="1">IF(Activiteitenoverzicht!$K1061&gt;0,Activiteitenoverzicht!D1061,"")</f>
        <v/>
      </c>
      <c r="D1059" s="31" t="str">
        <f ca="1">IF(Activiteitenoverzicht!$K1061&gt;0,Activiteitenoverzicht!F1061,"")</f>
        <v/>
      </c>
    </row>
    <row r="1060" spans="1:4" hidden="1" x14ac:dyDescent="0.25">
      <c r="A1060" s="31" t="str">
        <f ca="1">IF(Activiteitenoverzicht!$K1062&gt;0,Activiteitenoverzicht!A1062,"")</f>
        <v/>
      </c>
      <c r="B1060" s="31" t="str">
        <f ca="1">IF(Activiteitenoverzicht!$K1062&gt;0,Activiteitenoverzicht!B1062,"")</f>
        <v/>
      </c>
      <c r="C1060" s="31" t="str">
        <f ca="1">IF(Activiteitenoverzicht!$K1062&gt;0,Activiteitenoverzicht!D1062,"")</f>
        <v/>
      </c>
      <c r="D1060" s="31" t="str">
        <f ca="1">IF(Activiteitenoverzicht!$K1062&gt;0,Activiteitenoverzicht!F1062,"")</f>
        <v/>
      </c>
    </row>
    <row r="1061" spans="1:4" hidden="1" x14ac:dyDescent="0.25">
      <c r="A1061" s="31" t="str">
        <f ca="1">IF(Activiteitenoverzicht!$K1063&gt;0,Activiteitenoverzicht!A1063,"")</f>
        <v/>
      </c>
      <c r="B1061" s="31" t="str">
        <f ca="1">IF(Activiteitenoverzicht!$K1063&gt;0,Activiteitenoverzicht!B1063,"")</f>
        <v/>
      </c>
      <c r="C1061" s="31" t="str">
        <f ca="1">IF(Activiteitenoverzicht!$K1063&gt;0,Activiteitenoverzicht!D1063,"")</f>
        <v/>
      </c>
      <c r="D1061" s="31" t="str">
        <f ca="1">IF(Activiteitenoverzicht!$K1063&gt;0,Activiteitenoverzicht!F1063,"")</f>
        <v/>
      </c>
    </row>
    <row r="1062" spans="1:4" hidden="1" x14ac:dyDescent="0.25">
      <c r="A1062" s="31" t="str">
        <f ca="1">IF(Activiteitenoverzicht!$K1064&gt;0,Activiteitenoverzicht!A1064,"")</f>
        <v/>
      </c>
      <c r="B1062" s="31" t="str">
        <f ca="1">IF(Activiteitenoverzicht!$K1064&gt;0,Activiteitenoverzicht!B1064,"")</f>
        <v/>
      </c>
      <c r="C1062" s="31" t="str">
        <f ca="1">IF(Activiteitenoverzicht!$K1064&gt;0,Activiteitenoverzicht!D1064,"")</f>
        <v/>
      </c>
      <c r="D1062" s="31" t="str">
        <f ca="1">IF(Activiteitenoverzicht!$K1064&gt;0,Activiteitenoverzicht!F1064,"")</f>
        <v/>
      </c>
    </row>
    <row r="1063" spans="1:4" hidden="1" x14ac:dyDescent="0.25">
      <c r="A1063" s="31" t="str">
        <f ca="1">IF(Activiteitenoverzicht!$K1065&gt;0,Activiteitenoverzicht!A1065,"")</f>
        <v/>
      </c>
      <c r="B1063" s="31" t="str">
        <f ca="1">IF(Activiteitenoverzicht!$K1065&gt;0,Activiteitenoverzicht!B1065,"")</f>
        <v/>
      </c>
      <c r="C1063" s="31" t="str">
        <f ca="1">IF(Activiteitenoverzicht!$K1065&gt;0,Activiteitenoverzicht!D1065,"")</f>
        <v/>
      </c>
      <c r="D1063" s="31" t="str">
        <f ca="1">IF(Activiteitenoverzicht!$K1065&gt;0,Activiteitenoverzicht!F1065,"")</f>
        <v/>
      </c>
    </row>
    <row r="1064" spans="1:4" hidden="1" x14ac:dyDescent="0.25">
      <c r="A1064" s="31" t="str">
        <f ca="1">IF(Activiteitenoverzicht!$K1066&gt;0,Activiteitenoverzicht!A1066,"")</f>
        <v/>
      </c>
      <c r="B1064" s="31" t="str">
        <f ca="1">IF(Activiteitenoverzicht!$K1066&gt;0,Activiteitenoverzicht!B1066,"")</f>
        <v/>
      </c>
      <c r="C1064" s="31" t="str">
        <f ca="1">IF(Activiteitenoverzicht!$K1066&gt;0,Activiteitenoverzicht!D1066,"")</f>
        <v/>
      </c>
      <c r="D1064" s="31" t="str">
        <f ca="1">IF(Activiteitenoverzicht!$K1066&gt;0,Activiteitenoverzicht!F1066,"")</f>
        <v/>
      </c>
    </row>
    <row r="1065" spans="1:4" hidden="1" x14ac:dyDescent="0.25">
      <c r="A1065" s="31" t="str">
        <f ca="1">IF(Activiteitenoverzicht!$K1067&gt;0,Activiteitenoverzicht!A1067,"")</f>
        <v/>
      </c>
      <c r="B1065" s="31" t="str">
        <f ca="1">IF(Activiteitenoverzicht!$K1067&gt;0,Activiteitenoverzicht!B1067,"")</f>
        <v/>
      </c>
      <c r="C1065" s="31" t="str">
        <f ca="1">IF(Activiteitenoverzicht!$K1067&gt;0,Activiteitenoverzicht!D1067,"")</f>
        <v/>
      </c>
      <c r="D1065" s="31" t="str">
        <f ca="1">IF(Activiteitenoverzicht!$K1067&gt;0,Activiteitenoverzicht!F1067,"")</f>
        <v/>
      </c>
    </row>
    <row r="1066" spans="1:4" hidden="1" x14ac:dyDescent="0.25">
      <c r="A1066" s="31" t="str">
        <f ca="1">IF(Activiteitenoverzicht!$K1068&gt;0,Activiteitenoverzicht!A1068,"")</f>
        <v/>
      </c>
      <c r="B1066" s="31" t="str">
        <f ca="1">IF(Activiteitenoverzicht!$K1068&gt;0,Activiteitenoverzicht!B1068,"")</f>
        <v/>
      </c>
      <c r="C1066" s="31" t="str">
        <f ca="1">IF(Activiteitenoverzicht!$K1068&gt;0,Activiteitenoverzicht!D1068,"")</f>
        <v/>
      </c>
      <c r="D1066" s="31" t="str">
        <f ca="1">IF(Activiteitenoverzicht!$K1068&gt;0,Activiteitenoverzicht!F1068,"")</f>
        <v/>
      </c>
    </row>
    <row r="1067" spans="1:4" hidden="1" x14ac:dyDescent="0.25">
      <c r="A1067" s="31" t="str">
        <f ca="1">IF(Activiteitenoverzicht!$K1069&gt;0,Activiteitenoverzicht!A1069,"")</f>
        <v/>
      </c>
      <c r="B1067" s="31" t="str">
        <f ca="1">IF(Activiteitenoverzicht!$K1069&gt;0,Activiteitenoverzicht!B1069,"")</f>
        <v/>
      </c>
      <c r="C1067" s="31" t="str">
        <f ca="1">IF(Activiteitenoverzicht!$K1069&gt;0,Activiteitenoverzicht!D1069,"")</f>
        <v/>
      </c>
      <c r="D1067" s="31" t="str">
        <f ca="1">IF(Activiteitenoverzicht!$K1069&gt;0,Activiteitenoverzicht!F1069,"")</f>
        <v/>
      </c>
    </row>
    <row r="1068" spans="1:4" x14ac:dyDescent="0.25">
      <c r="A1068" s="62">
        <f ca="1">IF(Activiteitenoverzicht!$K1070&gt;0,Activiteitenoverzicht!A1070,"")</f>
        <v>1067</v>
      </c>
      <c r="B1068" s="61" t="str">
        <f ca="1">IF(Activiteitenoverzicht!$K1070&gt;0,Activiteitenoverzicht!B1070,"")</f>
        <v>LBH040-A</v>
      </c>
      <c r="C1068" s="61" t="str">
        <f ca="1">IF(Activiteitenoverzicht!$K1070&gt;0,Activiteitenoverzicht!D1070,"")</f>
        <v>56.87.10</v>
      </c>
      <c r="D1068" s="61" t="str">
        <f ca="1">IF(Activiteitenoverzicht!$K1070&gt;0,Activiteitenoverzicht!F1070,"")</f>
        <v>luchtverwarmer, indirect verwarmd</v>
      </c>
    </row>
    <row r="1069" spans="1:4" x14ac:dyDescent="0.25">
      <c r="A1069" s="62">
        <f ca="1">IF(Activiteitenoverzicht!$K1071&gt;0,Activiteitenoverzicht!A1071,"")</f>
        <v>1068</v>
      </c>
      <c r="B1069" s="61" t="str">
        <f ca="1">IF(Activiteitenoverzicht!$K1071&gt;0,Activiteitenoverzicht!B1071,"")</f>
        <v>LBH040-A</v>
      </c>
      <c r="C1069" s="61" t="str">
        <f ca="1">IF(Activiteitenoverzicht!$K1071&gt;0,Activiteitenoverzicht!D1071,"")</f>
        <v>56.87.20</v>
      </c>
      <c r="D1069" s="61" t="str">
        <f ca="1">IF(Activiteitenoverzicht!$K1071&gt;0,Activiteitenoverzicht!F1071,"")</f>
        <v>luchtverwarmer, direct verwarmd</v>
      </c>
    </row>
    <row r="1070" spans="1:4" x14ac:dyDescent="0.25">
      <c r="A1070" s="62">
        <f ca="1">IF(Activiteitenoverzicht!$K1072&gt;0,Activiteitenoverzicht!A1072,"")</f>
        <v>1069</v>
      </c>
      <c r="B1070" s="61" t="str">
        <f ca="1">IF(Activiteitenoverzicht!$K1072&gt;0,Activiteitenoverzicht!B1072,"")</f>
        <v>LBH040-A</v>
      </c>
      <c r="C1070" s="61" t="str">
        <f ca="1">IF(Activiteitenoverzicht!$K1072&gt;0,Activiteitenoverzicht!D1072,"")</f>
        <v>56.87.30</v>
      </c>
      <c r="D1070" s="61" t="str">
        <f ca="1">IF(Activiteitenoverzicht!$K1072&gt;0,Activiteitenoverzicht!F1072,"")</f>
        <v>luchtverwarmer, aangesloten op gasleiding</v>
      </c>
    </row>
    <row r="1071" spans="1:4" hidden="1" x14ac:dyDescent="0.25">
      <c r="A1071" s="31" t="str">
        <f ca="1">IF(Activiteitenoverzicht!$K1073&gt;0,Activiteitenoverzicht!A1073,"")</f>
        <v/>
      </c>
      <c r="B1071" s="31" t="str">
        <f ca="1">IF(Activiteitenoverzicht!$K1073&gt;0,Activiteitenoverzicht!B1073,"")</f>
        <v/>
      </c>
      <c r="C1071" s="31" t="str">
        <f ca="1">IF(Activiteitenoverzicht!$K1073&gt;0,Activiteitenoverzicht!D1073,"")</f>
        <v/>
      </c>
      <c r="D1071" s="31" t="str">
        <f ca="1">IF(Activiteitenoverzicht!$K1073&gt;0,Activiteitenoverzicht!F1073,"")</f>
        <v/>
      </c>
    </row>
    <row r="1072" spans="1:4" hidden="1" x14ac:dyDescent="0.25">
      <c r="A1072" s="31" t="str">
        <f ca="1">IF(Activiteitenoverzicht!$K1074&gt;0,Activiteitenoverzicht!A1074,"")</f>
        <v/>
      </c>
      <c r="B1072" s="31" t="str">
        <f ca="1">IF(Activiteitenoverzicht!$K1074&gt;0,Activiteitenoverzicht!B1074,"")</f>
        <v/>
      </c>
      <c r="C1072" s="31" t="str">
        <f ca="1">IF(Activiteitenoverzicht!$K1074&gt;0,Activiteitenoverzicht!D1074,"")</f>
        <v/>
      </c>
      <c r="D1072" s="31" t="str">
        <f ca="1">IF(Activiteitenoverzicht!$K1074&gt;0,Activiteitenoverzicht!F1074,"")</f>
        <v/>
      </c>
    </row>
    <row r="1073" spans="1:4" hidden="1" x14ac:dyDescent="0.25">
      <c r="A1073" s="31" t="str">
        <f ca="1">IF(Activiteitenoverzicht!$K1075&gt;0,Activiteitenoverzicht!A1075,"")</f>
        <v/>
      </c>
      <c r="B1073" s="31" t="str">
        <f ca="1">IF(Activiteitenoverzicht!$K1075&gt;0,Activiteitenoverzicht!B1075,"")</f>
        <v/>
      </c>
      <c r="C1073" s="31" t="str">
        <f ca="1">IF(Activiteitenoverzicht!$K1075&gt;0,Activiteitenoverzicht!D1075,"")</f>
        <v/>
      </c>
      <c r="D1073" s="31" t="str">
        <f ca="1">IF(Activiteitenoverzicht!$K1075&gt;0,Activiteitenoverzicht!F1075,"")</f>
        <v/>
      </c>
    </row>
    <row r="1074" spans="1:4" hidden="1" x14ac:dyDescent="0.25">
      <c r="A1074" s="31" t="str">
        <f ca="1">IF(Activiteitenoverzicht!$K1076&gt;0,Activiteitenoverzicht!A1076,"")</f>
        <v/>
      </c>
      <c r="B1074" s="31" t="str">
        <f ca="1">IF(Activiteitenoverzicht!$K1076&gt;0,Activiteitenoverzicht!B1076,"")</f>
        <v/>
      </c>
      <c r="C1074" s="31" t="str">
        <f ca="1">IF(Activiteitenoverzicht!$K1076&gt;0,Activiteitenoverzicht!D1076,"")</f>
        <v/>
      </c>
      <c r="D1074" s="31" t="str">
        <f ca="1">IF(Activiteitenoverzicht!$K1076&gt;0,Activiteitenoverzicht!F1076,"")</f>
        <v/>
      </c>
    </row>
    <row r="1075" spans="1:4" x14ac:dyDescent="0.25">
      <c r="A1075" s="62">
        <f ca="1">IF(Activiteitenoverzicht!$K1077&gt;0,Activiteitenoverzicht!A1077,"")</f>
        <v>1074</v>
      </c>
      <c r="B1075" s="61" t="str">
        <f ca="1">IF(Activiteitenoverzicht!$K1077&gt;0,Activiteitenoverzicht!B1077,"")</f>
        <v>LBH040-K</v>
      </c>
      <c r="C1075" s="61" t="str">
        <f ca="1">IF(Activiteitenoverzicht!$K1077&gt;0,Activiteitenoverzicht!D1077,"")</f>
        <v>56.87.10</v>
      </c>
      <c r="D1075" s="61" t="str">
        <f ca="1">IF(Activiteitenoverzicht!$K1077&gt;0,Activiteitenoverzicht!F1077,"")</f>
        <v>luchtverwarmer, indirect verwarmd</v>
      </c>
    </row>
    <row r="1076" spans="1:4" x14ac:dyDescent="0.25">
      <c r="A1076" s="62">
        <f ca="1">IF(Activiteitenoverzicht!$K1078&gt;0,Activiteitenoverzicht!A1078,"")</f>
        <v>1075</v>
      </c>
      <c r="B1076" s="61" t="str">
        <f ca="1">IF(Activiteitenoverzicht!$K1078&gt;0,Activiteitenoverzicht!B1078,"")</f>
        <v>LBH040-K</v>
      </c>
      <c r="C1076" s="61" t="str">
        <f ca="1">IF(Activiteitenoverzicht!$K1078&gt;0,Activiteitenoverzicht!D1078,"")</f>
        <v>56.87.20</v>
      </c>
      <c r="D1076" s="61" t="str">
        <f ca="1">IF(Activiteitenoverzicht!$K1078&gt;0,Activiteitenoverzicht!F1078,"")</f>
        <v>luchtverwarmer, direct verwarmd</v>
      </c>
    </row>
    <row r="1077" spans="1:4" x14ac:dyDescent="0.25">
      <c r="A1077" s="62">
        <f ca="1">IF(Activiteitenoverzicht!$K1079&gt;0,Activiteitenoverzicht!A1079,"")</f>
        <v>1076</v>
      </c>
      <c r="B1077" s="61" t="str">
        <f ca="1">IF(Activiteitenoverzicht!$K1079&gt;0,Activiteitenoverzicht!B1079,"")</f>
        <v>LBH040-K</v>
      </c>
      <c r="C1077" s="61" t="str">
        <f ca="1">IF(Activiteitenoverzicht!$K1079&gt;0,Activiteitenoverzicht!D1079,"")</f>
        <v>56.87.30</v>
      </c>
      <c r="D1077" s="61" t="str">
        <f ca="1">IF(Activiteitenoverzicht!$K1079&gt;0,Activiteitenoverzicht!F1079,"")</f>
        <v>luchtverwarmer, aangesloten op gasleiding</v>
      </c>
    </row>
    <row r="1078" spans="1:4" hidden="1" x14ac:dyDescent="0.25">
      <c r="A1078" s="31" t="str">
        <f ca="1">IF(Activiteitenoverzicht!$K1080&gt;0,Activiteitenoverzicht!A1080,"")</f>
        <v/>
      </c>
      <c r="B1078" s="31" t="str">
        <f ca="1">IF(Activiteitenoverzicht!$K1080&gt;0,Activiteitenoverzicht!B1080,"")</f>
        <v/>
      </c>
      <c r="C1078" s="31" t="str">
        <f ca="1">IF(Activiteitenoverzicht!$K1080&gt;0,Activiteitenoverzicht!D1080,"")</f>
        <v/>
      </c>
      <c r="D1078" s="31" t="str">
        <f ca="1">IF(Activiteitenoverzicht!$K1080&gt;0,Activiteitenoverzicht!F1080,"")</f>
        <v/>
      </c>
    </row>
    <row r="1079" spans="1:4" hidden="1" x14ac:dyDescent="0.25">
      <c r="A1079" s="31" t="str">
        <f ca="1">IF(Activiteitenoverzicht!$K1081&gt;0,Activiteitenoverzicht!A1081,"")</f>
        <v/>
      </c>
      <c r="B1079" s="31" t="str">
        <f ca="1">IF(Activiteitenoverzicht!$K1081&gt;0,Activiteitenoverzicht!B1081,"")</f>
        <v/>
      </c>
      <c r="C1079" s="31" t="str">
        <f ca="1">IF(Activiteitenoverzicht!$K1081&gt;0,Activiteitenoverzicht!D1081,"")</f>
        <v/>
      </c>
      <c r="D1079" s="31" t="str">
        <f ca="1">IF(Activiteitenoverzicht!$K1081&gt;0,Activiteitenoverzicht!F1081,"")</f>
        <v/>
      </c>
    </row>
    <row r="1080" spans="1:4" hidden="1" x14ac:dyDescent="0.25">
      <c r="A1080" s="31" t="str">
        <f ca="1">IF(Activiteitenoverzicht!$K1082&gt;0,Activiteitenoverzicht!A1082,"")</f>
        <v/>
      </c>
      <c r="B1080" s="31" t="str">
        <f ca="1">IF(Activiteitenoverzicht!$K1082&gt;0,Activiteitenoverzicht!B1082,"")</f>
        <v/>
      </c>
      <c r="C1080" s="31" t="str">
        <f ca="1">IF(Activiteitenoverzicht!$K1082&gt;0,Activiteitenoverzicht!D1082,"")</f>
        <v/>
      </c>
      <c r="D1080" s="31" t="str">
        <f ca="1">IF(Activiteitenoverzicht!$K1082&gt;0,Activiteitenoverzicht!F1082,"")</f>
        <v/>
      </c>
    </row>
    <row r="1081" spans="1:4" hidden="1" x14ac:dyDescent="0.25">
      <c r="A1081" s="31" t="str">
        <f ca="1">IF(Activiteitenoverzicht!$K1083&gt;0,Activiteitenoverzicht!A1083,"")</f>
        <v/>
      </c>
      <c r="B1081" s="31" t="str">
        <f ca="1">IF(Activiteitenoverzicht!$K1083&gt;0,Activiteitenoverzicht!B1083,"")</f>
        <v/>
      </c>
      <c r="C1081" s="31" t="str">
        <f ca="1">IF(Activiteitenoverzicht!$K1083&gt;0,Activiteitenoverzicht!D1083,"")</f>
        <v/>
      </c>
      <c r="D1081" s="31" t="str">
        <f ca="1">IF(Activiteitenoverzicht!$K1083&gt;0,Activiteitenoverzicht!F1083,"")</f>
        <v/>
      </c>
    </row>
    <row r="1082" spans="1:4" hidden="1" x14ac:dyDescent="0.25">
      <c r="A1082" s="31" t="str">
        <f ca="1">IF(Activiteitenoverzicht!$K1084&gt;0,Activiteitenoverzicht!A1084,"")</f>
        <v/>
      </c>
      <c r="B1082" s="31" t="str">
        <f ca="1">IF(Activiteitenoverzicht!$K1084&gt;0,Activiteitenoverzicht!B1084,"")</f>
        <v/>
      </c>
      <c r="C1082" s="31" t="str">
        <f ca="1">IF(Activiteitenoverzicht!$K1084&gt;0,Activiteitenoverzicht!D1084,"")</f>
        <v/>
      </c>
      <c r="D1082" s="31" t="str">
        <f ca="1">IF(Activiteitenoverzicht!$K1084&gt;0,Activiteitenoverzicht!F1084,"")</f>
        <v/>
      </c>
    </row>
    <row r="1083" spans="1:4" hidden="1" x14ac:dyDescent="0.25">
      <c r="A1083" s="31" t="str">
        <f ca="1">IF(Activiteitenoverzicht!$K1085&gt;0,Activiteitenoverzicht!A1085,"")</f>
        <v/>
      </c>
      <c r="B1083" s="31" t="str">
        <f ca="1">IF(Activiteitenoverzicht!$K1085&gt;0,Activiteitenoverzicht!B1085,"")</f>
        <v/>
      </c>
      <c r="C1083" s="31" t="str">
        <f ca="1">IF(Activiteitenoverzicht!$K1085&gt;0,Activiteitenoverzicht!D1085,"")</f>
        <v/>
      </c>
      <c r="D1083" s="31" t="str">
        <f ca="1">IF(Activiteitenoverzicht!$K1085&gt;0,Activiteitenoverzicht!F1085,"")</f>
        <v/>
      </c>
    </row>
    <row r="1084" spans="1:4" hidden="1" x14ac:dyDescent="0.25">
      <c r="A1084" s="31" t="str">
        <f ca="1">IF(Activiteitenoverzicht!$K1086&gt;0,Activiteitenoverzicht!A1086,"")</f>
        <v/>
      </c>
      <c r="B1084" s="31" t="str">
        <f ca="1">IF(Activiteitenoverzicht!$K1086&gt;0,Activiteitenoverzicht!B1086,"")</f>
        <v/>
      </c>
      <c r="C1084" s="31" t="str">
        <f ca="1">IF(Activiteitenoverzicht!$K1086&gt;0,Activiteitenoverzicht!D1086,"")</f>
        <v/>
      </c>
      <c r="D1084" s="31" t="str">
        <f ca="1">IF(Activiteitenoverzicht!$K1086&gt;0,Activiteitenoverzicht!F1086,"")</f>
        <v/>
      </c>
    </row>
    <row r="1085" spans="1:4" hidden="1" x14ac:dyDescent="0.25">
      <c r="A1085" s="31" t="str">
        <f ca="1">IF(Activiteitenoverzicht!$K1087&gt;0,Activiteitenoverzicht!A1087,"")</f>
        <v/>
      </c>
      <c r="B1085" s="31" t="str">
        <f ca="1">IF(Activiteitenoverzicht!$K1087&gt;0,Activiteitenoverzicht!B1087,"")</f>
        <v/>
      </c>
      <c r="C1085" s="31" t="str">
        <f ca="1">IF(Activiteitenoverzicht!$K1087&gt;0,Activiteitenoverzicht!D1087,"")</f>
        <v/>
      </c>
      <c r="D1085" s="31" t="str">
        <f ca="1">IF(Activiteitenoverzicht!$K1087&gt;0,Activiteitenoverzicht!F1087,"")</f>
        <v/>
      </c>
    </row>
    <row r="1086" spans="1:4" hidden="1" x14ac:dyDescent="0.25">
      <c r="A1086" s="31" t="str">
        <f ca="1">IF(Activiteitenoverzicht!$K1088&gt;0,Activiteitenoverzicht!A1088,"")</f>
        <v/>
      </c>
      <c r="B1086" s="31" t="str">
        <f ca="1">IF(Activiteitenoverzicht!$K1088&gt;0,Activiteitenoverzicht!B1088,"")</f>
        <v/>
      </c>
      <c r="C1086" s="31" t="str">
        <f ca="1">IF(Activiteitenoverzicht!$K1088&gt;0,Activiteitenoverzicht!D1088,"")</f>
        <v/>
      </c>
      <c r="D1086" s="31" t="str">
        <f ca="1">IF(Activiteitenoverzicht!$K1088&gt;0,Activiteitenoverzicht!F1088,"")</f>
        <v/>
      </c>
    </row>
    <row r="1087" spans="1:4" hidden="1" x14ac:dyDescent="0.25">
      <c r="A1087" s="31" t="str">
        <f ca="1">IF(Activiteitenoverzicht!$K1089&gt;0,Activiteitenoverzicht!A1089,"")</f>
        <v/>
      </c>
      <c r="B1087" s="31" t="str">
        <f ca="1">IF(Activiteitenoverzicht!$K1089&gt;0,Activiteitenoverzicht!B1089,"")</f>
        <v/>
      </c>
      <c r="C1087" s="31" t="str">
        <f ca="1">IF(Activiteitenoverzicht!$K1089&gt;0,Activiteitenoverzicht!D1089,"")</f>
        <v/>
      </c>
      <c r="D1087" s="31" t="str">
        <f ca="1">IF(Activiteitenoverzicht!$K1089&gt;0,Activiteitenoverzicht!F1089,"")</f>
        <v/>
      </c>
    </row>
    <row r="1088" spans="1:4" hidden="1" x14ac:dyDescent="0.25">
      <c r="A1088" s="31" t="str">
        <f ca="1">IF(Activiteitenoverzicht!$K1090&gt;0,Activiteitenoverzicht!A1090,"")</f>
        <v/>
      </c>
      <c r="B1088" s="31" t="str">
        <f ca="1">IF(Activiteitenoverzicht!$K1090&gt;0,Activiteitenoverzicht!B1090,"")</f>
        <v/>
      </c>
      <c r="C1088" s="31" t="str">
        <f ca="1">IF(Activiteitenoverzicht!$K1090&gt;0,Activiteitenoverzicht!D1090,"")</f>
        <v/>
      </c>
      <c r="D1088" s="31" t="str">
        <f ca="1">IF(Activiteitenoverzicht!$K1090&gt;0,Activiteitenoverzicht!F1090,"")</f>
        <v/>
      </c>
    </row>
    <row r="1089" spans="1:4" hidden="1" x14ac:dyDescent="0.25">
      <c r="A1089" s="31" t="str">
        <f ca="1">IF(Activiteitenoverzicht!$K1091&gt;0,Activiteitenoverzicht!A1091,"")</f>
        <v/>
      </c>
      <c r="B1089" s="31" t="str">
        <f ca="1">IF(Activiteitenoverzicht!$K1091&gt;0,Activiteitenoverzicht!B1091,"")</f>
        <v/>
      </c>
      <c r="C1089" s="31" t="str">
        <f ca="1">IF(Activiteitenoverzicht!$K1091&gt;0,Activiteitenoverzicht!D1091,"")</f>
        <v/>
      </c>
      <c r="D1089" s="31" t="str">
        <f ca="1">IF(Activiteitenoverzicht!$K1091&gt;0,Activiteitenoverzicht!F1091,"")</f>
        <v/>
      </c>
    </row>
    <row r="1090" spans="1:4" hidden="1" x14ac:dyDescent="0.25">
      <c r="A1090" s="31" t="str">
        <f ca="1">IF(Activiteitenoverzicht!$K1092&gt;0,Activiteitenoverzicht!A1092,"")</f>
        <v/>
      </c>
      <c r="B1090" s="31" t="str">
        <f ca="1">IF(Activiteitenoverzicht!$K1092&gt;0,Activiteitenoverzicht!B1092,"")</f>
        <v/>
      </c>
      <c r="C1090" s="31" t="str">
        <f ca="1">IF(Activiteitenoverzicht!$K1092&gt;0,Activiteitenoverzicht!D1092,"")</f>
        <v/>
      </c>
      <c r="D1090" s="31" t="str">
        <f ca="1">IF(Activiteitenoverzicht!$K1092&gt;0,Activiteitenoverzicht!F1092,"")</f>
        <v/>
      </c>
    </row>
    <row r="1091" spans="1:4" hidden="1" x14ac:dyDescent="0.25">
      <c r="A1091" s="31" t="str">
        <f ca="1">IF(Activiteitenoverzicht!$K1093&gt;0,Activiteitenoverzicht!A1093,"")</f>
        <v/>
      </c>
      <c r="B1091" s="31" t="str">
        <f ca="1">IF(Activiteitenoverzicht!$K1093&gt;0,Activiteitenoverzicht!B1093,"")</f>
        <v/>
      </c>
      <c r="C1091" s="31" t="str">
        <f ca="1">IF(Activiteitenoverzicht!$K1093&gt;0,Activiteitenoverzicht!D1093,"")</f>
        <v/>
      </c>
      <c r="D1091" s="31" t="str">
        <f ca="1">IF(Activiteitenoverzicht!$K1093&gt;0,Activiteitenoverzicht!F1093,"")</f>
        <v/>
      </c>
    </row>
    <row r="1092" spans="1:4" hidden="1" x14ac:dyDescent="0.25">
      <c r="A1092" s="31" t="str">
        <f ca="1">IF(Activiteitenoverzicht!$K1094&gt;0,Activiteitenoverzicht!A1094,"")</f>
        <v/>
      </c>
      <c r="B1092" s="31" t="str">
        <f ca="1">IF(Activiteitenoverzicht!$K1094&gt;0,Activiteitenoverzicht!B1094,"")</f>
        <v/>
      </c>
      <c r="C1092" s="31" t="str">
        <f ca="1">IF(Activiteitenoverzicht!$K1094&gt;0,Activiteitenoverzicht!D1094,"")</f>
        <v/>
      </c>
      <c r="D1092" s="31" t="str">
        <f ca="1">IF(Activiteitenoverzicht!$K1094&gt;0,Activiteitenoverzicht!F1094,"")</f>
        <v/>
      </c>
    </row>
    <row r="1093" spans="1:4" hidden="1" x14ac:dyDescent="0.25">
      <c r="A1093" s="31" t="str">
        <f ca="1">IF(Activiteitenoverzicht!$K1095&gt;0,Activiteitenoverzicht!A1095,"")</f>
        <v/>
      </c>
      <c r="B1093" s="31" t="str">
        <f ca="1">IF(Activiteitenoverzicht!$K1095&gt;0,Activiteitenoverzicht!B1095,"")</f>
        <v/>
      </c>
      <c r="C1093" s="31" t="str">
        <f ca="1">IF(Activiteitenoverzicht!$K1095&gt;0,Activiteitenoverzicht!D1095,"")</f>
        <v/>
      </c>
      <c r="D1093" s="31" t="str">
        <f ca="1">IF(Activiteitenoverzicht!$K1095&gt;0,Activiteitenoverzicht!F1095,"")</f>
        <v/>
      </c>
    </row>
    <row r="1094" spans="1:4" hidden="1" x14ac:dyDescent="0.25">
      <c r="A1094" s="31" t="str">
        <f ca="1">IF(Activiteitenoverzicht!$K1096&gt;0,Activiteitenoverzicht!A1096,"")</f>
        <v/>
      </c>
      <c r="B1094" s="31" t="str">
        <f ca="1">IF(Activiteitenoverzicht!$K1096&gt;0,Activiteitenoverzicht!B1096,"")</f>
        <v/>
      </c>
      <c r="C1094" s="31" t="str">
        <f ca="1">IF(Activiteitenoverzicht!$K1096&gt;0,Activiteitenoverzicht!D1096,"")</f>
        <v/>
      </c>
      <c r="D1094" s="31" t="str">
        <f ca="1">IF(Activiteitenoverzicht!$K1096&gt;0,Activiteitenoverzicht!F1096,"")</f>
        <v/>
      </c>
    </row>
    <row r="1095" spans="1:4" hidden="1" x14ac:dyDescent="0.25">
      <c r="A1095" s="31" t="str">
        <f ca="1">IF(Activiteitenoverzicht!$K1097&gt;0,Activiteitenoverzicht!A1097,"")</f>
        <v/>
      </c>
      <c r="B1095" s="31" t="str">
        <f ca="1">IF(Activiteitenoverzicht!$K1097&gt;0,Activiteitenoverzicht!B1097,"")</f>
        <v/>
      </c>
      <c r="C1095" s="31" t="str">
        <f ca="1">IF(Activiteitenoverzicht!$K1097&gt;0,Activiteitenoverzicht!D1097,"")</f>
        <v/>
      </c>
      <c r="D1095" s="31" t="str">
        <f ca="1">IF(Activiteitenoverzicht!$K1097&gt;0,Activiteitenoverzicht!F1097,"")</f>
        <v/>
      </c>
    </row>
    <row r="1096" spans="1:4" hidden="1" x14ac:dyDescent="0.25">
      <c r="A1096" s="31" t="str">
        <f ca="1">IF(Activiteitenoverzicht!$K1098&gt;0,Activiteitenoverzicht!A1098,"")</f>
        <v/>
      </c>
      <c r="B1096" s="31" t="str">
        <f ca="1">IF(Activiteitenoverzicht!$K1098&gt;0,Activiteitenoverzicht!B1098,"")</f>
        <v/>
      </c>
      <c r="C1096" s="31" t="str">
        <f ca="1">IF(Activiteitenoverzicht!$K1098&gt;0,Activiteitenoverzicht!D1098,"")</f>
        <v/>
      </c>
      <c r="D1096" s="31" t="str">
        <f ca="1">IF(Activiteitenoverzicht!$K1098&gt;0,Activiteitenoverzicht!F1098,"")</f>
        <v/>
      </c>
    </row>
    <row r="1097" spans="1:4" hidden="1" x14ac:dyDescent="0.25">
      <c r="A1097" s="31" t="str">
        <f ca="1">IF(Activiteitenoverzicht!$K1099&gt;0,Activiteitenoverzicht!A1099,"")</f>
        <v/>
      </c>
      <c r="B1097" s="31" t="str">
        <f ca="1">IF(Activiteitenoverzicht!$K1099&gt;0,Activiteitenoverzicht!B1099,"")</f>
        <v/>
      </c>
      <c r="C1097" s="31" t="str">
        <f ca="1">IF(Activiteitenoverzicht!$K1099&gt;0,Activiteitenoverzicht!D1099,"")</f>
        <v/>
      </c>
      <c r="D1097" s="31" t="str">
        <f ca="1">IF(Activiteitenoverzicht!$K1099&gt;0,Activiteitenoverzicht!F1099,"")</f>
        <v/>
      </c>
    </row>
    <row r="1098" spans="1:4" hidden="1" x14ac:dyDescent="0.25">
      <c r="A1098" s="31" t="str">
        <f ca="1">IF(Activiteitenoverzicht!$K1100&gt;0,Activiteitenoverzicht!A1100,"")</f>
        <v/>
      </c>
      <c r="B1098" s="31" t="str">
        <f ca="1">IF(Activiteitenoverzicht!$K1100&gt;0,Activiteitenoverzicht!B1100,"")</f>
        <v/>
      </c>
      <c r="C1098" s="31" t="str">
        <f ca="1">IF(Activiteitenoverzicht!$K1100&gt;0,Activiteitenoverzicht!D1100,"")</f>
        <v/>
      </c>
      <c r="D1098" s="31" t="str">
        <f ca="1">IF(Activiteitenoverzicht!$K1100&gt;0,Activiteitenoverzicht!F1100,"")</f>
        <v/>
      </c>
    </row>
    <row r="1099" spans="1:4" hidden="1" x14ac:dyDescent="0.25">
      <c r="A1099" s="31" t="str">
        <f ca="1">IF(Activiteitenoverzicht!$K1101&gt;0,Activiteitenoverzicht!A1101,"")</f>
        <v/>
      </c>
      <c r="B1099" s="31" t="str">
        <f ca="1">IF(Activiteitenoverzicht!$K1101&gt;0,Activiteitenoverzicht!B1101,"")</f>
        <v/>
      </c>
      <c r="C1099" s="31" t="str">
        <f ca="1">IF(Activiteitenoverzicht!$K1101&gt;0,Activiteitenoverzicht!D1101,"")</f>
        <v/>
      </c>
      <c r="D1099" s="31" t="str">
        <f ca="1">IF(Activiteitenoverzicht!$K1101&gt;0,Activiteitenoverzicht!F1101,"")</f>
        <v/>
      </c>
    </row>
    <row r="1100" spans="1:4" hidden="1" x14ac:dyDescent="0.25">
      <c r="A1100" s="31" t="str">
        <f ca="1">IF(Activiteitenoverzicht!$K1102&gt;0,Activiteitenoverzicht!A1102,"")</f>
        <v/>
      </c>
      <c r="B1100" s="31" t="str">
        <f ca="1">IF(Activiteitenoverzicht!$K1102&gt;0,Activiteitenoverzicht!B1102,"")</f>
        <v/>
      </c>
      <c r="C1100" s="31" t="str">
        <f ca="1">IF(Activiteitenoverzicht!$K1102&gt;0,Activiteitenoverzicht!D1102,"")</f>
        <v/>
      </c>
      <c r="D1100" s="31" t="str">
        <f ca="1">IF(Activiteitenoverzicht!$K1102&gt;0,Activiteitenoverzicht!F1102,"")</f>
        <v/>
      </c>
    </row>
    <row r="1101" spans="1:4" hidden="1" x14ac:dyDescent="0.25">
      <c r="A1101" s="31" t="str">
        <f ca="1">IF(Activiteitenoverzicht!$K1103&gt;0,Activiteitenoverzicht!A1103,"")</f>
        <v/>
      </c>
      <c r="B1101" s="31" t="str">
        <f ca="1">IF(Activiteitenoverzicht!$K1103&gt;0,Activiteitenoverzicht!B1103,"")</f>
        <v/>
      </c>
      <c r="C1101" s="31" t="str">
        <f ca="1">IF(Activiteitenoverzicht!$K1103&gt;0,Activiteitenoverzicht!D1103,"")</f>
        <v/>
      </c>
      <c r="D1101" s="31" t="str">
        <f ca="1">IF(Activiteitenoverzicht!$K1103&gt;0,Activiteitenoverzicht!F1103,"")</f>
        <v/>
      </c>
    </row>
    <row r="1102" spans="1:4" hidden="1" x14ac:dyDescent="0.25">
      <c r="A1102" s="31" t="str">
        <f ca="1">IF(Activiteitenoverzicht!$K1104&gt;0,Activiteitenoverzicht!A1104,"")</f>
        <v/>
      </c>
      <c r="B1102" s="31" t="str">
        <f ca="1">IF(Activiteitenoverzicht!$K1104&gt;0,Activiteitenoverzicht!B1104,"")</f>
        <v/>
      </c>
      <c r="C1102" s="31" t="str">
        <f ca="1">IF(Activiteitenoverzicht!$K1104&gt;0,Activiteitenoverzicht!D1104,"")</f>
        <v/>
      </c>
      <c r="D1102" s="31" t="str">
        <f ca="1">IF(Activiteitenoverzicht!$K1104&gt;0,Activiteitenoverzicht!F1104,"")</f>
        <v/>
      </c>
    </row>
    <row r="1103" spans="1:4" hidden="1" x14ac:dyDescent="0.25">
      <c r="A1103" s="31" t="str">
        <f ca="1">IF(Activiteitenoverzicht!$K1105&gt;0,Activiteitenoverzicht!A1105,"")</f>
        <v/>
      </c>
      <c r="B1103" s="31" t="str">
        <f ca="1">IF(Activiteitenoverzicht!$K1105&gt;0,Activiteitenoverzicht!B1105,"")</f>
        <v/>
      </c>
      <c r="C1103" s="31" t="str">
        <f ca="1">IF(Activiteitenoverzicht!$K1105&gt;0,Activiteitenoverzicht!D1105,"")</f>
        <v/>
      </c>
      <c r="D1103" s="31" t="str">
        <f ca="1">IF(Activiteitenoverzicht!$K1105&gt;0,Activiteitenoverzicht!F1105,"")</f>
        <v/>
      </c>
    </row>
    <row r="1104" spans="1:4" hidden="1" x14ac:dyDescent="0.25">
      <c r="A1104" s="31" t="str">
        <f ca="1">IF(Activiteitenoverzicht!$K1106&gt;0,Activiteitenoverzicht!A1106,"")</f>
        <v/>
      </c>
      <c r="B1104" s="31" t="str">
        <f ca="1">IF(Activiteitenoverzicht!$K1106&gt;0,Activiteitenoverzicht!B1106,"")</f>
        <v/>
      </c>
      <c r="C1104" s="31" t="str">
        <f ca="1">IF(Activiteitenoverzicht!$K1106&gt;0,Activiteitenoverzicht!D1106,"")</f>
        <v/>
      </c>
      <c r="D1104" s="31" t="str">
        <f ca="1">IF(Activiteitenoverzicht!$K1106&gt;0,Activiteitenoverzicht!F1106,"")</f>
        <v/>
      </c>
    </row>
    <row r="1105" spans="1:4" hidden="1" x14ac:dyDescent="0.25">
      <c r="A1105" s="31" t="str">
        <f ca="1">IF(Activiteitenoverzicht!$K1107&gt;0,Activiteitenoverzicht!A1107,"")</f>
        <v/>
      </c>
      <c r="B1105" s="31" t="str">
        <f ca="1">IF(Activiteitenoverzicht!$K1107&gt;0,Activiteitenoverzicht!B1107,"")</f>
        <v/>
      </c>
      <c r="C1105" s="31" t="str">
        <f ca="1">IF(Activiteitenoverzicht!$K1107&gt;0,Activiteitenoverzicht!D1107,"")</f>
        <v/>
      </c>
      <c r="D1105" s="31" t="str">
        <f ca="1">IF(Activiteitenoverzicht!$K1107&gt;0,Activiteitenoverzicht!F1107,"")</f>
        <v/>
      </c>
    </row>
    <row r="1106" spans="1:4" hidden="1" x14ac:dyDescent="0.25">
      <c r="A1106" s="31" t="str">
        <f ca="1">IF(Activiteitenoverzicht!$K1108&gt;0,Activiteitenoverzicht!A1108,"")</f>
        <v/>
      </c>
      <c r="B1106" s="31" t="str">
        <f ca="1">IF(Activiteitenoverzicht!$K1108&gt;0,Activiteitenoverzicht!B1108,"")</f>
        <v/>
      </c>
      <c r="C1106" s="31" t="str">
        <f ca="1">IF(Activiteitenoverzicht!$K1108&gt;0,Activiteitenoverzicht!D1108,"")</f>
        <v/>
      </c>
      <c r="D1106" s="31" t="str">
        <f ca="1">IF(Activiteitenoverzicht!$K1108&gt;0,Activiteitenoverzicht!F1108,"")</f>
        <v/>
      </c>
    </row>
    <row r="1107" spans="1:4" hidden="1" x14ac:dyDescent="0.25">
      <c r="A1107" s="31" t="str">
        <f ca="1">IF(Activiteitenoverzicht!$K1109&gt;0,Activiteitenoverzicht!A1109,"")</f>
        <v/>
      </c>
      <c r="B1107" s="31" t="str">
        <f ca="1">IF(Activiteitenoverzicht!$K1109&gt;0,Activiteitenoverzicht!B1109,"")</f>
        <v/>
      </c>
      <c r="C1107" s="31" t="str">
        <f ca="1">IF(Activiteitenoverzicht!$K1109&gt;0,Activiteitenoverzicht!D1109,"")</f>
        <v/>
      </c>
      <c r="D1107" s="31" t="str">
        <f ca="1">IF(Activiteitenoverzicht!$K1109&gt;0,Activiteitenoverzicht!F1109,"")</f>
        <v/>
      </c>
    </row>
    <row r="1108" spans="1:4" hidden="1" x14ac:dyDescent="0.25">
      <c r="A1108" s="31" t="str">
        <f ca="1">IF(Activiteitenoverzicht!$K1110&gt;0,Activiteitenoverzicht!A1110,"")</f>
        <v/>
      </c>
      <c r="B1108" s="31" t="str">
        <f ca="1">IF(Activiteitenoverzicht!$K1110&gt;0,Activiteitenoverzicht!B1110,"")</f>
        <v/>
      </c>
      <c r="C1108" s="31" t="str">
        <f ca="1">IF(Activiteitenoverzicht!$K1110&gt;0,Activiteitenoverzicht!D1110,"")</f>
        <v/>
      </c>
      <c r="D1108" s="31" t="str">
        <f ca="1">IF(Activiteitenoverzicht!$K1110&gt;0,Activiteitenoverzicht!F1110,"")</f>
        <v/>
      </c>
    </row>
    <row r="1109" spans="1:4" hidden="1" x14ac:dyDescent="0.25">
      <c r="A1109" s="31" t="str">
        <f ca="1">IF(Activiteitenoverzicht!$K1111&gt;0,Activiteitenoverzicht!A1111,"")</f>
        <v/>
      </c>
      <c r="B1109" s="31" t="str">
        <f ca="1">IF(Activiteitenoverzicht!$K1111&gt;0,Activiteitenoverzicht!B1111,"")</f>
        <v/>
      </c>
      <c r="C1109" s="31" t="str">
        <f ca="1">IF(Activiteitenoverzicht!$K1111&gt;0,Activiteitenoverzicht!D1111,"")</f>
        <v/>
      </c>
      <c r="D1109" s="31" t="str">
        <f ca="1">IF(Activiteitenoverzicht!$K1111&gt;0,Activiteitenoverzicht!F1111,"")</f>
        <v/>
      </c>
    </row>
    <row r="1110" spans="1:4" hidden="1" x14ac:dyDescent="0.25">
      <c r="A1110" s="31" t="str">
        <f ca="1">IF(Activiteitenoverzicht!$K1112&gt;0,Activiteitenoverzicht!A1112,"")</f>
        <v/>
      </c>
      <c r="B1110" s="31" t="str">
        <f ca="1">IF(Activiteitenoverzicht!$K1112&gt;0,Activiteitenoverzicht!B1112,"")</f>
        <v/>
      </c>
      <c r="C1110" s="31" t="str">
        <f ca="1">IF(Activiteitenoverzicht!$K1112&gt;0,Activiteitenoverzicht!D1112,"")</f>
        <v/>
      </c>
      <c r="D1110" s="31" t="str">
        <f ca="1">IF(Activiteitenoverzicht!$K1112&gt;0,Activiteitenoverzicht!F1112,"")</f>
        <v/>
      </c>
    </row>
    <row r="1111" spans="1:4" hidden="1" x14ac:dyDescent="0.25">
      <c r="A1111" s="31" t="str">
        <f ca="1">IF(Activiteitenoverzicht!$K1113&gt;0,Activiteitenoverzicht!A1113,"")</f>
        <v/>
      </c>
      <c r="B1111" s="31" t="str">
        <f ca="1">IF(Activiteitenoverzicht!$K1113&gt;0,Activiteitenoverzicht!B1113,"")</f>
        <v/>
      </c>
      <c r="C1111" s="31" t="str">
        <f ca="1">IF(Activiteitenoverzicht!$K1113&gt;0,Activiteitenoverzicht!D1113,"")</f>
        <v/>
      </c>
      <c r="D1111" s="31" t="str">
        <f ca="1">IF(Activiteitenoverzicht!$K1113&gt;0,Activiteitenoverzicht!F1113,"")</f>
        <v/>
      </c>
    </row>
    <row r="1112" spans="1:4" hidden="1" x14ac:dyDescent="0.25">
      <c r="A1112" s="31" t="str">
        <f ca="1">IF(Activiteitenoverzicht!$K1114&gt;0,Activiteitenoverzicht!A1114,"")</f>
        <v/>
      </c>
      <c r="B1112" s="31" t="str">
        <f ca="1">IF(Activiteitenoverzicht!$K1114&gt;0,Activiteitenoverzicht!B1114,"")</f>
        <v/>
      </c>
      <c r="C1112" s="31" t="str">
        <f ca="1">IF(Activiteitenoverzicht!$K1114&gt;0,Activiteitenoverzicht!D1114,"")</f>
        <v/>
      </c>
      <c r="D1112" s="31" t="str">
        <f ca="1">IF(Activiteitenoverzicht!$K1114&gt;0,Activiteitenoverzicht!F1114,"")</f>
        <v/>
      </c>
    </row>
    <row r="1113" spans="1:4" hidden="1" x14ac:dyDescent="0.25">
      <c r="A1113" s="31" t="str">
        <f ca="1">IF(Activiteitenoverzicht!$K1115&gt;0,Activiteitenoverzicht!A1115,"")</f>
        <v/>
      </c>
      <c r="B1113" s="31" t="str">
        <f ca="1">IF(Activiteitenoverzicht!$K1115&gt;0,Activiteitenoverzicht!B1115,"")</f>
        <v/>
      </c>
      <c r="C1113" s="31" t="str">
        <f ca="1">IF(Activiteitenoverzicht!$K1115&gt;0,Activiteitenoverzicht!D1115,"")</f>
        <v/>
      </c>
      <c r="D1113" s="31" t="str">
        <f ca="1">IF(Activiteitenoverzicht!$K1115&gt;0,Activiteitenoverzicht!F1115,"")</f>
        <v/>
      </c>
    </row>
    <row r="1114" spans="1:4" hidden="1" x14ac:dyDescent="0.25">
      <c r="A1114" s="31" t="str">
        <f ca="1">IF(Activiteitenoverzicht!$K1116&gt;0,Activiteitenoverzicht!A1116,"")</f>
        <v/>
      </c>
      <c r="B1114" s="31" t="str">
        <f ca="1">IF(Activiteitenoverzicht!$K1116&gt;0,Activiteitenoverzicht!B1116,"")</f>
        <v/>
      </c>
      <c r="C1114" s="31" t="str">
        <f ca="1">IF(Activiteitenoverzicht!$K1116&gt;0,Activiteitenoverzicht!D1116,"")</f>
        <v/>
      </c>
      <c r="D1114" s="31" t="str">
        <f ca="1">IF(Activiteitenoverzicht!$K1116&gt;0,Activiteitenoverzicht!F1116,"")</f>
        <v/>
      </c>
    </row>
    <row r="1115" spans="1:4" hidden="1" x14ac:dyDescent="0.25">
      <c r="A1115" s="31" t="str">
        <f ca="1">IF(Activiteitenoverzicht!$K1117&gt;0,Activiteitenoverzicht!A1117,"")</f>
        <v/>
      </c>
      <c r="B1115" s="31" t="str">
        <f ca="1">IF(Activiteitenoverzicht!$K1117&gt;0,Activiteitenoverzicht!B1117,"")</f>
        <v/>
      </c>
      <c r="C1115" s="31" t="str">
        <f ca="1">IF(Activiteitenoverzicht!$K1117&gt;0,Activiteitenoverzicht!D1117,"")</f>
        <v/>
      </c>
      <c r="D1115" s="31" t="str">
        <f ca="1">IF(Activiteitenoverzicht!$K1117&gt;0,Activiteitenoverzicht!F1117,"")</f>
        <v/>
      </c>
    </row>
    <row r="1116" spans="1:4" hidden="1" x14ac:dyDescent="0.25">
      <c r="A1116" s="31" t="str">
        <f ca="1">IF(Activiteitenoverzicht!$K1118&gt;0,Activiteitenoverzicht!A1118,"")</f>
        <v/>
      </c>
      <c r="B1116" s="31" t="str">
        <f ca="1">IF(Activiteitenoverzicht!$K1118&gt;0,Activiteitenoverzicht!B1118,"")</f>
        <v/>
      </c>
      <c r="C1116" s="31" t="str">
        <f ca="1">IF(Activiteitenoverzicht!$K1118&gt;0,Activiteitenoverzicht!D1118,"")</f>
        <v/>
      </c>
      <c r="D1116" s="31" t="str">
        <f ca="1">IF(Activiteitenoverzicht!$K1118&gt;0,Activiteitenoverzicht!F1118,"")</f>
        <v/>
      </c>
    </row>
    <row r="1117" spans="1:4" hidden="1" x14ac:dyDescent="0.25">
      <c r="A1117" s="31" t="str">
        <f ca="1">IF(Activiteitenoverzicht!$K1119&gt;0,Activiteitenoverzicht!A1119,"")</f>
        <v/>
      </c>
      <c r="B1117" s="31" t="str">
        <f ca="1">IF(Activiteitenoverzicht!$K1119&gt;0,Activiteitenoverzicht!B1119,"")</f>
        <v/>
      </c>
      <c r="C1117" s="31" t="str">
        <f ca="1">IF(Activiteitenoverzicht!$K1119&gt;0,Activiteitenoverzicht!D1119,"")</f>
        <v/>
      </c>
      <c r="D1117" s="31" t="str">
        <f ca="1">IF(Activiteitenoverzicht!$K1119&gt;0,Activiteitenoverzicht!F1119,"")</f>
        <v/>
      </c>
    </row>
    <row r="1118" spans="1:4" hidden="1" x14ac:dyDescent="0.25">
      <c r="A1118" s="31" t="str">
        <f ca="1">IF(Activiteitenoverzicht!$K1120&gt;0,Activiteitenoverzicht!A1120,"")</f>
        <v/>
      </c>
      <c r="B1118" s="31" t="str">
        <f ca="1">IF(Activiteitenoverzicht!$K1120&gt;0,Activiteitenoverzicht!B1120,"")</f>
        <v/>
      </c>
      <c r="C1118" s="31" t="str">
        <f ca="1">IF(Activiteitenoverzicht!$K1120&gt;0,Activiteitenoverzicht!D1120,"")</f>
        <v/>
      </c>
      <c r="D1118" s="31" t="str">
        <f ca="1">IF(Activiteitenoverzicht!$K1120&gt;0,Activiteitenoverzicht!F1120,"")</f>
        <v/>
      </c>
    </row>
    <row r="1119" spans="1:4" hidden="1" x14ac:dyDescent="0.25">
      <c r="A1119" s="31" t="str">
        <f ca="1">IF(Activiteitenoverzicht!$K1121&gt;0,Activiteitenoverzicht!A1121,"")</f>
        <v/>
      </c>
      <c r="B1119" s="31" t="str">
        <f ca="1">IF(Activiteitenoverzicht!$K1121&gt;0,Activiteitenoverzicht!B1121,"")</f>
        <v/>
      </c>
      <c r="C1119" s="31" t="str">
        <f ca="1">IF(Activiteitenoverzicht!$K1121&gt;0,Activiteitenoverzicht!D1121,"")</f>
        <v/>
      </c>
      <c r="D1119" s="31" t="str">
        <f ca="1">IF(Activiteitenoverzicht!$K1121&gt;0,Activiteitenoverzicht!F1121,"")</f>
        <v/>
      </c>
    </row>
    <row r="1120" spans="1:4" hidden="1" x14ac:dyDescent="0.25">
      <c r="A1120" s="31" t="str">
        <f ca="1">IF(Activiteitenoverzicht!$K1122&gt;0,Activiteitenoverzicht!A1122,"")</f>
        <v/>
      </c>
      <c r="B1120" s="31" t="str">
        <f ca="1">IF(Activiteitenoverzicht!$K1122&gt;0,Activiteitenoverzicht!B1122,"")</f>
        <v/>
      </c>
      <c r="C1120" s="31" t="str">
        <f ca="1">IF(Activiteitenoverzicht!$K1122&gt;0,Activiteitenoverzicht!D1122,"")</f>
        <v/>
      </c>
      <c r="D1120" s="31" t="str">
        <f ca="1">IF(Activiteitenoverzicht!$K1122&gt;0,Activiteitenoverzicht!F1122,"")</f>
        <v/>
      </c>
    </row>
    <row r="1121" spans="1:4" hidden="1" x14ac:dyDescent="0.25">
      <c r="A1121" s="31" t="str">
        <f ca="1">IF(Activiteitenoverzicht!$K1123&gt;0,Activiteitenoverzicht!A1123,"")</f>
        <v/>
      </c>
      <c r="B1121" s="31" t="str">
        <f ca="1">IF(Activiteitenoverzicht!$K1123&gt;0,Activiteitenoverzicht!B1123,"")</f>
        <v/>
      </c>
      <c r="C1121" s="31" t="str">
        <f ca="1">IF(Activiteitenoverzicht!$K1123&gt;0,Activiteitenoverzicht!D1123,"")</f>
        <v/>
      </c>
      <c r="D1121" s="31" t="str">
        <f ca="1">IF(Activiteitenoverzicht!$K1123&gt;0,Activiteitenoverzicht!F1123,"")</f>
        <v/>
      </c>
    </row>
    <row r="1122" spans="1:4" hidden="1" x14ac:dyDescent="0.25">
      <c r="A1122" s="31" t="str">
        <f ca="1">IF(Activiteitenoverzicht!$K1124&gt;0,Activiteitenoverzicht!A1124,"")</f>
        <v/>
      </c>
      <c r="B1122" s="31" t="str">
        <f ca="1">IF(Activiteitenoverzicht!$K1124&gt;0,Activiteitenoverzicht!B1124,"")</f>
        <v/>
      </c>
      <c r="C1122" s="31" t="str">
        <f ca="1">IF(Activiteitenoverzicht!$K1124&gt;0,Activiteitenoverzicht!D1124,"")</f>
        <v/>
      </c>
      <c r="D1122" s="31" t="str">
        <f ca="1">IF(Activiteitenoverzicht!$K1124&gt;0,Activiteitenoverzicht!F1124,"")</f>
        <v/>
      </c>
    </row>
    <row r="1123" spans="1:4" hidden="1" x14ac:dyDescent="0.25">
      <c r="A1123" s="31" t="str">
        <f ca="1">IF(Activiteitenoverzicht!$K1125&gt;0,Activiteitenoverzicht!A1125,"")</f>
        <v/>
      </c>
      <c r="B1123" s="31" t="str">
        <f ca="1">IF(Activiteitenoverzicht!$K1125&gt;0,Activiteitenoverzicht!B1125,"")</f>
        <v/>
      </c>
      <c r="C1123" s="31" t="str">
        <f ca="1">IF(Activiteitenoverzicht!$K1125&gt;0,Activiteitenoverzicht!D1125,"")</f>
        <v/>
      </c>
      <c r="D1123" s="31" t="str">
        <f ca="1">IF(Activiteitenoverzicht!$K1125&gt;0,Activiteitenoverzicht!F1125,"")</f>
        <v/>
      </c>
    </row>
    <row r="1124" spans="1:4" hidden="1" x14ac:dyDescent="0.25">
      <c r="A1124" s="31" t="str">
        <f ca="1">IF(Activiteitenoverzicht!$K1126&gt;0,Activiteitenoverzicht!A1126,"")</f>
        <v/>
      </c>
      <c r="B1124" s="31" t="str">
        <f ca="1">IF(Activiteitenoverzicht!$K1126&gt;0,Activiteitenoverzicht!B1126,"")</f>
        <v/>
      </c>
      <c r="C1124" s="31" t="str">
        <f ca="1">IF(Activiteitenoverzicht!$K1126&gt;0,Activiteitenoverzicht!D1126,"")</f>
        <v/>
      </c>
      <c r="D1124" s="31" t="str">
        <f ca="1">IF(Activiteitenoverzicht!$K1126&gt;0,Activiteitenoverzicht!F1126,"")</f>
        <v/>
      </c>
    </row>
    <row r="1125" spans="1:4" hidden="1" x14ac:dyDescent="0.25">
      <c r="A1125" s="31" t="str">
        <f ca="1">IF(Activiteitenoverzicht!$K1127&gt;0,Activiteitenoverzicht!A1127,"")</f>
        <v/>
      </c>
      <c r="B1125" s="31" t="str">
        <f ca="1">IF(Activiteitenoverzicht!$K1127&gt;0,Activiteitenoverzicht!B1127,"")</f>
        <v/>
      </c>
      <c r="C1125" s="31" t="str">
        <f ca="1">IF(Activiteitenoverzicht!$K1127&gt;0,Activiteitenoverzicht!D1127,"")</f>
        <v/>
      </c>
      <c r="D1125" s="31" t="str">
        <f ca="1">IF(Activiteitenoverzicht!$K1127&gt;0,Activiteitenoverzicht!F1127,"")</f>
        <v/>
      </c>
    </row>
    <row r="1126" spans="1:4" hidden="1" x14ac:dyDescent="0.25">
      <c r="A1126" s="31" t="str">
        <f ca="1">IF(Activiteitenoverzicht!$K1128&gt;0,Activiteitenoverzicht!A1128,"")</f>
        <v/>
      </c>
      <c r="B1126" s="31" t="str">
        <f ca="1">IF(Activiteitenoverzicht!$K1128&gt;0,Activiteitenoverzicht!B1128,"")</f>
        <v/>
      </c>
      <c r="C1126" s="31" t="str">
        <f ca="1">IF(Activiteitenoverzicht!$K1128&gt;0,Activiteitenoverzicht!D1128,"")</f>
        <v/>
      </c>
      <c r="D1126" s="31" t="str">
        <f ca="1">IF(Activiteitenoverzicht!$K1128&gt;0,Activiteitenoverzicht!F1128,"")</f>
        <v/>
      </c>
    </row>
    <row r="1127" spans="1:4" hidden="1" x14ac:dyDescent="0.25">
      <c r="A1127" s="31" t="str">
        <f ca="1">IF(Activiteitenoverzicht!$K1129&gt;0,Activiteitenoverzicht!A1129,"")</f>
        <v/>
      </c>
      <c r="B1127" s="31" t="str">
        <f ca="1">IF(Activiteitenoverzicht!$K1129&gt;0,Activiteitenoverzicht!B1129,"")</f>
        <v/>
      </c>
      <c r="C1127" s="31" t="str">
        <f ca="1">IF(Activiteitenoverzicht!$K1129&gt;0,Activiteitenoverzicht!D1129,"")</f>
        <v/>
      </c>
      <c r="D1127" s="31" t="str">
        <f ca="1">IF(Activiteitenoverzicht!$K1129&gt;0,Activiteitenoverzicht!F1129,"")</f>
        <v/>
      </c>
    </row>
    <row r="1128" spans="1:4" hidden="1" x14ac:dyDescent="0.25">
      <c r="A1128" s="31" t="str">
        <f ca="1">IF(Activiteitenoverzicht!$K1130&gt;0,Activiteitenoverzicht!A1130,"")</f>
        <v/>
      </c>
      <c r="B1128" s="31" t="str">
        <f ca="1">IF(Activiteitenoverzicht!$K1130&gt;0,Activiteitenoverzicht!B1130,"")</f>
        <v/>
      </c>
      <c r="C1128" s="31" t="str">
        <f ca="1">IF(Activiteitenoverzicht!$K1130&gt;0,Activiteitenoverzicht!D1130,"")</f>
        <v/>
      </c>
      <c r="D1128" s="31" t="str">
        <f ca="1">IF(Activiteitenoverzicht!$K1130&gt;0,Activiteitenoverzicht!F1130,"")</f>
        <v/>
      </c>
    </row>
    <row r="1129" spans="1:4" hidden="1" x14ac:dyDescent="0.25">
      <c r="A1129" s="31" t="str">
        <f ca="1">IF(Activiteitenoverzicht!$K1131&gt;0,Activiteitenoverzicht!A1131,"")</f>
        <v/>
      </c>
      <c r="B1129" s="31" t="str">
        <f ca="1">IF(Activiteitenoverzicht!$K1131&gt;0,Activiteitenoverzicht!B1131,"")</f>
        <v/>
      </c>
      <c r="C1129" s="31" t="str">
        <f ca="1">IF(Activiteitenoverzicht!$K1131&gt;0,Activiteitenoverzicht!D1131,"")</f>
        <v/>
      </c>
      <c r="D1129" s="31" t="str">
        <f ca="1">IF(Activiteitenoverzicht!$K1131&gt;0,Activiteitenoverzicht!F1131,"")</f>
        <v/>
      </c>
    </row>
    <row r="1130" spans="1:4" hidden="1" x14ac:dyDescent="0.25">
      <c r="A1130" s="31" t="str">
        <f ca="1">IF(Activiteitenoverzicht!$K1132&gt;0,Activiteitenoverzicht!A1132,"")</f>
        <v/>
      </c>
      <c r="B1130" s="31" t="str">
        <f ca="1">IF(Activiteitenoverzicht!$K1132&gt;0,Activiteitenoverzicht!B1132,"")</f>
        <v/>
      </c>
      <c r="C1130" s="31" t="str">
        <f ca="1">IF(Activiteitenoverzicht!$K1132&gt;0,Activiteitenoverzicht!D1132,"")</f>
        <v/>
      </c>
      <c r="D1130" s="31" t="str">
        <f ca="1">IF(Activiteitenoverzicht!$K1132&gt;0,Activiteitenoverzicht!F1132,"")</f>
        <v/>
      </c>
    </row>
    <row r="1131" spans="1:4" hidden="1" x14ac:dyDescent="0.25">
      <c r="A1131" s="31" t="str">
        <f ca="1">IF(Activiteitenoverzicht!$K1133&gt;0,Activiteitenoverzicht!A1133,"")</f>
        <v/>
      </c>
      <c r="B1131" s="31" t="str">
        <f ca="1">IF(Activiteitenoverzicht!$K1133&gt;0,Activiteitenoverzicht!B1133,"")</f>
        <v/>
      </c>
      <c r="C1131" s="31" t="str">
        <f ca="1">IF(Activiteitenoverzicht!$K1133&gt;0,Activiteitenoverzicht!D1133,"")</f>
        <v/>
      </c>
      <c r="D1131" s="31" t="str">
        <f ca="1">IF(Activiteitenoverzicht!$K1133&gt;0,Activiteitenoverzicht!F1133,"")</f>
        <v/>
      </c>
    </row>
    <row r="1132" spans="1:4" hidden="1" x14ac:dyDescent="0.25">
      <c r="A1132" s="31" t="str">
        <f ca="1">IF(Activiteitenoverzicht!$K1134&gt;0,Activiteitenoverzicht!A1134,"")</f>
        <v/>
      </c>
      <c r="B1132" s="31" t="str">
        <f ca="1">IF(Activiteitenoverzicht!$K1134&gt;0,Activiteitenoverzicht!B1134,"")</f>
        <v/>
      </c>
      <c r="C1132" s="31" t="str">
        <f ca="1">IF(Activiteitenoverzicht!$K1134&gt;0,Activiteitenoverzicht!D1134,"")</f>
        <v/>
      </c>
      <c r="D1132" s="31" t="str">
        <f ca="1">IF(Activiteitenoverzicht!$K1134&gt;0,Activiteitenoverzicht!F1134,"")</f>
        <v/>
      </c>
    </row>
    <row r="1133" spans="1:4" hidden="1" x14ac:dyDescent="0.25">
      <c r="A1133" s="31" t="str">
        <f ca="1">IF(Activiteitenoverzicht!$K1135&gt;0,Activiteitenoverzicht!A1135,"")</f>
        <v/>
      </c>
      <c r="B1133" s="31" t="str">
        <f ca="1">IF(Activiteitenoverzicht!$K1135&gt;0,Activiteitenoverzicht!B1135,"")</f>
        <v/>
      </c>
      <c r="C1133" s="31" t="str">
        <f ca="1">IF(Activiteitenoverzicht!$K1135&gt;0,Activiteitenoverzicht!D1135,"")</f>
        <v/>
      </c>
      <c r="D1133" s="31" t="str">
        <f ca="1">IF(Activiteitenoverzicht!$K1135&gt;0,Activiteitenoverzicht!F1135,"")</f>
        <v/>
      </c>
    </row>
    <row r="1134" spans="1:4" hidden="1" x14ac:dyDescent="0.25">
      <c r="A1134" s="31" t="str">
        <f ca="1">IF(Activiteitenoverzicht!$K1136&gt;0,Activiteitenoverzicht!A1136,"")</f>
        <v/>
      </c>
      <c r="B1134" s="31" t="str">
        <f ca="1">IF(Activiteitenoverzicht!$K1136&gt;0,Activiteitenoverzicht!B1136,"")</f>
        <v/>
      </c>
      <c r="C1134" s="31" t="str">
        <f ca="1">IF(Activiteitenoverzicht!$K1136&gt;0,Activiteitenoverzicht!D1136,"")</f>
        <v/>
      </c>
      <c r="D1134" s="31" t="str">
        <f ca="1">IF(Activiteitenoverzicht!$K1136&gt;0,Activiteitenoverzicht!F1136,"")</f>
        <v/>
      </c>
    </row>
    <row r="1135" spans="1:4" hidden="1" x14ac:dyDescent="0.25">
      <c r="A1135" s="31" t="str">
        <f ca="1">IF(Activiteitenoverzicht!$K1137&gt;0,Activiteitenoverzicht!A1137,"")</f>
        <v/>
      </c>
      <c r="B1135" s="31" t="str">
        <f ca="1">IF(Activiteitenoverzicht!$K1137&gt;0,Activiteitenoverzicht!B1137,"")</f>
        <v/>
      </c>
      <c r="C1135" s="31" t="str">
        <f ca="1">IF(Activiteitenoverzicht!$K1137&gt;0,Activiteitenoverzicht!D1137,"")</f>
        <v/>
      </c>
      <c r="D1135" s="31" t="str">
        <f ca="1">IF(Activiteitenoverzicht!$K1137&gt;0,Activiteitenoverzicht!F1137,"")</f>
        <v/>
      </c>
    </row>
    <row r="1136" spans="1:4" hidden="1" x14ac:dyDescent="0.25">
      <c r="A1136" s="31" t="str">
        <f ca="1">IF(Activiteitenoverzicht!$K1138&gt;0,Activiteitenoverzicht!A1138,"")</f>
        <v/>
      </c>
      <c r="B1136" s="31" t="str">
        <f ca="1">IF(Activiteitenoverzicht!$K1138&gt;0,Activiteitenoverzicht!B1138,"")</f>
        <v/>
      </c>
      <c r="C1136" s="31" t="str">
        <f ca="1">IF(Activiteitenoverzicht!$K1138&gt;0,Activiteitenoverzicht!D1138,"")</f>
        <v/>
      </c>
      <c r="D1136" s="31" t="str">
        <f ca="1">IF(Activiteitenoverzicht!$K1138&gt;0,Activiteitenoverzicht!F1138,"")</f>
        <v/>
      </c>
    </row>
    <row r="1137" spans="1:4" hidden="1" x14ac:dyDescent="0.25">
      <c r="A1137" s="31" t="str">
        <f ca="1">IF(Activiteitenoverzicht!$K1139&gt;0,Activiteitenoverzicht!A1139,"")</f>
        <v/>
      </c>
      <c r="B1137" s="31" t="str">
        <f ca="1">IF(Activiteitenoverzicht!$K1139&gt;0,Activiteitenoverzicht!B1139,"")</f>
        <v/>
      </c>
      <c r="C1137" s="31" t="str">
        <f ca="1">IF(Activiteitenoverzicht!$K1139&gt;0,Activiteitenoverzicht!D1139,"")</f>
        <v/>
      </c>
      <c r="D1137" s="31" t="str">
        <f ca="1">IF(Activiteitenoverzicht!$K1139&gt;0,Activiteitenoverzicht!F1139,"")</f>
        <v/>
      </c>
    </row>
    <row r="1138" spans="1:4" hidden="1" x14ac:dyDescent="0.25">
      <c r="A1138" s="31" t="str">
        <f ca="1">IF(Activiteitenoverzicht!$K1140&gt;0,Activiteitenoverzicht!A1140,"")</f>
        <v/>
      </c>
      <c r="B1138" s="31" t="str">
        <f ca="1">IF(Activiteitenoverzicht!$K1140&gt;0,Activiteitenoverzicht!B1140,"")</f>
        <v/>
      </c>
      <c r="C1138" s="31" t="str">
        <f ca="1">IF(Activiteitenoverzicht!$K1140&gt;0,Activiteitenoverzicht!D1140,"")</f>
        <v/>
      </c>
      <c r="D1138" s="31" t="str">
        <f ca="1">IF(Activiteitenoverzicht!$K1140&gt;0,Activiteitenoverzicht!F1140,"")</f>
        <v/>
      </c>
    </row>
    <row r="1139" spans="1:4" hidden="1" x14ac:dyDescent="0.25">
      <c r="A1139" s="31" t="str">
        <f ca="1">IF(Activiteitenoverzicht!$K1141&gt;0,Activiteitenoverzicht!A1141,"")</f>
        <v/>
      </c>
      <c r="B1139" s="31" t="str">
        <f ca="1">IF(Activiteitenoverzicht!$K1141&gt;0,Activiteitenoverzicht!B1141,"")</f>
        <v/>
      </c>
      <c r="C1139" s="31" t="str">
        <f ca="1">IF(Activiteitenoverzicht!$K1141&gt;0,Activiteitenoverzicht!D1141,"")</f>
        <v/>
      </c>
      <c r="D1139" s="31" t="str">
        <f ca="1">IF(Activiteitenoverzicht!$K1141&gt;0,Activiteitenoverzicht!F1141,"")</f>
        <v/>
      </c>
    </row>
    <row r="1140" spans="1:4" x14ac:dyDescent="0.25">
      <c r="A1140" s="62">
        <f ca="1">IF(Activiteitenoverzicht!$K1142&gt;0,Activiteitenoverzicht!A1142,"")</f>
        <v>1139</v>
      </c>
      <c r="B1140" s="61" t="str">
        <f ca="1">IF(Activiteitenoverzicht!$K1142&gt;0,Activiteitenoverzicht!B1142,"")</f>
        <v>LCHT010-A</v>
      </c>
      <c r="C1140" s="61" t="str">
        <f ca="1">IF(Activiteitenoverzicht!$K1142&gt;0,Activiteitenoverzicht!D1142,"")</f>
        <v>63.21.00</v>
      </c>
      <c r="D1140" s="61" t="str">
        <f ca="1">IF(Activiteitenoverzicht!$K1142&gt;0,Activiteitenoverzicht!F1142,"")</f>
        <v>verlichtingsarmaturen</v>
      </c>
    </row>
    <row r="1141" spans="1:4" x14ac:dyDescent="0.25">
      <c r="A1141" s="62">
        <f ca="1">IF(Activiteitenoverzicht!$K1143&gt;0,Activiteitenoverzicht!A1143,"")</f>
        <v>1140</v>
      </c>
      <c r="B1141" s="61" t="str">
        <f ca="1">IF(Activiteitenoverzicht!$K1143&gt;0,Activiteitenoverzicht!B1143,"")</f>
        <v>LCHT010-A</v>
      </c>
      <c r="C1141" s="61" t="str">
        <f ca="1">IF(Activiteitenoverzicht!$K1143&gt;0,Activiteitenoverzicht!D1143,"")</f>
        <v>90.63.10</v>
      </c>
      <c r="D1141" s="61" t="str">
        <f ca="1">IF(Activiteitenoverzicht!$K1143&gt;0,Activiteitenoverzicht!F1143,"")</f>
        <v>armaturen (terrein)</v>
      </c>
    </row>
    <row r="1142" spans="1:4" hidden="1" x14ac:dyDescent="0.25">
      <c r="A1142" s="31" t="str">
        <f ca="1">IF(Activiteitenoverzicht!$K1144&gt;0,Activiteitenoverzicht!A1144,"")</f>
        <v/>
      </c>
      <c r="B1142" s="31" t="str">
        <f ca="1">IF(Activiteitenoverzicht!$K1144&gt;0,Activiteitenoverzicht!B1144,"")</f>
        <v/>
      </c>
      <c r="C1142" s="31" t="str">
        <f ca="1">IF(Activiteitenoverzicht!$K1144&gt;0,Activiteitenoverzicht!D1144,"")</f>
        <v/>
      </c>
      <c r="D1142" s="31" t="str">
        <f ca="1">IF(Activiteitenoverzicht!$K1144&gt;0,Activiteitenoverzicht!F1144,"")</f>
        <v/>
      </c>
    </row>
    <row r="1143" spans="1:4" hidden="1" x14ac:dyDescent="0.25">
      <c r="A1143" s="31" t="str">
        <f ca="1">IF(Activiteitenoverzicht!$K1145&gt;0,Activiteitenoverzicht!A1145,"")</f>
        <v/>
      </c>
      <c r="B1143" s="31" t="str">
        <f ca="1">IF(Activiteitenoverzicht!$K1145&gt;0,Activiteitenoverzicht!B1145,"")</f>
        <v/>
      </c>
      <c r="C1143" s="31" t="str">
        <f ca="1">IF(Activiteitenoverzicht!$K1145&gt;0,Activiteitenoverzicht!D1145,"")</f>
        <v/>
      </c>
      <c r="D1143" s="31" t="str">
        <f ca="1">IF(Activiteitenoverzicht!$K1145&gt;0,Activiteitenoverzicht!F1145,"")</f>
        <v/>
      </c>
    </row>
    <row r="1144" spans="1:4" hidden="1" x14ac:dyDescent="0.25">
      <c r="A1144" s="31" t="str">
        <f ca="1">IF(Activiteitenoverzicht!$K1146&gt;0,Activiteitenoverzicht!A1146,"")</f>
        <v/>
      </c>
      <c r="B1144" s="31" t="str">
        <f ca="1">IF(Activiteitenoverzicht!$K1146&gt;0,Activiteitenoverzicht!B1146,"")</f>
        <v/>
      </c>
      <c r="C1144" s="31" t="str">
        <f ca="1">IF(Activiteitenoverzicht!$K1146&gt;0,Activiteitenoverzicht!D1146,"")</f>
        <v/>
      </c>
      <c r="D1144" s="31" t="str">
        <f ca="1">IF(Activiteitenoverzicht!$K1146&gt;0,Activiteitenoverzicht!F1146,"")</f>
        <v/>
      </c>
    </row>
    <row r="1145" spans="1:4" hidden="1" x14ac:dyDescent="0.25">
      <c r="A1145" s="31" t="str">
        <f ca="1">IF(Activiteitenoverzicht!$K1147&gt;0,Activiteitenoverzicht!A1147,"")</f>
        <v/>
      </c>
      <c r="B1145" s="31" t="str">
        <f ca="1">IF(Activiteitenoverzicht!$K1147&gt;0,Activiteitenoverzicht!B1147,"")</f>
        <v/>
      </c>
      <c r="C1145" s="31" t="str">
        <f ca="1">IF(Activiteitenoverzicht!$K1147&gt;0,Activiteitenoverzicht!D1147,"")</f>
        <v/>
      </c>
      <c r="D1145" s="31" t="str">
        <f ca="1">IF(Activiteitenoverzicht!$K1147&gt;0,Activiteitenoverzicht!F1147,"")</f>
        <v/>
      </c>
    </row>
    <row r="1146" spans="1:4" hidden="1" x14ac:dyDescent="0.25">
      <c r="A1146" s="31" t="str">
        <f ca="1">IF(Activiteitenoverzicht!$K1148&gt;0,Activiteitenoverzicht!A1148,"")</f>
        <v/>
      </c>
      <c r="B1146" s="31" t="str">
        <f ca="1">IF(Activiteitenoverzicht!$K1148&gt;0,Activiteitenoverzicht!B1148,"")</f>
        <v/>
      </c>
      <c r="C1146" s="31" t="str">
        <f ca="1">IF(Activiteitenoverzicht!$K1148&gt;0,Activiteitenoverzicht!D1148,"")</f>
        <v/>
      </c>
      <c r="D1146" s="31" t="str">
        <f ca="1">IF(Activiteitenoverzicht!$K1148&gt;0,Activiteitenoverzicht!F1148,"")</f>
        <v/>
      </c>
    </row>
    <row r="1147" spans="1:4" hidden="1" x14ac:dyDescent="0.25">
      <c r="A1147" s="31" t="str">
        <f ca="1">IF(Activiteitenoverzicht!$K1149&gt;0,Activiteitenoverzicht!A1149,"")</f>
        <v/>
      </c>
      <c r="B1147" s="31" t="str">
        <f ca="1">IF(Activiteitenoverzicht!$K1149&gt;0,Activiteitenoverzicht!B1149,"")</f>
        <v/>
      </c>
      <c r="C1147" s="31" t="str">
        <f ca="1">IF(Activiteitenoverzicht!$K1149&gt;0,Activiteitenoverzicht!D1149,"")</f>
        <v/>
      </c>
      <c r="D1147" s="31" t="str">
        <f ca="1">IF(Activiteitenoverzicht!$K1149&gt;0,Activiteitenoverzicht!F1149,"")</f>
        <v/>
      </c>
    </row>
    <row r="1148" spans="1:4" hidden="1" x14ac:dyDescent="0.25">
      <c r="A1148" s="31" t="str">
        <f ca="1">IF(Activiteitenoverzicht!$K1150&gt;0,Activiteitenoverzicht!A1150,"")</f>
        <v/>
      </c>
      <c r="B1148" s="31" t="str">
        <f ca="1">IF(Activiteitenoverzicht!$K1150&gt;0,Activiteitenoverzicht!B1150,"")</f>
        <v/>
      </c>
      <c r="C1148" s="31" t="str">
        <f ca="1">IF(Activiteitenoverzicht!$K1150&gt;0,Activiteitenoverzicht!D1150,"")</f>
        <v/>
      </c>
      <c r="D1148" s="31" t="str">
        <f ca="1">IF(Activiteitenoverzicht!$K1150&gt;0,Activiteitenoverzicht!F1150,"")</f>
        <v/>
      </c>
    </row>
    <row r="1149" spans="1:4" hidden="1" x14ac:dyDescent="0.25">
      <c r="A1149" s="31" t="str">
        <f ca="1">IF(Activiteitenoverzicht!$K1151&gt;0,Activiteitenoverzicht!A1151,"")</f>
        <v/>
      </c>
      <c r="B1149" s="31" t="str">
        <f ca="1">IF(Activiteitenoverzicht!$K1151&gt;0,Activiteitenoverzicht!B1151,"")</f>
        <v/>
      </c>
      <c r="C1149" s="31" t="str">
        <f ca="1">IF(Activiteitenoverzicht!$K1151&gt;0,Activiteitenoverzicht!D1151,"")</f>
        <v/>
      </c>
      <c r="D1149" s="31" t="str">
        <f ca="1">IF(Activiteitenoverzicht!$K1151&gt;0,Activiteitenoverzicht!F1151,"")</f>
        <v/>
      </c>
    </row>
    <row r="1150" spans="1:4" hidden="1" x14ac:dyDescent="0.25">
      <c r="A1150" s="31" t="str">
        <f ca="1">IF(Activiteitenoverzicht!$K1152&gt;0,Activiteitenoverzicht!A1152,"")</f>
        <v/>
      </c>
      <c r="B1150" s="31" t="str">
        <f ca="1">IF(Activiteitenoverzicht!$K1152&gt;0,Activiteitenoverzicht!B1152,"")</f>
        <v/>
      </c>
      <c r="C1150" s="31" t="str">
        <f ca="1">IF(Activiteitenoverzicht!$K1152&gt;0,Activiteitenoverzicht!D1152,"")</f>
        <v/>
      </c>
      <c r="D1150" s="31" t="str">
        <f ca="1">IF(Activiteitenoverzicht!$K1152&gt;0,Activiteitenoverzicht!F1152,"")</f>
        <v/>
      </c>
    </row>
    <row r="1151" spans="1:4" hidden="1" x14ac:dyDescent="0.25">
      <c r="A1151" s="31" t="str">
        <f ca="1">IF(Activiteitenoverzicht!$K1153&gt;0,Activiteitenoverzicht!A1153,"")</f>
        <v/>
      </c>
      <c r="B1151" s="31" t="str">
        <f ca="1">IF(Activiteitenoverzicht!$K1153&gt;0,Activiteitenoverzicht!B1153,"")</f>
        <v/>
      </c>
      <c r="C1151" s="31" t="str">
        <f ca="1">IF(Activiteitenoverzicht!$K1153&gt;0,Activiteitenoverzicht!D1153,"")</f>
        <v/>
      </c>
      <c r="D1151" s="31" t="str">
        <f ca="1">IF(Activiteitenoverzicht!$K1153&gt;0,Activiteitenoverzicht!F1153,"")</f>
        <v/>
      </c>
    </row>
    <row r="1152" spans="1:4" x14ac:dyDescent="0.25">
      <c r="A1152" s="62">
        <f ca="1">IF(Activiteitenoverzicht!$K1154&gt;0,Activiteitenoverzicht!A1154,"")</f>
        <v>1151</v>
      </c>
      <c r="B1152" s="61" t="str">
        <f ca="1">IF(Activiteitenoverzicht!$K1154&gt;0,Activiteitenoverzicht!B1154,"")</f>
        <v>LCHT020-A</v>
      </c>
      <c r="C1152" s="61" t="str">
        <f ca="1">IF(Activiteitenoverzicht!$K1154&gt;0,Activiteitenoverzicht!D1154,"")</f>
        <v>90.63.20</v>
      </c>
      <c r="D1152" s="61" t="str">
        <f ca="1">IF(Activiteitenoverzicht!$K1154&gt;0,Activiteitenoverzicht!F1154,"")</f>
        <v>reclameverlichting (terrein)</v>
      </c>
    </row>
    <row r="1153" spans="1:4" x14ac:dyDescent="0.25">
      <c r="A1153" s="62">
        <f ca="1">IF(Activiteitenoverzicht!$K1155&gt;0,Activiteitenoverzicht!A1155,"")</f>
        <v>1152</v>
      </c>
      <c r="B1153" s="61" t="str">
        <f ca="1">IF(Activiteitenoverzicht!$K1155&gt;0,Activiteitenoverzicht!B1155,"")</f>
        <v>LCHT020-A</v>
      </c>
      <c r="C1153" s="61" t="str">
        <f ca="1">IF(Activiteitenoverzicht!$K1155&gt;0,Activiteitenoverzicht!D1155,"")</f>
        <v>63.31.00</v>
      </c>
      <c r="D1153" s="61" t="str">
        <f ca="1">IF(Activiteitenoverzicht!$K1155&gt;0,Activiteitenoverzicht!F1155,"")</f>
        <v>reclameverlichting</v>
      </c>
    </row>
    <row r="1154" spans="1:4" hidden="1" x14ac:dyDescent="0.25">
      <c r="A1154" s="31" t="str">
        <f ca="1">IF(Activiteitenoverzicht!$K1156&gt;0,Activiteitenoverzicht!A1156,"")</f>
        <v/>
      </c>
      <c r="B1154" s="31" t="str">
        <f ca="1">IF(Activiteitenoverzicht!$K1156&gt;0,Activiteitenoverzicht!B1156,"")</f>
        <v/>
      </c>
      <c r="C1154" s="31" t="str">
        <f ca="1">IF(Activiteitenoverzicht!$K1156&gt;0,Activiteitenoverzicht!D1156,"")</f>
        <v/>
      </c>
      <c r="D1154" s="31" t="str">
        <f ca="1">IF(Activiteitenoverzicht!$K1156&gt;0,Activiteitenoverzicht!F1156,"")</f>
        <v/>
      </c>
    </row>
    <row r="1155" spans="1:4" hidden="1" x14ac:dyDescent="0.25">
      <c r="A1155" s="31" t="str">
        <f ca="1">IF(Activiteitenoverzicht!$K1157&gt;0,Activiteitenoverzicht!A1157,"")</f>
        <v/>
      </c>
      <c r="B1155" s="31" t="str">
        <f ca="1">IF(Activiteitenoverzicht!$K1157&gt;0,Activiteitenoverzicht!B1157,"")</f>
        <v/>
      </c>
      <c r="C1155" s="31" t="str">
        <f ca="1">IF(Activiteitenoverzicht!$K1157&gt;0,Activiteitenoverzicht!D1157,"")</f>
        <v/>
      </c>
      <c r="D1155" s="31" t="str">
        <f ca="1">IF(Activiteitenoverzicht!$K1157&gt;0,Activiteitenoverzicht!F1157,"")</f>
        <v/>
      </c>
    </row>
    <row r="1156" spans="1:4" hidden="1" x14ac:dyDescent="0.25">
      <c r="A1156" s="31" t="str">
        <f ca="1">IF(Activiteitenoverzicht!$K1158&gt;0,Activiteitenoverzicht!A1158,"")</f>
        <v/>
      </c>
      <c r="B1156" s="31" t="str">
        <f ca="1">IF(Activiteitenoverzicht!$K1158&gt;0,Activiteitenoverzicht!B1158,"")</f>
        <v/>
      </c>
      <c r="C1156" s="31" t="str">
        <f ca="1">IF(Activiteitenoverzicht!$K1158&gt;0,Activiteitenoverzicht!D1158,"")</f>
        <v/>
      </c>
      <c r="D1156" s="31" t="str">
        <f ca="1">IF(Activiteitenoverzicht!$K1158&gt;0,Activiteitenoverzicht!F1158,"")</f>
        <v/>
      </c>
    </row>
    <row r="1157" spans="1:4" hidden="1" x14ac:dyDescent="0.25">
      <c r="A1157" s="31" t="str">
        <f ca="1">IF(Activiteitenoverzicht!$K1159&gt;0,Activiteitenoverzicht!A1159,"")</f>
        <v/>
      </c>
      <c r="B1157" s="31" t="str">
        <f ca="1">IF(Activiteitenoverzicht!$K1159&gt;0,Activiteitenoverzicht!B1159,"")</f>
        <v/>
      </c>
      <c r="C1157" s="31" t="str">
        <f ca="1">IF(Activiteitenoverzicht!$K1159&gt;0,Activiteitenoverzicht!D1159,"")</f>
        <v/>
      </c>
      <c r="D1157" s="31" t="str">
        <f ca="1">IF(Activiteitenoverzicht!$K1159&gt;0,Activiteitenoverzicht!F1159,"")</f>
        <v/>
      </c>
    </row>
    <row r="1158" spans="1:4" hidden="1" x14ac:dyDescent="0.25">
      <c r="A1158" s="31" t="str">
        <f ca="1">IF(Activiteitenoverzicht!$K1160&gt;0,Activiteitenoverzicht!A1160,"")</f>
        <v/>
      </c>
      <c r="B1158" s="31" t="str">
        <f ca="1">IF(Activiteitenoverzicht!$K1160&gt;0,Activiteitenoverzicht!B1160,"")</f>
        <v/>
      </c>
      <c r="C1158" s="31" t="str">
        <f ca="1">IF(Activiteitenoverzicht!$K1160&gt;0,Activiteitenoverzicht!D1160,"")</f>
        <v/>
      </c>
      <c r="D1158" s="31" t="str">
        <f ca="1">IF(Activiteitenoverzicht!$K1160&gt;0,Activiteitenoverzicht!F1160,"")</f>
        <v/>
      </c>
    </row>
    <row r="1159" spans="1:4" x14ac:dyDescent="0.25">
      <c r="A1159" s="62">
        <f ca="1">IF(Activiteitenoverzicht!$K1161&gt;0,Activiteitenoverzicht!A1161,"")</f>
        <v>1158</v>
      </c>
      <c r="B1159" s="61" t="str">
        <f ca="1">IF(Activiteitenoverzicht!$K1161&gt;0,Activiteitenoverzicht!B1161,"")</f>
        <v>LCHT040-A</v>
      </c>
      <c r="C1159" s="61" t="str">
        <f ca="1">IF(Activiteitenoverzicht!$K1161&gt;0,Activiteitenoverzicht!D1161,"")</f>
        <v>63.22.00</v>
      </c>
      <c r="D1159" s="61" t="str">
        <f ca="1">IF(Activiteitenoverzicht!$K1161&gt;0,Activiteitenoverzicht!F1161,"")</f>
        <v>noodverlichtingsarmaturen</v>
      </c>
    </row>
    <row r="1160" spans="1:4" x14ac:dyDescent="0.25">
      <c r="A1160" s="62">
        <f ca="1">IF(Activiteitenoverzicht!$K1162&gt;0,Activiteitenoverzicht!A1162,"")</f>
        <v>1159</v>
      </c>
      <c r="B1160" s="61" t="str">
        <f ca="1">IF(Activiteitenoverzicht!$K1162&gt;0,Activiteitenoverzicht!B1162,"")</f>
        <v>LCHT040-A</v>
      </c>
      <c r="C1160" s="61" t="str">
        <f ca="1">IF(Activiteitenoverzicht!$K1162&gt;0,Activiteitenoverzicht!D1162,"")</f>
        <v>63.42.00</v>
      </c>
      <c r="D1160" s="61" t="str">
        <f ca="1">IF(Activiteitenoverzicht!$K1162&gt;0,Activiteitenoverzicht!F1162,"")</f>
        <v>armaturen vluchtwegsignalering</v>
      </c>
    </row>
    <row r="1161" spans="1:4" hidden="1" x14ac:dyDescent="0.25">
      <c r="A1161" s="31" t="str">
        <f ca="1">IF(Activiteitenoverzicht!$K1163&gt;0,Activiteitenoverzicht!A1163,"")</f>
        <v/>
      </c>
      <c r="B1161" s="31" t="str">
        <f ca="1">IF(Activiteitenoverzicht!$K1163&gt;0,Activiteitenoverzicht!B1163,"")</f>
        <v/>
      </c>
      <c r="C1161" s="31" t="str">
        <f ca="1">IF(Activiteitenoverzicht!$K1163&gt;0,Activiteitenoverzicht!D1163,"")</f>
        <v/>
      </c>
      <c r="D1161" s="31" t="str">
        <f ca="1">IF(Activiteitenoverzicht!$K1163&gt;0,Activiteitenoverzicht!F1163,"")</f>
        <v/>
      </c>
    </row>
    <row r="1162" spans="1:4" hidden="1" x14ac:dyDescent="0.25">
      <c r="A1162" s="31" t="str">
        <f ca="1">IF(Activiteitenoverzicht!$K1164&gt;0,Activiteitenoverzicht!A1164,"")</f>
        <v/>
      </c>
      <c r="B1162" s="31" t="str">
        <f ca="1">IF(Activiteitenoverzicht!$K1164&gt;0,Activiteitenoverzicht!B1164,"")</f>
        <v/>
      </c>
      <c r="C1162" s="31" t="str">
        <f ca="1">IF(Activiteitenoverzicht!$K1164&gt;0,Activiteitenoverzicht!D1164,"")</f>
        <v/>
      </c>
      <c r="D1162" s="31" t="str">
        <f ca="1">IF(Activiteitenoverzicht!$K1164&gt;0,Activiteitenoverzicht!F1164,"")</f>
        <v/>
      </c>
    </row>
    <row r="1163" spans="1:4" hidden="1" x14ac:dyDescent="0.25">
      <c r="A1163" s="31" t="str">
        <f ca="1">IF(Activiteitenoverzicht!$K1165&gt;0,Activiteitenoverzicht!A1165,"")</f>
        <v/>
      </c>
      <c r="B1163" s="31" t="str">
        <f ca="1">IF(Activiteitenoverzicht!$K1165&gt;0,Activiteitenoverzicht!B1165,"")</f>
        <v/>
      </c>
      <c r="C1163" s="31" t="str">
        <f ca="1">IF(Activiteitenoverzicht!$K1165&gt;0,Activiteitenoverzicht!D1165,"")</f>
        <v/>
      </c>
      <c r="D1163" s="31" t="str">
        <f ca="1">IF(Activiteitenoverzicht!$K1165&gt;0,Activiteitenoverzicht!F1165,"")</f>
        <v/>
      </c>
    </row>
    <row r="1164" spans="1:4" hidden="1" x14ac:dyDescent="0.25">
      <c r="A1164" s="31" t="str">
        <f ca="1">IF(Activiteitenoverzicht!$K1166&gt;0,Activiteitenoverzicht!A1166,"")</f>
        <v/>
      </c>
      <c r="B1164" s="31" t="str">
        <f ca="1">IF(Activiteitenoverzicht!$K1166&gt;0,Activiteitenoverzicht!B1166,"")</f>
        <v/>
      </c>
      <c r="C1164" s="31" t="str">
        <f ca="1">IF(Activiteitenoverzicht!$K1166&gt;0,Activiteitenoverzicht!D1166,"")</f>
        <v/>
      </c>
      <c r="D1164" s="31" t="str">
        <f ca="1">IF(Activiteitenoverzicht!$K1166&gt;0,Activiteitenoverzicht!F1166,"")</f>
        <v/>
      </c>
    </row>
    <row r="1165" spans="1:4" hidden="1" x14ac:dyDescent="0.25">
      <c r="A1165" s="31" t="str">
        <f ca="1">IF(Activiteitenoverzicht!$K1167&gt;0,Activiteitenoverzicht!A1167,"")</f>
        <v/>
      </c>
      <c r="B1165" s="31" t="str">
        <f ca="1">IF(Activiteitenoverzicht!$K1167&gt;0,Activiteitenoverzicht!B1167,"")</f>
        <v/>
      </c>
      <c r="C1165" s="31" t="str">
        <f ca="1">IF(Activiteitenoverzicht!$K1167&gt;0,Activiteitenoverzicht!D1167,"")</f>
        <v/>
      </c>
      <c r="D1165" s="31" t="str">
        <f ca="1">IF(Activiteitenoverzicht!$K1167&gt;0,Activiteitenoverzicht!F1167,"")</f>
        <v/>
      </c>
    </row>
    <row r="1166" spans="1:4" hidden="1" x14ac:dyDescent="0.25">
      <c r="A1166" s="31" t="str">
        <f ca="1">IF(Activiteitenoverzicht!$K1168&gt;0,Activiteitenoverzicht!A1168,"")</f>
        <v/>
      </c>
      <c r="B1166" s="31" t="str">
        <f ca="1">IF(Activiteitenoverzicht!$K1168&gt;0,Activiteitenoverzicht!B1168,"")</f>
        <v/>
      </c>
      <c r="C1166" s="31" t="str">
        <f ca="1">IF(Activiteitenoverzicht!$K1168&gt;0,Activiteitenoverzicht!D1168,"")</f>
        <v/>
      </c>
      <c r="D1166" s="31" t="str">
        <f ca="1">IF(Activiteitenoverzicht!$K1168&gt;0,Activiteitenoverzicht!F1168,"")</f>
        <v/>
      </c>
    </row>
    <row r="1167" spans="1:4" hidden="1" x14ac:dyDescent="0.25">
      <c r="A1167" s="31" t="str">
        <f ca="1">IF(Activiteitenoverzicht!$K1169&gt;0,Activiteitenoverzicht!A1169,"")</f>
        <v/>
      </c>
      <c r="B1167" s="31" t="str">
        <f ca="1">IF(Activiteitenoverzicht!$K1169&gt;0,Activiteitenoverzicht!B1169,"")</f>
        <v/>
      </c>
      <c r="C1167" s="31" t="str">
        <f ca="1">IF(Activiteitenoverzicht!$K1169&gt;0,Activiteitenoverzicht!D1169,"")</f>
        <v/>
      </c>
      <c r="D1167" s="31" t="str">
        <f ca="1">IF(Activiteitenoverzicht!$K1169&gt;0,Activiteitenoverzicht!F1169,"")</f>
        <v/>
      </c>
    </row>
    <row r="1168" spans="1:4" hidden="1" x14ac:dyDescent="0.25">
      <c r="A1168" s="31" t="str">
        <f ca="1">IF(Activiteitenoverzicht!$K1170&gt;0,Activiteitenoverzicht!A1170,"")</f>
        <v/>
      </c>
      <c r="B1168" s="31" t="str">
        <f ca="1">IF(Activiteitenoverzicht!$K1170&gt;0,Activiteitenoverzicht!B1170,"")</f>
        <v/>
      </c>
      <c r="C1168" s="31" t="str">
        <f ca="1">IF(Activiteitenoverzicht!$K1170&gt;0,Activiteitenoverzicht!D1170,"")</f>
        <v/>
      </c>
      <c r="D1168" s="31" t="str">
        <f ca="1">IF(Activiteitenoverzicht!$K1170&gt;0,Activiteitenoverzicht!F1170,"")</f>
        <v/>
      </c>
    </row>
    <row r="1169" spans="1:4" x14ac:dyDescent="0.25">
      <c r="A1169" s="62">
        <f ca="1">IF(Activiteitenoverzicht!$K1171&gt;0,Activiteitenoverzicht!A1171,"")</f>
        <v>1168</v>
      </c>
      <c r="B1169" s="61" t="str">
        <f ca="1">IF(Activiteitenoverzicht!$K1171&gt;0,Activiteitenoverzicht!B1171,"")</f>
        <v>LFT010-A1</v>
      </c>
      <c r="C1169" s="61" t="str">
        <f ca="1">IF(Activiteitenoverzicht!$K1171&gt;0,Activiteitenoverzicht!D1171,"")</f>
        <v>66.10.10</v>
      </c>
      <c r="D1169" s="61" t="str">
        <f ca="1">IF(Activiteitenoverzicht!$K1171&gt;0,Activiteitenoverzicht!F1171,"")</f>
        <v>goederenlift</v>
      </c>
    </row>
    <row r="1170" spans="1:4" x14ac:dyDescent="0.25">
      <c r="A1170" s="62">
        <f ca="1">IF(Activiteitenoverzicht!$K1172&gt;0,Activiteitenoverzicht!A1172,"")</f>
        <v>1169</v>
      </c>
      <c r="B1170" s="61" t="str">
        <f ca="1">IF(Activiteitenoverzicht!$K1172&gt;0,Activiteitenoverzicht!B1172,"")</f>
        <v>LFT010-A1</v>
      </c>
      <c r="C1170" s="61" t="str">
        <f ca="1">IF(Activiteitenoverzicht!$K1172&gt;0,Activiteitenoverzicht!D1172,"")</f>
        <v>66.11.10</v>
      </c>
      <c r="D1170" s="61" t="str">
        <f ca="1">IF(Activiteitenoverzicht!$K1172&gt;0,Activiteitenoverzicht!F1172,"")</f>
        <v>goederentractielift</v>
      </c>
    </row>
    <row r="1171" spans="1:4" x14ac:dyDescent="0.25">
      <c r="A1171" s="62">
        <f ca="1">IF(Activiteitenoverzicht!$K1173&gt;0,Activiteitenoverzicht!A1173,"")</f>
        <v>1170</v>
      </c>
      <c r="B1171" s="61" t="str">
        <f ca="1">IF(Activiteitenoverzicht!$K1173&gt;0,Activiteitenoverzicht!B1173,"")</f>
        <v>LFT010-A1</v>
      </c>
      <c r="C1171" s="61" t="str">
        <f ca="1">IF(Activiteitenoverzicht!$K1173&gt;0,Activiteitenoverzicht!D1173,"")</f>
        <v>66.15.10</v>
      </c>
      <c r="D1171" s="61" t="str">
        <f ca="1">IF(Activiteitenoverzicht!$K1173&gt;0,Activiteitenoverzicht!F1173,"")</f>
        <v>liftkooi goederenlift</v>
      </c>
    </row>
    <row r="1172" spans="1:4" hidden="1" x14ac:dyDescent="0.25">
      <c r="A1172" s="31" t="str">
        <f ca="1">IF(Activiteitenoverzicht!$K1174&gt;0,Activiteitenoverzicht!A1174,"")</f>
        <v/>
      </c>
      <c r="B1172" s="31" t="str">
        <f ca="1">IF(Activiteitenoverzicht!$K1174&gt;0,Activiteitenoverzicht!B1174,"")</f>
        <v/>
      </c>
      <c r="C1172" s="31" t="str">
        <f ca="1">IF(Activiteitenoverzicht!$K1174&gt;0,Activiteitenoverzicht!D1174,"")</f>
        <v/>
      </c>
      <c r="D1172" s="31" t="str">
        <f ca="1">IF(Activiteitenoverzicht!$K1174&gt;0,Activiteitenoverzicht!F1174,"")</f>
        <v/>
      </c>
    </row>
    <row r="1173" spans="1:4" hidden="1" x14ac:dyDescent="0.25">
      <c r="A1173" s="31" t="str">
        <f ca="1">IF(Activiteitenoverzicht!$K1175&gt;0,Activiteitenoverzicht!A1175,"")</f>
        <v/>
      </c>
      <c r="B1173" s="31" t="str">
        <f ca="1">IF(Activiteitenoverzicht!$K1175&gt;0,Activiteitenoverzicht!B1175,"")</f>
        <v/>
      </c>
      <c r="C1173" s="31" t="str">
        <f ca="1">IF(Activiteitenoverzicht!$K1175&gt;0,Activiteitenoverzicht!D1175,"")</f>
        <v/>
      </c>
      <c r="D1173" s="31" t="str">
        <f ca="1">IF(Activiteitenoverzicht!$K1175&gt;0,Activiteitenoverzicht!F1175,"")</f>
        <v/>
      </c>
    </row>
    <row r="1174" spans="1:4" hidden="1" x14ac:dyDescent="0.25">
      <c r="A1174" s="31" t="str">
        <f ca="1">IF(Activiteitenoverzicht!$K1176&gt;0,Activiteitenoverzicht!A1176,"")</f>
        <v/>
      </c>
      <c r="B1174" s="31" t="str">
        <f ca="1">IF(Activiteitenoverzicht!$K1176&gt;0,Activiteitenoverzicht!B1176,"")</f>
        <v/>
      </c>
      <c r="C1174" s="31" t="str">
        <f ca="1">IF(Activiteitenoverzicht!$K1176&gt;0,Activiteitenoverzicht!D1176,"")</f>
        <v/>
      </c>
      <c r="D1174" s="31" t="str">
        <f ca="1">IF(Activiteitenoverzicht!$K1176&gt;0,Activiteitenoverzicht!F1176,"")</f>
        <v/>
      </c>
    </row>
    <row r="1175" spans="1:4" hidden="1" x14ac:dyDescent="0.25">
      <c r="A1175" s="31" t="str">
        <f ca="1">IF(Activiteitenoverzicht!$K1177&gt;0,Activiteitenoverzicht!A1177,"")</f>
        <v/>
      </c>
      <c r="B1175" s="31" t="str">
        <f ca="1">IF(Activiteitenoverzicht!$K1177&gt;0,Activiteitenoverzicht!B1177,"")</f>
        <v/>
      </c>
      <c r="C1175" s="31" t="str">
        <f ca="1">IF(Activiteitenoverzicht!$K1177&gt;0,Activiteitenoverzicht!D1177,"")</f>
        <v/>
      </c>
      <c r="D1175" s="31" t="str">
        <f ca="1">IF(Activiteitenoverzicht!$K1177&gt;0,Activiteitenoverzicht!F1177,"")</f>
        <v/>
      </c>
    </row>
    <row r="1176" spans="1:4" hidden="1" x14ac:dyDescent="0.25">
      <c r="A1176" s="31" t="str">
        <f ca="1">IF(Activiteitenoverzicht!$K1178&gt;0,Activiteitenoverzicht!A1178,"")</f>
        <v/>
      </c>
      <c r="B1176" s="31" t="str">
        <f ca="1">IF(Activiteitenoverzicht!$K1178&gt;0,Activiteitenoverzicht!B1178,"")</f>
        <v/>
      </c>
      <c r="C1176" s="31" t="str">
        <f ca="1">IF(Activiteitenoverzicht!$K1178&gt;0,Activiteitenoverzicht!D1178,"")</f>
        <v/>
      </c>
      <c r="D1176" s="31" t="str">
        <f ca="1">IF(Activiteitenoverzicht!$K1178&gt;0,Activiteitenoverzicht!F1178,"")</f>
        <v/>
      </c>
    </row>
    <row r="1177" spans="1:4" hidden="1" x14ac:dyDescent="0.25">
      <c r="A1177" s="31" t="str">
        <f ca="1">IF(Activiteitenoverzicht!$K1179&gt;0,Activiteitenoverzicht!A1179,"")</f>
        <v/>
      </c>
      <c r="B1177" s="31" t="str">
        <f ca="1">IF(Activiteitenoverzicht!$K1179&gt;0,Activiteitenoverzicht!B1179,"")</f>
        <v/>
      </c>
      <c r="C1177" s="31" t="str">
        <f ca="1">IF(Activiteitenoverzicht!$K1179&gt;0,Activiteitenoverzicht!D1179,"")</f>
        <v/>
      </c>
      <c r="D1177" s="31" t="str">
        <f ca="1">IF(Activiteitenoverzicht!$K1179&gt;0,Activiteitenoverzicht!F1179,"")</f>
        <v/>
      </c>
    </row>
    <row r="1178" spans="1:4" hidden="1" x14ac:dyDescent="0.25">
      <c r="A1178" s="31" t="str">
        <f ca="1">IF(Activiteitenoverzicht!$K1180&gt;0,Activiteitenoverzicht!A1180,"")</f>
        <v/>
      </c>
      <c r="B1178" s="31" t="str">
        <f ca="1">IF(Activiteitenoverzicht!$K1180&gt;0,Activiteitenoverzicht!B1180,"")</f>
        <v/>
      </c>
      <c r="C1178" s="31" t="str">
        <f ca="1">IF(Activiteitenoverzicht!$K1180&gt;0,Activiteitenoverzicht!D1180,"")</f>
        <v/>
      </c>
      <c r="D1178" s="31" t="str">
        <f ca="1">IF(Activiteitenoverzicht!$K1180&gt;0,Activiteitenoverzicht!F1180,"")</f>
        <v/>
      </c>
    </row>
    <row r="1179" spans="1:4" hidden="1" x14ac:dyDescent="0.25">
      <c r="A1179" s="31" t="str">
        <f ca="1">IF(Activiteitenoverzicht!$K1181&gt;0,Activiteitenoverzicht!A1181,"")</f>
        <v/>
      </c>
      <c r="B1179" s="31" t="str">
        <f ca="1">IF(Activiteitenoverzicht!$K1181&gt;0,Activiteitenoverzicht!B1181,"")</f>
        <v/>
      </c>
      <c r="C1179" s="31" t="str">
        <f ca="1">IF(Activiteitenoverzicht!$K1181&gt;0,Activiteitenoverzicht!D1181,"")</f>
        <v/>
      </c>
      <c r="D1179" s="31" t="str">
        <f ca="1">IF(Activiteitenoverzicht!$K1181&gt;0,Activiteitenoverzicht!F1181,"")</f>
        <v/>
      </c>
    </row>
    <row r="1180" spans="1:4" hidden="1" x14ac:dyDescent="0.25">
      <c r="A1180" s="31" t="str">
        <f ca="1">IF(Activiteitenoverzicht!$K1182&gt;0,Activiteitenoverzicht!A1182,"")</f>
        <v/>
      </c>
      <c r="B1180" s="31" t="str">
        <f ca="1">IF(Activiteitenoverzicht!$K1182&gt;0,Activiteitenoverzicht!B1182,"")</f>
        <v/>
      </c>
      <c r="C1180" s="31" t="str">
        <f ca="1">IF(Activiteitenoverzicht!$K1182&gt;0,Activiteitenoverzicht!D1182,"")</f>
        <v/>
      </c>
      <c r="D1180" s="31" t="str">
        <f ca="1">IF(Activiteitenoverzicht!$K1182&gt;0,Activiteitenoverzicht!F1182,"")</f>
        <v/>
      </c>
    </row>
    <row r="1181" spans="1:4" hidden="1" x14ac:dyDescent="0.25">
      <c r="A1181" s="31" t="str">
        <f ca="1">IF(Activiteitenoverzicht!$K1183&gt;0,Activiteitenoverzicht!A1183,"")</f>
        <v/>
      </c>
      <c r="B1181" s="31" t="str">
        <f ca="1">IF(Activiteitenoverzicht!$K1183&gt;0,Activiteitenoverzicht!B1183,"")</f>
        <v/>
      </c>
      <c r="C1181" s="31" t="str">
        <f ca="1">IF(Activiteitenoverzicht!$K1183&gt;0,Activiteitenoverzicht!D1183,"")</f>
        <v/>
      </c>
      <c r="D1181" s="31" t="str">
        <f ca="1">IF(Activiteitenoverzicht!$K1183&gt;0,Activiteitenoverzicht!F1183,"")</f>
        <v/>
      </c>
    </row>
    <row r="1182" spans="1:4" hidden="1" x14ac:dyDescent="0.25">
      <c r="A1182" s="31" t="str">
        <f ca="1">IF(Activiteitenoverzicht!$K1184&gt;0,Activiteitenoverzicht!A1184,"")</f>
        <v/>
      </c>
      <c r="B1182" s="31" t="str">
        <f ca="1">IF(Activiteitenoverzicht!$K1184&gt;0,Activiteitenoverzicht!B1184,"")</f>
        <v/>
      </c>
      <c r="C1182" s="31" t="str">
        <f ca="1">IF(Activiteitenoverzicht!$K1184&gt;0,Activiteitenoverzicht!D1184,"")</f>
        <v/>
      </c>
      <c r="D1182" s="31" t="str">
        <f ca="1">IF(Activiteitenoverzicht!$K1184&gt;0,Activiteitenoverzicht!F1184,"")</f>
        <v/>
      </c>
    </row>
    <row r="1183" spans="1:4" hidden="1" x14ac:dyDescent="0.25">
      <c r="A1183" s="31" t="str">
        <f ca="1">IF(Activiteitenoverzicht!$K1185&gt;0,Activiteitenoverzicht!A1185,"")</f>
        <v/>
      </c>
      <c r="B1183" s="31" t="str">
        <f ca="1">IF(Activiteitenoverzicht!$K1185&gt;0,Activiteitenoverzicht!B1185,"")</f>
        <v/>
      </c>
      <c r="C1183" s="31" t="str">
        <f ca="1">IF(Activiteitenoverzicht!$K1185&gt;0,Activiteitenoverzicht!D1185,"")</f>
        <v/>
      </c>
      <c r="D1183" s="31" t="str">
        <f ca="1">IF(Activiteitenoverzicht!$K1185&gt;0,Activiteitenoverzicht!F1185,"")</f>
        <v/>
      </c>
    </row>
    <row r="1184" spans="1:4" hidden="1" x14ac:dyDescent="0.25">
      <c r="A1184" s="31" t="str">
        <f ca="1">IF(Activiteitenoverzicht!$K1186&gt;0,Activiteitenoverzicht!A1186,"")</f>
        <v/>
      </c>
      <c r="B1184" s="31" t="str">
        <f ca="1">IF(Activiteitenoverzicht!$K1186&gt;0,Activiteitenoverzicht!B1186,"")</f>
        <v/>
      </c>
      <c r="C1184" s="31" t="str">
        <f ca="1">IF(Activiteitenoverzicht!$K1186&gt;0,Activiteitenoverzicht!D1186,"")</f>
        <v/>
      </c>
      <c r="D1184" s="31" t="str">
        <f ca="1">IF(Activiteitenoverzicht!$K1186&gt;0,Activiteitenoverzicht!F1186,"")</f>
        <v/>
      </c>
    </row>
    <row r="1185" spans="1:4" hidden="1" x14ac:dyDescent="0.25">
      <c r="A1185" s="31" t="str">
        <f ca="1">IF(Activiteitenoverzicht!$K1187&gt;0,Activiteitenoverzicht!A1187,"")</f>
        <v/>
      </c>
      <c r="B1185" s="31" t="str">
        <f ca="1">IF(Activiteitenoverzicht!$K1187&gt;0,Activiteitenoverzicht!B1187,"")</f>
        <v/>
      </c>
      <c r="C1185" s="31" t="str">
        <f ca="1">IF(Activiteitenoverzicht!$K1187&gt;0,Activiteitenoverzicht!D1187,"")</f>
        <v/>
      </c>
      <c r="D1185" s="31" t="str">
        <f ca="1">IF(Activiteitenoverzicht!$K1187&gt;0,Activiteitenoverzicht!F1187,"")</f>
        <v/>
      </c>
    </row>
    <row r="1186" spans="1:4" hidden="1" x14ac:dyDescent="0.25">
      <c r="A1186" s="31" t="str">
        <f ca="1">IF(Activiteitenoverzicht!$K1188&gt;0,Activiteitenoverzicht!A1188,"")</f>
        <v/>
      </c>
      <c r="B1186" s="31" t="str">
        <f ca="1">IF(Activiteitenoverzicht!$K1188&gt;0,Activiteitenoverzicht!B1188,"")</f>
        <v/>
      </c>
      <c r="C1186" s="31" t="str">
        <f ca="1">IF(Activiteitenoverzicht!$K1188&gt;0,Activiteitenoverzicht!D1188,"")</f>
        <v/>
      </c>
      <c r="D1186" s="31" t="str">
        <f ca="1">IF(Activiteitenoverzicht!$K1188&gt;0,Activiteitenoverzicht!F1188,"")</f>
        <v/>
      </c>
    </row>
    <row r="1187" spans="1:4" hidden="1" x14ac:dyDescent="0.25">
      <c r="A1187" s="31" t="str">
        <f ca="1">IF(Activiteitenoverzicht!$K1189&gt;0,Activiteitenoverzicht!A1189,"")</f>
        <v/>
      </c>
      <c r="B1187" s="31" t="str">
        <f ca="1">IF(Activiteitenoverzicht!$K1189&gt;0,Activiteitenoverzicht!B1189,"")</f>
        <v/>
      </c>
      <c r="C1187" s="31" t="str">
        <f ca="1">IF(Activiteitenoverzicht!$K1189&gt;0,Activiteitenoverzicht!D1189,"")</f>
        <v/>
      </c>
      <c r="D1187" s="31" t="str">
        <f ca="1">IF(Activiteitenoverzicht!$K1189&gt;0,Activiteitenoverzicht!F1189,"")</f>
        <v/>
      </c>
    </row>
    <row r="1188" spans="1:4" hidden="1" x14ac:dyDescent="0.25">
      <c r="A1188" s="31" t="str">
        <f ca="1">IF(Activiteitenoverzicht!$K1190&gt;0,Activiteitenoverzicht!A1190,"")</f>
        <v/>
      </c>
      <c r="B1188" s="31" t="str">
        <f ca="1">IF(Activiteitenoverzicht!$K1190&gt;0,Activiteitenoverzicht!B1190,"")</f>
        <v/>
      </c>
      <c r="C1188" s="31" t="str">
        <f ca="1">IF(Activiteitenoverzicht!$K1190&gt;0,Activiteitenoverzicht!D1190,"")</f>
        <v/>
      </c>
      <c r="D1188" s="31" t="str">
        <f ca="1">IF(Activiteitenoverzicht!$K1190&gt;0,Activiteitenoverzicht!F1190,"")</f>
        <v/>
      </c>
    </row>
    <row r="1189" spans="1:4" hidden="1" x14ac:dyDescent="0.25">
      <c r="A1189" s="31" t="str">
        <f ca="1">IF(Activiteitenoverzicht!$K1191&gt;0,Activiteitenoverzicht!A1191,"")</f>
        <v/>
      </c>
      <c r="B1189" s="31" t="str">
        <f ca="1">IF(Activiteitenoverzicht!$K1191&gt;0,Activiteitenoverzicht!B1191,"")</f>
        <v/>
      </c>
      <c r="C1189" s="31" t="str">
        <f ca="1">IF(Activiteitenoverzicht!$K1191&gt;0,Activiteitenoverzicht!D1191,"")</f>
        <v/>
      </c>
      <c r="D1189" s="31" t="str">
        <f ca="1">IF(Activiteitenoverzicht!$K1191&gt;0,Activiteitenoverzicht!F1191,"")</f>
        <v/>
      </c>
    </row>
    <row r="1190" spans="1:4" hidden="1" x14ac:dyDescent="0.25">
      <c r="A1190" s="31" t="str">
        <f ca="1">IF(Activiteitenoverzicht!$K1192&gt;0,Activiteitenoverzicht!A1192,"")</f>
        <v/>
      </c>
      <c r="B1190" s="31" t="str">
        <f ca="1">IF(Activiteitenoverzicht!$K1192&gt;0,Activiteitenoverzicht!B1192,"")</f>
        <v/>
      </c>
      <c r="C1190" s="31" t="str">
        <f ca="1">IF(Activiteitenoverzicht!$K1192&gt;0,Activiteitenoverzicht!D1192,"")</f>
        <v/>
      </c>
      <c r="D1190" s="31" t="str">
        <f ca="1">IF(Activiteitenoverzicht!$K1192&gt;0,Activiteitenoverzicht!F1192,"")</f>
        <v/>
      </c>
    </row>
    <row r="1191" spans="1:4" hidden="1" x14ac:dyDescent="0.25">
      <c r="A1191" s="31" t="str">
        <f ca="1">IF(Activiteitenoverzicht!$K1193&gt;0,Activiteitenoverzicht!A1193,"")</f>
        <v/>
      </c>
      <c r="B1191" s="31" t="str">
        <f ca="1">IF(Activiteitenoverzicht!$K1193&gt;0,Activiteitenoverzicht!B1193,"")</f>
        <v/>
      </c>
      <c r="C1191" s="31" t="str">
        <f ca="1">IF(Activiteitenoverzicht!$K1193&gt;0,Activiteitenoverzicht!D1193,"")</f>
        <v/>
      </c>
      <c r="D1191" s="31" t="str">
        <f ca="1">IF(Activiteitenoverzicht!$K1193&gt;0,Activiteitenoverzicht!F1193,"")</f>
        <v/>
      </c>
    </row>
    <row r="1192" spans="1:4" hidden="1" x14ac:dyDescent="0.25">
      <c r="A1192" s="31" t="str">
        <f ca="1">IF(Activiteitenoverzicht!$K1194&gt;0,Activiteitenoverzicht!A1194,"")</f>
        <v/>
      </c>
      <c r="B1192" s="31" t="str">
        <f ca="1">IF(Activiteitenoverzicht!$K1194&gt;0,Activiteitenoverzicht!B1194,"")</f>
        <v/>
      </c>
      <c r="C1192" s="31" t="str">
        <f ca="1">IF(Activiteitenoverzicht!$K1194&gt;0,Activiteitenoverzicht!D1194,"")</f>
        <v/>
      </c>
      <c r="D1192" s="31" t="str">
        <f ca="1">IF(Activiteitenoverzicht!$K1194&gt;0,Activiteitenoverzicht!F1194,"")</f>
        <v/>
      </c>
    </row>
    <row r="1193" spans="1:4" hidden="1" x14ac:dyDescent="0.25">
      <c r="A1193" s="31" t="str">
        <f ca="1">IF(Activiteitenoverzicht!$K1195&gt;0,Activiteitenoverzicht!A1195,"")</f>
        <v/>
      </c>
      <c r="B1193" s="31" t="str">
        <f ca="1">IF(Activiteitenoverzicht!$K1195&gt;0,Activiteitenoverzicht!B1195,"")</f>
        <v/>
      </c>
      <c r="C1193" s="31" t="str">
        <f ca="1">IF(Activiteitenoverzicht!$K1195&gt;0,Activiteitenoverzicht!D1195,"")</f>
        <v/>
      </c>
      <c r="D1193" s="31" t="str">
        <f ca="1">IF(Activiteitenoverzicht!$K1195&gt;0,Activiteitenoverzicht!F1195,"")</f>
        <v/>
      </c>
    </row>
    <row r="1194" spans="1:4" hidden="1" x14ac:dyDescent="0.25">
      <c r="A1194" s="31" t="str">
        <f ca="1">IF(Activiteitenoverzicht!$K1196&gt;0,Activiteitenoverzicht!A1196,"")</f>
        <v/>
      </c>
      <c r="B1194" s="31" t="str">
        <f ca="1">IF(Activiteitenoverzicht!$K1196&gt;0,Activiteitenoverzicht!B1196,"")</f>
        <v/>
      </c>
      <c r="C1194" s="31" t="str">
        <f ca="1">IF(Activiteitenoverzicht!$K1196&gt;0,Activiteitenoverzicht!D1196,"")</f>
        <v/>
      </c>
      <c r="D1194" s="31" t="str">
        <f ca="1">IF(Activiteitenoverzicht!$K1196&gt;0,Activiteitenoverzicht!F1196,"")</f>
        <v/>
      </c>
    </row>
    <row r="1195" spans="1:4" hidden="1" x14ac:dyDescent="0.25">
      <c r="A1195" s="31" t="str">
        <f ca="1">IF(Activiteitenoverzicht!$K1197&gt;0,Activiteitenoverzicht!A1197,"")</f>
        <v/>
      </c>
      <c r="B1195" s="31" t="str">
        <f ca="1">IF(Activiteitenoverzicht!$K1197&gt;0,Activiteitenoverzicht!B1197,"")</f>
        <v/>
      </c>
      <c r="C1195" s="31" t="str">
        <f ca="1">IF(Activiteitenoverzicht!$K1197&gt;0,Activiteitenoverzicht!D1197,"")</f>
        <v/>
      </c>
      <c r="D1195" s="31" t="str">
        <f ca="1">IF(Activiteitenoverzicht!$K1197&gt;0,Activiteitenoverzicht!F1197,"")</f>
        <v/>
      </c>
    </row>
    <row r="1196" spans="1:4" hidden="1" x14ac:dyDescent="0.25">
      <c r="A1196" s="31" t="str">
        <f ca="1">IF(Activiteitenoverzicht!$K1198&gt;0,Activiteitenoverzicht!A1198,"")</f>
        <v/>
      </c>
      <c r="B1196" s="31" t="str">
        <f ca="1">IF(Activiteitenoverzicht!$K1198&gt;0,Activiteitenoverzicht!B1198,"")</f>
        <v/>
      </c>
      <c r="C1196" s="31" t="str">
        <f ca="1">IF(Activiteitenoverzicht!$K1198&gt;0,Activiteitenoverzicht!D1198,"")</f>
        <v/>
      </c>
      <c r="D1196" s="31" t="str">
        <f ca="1">IF(Activiteitenoverzicht!$K1198&gt;0,Activiteitenoverzicht!F1198,"")</f>
        <v/>
      </c>
    </row>
    <row r="1197" spans="1:4" hidden="1" x14ac:dyDescent="0.25">
      <c r="A1197" s="31" t="str">
        <f ca="1">IF(Activiteitenoverzicht!$K1199&gt;0,Activiteitenoverzicht!A1199,"")</f>
        <v/>
      </c>
      <c r="B1197" s="31" t="str">
        <f ca="1">IF(Activiteitenoverzicht!$K1199&gt;0,Activiteitenoverzicht!B1199,"")</f>
        <v/>
      </c>
      <c r="C1197" s="31" t="str">
        <f ca="1">IF(Activiteitenoverzicht!$K1199&gt;0,Activiteitenoverzicht!D1199,"")</f>
        <v/>
      </c>
      <c r="D1197" s="31" t="str">
        <f ca="1">IF(Activiteitenoverzicht!$K1199&gt;0,Activiteitenoverzicht!F1199,"")</f>
        <v/>
      </c>
    </row>
    <row r="1198" spans="1:4" hidden="1" x14ac:dyDescent="0.25">
      <c r="A1198" s="31" t="str">
        <f ca="1">IF(Activiteitenoverzicht!$K1200&gt;0,Activiteitenoverzicht!A1200,"")</f>
        <v/>
      </c>
      <c r="B1198" s="31" t="str">
        <f ca="1">IF(Activiteitenoverzicht!$K1200&gt;0,Activiteitenoverzicht!B1200,"")</f>
        <v/>
      </c>
      <c r="C1198" s="31" t="str">
        <f ca="1">IF(Activiteitenoverzicht!$K1200&gt;0,Activiteitenoverzicht!D1200,"")</f>
        <v/>
      </c>
      <c r="D1198" s="31" t="str">
        <f ca="1">IF(Activiteitenoverzicht!$K1200&gt;0,Activiteitenoverzicht!F1200,"")</f>
        <v/>
      </c>
    </row>
    <row r="1199" spans="1:4" hidden="1" x14ac:dyDescent="0.25">
      <c r="A1199" s="31" t="str">
        <f ca="1">IF(Activiteitenoverzicht!$K1201&gt;0,Activiteitenoverzicht!A1201,"")</f>
        <v/>
      </c>
      <c r="B1199" s="31" t="str">
        <f ca="1">IF(Activiteitenoverzicht!$K1201&gt;0,Activiteitenoverzicht!B1201,"")</f>
        <v/>
      </c>
      <c r="C1199" s="31" t="str">
        <f ca="1">IF(Activiteitenoverzicht!$K1201&gt;0,Activiteitenoverzicht!D1201,"")</f>
        <v/>
      </c>
      <c r="D1199" s="31" t="str">
        <f ca="1">IF(Activiteitenoverzicht!$K1201&gt;0,Activiteitenoverzicht!F1201,"")</f>
        <v/>
      </c>
    </row>
    <row r="1200" spans="1:4" hidden="1" x14ac:dyDescent="0.25">
      <c r="A1200" s="31" t="str">
        <f ca="1">IF(Activiteitenoverzicht!$K1202&gt;0,Activiteitenoverzicht!A1202,"")</f>
        <v/>
      </c>
      <c r="B1200" s="31" t="str">
        <f ca="1">IF(Activiteitenoverzicht!$K1202&gt;0,Activiteitenoverzicht!B1202,"")</f>
        <v/>
      </c>
      <c r="C1200" s="31" t="str">
        <f ca="1">IF(Activiteitenoverzicht!$K1202&gt;0,Activiteitenoverzicht!D1202,"")</f>
        <v/>
      </c>
      <c r="D1200" s="31" t="str">
        <f ca="1">IF(Activiteitenoverzicht!$K1202&gt;0,Activiteitenoverzicht!F1202,"")</f>
        <v/>
      </c>
    </row>
    <row r="1201" spans="1:4" hidden="1" x14ac:dyDescent="0.25">
      <c r="A1201" s="31" t="str">
        <f ca="1">IF(Activiteitenoverzicht!$K1203&gt;0,Activiteitenoverzicht!A1203,"")</f>
        <v/>
      </c>
      <c r="B1201" s="31" t="str">
        <f ca="1">IF(Activiteitenoverzicht!$K1203&gt;0,Activiteitenoverzicht!B1203,"")</f>
        <v/>
      </c>
      <c r="C1201" s="31" t="str">
        <f ca="1">IF(Activiteitenoverzicht!$K1203&gt;0,Activiteitenoverzicht!D1203,"")</f>
        <v/>
      </c>
      <c r="D1201" s="31" t="str">
        <f ca="1">IF(Activiteitenoverzicht!$K1203&gt;0,Activiteitenoverzicht!F1203,"")</f>
        <v/>
      </c>
    </row>
    <row r="1202" spans="1:4" hidden="1" x14ac:dyDescent="0.25">
      <c r="A1202" s="31" t="str">
        <f ca="1">IF(Activiteitenoverzicht!$K1204&gt;0,Activiteitenoverzicht!A1204,"")</f>
        <v/>
      </c>
      <c r="B1202" s="31" t="str">
        <f ca="1">IF(Activiteitenoverzicht!$K1204&gt;0,Activiteitenoverzicht!B1204,"")</f>
        <v/>
      </c>
      <c r="C1202" s="31" t="str">
        <f ca="1">IF(Activiteitenoverzicht!$K1204&gt;0,Activiteitenoverzicht!D1204,"")</f>
        <v/>
      </c>
      <c r="D1202" s="31" t="str">
        <f ca="1">IF(Activiteitenoverzicht!$K1204&gt;0,Activiteitenoverzicht!F1204,"")</f>
        <v/>
      </c>
    </row>
    <row r="1203" spans="1:4" hidden="1" x14ac:dyDescent="0.25">
      <c r="A1203" s="31" t="str">
        <f ca="1">IF(Activiteitenoverzicht!$K1205&gt;0,Activiteitenoverzicht!A1205,"")</f>
        <v/>
      </c>
      <c r="B1203" s="31" t="str">
        <f ca="1">IF(Activiteitenoverzicht!$K1205&gt;0,Activiteitenoverzicht!B1205,"")</f>
        <v/>
      </c>
      <c r="C1203" s="31" t="str">
        <f ca="1">IF(Activiteitenoverzicht!$K1205&gt;0,Activiteitenoverzicht!D1205,"")</f>
        <v/>
      </c>
      <c r="D1203" s="31" t="str">
        <f ca="1">IF(Activiteitenoverzicht!$K1205&gt;0,Activiteitenoverzicht!F1205,"")</f>
        <v/>
      </c>
    </row>
    <row r="1204" spans="1:4" hidden="1" x14ac:dyDescent="0.25">
      <c r="A1204" s="31" t="str">
        <f ca="1">IF(Activiteitenoverzicht!$K1206&gt;0,Activiteitenoverzicht!A1206,"")</f>
        <v/>
      </c>
      <c r="B1204" s="31" t="str">
        <f ca="1">IF(Activiteitenoverzicht!$K1206&gt;0,Activiteitenoverzicht!B1206,"")</f>
        <v/>
      </c>
      <c r="C1204" s="31" t="str">
        <f ca="1">IF(Activiteitenoverzicht!$K1206&gt;0,Activiteitenoverzicht!D1206,"")</f>
        <v/>
      </c>
      <c r="D1204" s="31" t="str">
        <f ca="1">IF(Activiteitenoverzicht!$K1206&gt;0,Activiteitenoverzicht!F1206,"")</f>
        <v/>
      </c>
    </row>
    <row r="1205" spans="1:4" hidden="1" x14ac:dyDescent="0.25">
      <c r="A1205" s="31" t="str">
        <f ca="1">IF(Activiteitenoverzicht!$K1207&gt;0,Activiteitenoverzicht!A1207,"")</f>
        <v/>
      </c>
      <c r="B1205" s="31" t="str">
        <f ca="1">IF(Activiteitenoverzicht!$K1207&gt;0,Activiteitenoverzicht!B1207,"")</f>
        <v/>
      </c>
      <c r="C1205" s="31" t="str">
        <f ca="1">IF(Activiteitenoverzicht!$K1207&gt;0,Activiteitenoverzicht!D1207,"")</f>
        <v/>
      </c>
      <c r="D1205" s="31" t="str">
        <f ca="1">IF(Activiteitenoverzicht!$K1207&gt;0,Activiteitenoverzicht!F1207,"")</f>
        <v/>
      </c>
    </row>
    <row r="1206" spans="1:4" hidden="1" x14ac:dyDescent="0.25">
      <c r="A1206" s="31" t="str">
        <f ca="1">IF(Activiteitenoverzicht!$K1208&gt;0,Activiteitenoverzicht!A1208,"")</f>
        <v/>
      </c>
      <c r="B1206" s="31" t="str">
        <f ca="1">IF(Activiteitenoverzicht!$K1208&gt;0,Activiteitenoverzicht!B1208,"")</f>
        <v/>
      </c>
      <c r="C1206" s="31" t="str">
        <f ca="1">IF(Activiteitenoverzicht!$K1208&gt;0,Activiteitenoverzicht!D1208,"")</f>
        <v/>
      </c>
      <c r="D1206" s="31" t="str">
        <f ca="1">IF(Activiteitenoverzicht!$K1208&gt;0,Activiteitenoverzicht!F1208,"")</f>
        <v/>
      </c>
    </row>
    <row r="1207" spans="1:4" hidden="1" x14ac:dyDescent="0.25">
      <c r="A1207" s="31" t="str">
        <f ca="1">IF(Activiteitenoverzicht!$K1209&gt;0,Activiteitenoverzicht!A1209,"")</f>
        <v/>
      </c>
      <c r="B1207" s="31" t="str">
        <f ca="1">IF(Activiteitenoverzicht!$K1209&gt;0,Activiteitenoverzicht!B1209,"")</f>
        <v/>
      </c>
      <c r="C1207" s="31" t="str">
        <f ca="1">IF(Activiteitenoverzicht!$K1209&gt;0,Activiteitenoverzicht!D1209,"")</f>
        <v/>
      </c>
      <c r="D1207" s="31" t="str">
        <f ca="1">IF(Activiteitenoverzicht!$K1209&gt;0,Activiteitenoverzicht!F1209,"")</f>
        <v/>
      </c>
    </row>
    <row r="1208" spans="1:4" hidden="1" x14ac:dyDescent="0.25">
      <c r="A1208" s="31" t="str">
        <f ca="1">IF(Activiteitenoverzicht!$K1210&gt;0,Activiteitenoverzicht!A1210,"")</f>
        <v/>
      </c>
      <c r="B1208" s="31" t="str">
        <f ca="1">IF(Activiteitenoverzicht!$K1210&gt;0,Activiteitenoverzicht!B1210,"")</f>
        <v/>
      </c>
      <c r="C1208" s="31" t="str">
        <f ca="1">IF(Activiteitenoverzicht!$K1210&gt;0,Activiteitenoverzicht!D1210,"")</f>
        <v/>
      </c>
      <c r="D1208" s="31" t="str">
        <f ca="1">IF(Activiteitenoverzicht!$K1210&gt;0,Activiteitenoverzicht!F1210,"")</f>
        <v/>
      </c>
    </row>
    <row r="1209" spans="1:4" hidden="1" x14ac:dyDescent="0.25">
      <c r="A1209" s="31" t="str">
        <f ca="1">IF(Activiteitenoverzicht!$K1211&gt;0,Activiteitenoverzicht!A1211,"")</f>
        <v/>
      </c>
      <c r="B1209" s="31" t="str">
        <f ca="1">IF(Activiteitenoverzicht!$K1211&gt;0,Activiteitenoverzicht!B1211,"")</f>
        <v/>
      </c>
      <c r="C1209" s="31" t="str">
        <f ca="1">IF(Activiteitenoverzicht!$K1211&gt;0,Activiteitenoverzicht!D1211,"")</f>
        <v/>
      </c>
      <c r="D1209" s="31" t="str">
        <f ca="1">IF(Activiteitenoverzicht!$K1211&gt;0,Activiteitenoverzicht!F1211,"")</f>
        <v/>
      </c>
    </row>
    <row r="1210" spans="1:4" hidden="1" x14ac:dyDescent="0.25">
      <c r="A1210" s="31" t="str">
        <f ca="1">IF(Activiteitenoverzicht!$K1212&gt;0,Activiteitenoverzicht!A1212,"")</f>
        <v/>
      </c>
      <c r="B1210" s="31" t="str">
        <f ca="1">IF(Activiteitenoverzicht!$K1212&gt;0,Activiteitenoverzicht!B1212,"")</f>
        <v/>
      </c>
      <c r="C1210" s="31" t="str">
        <f ca="1">IF(Activiteitenoverzicht!$K1212&gt;0,Activiteitenoverzicht!D1212,"")</f>
        <v/>
      </c>
      <c r="D1210" s="31" t="str">
        <f ca="1">IF(Activiteitenoverzicht!$K1212&gt;0,Activiteitenoverzicht!F1212,"")</f>
        <v/>
      </c>
    </row>
    <row r="1211" spans="1:4" hidden="1" x14ac:dyDescent="0.25">
      <c r="A1211" s="31" t="str">
        <f ca="1">IF(Activiteitenoverzicht!$K1213&gt;0,Activiteitenoverzicht!A1213,"")</f>
        <v/>
      </c>
      <c r="B1211" s="31" t="str">
        <f ca="1">IF(Activiteitenoverzicht!$K1213&gt;0,Activiteitenoverzicht!B1213,"")</f>
        <v/>
      </c>
      <c r="C1211" s="31" t="str">
        <f ca="1">IF(Activiteitenoverzicht!$K1213&gt;0,Activiteitenoverzicht!D1213,"")</f>
        <v/>
      </c>
      <c r="D1211" s="31" t="str">
        <f ca="1">IF(Activiteitenoverzicht!$K1213&gt;0,Activiteitenoverzicht!F1213,"")</f>
        <v/>
      </c>
    </row>
    <row r="1212" spans="1:4" hidden="1" x14ac:dyDescent="0.25">
      <c r="A1212" s="31" t="str">
        <f ca="1">IF(Activiteitenoverzicht!$K1214&gt;0,Activiteitenoverzicht!A1214,"")</f>
        <v/>
      </c>
      <c r="B1212" s="31" t="str">
        <f ca="1">IF(Activiteitenoverzicht!$K1214&gt;0,Activiteitenoverzicht!B1214,"")</f>
        <v/>
      </c>
      <c r="C1212" s="31" t="str">
        <f ca="1">IF(Activiteitenoverzicht!$K1214&gt;0,Activiteitenoverzicht!D1214,"")</f>
        <v/>
      </c>
      <c r="D1212" s="31" t="str">
        <f ca="1">IF(Activiteitenoverzicht!$K1214&gt;0,Activiteitenoverzicht!F1214,"")</f>
        <v/>
      </c>
    </row>
    <row r="1213" spans="1:4" hidden="1" x14ac:dyDescent="0.25">
      <c r="A1213" s="31" t="str">
        <f ca="1">IF(Activiteitenoverzicht!$K1215&gt;0,Activiteitenoverzicht!A1215,"")</f>
        <v/>
      </c>
      <c r="B1213" s="31" t="str">
        <f ca="1">IF(Activiteitenoverzicht!$K1215&gt;0,Activiteitenoverzicht!B1215,"")</f>
        <v/>
      </c>
      <c r="C1213" s="31" t="str">
        <f ca="1">IF(Activiteitenoverzicht!$K1215&gt;0,Activiteitenoverzicht!D1215,"")</f>
        <v/>
      </c>
      <c r="D1213" s="31" t="str">
        <f ca="1">IF(Activiteitenoverzicht!$K1215&gt;0,Activiteitenoverzicht!F1215,"")</f>
        <v/>
      </c>
    </row>
    <row r="1214" spans="1:4" hidden="1" x14ac:dyDescent="0.25">
      <c r="A1214" s="31" t="str">
        <f ca="1">IF(Activiteitenoverzicht!$K1216&gt;0,Activiteitenoverzicht!A1216,"")</f>
        <v/>
      </c>
      <c r="B1214" s="31" t="str">
        <f ca="1">IF(Activiteitenoverzicht!$K1216&gt;0,Activiteitenoverzicht!B1216,"")</f>
        <v/>
      </c>
      <c r="C1214" s="31" t="str">
        <f ca="1">IF(Activiteitenoverzicht!$K1216&gt;0,Activiteitenoverzicht!D1216,"")</f>
        <v/>
      </c>
      <c r="D1214" s="31" t="str">
        <f ca="1">IF(Activiteitenoverzicht!$K1216&gt;0,Activiteitenoverzicht!F1216,"")</f>
        <v/>
      </c>
    </row>
    <row r="1215" spans="1:4" hidden="1" x14ac:dyDescent="0.25">
      <c r="A1215" s="31" t="str">
        <f ca="1">IF(Activiteitenoverzicht!$K1217&gt;0,Activiteitenoverzicht!A1217,"")</f>
        <v/>
      </c>
      <c r="B1215" s="31" t="str">
        <f ca="1">IF(Activiteitenoverzicht!$K1217&gt;0,Activiteitenoverzicht!B1217,"")</f>
        <v/>
      </c>
      <c r="C1215" s="31" t="str">
        <f ca="1">IF(Activiteitenoverzicht!$K1217&gt;0,Activiteitenoverzicht!D1217,"")</f>
        <v/>
      </c>
      <c r="D1215" s="31" t="str">
        <f ca="1">IF(Activiteitenoverzicht!$K1217&gt;0,Activiteitenoverzicht!F1217,"")</f>
        <v/>
      </c>
    </row>
    <row r="1216" spans="1:4" hidden="1" x14ac:dyDescent="0.25">
      <c r="A1216" s="31" t="str">
        <f ca="1">IF(Activiteitenoverzicht!$K1218&gt;0,Activiteitenoverzicht!A1218,"")</f>
        <v/>
      </c>
      <c r="B1216" s="31" t="str">
        <f ca="1">IF(Activiteitenoverzicht!$K1218&gt;0,Activiteitenoverzicht!B1218,"")</f>
        <v/>
      </c>
      <c r="C1216" s="31" t="str">
        <f ca="1">IF(Activiteitenoverzicht!$K1218&gt;0,Activiteitenoverzicht!D1218,"")</f>
        <v/>
      </c>
      <c r="D1216" s="31" t="str">
        <f ca="1">IF(Activiteitenoverzicht!$K1218&gt;0,Activiteitenoverzicht!F1218,"")</f>
        <v/>
      </c>
    </row>
    <row r="1217" spans="1:4" hidden="1" x14ac:dyDescent="0.25">
      <c r="A1217" s="31" t="str">
        <f ca="1">IF(Activiteitenoverzicht!$K1219&gt;0,Activiteitenoverzicht!A1219,"")</f>
        <v/>
      </c>
      <c r="B1217" s="31" t="str">
        <f ca="1">IF(Activiteitenoverzicht!$K1219&gt;0,Activiteitenoverzicht!B1219,"")</f>
        <v/>
      </c>
      <c r="C1217" s="31" t="str">
        <f ca="1">IF(Activiteitenoverzicht!$K1219&gt;0,Activiteitenoverzicht!D1219,"")</f>
        <v/>
      </c>
      <c r="D1217" s="31" t="str">
        <f ca="1">IF(Activiteitenoverzicht!$K1219&gt;0,Activiteitenoverzicht!F1219,"")</f>
        <v/>
      </c>
    </row>
    <row r="1218" spans="1:4" hidden="1" x14ac:dyDescent="0.25">
      <c r="A1218" s="31" t="str">
        <f ca="1">IF(Activiteitenoverzicht!$K1220&gt;0,Activiteitenoverzicht!A1220,"")</f>
        <v/>
      </c>
      <c r="B1218" s="31" t="str">
        <f ca="1">IF(Activiteitenoverzicht!$K1220&gt;0,Activiteitenoverzicht!B1220,"")</f>
        <v/>
      </c>
      <c r="C1218" s="31" t="str">
        <f ca="1">IF(Activiteitenoverzicht!$K1220&gt;0,Activiteitenoverzicht!D1220,"")</f>
        <v/>
      </c>
      <c r="D1218" s="31" t="str">
        <f ca="1">IF(Activiteitenoverzicht!$K1220&gt;0,Activiteitenoverzicht!F1220,"")</f>
        <v/>
      </c>
    </row>
    <row r="1219" spans="1:4" hidden="1" x14ac:dyDescent="0.25">
      <c r="A1219" s="31" t="str">
        <f ca="1">IF(Activiteitenoverzicht!$K1221&gt;0,Activiteitenoverzicht!A1221,"")</f>
        <v/>
      </c>
      <c r="B1219" s="31" t="str">
        <f ca="1">IF(Activiteitenoverzicht!$K1221&gt;0,Activiteitenoverzicht!B1221,"")</f>
        <v/>
      </c>
      <c r="C1219" s="31" t="str">
        <f ca="1">IF(Activiteitenoverzicht!$K1221&gt;0,Activiteitenoverzicht!D1221,"")</f>
        <v/>
      </c>
      <c r="D1219" s="31" t="str">
        <f ca="1">IF(Activiteitenoverzicht!$K1221&gt;0,Activiteitenoverzicht!F1221,"")</f>
        <v/>
      </c>
    </row>
    <row r="1220" spans="1:4" hidden="1" x14ac:dyDescent="0.25">
      <c r="A1220" s="31" t="str">
        <f ca="1">IF(Activiteitenoverzicht!$K1222&gt;0,Activiteitenoverzicht!A1222,"")</f>
        <v/>
      </c>
      <c r="B1220" s="31" t="str">
        <f ca="1">IF(Activiteitenoverzicht!$K1222&gt;0,Activiteitenoverzicht!B1222,"")</f>
        <v/>
      </c>
      <c r="C1220" s="31" t="str">
        <f ca="1">IF(Activiteitenoverzicht!$K1222&gt;0,Activiteitenoverzicht!D1222,"")</f>
        <v/>
      </c>
      <c r="D1220" s="31" t="str">
        <f ca="1">IF(Activiteitenoverzicht!$K1222&gt;0,Activiteitenoverzicht!F1222,"")</f>
        <v/>
      </c>
    </row>
    <row r="1221" spans="1:4" hidden="1" x14ac:dyDescent="0.25">
      <c r="A1221" s="31" t="str">
        <f ca="1">IF(Activiteitenoverzicht!$K1223&gt;0,Activiteitenoverzicht!A1223,"")</f>
        <v/>
      </c>
      <c r="B1221" s="31" t="str">
        <f ca="1">IF(Activiteitenoverzicht!$K1223&gt;0,Activiteitenoverzicht!B1223,"")</f>
        <v/>
      </c>
      <c r="C1221" s="31" t="str">
        <f ca="1">IF(Activiteitenoverzicht!$K1223&gt;0,Activiteitenoverzicht!D1223,"")</f>
        <v/>
      </c>
      <c r="D1221" s="31" t="str">
        <f ca="1">IF(Activiteitenoverzicht!$K1223&gt;0,Activiteitenoverzicht!F1223,"")</f>
        <v/>
      </c>
    </row>
    <row r="1222" spans="1:4" hidden="1" x14ac:dyDescent="0.25">
      <c r="A1222" s="31" t="str">
        <f ca="1">IF(Activiteitenoverzicht!$K1224&gt;0,Activiteitenoverzicht!A1224,"")</f>
        <v/>
      </c>
      <c r="B1222" s="31" t="str">
        <f ca="1">IF(Activiteitenoverzicht!$K1224&gt;0,Activiteitenoverzicht!B1224,"")</f>
        <v/>
      </c>
      <c r="C1222" s="31" t="str">
        <f ca="1">IF(Activiteitenoverzicht!$K1224&gt;0,Activiteitenoverzicht!D1224,"")</f>
        <v/>
      </c>
      <c r="D1222" s="31" t="str">
        <f ca="1">IF(Activiteitenoverzicht!$K1224&gt;0,Activiteitenoverzicht!F1224,"")</f>
        <v/>
      </c>
    </row>
    <row r="1223" spans="1:4" hidden="1" x14ac:dyDescent="0.25">
      <c r="A1223" s="31" t="str">
        <f ca="1">IF(Activiteitenoverzicht!$K1225&gt;0,Activiteitenoverzicht!A1225,"")</f>
        <v/>
      </c>
      <c r="B1223" s="31" t="str">
        <f ca="1">IF(Activiteitenoverzicht!$K1225&gt;0,Activiteitenoverzicht!B1225,"")</f>
        <v/>
      </c>
      <c r="C1223" s="31" t="str">
        <f ca="1">IF(Activiteitenoverzicht!$K1225&gt;0,Activiteitenoverzicht!D1225,"")</f>
        <v/>
      </c>
      <c r="D1223" s="31" t="str">
        <f ca="1">IF(Activiteitenoverzicht!$K1225&gt;0,Activiteitenoverzicht!F1225,"")</f>
        <v/>
      </c>
    </row>
    <row r="1224" spans="1:4" x14ac:dyDescent="0.25">
      <c r="A1224" s="62">
        <f ca="1">IF(Activiteitenoverzicht!$K1226&gt;0,Activiteitenoverzicht!A1226,"")</f>
        <v>1223</v>
      </c>
      <c r="B1224" s="61" t="str">
        <f ca="1">IF(Activiteitenoverzicht!$K1226&gt;0,Activiteitenoverzicht!B1226,"")</f>
        <v>LFT010-K1</v>
      </c>
      <c r="C1224" s="61" t="str">
        <f ca="1">IF(Activiteitenoverzicht!$K1226&gt;0,Activiteitenoverzicht!D1226,"")</f>
        <v>66.10.10</v>
      </c>
      <c r="D1224" s="61" t="str">
        <f ca="1">IF(Activiteitenoverzicht!$K1226&gt;0,Activiteitenoverzicht!F1226,"")</f>
        <v>goederenlift</v>
      </c>
    </row>
    <row r="1225" spans="1:4" x14ac:dyDescent="0.25">
      <c r="A1225" s="62">
        <f ca="1">IF(Activiteitenoverzicht!$K1227&gt;0,Activiteitenoverzicht!A1227,"")</f>
        <v>1224</v>
      </c>
      <c r="B1225" s="61" t="str">
        <f ca="1">IF(Activiteitenoverzicht!$K1227&gt;0,Activiteitenoverzicht!B1227,"")</f>
        <v>LFT010-K1</v>
      </c>
      <c r="C1225" s="61" t="str">
        <f ca="1">IF(Activiteitenoverzicht!$K1227&gt;0,Activiteitenoverzicht!D1227,"")</f>
        <v>66.11.10</v>
      </c>
      <c r="D1225" s="61" t="str">
        <f ca="1">IF(Activiteitenoverzicht!$K1227&gt;0,Activiteitenoverzicht!F1227,"")</f>
        <v>goederentractielift</v>
      </c>
    </row>
    <row r="1226" spans="1:4" x14ac:dyDescent="0.25">
      <c r="A1226" s="62">
        <f ca="1">IF(Activiteitenoverzicht!$K1228&gt;0,Activiteitenoverzicht!A1228,"")</f>
        <v>1225</v>
      </c>
      <c r="B1226" s="61" t="str">
        <f ca="1">IF(Activiteitenoverzicht!$K1228&gt;0,Activiteitenoverzicht!B1228,"")</f>
        <v>LFT010-K1</v>
      </c>
      <c r="C1226" s="61" t="str">
        <f ca="1">IF(Activiteitenoverzicht!$K1228&gt;0,Activiteitenoverzicht!D1228,"")</f>
        <v>66.15.10</v>
      </c>
      <c r="D1226" s="61" t="str">
        <f ca="1">IF(Activiteitenoverzicht!$K1228&gt;0,Activiteitenoverzicht!F1228,"")</f>
        <v>liftkooi goederenlift</v>
      </c>
    </row>
    <row r="1227" spans="1:4" hidden="1" x14ac:dyDescent="0.25">
      <c r="A1227" s="31" t="str">
        <f ca="1">IF(Activiteitenoverzicht!$K1229&gt;0,Activiteitenoverzicht!A1229,"")</f>
        <v/>
      </c>
      <c r="B1227" s="31" t="str">
        <f ca="1">IF(Activiteitenoverzicht!$K1229&gt;0,Activiteitenoverzicht!B1229,"")</f>
        <v/>
      </c>
      <c r="C1227" s="31" t="str">
        <f ca="1">IF(Activiteitenoverzicht!$K1229&gt;0,Activiteitenoverzicht!D1229,"")</f>
        <v/>
      </c>
      <c r="D1227" s="31" t="str">
        <f ca="1">IF(Activiteitenoverzicht!$K1229&gt;0,Activiteitenoverzicht!F1229,"")</f>
        <v/>
      </c>
    </row>
    <row r="1228" spans="1:4" hidden="1" x14ac:dyDescent="0.25">
      <c r="A1228" s="31" t="str">
        <f ca="1">IF(Activiteitenoverzicht!$K1230&gt;0,Activiteitenoverzicht!A1230,"")</f>
        <v/>
      </c>
      <c r="B1228" s="31" t="str">
        <f ca="1">IF(Activiteitenoverzicht!$K1230&gt;0,Activiteitenoverzicht!B1230,"")</f>
        <v/>
      </c>
      <c r="C1228" s="31" t="str">
        <f ca="1">IF(Activiteitenoverzicht!$K1230&gt;0,Activiteitenoverzicht!D1230,"")</f>
        <v/>
      </c>
      <c r="D1228" s="31" t="str">
        <f ca="1">IF(Activiteitenoverzicht!$K1230&gt;0,Activiteitenoverzicht!F1230,"")</f>
        <v/>
      </c>
    </row>
    <row r="1229" spans="1:4" hidden="1" x14ac:dyDescent="0.25">
      <c r="A1229" s="31" t="str">
        <f ca="1">IF(Activiteitenoverzicht!$K1231&gt;0,Activiteitenoverzicht!A1231,"")</f>
        <v/>
      </c>
      <c r="B1229" s="31" t="str">
        <f ca="1">IF(Activiteitenoverzicht!$K1231&gt;0,Activiteitenoverzicht!B1231,"")</f>
        <v/>
      </c>
      <c r="C1229" s="31" t="str">
        <f ca="1">IF(Activiteitenoverzicht!$K1231&gt;0,Activiteitenoverzicht!D1231,"")</f>
        <v/>
      </c>
      <c r="D1229" s="31" t="str">
        <f ca="1">IF(Activiteitenoverzicht!$K1231&gt;0,Activiteitenoverzicht!F1231,"")</f>
        <v/>
      </c>
    </row>
    <row r="1230" spans="1:4" hidden="1" x14ac:dyDescent="0.25">
      <c r="A1230" s="31" t="str">
        <f ca="1">IF(Activiteitenoverzicht!$K1232&gt;0,Activiteitenoverzicht!A1232,"")</f>
        <v/>
      </c>
      <c r="B1230" s="31" t="str">
        <f ca="1">IF(Activiteitenoverzicht!$K1232&gt;0,Activiteitenoverzicht!B1232,"")</f>
        <v/>
      </c>
      <c r="C1230" s="31" t="str">
        <f ca="1">IF(Activiteitenoverzicht!$K1232&gt;0,Activiteitenoverzicht!D1232,"")</f>
        <v/>
      </c>
      <c r="D1230" s="31" t="str">
        <f ca="1">IF(Activiteitenoverzicht!$K1232&gt;0,Activiteitenoverzicht!F1232,"")</f>
        <v/>
      </c>
    </row>
    <row r="1231" spans="1:4" hidden="1" x14ac:dyDescent="0.25">
      <c r="A1231" s="31" t="str">
        <f ca="1">IF(Activiteitenoverzicht!$K1233&gt;0,Activiteitenoverzicht!A1233,"")</f>
        <v/>
      </c>
      <c r="B1231" s="31" t="str">
        <f ca="1">IF(Activiteitenoverzicht!$K1233&gt;0,Activiteitenoverzicht!B1233,"")</f>
        <v/>
      </c>
      <c r="C1231" s="31" t="str">
        <f ca="1">IF(Activiteitenoverzicht!$K1233&gt;0,Activiteitenoverzicht!D1233,"")</f>
        <v/>
      </c>
      <c r="D1231" s="31" t="str">
        <f ca="1">IF(Activiteitenoverzicht!$K1233&gt;0,Activiteitenoverzicht!F1233,"")</f>
        <v/>
      </c>
    </row>
    <row r="1232" spans="1:4" hidden="1" x14ac:dyDescent="0.25">
      <c r="A1232" s="31" t="str">
        <f ca="1">IF(Activiteitenoverzicht!$K1234&gt;0,Activiteitenoverzicht!A1234,"")</f>
        <v/>
      </c>
      <c r="B1232" s="31" t="str">
        <f ca="1">IF(Activiteitenoverzicht!$K1234&gt;0,Activiteitenoverzicht!B1234,"")</f>
        <v/>
      </c>
      <c r="C1232" s="31" t="str">
        <f ca="1">IF(Activiteitenoverzicht!$K1234&gt;0,Activiteitenoverzicht!D1234,"")</f>
        <v/>
      </c>
      <c r="D1232" s="31" t="str">
        <f ca="1">IF(Activiteitenoverzicht!$K1234&gt;0,Activiteitenoverzicht!F1234,"")</f>
        <v/>
      </c>
    </row>
    <row r="1233" spans="1:4" hidden="1" x14ac:dyDescent="0.25">
      <c r="A1233" s="31" t="str">
        <f ca="1">IF(Activiteitenoverzicht!$K1235&gt;0,Activiteitenoverzicht!A1235,"")</f>
        <v/>
      </c>
      <c r="B1233" s="31" t="str">
        <f ca="1">IF(Activiteitenoverzicht!$K1235&gt;0,Activiteitenoverzicht!B1235,"")</f>
        <v/>
      </c>
      <c r="C1233" s="31" t="str">
        <f ca="1">IF(Activiteitenoverzicht!$K1235&gt;0,Activiteitenoverzicht!D1235,"")</f>
        <v/>
      </c>
      <c r="D1233" s="31" t="str">
        <f ca="1">IF(Activiteitenoverzicht!$K1235&gt;0,Activiteitenoverzicht!F1235,"")</f>
        <v/>
      </c>
    </row>
    <row r="1234" spans="1:4" hidden="1" x14ac:dyDescent="0.25">
      <c r="A1234" s="31" t="str">
        <f ca="1">IF(Activiteitenoverzicht!$K1236&gt;0,Activiteitenoverzicht!A1236,"")</f>
        <v/>
      </c>
      <c r="B1234" s="31" t="str">
        <f ca="1">IF(Activiteitenoverzicht!$K1236&gt;0,Activiteitenoverzicht!B1236,"")</f>
        <v/>
      </c>
      <c r="C1234" s="31" t="str">
        <f ca="1">IF(Activiteitenoverzicht!$K1236&gt;0,Activiteitenoverzicht!D1236,"")</f>
        <v/>
      </c>
      <c r="D1234" s="31" t="str">
        <f ca="1">IF(Activiteitenoverzicht!$K1236&gt;0,Activiteitenoverzicht!F1236,"")</f>
        <v/>
      </c>
    </row>
    <row r="1235" spans="1:4" hidden="1" x14ac:dyDescent="0.25">
      <c r="A1235" s="31" t="str">
        <f ca="1">IF(Activiteitenoverzicht!$K1237&gt;0,Activiteitenoverzicht!A1237,"")</f>
        <v/>
      </c>
      <c r="B1235" s="31" t="str">
        <f ca="1">IF(Activiteitenoverzicht!$K1237&gt;0,Activiteitenoverzicht!B1237,"")</f>
        <v/>
      </c>
      <c r="C1235" s="31" t="str">
        <f ca="1">IF(Activiteitenoverzicht!$K1237&gt;0,Activiteitenoverzicht!D1237,"")</f>
        <v/>
      </c>
      <c r="D1235" s="31" t="str">
        <f ca="1">IF(Activiteitenoverzicht!$K1237&gt;0,Activiteitenoverzicht!F1237,"")</f>
        <v/>
      </c>
    </row>
    <row r="1236" spans="1:4" hidden="1" x14ac:dyDescent="0.25">
      <c r="A1236" s="31" t="str">
        <f ca="1">IF(Activiteitenoverzicht!$K1238&gt;0,Activiteitenoverzicht!A1238,"")</f>
        <v/>
      </c>
      <c r="B1236" s="31" t="str">
        <f ca="1">IF(Activiteitenoverzicht!$K1238&gt;0,Activiteitenoverzicht!B1238,"")</f>
        <v/>
      </c>
      <c r="C1236" s="31" t="str">
        <f ca="1">IF(Activiteitenoverzicht!$K1238&gt;0,Activiteitenoverzicht!D1238,"")</f>
        <v/>
      </c>
      <c r="D1236" s="31" t="str">
        <f ca="1">IF(Activiteitenoverzicht!$K1238&gt;0,Activiteitenoverzicht!F1238,"")</f>
        <v/>
      </c>
    </row>
    <row r="1237" spans="1:4" hidden="1" x14ac:dyDescent="0.25">
      <c r="A1237" s="31" t="str">
        <f ca="1">IF(Activiteitenoverzicht!$K1239&gt;0,Activiteitenoverzicht!A1239,"")</f>
        <v/>
      </c>
      <c r="B1237" s="31" t="str">
        <f ca="1">IF(Activiteitenoverzicht!$K1239&gt;0,Activiteitenoverzicht!B1239,"")</f>
        <v/>
      </c>
      <c r="C1237" s="31" t="str">
        <f ca="1">IF(Activiteitenoverzicht!$K1239&gt;0,Activiteitenoverzicht!D1239,"")</f>
        <v/>
      </c>
      <c r="D1237" s="31" t="str">
        <f ca="1">IF(Activiteitenoverzicht!$K1239&gt;0,Activiteitenoverzicht!F1239,"")</f>
        <v/>
      </c>
    </row>
    <row r="1238" spans="1:4" hidden="1" x14ac:dyDescent="0.25">
      <c r="A1238" s="31" t="str">
        <f ca="1">IF(Activiteitenoverzicht!$K1240&gt;0,Activiteitenoverzicht!A1240,"")</f>
        <v/>
      </c>
      <c r="B1238" s="31" t="str">
        <f ca="1">IF(Activiteitenoverzicht!$K1240&gt;0,Activiteitenoverzicht!B1240,"")</f>
        <v/>
      </c>
      <c r="C1238" s="31" t="str">
        <f ca="1">IF(Activiteitenoverzicht!$K1240&gt;0,Activiteitenoverzicht!D1240,"")</f>
        <v/>
      </c>
      <c r="D1238" s="31" t="str">
        <f ca="1">IF(Activiteitenoverzicht!$K1240&gt;0,Activiteitenoverzicht!F1240,"")</f>
        <v/>
      </c>
    </row>
    <row r="1239" spans="1:4" hidden="1" x14ac:dyDescent="0.25">
      <c r="A1239" s="31" t="str">
        <f ca="1">IF(Activiteitenoverzicht!$K1241&gt;0,Activiteitenoverzicht!A1241,"")</f>
        <v/>
      </c>
      <c r="B1239" s="31" t="str">
        <f ca="1">IF(Activiteitenoverzicht!$K1241&gt;0,Activiteitenoverzicht!B1241,"")</f>
        <v/>
      </c>
      <c r="C1239" s="31" t="str">
        <f ca="1">IF(Activiteitenoverzicht!$K1241&gt;0,Activiteitenoverzicht!D1241,"")</f>
        <v/>
      </c>
      <c r="D1239" s="31" t="str">
        <f ca="1">IF(Activiteitenoverzicht!$K1241&gt;0,Activiteitenoverzicht!F1241,"")</f>
        <v/>
      </c>
    </row>
    <row r="1240" spans="1:4" hidden="1" x14ac:dyDescent="0.25">
      <c r="A1240" s="31" t="str">
        <f ca="1">IF(Activiteitenoverzicht!$K1242&gt;0,Activiteitenoverzicht!A1242,"")</f>
        <v/>
      </c>
      <c r="B1240" s="31" t="str">
        <f ca="1">IF(Activiteitenoverzicht!$K1242&gt;0,Activiteitenoverzicht!B1242,"")</f>
        <v/>
      </c>
      <c r="C1240" s="31" t="str">
        <f ca="1">IF(Activiteitenoverzicht!$K1242&gt;0,Activiteitenoverzicht!D1242,"")</f>
        <v/>
      </c>
      <c r="D1240" s="31" t="str">
        <f ca="1">IF(Activiteitenoverzicht!$K1242&gt;0,Activiteitenoverzicht!F1242,"")</f>
        <v/>
      </c>
    </row>
    <row r="1241" spans="1:4" hidden="1" x14ac:dyDescent="0.25">
      <c r="A1241" s="31" t="str">
        <f ca="1">IF(Activiteitenoverzicht!$K1243&gt;0,Activiteitenoverzicht!A1243,"")</f>
        <v/>
      </c>
      <c r="B1241" s="31" t="str">
        <f ca="1">IF(Activiteitenoverzicht!$K1243&gt;0,Activiteitenoverzicht!B1243,"")</f>
        <v/>
      </c>
      <c r="C1241" s="31" t="str">
        <f ca="1">IF(Activiteitenoverzicht!$K1243&gt;0,Activiteitenoverzicht!D1243,"")</f>
        <v/>
      </c>
      <c r="D1241" s="31" t="str">
        <f ca="1">IF(Activiteitenoverzicht!$K1243&gt;0,Activiteitenoverzicht!F1243,"")</f>
        <v/>
      </c>
    </row>
    <row r="1242" spans="1:4" hidden="1" x14ac:dyDescent="0.25">
      <c r="A1242" s="31" t="str">
        <f ca="1">IF(Activiteitenoverzicht!$K1244&gt;0,Activiteitenoverzicht!A1244,"")</f>
        <v/>
      </c>
      <c r="B1242" s="31" t="str">
        <f ca="1">IF(Activiteitenoverzicht!$K1244&gt;0,Activiteitenoverzicht!B1244,"")</f>
        <v/>
      </c>
      <c r="C1242" s="31" t="str">
        <f ca="1">IF(Activiteitenoverzicht!$K1244&gt;0,Activiteitenoverzicht!D1244,"")</f>
        <v/>
      </c>
      <c r="D1242" s="31" t="str">
        <f ca="1">IF(Activiteitenoverzicht!$K1244&gt;0,Activiteitenoverzicht!F1244,"")</f>
        <v/>
      </c>
    </row>
    <row r="1243" spans="1:4" hidden="1" x14ac:dyDescent="0.25">
      <c r="A1243" s="31" t="str">
        <f ca="1">IF(Activiteitenoverzicht!$K1245&gt;0,Activiteitenoverzicht!A1245,"")</f>
        <v/>
      </c>
      <c r="B1243" s="31" t="str">
        <f ca="1">IF(Activiteitenoverzicht!$K1245&gt;0,Activiteitenoverzicht!B1245,"")</f>
        <v/>
      </c>
      <c r="C1243" s="31" t="str">
        <f ca="1">IF(Activiteitenoverzicht!$K1245&gt;0,Activiteitenoverzicht!D1245,"")</f>
        <v/>
      </c>
      <c r="D1243" s="31" t="str">
        <f ca="1">IF(Activiteitenoverzicht!$K1245&gt;0,Activiteitenoverzicht!F1245,"")</f>
        <v/>
      </c>
    </row>
    <row r="1244" spans="1:4" hidden="1" x14ac:dyDescent="0.25">
      <c r="A1244" s="31" t="str">
        <f ca="1">IF(Activiteitenoverzicht!$K1246&gt;0,Activiteitenoverzicht!A1246,"")</f>
        <v/>
      </c>
      <c r="B1244" s="31" t="str">
        <f ca="1">IF(Activiteitenoverzicht!$K1246&gt;0,Activiteitenoverzicht!B1246,"")</f>
        <v/>
      </c>
      <c r="C1244" s="31" t="str">
        <f ca="1">IF(Activiteitenoverzicht!$K1246&gt;0,Activiteitenoverzicht!D1246,"")</f>
        <v/>
      </c>
      <c r="D1244" s="31" t="str">
        <f ca="1">IF(Activiteitenoverzicht!$K1246&gt;0,Activiteitenoverzicht!F1246,"")</f>
        <v/>
      </c>
    </row>
    <row r="1245" spans="1:4" hidden="1" x14ac:dyDescent="0.25">
      <c r="A1245" s="31" t="str">
        <f ca="1">IF(Activiteitenoverzicht!$K1247&gt;0,Activiteitenoverzicht!A1247,"")</f>
        <v/>
      </c>
      <c r="B1245" s="31" t="str">
        <f ca="1">IF(Activiteitenoverzicht!$K1247&gt;0,Activiteitenoverzicht!B1247,"")</f>
        <v/>
      </c>
      <c r="C1245" s="31" t="str">
        <f ca="1">IF(Activiteitenoverzicht!$K1247&gt;0,Activiteitenoverzicht!D1247,"")</f>
        <v/>
      </c>
      <c r="D1245" s="31" t="str">
        <f ca="1">IF(Activiteitenoverzicht!$K1247&gt;0,Activiteitenoverzicht!F1247,"")</f>
        <v/>
      </c>
    </row>
    <row r="1246" spans="1:4" hidden="1" x14ac:dyDescent="0.25">
      <c r="A1246" s="31" t="str">
        <f ca="1">IF(Activiteitenoverzicht!$K1248&gt;0,Activiteitenoverzicht!A1248,"")</f>
        <v/>
      </c>
      <c r="B1246" s="31" t="str">
        <f ca="1">IF(Activiteitenoverzicht!$K1248&gt;0,Activiteitenoverzicht!B1248,"")</f>
        <v/>
      </c>
      <c r="C1246" s="31" t="str">
        <f ca="1">IF(Activiteitenoverzicht!$K1248&gt;0,Activiteitenoverzicht!D1248,"")</f>
        <v/>
      </c>
      <c r="D1246" s="31" t="str">
        <f ca="1">IF(Activiteitenoverzicht!$K1248&gt;0,Activiteitenoverzicht!F1248,"")</f>
        <v/>
      </c>
    </row>
    <row r="1247" spans="1:4" hidden="1" x14ac:dyDescent="0.25">
      <c r="A1247" s="31" t="str">
        <f ca="1">IF(Activiteitenoverzicht!$K1249&gt;0,Activiteitenoverzicht!A1249,"")</f>
        <v/>
      </c>
      <c r="B1247" s="31" t="str">
        <f ca="1">IF(Activiteitenoverzicht!$K1249&gt;0,Activiteitenoverzicht!B1249,"")</f>
        <v/>
      </c>
      <c r="C1247" s="31" t="str">
        <f ca="1">IF(Activiteitenoverzicht!$K1249&gt;0,Activiteitenoverzicht!D1249,"")</f>
        <v/>
      </c>
      <c r="D1247" s="31" t="str">
        <f ca="1">IF(Activiteitenoverzicht!$K1249&gt;0,Activiteitenoverzicht!F1249,"")</f>
        <v/>
      </c>
    </row>
    <row r="1248" spans="1:4" hidden="1" x14ac:dyDescent="0.25">
      <c r="A1248" s="31" t="str">
        <f ca="1">IF(Activiteitenoverzicht!$K1250&gt;0,Activiteitenoverzicht!A1250,"")</f>
        <v/>
      </c>
      <c r="B1248" s="31" t="str">
        <f ca="1">IF(Activiteitenoverzicht!$K1250&gt;0,Activiteitenoverzicht!B1250,"")</f>
        <v/>
      </c>
      <c r="C1248" s="31" t="str">
        <f ca="1">IF(Activiteitenoverzicht!$K1250&gt;0,Activiteitenoverzicht!D1250,"")</f>
        <v/>
      </c>
      <c r="D1248" s="31" t="str">
        <f ca="1">IF(Activiteitenoverzicht!$K1250&gt;0,Activiteitenoverzicht!F1250,"")</f>
        <v/>
      </c>
    </row>
    <row r="1249" spans="1:4" hidden="1" x14ac:dyDescent="0.25">
      <c r="A1249" s="31" t="str">
        <f ca="1">IF(Activiteitenoverzicht!$K1251&gt;0,Activiteitenoverzicht!A1251,"")</f>
        <v/>
      </c>
      <c r="B1249" s="31" t="str">
        <f ca="1">IF(Activiteitenoverzicht!$K1251&gt;0,Activiteitenoverzicht!B1251,"")</f>
        <v/>
      </c>
      <c r="C1249" s="31" t="str">
        <f ca="1">IF(Activiteitenoverzicht!$K1251&gt;0,Activiteitenoverzicht!D1251,"")</f>
        <v/>
      </c>
      <c r="D1249" s="31" t="str">
        <f ca="1">IF(Activiteitenoverzicht!$K1251&gt;0,Activiteitenoverzicht!F1251,"")</f>
        <v/>
      </c>
    </row>
    <row r="1250" spans="1:4" hidden="1" x14ac:dyDescent="0.25">
      <c r="A1250" s="31" t="str">
        <f ca="1">IF(Activiteitenoverzicht!$K1252&gt;0,Activiteitenoverzicht!A1252,"")</f>
        <v/>
      </c>
      <c r="B1250" s="31" t="str">
        <f ca="1">IF(Activiteitenoverzicht!$K1252&gt;0,Activiteitenoverzicht!B1252,"")</f>
        <v/>
      </c>
      <c r="C1250" s="31" t="str">
        <f ca="1">IF(Activiteitenoverzicht!$K1252&gt;0,Activiteitenoverzicht!D1252,"")</f>
        <v/>
      </c>
      <c r="D1250" s="31" t="str">
        <f ca="1">IF(Activiteitenoverzicht!$K1252&gt;0,Activiteitenoverzicht!F1252,"")</f>
        <v/>
      </c>
    </row>
    <row r="1251" spans="1:4" hidden="1" x14ac:dyDescent="0.25">
      <c r="A1251" s="31" t="str">
        <f ca="1">IF(Activiteitenoverzicht!$K1253&gt;0,Activiteitenoverzicht!A1253,"")</f>
        <v/>
      </c>
      <c r="B1251" s="31" t="str">
        <f ca="1">IF(Activiteitenoverzicht!$K1253&gt;0,Activiteitenoverzicht!B1253,"")</f>
        <v/>
      </c>
      <c r="C1251" s="31" t="str">
        <f ca="1">IF(Activiteitenoverzicht!$K1253&gt;0,Activiteitenoverzicht!D1253,"")</f>
        <v/>
      </c>
      <c r="D1251" s="31" t="str">
        <f ca="1">IF(Activiteitenoverzicht!$K1253&gt;0,Activiteitenoverzicht!F1253,"")</f>
        <v/>
      </c>
    </row>
    <row r="1252" spans="1:4" hidden="1" x14ac:dyDescent="0.25">
      <c r="A1252" s="31" t="str">
        <f ca="1">IF(Activiteitenoverzicht!$K1254&gt;0,Activiteitenoverzicht!A1254,"")</f>
        <v/>
      </c>
      <c r="B1252" s="31" t="str">
        <f ca="1">IF(Activiteitenoverzicht!$K1254&gt;0,Activiteitenoverzicht!B1254,"")</f>
        <v/>
      </c>
      <c r="C1252" s="31" t="str">
        <f ca="1">IF(Activiteitenoverzicht!$K1254&gt;0,Activiteitenoverzicht!D1254,"")</f>
        <v/>
      </c>
      <c r="D1252" s="31" t="str">
        <f ca="1">IF(Activiteitenoverzicht!$K1254&gt;0,Activiteitenoverzicht!F1254,"")</f>
        <v/>
      </c>
    </row>
    <row r="1253" spans="1:4" hidden="1" x14ac:dyDescent="0.25">
      <c r="A1253" s="31" t="str">
        <f ca="1">IF(Activiteitenoverzicht!$K1255&gt;0,Activiteitenoverzicht!A1255,"")</f>
        <v/>
      </c>
      <c r="B1253" s="31" t="str">
        <f ca="1">IF(Activiteitenoverzicht!$K1255&gt;0,Activiteitenoverzicht!B1255,"")</f>
        <v/>
      </c>
      <c r="C1253" s="31" t="str">
        <f ca="1">IF(Activiteitenoverzicht!$K1255&gt;0,Activiteitenoverzicht!D1255,"")</f>
        <v/>
      </c>
      <c r="D1253" s="31" t="str">
        <f ca="1">IF(Activiteitenoverzicht!$K1255&gt;0,Activiteitenoverzicht!F1255,"")</f>
        <v/>
      </c>
    </row>
    <row r="1254" spans="1:4" hidden="1" x14ac:dyDescent="0.25">
      <c r="A1254" s="31" t="str">
        <f ca="1">IF(Activiteitenoverzicht!$K1256&gt;0,Activiteitenoverzicht!A1256,"")</f>
        <v/>
      </c>
      <c r="B1254" s="31" t="str">
        <f ca="1">IF(Activiteitenoverzicht!$K1256&gt;0,Activiteitenoverzicht!B1256,"")</f>
        <v/>
      </c>
      <c r="C1254" s="31" t="str">
        <f ca="1">IF(Activiteitenoverzicht!$K1256&gt;0,Activiteitenoverzicht!D1256,"")</f>
        <v/>
      </c>
      <c r="D1254" s="31" t="str">
        <f ca="1">IF(Activiteitenoverzicht!$K1256&gt;0,Activiteitenoverzicht!F1256,"")</f>
        <v/>
      </c>
    </row>
    <row r="1255" spans="1:4" hidden="1" x14ac:dyDescent="0.25">
      <c r="A1255" s="31" t="str">
        <f ca="1">IF(Activiteitenoverzicht!$K1257&gt;0,Activiteitenoverzicht!A1257,"")</f>
        <v/>
      </c>
      <c r="B1255" s="31" t="str">
        <f ca="1">IF(Activiteitenoverzicht!$K1257&gt;0,Activiteitenoverzicht!B1257,"")</f>
        <v/>
      </c>
      <c r="C1255" s="31" t="str">
        <f ca="1">IF(Activiteitenoverzicht!$K1257&gt;0,Activiteitenoverzicht!D1257,"")</f>
        <v/>
      </c>
      <c r="D1255" s="31" t="str">
        <f ca="1">IF(Activiteitenoverzicht!$K1257&gt;0,Activiteitenoverzicht!F1257,"")</f>
        <v/>
      </c>
    </row>
    <row r="1256" spans="1:4" hidden="1" x14ac:dyDescent="0.25">
      <c r="A1256" s="31" t="str">
        <f ca="1">IF(Activiteitenoverzicht!$K1258&gt;0,Activiteitenoverzicht!A1258,"")</f>
        <v/>
      </c>
      <c r="B1256" s="31" t="str">
        <f ca="1">IF(Activiteitenoverzicht!$K1258&gt;0,Activiteitenoverzicht!B1258,"")</f>
        <v/>
      </c>
      <c r="C1256" s="31" t="str">
        <f ca="1">IF(Activiteitenoverzicht!$K1258&gt;0,Activiteitenoverzicht!D1258,"")</f>
        <v/>
      </c>
      <c r="D1256" s="31" t="str">
        <f ca="1">IF(Activiteitenoverzicht!$K1258&gt;0,Activiteitenoverzicht!F1258,"")</f>
        <v/>
      </c>
    </row>
    <row r="1257" spans="1:4" hidden="1" x14ac:dyDescent="0.25">
      <c r="A1257" s="31" t="str">
        <f ca="1">IF(Activiteitenoverzicht!$K1259&gt;0,Activiteitenoverzicht!A1259,"")</f>
        <v/>
      </c>
      <c r="B1257" s="31" t="str">
        <f ca="1">IF(Activiteitenoverzicht!$K1259&gt;0,Activiteitenoverzicht!B1259,"")</f>
        <v/>
      </c>
      <c r="C1257" s="31" t="str">
        <f ca="1">IF(Activiteitenoverzicht!$K1259&gt;0,Activiteitenoverzicht!D1259,"")</f>
        <v/>
      </c>
      <c r="D1257" s="31" t="str">
        <f ca="1">IF(Activiteitenoverzicht!$K1259&gt;0,Activiteitenoverzicht!F1259,"")</f>
        <v/>
      </c>
    </row>
    <row r="1258" spans="1:4" hidden="1" x14ac:dyDescent="0.25">
      <c r="A1258" s="31" t="str">
        <f ca="1">IF(Activiteitenoverzicht!$K1260&gt;0,Activiteitenoverzicht!A1260,"")</f>
        <v/>
      </c>
      <c r="B1258" s="31" t="str">
        <f ca="1">IF(Activiteitenoverzicht!$K1260&gt;0,Activiteitenoverzicht!B1260,"")</f>
        <v/>
      </c>
      <c r="C1258" s="31" t="str">
        <f ca="1">IF(Activiteitenoverzicht!$K1260&gt;0,Activiteitenoverzicht!D1260,"")</f>
        <v/>
      </c>
      <c r="D1258" s="31" t="str">
        <f ca="1">IF(Activiteitenoverzicht!$K1260&gt;0,Activiteitenoverzicht!F1260,"")</f>
        <v/>
      </c>
    </row>
    <row r="1259" spans="1:4" hidden="1" x14ac:dyDescent="0.25">
      <c r="A1259" s="31" t="str">
        <f ca="1">IF(Activiteitenoverzicht!$K1261&gt;0,Activiteitenoverzicht!A1261,"")</f>
        <v/>
      </c>
      <c r="B1259" s="31" t="str">
        <f ca="1">IF(Activiteitenoverzicht!$K1261&gt;0,Activiteitenoverzicht!B1261,"")</f>
        <v/>
      </c>
      <c r="C1259" s="31" t="str">
        <f ca="1">IF(Activiteitenoverzicht!$K1261&gt;0,Activiteitenoverzicht!D1261,"")</f>
        <v/>
      </c>
      <c r="D1259" s="31" t="str">
        <f ca="1">IF(Activiteitenoverzicht!$K1261&gt;0,Activiteitenoverzicht!F1261,"")</f>
        <v/>
      </c>
    </row>
    <row r="1260" spans="1:4" hidden="1" x14ac:dyDescent="0.25">
      <c r="A1260" s="31" t="str">
        <f ca="1">IF(Activiteitenoverzicht!$K1262&gt;0,Activiteitenoverzicht!A1262,"")</f>
        <v/>
      </c>
      <c r="B1260" s="31" t="str">
        <f ca="1">IF(Activiteitenoverzicht!$K1262&gt;0,Activiteitenoverzicht!B1262,"")</f>
        <v/>
      </c>
      <c r="C1260" s="31" t="str">
        <f ca="1">IF(Activiteitenoverzicht!$K1262&gt;0,Activiteitenoverzicht!D1262,"")</f>
        <v/>
      </c>
      <c r="D1260" s="31" t="str">
        <f ca="1">IF(Activiteitenoverzicht!$K1262&gt;0,Activiteitenoverzicht!F1262,"")</f>
        <v/>
      </c>
    </row>
    <row r="1261" spans="1:4" hidden="1" x14ac:dyDescent="0.25">
      <c r="A1261" s="31" t="str">
        <f ca="1">IF(Activiteitenoverzicht!$K1263&gt;0,Activiteitenoverzicht!A1263,"")</f>
        <v/>
      </c>
      <c r="B1261" s="31" t="str">
        <f ca="1">IF(Activiteitenoverzicht!$K1263&gt;0,Activiteitenoverzicht!B1263,"")</f>
        <v/>
      </c>
      <c r="C1261" s="31" t="str">
        <f ca="1">IF(Activiteitenoverzicht!$K1263&gt;0,Activiteitenoverzicht!D1263,"")</f>
        <v/>
      </c>
      <c r="D1261" s="31" t="str">
        <f ca="1">IF(Activiteitenoverzicht!$K1263&gt;0,Activiteitenoverzicht!F1263,"")</f>
        <v/>
      </c>
    </row>
    <row r="1262" spans="1:4" hidden="1" x14ac:dyDescent="0.25">
      <c r="A1262" s="31" t="str">
        <f ca="1">IF(Activiteitenoverzicht!$K1264&gt;0,Activiteitenoverzicht!A1264,"")</f>
        <v/>
      </c>
      <c r="B1262" s="31" t="str">
        <f ca="1">IF(Activiteitenoverzicht!$K1264&gt;0,Activiteitenoverzicht!B1264,"")</f>
        <v/>
      </c>
      <c r="C1262" s="31" t="str">
        <f ca="1">IF(Activiteitenoverzicht!$K1264&gt;0,Activiteitenoverzicht!D1264,"")</f>
        <v/>
      </c>
      <c r="D1262" s="31" t="str">
        <f ca="1">IF(Activiteitenoverzicht!$K1264&gt;0,Activiteitenoverzicht!F1264,"")</f>
        <v/>
      </c>
    </row>
    <row r="1263" spans="1:4" hidden="1" x14ac:dyDescent="0.25">
      <c r="A1263" s="31" t="str">
        <f ca="1">IF(Activiteitenoverzicht!$K1265&gt;0,Activiteitenoverzicht!A1265,"")</f>
        <v/>
      </c>
      <c r="B1263" s="31" t="str">
        <f ca="1">IF(Activiteitenoverzicht!$K1265&gt;0,Activiteitenoverzicht!B1265,"")</f>
        <v/>
      </c>
      <c r="C1263" s="31" t="str">
        <f ca="1">IF(Activiteitenoverzicht!$K1265&gt;0,Activiteitenoverzicht!D1265,"")</f>
        <v/>
      </c>
      <c r="D1263" s="31" t="str">
        <f ca="1">IF(Activiteitenoverzicht!$K1265&gt;0,Activiteitenoverzicht!F1265,"")</f>
        <v/>
      </c>
    </row>
    <row r="1264" spans="1:4" hidden="1" x14ac:dyDescent="0.25">
      <c r="A1264" s="31" t="str">
        <f ca="1">IF(Activiteitenoverzicht!$K1266&gt;0,Activiteitenoverzicht!A1266,"")</f>
        <v/>
      </c>
      <c r="B1264" s="31" t="str">
        <f ca="1">IF(Activiteitenoverzicht!$K1266&gt;0,Activiteitenoverzicht!B1266,"")</f>
        <v/>
      </c>
      <c r="C1264" s="31" t="str">
        <f ca="1">IF(Activiteitenoverzicht!$K1266&gt;0,Activiteitenoverzicht!D1266,"")</f>
        <v/>
      </c>
      <c r="D1264" s="31" t="str">
        <f ca="1">IF(Activiteitenoverzicht!$K1266&gt;0,Activiteitenoverzicht!F1266,"")</f>
        <v/>
      </c>
    </row>
    <row r="1265" spans="1:4" hidden="1" x14ac:dyDescent="0.25">
      <c r="A1265" s="31" t="str">
        <f ca="1">IF(Activiteitenoverzicht!$K1267&gt;0,Activiteitenoverzicht!A1267,"")</f>
        <v/>
      </c>
      <c r="B1265" s="31" t="str">
        <f ca="1">IF(Activiteitenoverzicht!$K1267&gt;0,Activiteitenoverzicht!B1267,"")</f>
        <v/>
      </c>
      <c r="C1265" s="31" t="str">
        <f ca="1">IF(Activiteitenoverzicht!$K1267&gt;0,Activiteitenoverzicht!D1267,"")</f>
        <v/>
      </c>
      <c r="D1265" s="31" t="str">
        <f ca="1">IF(Activiteitenoverzicht!$K1267&gt;0,Activiteitenoverzicht!F1267,"")</f>
        <v/>
      </c>
    </row>
    <row r="1266" spans="1:4" hidden="1" x14ac:dyDescent="0.25">
      <c r="A1266" s="31" t="str">
        <f ca="1">IF(Activiteitenoverzicht!$K1268&gt;0,Activiteitenoverzicht!A1268,"")</f>
        <v/>
      </c>
      <c r="B1266" s="31" t="str">
        <f ca="1">IF(Activiteitenoverzicht!$K1268&gt;0,Activiteitenoverzicht!B1268,"")</f>
        <v/>
      </c>
      <c r="C1266" s="31" t="str">
        <f ca="1">IF(Activiteitenoverzicht!$K1268&gt;0,Activiteitenoverzicht!D1268,"")</f>
        <v/>
      </c>
      <c r="D1266" s="31" t="str">
        <f ca="1">IF(Activiteitenoverzicht!$K1268&gt;0,Activiteitenoverzicht!F1268,"")</f>
        <v/>
      </c>
    </row>
    <row r="1267" spans="1:4" hidden="1" x14ac:dyDescent="0.25">
      <c r="A1267" s="31" t="str">
        <f ca="1">IF(Activiteitenoverzicht!$K1269&gt;0,Activiteitenoverzicht!A1269,"")</f>
        <v/>
      </c>
      <c r="B1267" s="31" t="str">
        <f ca="1">IF(Activiteitenoverzicht!$K1269&gt;0,Activiteitenoverzicht!B1269,"")</f>
        <v/>
      </c>
      <c r="C1267" s="31" t="str">
        <f ca="1">IF(Activiteitenoverzicht!$K1269&gt;0,Activiteitenoverzicht!D1269,"")</f>
        <v/>
      </c>
      <c r="D1267" s="31" t="str">
        <f ca="1">IF(Activiteitenoverzicht!$K1269&gt;0,Activiteitenoverzicht!F1269,"")</f>
        <v/>
      </c>
    </row>
    <row r="1268" spans="1:4" hidden="1" x14ac:dyDescent="0.25">
      <c r="A1268" s="31" t="str">
        <f ca="1">IF(Activiteitenoverzicht!$K1270&gt;0,Activiteitenoverzicht!A1270,"")</f>
        <v/>
      </c>
      <c r="B1268" s="31" t="str">
        <f ca="1">IF(Activiteitenoverzicht!$K1270&gt;0,Activiteitenoverzicht!B1270,"")</f>
        <v/>
      </c>
      <c r="C1268" s="31" t="str">
        <f ca="1">IF(Activiteitenoverzicht!$K1270&gt;0,Activiteitenoverzicht!D1270,"")</f>
        <v/>
      </c>
      <c r="D1268" s="31" t="str">
        <f ca="1">IF(Activiteitenoverzicht!$K1270&gt;0,Activiteitenoverzicht!F1270,"")</f>
        <v/>
      </c>
    </row>
    <row r="1269" spans="1:4" hidden="1" x14ac:dyDescent="0.25">
      <c r="A1269" s="31" t="str">
        <f ca="1">IF(Activiteitenoverzicht!$K1271&gt;0,Activiteitenoverzicht!A1271,"")</f>
        <v/>
      </c>
      <c r="B1269" s="31" t="str">
        <f ca="1">IF(Activiteitenoverzicht!$K1271&gt;0,Activiteitenoverzicht!B1271,"")</f>
        <v/>
      </c>
      <c r="C1269" s="31" t="str">
        <f ca="1">IF(Activiteitenoverzicht!$K1271&gt;0,Activiteitenoverzicht!D1271,"")</f>
        <v/>
      </c>
      <c r="D1269" s="31" t="str">
        <f ca="1">IF(Activiteitenoverzicht!$K1271&gt;0,Activiteitenoverzicht!F1271,"")</f>
        <v/>
      </c>
    </row>
    <row r="1270" spans="1:4" hidden="1" x14ac:dyDescent="0.25">
      <c r="A1270" s="31" t="str">
        <f ca="1">IF(Activiteitenoverzicht!$K1272&gt;0,Activiteitenoverzicht!A1272,"")</f>
        <v/>
      </c>
      <c r="B1270" s="31" t="str">
        <f ca="1">IF(Activiteitenoverzicht!$K1272&gt;0,Activiteitenoverzicht!B1272,"")</f>
        <v/>
      </c>
      <c r="C1270" s="31" t="str">
        <f ca="1">IF(Activiteitenoverzicht!$K1272&gt;0,Activiteitenoverzicht!D1272,"")</f>
        <v/>
      </c>
      <c r="D1270" s="31" t="str">
        <f ca="1">IF(Activiteitenoverzicht!$K1272&gt;0,Activiteitenoverzicht!F1272,"")</f>
        <v/>
      </c>
    </row>
    <row r="1271" spans="1:4" hidden="1" x14ac:dyDescent="0.25">
      <c r="A1271" s="31" t="str">
        <f ca="1">IF(Activiteitenoverzicht!$K1273&gt;0,Activiteitenoverzicht!A1273,"")</f>
        <v/>
      </c>
      <c r="B1271" s="31" t="str">
        <f ca="1">IF(Activiteitenoverzicht!$K1273&gt;0,Activiteitenoverzicht!B1273,"")</f>
        <v/>
      </c>
      <c r="C1271" s="31" t="str">
        <f ca="1">IF(Activiteitenoverzicht!$K1273&gt;0,Activiteitenoverzicht!D1273,"")</f>
        <v/>
      </c>
      <c r="D1271" s="31" t="str">
        <f ca="1">IF(Activiteitenoverzicht!$K1273&gt;0,Activiteitenoverzicht!F1273,"")</f>
        <v/>
      </c>
    </row>
    <row r="1272" spans="1:4" hidden="1" x14ac:dyDescent="0.25">
      <c r="A1272" s="31" t="str">
        <f ca="1">IF(Activiteitenoverzicht!$K1274&gt;0,Activiteitenoverzicht!A1274,"")</f>
        <v/>
      </c>
      <c r="B1272" s="31" t="str">
        <f ca="1">IF(Activiteitenoverzicht!$K1274&gt;0,Activiteitenoverzicht!B1274,"")</f>
        <v/>
      </c>
      <c r="C1272" s="31" t="str">
        <f ca="1">IF(Activiteitenoverzicht!$K1274&gt;0,Activiteitenoverzicht!D1274,"")</f>
        <v/>
      </c>
      <c r="D1272" s="31" t="str">
        <f ca="1">IF(Activiteitenoverzicht!$K1274&gt;0,Activiteitenoverzicht!F1274,"")</f>
        <v/>
      </c>
    </row>
    <row r="1273" spans="1:4" hidden="1" x14ac:dyDescent="0.25">
      <c r="A1273" s="31" t="str">
        <f ca="1">IF(Activiteitenoverzicht!$K1275&gt;0,Activiteitenoverzicht!A1275,"")</f>
        <v/>
      </c>
      <c r="B1273" s="31" t="str">
        <f ca="1">IF(Activiteitenoverzicht!$K1275&gt;0,Activiteitenoverzicht!B1275,"")</f>
        <v/>
      </c>
      <c r="C1273" s="31" t="str">
        <f ca="1">IF(Activiteitenoverzicht!$K1275&gt;0,Activiteitenoverzicht!D1275,"")</f>
        <v/>
      </c>
      <c r="D1273" s="31" t="str">
        <f ca="1">IF(Activiteitenoverzicht!$K1275&gt;0,Activiteitenoverzicht!F1275,"")</f>
        <v/>
      </c>
    </row>
    <row r="1274" spans="1:4" hidden="1" x14ac:dyDescent="0.25">
      <c r="A1274" s="31" t="str">
        <f ca="1">IF(Activiteitenoverzicht!$K1276&gt;0,Activiteitenoverzicht!A1276,"")</f>
        <v/>
      </c>
      <c r="B1274" s="31" t="str">
        <f ca="1">IF(Activiteitenoverzicht!$K1276&gt;0,Activiteitenoverzicht!B1276,"")</f>
        <v/>
      </c>
      <c r="C1274" s="31" t="str">
        <f ca="1">IF(Activiteitenoverzicht!$K1276&gt;0,Activiteitenoverzicht!D1276,"")</f>
        <v/>
      </c>
      <c r="D1274" s="31" t="str">
        <f ca="1">IF(Activiteitenoverzicht!$K1276&gt;0,Activiteitenoverzicht!F1276,"")</f>
        <v/>
      </c>
    </row>
    <row r="1275" spans="1:4" hidden="1" x14ac:dyDescent="0.25">
      <c r="A1275" s="31" t="str">
        <f ca="1">IF(Activiteitenoverzicht!$K1277&gt;0,Activiteitenoverzicht!A1277,"")</f>
        <v/>
      </c>
      <c r="B1275" s="31" t="str">
        <f ca="1">IF(Activiteitenoverzicht!$K1277&gt;0,Activiteitenoverzicht!B1277,"")</f>
        <v/>
      </c>
      <c r="C1275" s="31" t="str">
        <f ca="1">IF(Activiteitenoverzicht!$K1277&gt;0,Activiteitenoverzicht!D1277,"")</f>
        <v/>
      </c>
      <c r="D1275" s="31" t="str">
        <f ca="1">IF(Activiteitenoverzicht!$K1277&gt;0,Activiteitenoverzicht!F1277,"")</f>
        <v/>
      </c>
    </row>
    <row r="1276" spans="1:4" hidden="1" x14ac:dyDescent="0.25">
      <c r="A1276" s="31" t="str">
        <f ca="1">IF(Activiteitenoverzicht!$K1278&gt;0,Activiteitenoverzicht!A1278,"")</f>
        <v/>
      </c>
      <c r="B1276" s="31" t="str">
        <f ca="1">IF(Activiteitenoverzicht!$K1278&gt;0,Activiteitenoverzicht!B1278,"")</f>
        <v/>
      </c>
      <c r="C1276" s="31" t="str">
        <f ca="1">IF(Activiteitenoverzicht!$K1278&gt;0,Activiteitenoverzicht!D1278,"")</f>
        <v/>
      </c>
      <c r="D1276" s="31" t="str">
        <f ca="1">IF(Activiteitenoverzicht!$K1278&gt;0,Activiteitenoverzicht!F1278,"")</f>
        <v/>
      </c>
    </row>
    <row r="1277" spans="1:4" hidden="1" x14ac:dyDescent="0.25">
      <c r="A1277" s="31" t="str">
        <f ca="1">IF(Activiteitenoverzicht!$K1279&gt;0,Activiteitenoverzicht!A1279,"")</f>
        <v/>
      </c>
      <c r="B1277" s="31" t="str">
        <f ca="1">IF(Activiteitenoverzicht!$K1279&gt;0,Activiteitenoverzicht!B1279,"")</f>
        <v/>
      </c>
      <c r="C1277" s="31" t="str">
        <f ca="1">IF(Activiteitenoverzicht!$K1279&gt;0,Activiteitenoverzicht!D1279,"")</f>
        <v/>
      </c>
      <c r="D1277" s="31" t="str">
        <f ca="1">IF(Activiteitenoverzicht!$K1279&gt;0,Activiteitenoverzicht!F1279,"")</f>
        <v/>
      </c>
    </row>
    <row r="1278" spans="1:4" hidden="1" x14ac:dyDescent="0.25">
      <c r="A1278" s="31" t="str">
        <f ca="1">IF(Activiteitenoverzicht!$K1280&gt;0,Activiteitenoverzicht!A1280,"")</f>
        <v/>
      </c>
      <c r="B1278" s="31" t="str">
        <f ca="1">IF(Activiteitenoverzicht!$K1280&gt;0,Activiteitenoverzicht!B1280,"")</f>
        <v/>
      </c>
      <c r="C1278" s="31" t="str">
        <f ca="1">IF(Activiteitenoverzicht!$K1280&gt;0,Activiteitenoverzicht!D1280,"")</f>
        <v/>
      </c>
      <c r="D1278" s="31" t="str">
        <f ca="1">IF(Activiteitenoverzicht!$K1280&gt;0,Activiteitenoverzicht!F1280,"")</f>
        <v/>
      </c>
    </row>
    <row r="1279" spans="1:4" hidden="1" x14ac:dyDescent="0.25">
      <c r="A1279" s="31" t="str">
        <f ca="1">IF(Activiteitenoverzicht!$K1281&gt;0,Activiteitenoverzicht!A1281,"")</f>
        <v/>
      </c>
      <c r="B1279" s="31" t="str">
        <f ca="1">IF(Activiteitenoverzicht!$K1281&gt;0,Activiteitenoverzicht!B1281,"")</f>
        <v/>
      </c>
      <c r="C1279" s="31" t="str">
        <f ca="1">IF(Activiteitenoverzicht!$K1281&gt;0,Activiteitenoverzicht!D1281,"")</f>
        <v/>
      </c>
      <c r="D1279" s="31" t="str">
        <f ca="1">IF(Activiteitenoverzicht!$K1281&gt;0,Activiteitenoverzicht!F1281,"")</f>
        <v/>
      </c>
    </row>
    <row r="1280" spans="1:4" hidden="1" x14ac:dyDescent="0.25">
      <c r="A1280" s="31" t="str">
        <f ca="1">IF(Activiteitenoverzicht!$K1282&gt;0,Activiteitenoverzicht!A1282,"")</f>
        <v/>
      </c>
      <c r="B1280" s="31" t="str">
        <f ca="1">IF(Activiteitenoverzicht!$K1282&gt;0,Activiteitenoverzicht!B1282,"")</f>
        <v/>
      </c>
      <c r="C1280" s="31" t="str">
        <f ca="1">IF(Activiteitenoverzicht!$K1282&gt;0,Activiteitenoverzicht!D1282,"")</f>
        <v/>
      </c>
      <c r="D1280" s="31" t="str">
        <f ca="1">IF(Activiteitenoverzicht!$K1282&gt;0,Activiteitenoverzicht!F1282,"")</f>
        <v/>
      </c>
    </row>
    <row r="1281" spans="1:4" hidden="1" x14ac:dyDescent="0.25">
      <c r="A1281" s="31" t="str">
        <f ca="1">IF(Activiteitenoverzicht!$K1283&gt;0,Activiteitenoverzicht!A1283,"")</f>
        <v/>
      </c>
      <c r="B1281" s="31" t="str">
        <f ca="1">IF(Activiteitenoverzicht!$K1283&gt;0,Activiteitenoverzicht!B1283,"")</f>
        <v/>
      </c>
      <c r="C1281" s="31" t="str">
        <f ca="1">IF(Activiteitenoverzicht!$K1283&gt;0,Activiteitenoverzicht!D1283,"")</f>
        <v/>
      </c>
      <c r="D1281" s="31" t="str">
        <f ca="1">IF(Activiteitenoverzicht!$K1283&gt;0,Activiteitenoverzicht!F1283,"")</f>
        <v/>
      </c>
    </row>
    <row r="1282" spans="1:4" hidden="1" x14ac:dyDescent="0.25">
      <c r="A1282" s="31" t="str">
        <f ca="1">IF(Activiteitenoverzicht!$K1284&gt;0,Activiteitenoverzicht!A1284,"")</f>
        <v/>
      </c>
      <c r="B1282" s="31" t="str">
        <f ca="1">IF(Activiteitenoverzicht!$K1284&gt;0,Activiteitenoverzicht!B1284,"")</f>
        <v/>
      </c>
      <c r="C1282" s="31" t="str">
        <f ca="1">IF(Activiteitenoverzicht!$K1284&gt;0,Activiteitenoverzicht!D1284,"")</f>
        <v/>
      </c>
      <c r="D1282" s="31" t="str">
        <f ca="1">IF(Activiteitenoverzicht!$K1284&gt;0,Activiteitenoverzicht!F1284,"")</f>
        <v/>
      </c>
    </row>
    <row r="1283" spans="1:4" hidden="1" x14ac:dyDescent="0.25">
      <c r="A1283" s="31" t="str">
        <f ca="1">IF(Activiteitenoverzicht!$K1285&gt;0,Activiteitenoverzicht!A1285,"")</f>
        <v/>
      </c>
      <c r="B1283" s="31" t="str">
        <f ca="1">IF(Activiteitenoverzicht!$K1285&gt;0,Activiteitenoverzicht!B1285,"")</f>
        <v/>
      </c>
      <c r="C1283" s="31" t="str">
        <f ca="1">IF(Activiteitenoverzicht!$K1285&gt;0,Activiteitenoverzicht!D1285,"")</f>
        <v/>
      </c>
      <c r="D1283" s="31" t="str">
        <f ca="1">IF(Activiteitenoverzicht!$K1285&gt;0,Activiteitenoverzicht!F1285,"")</f>
        <v/>
      </c>
    </row>
    <row r="1284" spans="1:4" hidden="1" x14ac:dyDescent="0.25">
      <c r="A1284" s="31" t="str">
        <f ca="1">IF(Activiteitenoverzicht!$K1286&gt;0,Activiteitenoverzicht!A1286,"")</f>
        <v/>
      </c>
      <c r="B1284" s="31" t="str">
        <f ca="1">IF(Activiteitenoverzicht!$K1286&gt;0,Activiteitenoverzicht!B1286,"")</f>
        <v/>
      </c>
      <c r="C1284" s="31" t="str">
        <f ca="1">IF(Activiteitenoverzicht!$K1286&gt;0,Activiteitenoverzicht!D1286,"")</f>
        <v/>
      </c>
      <c r="D1284" s="31" t="str">
        <f ca="1">IF(Activiteitenoverzicht!$K1286&gt;0,Activiteitenoverzicht!F1286,"")</f>
        <v/>
      </c>
    </row>
    <row r="1285" spans="1:4" hidden="1" x14ac:dyDescent="0.25">
      <c r="A1285" s="31" t="str">
        <f ca="1">IF(Activiteitenoverzicht!$K1287&gt;0,Activiteitenoverzicht!A1287,"")</f>
        <v/>
      </c>
      <c r="B1285" s="31" t="str">
        <f ca="1">IF(Activiteitenoverzicht!$K1287&gt;0,Activiteitenoverzicht!B1287,"")</f>
        <v/>
      </c>
      <c r="C1285" s="31" t="str">
        <f ca="1">IF(Activiteitenoverzicht!$K1287&gt;0,Activiteitenoverzicht!D1287,"")</f>
        <v/>
      </c>
      <c r="D1285" s="31" t="str">
        <f ca="1">IF(Activiteitenoverzicht!$K1287&gt;0,Activiteitenoverzicht!F1287,"")</f>
        <v/>
      </c>
    </row>
    <row r="1286" spans="1:4" hidden="1" x14ac:dyDescent="0.25">
      <c r="A1286" s="31" t="str">
        <f ca="1">IF(Activiteitenoverzicht!$K1288&gt;0,Activiteitenoverzicht!A1288,"")</f>
        <v/>
      </c>
      <c r="B1286" s="31" t="str">
        <f ca="1">IF(Activiteitenoverzicht!$K1288&gt;0,Activiteitenoverzicht!B1288,"")</f>
        <v/>
      </c>
      <c r="C1286" s="31" t="str">
        <f ca="1">IF(Activiteitenoverzicht!$K1288&gt;0,Activiteitenoverzicht!D1288,"")</f>
        <v/>
      </c>
      <c r="D1286" s="31" t="str">
        <f ca="1">IF(Activiteitenoverzicht!$K1288&gt;0,Activiteitenoverzicht!F1288,"")</f>
        <v/>
      </c>
    </row>
    <row r="1287" spans="1:4" hidden="1" x14ac:dyDescent="0.25">
      <c r="A1287" s="31" t="str">
        <f ca="1">IF(Activiteitenoverzicht!$K1289&gt;0,Activiteitenoverzicht!A1289,"")</f>
        <v/>
      </c>
      <c r="B1287" s="31" t="str">
        <f ca="1">IF(Activiteitenoverzicht!$K1289&gt;0,Activiteitenoverzicht!B1289,"")</f>
        <v/>
      </c>
      <c r="C1287" s="31" t="str">
        <f ca="1">IF(Activiteitenoverzicht!$K1289&gt;0,Activiteitenoverzicht!D1289,"")</f>
        <v/>
      </c>
      <c r="D1287" s="31" t="str">
        <f ca="1">IF(Activiteitenoverzicht!$K1289&gt;0,Activiteitenoverzicht!F1289,"")</f>
        <v/>
      </c>
    </row>
    <row r="1288" spans="1:4" x14ac:dyDescent="0.25">
      <c r="A1288" s="62">
        <f ca="1">IF(Activiteitenoverzicht!$K1290&gt;0,Activiteitenoverzicht!A1290,"")</f>
        <v>1287</v>
      </c>
      <c r="B1288" s="61" t="str">
        <f ca="1">IF(Activiteitenoverzicht!$K1290&gt;0,Activiteitenoverzicht!B1290,"")</f>
        <v>LFT010-A3</v>
      </c>
      <c r="C1288" s="61" t="str">
        <f ca="1">IF(Activiteitenoverzicht!$K1290&gt;0,Activiteitenoverzicht!D1290,"")</f>
        <v>66.10.30</v>
      </c>
      <c r="D1288" s="61" t="str">
        <f ca="1">IF(Activiteitenoverzicht!$K1290&gt;0,Activiteitenoverzicht!F1290,"")</f>
        <v>personen-/goederenlift</v>
      </c>
    </row>
    <row r="1289" spans="1:4" x14ac:dyDescent="0.25">
      <c r="A1289" s="62">
        <f ca="1">IF(Activiteitenoverzicht!$K1291&gt;0,Activiteitenoverzicht!A1291,"")</f>
        <v>1288</v>
      </c>
      <c r="B1289" s="61" t="str">
        <f ca="1">IF(Activiteitenoverzicht!$K1291&gt;0,Activiteitenoverzicht!B1291,"")</f>
        <v>LFT010-A3</v>
      </c>
      <c r="C1289" s="61" t="str">
        <f ca="1">IF(Activiteitenoverzicht!$K1291&gt;0,Activiteitenoverzicht!D1291,"")</f>
        <v>66.11.30</v>
      </c>
      <c r="D1289" s="61" t="str">
        <f ca="1">IF(Activiteitenoverzicht!$K1291&gt;0,Activiteitenoverzicht!F1291,"")</f>
        <v>personen-/goederentractielift</v>
      </c>
    </row>
    <row r="1290" spans="1:4" x14ac:dyDescent="0.25">
      <c r="A1290" s="62">
        <f ca="1">IF(Activiteitenoverzicht!$K1292&gt;0,Activiteitenoverzicht!A1292,"")</f>
        <v>1289</v>
      </c>
      <c r="B1290" s="61" t="str">
        <f ca="1">IF(Activiteitenoverzicht!$K1292&gt;0,Activiteitenoverzicht!B1292,"")</f>
        <v>LFT010-A3</v>
      </c>
      <c r="C1290" s="61" t="str">
        <f ca="1">IF(Activiteitenoverzicht!$K1292&gt;0,Activiteitenoverzicht!D1292,"")</f>
        <v>66.15.30</v>
      </c>
      <c r="D1290" s="61" t="str">
        <f ca="1">IF(Activiteitenoverzicht!$K1292&gt;0,Activiteitenoverzicht!F1292,"")</f>
        <v>liftkooi personen-/goederenlift</v>
      </c>
    </row>
    <row r="1291" spans="1:4" hidden="1" x14ac:dyDescent="0.25">
      <c r="A1291" s="31" t="str">
        <f ca="1">IF(Activiteitenoverzicht!$K1293&gt;0,Activiteitenoverzicht!A1293,"")</f>
        <v/>
      </c>
      <c r="B1291" s="31" t="str">
        <f ca="1">IF(Activiteitenoverzicht!$K1293&gt;0,Activiteitenoverzicht!B1293,"")</f>
        <v/>
      </c>
      <c r="C1291" s="31" t="str">
        <f ca="1">IF(Activiteitenoverzicht!$K1293&gt;0,Activiteitenoverzicht!D1293,"")</f>
        <v/>
      </c>
      <c r="D1291" s="31" t="str">
        <f ca="1">IF(Activiteitenoverzicht!$K1293&gt;0,Activiteitenoverzicht!F1293,"")</f>
        <v/>
      </c>
    </row>
    <row r="1292" spans="1:4" hidden="1" x14ac:dyDescent="0.25">
      <c r="A1292" s="31" t="str">
        <f ca="1">IF(Activiteitenoverzicht!$K1294&gt;0,Activiteitenoverzicht!A1294,"")</f>
        <v/>
      </c>
      <c r="B1292" s="31" t="str">
        <f ca="1">IF(Activiteitenoverzicht!$K1294&gt;0,Activiteitenoverzicht!B1294,"")</f>
        <v/>
      </c>
      <c r="C1292" s="31" t="str">
        <f ca="1">IF(Activiteitenoverzicht!$K1294&gt;0,Activiteitenoverzicht!D1294,"")</f>
        <v/>
      </c>
      <c r="D1292" s="31" t="str">
        <f ca="1">IF(Activiteitenoverzicht!$K1294&gt;0,Activiteitenoverzicht!F1294,"")</f>
        <v/>
      </c>
    </row>
    <row r="1293" spans="1:4" hidden="1" x14ac:dyDescent="0.25">
      <c r="A1293" s="31" t="str">
        <f ca="1">IF(Activiteitenoverzicht!$K1295&gt;0,Activiteitenoverzicht!A1295,"")</f>
        <v/>
      </c>
      <c r="B1293" s="31" t="str">
        <f ca="1">IF(Activiteitenoverzicht!$K1295&gt;0,Activiteitenoverzicht!B1295,"")</f>
        <v/>
      </c>
      <c r="C1293" s="31" t="str">
        <f ca="1">IF(Activiteitenoverzicht!$K1295&gt;0,Activiteitenoverzicht!D1295,"")</f>
        <v/>
      </c>
      <c r="D1293" s="31" t="str">
        <f ca="1">IF(Activiteitenoverzicht!$K1295&gt;0,Activiteitenoverzicht!F1295,"")</f>
        <v/>
      </c>
    </row>
    <row r="1294" spans="1:4" hidden="1" x14ac:dyDescent="0.25">
      <c r="A1294" s="31" t="str">
        <f ca="1">IF(Activiteitenoverzicht!$K1296&gt;0,Activiteitenoverzicht!A1296,"")</f>
        <v/>
      </c>
      <c r="B1294" s="31" t="str">
        <f ca="1">IF(Activiteitenoverzicht!$K1296&gt;0,Activiteitenoverzicht!B1296,"")</f>
        <v/>
      </c>
      <c r="C1294" s="31" t="str">
        <f ca="1">IF(Activiteitenoverzicht!$K1296&gt;0,Activiteitenoverzicht!D1296,"")</f>
        <v/>
      </c>
      <c r="D1294" s="31" t="str">
        <f ca="1">IF(Activiteitenoverzicht!$K1296&gt;0,Activiteitenoverzicht!F1296,"")</f>
        <v/>
      </c>
    </row>
    <row r="1295" spans="1:4" hidden="1" x14ac:dyDescent="0.25">
      <c r="A1295" s="31" t="str">
        <f ca="1">IF(Activiteitenoverzicht!$K1297&gt;0,Activiteitenoverzicht!A1297,"")</f>
        <v/>
      </c>
      <c r="B1295" s="31" t="str">
        <f ca="1">IF(Activiteitenoverzicht!$K1297&gt;0,Activiteitenoverzicht!B1297,"")</f>
        <v/>
      </c>
      <c r="C1295" s="31" t="str">
        <f ca="1">IF(Activiteitenoverzicht!$K1297&gt;0,Activiteitenoverzicht!D1297,"")</f>
        <v/>
      </c>
      <c r="D1295" s="31" t="str">
        <f ca="1">IF(Activiteitenoverzicht!$K1297&gt;0,Activiteitenoverzicht!F1297,"")</f>
        <v/>
      </c>
    </row>
    <row r="1296" spans="1:4" hidden="1" x14ac:dyDescent="0.25">
      <c r="A1296" s="31" t="str">
        <f ca="1">IF(Activiteitenoverzicht!$K1298&gt;0,Activiteitenoverzicht!A1298,"")</f>
        <v/>
      </c>
      <c r="B1296" s="31" t="str">
        <f ca="1">IF(Activiteitenoverzicht!$K1298&gt;0,Activiteitenoverzicht!B1298,"")</f>
        <v/>
      </c>
      <c r="C1296" s="31" t="str">
        <f ca="1">IF(Activiteitenoverzicht!$K1298&gt;0,Activiteitenoverzicht!D1298,"")</f>
        <v/>
      </c>
      <c r="D1296" s="31" t="str">
        <f ca="1">IF(Activiteitenoverzicht!$K1298&gt;0,Activiteitenoverzicht!F1298,"")</f>
        <v/>
      </c>
    </row>
    <row r="1297" spans="1:4" hidden="1" x14ac:dyDescent="0.25">
      <c r="A1297" s="31" t="str">
        <f ca="1">IF(Activiteitenoverzicht!$K1299&gt;0,Activiteitenoverzicht!A1299,"")</f>
        <v/>
      </c>
      <c r="B1297" s="31" t="str">
        <f ca="1">IF(Activiteitenoverzicht!$K1299&gt;0,Activiteitenoverzicht!B1299,"")</f>
        <v/>
      </c>
      <c r="C1297" s="31" t="str">
        <f ca="1">IF(Activiteitenoverzicht!$K1299&gt;0,Activiteitenoverzicht!D1299,"")</f>
        <v/>
      </c>
      <c r="D1297" s="31" t="str">
        <f ca="1">IF(Activiteitenoverzicht!$K1299&gt;0,Activiteitenoverzicht!F1299,"")</f>
        <v/>
      </c>
    </row>
    <row r="1298" spans="1:4" hidden="1" x14ac:dyDescent="0.25">
      <c r="A1298" s="31" t="str">
        <f ca="1">IF(Activiteitenoverzicht!$K1300&gt;0,Activiteitenoverzicht!A1300,"")</f>
        <v/>
      </c>
      <c r="B1298" s="31" t="str">
        <f ca="1">IF(Activiteitenoverzicht!$K1300&gt;0,Activiteitenoverzicht!B1300,"")</f>
        <v/>
      </c>
      <c r="C1298" s="31" t="str">
        <f ca="1">IF(Activiteitenoverzicht!$K1300&gt;0,Activiteitenoverzicht!D1300,"")</f>
        <v/>
      </c>
      <c r="D1298" s="31" t="str">
        <f ca="1">IF(Activiteitenoverzicht!$K1300&gt;0,Activiteitenoverzicht!F1300,"")</f>
        <v/>
      </c>
    </row>
    <row r="1299" spans="1:4" hidden="1" x14ac:dyDescent="0.25">
      <c r="A1299" s="31" t="str">
        <f ca="1">IF(Activiteitenoverzicht!$K1301&gt;0,Activiteitenoverzicht!A1301,"")</f>
        <v/>
      </c>
      <c r="B1299" s="31" t="str">
        <f ca="1">IF(Activiteitenoverzicht!$K1301&gt;0,Activiteitenoverzicht!B1301,"")</f>
        <v/>
      </c>
      <c r="C1299" s="31" t="str">
        <f ca="1">IF(Activiteitenoverzicht!$K1301&gt;0,Activiteitenoverzicht!D1301,"")</f>
        <v/>
      </c>
      <c r="D1299" s="31" t="str">
        <f ca="1">IF(Activiteitenoverzicht!$K1301&gt;0,Activiteitenoverzicht!F1301,"")</f>
        <v/>
      </c>
    </row>
    <row r="1300" spans="1:4" hidden="1" x14ac:dyDescent="0.25">
      <c r="A1300" s="31" t="str">
        <f ca="1">IF(Activiteitenoverzicht!$K1302&gt;0,Activiteitenoverzicht!A1302,"")</f>
        <v/>
      </c>
      <c r="B1300" s="31" t="str">
        <f ca="1">IF(Activiteitenoverzicht!$K1302&gt;0,Activiteitenoverzicht!B1302,"")</f>
        <v/>
      </c>
      <c r="C1300" s="31" t="str">
        <f ca="1">IF(Activiteitenoverzicht!$K1302&gt;0,Activiteitenoverzicht!D1302,"")</f>
        <v/>
      </c>
      <c r="D1300" s="31" t="str">
        <f ca="1">IF(Activiteitenoverzicht!$K1302&gt;0,Activiteitenoverzicht!F1302,"")</f>
        <v/>
      </c>
    </row>
    <row r="1301" spans="1:4" hidden="1" x14ac:dyDescent="0.25">
      <c r="A1301" s="31" t="str">
        <f ca="1">IF(Activiteitenoverzicht!$K1303&gt;0,Activiteitenoverzicht!A1303,"")</f>
        <v/>
      </c>
      <c r="B1301" s="31" t="str">
        <f ca="1">IF(Activiteitenoverzicht!$K1303&gt;0,Activiteitenoverzicht!B1303,"")</f>
        <v/>
      </c>
      <c r="C1301" s="31" t="str">
        <f ca="1">IF(Activiteitenoverzicht!$K1303&gt;0,Activiteitenoverzicht!D1303,"")</f>
        <v/>
      </c>
      <c r="D1301" s="31" t="str">
        <f ca="1">IF(Activiteitenoverzicht!$K1303&gt;0,Activiteitenoverzicht!F1303,"")</f>
        <v/>
      </c>
    </row>
    <row r="1302" spans="1:4" hidden="1" x14ac:dyDescent="0.25">
      <c r="A1302" s="31" t="str">
        <f ca="1">IF(Activiteitenoverzicht!$K1304&gt;0,Activiteitenoverzicht!A1304,"")</f>
        <v/>
      </c>
      <c r="B1302" s="31" t="str">
        <f ca="1">IF(Activiteitenoverzicht!$K1304&gt;0,Activiteitenoverzicht!B1304,"")</f>
        <v/>
      </c>
      <c r="C1302" s="31" t="str">
        <f ca="1">IF(Activiteitenoverzicht!$K1304&gt;0,Activiteitenoverzicht!D1304,"")</f>
        <v/>
      </c>
      <c r="D1302" s="31" t="str">
        <f ca="1">IF(Activiteitenoverzicht!$K1304&gt;0,Activiteitenoverzicht!F1304,"")</f>
        <v/>
      </c>
    </row>
    <row r="1303" spans="1:4" hidden="1" x14ac:dyDescent="0.25">
      <c r="A1303" s="31" t="str">
        <f ca="1">IF(Activiteitenoverzicht!$K1305&gt;0,Activiteitenoverzicht!A1305,"")</f>
        <v/>
      </c>
      <c r="B1303" s="31" t="str">
        <f ca="1">IF(Activiteitenoverzicht!$K1305&gt;0,Activiteitenoverzicht!B1305,"")</f>
        <v/>
      </c>
      <c r="C1303" s="31" t="str">
        <f ca="1">IF(Activiteitenoverzicht!$K1305&gt;0,Activiteitenoverzicht!D1305,"")</f>
        <v/>
      </c>
      <c r="D1303" s="31" t="str">
        <f ca="1">IF(Activiteitenoverzicht!$K1305&gt;0,Activiteitenoverzicht!F1305,"")</f>
        <v/>
      </c>
    </row>
    <row r="1304" spans="1:4" hidden="1" x14ac:dyDescent="0.25">
      <c r="A1304" s="31" t="str">
        <f ca="1">IF(Activiteitenoverzicht!$K1306&gt;0,Activiteitenoverzicht!A1306,"")</f>
        <v/>
      </c>
      <c r="B1304" s="31" t="str">
        <f ca="1">IF(Activiteitenoverzicht!$K1306&gt;0,Activiteitenoverzicht!B1306,"")</f>
        <v/>
      </c>
      <c r="C1304" s="31" t="str">
        <f ca="1">IF(Activiteitenoverzicht!$K1306&gt;0,Activiteitenoverzicht!D1306,"")</f>
        <v/>
      </c>
      <c r="D1304" s="31" t="str">
        <f ca="1">IF(Activiteitenoverzicht!$K1306&gt;0,Activiteitenoverzicht!F1306,"")</f>
        <v/>
      </c>
    </row>
    <row r="1305" spans="1:4" hidden="1" x14ac:dyDescent="0.25">
      <c r="A1305" s="31" t="str">
        <f ca="1">IF(Activiteitenoverzicht!$K1307&gt;0,Activiteitenoverzicht!A1307,"")</f>
        <v/>
      </c>
      <c r="B1305" s="31" t="str">
        <f ca="1">IF(Activiteitenoverzicht!$K1307&gt;0,Activiteitenoverzicht!B1307,"")</f>
        <v/>
      </c>
      <c r="C1305" s="31" t="str">
        <f ca="1">IF(Activiteitenoverzicht!$K1307&gt;0,Activiteitenoverzicht!D1307,"")</f>
        <v/>
      </c>
      <c r="D1305" s="31" t="str">
        <f ca="1">IF(Activiteitenoverzicht!$K1307&gt;0,Activiteitenoverzicht!F1307,"")</f>
        <v/>
      </c>
    </row>
    <row r="1306" spans="1:4" hidden="1" x14ac:dyDescent="0.25">
      <c r="A1306" s="31" t="str">
        <f ca="1">IF(Activiteitenoverzicht!$K1308&gt;0,Activiteitenoverzicht!A1308,"")</f>
        <v/>
      </c>
      <c r="B1306" s="31" t="str">
        <f ca="1">IF(Activiteitenoverzicht!$K1308&gt;0,Activiteitenoverzicht!B1308,"")</f>
        <v/>
      </c>
      <c r="C1306" s="31" t="str">
        <f ca="1">IF(Activiteitenoverzicht!$K1308&gt;0,Activiteitenoverzicht!D1308,"")</f>
        <v/>
      </c>
      <c r="D1306" s="31" t="str">
        <f ca="1">IF(Activiteitenoverzicht!$K1308&gt;0,Activiteitenoverzicht!F1308,"")</f>
        <v/>
      </c>
    </row>
    <row r="1307" spans="1:4" hidden="1" x14ac:dyDescent="0.25">
      <c r="A1307" s="31" t="str">
        <f ca="1">IF(Activiteitenoverzicht!$K1309&gt;0,Activiteitenoverzicht!A1309,"")</f>
        <v/>
      </c>
      <c r="B1307" s="31" t="str">
        <f ca="1">IF(Activiteitenoverzicht!$K1309&gt;0,Activiteitenoverzicht!B1309,"")</f>
        <v/>
      </c>
      <c r="C1307" s="31" t="str">
        <f ca="1">IF(Activiteitenoverzicht!$K1309&gt;0,Activiteitenoverzicht!D1309,"")</f>
        <v/>
      </c>
      <c r="D1307" s="31" t="str">
        <f ca="1">IF(Activiteitenoverzicht!$K1309&gt;0,Activiteitenoverzicht!F1309,"")</f>
        <v/>
      </c>
    </row>
    <row r="1308" spans="1:4" hidden="1" x14ac:dyDescent="0.25">
      <c r="A1308" s="31" t="str">
        <f ca="1">IF(Activiteitenoverzicht!$K1310&gt;0,Activiteitenoverzicht!A1310,"")</f>
        <v/>
      </c>
      <c r="B1308" s="31" t="str">
        <f ca="1">IF(Activiteitenoverzicht!$K1310&gt;0,Activiteitenoverzicht!B1310,"")</f>
        <v/>
      </c>
      <c r="C1308" s="31" t="str">
        <f ca="1">IF(Activiteitenoverzicht!$K1310&gt;0,Activiteitenoverzicht!D1310,"")</f>
        <v/>
      </c>
      <c r="D1308" s="31" t="str">
        <f ca="1">IF(Activiteitenoverzicht!$K1310&gt;0,Activiteitenoverzicht!F1310,"")</f>
        <v/>
      </c>
    </row>
    <row r="1309" spans="1:4" hidden="1" x14ac:dyDescent="0.25">
      <c r="A1309" s="31" t="str">
        <f ca="1">IF(Activiteitenoverzicht!$K1311&gt;0,Activiteitenoverzicht!A1311,"")</f>
        <v/>
      </c>
      <c r="B1309" s="31" t="str">
        <f ca="1">IF(Activiteitenoverzicht!$K1311&gt;0,Activiteitenoverzicht!B1311,"")</f>
        <v/>
      </c>
      <c r="C1309" s="31" t="str">
        <f ca="1">IF(Activiteitenoverzicht!$K1311&gt;0,Activiteitenoverzicht!D1311,"")</f>
        <v/>
      </c>
      <c r="D1309" s="31" t="str">
        <f ca="1">IF(Activiteitenoverzicht!$K1311&gt;0,Activiteitenoverzicht!F1311,"")</f>
        <v/>
      </c>
    </row>
    <row r="1310" spans="1:4" hidden="1" x14ac:dyDescent="0.25">
      <c r="A1310" s="31" t="str">
        <f ca="1">IF(Activiteitenoverzicht!$K1312&gt;0,Activiteitenoverzicht!A1312,"")</f>
        <v/>
      </c>
      <c r="B1310" s="31" t="str">
        <f ca="1">IF(Activiteitenoverzicht!$K1312&gt;0,Activiteitenoverzicht!B1312,"")</f>
        <v/>
      </c>
      <c r="C1310" s="31" t="str">
        <f ca="1">IF(Activiteitenoverzicht!$K1312&gt;0,Activiteitenoverzicht!D1312,"")</f>
        <v/>
      </c>
      <c r="D1310" s="31" t="str">
        <f ca="1">IF(Activiteitenoverzicht!$K1312&gt;0,Activiteitenoverzicht!F1312,"")</f>
        <v/>
      </c>
    </row>
    <row r="1311" spans="1:4" hidden="1" x14ac:dyDescent="0.25">
      <c r="A1311" s="31" t="str">
        <f ca="1">IF(Activiteitenoverzicht!$K1313&gt;0,Activiteitenoverzicht!A1313,"")</f>
        <v/>
      </c>
      <c r="B1311" s="31" t="str">
        <f ca="1">IF(Activiteitenoverzicht!$K1313&gt;0,Activiteitenoverzicht!B1313,"")</f>
        <v/>
      </c>
      <c r="C1311" s="31" t="str">
        <f ca="1">IF(Activiteitenoverzicht!$K1313&gt;0,Activiteitenoverzicht!D1313,"")</f>
        <v/>
      </c>
      <c r="D1311" s="31" t="str">
        <f ca="1">IF(Activiteitenoverzicht!$K1313&gt;0,Activiteitenoverzicht!F1313,"")</f>
        <v/>
      </c>
    </row>
    <row r="1312" spans="1:4" hidden="1" x14ac:dyDescent="0.25">
      <c r="A1312" s="31" t="str">
        <f ca="1">IF(Activiteitenoverzicht!$K1314&gt;0,Activiteitenoverzicht!A1314,"")</f>
        <v/>
      </c>
      <c r="B1312" s="31" t="str">
        <f ca="1">IF(Activiteitenoverzicht!$K1314&gt;0,Activiteitenoverzicht!B1314,"")</f>
        <v/>
      </c>
      <c r="C1312" s="31" t="str">
        <f ca="1">IF(Activiteitenoverzicht!$K1314&gt;0,Activiteitenoverzicht!D1314,"")</f>
        <v/>
      </c>
      <c r="D1312" s="31" t="str">
        <f ca="1">IF(Activiteitenoverzicht!$K1314&gt;0,Activiteitenoverzicht!F1314,"")</f>
        <v/>
      </c>
    </row>
    <row r="1313" spans="1:4" hidden="1" x14ac:dyDescent="0.25">
      <c r="A1313" s="31" t="str">
        <f ca="1">IF(Activiteitenoverzicht!$K1315&gt;0,Activiteitenoverzicht!A1315,"")</f>
        <v/>
      </c>
      <c r="B1313" s="31" t="str">
        <f ca="1">IF(Activiteitenoverzicht!$K1315&gt;0,Activiteitenoverzicht!B1315,"")</f>
        <v/>
      </c>
      <c r="C1313" s="31" t="str">
        <f ca="1">IF(Activiteitenoverzicht!$K1315&gt;0,Activiteitenoverzicht!D1315,"")</f>
        <v/>
      </c>
      <c r="D1313" s="31" t="str">
        <f ca="1">IF(Activiteitenoverzicht!$K1315&gt;0,Activiteitenoverzicht!F1315,"")</f>
        <v/>
      </c>
    </row>
    <row r="1314" spans="1:4" hidden="1" x14ac:dyDescent="0.25">
      <c r="A1314" s="31" t="str">
        <f ca="1">IF(Activiteitenoverzicht!$K1316&gt;0,Activiteitenoverzicht!A1316,"")</f>
        <v/>
      </c>
      <c r="B1314" s="31" t="str">
        <f ca="1">IF(Activiteitenoverzicht!$K1316&gt;0,Activiteitenoverzicht!B1316,"")</f>
        <v/>
      </c>
      <c r="C1314" s="31" t="str">
        <f ca="1">IF(Activiteitenoverzicht!$K1316&gt;0,Activiteitenoverzicht!D1316,"")</f>
        <v/>
      </c>
      <c r="D1314" s="31" t="str">
        <f ca="1">IF(Activiteitenoverzicht!$K1316&gt;0,Activiteitenoverzicht!F1316,"")</f>
        <v/>
      </c>
    </row>
    <row r="1315" spans="1:4" hidden="1" x14ac:dyDescent="0.25">
      <c r="A1315" s="31" t="str">
        <f ca="1">IF(Activiteitenoverzicht!$K1317&gt;0,Activiteitenoverzicht!A1317,"")</f>
        <v/>
      </c>
      <c r="B1315" s="31" t="str">
        <f ca="1">IF(Activiteitenoverzicht!$K1317&gt;0,Activiteitenoverzicht!B1317,"")</f>
        <v/>
      </c>
      <c r="C1315" s="31" t="str">
        <f ca="1">IF(Activiteitenoverzicht!$K1317&gt;0,Activiteitenoverzicht!D1317,"")</f>
        <v/>
      </c>
      <c r="D1315" s="31" t="str">
        <f ca="1">IF(Activiteitenoverzicht!$K1317&gt;0,Activiteitenoverzicht!F1317,"")</f>
        <v/>
      </c>
    </row>
    <row r="1316" spans="1:4" hidden="1" x14ac:dyDescent="0.25">
      <c r="A1316" s="31" t="str">
        <f ca="1">IF(Activiteitenoverzicht!$K1318&gt;0,Activiteitenoverzicht!A1318,"")</f>
        <v/>
      </c>
      <c r="B1316" s="31" t="str">
        <f ca="1">IF(Activiteitenoverzicht!$K1318&gt;0,Activiteitenoverzicht!B1318,"")</f>
        <v/>
      </c>
      <c r="C1316" s="31" t="str">
        <f ca="1">IF(Activiteitenoverzicht!$K1318&gt;0,Activiteitenoverzicht!D1318,"")</f>
        <v/>
      </c>
      <c r="D1316" s="31" t="str">
        <f ca="1">IF(Activiteitenoverzicht!$K1318&gt;0,Activiteitenoverzicht!F1318,"")</f>
        <v/>
      </c>
    </row>
    <row r="1317" spans="1:4" hidden="1" x14ac:dyDescent="0.25">
      <c r="A1317" s="31" t="str">
        <f ca="1">IF(Activiteitenoverzicht!$K1319&gt;0,Activiteitenoverzicht!A1319,"")</f>
        <v/>
      </c>
      <c r="B1317" s="31" t="str">
        <f ca="1">IF(Activiteitenoverzicht!$K1319&gt;0,Activiteitenoverzicht!B1319,"")</f>
        <v/>
      </c>
      <c r="C1317" s="31" t="str">
        <f ca="1">IF(Activiteitenoverzicht!$K1319&gt;0,Activiteitenoverzicht!D1319,"")</f>
        <v/>
      </c>
      <c r="D1317" s="31" t="str">
        <f ca="1">IF(Activiteitenoverzicht!$K1319&gt;0,Activiteitenoverzicht!F1319,"")</f>
        <v/>
      </c>
    </row>
    <row r="1318" spans="1:4" hidden="1" x14ac:dyDescent="0.25">
      <c r="A1318" s="31" t="str">
        <f ca="1">IF(Activiteitenoverzicht!$K1320&gt;0,Activiteitenoverzicht!A1320,"")</f>
        <v/>
      </c>
      <c r="B1318" s="31" t="str">
        <f ca="1">IF(Activiteitenoverzicht!$K1320&gt;0,Activiteitenoverzicht!B1320,"")</f>
        <v/>
      </c>
      <c r="C1318" s="31" t="str">
        <f ca="1">IF(Activiteitenoverzicht!$K1320&gt;0,Activiteitenoverzicht!D1320,"")</f>
        <v/>
      </c>
      <c r="D1318" s="31" t="str">
        <f ca="1">IF(Activiteitenoverzicht!$K1320&gt;0,Activiteitenoverzicht!F1320,"")</f>
        <v/>
      </c>
    </row>
    <row r="1319" spans="1:4" hidden="1" x14ac:dyDescent="0.25">
      <c r="A1319" s="31" t="str">
        <f ca="1">IF(Activiteitenoverzicht!$K1321&gt;0,Activiteitenoverzicht!A1321,"")</f>
        <v/>
      </c>
      <c r="B1319" s="31" t="str">
        <f ca="1">IF(Activiteitenoverzicht!$K1321&gt;0,Activiteitenoverzicht!B1321,"")</f>
        <v/>
      </c>
      <c r="C1319" s="31" t="str">
        <f ca="1">IF(Activiteitenoverzicht!$K1321&gt;0,Activiteitenoverzicht!D1321,"")</f>
        <v/>
      </c>
      <c r="D1319" s="31" t="str">
        <f ca="1">IF(Activiteitenoverzicht!$K1321&gt;0,Activiteitenoverzicht!F1321,"")</f>
        <v/>
      </c>
    </row>
    <row r="1320" spans="1:4" hidden="1" x14ac:dyDescent="0.25">
      <c r="A1320" s="31" t="str">
        <f ca="1">IF(Activiteitenoverzicht!$K1322&gt;0,Activiteitenoverzicht!A1322,"")</f>
        <v/>
      </c>
      <c r="B1320" s="31" t="str">
        <f ca="1">IF(Activiteitenoverzicht!$K1322&gt;0,Activiteitenoverzicht!B1322,"")</f>
        <v/>
      </c>
      <c r="C1320" s="31" t="str">
        <f ca="1">IF(Activiteitenoverzicht!$K1322&gt;0,Activiteitenoverzicht!D1322,"")</f>
        <v/>
      </c>
      <c r="D1320" s="31" t="str">
        <f ca="1">IF(Activiteitenoverzicht!$K1322&gt;0,Activiteitenoverzicht!F1322,"")</f>
        <v/>
      </c>
    </row>
    <row r="1321" spans="1:4" hidden="1" x14ac:dyDescent="0.25">
      <c r="A1321" s="31" t="str">
        <f ca="1">IF(Activiteitenoverzicht!$K1323&gt;0,Activiteitenoverzicht!A1323,"")</f>
        <v/>
      </c>
      <c r="B1321" s="31" t="str">
        <f ca="1">IF(Activiteitenoverzicht!$K1323&gt;0,Activiteitenoverzicht!B1323,"")</f>
        <v/>
      </c>
      <c r="C1321" s="31" t="str">
        <f ca="1">IF(Activiteitenoverzicht!$K1323&gt;0,Activiteitenoverzicht!D1323,"")</f>
        <v/>
      </c>
      <c r="D1321" s="31" t="str">
        <f ca="1">IF(Activiteitenoverzicht!$K1323&gt;0,Activiteitenoverzicht!F1323,"")</f>
        <v/>
      </c>
    </row>
    <row r="1322" spans="1:4" hidden="1" x14ac:dyDescent="0.25">
      <c r="A1322" s="31" t="str">
        <f ca="1">IF(Activiteitenoverzicht!$K1324&gt;0,Activiteitenoverzicht!A1324,"")</f>
        <v/>
      </c>
      <c r="B1322" s="31" t="str">
        <f ca="1">IF(Activiteitenoverzicht!$K1324&gt;0,Activiteitenoverzicht!B1324,"")</f>
        <v/>
      </c>
      <c r="C1322" s="31" t="str">
        <f ca="1">IF(Activiteitenoverzicht!$K1324&gt;0,Activiteitenoverzicht!D1324,"")</f>
        <v/>
      </c>
      <c r="D1322" s="31" t="str">
        <f ca="1">IF(Activiteitenoverzicht!$K1324&gt;0,Activiteitenoverzicht!F1324,"")</f>
        <v/>
      </c>
    </row>
    <row r="1323" spans="1:4" hidden="1" x14ac:dyDescent="0.25">
      <c r="A1323" s="31" t="str">
        <f ca="1">IF(Activiteitenoverzicht!$K1325&gt;0,Activiteitenoverzicht!A1325,"")</f>
        <v/>
      </c>
      <c r="B1323" s="31" t="str">
        <f ca="1">IF(Activiteitenoverzicht!$K1325&gt;0,Activiteitenoverzicht!B1325,"")</f>
        <v/>
      </c>
      <c r="C1323" s="31" t="str">
        <f ca="1">IF(Activiteitenoverzicht!$K1325&gt;0,Activiteitenoverzicht!D1325,"")</f>
        <v/>
      </c>
      <c r="D1323" s="31" t="str">
        <f ca="1">IF(Activiteitenoverzicht!$K1325&gt;0,Activiteitenoverzicht!F1325,"")</f>
        <v/>
      </c>
    </row>
    <row r="1324" spans="1:4" hidden="1" x14ac:dyDescent="0.25">
      <c r="A1324" s="31" t="str">
        <f ca="1">IF(Activiteitenoverzicht!$K1326&gt;0,Activiteitenoverzicht!A1326,"")</f>
        <v/>
      </c>
      <c r="B1324" s="31" t="str">
        <f ca="1">IF(Activiteitenoverzicht!$K1326&gt;0,Activiteitenoverzicht!B1326,"")</f>
        <v/>
      </c>
      <c r="C1324" s="31" t="str">
        <f ca="1">IF(Activiteitenoverzicht!$K1326&gt;0,Activiteitenoverzicht!D1326,"")</f>
        <v/>
      </c>
      <c r="D1324" s="31" t="str">
        <f ca="1">IF(Activiteitenoverzicht!$K1326&gt;0,Activiteitenoverzicht!F1326,"")</f>
        <v/>
      </c>
    </row>
    <row r="1325" spans="1:4" hidden="1" x14ac:dyDescent="0.25">
      <c r="A1325" s="31" t="str">
        <f ca="1">IF(Activiteitenoverzicht!$K1327&gt;0,Activiteitenoverzicht!A1327,"")</f>
        <v/>
      </c>
      <c r="B1325" s="31" t="str">
        <f ca="1">IF(Activiteitenoverzicht!$K1327&gt;0,Activiteitenoverzicht!B1327,"")</f>
        <v/>
      </c>
      <c r="C1325" s="31" t="str">
        <f ca="1">IF(Activiteitenoverzicht!$K1327&gt;0,Activiteitenoverzicht!D1327,"")</f>
        <v/>
      </c>
      <c r="D1325" s="31" t="str">
        <f ca="1">IF(Activiteitenoverzicht!$K1327&gt;0,Activiteitenoverzicht!F1327,"")</f>
        <v/>
      </c>
    </row>
    <row r="1326" spans="1:4" hidden="1" x14ac:dyDescent="0.25">
      <c r="A1326" s="31" t="str">
        <f ca="1">IF(Activiteitenoverzicht!$K1328&gt;0,Activiteitenoverzicht!A1328,"")</f>
        <v/>
      </c>
      <c r="B1326" s="31" t="str">
        <f ca="1">IF(Activiteitenoverzicht!$K1328&gt;0,Activiteitenoverzicht!B1328,"")</f>
        <v/>
      </c>
      <c r="C1326" s="31" t="str">
        <f ca="1">IF(Activiteitenoverzicht!$K1328&gt;0,Activiteitenoverzicht!D1328,"")</f>
        <v/>
      </c>
      <c r="D1326" s="31" t="str">
        <f ca="1">IF(Activiteitenoverzicht!$K1328&gt;0,Activiteitenoverzicht!F1328,"")</f>
        <v/>
      </c>
    </row>
    <row r="1327" spans="1:4" hidden="1" x14ac:dyDescent="0.25">
      <c r="A1327" s="31" t="str">
        <f ca="1">IF(Activiteitenoverzicht!$K1329&gt;0,Activiteitenoverzicht!A1329,"")</f>
        <v/>
      </c>
      <c r="B1327" s="31" t="str">
        <f ca="1">IF(Activiteitenoverzicht!$K1329&gt;0,Activiteitenoverzicht!B1329,"")</f>
        <v/>
      </c>
      <c r="C1327" s="31" t="str">
        <f ca="1">IF(Activiteitenoverzicht!$K1329&gt;0,Activiteitenoverzicht!D1329,"")</f>
        <v/>
      </c>
      <c r="D1327" s="31" t="str">
        <f ca="1">IF(Activiteitenoverzicht!$K1329&gt;0,Activiteitenoverzicht!F1329,"")</f>
        <v/>
      </c>
    </row>
    <row r="1328" spans="1:4" hidden="1" x14ac:dyDescent="0.25">
      <c r="A1328" s="31" t="str">
        <f ca="1">IF(Activiteitenoverzicht!$K1330&gt;0,Activiteitenoverzicht!A1330,"")</f>
        <v/>
      </c>
      <c r="B1328" s="31" t="str">
        <f ca="1">IF(Activiteitenoverzicht!$K1330&gt;0,Activiteitenoverzicht!B1330,"")</f>
        <v/>
      </c>
      <c r="C1328" s="31" t="str">
        <f ca="1">IF(Activiteitenoverzicht!$K1330&gt;0,Activiteitenoverzicht!D1330,"")</f>
        <v/>
      </c>
      <c r="D1328" s="31" t="str">
        <f ca="1">IF(Activiteitenoverzicht!$K1330&gt;0,Activiteitenoverzicht!F1330,"")</f>
        <v/>
      </c>
    </row>
    <row r="1329" spans="1:4" hidden="1" x14ac:dyDescent="0.25">
      <c r="A1329" s="31" t="str">
        <f ca="1">IF(Activiteitenoverzicht!$K1331&gt;0,Activiteitenoverzicht!A1331,"")</f>
        <v/>
      </c>
      <c r="B1329" s="31" t="str">
        <f ca="1">IF(Activiteitenoverzicht!$K1331&gt;0,Activiteitenoverzicht!B1331,"")</f>
        <v/>
      </c>
      <c r="C1329" s="31" t="str">
        <f ca="1">IF(Activiteitenoverzicht!$K1331&gt;0,Activiteitenoverzicht!D1331,"")</f>
        <v/>
      </c>
      <c r="D1329" s="31" t="str">
        <f ca="1">IF(Activiteitenoverzicht!$K1331&gt;0,Activiteitenoverzicht!F1331,"")</f>
        <v/>
      </c>
    </row>
    <row r="1330" spans="1:4" hidden="1" x14ac:dyDescent="0.25">
      <c r="A1330" s="31" t="str">
        <f ca="1">IF(Activiteitenoverzicht!$K1332&gt;0,Activiteitenoverzicht!A1332,"")</f>
        <v/>
      </c>
      <c r="B1330" s="31" t="str">
        <f ca="1">IF(Activiteitenoverzicht!$K1332&gt;0,Activiteitenoverzicht!B1332,"")</f>
        <v/>
      </c>
      <c r="C1330" s="31" t="str">
        <f ca="1">IF(Activiteitenoverzicht!$K1332&gt;0,Activiteitenoverzicht!D1332,"")</f>
        <v/>
      </c>
      <c r="D1330" s="31" t="str">
        <f ca="1">IF(Activiteitenoverzicht!$K1332&gt;0,Activiteitenoverzicht!F1332,"")</f>
        <v/>
      </c>
    </row>
    <row r="1331" spans="1:4" hidden="1" x14ac:dyDescent="0.25">
      <c r="A1331" s="31" t="str">
        <f ca="1">IF(Activiteitenoverzicht!$K1333&gt;0,Activiteitenoverzicht!A1333,"")</f>
        <v/>
      </c>
      <c r="B1331" s="31" t="str">
        <f ca="1">IF(Activiteitenoverzicht!$K1333&gt;0,Activiteitenoverzicht!B1333,"")</f>
        <v/>
      </c>
      <c r="C1331" s="31" t="str">
        <f ca="1">IF(Activiteitenoverzicht!$K1333&gt;0,Activiteitenoverzicht!D1333,"")</f>
        <v/>
      </c>
      <c r="D1331" s="31" t="str">
        <f ca="1">IF(Activiteitenoverzicht!$K1333&gt;0,Activiteitenoverzicht!F1333,"")</f>
        <v/>
      </c>
    </row>
    <row r="1332" spans="1:4" hidden="1" x14ac:dyDescent="0.25">
      <c r="A1332" s="31" t="str">
        <f ca="1">IF(Activiteitenoverzicht!$K1334&gt;0,Activiteitenoverzicht!A1334,"")</f>
        <v/>
      </c>
      <c r="B1332" s="31" t="str">
        <f ca="1">IF(Activiteitenoverzicht!$K1334&gt;0,Activiteitenoverzicht!B1334,"")</f>
        <v/>
      </c>
      <c r="C1332" s="31" t="str">
        <f ca="1">IF(Activiteitenoverzicht!$K1334&gt;0,Activiteitenoverzicht!D1334,"")</f>
        <v/>
      </c>
      <c r="D1332" s="31" t="str">
        <f ca="1">IF(Activiteitenoverzicht!$K1334&gt;0,Activiteitenoverzicht!F1334,"")</f>
        <v/>
      </c>
    </row>
    <row r="1333" spans="1:4" hidden="1" x14ac:dyDescent="0.25">
      <c r="A1333" s="31" t="str">
        <f ca="1">IF(Activiteitenoverzicht!$K1335&gt;0,Activiteitenoverzicht!A1335,"")</f>
        <v/>
      </c>
      <c r="B1333" s="31" t="str">
        <f ca="1">IF(Activiteitenoverzicht!$K1335&gt;0,Activiteitenoverzicht!B1335,"")</f>
        <v/>
      </c>
      <c r="C1333" s="31" t="str">
        <f ca="1">IF(Activiteitenoverzicht!$K1335&gt;0,Activiteitenoverzicht!D1335,"")</f>
        <v/>
      </c>
      <c r="D1333" s="31" t="str">
        <f ca="1">IF(Activiteitenoverzicht!$K1335&gt;0,Activiteitenoverzicht!F1335,"")</f>
        <v/>
      </c>
    </row>
    <row r="1334" spans="1:4" hidden="1" x14ac:dyDescent="0.25">
      <c r="A1334" s="31" t="str">
        <f ca="1">IF(Activiteitenoverzicht!$K1336&gt;0,Activiteitenoverzicht!A1336,"")</f>
        <v/>
      </c>
      <c r="B1334" s="31" t="str">
        <f ca="1">IF(Activiteitenoverzicht!$K1336&gt;0,Activiteitenoverzicht!B1336,"")</f>
        <v/>
      </c>
      <c r="C1334" s="31" t="str">
        <f ca="1">IF(Activiteitenoverzicht!$K1336&gt;0,Activiteitenoverzicht!D1336,"")</f>
        <v/>
      </c>
      <c r="D1334" s="31" t="str">
        <f ca="1">IF(Activiteitenoverzicht!$K1336&gt;0,Activiteitenoverzicht!F1336,"")</f>
        <v/>
      </c>
    </row>
    <row r="1335" spans="1:4" hidden="1" x14ac:dyDescent="0.25">
      <c r="A1335" s="31" t="str">
        <f ca="1">IF(Activiteitenoverzicht!$K1337&gt;0,Activiteitenoverzicht!A1337,"")</f>
        <v/>
      </c>
      <c r="B1335" s="31" t="str">
        <f ca="1">IF(Activiteitenoverzicht!$K1337&gt;0,Activiteitenoverzicht!B1337,"")</f>
        <v/>
      </c>
      <c r="C1335" s="31" t="str">
        <f ca="1">IF(Activiteitenoverzicht!$K1337&gt;0,Activiteitenoverzicht!D1337,"")</f>
        <v/>
      </c>
      <c r="D1335" s="31" t="str">
        <f ca="1">IF(Activiteitenoverzicht!$K1337&gt;0,Activiteitenoverzicht!F1337,"")</f>
        <v/>
      </c>
    </row>
    <row r="1336" spans="1:4" hidden="1" x14ac:dyDescent="0.25">
      <c r="A1336" s="31" t="str">
        <f ca="1">IF(Activiteitenoverzicht!$K1338&gt;0,Activiteitenoverzicht!A1338,"")</f>
        <v/>
      </c>
      <c r="B1336" s="31" t="str">
        <f ca="1">IF(Activiteitenoverzicht!$K1338&gt;0,Activiteitenoverzicht!B1338,"")</f>
        <v/>
      </c>
      <c r="C1336" s="31" t="str">
        <f ca="1">IF(Activiteitenoverzicht!$K1338&gt;0,Activiteitenoverzicht!D1338,"")</f>
        <v/>
      </c>
      <c r="D1336" s="31" t="str">
        <f ca="1">IF(Activiteitenoverzicht!$K1338&gt;0,Activiteitenoverzicht!F1338,"")</f>
        <v/>
      </c>
    </row>
    <row r="1337" spans="1:4" hidden="1" x14ac:dyDescent="0.25">
      <c r="A1337" s="31" t="str">
        <f ca="1">IF(Activiteitenoverzicht!$K1339&gt;0,Activiteitenoverzicht!A1339,"")</f>
        <v/>
      </c>
      <c r="B1337" s="31" t="str">
        <f ca="1">IF(Activiteitenoverzicht!$K1339&gt;0,Activiteitenoverzicht!B1339,"")</f>
        <v/>
      </c>
      <c r="C1337" s="31" t="str">
        <f ca="1">IF(Activiteitenoverzicht!$K1339&gt;0,Activiteitenoverzicht!D1339,"")</f>
        <v/>
      </c>
      <c r="D1337" s="31" t="str">
        <f ca="1">IF(Activiteitenoverzicht!$K1339&gt;0,Activiteitenoverzicht!F1339,"")</f>
        <v/>
      </c>
    </row>
    <row r="1338" spans="1:4" hidden="1" x14ac:dyDescent="0.25">
      <c r="A1338" s="31" t="str">
        <f ca="1">IF(Activiteitenoverzicht!$K1340&gt;0,Activiteitenoverzicht!A1340,"")</f>
        <v/>
      </c>
      <c r="B1338" s="31" t="str">
        <f ca="1">IF(Activiteitenoverzicht!$K1340&gt;0,Activiteitenoverzicht!B1340,"")</f>
        <v/>
      </c>
      <c r="C1338" s="31" t="str">
        <f ca="1">IF(Activiteitenoverzicht!$K1340&gt;0,Activiteitenoverzicht!D1340,"")</f>
        <v/>
      </c>
      <c r="D1338" s="31" t="str">
        <f ca="1">IF(Activiteitenoverzicht!$K1340&gt;0,Activiteitenoverzicht!F1340,"")</f>
        <v/>
      </c>
    </row>
    <row r="1339" spans="1:4" hidden="1" x14ac:dyDescent="0.25">
      <c r="A1339" s="31" t="str">
        <f ca="1">IF(Activiteitenoverzicht!$K1341&gt;0,Activiteitenoverzicht!A1341,"")</f>
        <v/>
      </c>
      <c r="B1339" s="31" t="str">
        <f ca="1">IF(Activiteitenoverzicht!$K1341&gt;0,Activiteitenoverzicht!B1341,"")</f>
        <v/>
      </c>
      <c r="C1339" s="31" t="str">
        <f ca="1">IF(Activiteitenoverzicht!$K1341&gt;0,Activiteitenoverzicht!D1341,"")</f>
        <v/>
      </c>
      <c r="D1339" s="31" t="str">
        <f ca="1">IF(Activiteitenoverzicht!$K1341&gt;0,Activiteitenoverzicht!F1341,"")</f>
        <v/>
      </c>
    </row>
    <row r="1340" spans="1:4" hidden="1" x14ac:dyDescent="0.25">
      <c r="A1340" s="31" t="str">
        <f ca="1">IF(Activiteitenoverzicht!$K1342&gt;0,Activiteitenoverzicht!A1342,"")</f>
        <v/>
      </c>
      <c r="B1340" s="31" t="str">
        <f ca="1">IF(Activiteitenoverzicht!$K1342&gt;0,Activiteitenoverzicht!B1342,"")</f>
        <v/>
      </c>
      <c r="C1340" s="31" t="str">
        <f ca="1">IF(Activiteitenoverzicht!$K1342&gt;0,Activiteitenoverzicht!D1342,"")</f>
        <v/>
      </c>
      <c r="D1340" s="31" t="str">
        <f ca="1">IF(Activiteitenoverzicht!$K1342&gt;0,Activiteitenoverzicht!F1342,"")</f>
        <v/>
      </c>
    </row>
    <row r="1341" spans="1:4" x14ac:dyDescent="0.25">
      <c r="A1341" s="62">
        <f ca="1">IF(Activiteitenoverzicht!$K1343&gt;0,Activiteitenoverzicht!A1343,"")</f>
        <v>1340</v>
      </c>
      <c r="B1341" s="61" t="str">
        <f ca="1">IF(Activiteitenoverzicht!$K1343&gt;0,Activiteitenoverzicht!B1343,"")</f>
        <v>LFT010-K3</v>
      </c>
      <c r="C1341" s="61" t="str">
        <f ca="1">IF(Activiteitenoverzicht!$K1343&gt;0,Activiteitenoverzicht!D1343,"")</f>
        <v>66.10.30</v>
      </c>
      <c r="D1341" s="61" t="str">
        <f ca="1">IF(Activiteitenoverzicht!$K1343&gt;0,Activiteitenoverzicht!F1343,"")</f>
        <v>personen-/goederenlift</v>
      </c>
    </row>
    <row r="1342" spans="1:4" x14ac:dyDescent="0.25">
      <c r="A1342" s="62">
        <f ca="1">IF(Activiteitenoverzicht!$K1344&gt;0,Activiteitenoverzicht!A1344,"")</f>
        <v>1341</v>
      </c>
      <c r="B1342" s="61" t="str">
        <f ca="1">IF(Activiteitenoverzicht!$K1344&gt;0,Activiteitenoverzicht!B1344,"")</f>
        <v>LFT010-K3</v>
      </c>
      <c r="C1342" s="61" t="str">
        <f ca="1">IF(Activiteitenoverzicht!$K1344&gt;0,Activiteitenoverzicht!D1344,"")</f>
        <v>66.11.30</v>
      </c>
      <c r="D1342" s="61" t="str">
        <f ca="1">IF(Activiteitenoverzicht!$K1344&gt;0,Activiteitenoverzicht!F1344,"")</f>
        <v>personen-/goederentractielift</v>
      </c>
    </row>
    <row r="1343" spans="1:4" x14ac:dyDescent="0.25">
      <c r="A1343" s="62">
        <f ca="1">IF(Activiteitenoverzicht!$K1345&gt;0,Activiteitenoverzicht!A1345,"")</f>
        <v>1342</v>
      </c>
      <c r="B1343" s="61" t="str">
        <f ca="1">IF(Activiteitenoverzicht!$K1345&gt;0,Activiteitenoverzicht!B1345,"")</f>
        <v>LFT010-K3</v>
      </c>
      <c r="C1343" s="61" t="str">
        <f ca="1">IF(Activiteitenoverzicht!$K1345&gt;0,Activiteitenoverzicht!D1345,"")</f>
        <v>66.15.30</v>
      </c>
      <c r="D1343" s="61" t="str">
        <f ca="1">IF(Activiteitenoverzicht!$K1345&gt;0,Activiteitenoverzicht!F1345,"")</f>
        <v>liftkooi personen-/goederenlift</v>
      </c>
    </row>
    <row r="1344" spans="1:4" hidden="1" x14ac:dyDescent="0.25">
      <c r="A1344" s="31" t="str">
        <f ca="1">IF(Activiteitenoverzicht!$K1346&gt;0,Activiteitenoverzicht!A1346,"")</f>
        <v/>
      </c>
      <c r="B1344" s="31" t="str">
        <f ca="1">IF(Activiteitenoverzicht!$K1346&gt;0,Activiteitenoverzicht!B1346,"")</f>
        <v/>
      </c>
      <c r="C1344" s="31" t="str">
        <f ca="1">IF(Activiteitenoverzicht!$K1346&gt;0,Activiteitenoverzicht!D1346,"")</f>
        <v/>
      </c>
      <c r="D1344" s="31" t="str">
        <f ca="1">IF(Activiteitenoverzicht!$K1346&gt;0,Activiteitenoverzicht!F1346,"")</f>
        <v/>
      </c>
    </row>
    <row r="1345" spans="1:4" hidden="1" x14ac:dyDescent="0.25">
      <c r="A1345" s="31" t="str">
        <f ca="1">IF(Activiteitenoverzicht!$K1347&gt;0,Activiteitenoverzicht!A1347,"")</f>
        <v/>
      </c>
      <c r="B1345" s="31" t="str">
        <f ca="1">IF(Activiteitenoverzicht!$K1347&gt;0,Activiteitenoverzicht!B1347,"")</f>
        <v/>
      </c>
      <c r="C1345" s="31" t="str">
        <f ca="1">IF(Activiteitenoverzicht!$K1347&gt;0,Activiteitenoverzicht!D1347,"")</f>
        <v/>
      </c>
      <c r="D1345" s="31" t="str">
        <f ca="1">IF(Activiteitenoverzicht!$K1347&gt;0,Activiteitenoverzicht!F1347,"")</f>
        <v/>
      </c>
    </row>
    <row r="1346" spans="1:4" hidden="1" x14ac:dyDescent="0.25">
      <c r="A1346" s="31" t="str">
        <f ca="1">IF(Activiteitenoverzicht!$K1348&gt;0,Activiteitenoverzicht!A1348,"")</f>
        <v/>
      </c>
      <c r="B1346" s="31" t="str">
        <f ca="1">IF(Activiteitenoverzicht!$K1348&gt;0,Activiteitenoverzicht!B1348,"")</f>
        <v/>
      </c>
      <c r="C1346" s="31" t="str">
        <f ca="1">IF(Activiteitenoverzicht!$K1348&gt;0,Activiteitenoverzicht!D1348,"")</f>
        <v/>
      </c>
      <c r="D1346" s="31" t="str">
        <f ca="1">IF(Activiteitenoverzicht!$K1348&gt;0,Activiteitenoverzicht!F1348,"")</f>
        <v/>
      </c>
    </row>
    <row r="1347" spans="1:4" hidden="1" x14ac:dyDescent="0.25">
      <c r="A1347" s="31" t="str">
        <f ca="1">IF(Activiteitenoverzicht!$K1349&gt;0,Activiteitenoverzicht!A1349,"")</f>
        <v/>
      </c>
      <c r="B1347" s="31" t="str">
        <f ca="1">IF(Activiteitenoverzicht!$K1349&gt;0,Activiteitenoverzicht!B1349,"")</f>
        <v/>
      </c>
      <c r="C1347" s="31" t="str">
        <f ca="1">IF(Activiteitenoverzicht!$K1349&gt;0,Activiteitenoverzicht!D1349,"")</f>
        <v/>
      </c>
      <c r="D1347" s="31" t="str">
        <f ca="1">IF(Activiteitenoverzicht!$K1349&gt;0,Activiteitenoverzicht!F1349,"")</f>
        <v/>
      </c>
    </row>
    <row r="1348" spans="1:4" hidden="1" x14ac:dyDescent="0.25">
      <c r="A1348" s="31" t="str">
        <f ca="1">IF(Activiteitenoverzicht!$K1350&gt;0,Activiteitenoverzicht!A1350,"")</f>
        <v/>
      </c>
      <c r="B1348" s="31" t="str">
        <f ca="1">IF(Activiteitenoverzicht!$K1350&gt;0,Activiteitenoverzicht!B1350,"")</f>
        <v/>
      </c>
      <c r="C1348" s="31" t="str">
        <f ca="1">IF(Activiteitenoverzicht!$K1350&gt;0,Activiteitenoverzicht!D1350,"")</f>
        <v/>
      </c>
      <c r="D1348" s="31" t="str">
        <f ca="1">IF(Activiteitenoverzicht!$K1350&gt;0,Activiteitenoverzicht!F1350,"")</f>
        <v/>
      </c>
    </row>
    <row r="1349" spans="1:4" hidden="1" x14ac:dyDescent="0.25">
      <c r="A1349" s="31" t="str">
        <f ca="1">IF(Activiteitenoverzicht!$K1351&gt;0,Activiteitenoverzicht!A1351,"")</f>
        <v/>
      </c>
      <c r="B1349" s="31" t="str">
        <f ca="1">IF(Activiteitenoverzicht!$K1351&gt;0,Activiteitenoverzicht!B1351,"")</f>
        <v/>
      </c>
      <c r="C1349" s="31" t="str">
        <f ca="1">IF(Activiteitenoverzicht!$K1351&gt;0,Activiteitenoverzicht!D1351,"")</f>
        <v/>
      </c>
      <c r="D1349" s="31" t="str">
        <f ca="1">IF(Activiteitenoverzicht!$K1351&gt;0,Activiteitenoverzicht!F1351,"")</f>
        <v/>
      </c>
    </row>
    <row r="1350" spans="1:4" hidden="1" x14ac:dyDescent="0.25">
      <c r="A1350" s="31" t="str">
        <f ca="1">IF(Activiteitenoverzicht!$K1352&gt;0,Activiteitenoverzicht!A1352,"")</f>
        <v/>
      </c>
      <c r="B1350" s="31" t="str">
        <f ca="1">IF(Activiteitenoverzicht!$K1352&gt;0,Activiteitenoverzicht!B1352,"")</f>
        <v/>
      </c>
      <c r="C1350" s="31" t="str">
        <f ca="1">IF(Activiteitenoverzicht!$K1352&gt;0,Activiteitenoverzicht!D1352,"")</f>
        <v/>
      </c>
      <c r="D1350" s="31" t="str">
        <f ca="1">IF(Activiteitenoverzicht!$K1352&gt;0,Activiteitenoverzicht!F1352,"")</f>
        <v/>
      </c>
    </row>
    <row r="1351" spans="1:4" hidden="1" x14ac:dyDescent="0.25">
      <c r="A1351" s="31" t="str">
        <f ca="1">IF(Activiteitenoverzicht!$K1353&gt;0,Activiteitenoverzicht!A1353,"")</f>
        <v/>
      </c>
      <c r="B1351" s="31" t="str">
        <f ca="1">IF(Activiteitenoverzicht!$K1353&gt;0,Activiteitenoverzicht!B1353,"")</f>
        <v/>
      </c>
      <c r="C1351" s="31" t="str">
        <f ca="1">IF(Activiteitenoverzicht!$K1353&gt;0,Activiteitenoverzicht!D1353,"")</f>
        <v/>
      </c>
      <c r="D1351" s="31" t="str">
        <f ca="1">IF(Activiteitenoverzicht!$K1353&gt;0,Activiteitenoverzicht!F1353,"")</f>
        <v/>
      </c>
    </row>
    <row r="1352" spans="1:4" hidden="1" x14ac:dyDescent="0.25">
      <c r="A1352" s="31" t="str">
        <f ca="1">IF(Activiteitenoverzicht!$K1354&gt;0,Activiteitenoverzicht!A1354,"")</f>
        <v/>
      </c>
      <c r="B1352" s="31" t="str">
        <f ca="1">IF(Activiteitenoverzicht!$K1354&gt;0,Activiteitenoverzicht!B1354,"")</f>
        <v/>
      </c>
      <c r="C1352" s="31" t="str">
        <f ca="1">IF(Activiteitenoverzicht!$K1354&gt;0,Activiteitenoverzicht!D1354,"")</f>
        <v/>
      </c>
      <c r="D1352" s="31" t="str">
        <f ca="1">IF(Activiteitenoverzicht!$K1354&gt;0,Activiteitenoverzicht!F1354,"")</f>
        <v/>
      </c>
    </row>
    <row r="1353" spans="1:4" hidden="1" x14ac:dyDescent="0.25">
      <c r="A1353" s="31" t="str">
        <f ca="1">IF(Activiteitenoverzicht!$K1355&gt;0,Activiteitenoverzicht!A1355,"")</f>
        <v/>
      </c>
      <c r="B1353" s="31" t="str">
        <f ca="1">IF(Activiteitenoverzicht!$K1355&gt;0,Activiteitenoverzicht!B1355,"")</f>
        <v/>
      </c>
      <c r="C1353" s="31" t="str">
        <f ca="1">IF(Activiteitenoverzicht!$K1355&gt;0,Activiteitenoverzicht!D1355,"")</f>
        <v/>
      </c>
      <c r="D1353" s="31" t="str">
        <f ca="1">IF(Activiteitenoverzicht!$K1355&gt;0,Activiteitenoverzicht!F1355,"")</f>
        <v/>
      </c>
    </row>
    <row r="1354" spans="1:4" hidden="1" x14ac:dyDescent="0.25">
      <c r="A1354" s="31" t="str">
        <f ca="1">IF(Activiteitenoverzicht!$K1356&gt;0,Activiteitenoverzicht!A1356,"")</f>
        <v/>
      </c>
      <c r="B1354" s="31" t="str">
        <f ca="1">IF(Activiteitenoverzicht!$K1356&gt;0,Activiteitenoverzicht!B1356,"")</f>
        <v/>
      </c>
      <c r="C1354" s="31" t="str">
        <f ca="1">IF(Activiteitenoverzicht!$K1356&gt;0,Activiteitenoverzicht!D1356,"")</f>
        <v/>
      </c>
      <c r="D1354" s="31" t="str">
        <f ca="1">IF(Activiteitenoverzicht!$K1356&gt;0,Activiteitenoverzicht!F1356,"")</f>
        <v/>
      </c>
    </row>
    <row r="1355" spans="1:4" hidden="1" x14ac:dyDescent="0.25">
      <c r="A1355" s="31" t="str">
        <f ca="1">IF(Activiteitenoverzicht!$K1357&gt;0,Activiteitenoverzicht!A1357,"")</f>
        <v/>
      </c>
      <c r="B1355" s="31" t="str">
        <f ca="1">IF(Activiteitenoverzicht!$K1357&gt;0,Activiteitenoverzicht!B1357,"")</f>
        <v/>
      </c>
      <c r="C1355" s="31" t="str">
        <f ca="1">IF(Activiteitenoverzicht!$K1357&gt;0,Activiteitenoverzicht!D1357,"")</f>
        <v/>
      </c>
      <c r="D1355" s="31" t="str">
        <f ca="1">IF(Activiteitenoverzicht!$K1357&gt;0,Activiteitenoverzicht!F1357,"")</f>
        <v/>
      </c>
    </row>
    <row r="1356" spans="1:4" hidden="1" x14ac:dyDescent="0.25">
      <c r="A1356" s="31" t="str">
        <f ca="1">IF(Activiteitenoverzicht!$K1358&gt;0,Activiteitenoverzicht!A1358,"")</f>
        <v/>
      </c>
      <c r="B1356" s="31" t="str">
        <f ca="1">IF(Activiteitenoverzicht!$K1358&gt;0,Activiteitenoverzicht!B1358,"")</f>
        <v/>
      </c>
      <c r="C1356" s="31" t="str">
        <f ca="1">IF(Activiteitenoverzicht!$K1358&gt;0,Activiteitenoverzicht!D1358,"")</f>
        <v/>
      </c>
      <c r="D1356" s="31" t="str">
        <f ca="1">IF(Activiteitenoverzicht!$K1358&gt;0,Activiteitenoverzicht!F1358,"")</f>
        <v/>
      </c>
    </row>
    <row r="1357" spans="1:4" hidden="1" x14ac:dyDescent="0.25">
      <c r="A1357" s="31" t="str">
        <f ca="1">IF(Activiteitenoverzicht!$K1359&gt;0,Activiteitenoverzicht!A1359,"")</f>
        <v/>
      </c>
      <c r="B1357" s="31" t="str">
        <f ca="1">IF(Activiteitenoverzicht!$K1359&gt;0,Activiteitenoverzicht!B1359,"")</f>
        <v/>
      </c>
      <c r="C1357" s="31" t="str">
        <f ca="1">IF(Activiteitenoverzicht!$K1359&gt;0,Activiteitenoverzicht!D1359,"")</f>
        <v/>
      </c>
      <c r="D1357" s="31" t="str">
        <f ca="1">IF(Activiteitenoverzicht!$K1359&gt;0,Activiteitenoverzicht!F1359,"")</f>
        <v/>
      </c>
    </row>
    <row r="1358" spans="1:4" hidden="1" x14ac:dyDescent="0.25">
      <c r="A1358" s="31" t="str">
        <f ca="1">IF(Activiteitenoverzicht!$K1360&gt;0,Activiteitenoverzicht!A1360,"")</f>
        <v/>
      </c>
      <c r="B1358" s="31" t="str">
        <f ca="1">IF(Activiteitenoverzicht!$K1360&gt;0,Activiteitenoverzicht!B1360,"")</f>
        <v/>
      </c>
      <c r="C1358" s="31" t="str">
        <f ca="1">IF(Activiteitenoverzicht!$K1360&gt;0,Activiteitenoverzicht!D1360,"")</f>
        <v/>
      </c>
      <c r="D1358" s="31" t="str">
        <f ca="1">IF(Activiteitenoverzicht!$K1360&gt;0,Activiteitenoverzicht!F1360,"")</f>
        <v/>
      </c>
    </row>
    <row r="1359" spans="1:4" hidden="1" x14ac:dyDescent="0.25">
      <c r="A1359" s="31" t="str">
        <f ca="1">IF(Activiteitenoverzicht!$K1361&gt;0,Activiteitenoverzicht!A1361,"")</f>
        <v/>
      </c>
      <c r="B1359" s="31" t="str">
        <f ca="1">IF(Activiteitenoverzicht!$K1361&gt;0,Activiteitenoverzicht!B1361,"")</f>
        <v/>
      </c>
      <c r="C1359" s="31" t="str">
        <f ca="1">IF(Activiteitenoverzicht!$K1361&gt;0,Activiteitenoverzicht!D1361,"")</f>
        <v/>
      </c>
      <c r="D1359" s="31" t="str">
        <f ca="1">IF(Activiteitenoverzicht!$K1361&gt;0,Activiteitenoverzicht!F1361,"")</f>
        <v/>
      </c>
    </row>
    <row r="1360" spans="1:4" hidden="1" x14ac:dyDescent="0.25">
      <c r="A1360" s="31" t="str">
        <f ca="1">IF(Activiteitenoverzicht!$K1362&gt;0,Activiteitenoverzicht!A1362,"")</f>
        <v/>
      </c>
      <c r="B1360" s="31" t="str">
        <f ca="1">IF(Activiteitenoverzicht!$K1362&gt;0,Activiteitenoverzicht!B1362,"")</f>
        <v/>
      </c>
      <c r="C1360" s="31" t="str">
        <f ca="1">IF(Activiteitenoverzicht!$K1362&gt;0,Activiteitenoverzicht!D1362,"")</f>
        <v/>
      </c>
      <c r="D1360" s="31" t="str">
        <f ca="1">IF(Activiteitenoverzicht!$K1362&gt;0,Activiteitenoverzicht!F1362,"")</f>
        <v/>
      </c>
    </row>
    <row r="1361" spans="1:4" hidden="1" x14ac:dyDescent="0.25">
      <c r="A1361" s="31" t="str">
        <f ca="1">IF(Activiteitenoverzicht!$K1363&gt;0,Activiteitenoverzicht!A1363,"")</f>
        <v/>
      </c>
      <c r="B1361" s="31" t="str">
        <f ca="1">IF(Activiteitenoverzicht!$K1363&gt;0,Activiteitenoverzicht!B1363,"")</f>
        <v/>
      </c>
      <c r="C1361" s="31" t="str">
        <f ca="1">IF(Activiteitenoverzicht!$K1363&gt;0,Activiteitenoverzicht!D1363,"")</f>
        <v/>
      </c>
      <c r="D1361" s="31" t="str">
        <f ca="1">IF(Activiteitenoverzicht!$K1363&gt;0,Activiteitenoverzicht!F1363,"")</f>
        <v/>
      </c>
    </row>
    <row r="1362" spans="1:4" hidden="1" x14ac:dyDescent="0.25">
      <c r="A1362" s="31" t="str">
        <f ca="1">IF(Activiteitenoverzicht!$K1364&gt;0,Activiteitenoverzicht!A1364,"")</f>
        <v/>
      </c>
      <c r="B1362" s="31" t="str">
        <f ca="1">IF(Activiteitenoverzicht!$K1364&gt;0,Activiteitenoverzicht!B1364,"")</f>
        <v/>
      </c>
      <c r="C1362" s="31" t="str">
        <f ca="1">IF(Activiteitenoverzicht!$K1364&gt;0,Activiteitenoverzicht!D1364,"")</f>
        <v/>
      </c>
      <c r="D1362" s="31" t="str">
        <f ca="1">IF(Activiteitenoverzicht!$K1364&gt;0,Activiteitenoverzicht!F1364,"")</f>
        <v/>
      </c>
    </row>
    <row r="1363" spans="1:4" hidden="1" x14ac:dyDescent="0.25">
      <c r="A1363" s="31" t="str">
        <f ca="1">IF(Activiteitenoverzicht!$K1365&gt;0,Activiteitenoverzicht!A1365,"")</f>
        <v/>
      </c>
      <c r="B1363" s="31" t="str">
        <f ca="1">IF(Activiteitenoverzicht!$K1365&gt;0,Activiteitenoverzicht!B1365,"")</f>
        <v/>
      </c>
      <c r="C1363" s="31" t="str">
        <f ca="1">IF(Activiteitenoverzicht!$K1365&gt;0,Activiteitenoverzicht!D1365,"")</f>
        <v/>
      </c>
      <c r="D1363" s="31" t="str">
        <f ca="1">IF(Activiteitenoverzicht!$K1365&gt;0,Activiteitenoverzicht!F1365,"")</f>
        <v/>
      </c>
    </row>
    <row r="1364" spans="1:4" hidden="1" x14ac:dyDescent="0.25">
      <c r="A1364" s="31" t="str">
        <f ca="1">IF(Activiteitenoverzicht!$K1366&gt;0,Activiteitenoverzicht!A1366,"")</f>
        <v/>
      </c>
      <c r="B1364" s="31" t="str">
        <f ca="1">IF(Activiteitenoverzicht!$K1366&gt;0,Activiteitenoverzicht!B1366,"")</f>
        <v/>
      </c>
      <c r="C1364" s="31" t="str">
        <f ca="1">IF(Activiteitenoverzicht!$K1366&gt;0,Activiteitenoverzicht!D1366,"")</f>
        <v/>
      </c>
      <c r="D1364" s="31" t="str">
        <f ca="1">IF(Activiteitenoverzicht!$K1366&gt;0,Activiteitenoverzicht!F1366,"")</f>
        <v/>
      </c>
    </row>
    <row r="1365" spans="1:4" hidden="1" x14ac:dyDescent="0.25">
      <c r="A1365" s="31" t="str">
        <f ca="1">IF(Activiteitenoverzicht!$K1367&gt;0,Activiteitenoverzicht!A1367,"")</f>
        <v/>
      </c>
      <c r="B1365" s="31" t="str">
        <f ca="1">IF(Activiteitenoverzicht!$K1367&gt;0,Activiteitenoverzicht!B1367,"")</f>
        <v/>
      </c>
      <c r="C1365" s="31" t="str">
        <f ca="1">IF(Activiteitenoverzicht!$K1367&gt;0,Activiteitenoverzicht!D1367,"")</f>
        <v/>
      </c>
      <c r="D1365" s="31" t="str">
        <f ca="1">IF(Activiteitenoverzicht!$K1367&gt;0,Activiteitenoverzicht!F1367,"")</f>
        <v/>
      </c>
    </row>
    <row r="1366" spans="1:4" hidden="1" x14ac:dyDescent="0.25">
      <c r="A1366" s="31" t="str">
        <f ca="1">IF(Activiteitenoverzicht!$K1368&gt;0,Activiteitenoverzicht!A1368,"")</f>
        <v/>
      </c>
      <c r="B1366" s="31" t="str">
        <f ca="1">IF(Activiteitenoverzicht!$K1368&gt;0,Activiteitenoverzicht!B1368,"")</f>
        <v/>
      </c>
      <c r="C1366" s="31" t="str">
        <f ca="1">IF(Activiteitenoverzicht!$K1368&gt;0,Activiteitenoverzicht!D1368,"")</f>
        <v/>
      </c>
      <c r="D1366" s="31" t="str">
        <f ca="1">IF(Activiteitenoverzicht!$K1368&gt;0,Activiteitenoverzicht!F1368,"")</f>
        <v/>
      </c>
    </row>
    <row r="1367" spans="1:4" hidden="1" x14ac:dyDescent="0.25">
      <c r="A1367" s="31" t="str">
        <f ca="1">IF(Activiteitenoverzicht!$K1369&gt;0,Activiteitenoverzicht!A1369,"")</f>
        <v/>
      </c>
      <c r="B1367" s="31" t="str">
        <f ca="1">IF(Activiteitenoverzicht!$K1369&gt;0,Activiteitenoverzicht!B1369,"")</f>
        <v/>
      </c>
      <c r="C1367" s="31" t="str">
        <f ca="1">IF(Activiteitenoverzicht!$K1369&gt;0,Activiteitenoverzicht!D1369,"")</f>
        <v/>
      </c>
      <c r="D1367" s="31" t="str">
        <f ca="1">IF(Activiteitenoverzicht!$K1369&gt;0,Activiteitenoverzicht!F1369,"")</f>
        <v/>
      </c>
    </row>
    <row r="1368" spans="1:4" hidden="1" x14ac:dyDescent="0.25">
      <c r="A1368" s="31" t="str">
        <f ca="1">IF(Activiteitenoverzicht!$K1370&gt;0,Activiteitenoverzicht!A1370,"")</f>
        <v/>
      </c>
      <c r="B1368" s="31" t="str">
        <f ca="1">IF(Activiteitenoverzicht!$K1370&gt;0,Activiteitenoverzicht!B1370,"")</f>
        <v/>
      </c>
      <c r="C1368" s="31" t="str">
        <f ca="1">IF(Activiteitenoverzicht!$K1370&gt;0,Activiteitenoverzicht!D1370,"")</f>
        <v/>
      </c>
      <c r="D1368" s="31" t="str">
        <f ca="1">IF(Activiteitenoverzicht!$K1370&gt;0,Activiteitenoverzicht!F1370,"")</f>
        <v/>
      </c>
    </row>
    <row r="1369" spans="1:4" hidden="1" x14ac:dyDescent="0.25">
      <c r="A1369" s="31" t="str">
        <f ca="1">IF(Activiteitenoverzicht!$K1371&gt;0,Activiteitenoverzicht!A1371,"")</f>
        <v/>
      </c>
      <c r="B1369" s="31" t="str">
        <f ca="1">IF(Activiteitenoverzicht!$K1371&gt;0,Activiteitenoverzicht!B1371,"")</f>
        <v/>
      </c>
      <c r="C1369" s="31" t="str">
        <f ca="1">IF(Activiteitenoverzicht!$K1371&gt;0,Activiteitenoverzicht!D1371,"")</f>
        <v/>
      </c>
      <c r="D1369" s="31" t="str">
        <f ca="1">IF(Activiteitenoverzicht!$K1371&gt;0,Activiteitenoverzicht!F1371,"")</f>
        <v/>
      </c>
    </row>
    <row r="1370" spans="1:4" hidden="1" x14ac:dyDescent="0.25">
      <c r="A1370" s="31" t="str">
        <f ca="1">IF(Activiteitenoverzicht!$K1372&gt;0,Activiteitenoverzicht!A1372,"")</f>
        <v/>
      </c>
      <c r="B1370" s="31" t="str">
        <f ca="1">IF(Activiteitenoverzicht!$K1372&gt;0,Activiteitenoverzicht!B1372,"")</f>
        <v/>
      </c>
      <c r="C1370" s="31" t="str">
        <f ca="1">IF(Activiteitenoverzicht!$K1372&gt;0,Activiteitenoverzicht!D1372,"")</f>
        <v/>
      </c>
      <c r="D1370" s="31" t="str">
        <f ca="1">IF(Activiteitenoverzicht!$K1372&gt;0,Activiteitenoverzicht!F1372,"")</f>
        <v/>
      </c>
    </row>
    <row r="1371" spans="1:4" hidden="1" x14ac:dyDescent="0.25">
      <c r="A1371" s="31" t="str">
        <f ca="1">IF(Activiteitenoverzicht!$K1373&gt;0,Activiteitenoverzicht!A1373,"")</f>
        <v/>
      </c>
      <c r="B1371" s="31" t="str">
        <f ca="1">IF(Activiteitenoverzicht!$K1373&gt;0,Activiteitenoverzicht!B1373,"")</f>
        <v/>
      </c>
      <c r="C1371" s="31" t="str">
        <f ca="1">IF(Activiteitenoverzicht!$K1373&gt;0,Activiteitenoverzicht!D1373,"")</f>
        <v/>
      </c>
      <c r="D1371" s="31" t="str">
        <f ca="1">IF(Activiteitenoverzicht!$K1373&gt;0,Activiteitenoverzicht!F1373,"")</f>
        <v/>
      </c>
    </row>
    <row r="1372" spans="1:4" hidden="1" x14ac:dyDescent="0.25">
      <c r="A1372" s="31" t="str">
        <f ca="1">IF(Activiteitenoverzicht!$K1374&gt;0,Activiteitenoverzicht!A1374,"")</f>
        <v/>
      </c>
      <c r="B1372" s="31" t="str">
        <f ca="1">IF(Activiteitenoverzicht!$K1374&gt;0,Activiteitenoverzicht!B1374,"")</f>
        <v/>
      </c>
      <c r="C1372" s="31" t="str">
        <f ca="1">IF(Activiteitenoverzicht!$K1374&gt;0,Activiteitenoverzicht!D1374,"")</f>
        <v/>
      </c>
      <c r="D1372" s="31" t="str">
        <f ca="1">IF(Activiteitenoverzicht!$K1374&gt;0,Activiteitenoverzicht!F1374,"")</f>
        <v/>
      </c>
    </row>
    <row r="1373" spans="1:4" hidden="1" x14ac:dyDescent="0.25">
      <c r="A1373" s="31" t="str">
        <f ca="1">IF(Activiteitenoverzicht!$K1375&gt;0,Activiteitenoverzicht!A1375,"")</f>
        <v/>
      </c>
      <c r="B1373" s="31" t="str">
        <f ca="1">IF(Activiteitenoverzicht!$K1375&gt;0,Activiteitenoverzicht!B1375,"")</f>
        <v/>
      </c>
      <c r="C1373" s="31" t="str">
        <f ca="1">IF(Activiteitenoverzicht!$K1375&gt;0,Activiteitenoverzicht!D1375,"")</f>
        <v/>
      </c>
      <c r="D1373" s="31" t="str">
        <f ca="1">IF(Activiteitenoverzicht!$K1375&gt;0,Activiteitenoverzicht!F1375,"")</f>
        <v/>
      </c>
    </row>
    <row r="1374" spans="1:4" hidden="1" x14ac:dyDescent="0.25">
      <c r="A1374" s="31" t="str">
        <f ca="1">IF(Activiteitenoverzicht!$K1376&gt;0,Activiteitenoverzicht!A1376,"")</f>
        <v/>
      </c>
      <c r="B1374" s="31" t="str">
        <f ca="1">IF(Activiteitenoverzicht!$K1376&gt;0,Activiteitenoverzicht!B1376,"")</f>
        <v/>
      </c>
      <c r="C1374" s="31" t="str">
        <f ca="1">IF(Activiteitenoverzicht!$K1376&gt;0,Activiteitenoverzicht!D1376,"")</f>
        <v/>
      </c>
      <c r="D1374" s="31" t="str">
        <f ca="1">IF(Activiteitenoverzicht!$K1376&gt;0,Activiteitenoverzicht!F1376,"")</f>
        <v/>
      </c>
    </row>
    <row r="1375" spans="1:4" hidden="1" x14ac:dyDescent="0.25">
      <c r="A1375" s="31" t="str">
        <f ca="1">IF(Activiteitenoverzicht!$K1377&gt;0,Activiteitenoverzicht!A1377,"")</f>
        <v/>
      </c>
      <c r="B1375" s="31" t="str">
        <f ca="1">IF(Activiteitenoverzicht!$K1377&gt;0,Activiteitenoverzicht!B1377,"")</f>
        <v/>
      </c>
      <c r="C1375" s="31" t="str">
        <f ca="1">IF(Activiteitenoverzicht!$K1377&gt;0,Activiteitenoverzicht!D1377,"")</f>
        <v/>
      </c>
      <c r="D1375" s="31" t="str">
        <f ca="1">IF(Activiteitenoverzicht!$K1377&gt;0,Activiteitenoverzicht!F1377,"")</f>
        <v/>
      </c>
    </row>
    <row r="1376" spans="1:4" hidden="1" x14ac:dyDescent="0.25">
      <c r="A1376" s="31" t="str">
        <f ca="1">IF(Activiteitenoverzicht!$K1378&gt;0,Activiteitenoverzicht!A1378,"")</f>
        <v/>
      </c>
      <c r="B1376" s="31" t="str">
        <f ca="1">IF(Activiteitenoverzicht!$K1378&gt;0,Activiteitenoverzicht!B1378,"")</f>
        <v/>
      </c>
      <c r="C1376" s="31" t="str">
        <f ca="1">IF(Activiteitenoverzicht!$K1378&gt;0,Activiteitenoverzicht!D1378,"")</f>
        <v/>
      </c>
      <c r="D1376" s="31" t="str">
        <f ca="1">IF(Activiteitenoverzicht!$K1378&gt;0,Activiteitenoverzicht!F1378,"")</f>
        <v/>
      </c>
    </row>
    <row r="1377" spans="1:4" hidden="1" x14ac:dyDescent="0.25">
      <c r="A1377" s="31" t="str">
        <f ca="1">IF(Activiteitenoverzicht!$K1379&gt;0,Activiteitenoverzicht!A1379,"")</f>
        <v/>
      </c>
      <c r="B1377" s="31" t="str">
        <f ca="1">IF(Activiteitenoverzicht!$K1379&gt;0,Activiteitenoverzicht!B1379,"")</f>
        <v/>
      </c>
      <c r="C1377" s="31" t="str">
        <f ca="1">IF(Activiteitenoverzicht!$K1379&gt;0,Activiteitenoverzicht!D1379,"")</f>
        <v/>
      </c>
      <c r="D1377" s="31" t="str">
        <f ca="1">IF(Activiteitenoverzicht!$K1379&gt;0,Activiteitenoverzicht!F1379,"")</f>
        <v/>
      </c>
    </row>
    <row r="1378" spans="1:4" hidden="1" x14ac:dyDescent="0.25">
      <c r="A1378" s="31" t="str">
        <f ca="1">IF(Activiteitenoverzicht!$K1380&gt;0,Activiteitenoverzicht!A1380,"")</f>
        <v/>
      </c>
      <c r="B1378" s="31" t="str">
        <f ca="1">IF(Activiteitenoverzicht!$K1380&gt;0,Activiteitenoverzicht!B1380,"")</f>
        <v/>
      </c>
      <c r="C1378" s="31" t="str">
        <f ca="1">IF(Activiteitenoverzicht!$K1380&gt;0,Activiteitenoverzicht!D1380,"")</f>
        <v/>
      </c>
      <c r="D1378" s="31" t="str">
        <f ca="1">IF(Activiteitenoverzicht!$K1380&gt;0,Activiteitenoverzicht!F1380,"")</f>
        <v/>
      </c>
    </row>
    <row r="1379" spans="1:4" hidden="1" x14ac:dyDescent="0.25">
      <c r="A1379" s="31" t="str">
        <f ca="1">IF(Activiteitenoverzicht!$K1381&gt;0,Activiteitenoverzicht!A1381,"")</f>
        <v/>
      </c>
      <c r="B1379" s="31" t="str">
        <f ca="1">IF(Activiteitenoverzicht!$K1381&gt;0,Activiteitenoverzicht!B1381,"")</f>
        <v/>
      </c>
      <c r="C1379" s="31" t="str">
        <f ca="1">IF(Activiteitenoverzicht!$K1381&gt;0,Activiteitenoverzicht!D1381,"")</f>
        <v/>
      </c>
      <c r="D1379" s="31" t="str">
        <f ca="1">IF(Activiteitenoverzicht!$K1381&gt;0,Activiteitenoverzicht!F1381,"")</f>
        <v/>
      </c>
    </row>
    <row r="1380" spans="1:4" hidden="1" x14ac:dyDescent="0.25">
      <c r="A1380" s="31" t="str">
        <f ca="1">IF(Activiteitenoverzicht!$K1382&gt;0,Activiteitenoverzicht!A1382,"")</f>
        <v/>
      </c>
      <c r="B1380" s="31" t="str">
        <f ca="1">IF(Activiteitenoverzicht!$K1382&gt;0,Activiteitenoverzicht!B1382,"")</f>
        <v/>
      </c>
      <c r="C1380" s="31" t="str">
        <f ca="1">IF(Activiteitenoverzicht!$K1382&gt;0,Activiteitenoverzicht!D1382,"")</f>
        <v/>
      </c>
      <c r="D1380" s="31" t="str">
        <f ca="1">IF(Activiteitenoverzicht!$K1382&gt;0,Activiteitenoverzicht!F1382,"")</f>
        <v/>
      </c>
    </row>
    <row r="1381" spans="1:4" hidden="1" x14ac:dyDescent="0.25">
      <c r="A1381" s="31" t="str">
        <f ca="1">IF(Activiteitenoverzicht!$K1383&gt;0,Activiteitenoverzicht!A1383,"")</f>
        <v/>
      </c>
      <c r="B1381" s="31" t="str">
        <f ca="1">IF(Activiteitenoverzicht!$K1383&gt;0,Activiteitenoverzicht!B1383,"")</f>
        <v/>
      </c>
      <c r="C1381" s="31" t="str">
        <f ca="1">IF(Activiteitenoverzicht!$K1383&gt;0,Activiteitenoverzicht!D1383,"")</f>
        <v/>
      </c>
      <c r="D1381" s="31" t="str">
        <f ca="1">IF(Activiteitenoverzicht!$K1383&gt;0,Activiteitenoverzicht!F1383,"")</f>
        <v/>
      </c>
    </row>
    <row r="1382" spans="1:4" hidden="1" x14ac:dyDescent="0.25">
      <c r="A1382" s="31" t="str">
        <f ca="1">IF(Activiteitenoverzicht!$K1384&gt;0,Activiteitenoverzicht!A1384,"")</f>
        <v/>
      </c>
      <c r="B1382" s="31" t="str">
        <f ca="1">IF(Activiteitenoverzicht!$K1384&gt;0,Activiteitenoverzicht!B1384,"")</f>
        <v/>
      </c>
      <c r="C1382" s="31" t="str">
        <f ca="1">IF(Activiteitenoverzicht!$K1384&gt;0,Activiteitenoverzicht!D1384,"")</f>
        <v/>
      </c>
      <c r="D1382" s="31" t="str">
        <f ca="1">IF(Activiteitenoverzicht!$K1384&gt;0,Activiteitenoverzicht!F1384,"")</f>
        <v/>
      </c>
    </row>
    <row r="1383" spans="1:4" hidden="1" x14ac:dyDescent="0.25">
      <c r="A1383" s="31" t="str">
        <f ca="1">IF(Activiteitenoverzicht!$K1385&gt;0,Activiteitenoverzicht!A1385,"")</f>
        <v/>
      </c>
      <c r="B1383" s="31" t="str">
        <f ca="1">IF(Activiteitenoverzicht!$K1385&gt;0,Activiteitenoverzicht!B1385,"")</f>
        <v/>
      </c>
      <c r="C1383" s="31" t="str">
        <f ca="1">IF(Activiteitenoverzicht!$K1385&gt;0,Activiteitenoverzicht!D1385,"")</f>
        <v/>
      </c>
      <c r="D1383" s="31" t="str">
        <f ca="1">IF(Activiteitenoverzicht!$K1385&gt;0,Activiteitenoverzicht!F1385,"")</f>
        <v/>
      </c>
    </row>
    <row r="1384" spans="1:4" hidden="1" x14ac:dyDescent="0.25">
      <c r="A1384" s="31" t="str">
        <f ca="1">IF(Activiteitenoverzicht!$K1386&gt;0,Activiteitenoverzicht!A1386,"")</f>
        <v/>
      </c>
      <c r="B1384" s="31" t="str">
        <f ca="1">IF(Activiteitenoverzicht!$K1386&gt;0,Activiteitenoverzicht!B1386,"")</f>
        <v/>
      </c>
      <c r="C1384" s="31" t="str">
        <f ca="1">IF(Activiteitenoverzicht!$K1386&gt;0,Activiteitenoverzicht!D1386,"")</f>
        <v/>
      </c>
      <c r="D1384" s="31" t="str">
        <f ca="1">IF(Activiteitenoverzicht!$K1386&gt;0,Activiteitenoverzicht!F1386,"")</f>
        <v/>
      </c>
    </row>
    <row r="1385" spans="1:4" hidden="1" x14ac:dyDescent="0.25">
      <c r="A1385" s="31" t="str">
        <f ca="1">IF(Activiteitenoverzicht!$K1387&gt;0,Activiteitenoverzicht!A1387,"")</f>
        <v/>
      </c>
      <c r="B1385" s="31" t="str">
        <f ca="1">IF(Activiteitenoverzicht!$K1387&gt;0,Activiteitenoverzicht!B1387,"")</f>
        <v/>
      </c>
      <c r="C1385" s="31" t="str">
        <f ca="1">IF(Activiteitenoverzicht!$K1387&gt;0,Activiteitenoverzicht!D1387,"")</f>
        <v/>
      </c>
      <c r="D1385" s="31" t="str">
        <f ca="1">IF(Activiteitenoverzicht!$K1387&gt;0,Activiteitenoverzicht!F1387,"")</f>
        <v/>
      </c>
    </row>
    <row r="1386" spans="1:4" hidden="1" x14ac:dyDescent="0.25">
      <c r="A1386" s="31" t="str">
        <f ca="1">IF(Activiteitenoverzicht!$K1388&gt;0,Activiteitenoverzicht!A1388,"")</f>
        <v/>
      </c>
      <c r="B1386" s="31" t="str">
        <f ca="1">IF(Activiteitenoverzicht!$K1388&gt;0,Activiteitenoverzicht!B1388,"")</f>
        <v/>
      </c>
      <c r="C1386" s="31" t="str">
        <f ca="1">IF(Activiteitenoverzicht!$K1388&gt;0,Activiteitenoverzicht!D1388,"")</f>
        <v/>
      </c>
      <c r="D1386" s="31" t="str">
        <f ca="1">IF(Activiteitenoverzicht!$K1388&gt;0,Activiteitenoverzicht!F1388,"")</f>
        <v/>
      </c>
    </row>
    <row r="1387" spans="1:4" hidden="1" x14ac:dyDescent="0.25">
      <c r="A1387" s="31" t="str">
        <f ca="1">IF(Activiteitenoverzicht!$K1389&gt;0,Activiteitenoverzicht!A1389,"")</f>
        <v/>
      </c>
      <c r="B1387" s="31" t="str">
        <f ca="1">IF(Activiteitenoverzicht!$K1389&gt;0,Activiteitenoverzicht!B1389,"")</f>
        <v/>
      </c>
      <c r="C1387" s="31" t="str">
        <f ca="1">IF(Activiteitenoverzicht!$K1389&gt;0,Activiteitenoverzicht!D1389,"")</f>
        <v/>
      </c>
      <c r="D1387" s="31" t="str">
        <f ca="1">IF(Activiteitenoverzicht!$K1389&gt;0,Activiteitenoverzicht!F1389,"")</f>
        <v/>
      </c>
    </row>
    <row r="1388" spans="1:4" hidden="1" x14ac:dyDescent="0.25">
      <c r="A1388" s="31" t="str">
        <f ca="1">IF(Activiteitenoverzicht!$K1390&gt;0,Activiteitenoverzicht!A1390,"")</f>
        <v/>
      </c>
      <c r="B1388" s="31" t="str">
        <f ca="1">IF(Activiteitenoverzicht!$K1390&gt;0,Activiteitenoverzicht!B1390,"")</f>
        <v/>
      </c>
      <c r="C1388" s="31" t="str">
        <f ca="1">IF(Activiteitenoverzicht!$K1390&gt;0,Activiteitenoverzicht!D1390,"")</f>
        <v/>
      </c>
      <c r="D1388" s="31" t="str">
        <f ca="1">IF(Activiteitenoverzicht!$K1390&gt;0,Activiteitenoverzicht!F1390,"")</f>
        <v/>
      </c>
    </row>
    <row r="1389" spans="1:4" hidden="1" x14ac:dyDescent="0.25">
      <c r="A1389" s="31" t="str">
        <f ca="1">IF(Activiteitenoverzicht!$K1391&gt;0,Activiteitenoverzicht!A1391,"")</f>
        <v/>
      </c>
      <c r="B1389" s="31" t="str">
        <f ca="1">IF(Activiteitenoverzicht!$K1391&gt;0,Activiteitenoverzicht!B1391,"")</f>
        <v/>
      </c>
      <c r="C1389" s="31" t="str">
        <f ca="1">IF(Activiteitenoverzicht!$K1391&gt;0,Activiteitenoverzicht!D1391,"")</f>
        <v/>
      </c>
      <c r="D1389" s="31" t="str">
        <f ca="1">IF(Activiteitenoverzicht!$K1391&gt;0,Activiteitenoverzicht!F1391,"")</f>
        <v/>
      </c>
    </row>
    <row r="1390" spans="1:4" hidden="1" x14ac:dyDescent="0.25">
      <c r="A1390" s="31" t="str">
        <f ca="1">IF(Activiteitenoverzicht!$K1392&gt;0,Activiteitenoverzicht!A1392,"")</f>
        <v/>
      </c>
      <c r="B1390" s="31" t="str">
        <f ca="1">IF(Activiteitenoverzicht!$K1392&gt;0,Activiteitenoverzicht!B1392,"")</f>
        <v/>
      </c>
      <c r="C1390" s="31" t="str">
        <f ca="1">IF(Activiteitenoverzicht!$K1392&gt;0,Activiteitenoverzicht!D1392,"")</f>
        <v/>
      </c>
      <c r="D1390" s="31" t="str">
        <f ca="1">IF(Activiteitenoverzicht!$K1392&gt;0,Activiteitenoverzicht!F1392,"")</f>
        <v/>
      </c>
    </row>
    <row r="1391" spans="1:4" hidden="1" x14ac:dyDescent="0.25">
      <c r="A1391" s="31" t="str">
        <f ca="1">IF(Activiteitenoverzicht!$K1393&gt;0,Activiteitenoverzicht!A1393,"")</f>
        <v/>
      </c>
      <c r="B1391" s="31" t="str">
        <f ca="1">IF(Activiteitenoverzicht!$K1393&gt;0,Activiteitenoverzicht!B1393,"")</f>
        <v/>
      </c>
      <c r="C1391" s="31" t="str">
        <f ca="1">IF(Activiteitenoverzicht!$K1393&gt;0,Activiteitenoverzicht!D1393,"")</f>
        <v/>
      </c>
      <c r="D1391" s="31" t="str">
        <f ca="1">IF(Activiteitenoverzicht!$K1393&gt;0,Activiteitenoverzicht!F1393,"")</f>
        <v/>
      </c>
    </row>
    <row r="1392" spans="1:4" hidden="1" x14ac:dyDescent="0.25">
      <c r="A1392" s="31" t="str">
        <f ca="1">IF(Activiteitenoverzicht!$K1394&gt;0,Activiteitenoverzicht!A1394,"")</f>
        <v/>
      </c>
      <c r="B1392" s="31" t="str">
        <f ca="1">IF(Activiteitenoverzicht!$K1394&gt;0,Activiteitenoverzicht!B1394,"")</f>
        <v/>
      </c>
      <c r="C1392" s="31" t="str">
        <f ca="1">IF(Activiteitenoverzicht!$K1394&gt;0,Activiteitenoverzicht!D1394,"")</f>
        <v/>
      </c>
      <c r="D1392" s="31" t="str">
        <f ca="1">IF(Activiteitenoverzicht!$K1394&gt;0,Activiteitenoverzicht!F1394,"")</f>
        <v/>
      </c>
    </row>
    <row r="1393" spans="1:4" hidden="1" x14ac:dyDescent="0.25">
      <c r="A1393" s="31" t="str">
        <f ca="1">IF(Activiteitenoverzicht!$K1395&gt;0,Activiteitenoverzicht!A1395,"")</f>
        <v/>
      </c>
      <c r="B1393" s="31" t="str">
        <f ca="1">IF(Activiteitenoverzicht!$K1395&gt;0,Activiteitenoverzicht!B1395,"")</f>
        <v/>
      </c>
      <c r="C1393" s="31" t="str">
        <f ca="1">IF(Activiteitenoverzicht!$K1395&gt;0,Activiteitenoverzicht!D1395,"")</f>
        <v/>
      </c>
      <c r="D1393" s="31" t="str">
        <f ca="1">IF(Activiteitenoverzicht!$K1395&gt;0,Activiteitenoverzicht!F1395,"")</f>
        <v/>
      </c>
    </row>
    <row r="1394" spans="1:4" hidden="1" x14ac:dyDescent="0.25">
      <c r="A1394" s="31" t="str">
        <f ca="1">IF(Activiteitenoverzicht!$K1396&gt;0,Activiteitenoverzicht!A1396,"")</f>
        <v/>
      </c>
      <c r="B1394" s="31" t="str">
        <f ca="1">IF(Activiteitenoverzicht!$K1396&gt;0,Activiteitenoverzicht!B1396,"")</f>
        <v/>
      </c>
      <c r="C1394" s="31" t="str">
        <f ca="1">IF(Activiteitenoverzicht!$K1396&gt;0,Activiteitenoverzicht!D1396,"")</f>
        <v/>
      </c>
      <c r="D1394" s="31" t="str">
        <f ca="1">IF(Activiteitenoverzicht!$K1396&gt;0,Activiteitenoverzicht!F1396,"")</f>
        <v/>
      </c>
    </row>
    <row r="1395" spans="1:4" x14ac:dyDescent="0.25">
      <c r="A1395" s="62">
        <f ca="1">IF(Activiteitenoverzicht!$K1397&gt;0,Activiteitenoverzicht!A1397,"")</f>
        <v>1394</v>
      </c>
      <c r="B1395" s="61" t="str">
        <f ca="1">IF(Activiteitenoverzicht!$K1397&gt;0,Activiteitenoverzicht!B1397,"")</f>
        <v>NSS010-A1</v>
      </c>
      <c r="C1395" s="61" t="str">
        <f ca="1">IF(Activiteitenoverzicht!$K1397&gt;0,Activiteitenoverzicht!D1397,"")</f>
        <v>61.13.00</v>
      </c>
      <c r="D1395" s="61" t="str">
        <f ca="1">IF(Activiteitenoverzicht!$K1397&gt;0,Activiteitenoverzicht!F1397,"")</f>
        <v>noodstroomaggregaat</v>
      </c>
    </row>
    <row r="1396" spans="1:4" hidden="1" x14ac:dyDescent="0.25">
      <c r="A1396" s="31" t="str">
        <f ca="1">IF(Activiteitenoverzicht!$K1398&gt;0,Activiteitenoverzicht!A1398,"")</f>
        <v/>
      </c>
      <c r="B1396" s="31" t="str">
        <f ca="1">IF(Activiteitenoverzicht!$K1398&gt;0,Activiteitenoverzicht!B1398,"")</f>
        <v/>
      </c>
      <c r="C1396" s="31" t="str">
        <f ca="1">IF(Activiteitenoverzicht!$K1398&gt;0,Activiteitenoverzicht!D1398,"")</f>
        <v/>
      </c>
      <c r="D1396" s="31" t="str">
        <f ca="1">IF(Activiteitenoverzicht!$K1398&gt;0,Activiteitenoverzicht!F1398,"")</f>
        <v/>
      </c>
    </row>
    <row r="1397" spans="1:4" hidden="1" x14ac:dyDescent="0.25">
      <c r="A1397" s="31" t="str">
        <f ca="1">IF(Activiteitenoverzicht!$K1399&gt;0,Activiteitenoverzicht!A1399,"")</f>
        <v/>
      </c>
      <c r="B1397" s="31" t="str">
        <f ca="1">IF(Activiteitenoverzicht!$K1399&gt;0,Activiteitenoverzicht!B1399,"")</f>
        <v/>
      </c>
      <c r="C1397" s="31" t="str">
        <f ca="1">IF(Activiteitenoverzicht!$K1399&gt;0,Activiteitenoverzicht!D1399,"")</f>
        <v/>
      </c>
      <c r="D1397" s="31" t="str">
        <f ca="1">IF(Activiteitenoverzicht!$K1399&gt;0,Activiteitenoverzicht!F1399,"")</f>
        <v/>
      </c>
    </row>
    <row r="1398" spans="1:4" hidden="1" x14ac:dyDescent="0.25">
      <c r="A1398" s="31" t="str">
        <f ca="1">IF(Activiteitenoverzicht!$K1400&gt;0,Activiteitenoverzicht!A1400,"")</f>
        <v/>
      </c>
      <c r="B1398" s="31" t="str">
        <f ca="1">IF(Activiteitenoverzicht!$K1400&gt;0,Activiteitenoverzicht!B1400,"")</f>
        <v/>
      </c>
      <c r="C1398" s="31" t="str">
        <f ca="1">IF(Activiteitenoverzicht!$K1400&gt;0,Activiteitenoverzicht!D1400,"")</f>
        <v/>
      </c>
      <c r="D1398" s="31" t="str">
        <f ca="1">IF(Activiteitenoverzicht!$K1400&gt;0,Activiteitenoverzicht!F1400,"")</f>
        <v/>
      </c>
    </row>
    <row r="1399" spans="1:4" hidden="1" x14ac:dyDescent="0.25">
      <c r="A1399" s="31" t="str">
        <f ca="1">IF(Activiteitenoverzicht!$K1401&gt;0,Activiteitenoverzicht!A1401,"")</f>
        <v/>
      </c>
      <c r="B1399" s="31" t="str">
        <f ca="1">IF(Activiteitenoverzicht!$K1401&gt;0,Activiteitenoverzicht!B1401,"")</f>
        <v/>
      </c>
      <c r="C1399" s="31" t="str">
        <f ca="1">IF(Activiteitenoverzicht!$K1401&gt;0,Activiteitenoverzicht!D1401,"")</f>
        <v/>
      </c>
      <c r="D1399" s="31" t="str">
        <f ca="1">IF(Activiteitenoverzicht!$K1401&gt;0,Activiteitenoverzicht!F1401,"")</f>
        <v/>
      </c>
    </row>
    <row r="1400" spans="1:4" hidden="1" x14ac:dyDescent="0.25">
      <c r="A1400" s="31" t="str">
        <f ca="1">IF(Activiteitenoverzicht!$K1402&gt;0,Activiteitenoverzicht!A1402,"")</f>
        <v/>
      </c>
      <c r="B1400" s="31" t="str">
        <f ca="1">IF(Activiteitenoverzicht!$K1402&gt;0,Activiteitenoverzicht!B1402,"")</f>
        <v/>
      </c>
      <c r="C1400" s="31" t="str">
        <f ca="1">IF(Activiteitenoverzicht!$K1402&gt;0,Activiteitenoverzicht!D1402,"")</f>
        <v/>
      </c>
      <c r="D1400" s="31" t="str">
        <f ca="1">IF(Activiteitenoverzicht!$K1402&gt;0,Activiteitenoverzicht!F1402,"")</f>
        <v/>
      </c>
    </row>
    <row r="1401" spans="1:4" hidden="1" x14ac:dyDescent="0.25">
      <c r="A1401" s="31" t="str">
        <f ca="1">IF(Activiteitenoverzicht!$K1403&gt;0,Activiteitenoverzicht!A1403,"")</f>
        <v/>
      </c>
      <c r="B1401" s="31" t="str">
        <f ca="1">IF(Activiteitenoverzicht!$K1403&gt;0,Activiteitenoverzicht!B1403,"")</f>
        <v/>
      </c>
      <c r="C1401" s="31" t="str">
        <f ca="1">IF(Activiteitenoverzicht!$K1403&gt;0,Activiteitenoverzicht!D1403,"")</f>
        <v/>
      </c>
      <c r="D1401" s="31" t="str">
        <f ca="1">IF(Activiteitenoverzicht!$K1403&gt;0,Activiteitenoverzicht!F1403,"")</f>
        <v/>
      </c>
    </row>
    <row r="1402" spans="1:4" hidden="1" x14ac:dyDescent="0.25">
      <c r="A1402" s="31" t="str">
        <f ca="1">IF(Activiteitenoverzicht!$K1404&gt;0,Activiteitenoverzicht!A1404,"")</f>
        <v/>
      </c>
      <c r="B1402" s="31" t="str">
        <f ca="1">IF(Activiteitenoverzicht!$K1404&gt;0,Activiteitenoverzicht!B1404,"")</f>
        <v/>
      </c>
      <c r="C1402" s="31" t="str">
        <f ca="1">IF(Activiteitenoverzicht!$K1404&gt;0,Activiteitenoverzicht!D1404,"")</f>
        <v/>
      </c>
      <c r="D1402" s="31" t="str">
        <f ca="1">IF(Activiteitenoverzicht!$K1404&gt;0,Activiteitenoverzicht!F1404,"")</f>
        <v/>
      </c>
    </row>
    <row r="1403" spans="1:4" hidden="1" x14ac:dyDescent="0.25">
      <c r="A1403" s="31" t="str">
        <f ca="1">IF(Activiteitenoverzicht!$K1405&gt;0,Activiteitenoverzicht!A1405,"")</f>
        <v/>
      </c>
      <c r="B1403" s="31" t="str">
        <f ca="1">IF(Activiteitenoverzicht!$K1405&gt;0,Activiteitenoverzicht!B1405,"")</f>
        <v/>
      </c>
      <c r="C1403" s="31" t="str">
        <f ca="1">IF(Activiteitenoverzicht!$K1405&gt;0,Activiteitenoverzicht!D1405,"")</f>
        <v/>
      </c>
      <c r="D1403" s="31" t="str">
        <f ca="1">IF(Activiteitenoverzicht!$K1405&gt;0,Activiteitenoverzicht!F1405,"")</f>
        <v/>
      </c>
    </row>
    <row r="1404" spans="1:4" hidden="1" x14ac:dyDescent="0.25">
      <c r="A1404" s="31" t="str">
        <f ca="1">IF(Activiteitenoverzicht!$K1406&gt;0,Activiteitenoverzicht!A1406,"")</f>
        <v/>
      </c>
      <c r="B1404" s="31" t="str">
        <f ca="1">IF(Activiteitenoverzicht!$K1406&gt;0,Activiteitenoverzicht!B1406,"")</f>
        <v/>
      </c>
      <c r="C1404" s="31" t="str">
        <f ca="1">IF(Activiteitenoverzicht!$K1406&gt;0,Activiteitenoverzicht!D1406,"")</f>
        <v/>
      </c>
      <c r="D1404" s="31" t="str">
        <f ca="1">IF(Activiteitenoverzicht!$K1406&gt;0,Activiteitenoverzicht!F1406,"")</f>
        <v/>
      </c>
    </row>
    <row r="1405" spans="1:4" x14ac:dyDescent="0.25">
      <c r="A1405" s="62">
        <f ca="1">IF(Activiteitenoverzicht!$K1407&gt;0,Activiteitenoverzicht!A1407,"")</f>
        <v>1404</v>
      </c>
      <c r="B1405" s="61" t="str">
        <f ca="1">IF(Activiteitenoverzicht!$K1407&gt;0,Activiteitenoverzicht!B1407,"")</f>
        <v>NSS010-K1</v>
      </c>
      <c r="C1405" s="61" t="str">
        <f ca="1">IF(Activiteitenoverzicht!$K1407&gt;0,Activiteitenoverzicht!D1407,"")</f>
        <v>61.13.00</v>
      </c>
      <c r="D1405" s="61" t="str">
        <f ca="1">IF(Activiteitenoverzicht!$K1407&gt;0,Activiteitenoverzicht!F1407,"")</f>
        <v>noodstroomaggregaat</v>
      </c>
    </row>
    <row r="1406" spans="1:4" hidden="1" x14ac:dyDescent="0.25">
      <c r="A1406" s="31" t="str">
        <f ca="1">IF(Activiteitenoverzicht!$K1408&gt;0,Activiteitenoverzicht!A1408,"")</f>
        <v/>
      </c>
      <c r="B1406" s="31" t="str">
        <f ca="1">IF(Activiteitenoverzicht!$K1408&gt;0,Activiteitenoverzicht!B1408,"")</f>
        <v/>
      </c>
      <c r="C1406" s="31" t="str">
        <f ca="1">IF(Activiteitenoverzicht!$K1408&gt;0,Activiteitenoverzicht!D1408,"")</f>
        <v/>
      </c>
      <c r="D1406" s="31" t="str">
        <f ca="1">IF(Activiteitenoverzicht!$K1408&gt;0,Activiteitenoverzicht!F1408,"")</f>
        <v/>
      </c>
    </row>
    <row r="1407" spans="1:4" hidden="1" x14ac:dyDescent="0.25">
      <c r="A1407" s="31" t="str">
        <f ca="1">IF(Activiteitenoverzicht!$K1409&gt;0,Activiteitenoverzicht!A1409,"")</f>
        <v/>
      </c>
      <c r="B1407" s="31" t="str">
        <f ca="1">IF(Activiteitenoverzicht!$K1409&gt;0,Activiteitenoverzicht!B1409,"")</f>
        <v/>
      </c>
      <c r="C1407" s="31" t="str">
        <f ca="1">IF(Activiteitenoverzicht!$K1409&gt;0,Activiteitenoverzicht!D1409,"")</f>
        <v/>
      </c>
      <c r="D1407" s="31" t="str">
        <f ca="1">IF(Activiteitenoverzicht!$K1409&gt;0,Activiteitenoverzicht!F1409,"")</f>
        <v/>
      </c>
    </row>
    <row r="1408" spans="1:4" hidden="1" x14ac:dyDescent="0.25">
      <c r="A1408" s="31" t="str">
        <f ca="1">IF(Activiteitenoverzicht!$K1410&gt;0,Activiteitenoverzicht!A1410,"")</f>
        <v/>
      </c>
      <c r="B1408" s="31" t="str">
        <f ca="1">IF(Activiteitenoverzicht!$K1410&gt;0,Activiteitenoverzicht!B1410,"")</f>
        <v/>
      </c>
      <c r="C1408" s="31" t="str">
        <f ca="1">IF(Activiteitenoverzicht!$K1410&gt;0,Activiteitenoverzicht!D1410,"")</f>
        <v/>
      </c>
      <c r="D1408" s="31" t="str">
        <f ca="1">IF(Activiteitenoverzicht!$K1410&gt;0,Activiteitenoverzicht!F1410,"")</f>
        <v/>
      </c>
    </row>
    <row r="1409" spans="1:4" hidden="1" x14ac:dyDescent="0.25">
      <c r="A1409" s="31" t="str">
        <f ca="1">IF(Activiteitenoverzicht!$K1411&gt;0,Activiteitenoverzicht!A1411,"")</f>
        <v/>
      </c>
      <c r="B1409" s="31" t="str">
        <f ca="1">IF(Activiteitenoverzicht!$K1411&gt;0,Activiteitenoverzicht!B1411,"")</f>
        <v/>
      </c>
      <c r="C1409" s="31" t="str">
        <f ca="1">IF(Activiteitenoverzicht!$K1411&gt;0,Activiteitenoverzicht!D1411,"")</f>
        <v/>
      </c>
      <c r="D1409" s="31" t="str">
        <f ca="1">IF(Activiteitenoverzicht!$K1411&gt;0,Activiteitenoverzicht!F1411,"")</f>
        <v/>
      </c>
    </row>
    <row r="1410" spans="1:4" hidden="1" x14ac:dyDescent="0.25">
      <c r="A1410" s="31" t="str">
        <f ca="1">IF(Activiteitenoverzicht!$K1412&gt;0,Activiteitenoverzicht!A1412,"")</f>
        <v/>
      </c>
      <c r="B1410" s="31" t="str">
        <f ca="1">IF(Activiteitenoverzicht!$K1412&gt;0,Activiteitenoverzicht!B1412,"")</f>
        <v/>
      </c>
      <c r="C1410" s="31" t="str">
        <f ca="1">IF(Activiteitenoverzicht!$K1412&gt;0,Activiteitenoverzicht!D1412,"")</f>
        <v/>
      </c>
      <c r="D1410" s="31" t="str">
        <f ca="1">IF(Activiteitenoverzicht!$K1412&gt;0,Activiteitenoverzicht!F1412,"")</f>
        <v/>
      </c>
    </row>
    <row r="1411" spans="1:4" hidden="1" x14ac:dyDescent="0.25">
      <c r="A1411" s="31" t="str">
        <f ca="1">IF(Activiteitenoverzicht!$K1413&gt;0,Activiteitenoverzicht!A1413,"")</f>
        <v/>
      </c>
      <c r="B1411" s="31" t="str">
        <f ca="1">IF(Activiteitenoverzicht!$K1413&gt;0,Activiteitenoverzicht!B1413,"")</f>
        <v/>
      </c>
      <c r="C1411" s="31" t="str">
        <f ca="1">IF(Activiteitenoverzicht!$K1413&gt;0,Activiteitenoverzicht!D1413,"")</f>
        <v/>
      </c>
      <c r="D1411" s="31" t="str">
        <f ca="1">IF(Activiteitenoverzicht!$K1413&gt;0,Activiteitenoverzicht!F1413,"")</f>
        <v/>
      </c>
    </row>
    <row r="1412" spans="1:4" hidden="1" x14ac:dyDescent="0.25">
      <c r="A1412" s="31" t="str">
        <f ca="1">IF(Activiteitenoverzicht!$K1414&gt;0,Activiteitenoverzicht!A1414,"")</f>
        <v/>
      </c>
      <c r="B1412" s="31" t="str">
        <f ca="1">IF(Activiteitenoverzicht!$K1414&gt;0,Activiteitenoverzicht!B1414,"")</f>
        <v/>
      </c>
      <c r="C1412" s="31" t="str">
        <f ca="1">IF(Activiteitenoverzicht!$K1414&gt;0,Activiteitenoverzicht!D1414,"")</f>
        <v/>
      </c>
      <c r="D1412" s="31" t="str">
        <f ca="1">IF(Activiteitenoverzicht!$K1414&gt;0,Activiteitenoverzicht!F1414,"")</f>
        <v/>
      </c>
    </row>
    <row r="1413" spans="1:4" hidden="1" x14ac:dyDescent="0.25">
      <c r="A1413" s="31" t="str">
        <f ca="1">IF(Activiteitenoverzicht!$K1415&gt;0,Activiteitenoverzicht!A1415,"")</f>
        <v/>
      </c>
      <c r="B1413" s="31" t="str">
        <f ca="1">IF(Activiteitenoverzicht!$K1415&gt;0,Activiteitenoverzicht!B1415,"")</f>
        <v/>
      </c>
      <c r="C1413" s="31" t="str">
        <f ca="1">IF(Activiteitenoverzicht!$K1415&gt;0,Activiteitenoverzicht!D1415,"")</f>
        <v/>
      </c>
      <c r="D1413" s="31" t="str">
        <f ca="1">IF(Activiteitenoverzicht!$K1415&gt;0,Activiteitenoverzicht!F1415,"")</f>
        <v/>
      </c>
    </row>
    <row r="1414" spans="1:4" hidden="1" x14ac:dyDescent="0.25">
      <c r="A1414" s="31" t="str">
        <f ca="1">IF(Activiteitenoverzicht!$K1416&gt;0,Activiteitenoverzicht!A1416,"")</f>
        <v/>
      </c>
      <c r="B1414" s="31" t="str">
        <f ca="1">IF(Activiteitenoverzicht!$K1416&gt;0,Activiteitenoverzicht!B1416,"")</f>
        <v/>
      </c>
      <c r="C1414" s="31" t="str">
        <f ca="1">IF(Activiteitenoverzicht!$K1416&gt;0,Activiteitenoverzicht!D1416,"")</f>
        <v/>
      </c>
      <c r="D1414" s="31" t="str">
        <f ca="1">IF(Activiteitenoverzicht!$K1416&gt;0,Activiteitenoverzicht!F1416,"")</f>
        <v/>
      </c>
    </row>
    <row r="1415" spans="1:4" hidden="1" x14ac:dyDescent="0.25">
      <c r="A1415" s="31" t="str">
        <f ca="1">IF(Activiteitenoverzicht!$K1417&gt;0,Activiteitenoverzicht!A1417,"")</f>
        <v/>
      </c>
      <c r="B1415" s="31" t="str">
        <f ca="1">IF(Activiteitenoverzicht!$K1417&gt;0,Activiteitenoverzicht!B1417,"")</f>
        <v/>
      </c>
      <c r="C1415" s="31" t="str">
        <f ca="1">IF(Activiteitenoverzicht!$K1417&gt;0,Activiteitenoverzicht!D1417,"")</f>
        <v/>
      </c>
      <c r="D1415" s="31" t="str">
        <f ca="1">IF(Activiteitenoverzicht!$K1417&gt;0,Activiteitenoverzicht!F1417,"")</f>
        <v/>
      </c>
    </row>
    <row r="1416" spans="1:4" hidden="1" x14ac:dyDescent="0.25">
      <c r="A1416" s="31" t="str">
        <f ca="1">IF(Activiteitenoverzicht!$K1418&gt;0,Activiteitenoverzicht!A1418,"")</f>
        <v/>
      </c>
      <c r="B1416" s="31" t="str">
        <f ca="1">IF(Activiteitenoverzicht!$K1418&gt;0,Activiteitenoverzicht!B1418,"")</f>
        <v/>
      </c>
      <c r="C1416" s="31" t="str">
        <f ca="1">IF(Activiteitenoverzicht!$K1418&gt;0,Activiteitenoverzicht!D1418,"")</f>
        <v/>
      </c>
      <c r="D1416" s="31" t="str">
        <f ca="1">IF(Activiteitenoverzicht!$K1418&gt;0,Activiteitenoverzicht!F1418,"")</f>
        <v/>
      </c>
    </row>
    <row r="1417" spans="1:4" hidden="1" x14ac:dyDescent="0.25">
      <c r="A1417" s="31" t="str">
        <f ca="1">IF(Activiteitenoverzicht!$K1419&gt;0,Activiteitenoverzicht!A1419,"")</f>
        <v/>
      </c>
      <c r="B1417" s="31" t="str">
        <f ca="1">IF(Activiteitenoverzicht!$K1419&gt;0,Activiteitenoverzicht!B1419,"")</f>
        <v/>
      </c>
      <c r="C1417" s="31" t="str">
        <f ca="1">IF(Activiteitenoverzicht!$K1419&gt;0,Activiteitenoverzicht!D1419,"")</f>
        <v/>
      </c>
      <c r="D1417" s="31" t="str">
        <f ca="1">IF(Activiteitenoverzicht!$K1419&gt;0,Activiteitenoverzicht!F1419,"")</f>
        <v/>
      </c>
    </row>
    <row r="1418" spans="1:4" hidden="1" x14ac:dyDescent="0.25">
      <c r="A1418" s="31" t="str">
        <f ca="1">IF(Activiteitenoverzicht!$K1420&gt;0,Activiteitenoverzicht!A1420,"")</f>
        <v/>
      </c>
      <c r="B1418" s="31" t="str">
        <f ca="1">IF(Activiteitenoverzicht!$K1420&gt;0,Activiteitenoverzicht!B1420,"")</f>
        <v/>
      </c>
      <c r="C1418" s="31" t="str">
        <f ca="1">IF(Activiteitenoverzicht!$K1420&gt;0,Activiteitenoverzicht!D1420,"")</f>
        <v/>
      </c>
      <c r="D1418" s="31" t="str">
        <f ca="1">IF(Activiteitenoverzicht!$K1420&gt;0,Activiteitenoverzicht!F1420,"")</f>
        <v/>
      </c>
    </row>
    <row r="1419" spans="1:4" hidden="1" x14ac:dyDescent="0.25">
      <c r="A1419" s="31" t="str">
        <f ca="1">IF(Activiteitenoverzicht!$K1421&gt;0,Activiteitenoverzicht!A1421,"")</f>
        <v/>
      </c>
      <c r="B1419" s="31" t="str">
        <f ca="1">IF(Activiteitenoverzicht!$K1421&gt;0,Activiteitenoverzicht!B1421,"")</f>
        <v/>
      </c>
      <c r="C1419" s="31" t="str">
        <f ca="1">IF(Activiteitenoverzicht!$K1421&gt;0,Activiteitenoverzicht!D1421,"")</f>
        <v/>
      </c>
      <c r="D1419" s="31" t="str">
        <f ca="1">IF(Activiteitenoverzicht!$K1421&gt;0,Activiteitenoverzicht!F1421,"")</f>
        <v/>
      </c>
    </row>
    <row r="1420" spans="1:4" x14ac:dyDescent="0.25">
      <c r="A1420" s="62">
        <f ca="1">IF(Activiteitenoverzicht!$K1422&gt;0,Activiteitenoverzicht!A1422,"")</f>
        <v>1419</v>
      </c>
      <c r="B1420" s="61" t="str">
        <f ca="1">IF(Activiteitenoverzicht!$K1422&gt;0,Activiteitenoverzicht!B1422,"")</f>
        <v>NSS010-A3</v>
      </c>
      <c r="C1420" s="61" t="str">
        <f ca="1">IF(Activiteitenoverzicht!$K1422&gt;0,Activiteitenoverzicht!D1422,"")</f>
        <v>61.13.00</v>
      </c>
      <c r="D1420" s="61" t="str">
        <f ca="1">IF(Activiteitenoverzicht!$K1422&gt;0,Activiteitenoverzicht!F1422,"")</f>
        <v>noodstroomaggregaat</v>
      </c>
    </row>
    <row r="1421" spans="1:4" x14ac:dyDescent="0.25">
      <c r="A1421" s="62">
        <f ca="1">IF(Activiteitenoverzicht!$K1423&gt;0,Activiteitenoverzicht!A1423,"")</f>
        <v>1420</v>
      </c>
      <c r="B1421" s="61" t="str">
        <f ca="1">IF(Activiteitenoverzicht!$K1423&gt;0,Activiteitenoverzicht!B1423,"")</f>
        <v>NSS010-A3</v>
      </c>
      <c r="C1421" s="61" t="str">
        <f ca="1">IF(Activiteitenoverzicht!$K1423&gt;0,Activiteitenoverzicht!D1423,"")</f>
        <v>61.13.10</v>
      </c>
      <c r="D1421" s="61" t="str">
        <f ca="1">IF(Activiteitenoverzicht!$K1423&gt;0,Activiteitenoverzicht!F1423,"")</f>
        <v>brandstoftank noodstroomaggregaat</v>
      </c>
    </row>
    <row r="1422" spans="1:4" hidden="1" x14ac:dyDescent="0.25">
      <c r="A1422" s="31" t="str">
        <f ca="1">IF(Activiteitenoverzicht!$K1424&gt;0,Activiteitenoverzicht!A1424,"")</f>
        <v/>
      </c>
      <c r="B1422" s="31" t="str">
        <f ca="1">IF(Activiteitenoverzicht!$K1424&gt;0,Activiteitenoverzicht!B1424,"")</f>
        <v/>
      </c>
      <c r="C1422" s="31" t="str">
        <f ca="1">IF(Activiteitenoverzicht!$K1424&gt;0,Activiteitenoverzicht!D1424,"")</f>
        <v/>
      </c>
      <c r="D1422" s="31" t="str">
        <f ca="1">IF(Activiteitenoverzicht!$K1424&gt;0,Activiteitenoverzicht!F1424,"")</f>
        <v/>
      </c>
    </row>
    <row r="1423" spans="1:4" hidden="1" x14ac:dyDescent="0.25">
      <c r="A1423" s="31" t="str">
        <f ca="1">IF(Activiteitenoverzicht!$K1425&gt;0,Activiteitenoverzicht!A1425,"")</f>
        <v/>
      </c>
      <c r="B1423" s="31" t="str">
        <f ca="1">IF(Activiteitenoverzicht!$K1425&gt;0,Activiteitenoverzicht!B1425,"")</f>
        <v/>
      </c>
      <c r="C1423" s="31" t="str">
        <f ca="1">IF(Activiteitenoverzicht!$K1425&gt;0,Activiteitenoverzicht!D1425,"")</f>
        <v/>
      </c>
      <c r="D1423" s="31" t="str">
        <f ca="1">IF(Activiteitenoverzicht!$K1425&gt;0,Activiteitenoverzicht!F1425,"")</f>
        <v/>
      </c>
    </row>
    <row r="1424" spans="1:4" hidden="1" x14ac:dyDescent="0.25">
      <c r="A1424" s="31" t="str">
        <f ca="1">IF(Activiteitenoverzicht!$K1426&gt;0,Activiteitenoverzicht!A1426,"")</f>
        <v/>
      </c>
      <c r="B1424" s="31" t="str">
        <f ca="1">IF(Activiteitenoverzicht!$K1426&gt;0,Activiteitenoverzicht!B1426,"")</f>
        <v/>
      </c>
      <c r="C1424" s="31" t="str">
        <f ca="1">IF(Activiteitenoverzicht!$K1426&gt;0,Activiteitenoverzicht!D1426,"")</f>
        <v/>
      </c>
      <c r="D1424" s="31" t="str">
        <f ca="1">IF(Activiteitenoverzicht!$K1426&gt;0,Activiteitenoverzicht!F1426,"")</f>
        <v/>
      </c>
    </row>
    <row r="1425" spans="1:4" hidden="1" x14ac:dyDescent="0.25">
      <c r="A1425" s="31" t="str">
        <f ca="1">IF(Activiteitenoverzicht!$K1427&gt;0,Activiteitenoverzicht!A1427,"")</f>
        <v/>
      </c>
      <c r="B1425" s="31" t="str">
        <f ca="1">IF(Activiteitenoverzicht!$K1427&gt;0,Activiteitenoverzicht!B1427,"")</f>
        <v/>
      </c>
      <c r="C1425" s="31" t="str">
        <f ca="1">IF(Activiteitenoverzicht!$K1427&gt;0,Activiteitenoverzicht!D1427,"")</f>
        <v/>
      </c>
      <c r="D1425" s="31" t="str">
        <f ca="1">IF(Activiteitenoverzicht!$K1427&gt;0,Activiteitenoverzicht!F1427,"")</f>
        <v/>
      </c>
    </row>
    <row r="1426" spans="1:4" hidden="1" x14ac:dyDescent="0.25">
      <c r="A1426" s="31" t="str">
        <f ca="1">IF(Activiteitenoverzicht!$K1428&gt;0,Activiteitenoverzicht!A1428,"")</f>
        <v/>
      </c>
      <c r="B1426" s="31" t="str">
        <f ca="1">IF(Activiteitenoverzicht!$K1428&gt;0,Activiteitenoverzicht!B1428,"")</f>
        <v/>
      </c>
      <c r="C1426" s="31" t="str">
        <f ca="1">IF(Activiteitenoverzicht!$K1428&gt;0,Activiteitenoverzicht!D1428,"")</f>
        <v/>
      </c>
      <c r="D1426" s="31" t="str">
        <f ca="1">IF(Activiteitenoverzicht!$K1428&gt;0,Activiteitenoverzicht!F1428,"")</f>
        <v/>
      </c>
    </row>
    <row r="1427" spans="1:4" hidden="1" x14ac:dyDescent="0.25">
      <c r="A1427" s="31" t="str">
        <f ca="1">IF(Activiteitenoverzicht!$K1429&gt;0,Activiteitenoverzicht!A1429,"")</f>
        <v/>
      </c>
      <c r="B1427" s="31" t="str">
        <f ca="1">IF(Activiteitenoverzicht!$K1429&gt;0,Activiteitenoverzicht!B1429,"")</f>
        <v/>
      </c>
      <c r="C1427" s="31" t="str">
        <f ca="1">IF(Activiteitenoverzicht!$K1429&gt;0,Activiteitenoverzicht!D1429,"")</f>
        <v/>
      </c>
      <c r="D1427" s="31" t="str">
        <f ca="1">IF(Activiteitenoverzicht!$K1429&gt;0,Activiteitenoverzicht!F1429,"")</f>
        <v/>
      </c>
    </row>
    <row r="1428" spans="1:4" hidden="1" x14ac:dyDescent="0.25">
      <c r="A1428" s="31" t="str">
        <f ca="1">IF(Activiteitenoverzicht!$K1430&gt;0,Activiteitenoverzicht!A1430,"")</f>
        <v/>
      </c>
      <c r="B1428" s="31" t="str">
        <f ca="1">IF(Activiteitenoverzicht!$K1430&gt;0,Activiteitenoverzicht!B1430,"")</f>
        <v/>
      </c>
      <c r="C1428" s="31" t="str">
        <f ca="1">IF(Activiteitenoverzicht!$K1430&gt;0,Activiteitenoverzicht!D1430,"")</f>
        <v/>
      </c>
      <c r="D1428" s="31" t="str">
        <f ca="1">IF(Activiteitenoverzicht!$K1430&gt;0,Activiteitenoverzicht!F1430,"")</f>
        <v/>
      </c>
    </row>
    <row r="1429" spans="1:4" hidden="1" x14ac:dyDescent="0.25">
      <c r="A1429" s="31" t="str">
        <f ca="1">IF(Activiteitenoverzicht!$K1431&gt;0,Activiteitenoverzicht!A1431,"")</f>
        <v/>
      </c>
      <c r="B1429" s="31" t="str">
        <f ca="1">IF(Activiteitenoverzicht!$K1431&gt;0,Activiteitenoverzicht!B1431,"")</f>
        <v/>
      </c>
      <c r="C1429" s="31" t="str">
        <f ca="1">IF(Activiteitenoverzicht!$K1431&gt;0,Activiteitenoverzicht!D1431,"")</f>
        <v/>
      </c>
      <c r="D1429" s="31" t="str">
        <f ca="1">IF(Activiteitenoverzicht!$K1431&gt;0,Activiteitenoverzicht!F1431,"")</f>
        <v/>
      </c>
    </row>
    <row r="1430" spans="1:4" hidden="1" x14ac:dyDescent="0.25">
      <c r="A1430" s="31" t="str">
        <f ca="1">IF(Activiteitenoverzicht!$K1432&gt;0,Activiteitenoverzicht!A1432,"")</f>
        <v/>
      </c>
      <c r="B1430" s="31" t="str">
        <f ca="1">IF(Activiteitenoverzicht!$K1432&gt;0,Activiteitenoverzicht!B1432,"")</f>
        <v/>
      </c>
      <c r="C1430" s="31" t="str">
        <f ca="1">IF(Activiteitenoverzicht!$K1432&gt;0,Activiteitenoverzicht!D1432,"")</f>
        <v/>
      </c>
      <c r="D1430" s="31" t="str">
        <f ca="1">IF(Activiteitenoverzicht!$K1432&gt;0,Activiteitenoverzicht!F1432,"")</f>
        <v/>
      </c>
    </row>
    <row r="1431" spans="1:4" hidden="1" x14ac:dyDescent="0.25">
      <c r="A1431" s="31" t="str">
        <f ca="1">IF(Activiteitenoverzicht!$K1433&gt;0,Activiteitenoverzicht!A1433,"")</f>
        <v/>
      </c>
      <c r="B1431" s="31" t="str">
        <f ca="1">IF(Activiteitenoverzicht!$K1433&gt;0,Activiteitenoverzicht!B1433,"")</f>
        <v/>
      </c>
      <c r="C1431" s="31" t="str">
        <f ca="1">IF(Activiteitenoverzicht!$K1433&gt;0,Activiteitenoverzicht!D1433,"")</f>
        <v/>
      </c>
      <c r="D1431" s="31" t="str">
        <f ca="1">IF(Activiteitenoverzicht!$K1433&gt;0,Activiteitenoverzicht!F1433,"")</f>
        <v/>
      </c>
    </row>
    <row r="1432" spans="1:4" hidden="1" x14ac:dyDescent="0.25">
      <c r="A1432" s="31" t="str">
        <f ca="1">IF(Activiteitenoverzicht!$K1434&gt;0,Activiteitenoverzicht!A1434,"")</f>
        <v/>
      </c>
      <c r="B1432" s="31" t="str">
        <f ca="1">IF(Activiteitenoverzicht!$K1434&gt;0,Activiteitenoverzicht!B1434,"")</f>
        <v/>
      </c>
      <c r="C1432" s="31" t="str">
        <f ca="1">IF(Activiteitenoverzicht!$K1434&gt;0,Activiteitenoverzicht!D1434,"")</f>
        <v/>
      </c>
      <c r="D1432" s="31" t="str">
        <f ca="1">IF(Activiteitenoverzicht!$K1434&gt;0,Activiteitenoverzicht!F1434,"")</f>
        <v/>
      </c>
    </row>
    <row r="1433" spans="1:4" hidden="1" x14ac:dyDescent="0.25">
      <c r="A1433" s="31" t="str">
        <f ca="1">IF(Activiteitenoverzicht!$K1435&gt;0,Activiteitenoverzicht!A1435,"")</f>
        <v/>
      </c>
      <c r="B1433" s="31" t="str">
        <f ca="1">IF(Activiteitenoverzicht!$K1435&gt;0,Activiteitenoverzicht!B1435,"")</f>
        <v/>
      </c>
      <c r="C1433" s="31" t="str">
        <f ca="1">IF(Activiteitenoverzicht!$K1435&gt;0,Activiteitenoverzicht!D1435,"")</f>
        <v/>
      </c>
      <c r="D1433" s="31" t="str">
        <f ca="1">IF(Activiteitenoverzicht!$K1435&gt;0,Activiteitenoverzicht!F1435,"")</f>
        <v/>
      </c>
    </row>
    <row r="1434" spans="1:4" hidden="1" x14ac:dyDescent="0.25">
      <c r="A1434" s="31" t="str">
        <f ca="1">IF(Activiteitenoverzicht!$K1436&gt;0,Activiteitenoverzicht!A1436,"")</f>
        <v/>
      </c>
      <c r="B1434" s="31" t="str">
        <f ca="1">IF(Activiteitenoverzicht!$K1436&gt;0,Activiteitenoverzicht!B1436,"")</f>
        <v/>
      </c>
      <c r="C1434" s="31" t="str">
        <f ca="1">IF(Activiteitenoverzicht!$K1436&gt;0,Activiteitenoverzicht!D1436,"")</f>
        <v/>
      </c>
      <c r="D1434" s="31" t="str">
        <f ca="1">IF(Activiteitenoverzicht!$K1436&gt;0,Activiteitenoverzicht!F1436,"")</f>
        <v/>
      </c>
    </row>
    <row r="1435" spans="1:4" hidden="1" x14ac:dyDescent="0.25">
      <c r="A1435" s="31" t="str">
        <f ca="1">IF(Activiteitenoverzicht!$K1437&gt;0,Activiteitenoverzicht!A1437,"")</f>
        <v/>
      </c>
      <c r="B1435" s="31" t="str">
        <f ca="1">IF(Activiteitenoverzicht!$K1437&gt;0,Activiteitenoverzicht!B1437,"")</f>
        <v/>
      </c>
      <c r="C1435" s="31" t="str">
        <f ca="1">IF(Activiteitenoverzicht!$K1437&gt;0,Activiteitenoverzicht!D1437,"")</f>
        <v/>
      </c>
      <c r="D1435" s="31" t="str">
        <f ca="1">IF(Activiteitenoverzicht!$K1437&gt;0,Activiteitenoverzicht!F1437,"")</f>
        <v/>
      </c>
    </row>
    <row r="1436" spans="1:4" hidden="1" x14ac:dyDescent="0.25">
      <c r="A1436" s="31" t="str">
        <f ca="1">IF(Activiteitenoverzicht!$K1438&gt;0,Activiteitenoverzicht!A1438,"")</f>
        <v/>
      </c>
      <c r="B1436" s="31" t="str">
        <f ca="1">IF(Activiteitenoverzicht!$K1438&gt;0,Activiteitenoverzicht!B1438,"")</f>
        <v/>
      </c>
      <c r="C1436" s="31" t="str">
        <f ca="1">IF(Activiteitenoverzicht!$K1438&gt;0,Activiteitenoverzicht!D1438,"")</f>
        <v/>
      </c>
      <c r="D1436" s="31" t="str">
        <f ca="1">IF(Activiteitenoverzicht!$K1438&gt;0,Activiteitenoverzicht!F1438,"")</f>
        <v/>
      </c>
    </row>
    <row r="1437" spans="1:4" hidden="1" x14ac:dyDescent="0.25">
      <c r="A1437" s="31" t="str">
        <f ca="1">IF(Activiteitenoverzicht!$K1439&gt;0,Activiteitenoverzicht!A1439,"")</f>
        <v/>
      </c>
      <c r="B1437" s="31" t="str">
        <f ca="1">IF(Activiteitenoverzicht!$K1439&gt;0,Activiteitenoverzicht!B1439,"")</f>
        <v/>
      </c>
      <c r="C1437" s="31" t="str">
        <f ca="1">IF(Activiteitenoverzicht!$K1439&gt;0,Activiteitenoverzicht!D1439,"")</f>
        <v/>
      </c>
      <c r="D1437" s="31" t="str">
        <f ca="1">IF(Activiteitenoverzicht!$K1439&gt;0,Activiteitenoverzicht!F1439,"")</f>
        <v/>
      </c>
    </row>
    <row r="1438" spans="1:4" hidden="1" x14ac:dyDescent="0.25">
      <c r="A1438" s="31" t="str">
        <f ca="1">IF(Activiteitenoverzicht!$K1440&gt;0,Activiteitenoverzicht!A1440,"")</f>
        <v/>
      </c>
      <c r="B1438" s="31" t="str">
        <f ca="1">IF(Activiteitenoverzicht!$K1440&gt;0,Activiteitenoverzicht!B1440,"")</f>
        <v/>
      </c>
      <c r="C1438" s="31" t="str">
        <f ca="1">IF(Activiteitenoverzicht!$K1440&gt;0,Activiteitenoverzicht!D1440,"")</f>
        <v/>
      </c>
      <c r="D1438" s="31" t="str">
        <f ca="1">IF(Activiteitenoverzicht!$K1440&gt;0,Activiteitenoverzicht!F1440,"")</f>
        <v/>
      </c>
    </row>
    <row r="1439" spans="1:4" hidden="1" x14ac:dyDescent="0.25">
      <c r="A1439" s="31" t="str">
        <f ca="1">IF(Activiteitenoverzicht!$K1441&gt;0,Activiteitenoverzicht!A1441,"")</f>
        <v/>
      </c>
      <c r="B1439" s="31" t="str">
        <f ca="1">IF(Activiteitenoverzicht!$K1441&gt;0,Activiteitenoverzicht!B1441,"")</f>
        <v/>
      </c>
      <c r="C1439" s="31" t="str">
        <f ca="1">IF(Activiteitenoverzicht!$K1441&gt;0,Activiteitenoverzicht!D1441,"")</f>
        <v/>
      </c>
      <c r="D1439" s="31" t="str">
        <f ca="1">IF(Activiteitenoverzicht!$K1441&gt;0,Activiteitenoverzicht!F1441,"")</f>
        <v/>
      </c>
    </row>
    <row r="1440" spans="1:4" hidden="1" x14ac:dyDescent="0.25">
      <c r="A1440" s="31" t="str">
        <f ca="1">IF(Activiteitenoverzicht!$K1442&gt;0,Activiteitenoverzicht!A1442,"")</f>
        <v/>
      </c>
      <c r="B1440" s="31" t="str">
        <f ca="1">IF(Activiteitenoverzicht!$K1442&gt;0,Activiteitenoverzicht!B1442,"")</f>
        <v/>
      </c>
      <c r="C1440" s="31" t="str">
        <f ca="1">IF(Activiteitenoverzicht!$K1442&gt;0,Activiteitenoverzicht!D1442,"")</f>
        <v/>
      </c>
      <c r="D1440" s="31" t="str">
        <f ca="1">IF(Activiteitenoverzicht!$K1442&gt;0,Activiteitenoverzicht!F1442,"")</f>
        <v/>
      </c>
    </row>
    <row r="1441" spans="1:4" hidden="1" x14ac:dyDescent="0.25">
      <c r="A1441" s="31" t="str">
        <f ca="1">IF(Activiteitenoverzicht!$K1443&gt;0,Activiteitenoverzicht!A1443,"")</f>
        <v/>
      </c>
      <c r="B1441" s="31" t="str">
        <f ca="1">IF(Activiteitenoverzicht!$K1443&gt;0,Activiteitenoverzicht!B1443,"")</f>
        <v/>
      </c>
      <c r="C1441" s="31" t="str">
        <f ca="1">IF(Activiteitenoverzicht!$K1443&gt;0,Activiteitenoverzicht!D1443,"")</f>
        <v/>
      </c>
      <c r="D1441" s="31" t="str">
        <f ca="1">IF(Activiteitenoverzicht!$K1443&gt;0,Activiteitenoverzicht!F1443,"")</f>
        <v/>
      </c>
    </row>
    <row r="1442" spans="1:4" hidden="1" x14ac:dyDescent="0.25">
      <c r="A1442" s="31" t="str">
        <f ca="1">IF(Activiteitenoverzicht!$K1444&gt;0,Activiteitenoverzicht!A1444,"")</f>
        <v/>
      </c>
      <c r="B1442" s="31" t="str">
        <f ca="1">IF(Activiteitenoverzicht!$K1444&gt;0,Activiteitenoverzicht!B1444,"")</f>
        <v/>
      </c>
      <c r="C1442" s="31" t="str">
        <f ca="1">IF(Activiteitenoverzicht!$K1444&gt;0,Activiteitenoverzicht!D1444,"")</f>
        <v/>
      </c>
      <c r="D1442" s="31" t="str">
        <f ca="1">IF(Activiteitenoverzicht!$K1444&gt;0,Activiteitenoverzicht!F1444,"")</f>
        <v/>
      </c>
    </row>
    <row r="1443" spans="1:4" x14ac:dyDescent="0.25">
      <c r="A1443" s="62">
        <f ca="1">IF(Activiteitenoverzicht!$K1445&gt;0,Activiteitenoverzicht!A1445,"")</f>
        <v>1442</v>
      </c>
      <c r="B1443" s="61" t="str">
        <f ca="1">IF(Activiteitenoverzicht!$K1445&gt;0,Activiteitenoverzicht!B1445,"")</f>
        <v>PERS010-A</v>
      </c>
      <c r="C1443" s="61" t="str">
        <f ca="1">IF(Activiteitenoverzicht!$K1445&gt;0,Activiteitenoverzicht!D1445,"")</f>
        <v>54.23.00</v>
      </c>
      <c r="D1443" s="61" t="str">
        <f ca="1">IF(Activiteitenoverzicht!$K1445&gt;0,Activiteitenoverzicht!F1445,"")</f>
        <v>compressor perslucht</v>
      </c>
    </row>
    <row r="1444" spans="1:4" hidden="1" x14ac:dyDescent="0.25">
      <c r="A1444" s="62" t="str">
        <f ca="1">IF(Activiteitenoverzicht!$K1446&gt;0,Activiteitenoverzicht!A1446,"")</f>
        <v/>
      </c>
      <c r="B1444" s="61" t="str">
        <f ca="1">IF(Activiteitenoverzicht!$K1446&gt;0,Activiteitenoverzicht!B1446,"")</f>
        <v/>
      </c>
      <c r="C1444" s="61" t="str">
        <f ca="1">IF(Activiteitenoverzicht!$K1446&gt;0,Activiteitenoverzicht!D1446,"")</f>
        <v/>
      </c>
      <c r="D1444" s="61" t="str">
        <f ca="1">IF(Activiteitenoverzicht!$K1446&gt;0,Activiteitenoverzicht!F1446,"")</f>
        <v/>
      </c>
    </row>
    <row r="1445" spans="1:4" hidden="1" x14ac:dyDescent="0.25">
      <c r="A1445" s="31" t="str">
        <f ca="1">IF(Activiteitenoverzicht!$K1447&gt;0,Activiteitenoverzicht!A1447,"")</f>
        <v/>
      </c>
      <c r="B1445" s="31" t="str">
        <f ca="1">IF(Activiteitenoverzicht!$K1447&gt;0,Activiteitenoverzicht!B1447,"")</f>
        <v/>
      </c>
      <c r="C1445" s="31" t="str">
        <f ca="1">IF(Activiteitenoverzicht!$K1447&gt;0,Activiteitenoverzicht!D1447,"")</f>
        <v/>
      </c>
      <c r="D1445" s="31" t="str">
        <f ca="1">IF(Activiteitenoverzicht!$K1447&gt;0,Activiteitenoverzicht!F1447,"")</f>
        <v/>
      </c>
    </row>
    <row r="1446" spans="1:4" hidden="1" x14ac:dyDescent="0.25">
      <c r="A1446" s="31" t="str">
        <f ca="1">IF(Activiteitenoverzicht!$K1448&gt;0,Activiteitenoverzicht!A1448,"")</f>
        <v/>
      </c>
      <c r="B1446" s="31" t="str">
        <f ca="1">IF(Activiteitenoverzicht!$K1448&gt;0,Activiteitenoverzicht!B1448,"")</f>
        <v/>
      </c>
      <c r="C1446" s="31" t="str">
        <f ca="1">IF(Activiteitenoverzicht!$K1448&gt;0,Activiteitenoverzicht!D1448,"")</f>
        <v/>
      </c>
      <c r="D1446" s="31" t="str">
        <f ca="1">IF(Activiteitenoverzicht!$K1448&gt;0,Activiteitenoverzicht!F1448,"")</f>
        <v/>
      </c>
    </row>
    <row r="1447" spans="1:4" hidden="1" x14ac:dyDescent="0.25">
      <c r="A1447" s="31" t="str">
        <f ca="1">IF(Activiteitenoverzicht!$K1449&gt;0,Activiteitenoverzicht!A1449,"")</f>
        <v/>
      </c>
      <c r="B1447" s="31" t="str">
        <f ca="1">IF(Activiteitenoverzicht!$K1449&gt;0,Activiteitenoverzicht!B1449,"")</f>
        <v/>
      </c>
      <c r="C1447" s="31" t="str">
        <f ca="1">IF(Activiteitenoverzicht!$K1449&gt;0,Activiteitenoverzicht!D1449,"")</f>
        <v/>
      </c>
      <c r="D1447" s="31" t="str">
        <f ca="1">IF(Activiteitenoverzicht!$K1449&gt;0,Activiteitenoverzicht!F1449,"")</f>
        <v/>
      </c>
    </row>
    <row r="1448" spans="1:4" hidden="1" x14ac:dyDescent="0.25">
      <c r="A1448" s="31" t="str">
        <f ca="1">IF(Activiteitenoverzicht!$K1450&gt;0,Activiteitenoverzicht!A1450,"")</f>
        <v/>
      </c>
      <c r="B1448" s="31" t="str">
        <f ca="1">IF(Activiteitenoverzicht!$K1450&gt;0,Activiteitenoverzicht!B1450,"")</f>
        <v/>
      </c>
      <c r="C1448" s="31" t="str">
        <f ca="1">IF(Activiteitenoverzicht!$K1450&gt;0,Activiteitenoverzicht!D1450,"")</f>
        <v/>
      </c>
      <c r="D1448" s="31" t="str">
        <f ca="1">IF(Activiteitenoverzicht!$K1450&gt;0,Activiteitenoverzicht!F1450,"")</f>
        <v/>
      </c>
    </row>
    <row r="1449" spans="1:4" hidden="1" x14ac:dyDescent="0.25">
      <c r="A1449" s="31" t="str">
        <f ca="1">IF(Activiteitenoverzicht!$K1451&gt;0,Activiteitenoverzicht!A1451,"")</f>
        <v/>
      </c>
      <c r="B1449" s="31" t="str">
        <f ca="1">IF(Activiteitenoverzicht!$K1451&gt;0,Activiteitenoverzicht!B1451,"")</f>
        <v/>
      </c>
      <c r="C1449" s="31" t="str">
        <f ca="1">IF(Activiteitenoverzicht!$K1451&gt;0,Activiteitenoverzicht!D1451,"")</f>
        <v/>
      </c>
      <c r="D1449" s="31" t="str">
        <f ca="1">IF(Activiteitenoverzicht!$K1451&gt;0,Activiteitenoverzicht!F1451,"")</f>
        <v/>
      </c>
    </row>
    <row r="1450" spans="1:4" hidden="1" x14ac:dyDescent="0.25">
      <c r="A1450" s="31" t="str">
        <f ca="1">IF(Activiteitenoverzicht!$K1452&gt;0,Activiteitenoverzicht!A1452,"")</f>
        <v/>
      </c>
      <c r="B1450" s="31" t="str">
        <f ca="1">IF(Activiteitenoverzicht!$K1452&gt;0,Activiteitenoverzicht!B1452,"")</f>
        <v/>
      </c>
      <c r="C1450" s="31" t="str">
        <f ca="1">IF(Activiteitenoverzicht!$K1452&gt;0,Activiteitenoverzicht!D1452,"")</f>
        <v/>
      </c>
      <c r="D1450" s="31" t="str">
        <f ca="1">IF(Activiteitenoverzicht!$K1452&gt;0,Activiteitenoverzicht!F1452,"")</f>
        <v/>
      </c>
    </row>
    <row r="1451" spans="1:4" hidden="1" x14ac:dyDescent="0.25">
      <c r="A1451" s="31" t="str">
        <f ca="1">IF(Activiteitenoverzicht!$K1453&gt;0,Activiteitenoverzicht!A1453,"")</f>
        <v/>
      </c>
      <c r="B1451" s="31" t="str">
        <f ca="1">IF(Activiteitenoverzicht!$K1453&gt;0,Activiteitenoverzicht!B1453,"")</f>
        <v/>
      </c>
      <c r="C1451" s="31" t="str">
        <f ca="1">IF(Activiteitenoverzicht!$K1453&gt;0,Activiteitenoverzicht!D1453,"")</f>
        <v/>
      </c>
      <c r="D1451" s="31" t="str">
        <f ca="1">IF(Activiteitenoverzicht!$K1453&gt;0,Activiteitenoverzicht!F1453,"")</f>
        <v/>
      </c>
    </row>
    <row r="1452" spans="1:4" hidden="1" x14ac:dyDescent="0.25">
      <c r="A1452" s="31" t="str">
        <f ca="1">IF(Activiteitenoverzicht!$K1454&gt;0,Activiteitenoverzicht!A1454,"")</f>
        <v/>
      </c>
      <c r="B1452" s="31" t="str">
        <f ca="1">IF(Activiteitenoverzicht!$K1454&gt;0,Activiteitenoverzicht!B1454,"")</f>
        <v/>
      </c>
      <c r="C1452" s="31" t="str">
        <f ca="1">IF(Activiteitenoverzicht!$K1454&gt;0,Activiteitenoverzicht!D1454,"")</f>
        <v/>
      </c>
      <c r="D1452" s="31" t="str">
        <f ca="1">IF(Activiteitenoverzicht!$K1454&gt;0,Activiteitenoverzicht!F1454,"")</f>
        <v/>
      </c>
    </row>
    <row r="1453" spans="1:4" hidden="1" x14ac:dyDescent="0.25">
      <c r="A1453" s="31" t="str">
        <f ca="1">IF(Activiteitenoverzicht!$K1455&gt;0,Activiteitenoverzicht!A1455,"")</f>
        <v/>
      </c>
      <c r="B1453" s="31" t="str">
        <f ca="1">IF(Activiteitenoverzicht!$K1455&gt;0,Activiteitenoverzicht!B1455,"")</f>
        <v/>
      </c>
      <c r="C1453" s="31" t="str">
        <f ca="1">IF(Activiteitenoverzicht!$K1455&gt;0,Activiteitenoverzicht!D1455,"")</f>
        <v/>
      </c>
      <c r="D1453" s="31" t="str">
        <f ca="1">IF(Activiteitenoverzicht!$K1455&gt;0,Activiteitenoverzicht!F1455,"")</f>
        <v/>
      </c>
    </row>
    <row r="1454" spans="1:4" hidden="1" x14ac:dyDescent="0.25">
      <c r="A1454" s="31" t="str">
        <f ca="1">IF(Activiteitenoverzicht!$K1456&gt;0,Activiteitenoverzicht!A1456,"")</f>
        <v/>
      </c>
      <c r="B1454" s="31" t="str">
        <f ca="1">IF(Activiteitenoverzicht!$K1456&gt;0,Activiteitenoverzicht!B1456,"")</f>
        <v/>
      </c>
      <c r="C1454" s="31" t="str">
        <f ca="1">IF(Activiteitenoverzicht!$K1456&gt;0,Activiteitenoverzicht!D1456,"")</f>
        <v/>
      </c>
      <c r="D1454" s="31" t="str">
        <f ca="1">IF(Activiteitenoverzicht!$K1456&gt;0,Activiteitenoverzicht!F1456,"")</f>
        <v/>
      </c>
    </row>
    <row r="1455" spans="1:4" hidden="1" x14ac:dyDescent="0.25">
      <c r="A1455" s="31" t="str">
        <f ca="1">IF(Activiteitenoverzicht!$K1457&gt;0,Activiteitenoverzicht!A1457,"")</f>
        <v/>
      </c>
      <c r="B1455" s="31" t="str">
        <f ca="1">IF(Activiteitenoverzicht!$K1457&gt;0,Activiteitenoverzicht!B1457,"")</f>
        <v/>
      </c>
      <c r="C1455" s="31" t="str">
        <f ca="1">IF(Activiteitenoverzicht!$K1457&gt;0,Activiteitenoverzicht!D1457,"")</f>
        <v/>
      </c>
      <c r="D1455" s="31" t="str">
        <f ca="1">IF(Activiteitenoverzicht!$K1457&gt;0,Activiteitenoverzicht!F1457,"")</f>
        <v/>
      </c>
    </row>
    <row r="1456" spans="1:4" hidden="1" x14ac:dyDescent="0.25">
      <c r="A1456" s="31" t="str">
        <f ca="1">IF(Activiteitenoverzicht!$K1458&gt;0,Activiteitenoverzicht!A1458,"")</f>
        <v/>
      </c>
      <c r="B1456" s="31" t="str">
        <f ca="1">IF(Activiteitenoverzicht!$K1458&gt;0,Activiteitenoverzicht!B1458,"")</f>
        <v/>
      </c>
      <c r="C1456" s="31" t="str">
        <f ca="1">IF(Activiteitenoverzicht!$K1458&gt;0,Activiteitenoverzicht!D1458,"")</f>
        <v/>
      </c>
      <c r="D1456" s="31" t="str">
        <f ca="1">IF(Activiteitenoverzicht!$K1458&gt;0,Activiteitenoverzicht!F1458,"")</f>
        <v/>
      </c>
    </row>
    <row r="1457" spans="1:4" hidden="1" x14ac:dyDescent="0.25">
      <c r="A1457" s="31" t="str">
        <f ca="1">IF(Activiteitenoverzicht!$K1459&gt;0,Activiteitenoverzicht!A1459,"")</f>
        <v/>
      </c>
      <c r="B1457" s="31" t="str">
        <f ca="1">IF(Activiteitenoverzicht!$K1459&gt;0,Activiteitenoverzicht!B1459,"")</f>
        <v/>
      </c>
      <c r="C1457" s="31" t="str">
        <f ca="1">IF(Activiteitenoverzicht!$K1459&gt;0,Activiteitenoverzicht!D1459,"")</f>
        <v/>
      </c>
      <c r="D1457" s="31" t="str">
        <f ca="1">IF(Activiteitenoverzicht!$K1459&gt;0,Activiteitenoverzicht!F1459,"")</f>
        <v/>
      </c>
    </row>
    <row r="1458" spans="1:4" hidden="1" x14ac:dyDescent="0.25">
      <c r="A1458" s="31" t="str">
        <f ca="1">IF(Activiteitenoverzicht!$K1460&gt;0,Activiteitenoverzicht!A1460,"")</f>
        <v/>
      </c>
      <c r="B1458" s="31" t="str">
        <f ca="1">IF(Activiteitenoverzicht!$K1460&gt;0,Activiteitenoverzicht!B1460,"")</f>
        <v/>
      </c>
      <c r="C1458" s="31" t="str">
        <f ca="1">IF(Activiteitenoverzicht!$K1460&gt;0,Activiteitenoverzicht!D1460,"")</f>
        <v/>
      </c>
      <c r="D1458" s="31" t="str">
        <f ca="1">IF(Activiteitenoverzicht!$K1460&gt;0,Activiteitenoverzicht!F1460,"")</f>
        <v/>
      </c>
    </row>
    <row r="1459" spans="1:4" hidden="1" x14ac:dyDescent="0.25">
      <c r="A1459" s="31" t="str">
        <f ca="1">IF(Activiteitenoverzicht!$K1461&gt;0,Activiteitenoverzicht!A1461,"")</f>
        <v/>
      </c>
      <c r="B1459" s="31" t="str">
        <f ca="1">IF(Activiteitenoverzicht!$K1461&gt;0,Activiteitenoverzicht!B1461,"")</f>
        <v/>
      </c>
      <c r="C1459" s="31" t="str">
        <f ca="1">IF(Activiteitenoverzicht!$K1461&gt;0,Activiteitenoverzicht!D1461,"")</f>
        <v/>
      </c>
      <c r="D1459" s="31" t="str">
        <f ca="1">IF(Activiteitenoverzicht!$K1461&gt;0,Activiteitenoverzicht!F1461,"")</f>
        <v/>
      </c>
    </row>
    <row r="1460" spans="1:4" hidden="1" x14ac:dyDescent="0.25">
      <c r="A1460" s="31" t="str">
        <f ca="1">IF(Activiteitenoverzicht!$K1462&gt;0,Activiteitenoverzicht!A1462,"")</f>
        <v/>
      </c>
      <c r="B1460" s="31" t="str">
        <f ca="1">IF(Activiteitenoverzicht!$K1462&gt;0,Activiteitenoverzicht!B1462,"")</f>
        <v/>
      </c>
      <c r="C1460" s="31" t="str">
        <f ca="1">IF(Activiteitenoverzicht!$K1462&gt;0,Activiteitenoverzicht!D1462,"")</f>
        <v/>
      </c>
      <c r="D1460" s="31" t="str">
        <f ca="1">IF(Activiteitenoverzicht!$K1462&gt;0,Activiteitenoverzicht!F1462,"")</f>
        <v/>
      </c>
    </row>
    <row r="1461" spans="1:4" x14ac:dyDescent="0.25">
      <c r="A1461" s="62">
        <f ca="1">IF(Activiteitenoverzicht!$K1463&gt;0,Activiteitenoverzicht!A1463,"")</f>
        <v>1460</v>
      </c>
      <c r="B1461" s="61" t="str">
        <f ca="1">IF(Activiteitenoverzicht!$K1463&gt;0,Activiteitenoverzicht!B1463,"")</f>
        <v>RGL010-A</v>
      </c>
      <c r="C1461" s="61" t="str">
        <f ca="1">IF(Activiteitenoverzicht!$K1463&gt;0,Activiteitenoverzicht!D1463,"")</f>
        <v>58.20.10</v>
      </c>
      <c r="D1461" s="61" t="str">
        <f ca="1">IF(Activiteitenoverzicht!$K1463&gt;0,Activiteitenoverzicht!F1463,"")</f>
        <v>regelkast klimaat</v>
      </c>
    </row>
    <row r="1462" spans="1:4" x14ac:dyDescent="0.25">
      <c r="A1462" s="62">
        <f ca="1">IF(Activiteitenoverzicht!$K1464&gt;0,Activiteitenoverzicht!A1464,"")</f>
        <v>1461</v>
      </c>
      <c r="B1462" s="61" t="str">
        <f ca="1">IF(Activiteitenoverzicht!$K1464&gt;0,Activiteitenoverzicht!B1464,"")</f>
        <v>RGL010-A</v>
      </c>
      <c r="C1462" s="61" t="str">
        <f ca="1">IF(Activiteitenoverzicht!$K1464&gt;0,Activiteitenoverzicht!D1464,"")</f>
        <v>58.12.30</v>
      </c>
      <c r="D1462" s="61" t="str">
        <f ca="1">IF(Activiteitenoverzicht!$K1464&gt;0,Activiteitenoverzicht!F1464,"")</f>
        <v>autonoom onderstation</v>
      </c>
    </row>
    <row r="1463" spans="1:4" x14ac:dyDescent="0.25">
      <c r="A1463" s="62">
        <f ca="1">IF(Activiteitenoverzicht!$K1465&gt;0,Activiteitenoverzicht!A1465,"")</f>
        <v>1462</v>
      </c>
      <c r="B1463" s="61" t="str">
        <f ca="1">IF(Activiteitenoverzicht!$K1465&gt;0,Activiteitenoverzicht!B1465,"")</f>
        <v>RGL010-A</v>
      </c>
      <c r="C1463" s="61" t="str">
        <f ca="1">IF(Activiteitenoverzicht!$K1465&gt;0,Activiteitenoverzicht!D1465,"")</f>
        <v>58.12.10</v>
      </c>
      <c r="D1463" s="61" t="str">
        <f ca="1">IF(Activiteitenoverzicht!$K1465&gt;0,Activiteitenoverzicht!F1465,"")</f>
        <v>naregeling</v>
      </c>
    </row>
    <row r="1464" spans="1:4" x14ac:dyDescent="0.25">
      <c r="A1464" s="62">
        <f ca="1">IF(Activiteitenoverzicht!$K1466&gt;0,Activiteitenoverzicht!A1466,"")</f>
        <v>1463</v>
      </c>
      <c r="B1464" s="61" t="str">
        <f ca="1">IF(Activiteitenoverzicht!$K1466&gt;0,Activiteitenoverzicht!B1466,"")</f>
        <v>RGL010-A</v>
      </c>
      <c r="C1464" s="61" t="str">
        <f ca="1">IF(Activiteitenoverzicht!$K1466&gt;0,Activiteitenoverzicht!D1466,"")</f>
        <v>58.21.00</v>
      </c>
      <c r="D1464" s="61" t="str">
        <f ca="1">IF(Activiteitenoverzicht!$K1466&gt;0,Activiteitenoverzicht!F1466,"")</f>
        <v>GBS hardware</v>
      </c>
    </row>
    <row r="1465" spans="1:4" x14ac:dyDescent="0.25">
      <c r="A1465" s="62">
        <f ca="1">IF(Activiteitenoverzicht!$K1467&gt;0,Activiteitenoverzicht!A1467,"")</f>
        <v>1464</v>
      </c>
      <c r="B1465" s="61" t="str">
        <f ca="1">IF(Activiteitenoverzicht!$K1467&gt;0,Activiteitenoverzicht!B1467,"")</f>
        <v>RGL010-A</v>
      </c>
      <c r="C1465" s="61" t="str">
        <f ca="1">IF(Activiteitenoverzicht!$K1467&gt;0,Activiteitenoverzicht!D1467,"")</f>
        <v>58.22.00</v>
      </c>
      <c r="D1465" s="61" t="str">
        <f ca="1">IF(Activiteitenoverzicht!$K1467&gt;0,Activiteitenoverzicht!F1467,"")</f>
        <v>GBS software</v>
      </c>
    </row>
    <row r="1466" spans="1:4" hidden="1" x14ac:dyDescent="0.25">
      <c r="A1466" s="31" t="str">
        <f ca="1">IF(Activiteitenoverzicht!$K1468&gt;0,Activiteitenoverzicht!A1468,"")</f>
        <v/>
      </c>
      <c r="B1466" s="31" t="str">
        <f ca="1">IF(Activiteitenoverzicht!$K1468&gt;0,Activiteitenoverzicht!B1468,"")</f>
        <v/>
      </c>
      <c r="C1466" s="31" t="str">
        <f ca="1">IF(Activiteitenoverzicht!$K1468&gt;0,Activiteitenoverzicht!D1468,"")</f>
        <v/>
      </c>
      <c r="D1466" s="31" t="str">
        <f ca="1">IF(Activiteitenoverzicht!$K1468&gt;0,Activiteitenoverzicht!F1468,"")</f>
        <v/>
      </c>
    </row>
    <row r="1467" spans="1:4" hidden="1" x14ac:dyDescent="0.25">
      <c r="A1467" s="31" t="str">
        <f ca="1">IF(Activiteitenoverzicht!$K1469&gt;0,Activiteitenoverzicht!A1469,"")</f>
        <v/>
      </c>
      <c r="B1467" s="31" t="str">
        <f ca="1">IF(Activiteitenoverzicht!$K1469&gt;0,Activiteitenoverzicht!B1469,"")</f>
        <v/>
      </c>
      <c r="C1467" s="31" t="str">
        <f ca="1">IF(Activiteitenoverzicht!$K1469&gt;0,Activiteitenoverzicht!D1469,"")</f>
        <v/>
      </c>
      <c r="D1467" s="31" t="str">
        <f ca="1">IF(Activiteitenoverzicht!$K1469&gt;0,Activiteitenoverzicht!F1469,"")</f>
        <v/>
      </c>
    </row>
    <row r="1468" spans="1:4" hidden="1" x14ac:dyDescent="0.25">
      <c r="A1468" s="31" t="str">
        <f ca="1">IF(Activiteitenoverzicht!$K1470&gt;0,Activiteitenoverzicht!A1470,"")</f>
        <v/>
      </c>
      <c r="B1468" s="31" t="str">
        <f ca="1">IF(Activiteitenoverzicht!$K1470&gt;0,Activiteitenoverzicht!B1470,"")</f>
        <v/>
      </c>
      <c r="C1468" s="31" t="str">
        <f ca="1">IF(Activiteitenoverzicht!$K1470&gt;0,Activiteitenoverzicht!D1470,"")</f>
        <v/>
      </c>
      <c r="D1468" s="31" t="str">
        <f ca="1">IF(Activiteitenoverzicht!$K1470&gt;0,Activiteitenoverzicht!F1470,"")</f>
        <v/>
      </c>
    </row>
    <row r="1469" spans="1:4" hidden="1" x14ac:dyDescent="0.25">
      <c r="A1469" s="31" t="str">
        <f ca="1">IF(Activiteitenoverzicht!$K1471&gt;0,Activiteitenoverzicht!A1471,"")</f>
        <v/>
      </c>
      <c r="B1469" s="31" t="str">
        <f ca="1">IF(Activiteitenoverzicht!$K1471&gt;0,Activiteitenoverzicht!B1471,"")</f>
        <v/>
      </c>
      <c r="C1469" s="31" t="str">
        <f ca="1">IF(Activiteitenoverzicht!$K1471&gt;0,Activiteitenoverzicht!D1471,"")</f>
        <v/>
      </c>
      <c r="D1469" s="31" t="str">
        <f ca="1">IF(Activiteitenoverzicht!$K1471&gt;0,Activiteitenoverzicht!F1471,"")</f>
        <v/>
      </c>
    </row>
    <row r="1470" spans="1:4" hidden="1" x14ac:dyDescent="0.25">
      <c r="A1470" s="31" t="str">
        <f ca="1">IF(Activiteitenoverzicht!$K1472&gt;0,Activiteitenoverzicht!A1472,"")</f>
        <v/>
      </c>
      <c r="B1470" s="31" t="str">
        <f ca="1">IF(Activiteitenoverzicht!$K1472&gt;0,Activiteitenoverzicht!B1472,"")</f>
        <v/>
      </c>
      <c r="C1470" s="31" t="str">
        <f ca="1">IF(Activiteitenoverzicht!$K1472&gt;0,Activiteitenoverzicht!D1472,"")</f>
        <v/>
      </c>
      <c r="D1470" s="31" t="str">
        <f ca="1">IF(Activiteitenoverzicht!$K1472&gt;0,Activiteitenoverzicht!F1472,"")</f>
        <v/>
      </c>
    </row>
    <row r="1471" spans="1:4" hidden="1" x14ac:dyDescent="0.25">
      <c r="A1471" s="31" t="str">
        <f ca="1">IF(Activiteitenoverzicht!$K1473&gt;0,Activiteitenoverzicht!A1473,"")</f>
        <v/>
      </c>
      <c r="B1471" s="31" t="str">
        <f ca="1">IF(Activiteitenoverzicht!$K1473&gt;0,Activiteitenoverzicht!B1473,"")</f>
        <v/>
      </c>
      <c r="C1471" s="31" t="str">
        <f ca="1">IF(Activiteitenoverzicht!$K1473&gt;0,Activiteitenoverzicht!D1473,"")</f>
        <v/>
      </c>
      <c r="D1471" s="31" t="str">
        <f ca="1">IF(Activiteitenoverzicht!$K1473&gt;0,Activiteitenoverzicht!F1473,"")</f>
        <v/>
      </c>
    </row>
    <row r="1472" spans="1:4" hidden="1" x14ac:dyDescent="0.25">
      <c r="A1472" s="31" t="str">
        <f ca="1">IF(Activiteitenoverzicht!$K1474&gt;0,Activiteitenoverzicht!A1474,"")</f>
        <v/>
      </c>
      <c r="B1472" s="31" t="str">
        <f ca="1">IF(Activiteitenoverzicht!$K1474&gt;0,Activiteitenoverzicht!B1474,"")</f>
        <v/>
      </c>
      <c r="C1472" s="31" t="str">
        <f ca="1">IF(Activiteitenoverzicht!$K1474&gt;0,Activiteitenoverzicht!D1474,"")</f>
        <v/>
      </c>
      <c r="D1472" s="31" t="str">
        <f ca="1">IF(Activiteitenoverzicht!$K1474&gt;0,Activiteitenoverzicht!F1474,"")</f>
        <v/>
      </c>
    </row>
    <row r="1473" spans="1:4" hidden="1" x14ac:dyDescent="0.25">
      <c r="A1473" s="31" t="str">
        <f ca="1">IF(Activiteitenoverzicht!$K1475&gt;0,Activiteitenoverzicht!A1475,"")</f>
        <v/>
      </c>
      <c r="B1473" s="31" t="str">
        <f ca="1">IF(Activiteitenoverzicht!$K1475&gt;0,Activiteitenoverzicht!B1475,"")</f>
        <v/>
      </c>
      <c r="C1473" s="31" t="str">
        <f ca="1">IF(Activiteitenoverzicht!$K1475&gt;0,Activiteitenoverzicht!D1475,"")</f>
        <v/>
      </c>
      <c r="D1473" s="31" t="str">
        <f ca="1">IF(Activiteitenoverzicht!$K1475&gt;0,Activiteitenoverzicht!F1475,"")</f>
        <v/>
      </c>
    </row>
    <row r="1474" spans="1:4" hidden="1" x14ac:dyDescent="0.25">
      <c r="A1474" s="31" t="str">
        <f ca="1">IF(Activiteitenoverzicht!$K1476&gt;0,Activiteitenoverzicht!A1476,"")</f>
        <v/>
      </c>
      <c r="B1474" s="31" t="str">
        <f ca="1">IF(Activiteitenoverzicht!$K1476&gt;0,Activiteitenoverzicht!B1476,"")</f>
        <v/>
      </c>
      <c r="C1474" s="31" t="str">
        <f ca="1">IF(Activiteitenoverzicht!$K1476&gt;0,Activiteitenoverzicht!D1476,"")</f>
        <v/>
      </c>
      <c r="D1474" s="31" t="str">
        <f ca="1">IF(Activiteitenoverzicht!$K1476&gt;0,Activiteitenoverzicht!F1476,"")</f>
        <v/>
      </c>
    </row>
    <row r="1475" spans="1:4" hidden="1" x14ac:dyDescent="0.25">
      <c r="A1475" s="31" t="str">
        <f ca="1">IF(Activiteitenoverzicht!$K1477&gt;0,Activiteitenoverzicht!A1477,"")</f>
        <v/>
      </c>
      <c r="B1475" s="31" t="str">
        <f ca="1">IF(Activiteitenoverzicht!$K1477&gt;0,Activiteitenoverzicht!B1477,"")</f>
        <v/>
      </c>
      <c r="C1475" s="31" t="str">
        <f ca="1">IF(Activiteitenoverzicht!$K1477&gt;0,Activiteitenoverzicht!D1477,"")</f>
        <v/>
      </c>
      <c r="D1475" s="31" t="str">
        <f ca="1">IF(Activiteitenoverzicht!$K1477&gt;0,Activiteitenoverzicht!F1477,"")</f>
        <v/>
      </c>
    </row>
    <row r="1476" spans="1:4" hidden="1" x14ac:dyDescent="0.25">
      <c r="A1476" s="31" t="str">
        <f ca="1">IF(Activiteitenoverzicht!$K1478&gt;0,Activiteitenoverzicht!A1478,"")</f>
        <v/>
      </c>
      <c r="B1476" s="31" t="str">
        <f ca="1">IF(Activiteitenoverzicht!$K1478&gt;0,Activiteitenoverzicht!B1478,"")</f>
        <v/>
      </c>
      <c r="C1476" s="31" t="str">
        <f ca="1">IF(Activiteitenoverzicht!$K1478&gt;0,Activiteitenoverzicht!D1478,"")</f>
        <v/>
      </c>
      <c r="D1476" s="31" t="str">
        <f ca="1">IF(Activiteitenoverzicht!$K1478&gt;0,Activiteitenoverzicht!F1478,"")</f>
        <v/>
      </c>
    </row>
    <row r="1477" spans="1:4" hidden="1" x14ac:dyDescent="0.25">
      <c r="A1477" s="31" t="str">
        <f ca="1">IF(Activiteitenoverzicht!$K1479&gt;0,Activiteitenoverzicht!A1479,"")</f>
        <v/>
      </c>
      <c r="B1477" s="31" t="str">
        <f ca="1">IF(Activiteitenoverzicht!$K1479&gt;0,Activiteitenoverzicht!B1479,"")</f>
        <v/>
      </c>
      <c r="C1477" s="31" t="str">
        <f ca="1">IF(Activiteitenoverzicht!$K1479&gt;0,Activiteitenoverzicht!D1479,"")</f>
        <v/>
      </c>
      <c r="D1477" s="31" t="str">
        <f ca="1">IF(Activiteitenoverzicht!$K1479&gt;0,Activiteitenoverzicht!F1479,"")</f>
        <v/>
      </c>
    </row>
    <row r="1478" spans="1:4" hidden="1" x14ac:dyDescent="0.25">
      <c r="A1478" s="31" t="str">
        <f ca="1">IF(Activiteitenoverzicht!$K1480&gt;0,Activiteitenoverzicht!A1480,"")</f>
        <v/>
      </c>
      <c r="B1478" s="31" t="str">
        <f ca="1">IF(Activiteitenoverzicht!$K1480&gt;0,Activiteitenoverzicht!B1480,"")</f>
        <v/>
      </c>
      <c r="C1478" s="31" t="str">
        <f ca="1">IF(Activiteitenoverzicht!$K1480&gt;0,Activiteitenoverzicht!D1480,"")</f>
        <v/>
      </c>
      <c r="D1478" s="31" t="str">
        <f ca="1">IF(Activiteitenoverzicht!$K1480&gt;0,Activiteitenoverzicht!F1480,"")</f>
        <v/>
      </c>
    </row>
    <row r="1479" spans="1:4" hidden="1" x14ac:dyDescent="0.25">
      <c r="A1479" s="31" t="str">
        <f ca="1">IF(Activiteitenoverzicht!$K1481&gt;0,Activiteitenoverzicht!A1481,"")</f>
        <v/>
      </c>
      <c r="B1479" s="31" t="str">
        <f ca="1">IF(Activiteitenoverzicht!$K1481&gt;0,Activiteitenoverzicht!B1481,"")</f>
        <v/>
      </c>
      <c r="C1479" s="31" t="str">
        <f ca="1">IF(Activiteitenoverzicht!$K1481&gt;0,Activiteitenoverzicht!D1481,"")</f>
        <v/>
      </c>
      <c r="D1479" s="31" t="str">
        <f ca="1">IF(Activiteitenoverzicht!$K1481&gt;0,Activiteitenoverzicht!F1481,"")</f>
        <v/>
      </c>
    </row>
    <row r="1480" spans="1:4" hidden="1" x14ac:dyDescent="0.25">
      <c r="A1480" s="31" t="str">
        <f ca="1">IF(Activiteitenoverzicht!$K1482&gt;0,Activiteitenoverzicht!A1482,"")</f>
        <v/>
      </c>
      <c r="B1480" s="31" t="str">
        <f ca="1">IF(Activiteitenoverzicht!$K1482&gt;0,Activiteitenoverzicht!B1482,"")</f>
        <v/>
      </c>
      <c r="C1480" s="31" t="str">
        <f ca="1">IF(Activiteitenoverzicht!$K1482&gt;0,Activiteitenoverzicht!D1482,"")</f>
        <v/>
      </c>
      <c r="D1480" s="31" t="str">
        <f ca="1">IF(Activiteitenoverzicht!$K1482&gt;0,Activiteitenoverzicht!F1482,"")</f>
        <v/>
      </c>
    </row>
    <row r="1481" spans="1:4" hidden="1" x14ac:dyDescent="0.25">
      <c r="A1481" s="31" t="str">
        <f ca="1">IF(Activiteitenoverzicht!$K1483&gt;0,Activiteitenoverzicht!A1483,"")</f>
        <v/>
      </c>
      <c r="B1481" s="31" t="str">
        <f ca="1">IF(Activiteitenoverzicht!$K1483&gt;0,Activiteitenoverzicht!B1483,"")</f>
        <v/>
      </c>
      <c r="C1481" s="31" t="str">
        <f ca="1">IF(Activiteitenoverzicht!$K1483&gt;0,Activiteitenoverzicht!D1483,"")</f>
        <v/>
      </c>
      <c r="D1481" s="31" t="str">
        <f ca="1">IF(Activiteitenoverzicht!$K1483&gt;0,Activiteitenoverzicht!F1483,"")</f>
        <v/>
      </c>
    </row>
    <row r="1482" spans="1:4" x14ac:dyDescent="0.25">
      <c r="A1482" s="62">
        <f ca="1">IF(Activiteitenoverzicht!$K1484&gt;0,Activiteitenoverzicht!A1484,"")</f>
        <v>1481</v>
      </c>
      <c r="B1482" s="61" t="str">
        <f ca="1">IF(Activiteitenoverzicht!$K1484&gt;0,Activiteitenoverzicht!B1484,"")</f>
        <v>SCR030-A</v>
      </c>
      <c r="C1482" s="61" t="str">
        <f ca="1">IF(Activiteitenoverzicht!$K1484&gt;0,Activiteitenoverzicht!D1484,"")</f>
        <v>64.22.00</v>
      </c>
      <c r="D1482" s="61" t="str">
        <f ca="1">IF(Activiteitenoverzicht!$K1484&gt;0,Activiteitenoverzicht!F1484,"")</f>
        <v>intercom</v>
      </c>
    </row>
    <row r="1483" spans="1:4" hidden="1" x14ac:dyDescent="0.25">
      <c r="A1483" s="31" t="str">
        <f ca="1">IF(Activiteitenoverzicht!$K1485&gt;0,Activiteitenoverzicht!A1485,"")</f>
        <v/>
      </c>
      <c r="B1483" s="31" t="str">
        <f ca="1">IF(Activiteitenoverzicht!$K1485&gt;0,Activiteitenoverzicht!B1485,"")</f>
        <v/>
      </c>
      <c r="C1483" s="31" t="str">
        <f ca="1">IF(Activiteitenoverzicht!$K1485&gt;0,Activiteitenoverzicht!D1485,"")</f>
        <v/>
      </c>
      <c r="D1483" s="31" t="str">
        <f ca="1">IF(Activiteitenoverzicht!$K1485&gt;0,Activiteitenoverzicht!F1485,"")</f>
        <v/>
      </c>
    </row>
    <row r="1484" spans="1:4" hidden="1" x14ac:dyDescent="0.25">
      <c r="A1484" s="31" t="str">
        <f ca="1">IF(Activiteitenoverzicht!$K1486&gt;0,Activiteitenoverzicht!A1486,"")</f>
        <v/>
      </c>
      <c r="B1484" s="31" t="str">
        <f ca="1">IF(Activiteitenoverzicht!$K1486&gt;0,Activiteitenoverzicht!B1486,"")</f>
        <v/>
      </c>
      <c r="C1484" s="31" t="str">
        <f ca="1">IF(Activiteitenoverzicht!$K1486&gt;0,Activiteitenoverzicht!D1486,"")</f>
        <v/>
      </c>
      <c r="D1484" s="31" t="str">
        <f ca="1">IF(Activiteitenoverzicht!$K1486&gt;0,Activiteitenoverzicht!F1486,"")</f>
        <v/>
      </c>
    </row>
    <row r="1485" spans="1:4" hidden="1" x14ac:dyDescent="0.25">
      <c r="A1485" s="31" t="str">
        <f ca="1">IF(Activiteitenoverzicht!$K1487&gt;0,Activiteitenoverzicht!A1487,"")</f>
        <v/>
      </c>
      <c r="B1485" s="31" t="str">
        <f ca="1">IF(Activiteitenoverzicht!$K1487&gt;0,Activiteitenoverzicht!B1487,"")</f>
        <v/>
      </c>
      <c r="C1485" s="31" t="str">
        <f ca="1">IF(Activiteitenoverzicht!$K1487&gt;0,Activiteitenoverzicht!D1487,"")</f>
        <v/>
      </c>
      <c r="D1485" s="31" t="str">
        <f ca="1">IF(Activiteitenoverzicht!$K1487&gt;0,Activiteitenoverzicht!F1487,"")</f>
        <v/>
      </c>
    </row>
    <row r="1486" spans="1:4" hidden="1" x14ac:dyDescent="0.25">
      <c r="A1486" s="31" t="str">
        <f ca="1">IF(Activiteitenoverzicht!$K1488&gt;0,Activiteitenoverzicht!A1488,"")</f>
        <v/>
      </c>
      <c r="B1486" s="31" t="str">
        <f ca="1">IF(Activiteitenoverzicht!$K1488&gt;0,Activiteitenoverzicht!B1488,"")</f>
        <v/>
      </c>
      <c r="C1486" s="31" t="str">
        <f ca="1">IF(Activiteitenoverzicht!$K1488&gt;0,Activiteitenoverzicht!D1488,"")</f>
        <v/>
      </c>
      <c r="D1486" s="31" t="str">
        <f ca="1">IF(Activiteitenoverzicht!$K1488&gt;0,Activiteitenoverzicht!F1488,"")</f>
        <v/>
      </c>
    </row>
    <row r="1487" spans="1:4" hidden="1" x14ac:dyDescent="0.25">
      <c r="A1487" s="31" t="str">
        <f ca="1">IF(Activiteitenoverzicht!$K1489&gt;0,Activiteitenoverzicht!A1489,"")</f>
        <v/>
      </c>
      <c r="B1487" s="31" t="str">
        <f ca="1">IF(Activiteitenoverzicht!$K1489&gt;0,Activiteitenoverzicht!B1489,"")</f>
        <v/>
      </c>
      <c r="C1487" s="31" t="str">
        <f ca="1">IF(Activiteitenoverzicht!$K1489&gt;0,Activiteitenoverzicht!D1489,"")</f>
        <v/>
      </c>
      <c r="D1487" s="31" t="str">
        <f ca="1">IF(Activiteitenoverzicht!$K1489&gt;0,Activiteitenoverzicht!F1489,"")</f>
        <v/>
      </c>
    </row>
    <row r="1488" spans="1:4" hidden="1" x14ac:dyDescent="0.25">
      <c r="A1488" s="31" t="str">
        <f ca="1">IF(Activiteitenoverzicht!$K1490&gt;0,Activiteitenoverzicht!A1490,"")</f>
        <v/>
      </c>
      <c r="B1488" s="31" t="str">
        <f ca="1">IF(Activiteitenoverzicht!$K1490&gt;0,Activiteitenoverzicht!B1490,"")</f>
        <v/>
      </c>
      <c r="C1488" s="31" t="str">
        <f ca="1">IF(Activiteitenoverzicht!$K1490&gt;0,Activiteitenoverzicht!D1490,"")</f>
        <v/>
      </c>
      <c r="D1488" s="31" t="str">
        <f ca="1">IF(Activiteitenoverzicht!$K1490&gt;0,Activiteitenoverzicht!F1490,"")</f>
        <v/>
      </c>
    </row>
    <row r="1489" spans="1:4" hidden="1" x14ac:dyDescent="0.25">
      <c r="A1489" s="31" t="str">
        <f ca="1">IF(Activiteitenoverzicht!$K1491&gt;0,Activiteitenoverzicht!A1491,"")</f>
        <v/>
      </c>
      <c r="B1489" s="31" t="str">
        <f ca="1">IF(Activiteitenoverzicht!$K1491&gt;0,Activiteitenoverzicht!B1491,"")</f>
        <v/>
      </c>
      <c r="C1489" s="31" t="str">
        <f ca="1">IF(Activiteitenoverzicht!$K1491&gt;0,Activiteitenoverzicht!D1491,"")</f>
        <v/>
      </c>
      <c r="D1489" s="31" t="str">
        <f ca="1">IF(Activiteitenoverzicht!$K1491&gt;0,Activiteitenoverzicht!F1491,"")</f>
        <v/>
      </c>
    </row>
    <row r="1490" spans="1:4" hidden="1" x14ac:dyDescent="0.25">
      <c r="A1490" s="31" t="str">
        <f ca="1">IF(Activiteitenoverzicht!$K1492&gt;0,Activiteitenoverzicht!A1492,"")</f>
        <v/>
      </c>
      <c r="B1490" s="31" t="str">
        <f ca="1">IF(Activiteitenoverzicht!$K1492&gt;0,Activiteitenoverzicht!B1492,"")</f>
        <v/>
      </c>
      <c r="C1490" s="31" t="str">
        <f ca="1">IF(Activiteitenoverzicht!$K1492&gt;0,Activiteitenoverzicht!D1492,"")</f>
        <v/>
      </c>
      <c r="D1490" s="31" t="str">
        <f ca="1">IF(Activiteitenoverzicht!$K1492&gt;0,Activiteitenoverzicht!F1492,"")</f>
        <v/>
      </c>
    </row>
    <row r="1491" spans="1:4" x14ac:dyDescent="0.25">
      <c r="A1491" s="62">
        <f ca="1">IF(Activiteitenoverzicht!$K1493&gt;0,Activiteitenoverzicht!A1493,"")</f>
        <v>1490</v>
      </c>
      <c r="B1491" s="61" t="str">
        <f ca="1">IF(Activiteitenoverzicht!$K1493&gt;0,Activiteitenoverzicht!B1493,"")</f>
        <v>SIG010-A</v>
      </c>
      <c r="C1491" s="61" t="str">
        <f ca="1">IF(Activiteitenoverzicht!$K1493&gt;0,Activiteitenoverzicht!D1493,"")</f>
        <v>65.21.10</v>
      </c>
      <c r="D1491" s="61" t="str">
        <f ca="1">IF(Activiteitenoverzicht!$K1493&gt;0,Activiteitenoverzicht!F1493,"")</f>
        <v>centrale inbraakinstallatie</v>
      </c>
    </row>
    <row r="1492" spans="1:4" hidden="1" x14ac:dyDescent="0.25">
      <c r="A1492" s="31" t="str">
        <f ca="1">IF(Activiteitenoverzicht!$K1494&gt;0,Activiteitenoverzicht!A1494,"")</f>
        <v/>
      </c>
      <c r="B1492" s="31" t="str">
        <f ca="1">IF(Activiteitenoverzicht!$K1494&gt;0,Activiteitenoverzicht!B1494,"")</f>
        <v/>
      </c>
      <c r="C1492" s="31" t="str">
        <f ca="1">IF(Activiteitenoverzicht!$K1494&gt;0,Activiteitenoverzicht!D1494,"")</f>
        <v/>
      </c>
      <c r="D1492" s="31" t="str">
        <f ca="1">IF(Activiteitenoverzicht!$K1494&gt;0,Activiteitenoverzicht!F1494,"")</f>
        <v/>
      </c>
    </row>
    <row r="1493" spans="1:4" hidden="1" x14ac:dyDescent="0.25">
      <c r="A1493" s="31" t="str">
        <f ca="1">IF(Activiteitenoverzicht!$K1495&gt;0,Activiteitenoverzicht!A1495,"")</f>
        <v/>
      </c>
      <c r="B1493" s="31" t="str">
        <f ca="1">IF(Activiteitenoverzicht!$K1495&gt;0,Activiteitenoverzicht!B1495,"")</f>
        <v/>
      </c>
      <c r="C1493" s="31" t="str">
        <f ca="1">IF(Activiteitenoverzicht!$K1495&gt;0,Activiteitenoverzicht!D1495,"")</f>
        <v/>
      </c>
      <c r="D1493" s="31" t="str">
        <f ca="1">IF(Activiteitenoverzicht!$K1495&gt;0,Activiteitenoverzicht!F1495,"")</f>
        <v/>
      </c>
    </row>
    <row r="1494" spans="1:4" hidden="1" x14ac:dyDescent="0.25">
      <c r="A1494" s="31" t="str">
        <f ca="1">IF(Activiteitenoverzicht!$K1496&gt;0,Activiteitenoverzicht!A1496,"")</f>
        <v/>
      </c>
      <c r="B1494" s="31" t="str">
        <f ca="1">IF(Activiteitenoverzicht!$K1496&gt;0,Activiteitenoverzicht!B1496,"")</f>
        <v/>
      </c>
      <c r="C1494" s="31" t="str">
        <f ca="1">IF(Activiteitenoverzicht!$K1496&gt;0,Activiteitenoverzicht!D1496,"")</f>
        <v/>
      </c>
      <c r="D1494" s="31" t="str">
        <f ca="1">IF(Activiteitenoverzicht!$K1496&gt;0,Activiteitenoverzicht!F1496,"")</f>
        <v/>
      </c>
    </row>
    <row r="1495" spans="1:4" hidden="1" x14ac:dyDescent="0.25">
      <c r="A1495" s="31" t="str">
        <f ca="1">IF(Activiteitenoverzicht!$K1497&gt;0,Activiteitenoverzicht!A1497,"")</f>
        <v/>
      </c>
      <c r="B1495" s="31" t="str">
        <f ca="1">IF(Activiteitenoverzicht!$K1497&gt;0,Activiteitenoverzicht!B1497,"")</f>
        <v/>
      </c>
      <c r="C1495" s="31" t="str">
        <f ca="1">IF(Activiteitenoverzicht!$K1497&gt;0,Activiteitenoverzicht!D1497,"")</f>
        <v/>
      </c>
      <c r="D1495" s="31" t="str">
        <f ca="1">IF(Activiteitenoverzicht!$K1497&gt;0,Activiteitenoverzicht!F1497,"")</f>
        <v/>
      </c>
    </row>
    <row r="1496" spans="1:4" hidden="1" x14ac:dyDescent="0.25">
      <c r="A1496" s="31" t="str">
        <f ca="1">IF(Activiteitenoverzicht!$K1498&gt;0,Activiteitenoverzicht!A1498,"")</f>
        <v/>
      </c>
      <c r="B1496" s="31" t="str">
        <f ca="1">IF(Activiteitenoverzicht!$K1498&gt;0,Activiteitenoverzicht!B1498,"")</f>
        <v/>
      </c>
      <c r="C1496" s="31" t="str">
        <f ca="1">IF(Activiteitenoverzicht!$K1498&gt;0,Activiteitenoverzicht!D1498,"")</f>
        <v/>
      </c>
      <c r="D1496" s="31" t="str">
        <f ca="1">IF(Activiteitenoverzicht!$K1498&gt;0,Activiteitenoverzicht!F1498,"")</f>
        <v/>
      </c>
    </row>
    <row r="1497" spans="1:4" hidden="1" x14ac:dyDescent="0.25">
      <c r="A1497" s="31" t="str">
        <f ca="1">IF(Activiteitenoverzicht!$K1499&gt;0,Activiteitenoverzicht!A1499,"")</f>
        <v/>
      </c>
      <c r="B1497" s="31" t="str">
        <f ca="1">IF(Activiteitenoverzicht!$K1499&gt;0,Activiteitenoverzicht!B1499,"")</f>
        <v/>
      </c>
      <c r="C1497" s="31" t="str">
        <f ca="1">IF(Activiteitenoverzicht!$K1499&gt;0,Activiteitenoverzicht!D1499,"")</f>
        <v/>
      </c>
      <c r="D1497" s="31" t="str">
        <f ca="1">IF(Activiteitenoverzicht!$K1499&gt;0,Activiteitenoverzicht!F1499,"")</f>
        <v/>
      </c>
    </row>
    <row r="1498" spans="1:4" hidden="1" x14ac:dyDescent="0.25">
      <c r="A1498" s="31" t="str">
        <f ca="1">IF(Activiteitenoverzicht!$K1500&gt;0,Activiteitenoverzicht!A1500,"")</f>
        <v/>
      </c>
      <c r="B1498" s="31" t="str">
        <f ca="1">IF(Activiteitenoverzicht!$K1500&gt;0,Activiteitenoverzicht!B1500,"")</f>
        <v/>
      </c>
      <c r="C1498" s="31" t="str">
        <f ca="1">IF(Activiteitenoverzicht!$K1500&gt;0,Activiteitenoverzicht!D1500,"")</f>
        <v/>
      </c>
      <c r="D1498" s="31" t="str">
        <f ca="1">IF(Activiteitenoverzicht!$K1500&gt;0,Activiteitenoverzicht!F1500,"")</f>
        <v/>
      </c>
    </row>
    <row r="1499" spans="1:4" hidden="1" x14ac:dyDescent="0.25">
      <c r="A1499" s="31" t="str">
        <f ca="1">IF(Activiteitenoverzicht!$K1501&gt;0,Activiteitenoverzicht!A1501,"")</f>
        <v/>
      </c>
      <c r="B1499" s="31" t="str">
        <f ca="1">IF(Activiteitenoverzicht!$K1501&gt;0,Activiteitenoverzicht!B1501,"")</f>
        <v/>
      </c>
      <c r="C1499" s="31" t="str">
        <f ca="1">IF(Activiteitenoverzicht!$K1501&gt;0,Activiteitenoverzicht!D1501,"")</f>
        <v/>
      </c>
      <c r="D1499" s="31" t="str">
        <f ca="1">IF(Activiteitenoverzicht!$K1501&gt;0,Activiteitenoverzicht!F1501,"")</f>
        <v/>
      </c>
    </row>
    <row r="1500" spans="1:4" hidden="1" x14ac:dyDescent="0.25">
      <c r="A1500" s="31" t="str">
        <f ca="1">IF(Activiteitenoverzicht!$K1502&gt;0,Activiteitenoverzicht!A1502,"")</f>
        <v/>
      </c>
      <c r="B1500" s="31" t="str">
        <f ca="1">IF(Activiteitenoverzicht!$K1502&gt;0,Activiteitenoverzicht!B1502,"")</f>
        <v/>
      </c>
      <c r="C1500" s="31" t="str">
        <f ca="1">IF(Activiteitenoverzicht!$K1502&gt;0,Activiteitenoverzicht!D1502,"")</f>
        <v/>
      </c>
      <c r="D1500" s="31" t="str">
        <f ca="1">IF(Activiteitenoverzicht!$K1502&gt;0,Activiteitenoverzicht!F1502,"")</f>
        <v/>
      </c>
    </row>
    <row r="1501" spans="1:4" hidden="1" x14ac:dyDescent="0.25">
      <c r="A1501" s="31" t="str">
        <f ca="1">IF(Activiteitenoverzicht!$K1503&gt;0,Activiteitenoverzicht!A1503,"")</f>
        <v/>
      </c>
      <c r="B1501" s="31" t="str">
        <f ca="1">IF(Activiteitenoverzicht!$K1503&gt;0,Activiteitenoverzicht!B1503,"")</f>
        <v/>
      </c>
      <c r="C1501" s="31" t="str">
        <f ca="1">IF(Activiteitenoverzicht!$K1503&gt;0,Activiteitenoverzicht!D1503,"")</f>
        <v/>
      </c>
      <c r="D1501" s="31" t="str">
        <f ca="1">IF(Activiteitenoverzicht!$K1503&gt;0,Activiteitenoverzicht!F1503,"")</f>
        <v/>
      </c>
    </row>
    <row r="1502" spans="1:4" hidden="1" x14ac:dyDescent="0.25">
      <c r="A1502" s="31" t="str">
        <f ca="1">IF(Activiteitenoverzicht!$K1504&gt;0,Activiteitenoverzicht!A1504,"")</f>
        <v/>
      </c>
      <c r="B1502" s="31" t="str">
        <f ca="1">IF(Activiteitenoverzicht!$K1504&gt;0,Activiteitenoverzicht!B1504,"")</f>
        <v/>
      </c>
      <c r="C1502" s="31" t="str">
        <f ca="1">IF(Activiteitenoverzicht!$K1504&gt;0,Activiteitenoverzicht!D1504,"")</f>
        <v/>
      </c>
      <c r="D1502" s="31" t="str">
        <f ca="1">IF(Activiteitenoverzicht!$K1504&gt;0,Activiteitenoverzicht!F1504,"")</f>
        <v/>
      </c>
    </row>
    <row r="1503" spans="1:4" hidden="1" x14ac:dyDescent="0.25">
      <c r="A1503" s="31" t="str">
        <f ca="1">IF(Activiteitenoverzicht!$K1505&gt;0,Activiteitenoverzicht!A1505,"")</f>
        <v/>
      </c>
      <c r="B1503" s="31" t="str">
        <f ca="1">IF(Activiteitenoverzicht!$K1505&gt;0,Activiteitenoverzicht!B1505,"")</f>
        <v/>
      </c>
      <c r="C1503" s="31" t="str">
        <f ca="1">IF(Activiteitenoverzicht!$K1505&gt;0,Activiteitenoverzicht!D1505,"")</f>
        <v/>
      </c>
      <c r="D1503" s="31" t="str">
        <f ca="1">IF(Activiteitenoverzicht!$K1505&gt;0,Activiteitenoverzicht!F1505,"")</f>
        <v/>
      </c>
    </row>
    <row r="1504" spans="1:4" hidden="1" x14ac:dyDescent="0.25">
      <c r="A1504" s="31" t="str">
        <f ca="1">IF(Activiteitenoverzicht!$K1506&gt;0,Activiteitenoverzicht!A1506,"")</f>
        <v/>
      </c>
      <c r="B1504" s="31" t="str">
        <f ca="1">IF(Activiteitenoverzicht!$K1506&gt;0,Activiteitenoverzicht!B1506,"")</f>
        <v/>
      </c>
      <c r="C1504" s="31" t="str">
        <f ca="1">IF(Activiteitenoverzicht!$K1506&gt;0,Activiteitenoverzicht!D1506,"")</f>
        <v/>
      </c>
      <c r="D1504" s="31" t="str">
        <f ca="1">IF(Activiteitenoverzicht!$K1506&gt;0,Activiteitenoverzicht!F1506,"")</f>
        <v/>
      </c>
    </row>
    <row r="1505" spans="1:4" hidden="1" x14ac:dyDescent="0.25">
      <c r="A1505" s="31" t="str">
        <f ca="1">IF(Activiteitenoverzicht!$K1507&gt;0,Activiteitenoverzicht!A1507,"")</f>
        <v/>
      </c>
      <c r="B1505" s="31" t="str">
        <f ca="1">IF(Activiteitenoverzicht!$K1507&gt;0,Activiteitenoverzicht!B1507,"")</f>
        <v/>
      </c>
      <c r="C1505" s="31" t="str">
        <f ca="1">IF(Activiteitenoverzicht!$K1507&gt;0,Activiteitenoverzicht!D1507,"")</f>
        <v/>
      </c>
      <c r="D1505" s="31" t="str">
        <f ca="1">IF(Activiteitenoverzicht!$K1507&gt;0,Activiteitenoverzicht!F1507,"")</f>
        <v/>
      </c>
    </row>
    <row r="1506" spans="1:4" hidden="1" x14ac:dyDescent="0.25">
      <c r="A1506" s="31" t="str">
        <f ca="1">IF(Activiteitenoverzicht!$K1508&gt;0,Activiteitenoverzicht!A1508,"")</f>
        <v/>
      </c>
      <c r="B1506" s="31" t="str">
        <f ca="1">IF(Activiteitenoverzicht!$K1508&gt;0,Activiteitenoverzicht!B1508,"")</f>
        <v/>
      </c>
      <c r="C1506" s="31" t="str">
        <f ca="1">IF(Activiteitenoverzicht!$K1508&gt;0,Activiteitenoverzicht!D1508,"")</f>
        <v/>
      </c>
      <c r="D1506" s="31" t="str">
        <f ca="1">IF(Activiteitenoverzicht!$K1508&gt;0,Activiteitenoverzicht!F1508,"")</f>
        <v/>
      </c>
    </row>
    <row r="1507" spans="1:4" hidden="1" x14ac:dyDescent="0.25">
      <c r="A1507" s="31" t="str">
        <f ca="1">IF(Activiteitenoverzicht!$K1509&gt;0,Activiteitenoverzicht!A1509,"")</f>
        <v/>
      </c>
      <c r="B1507" s="31" t="str">
        <f ca="1">IF(Activiteitenoverzicht!$K1509&gt;0,Activiteitenoverzicht!B1509,"")</f>
        <v/>
      </c>
      <c r="C1507" s="31" t="str">
        <f ca="1">IF(Activiteitenoverzicht!$K1509&gt;0,Activiteitenoverzicht!D1509,"")</f>
        <v/>
      </c>
      <c r="D1507" s="31" t="str">
        <f ca="1">IF(Activiteitenoverzicht!$K1509&gt;0,Activiteitenoverzicht!F1509,"")</f>
        <v/>
      </c>
    </row>
    <row r="1508" spans="1:4" hidden="1" x14ac:dyDescent="0.25">
      <c r="A1508" s="31" t="str">
        <f ca="1">IF(Activiteitenoverzicht!$K1510&gt;0,Activiteitenoverzicht!A1510,"")</f>
        <v/>
      </c>
      <c r="B1508" s="31" t="str">
        <f ca="1">IF(Activiteitenoverzicht!$K1510&gt;0,Activiteitenoverzicht!B1510,"")</f>
        <v/>
      </c>
      <c r="C1508" s="31" t="str">
        <f ca="1">IF(Activiteitenoverzicht!$K1510&gt;0,Activiteitenoverzicht!D1510,"")</f>
        <v/>
      </c>
      <c r="D1508" s="31" t="str">
        <f ca="1">IF(Activiteitenoverzicht!$K1510&gt;0,Activiteitenoverzicht!F1510,"")</f>
        <v/>
      </c>
    </row>
    <row r="1509" spans="1:4" hidden="1" x14ac:dyDescent="0.25">
      <c r="A1509" s="31" t="str">
        <f ca="1">IF(Activiteitenoverzicht!$K1511&gt;0,Activiteitenoverzicht!A1511,"")</f>
        <v/>
      </c>
      <c r="B1509" s="31" t="str">
        <f ca="1">IF(Activiteitenoverzicht!$K1511&gt;0,Activiteitenoverzicht!B1511,"")</f>
        <v/>
      </c>
      <c r="C1509" s="31" t="str">
        <f ca="1">IF(Activiteitenoverzicht!$K1511&gt;0,Activiteitenoverzicht!D1511,"")</f>
        <v/>
      </c>
      <c r="D1509" s="31" t="str">
        <f ca="1">IF(Activiteitenoverzicht!$K1511&gt;0,Activiteitenoverzicht!F1511,"")</f>
        <v/>
      </c>
    </row>
    <row r="1510" spans="1:4" hidden="1" x14ac:dyDescent="0.25">
      <c r="A1510" s="31" t="str">
        <f ca="1">IF(Activiteitenoverzicht!$K1512&gt;0,Activiteitenoverzicht!A1512,"")</f>
        <v/>
      </c>
      <c r="B1510" s="31" t="str">
        <f ca="1">IF(Activiteitenoverzicht!$K1512&gt;0,Activiteitenoverzicht!B1512,"")</f>
        <v/>
      </c>
      <c r="C1510" s="31" t="str">
        <f ca="1">IF(Activiteitenoverzicht!$K1512&gt;0,Activiteitenoverzicht!D1512,"")</f>
        <v/>
      </c>
      <c r="D1510" s="31" t="str">
        <f ca="1">IF(Activiteitenoverzicht!$K1512&gt;0,Activiteitenoverzicht!F1512,"")</f>
        <v/>
      </c>
    </row>
    <row r="1511" spans="1:4" hidden="1" x14ac:dyDescent="0.25">
      <c r="A1511" s="31" t="str">
        <f ca="1">IF(Activiteitenoverzicht!$K1513&gt;0,Activiteitenoverzicht!A1513,"")</f>
        <v/>
      </c>
      <c r="B1511" s="31" t="str">
        <f ca="1">IF(Activiteitenoverzicht!$K1513&gt;0,Activiteitenoverzicht!B1513,"")</f>
        <v/>
      </c>
      <c r="C1511" s="31" t="str">
        <f ca="1">IF(Activiteitenoverzicht!$K1513&gt;0,Activiteitenoverzicht!D1513,"")</f>
        <v/>
      </c>
      <c r="D1511" s="31" t="str">
        <f ca="1">IF(Activiteitenoverzicht!$K1513&gt;0,Activiteitenoverzicht!F1513,"")</f>
        <v/>
      </c>
    </row>
    <row r="1512" spans="1:4" hidden="1" x14ac:dyDescent="0.25">
      <c r="A1512" s="31" t="str">
        <f ca="1">IF(Activiteitenoverzicht!$K1514&gt;0,Activiteitenoverzicht!A1514,"")</f>
        <v/>
      </c>
      <c r="B1512" s="31" t="str">
        <f ca="1">IF(Activiteitenoverzicht!$K1514&gt;0,Activiteitenoverzicht!B1514,"")</f>
        <v/>
      </c>
      <c r="C1512" s="31" t="str">
        <f ca="1">IF(Activiteitenoverzicht!$K1514&gt;0,Activiteitenoverzicht!D1514,"")</f>
        <v/>
      </c>
      <c r="D1512" s="31" t="str">
        <f ca="1">IF(Activiteitenoverzicht!$K1514&gt;0,Activiteitenoverzicht!F1514,"")</f>
        <v/>
      </c>
    </row>
    <row r="1513" spans="1:4" hidden="1" x14ac:dyDescent="0.25">
      <c r="A1513" s="31" t="str">
        <f ca="1">IF(Activiteitenoverzicht!$K1515&gt;0,Activiteitenoverzicht!A1515,"")</f>
        <v/>
      </c>
      <c r="B1513" s="31" t="str">
        <f ca="1">IF(Activiteitenoverzicht!$K1515&gt;0,Activiteitenoverzicht!B1515,"")</f>
        <v/>
      </c>
      <c r="C1513" s="31" t="str">
        <f ca="1">IF(Activiteitenoverzicht!$K1515&gt;0,Activiteitenoverzicht!D1515,"")</f>
        <v/>
      </c>
      <c r="D1513" s="31" t="str">
        <f ca="1">IF(Activiteitenoverzicht!$K1515&gt;0,Activiteitenoverzicht!F1515,"")</f>
        <v/>
      </c>
    </row>
    <row r="1514" spans="1:4" hidden="1" x14ac:dyDescent="0.25">
      <c r="A1514" s="31" t="str">
        <f ca="1">IF(Activiteitenoverzicht!$K1516&gt;0,Activiteitenoverzicht!A1516,"")</f>
        <v/>
      </c>
      <c r="B1514" s="31" t="str">
        <f ca="1">IF(Activiteitenoverzicht!$K1516&gt;0,Activiteitenoverzicht!B1516,"")</f>
        <v/>
      </c>
      <c r="C1514" s="31" t="str">
        <f ca="1">IF(Activiteitenoverzicht!$K1516&gt;0,Activiteitenoverzicht!D1516,"")</f>
        <v/>
      </c>
      <c r="D1514" s="31" t="str">
        <f ca="1">IF(Activiteitenoverzicht!$K1516&gt;0,Activiteitenoverzicht!F1516,"")</f>
        <v/>
      </c>
    </row>
    <row r="1515" spans="1:4" hidden="1" x14ac:dyDescent="0.25">
      <c r="A1515" s="31" t="str">
        <f ca="1">IF(Activiteitenoverzicht!$K1517&gt;0,Activiteitenoverzicht!A1517,"")</f>
        <v/>
      </c>
      <c r="B1515" s="31" t="str">
        <f ca="1">IF(Activiteitenoverzicht!$K1517&gt;0,Activiteitenoverzicht!B1517,"")</f>
        <v/>
      </c>
      <c r="C1515" s="31" t="str">
        <f ca="1">IF(Activiteitenoverzicht!$K1517&gt;0,Activiteitenoverzicht!D1517,"")</f>
        <v/>
      </c>
      <c r="D1515" s="31" t="str">
        <f ca="1">IF(Activiteitenoverzicht!$K1517&gt;0,Activiteitenoverzicht!F1517,"")</f>
        <v/>
      </c>
    </row>
    <row r="1516" spans="1:4" hidden="1" x14ac:dyDescent="0.25">
      <c r="A1516" s="31" t="str">
        <f ca="1">IF(Activiteitenoverzicht!$K1518&gt;0,Activiteitenoverzicht!A1518,"")</f>
        <v/>
      </c>
      <c r="B1516" s="31" t="str">
        <f ca="1">IF(Activiteitenoverzicht!$K1518&gt;0,Activiteitenoverzicht!B1518,"")</f>
        <v/>
      </c>
      <c r="C1516" s="31" t="str">
        <f ca="1">IF(Activiteitenoverzicht!$K1518&gt;0,Activiteitenoverzicht!D1518,"")</f>
        <v/>
      </c>
      <c r="D1516" s="31" t="str">
        <f ca="1">IF(Activiteitenoverzicht!$K1518&gt;0,Activiteitenoverzicht!F1518,"")</f>
        <v/>
      </c>
    </row>
    <row r="1517" spans="1:4" hidden="1" x14ac:dyDescent="0.25">
      <c r="A1517" s="31" t="str">
        <f ca="1">IF(Activiteitenoverzicht!$K1519&gt;0,Activiteitenoverzicht!A1519,"")</f>
        <v/>
      </c>
      <c r="B1517" s="31" t="str">
        <f ca="1">IF(Activiteitenoverzicht!$K1519&gt;0,Activiteitenoverzicht!B1519,"")</f>
        <v/>
      </c>
      <c r="C1517" s="31" t="str">
        <f ca="1">IF(Activiteitenoverzicht!$K1519&gt;0,Activiteitenoverzicht!D1519,"")</f>
        <v/>
      </c>
      <c r="D1517" s="31" t="str">
        <f ca="1">IF(Activiteitenoverzicht!$K1519&gt;0,Activiteitenoverzicht!F1519,"")</f>
        <v/>
      </c>
    </row>
    <row r="1518" spans="1:4" hidden="1" x14ac:dyDescent="0.25">
      <c r="A1518" s="31" t="str">
        <f ca="1">IF(Activiteitenoverzicht!$K1520&gt;0,Activiteitenoverzicht!A1520,"")</f>
        <v/>
      </c>
      <c r="B1518" s="31" t="str">
        <f ca="1">IF(Activiteitenoverzicht!$K1520&gt;0,Activiteitenoverzicht!B1520,"")</f>
        <v/>
      </c>
      <c r="C1518" s="31" t="str">
        <f ca="1">IF(Activiteitenoverzicht!$K1520&gt;0,Activiteitenoverzicht!D1520,"")</f>
        <v/>
      </c>
      <c r="D1518" s="31" t="str">
        <f ca="1">IF(Activiteitenoverzicht!$K1520&gt;0,Activiteitenoverzicht!F1520,"")</f>
        <v/>
      </c>
    </row>
    <row r="1519" spans="1:4" hidden="1" x14ac:dyDescent="0.25">
      <c r="A1519" s="31" t="str">
        <f ca="1">IF(Activiteitenoverzicht!$K1521&gt;0,Activiteitenoverzicht!A1521,"")</f>
        <v/>
      </c>
      <c r="B1519" s="31" t="str">
        <f ca="1">IF(Activiteitenoverzicht!$K1521&gt;0,Activiteitenoverzicht!B1521,"")</f>
        <v/>
      </c>
      <c r="C1519" s="31" t="str">
        <f ca="1">IF(Activiteitenoverzicht!$K1521&gt;0,Activiteitenoverzicht!D1521,"")</f>
        <v/>
      </c>
      <c r="D1519" s="31" t="str">
        <f ca="1">IF(Activiteitenoverzicht!$K1521&gt;0,Activiteitenoverzicht!F1521,"")</f>
        <v/>
      </c>
    </row>
    <row r="1520" spans="1:4" hidden="1" x14ac:dyDescent="0.25">
      <c r="A1520" s="31" t="str">
        <f ca="1">IF(Activiteitenoverzicht!$K1522&gt;0,Activiteitenoverzicht!A1522,"")</f>
        <v/>
      </c>
      <c r="B1520" s="31" t="str">
        <f ca="1">IF(Activiteitenoverzicht!$K1522&gt;0,Activiteitenoverzicht!B1522,"")</f>
        <v/>
      </c>
      <c r="C1520" s="31" t="str">
        <f ca="1">IF(Activiteitenoverzicht!$K1522&gt;0,Activiteitenoverzicht!D1522,"")</f>
        <v/>
      </c>
      <c r="D1520" s="31" t="str">
        <f ca="1">IF(Activiteitenoverzicht!$K1522&gt;0,Activiteitenoverzicht!F1522,"")</f>
        <v/>
      </c>
    </row>
    <row r="1521" spans="1:4" hidden="1" x14ac:dyDescent="0.25">
      <c r="A1521" s="31" t="str">
        <f ca="1">IF(Activiteitenoverzicht!$K1523&gt;0,Activiteitenoverzicht!A1523,"")</f>
        <v/>
      </c>
      <c r="B1521" s="31" t="str">
        <f ca="1">IF(Activiteitenoverzicht!$K1523&gt;0,Activiteitenoverzicht!B1523,"")</f>
        <v/>
      </c>
      <c r="C1521" s="31" t="str">
        <f ca="1">IF(Activiteitenoverzicht!$K1523&gt;0,Activiteitenoverzicht!D1523,"")</f>
        <v/>
      </c>
      <c r="D1521" s="31" t="str">
        <f ca="1">IF(Activiteitenoverzicht!$K1523&gt;0,Activiteitenoverzicht!F1523,"")</f>
        <v/>
      </c>
    </row>
    <row r="1522" spans="1:4" hidden="1" x14ac:dyDescent="0.25">
      <c r="A1522" s="31" t="str">
        <f ca="1">IF(Activiteitenoverzicht!$K1524&gt;0,Activiteitenoverzicht!A1524,"")</f>
        <v/>
      </c>
      <c r="B1522" s="31" t="str">
        <f ca="1">IF(Activiteitenoverzicht!$K1524&gt;0,Activiteitenoverzicht!B1524,"")</f>
        <v/>
      </c>
      <c r="C1522" s="31" t="str">
        <f ca="1">IF(Activiteitenoverzicht!$K1524&gt;0,Activiteitenoverzicht!D1524,"")</f>
        <v/>
      </c>
      <c r="D1522" s="31" t="str">
        <f ca="1">IF(Activiteitenoverzicht!$K1524&gt;0,Activiteitenoverzicht!F1524,"")</f>
        <v/>
      </c>
    </row>
    <row r="1523" spans="1:4" hidden="1" x14ac:dyDescent="0.25">
      <c r="A1523" s="31" t="str">
        <f ca="1">IF(Activiteitenoverzicht!$K1525&gt;0,Activiteitenoverzicht!A1525,"")</f>
        <v/>
      </c>
      <c r="B1523" s="31" t="str">
        <f ca="1">IF(Activiteitenoverzicht!$K1525&gt;0,Activiteitenoverzicht!B1525,"")</f>
        <v/>
      </c>
      <c r="C1523" s="31" t="str">
        <f ca="1">IF(Activiteitenoverzicht!$K1525&gt;0,Activiteitenoverzicht!D1525,"")</f>
        <v/>
      </c>
      <c r="D1523" s="31" t="str">
        <f ca="1">IF(Activiteitenoverzicht!$K1525&gt;0,Activiteitenoverzicht!F1525,"")</f>
        <v/>
      </c>
    </row>
    <row r="1524" spans="1:4" hidden="1" x14ac:dyDescent="0.25">
      <c r="A1524" s="31" t="str">
        <f ca="1">IF(Activiteitenoverzicht!$K1526&gt;0,Activiteitenoverzicht!A1526,"")</f>
        <v/>
      </c>
      <c r="B1524" s="31" t="str">
        <f ca="1">IF(Activiteitenoverzicht!$K1526&gt;0,Activiteitenoverzicht!B1526,"")</f>
        <v/>
      </c>
      <c r="C1524" s="31" t="str">
        <f ca="1">IF(Activiteitenoverzicht!$K1526&gt;0,Activiteitenoverzicht!D1526,"")</f>
        <v/>
      </c>
      <c r="D1524" s="31" t="str">
        <f ca="1">IF(Activiteitenoverzicht!$K1526&gt;0,Activiteitenoverzicht!F1526,"")</f>
        <v/>
      </c>
    </row>
    <row r="1525" spans="1:4" hidden="1" x14ac:dyDescent="0.25">
      <c r="A1525" s="31" t="str">
        <f ca="1">IF(Activiteitenoverzicht!$K1527&gt;0,Activiteitenoverzicht!A1527,"")</f>
        <v/>
      </c>
      <c r="B1525" s="31" t="str">
        <f ca="1">IF(Activiteitenoverzicht!$K1527&gt;0,Activiteitenoverzicht!B1527,"")</f>
        <v/>
      </c>
      <c r="C1525" s="31" t="str">
        <f ca="1">IF(Activiteitenoverzicht!$K1527&gt;0,Activiteitenoverzicht!D1527,"")</f>
        <v/>
      </c>
      <c r="D1525" s="31" t="str">
        <f ca="1">IF(Activiteitenoverzicht!$K1527&gt;0,Activiteitenoverzicht!F1527,"")</f>
        <v/>
      </c>
    </row>
    <row r="1526" spans="1:4" hidden="1" x14ac:dyDescent="0.25">
      <c r="A1526" s="31" t="str">
        <f ca="1">IF(Activiteitenoverzicht!$K1528&gt;0,Activiteitenoverzicht!A1528,"")</f>
        <v/>
      </c>
      <c r="B1526" s="31" t="str">
        <f ca="1">IF(Activiteitenoverzicht!$K1528&gt;0,Activiteitenoverzicht!B1528,"")</f>
        <v/>
      </c>
      <c r="C1526" s="31" t="str">
        <f ca="1">IF(Activiteitenoverzicht!$K1528&gt;0,Activiteitenoverzicht!D1528,"")</f>
        <v/>
      </c>
      <c r="D1526" s="31" t="str">
        <f ca="1">IF(Activiteitenoverzicht!$K1528&gt;0,Activiteitenoverzicht!F1528,"")</f>
        <v/>
      </c>
    </row>
    <row r="1527" spans="1:4" hidden="1" x14ac:dyDescent="0.25">
      <c r="A1527" s="31" t="str">
        <f ca="1">IF(Activiteitenoverzicht!$K1529&gt;0,Activiteitenoverzicht!A1529,"")</f>
        <v/>
      </c>
      <c r="B1527" s="31" t="str">
        <f ca="1">IF(Activiteitenoverzicht!$K1529&gt;0,Activiteitenoverzicht!B1529,"")</f>
        <v/>
      </c>
      <c r="C1527" s="31" t="str">
        <f ca="1">IF(Activiteitenoverzicht!$K1529&gt;0,Activiteitenoverzicht!D1529,"")</f>
        <v/>
      </c>
      <c r="D1527" s="31" t="str">
        <f ca="1">IF(Activiteitenoverzicht!$K1529&gt;0,Activiteitenoverzicht!F1529,"")</f>
        <v/>
      </c>
    </row>
    <row r="1528" spans="1:4" hidden="1" x14ac:dyDescent="0.25">
      <c r="A1528" s="31" t="str">
        <f ca="1">IF(Activiteitenoverzicht!$K1530&gt;0,Activiteitenoverzicht!A1530,"")</f>
        <v/>
      </c>
      <c r="B1528" s="31" t="str">
        <f ca="1">IF(Activiteitenoverzicht!$K1530&gt;0,Activiteitenoverzicht!B1530,"")</f>
        <v/>
      </c>
      <c r="C1528" s="31" t="str">
        <f ca="1">IF(Activiteitenoverzicht!$K1530&gt;0,Activiteitenoverzicht!D1530,"")</f>
        <v/>
      </c>
      <c r="D1528" s="31" t="str">
        <f ca="1">IF(Activiteitenoverzicht!$K1530&gt;0,Activiteitenoverzicht!F1530,"")</f>
        <v/>
      </c>
    </row>
    <row r="1529" spans="1:4" hidden="1" x14ac:dyDescent="0.25">
      <c r="A1529" s="31" t="str">
        <f ca="1">IF(Activiteitenoverzicht!$K1531&gt;0,Activiteitenoverzicht!A1531,"")</f>
        <v/>
      </c>
      <c r="B1529" s="31" t="str">
        <f ca="1">IF(Activiteitenoverzicht!$K1531&gt;0,Activiteitenoverzicht!B1531,"")</f>
        <v/>
      </c>
      <c r="C1529" s="31" t="str">
        <f ca="1">IF(Activiteitenoverzicht!$K1531&gt;0,Activiteitenoverzicht!D1531,"")</f>
        <v/>
      </c>
      <c r="D1529" s="31" t="str">
        <f ca="1">IF(Activiteitenoverzicht!$K1531&gt;0,Activiteitenoverzicht!F1531,"")</f>
        <v/>
      </c>
    </row>
    <row r="1530" spans="1:4" hidden="1" x14ac:dyDescent="0.25">
      <c r="A1530" s="31" t="str">
        <f ca="1">IF(Activiteitenoverzicht!$K1532&gt;0,Activiteitenoverzicht!A1532,"")</f>
        <v/>
      </c>
      <c r="B1530" s="31" t="str">
        <f ca="1">IF(Activiteitenoverzicht!$K1532&gt;0,Activiteitenoverzicht!B1532,"")</f>
        <v/>
      </c>
      <c r="C1530" s="31" t="str">
        <f ca="1">IF(Activiteitenoverzicht!$K1532&gt;0,Activiteitenoverzicht!D1532,"")</f>
        <v/>
      </c>
      <c r="D1530" s="31" t="str">
        <f ca="1">IF(Activiteitenoverzicht!$K1532&gt;0,Activiteitenoverzicht!F1532,"")</f>
        <v/>
      </c>
    </row>
    <row r="1531" spans="1:4" x14ac:dyDescent="0.25">
      <c r="A1531" s="62">
        <f ca="1">IF(Activiteitenoverzicht!$K1533&gt;0,Activiteitenoverzicht!A1533,"")</f>
        <v>1530</v>
      </c>
      <c r="B1531" s="61" t="str">
        <f ca="1">IF(Activiteitenoverzicht!$K1533&gt;0,Activiteitenoverzicht!B1533,"")</f>
        <v>SIG050-A</v>
      </c>
      <c r="C1531" s="61" t="str">
        <f ca="1">IF(Activiteitenoverzicht!$K1533&gt;0,Activiteitenoverzicht!D1533,"")</f>
        <v>63.10.00</v>
      </c>
      <c r="D1531" s="61" t="str">
        <f ca="1">IF(Activiteitenoverzicht!$K1533&gt;0,Activiteitenoverzicht!F1533,"")</f>
        <v>regeling en signalering verlichting (algemeen)</v>
      </c>
    </row>
    <row r="1532" spans="1:4" hidden="1" x14ac:dyDescent="0.25">
      <c r="A1532" s="62" t="str">
        <f ca="1">IF(Activiteitenoverzicht!$K1534&gt;0,Activiteitenoverzicht!A1534,"")</f>
        <v/>
      </c>
      <c r="B1532" s="61" t="str">
        <f ca="1">IF(Activiteitenoverzicht!$K1534&gt;0,Activiteitenoverzicht!B1534,"")</f>
        <v/>
      </c>
      <c r="C1532" s="61" t="str">
        <f ca="1">IF(Activiteitenoverzicht!$K1534&gt;0,Activiteitenoverzicht!D1534,"")</f>
        <v/>
      </c>
      <c r="D1532" s="61" t="str">
        <f ca="1">IF(Activiteitenoverzicht!$K1534&gt;0,Activiteitenoverzicht!F1534,"")</f>
        <v/>
      </c>
    </row>
    <row r="1533" spans="1:4" hidden="1" x14ac:dyDescent="0.25">
      <c r="A1533" s="31" t="str">
        <f ca="1">IF(Activiteitenoverzicht!$K1535&gt;0,Activiteitenoverzicht!A1535,"")</f>
        <v/>
      </c>
      <c r="B1533" s="31" t="str">
        <f ca="1">IF(Activiteitenoverzicht!$K1535&gt;0,Activiteitenoverzicht!B1535,"")</f>
        <v/>
      </c>
      <c r="C1533" s="31" t="str">
        <f ca="1">IF(Activiteitenoverzicht!$K1535&gt;0,Activiteitenoverzicht!D1535,"")</f>
        <v/>
      </c>
      <c r="D1533" s="31" t="str">
        <f ca="1">IF(Activiteitenoverzicht!$K1535&gt;0,Activiteitenoverzicht!F1535,"")</f>
        <v/>
      </c>
    </row>
    <row r="1534" spans="1:4" hidden="1" x14ac:dyDescent="0.25">
      <c r="A1534" s="31" t="str">
        <f ca="1">IF(Activiteitenoverzicht!$K1536&gt;0,Activiteitenoverzicht!A1536,"")</f>
        <v/>
      </c>
      <c r="B1534" s="31" t="str">
        <f ca="1">IF(Activiteitenoverzicht!$K1536&gt;0,Activiteitenoverzicht!B1536,"")</f>
        <v/>
      </c>
      <c r="C1534" s="31" t="str">
        <f ca="1">IF(Activiteitenoverzicht!$K1536&gt;0,Activiteitenoverzicht!D1536,"")</f>
        <v/>
      </c>
      <c r="D1534" s="31" t="str">
        <f ca="1">IF(Activiteitenoverzicht!$K1536&gt;0,Activiteitenoverzicht!F1536,"")</f>
        <v/>
      </c>
    </row>
    <row r="1535" spans="1:4" hidden="1" x14ac:dyDescent="0.25">
      <c r="A1535" s="31" t="str">
        <f ca="1">IF(Activiteitenoverzicht!$K1537&gt;0,Activiteitenoverzicht!A1537,"")</f>
        <v/>
      </c>
      <c r="B1535" s="31" t="str">
        <f ca="1">IF(Activiteitenoverzicht!$K1537&gt;0,Activiteitenoverzicht!B1537,"")</f>
        <v/>
      </c>
      <c r="C1535" s="31" t="str">
        <f ca="1">IF(Activiteitenoverzicht!$K1537&gt;0,Activiteitenoverzicht!D1537,"")</f>
        <v/>
      </c>
      <c r="D1535" s="31" t="str">
        <f ca="1">IF(Activiteitenoverzicht!$K1537&gt;0,Activiteitenoverzicht!F1537,"")</f>
        <v/>
      </c>
    </row>
    <row r="1536" spans="1:4" hidden="1" x14ac:dyDescent="0.25">
      <c r="A1536" s="31" t="str">
        <f ca="1">IF(Activiteitenoverzicht!$K1538&gt;0,Activiteitenoverzicht!A1538,"")</f>
        <v/>
      </c>
      <c r="B1536" s="31" t="str">
        <f ca="1">IF(Activiteitenoverzicht!$K1538&gt;0,Activiteitenoverzicht!B1538,"")</f>
        <v/>
      </c>
      <c r="C1536" s="31" t="str">
        <f ca="1">IF(Activiteitenoverzicht!$K1538&gt;0,Activiteitenoverzicht!D1538,"")</f>
        <v/>
      </c>
      <c r="D1536" s="31" t="str">
        <f ca="1">IF(Activiteitenoverzicht!$K1538&gt;0,Activiteitenoverzicht!F1538,"")</f>
        <v/>
      </c>
    </row>
    <row r="1537" spans="1:4" hidden="1" x14ac:dyDescent="0.25">
      <c r="A1537" s="31" t="str">
        <f ca="1">IF(Activiteitenoverzicht!$K1539&gt;0,Activiteitenoverzicht!A1539,"")</f>
        <v/>
      </c>
      <c r="B1537" s="31" t="str">
        <f ca="1">IF(Activiteitenoverzicht!$K1539&gt;0,Activiteitenoverzicht!B1539,"")</f>
        <v/>
      </c>
      <c r="C1537" s="31" t="str">
        <f ca="1">IF(Activiteitenoverzicht!$K1539&gt;0,Activiteitenoverzicht!D1539,"")</f>
        <v/>
      </c>
      <c r="D1537" s="31" t="str">
        <f ca="1">IF(Activiteitenoverzicht!$K1539&gt;0,Activiteitenoverzicht!F1539,"")</f>
        <v/>
      </c>
    </row>
    <row r="1538" spans="1:4" hidden="1" x14ac:dyDescent="0.25">
      <c r="A1538" s="31" t="str">
        <f ca="1">IF(Activiteitenoverzicht!$K1540&gt;0,Activiteitenoverzicht!A1540,"")</f>
        <v/>
      </c>
      <c r="B1538" s="31" t="str">
        <f ca="1">IF(Activiteitenoverzicht!$K1540&gt;0,Activiteitenoverzicht!B1540,"")</f>
        <v/>
      </c>
      <c r="C1538" s="31" t="str">
        <f ca="1">IF(Activiteitenoverzicht!$K1540&gt;0,Activiteitenoverzicht!D1540,"")</f>
        <v/>
      </c>
      <c r="D1538" s="31" t="str">
        <f ca="1">IF(Activiteitenoverzicht!$K1540&gt;0,Activiteitenoverzicht!F1540,"")</f>
        <v/>
      </c>
    </row>
    <row r="1539" spans="1:4" x14ac:dyDescent="0.25">
      <c r="A1539" s="62">
        <f ca="1">IF(Activiteitenoverzicht!$K1541&gt;0,Activiteitenoverzicht!A1541,"")</f>
        <v>1538</v>
      </c>
      <c r="B1539" s="61" t="str">
        <f ca="1">IF(Activiteitenoverzicht!$K1541&gt;0,Activiteitenoverzicht!B1541,"")</f>
        <v>SIG060-A</v>
      </c>
      <c r="C1539" s="61" t="str">
        <f ca="1">IF(Activiteitenoverzicht!$K1541&gt;0,Activiteitenoverzicht!D1541,"")</f>
        <v>65.44.00</v>
      </c>
      <c r="D1539" s="61" t="str">
        <f ca="1">IF(Activiteitenoverzicht!$K1541&gt;0,Activiteitenoverzicht!F1541,"")</f>
        <v>signalering mindervalidetoiletten</v>
      </c>
    </row>
    <row r="1540" spans="1:4" hidden="1" x14ac:dyDescent="0.25">
      <c r="A1540" s="31" t="str">
        <f ca="1">IF(Activiteitenoverzicht!$K1542&gt;0,Activiteitenoverzicht!A1542,"")</f>
        <v/>
      </c>
      <c r="B1540" s="31" t="str">
        <f ca="1">IF(Activiteitenoverzicht!$K1542&gt;0,Activiteitenoverzicht!B1542,"")</f>
        <v/>
      </c>
      <c r="C1540" s="31" t="str">
        <f ca="1">IF(Activiteitenoverzicht!$K1542&gt;0,Activiteitenoverzicht!D1542,"")</f>
        <v/>
      </c>
      <c r="D1540" s="31" t="str">
        <f ca="1">IF(Activiteitenoverzicht!$K1542&gt;0,Activiteitenoverzicht!F1542,"")</f>
        <v/>
      </c>
    </row>
    <row r="1541" spans="1:4" hidden="1" x14ac:dyDescent="0.25">
      <c r="A1541" s="31" t="str">
        <f ca="1">IF(Activiteitenoverzicht!$K1543&gt;0,Activiteitenoverzicht!A1543,"")</f>
        <v/>
      </c>
      <c r="B1541" s="31" t="str">
        <f ca="1">IF(Activiteitenoverzicht!$K1543&gt;0,Activiteitenoverzicht!B1543,"")</f>
        <v/>
      </c>
      <c r="C1541" s="31" t="str">
        <f ca="1">IF(Activiteitenoverzicht!$K1543&gt;0,Activiteitenoverzicht!D1543,"")</f>
        <v/>
      </c>
      <c r="D1541" s="31" t="str">
        <f ca="1">IF(Activiteitenoverzicht!$K1543&gt;0,Activiteitenoverzicht!F1543,"")</f>
        <v/>
      </c>
    </row>
    <row r="1542" spans="1:4" hidden="1" x14ac:dyDescent="0.25">
      <c r="A1542" s="31" t="str">
        <f ca="1">IF(Activiteitenoverzicht!$K1544&gt;0,Activiteitenoverzicht!A1544,"")</f>
        <v/>
      </c>
      <c r="B1542" s="31" t="str">
        <f ca="1">IF(Activiteitenoverzicht!$K1544&gt;0,Activiteitenoverzicht!B1544,"")</f>
        <v/>
      </c>
      <c r="C1542" s="31" t="str">
        <f ca="1">IF(Activiteitenoverzicht!$K1544&gt;0,Activiteitenoverzicht!D1544,"")</f>
        <v/>
      </c>
      <c r="D1542" s="31" t="str">
        <f ca="1">IF(Activiteitenoverzicht!$K1544&gt;0,Activiteitenoverzicht!F1544,"")</f>
        <v/>
      </c>
    </row>
    <row r="1543" spans="1:4" hidden="1" x14ac:dyDescent="0.25">
      <c r="A1543" s="31" t="str">
        <f ca="1">IF(Activiteitenoverzicht!$K1545&gt;0,Activiteitenoverzicht!A1545,"")</f>
        <v/>
      </c>
      <c r="B1543" s="31" t="str">
        <f ca="1">IF(Activiteitenoverzicht!$K1545&gt;0,Activiteitenoverzicht!B1545,"")</f>
        <v/>
      </c>
      <c r="C1543" s="31" t="str">
        <f ca="1">IF(Activiteitenoverzicht!$K1545&gt;0,Activiteitenoverzicht!D1545,"")</f>
        <v/>
      </c>
      <c r="D1543" s="31" t="str">
        <f ca="1">IF(Activiteitenoverzicht!$K1545&gt;0,Activiteitenoverzicht!F1545,"")</f>
        <v/>
      </c>
    </row>
    <row r="1544" spans="1:4" hidden="1" x14ac:dyDescent="0.25">
      <c r="A1544" s="31" t="str">
        <f ca="1">IF(Activiteitenoverzicht!$K1546&gt;0,Activiteitenoverzicht!A1546,"")</f>
        <v/>
      </c>
      <c r="B1544" s="31" t="str">
        <f ca="1">IF(Activiteitenoverzicht!$K1546&gt;0,Activiteitenoverzicht!B1546,"")</f>
        <v/>
      </c>
      <c r="C1544" s="31" t="str">
        <f ca="1">IF(Activiteitenoverzicht!$K1546&gt;0,Activiteitenoverzicht!D1546,"")</f>
        <v/>
      </c>
      <c r="D1544" s="31" t="str">
        <f ca="1">IF(Activiteitenoverzicht!$K1546&gt;0,Activiteitenoverzicht!F1546,"")</f>
        <v/>
      </c>
    </row>
    <row r="1545" spans="1:4" hidden="1" x14ac:dyDescent="0.25">
      <c r="A1545" s="31" t="str">
        <f ca="1">IF(Activiteitenoverzicht!$K1547&gt;0,Activiteitenoverzicht!A1547,"")</f>
        <v/>
      </c>
      <c r="B1545" s="31" t="str">
        <f ca="1">IF(Activiteitenoverzicht!$K1547&gt;0,Activiteitenoverzicht!B1547,"")</f>
        <v/>
      </c>
      <c r="C1545" s="31" t="str">
        <f ca="1">IF(Activiteitenoverzicht!$K1547&gt;0,Activiteitenoverzicht!D1547,"")</f>
        <v/>
      </c>
      <c r="D1545" s="31" t="str">
        <f ca="1">IF(Activiteitenoverzicht!$K1547&gt;0,Activiteitenoverzicht!F1547,"")</f>
        <v/>
      </c>
    </row>
    <row r="1546" spans="1:4" hidden="1" x14ac:dyDescent="0.25">
      <c r="A1546" s="31" t="str">
        <f ca="1">IF(Activiteitenoverzicht!$K1548&gt;0,Activiteitenoverzicht!A1548,"")</f>
        <v/>
      </c>
      <c r="B1546" s="31" t="str">
        <f ca="1">IF(Activiteitenoverzicht!$K1548&gt;0,Activiteitenoverzicht!B1548,"")</f>
        <v/>
      </c>
      <c r="C1546" s="31" t="str">
        <f ca="1">IF(Activiteitenoverzicht!$K1548&gt;0,Activiteitenoverzicht!D1548,"")</f>
        <v/>
      </c>
      <c r="D1546" s="31" t="str">
        <f ca="1">IF(Activiteitenoverzicht!$K1548&gt;0,Activiteitenoverzicht!F1548,"")</f>
        <v/>
      </c>
    </row>
    <row r="1547" spans="1:4" x14ac:dyDescent="0.25">
      <c r="A1547" s="62">
        <f ca="1">IF(Activiteitenoverzicht!$K1549&gt;0,Activiteitenoverzicht!A1549,"")</f>
        <v>1546</v>
      </c>
      <c r="B1547" s="61" t="str">
        <f ca="1">IF(Activiteitenoverzicht!$K1549&gt;0,Activiteitenoverzicht!B1549,"")</f>
        <v>SIG070-A</v>
      </c>
      <c r="C1547" s="61" t="str">
        <f ca="1">IF(Activiteitenoverzicht!$K1549&gt;0,Activiteitenoverzicht!D1549,"")</f>
        <v>64.60.00</v>
      </c>
      <c r="D1547" s="61" t="str">
        <f ca="1">IF(Activiteitenoverzicht!$K1549&gt;0,Activiteitenoverzicht!F1549,"")</f>
        <v>antenne-inrichtingen</v>
      </c>
    </row>
    <row r="1548" spans="1:4" hidden="1" x14ac:dyDescent="0.25">
      <c r="A1548" s="31" t="str">
        <f ca="1">IF(Activiteitenoverzicht!$K1550&gt;0,Activiteitenoverzicht!A1550,"")</f>
        <v/>
      </c>
      <c r="B1548" s="31" t="str">
        <f ca="1">IF(Activiteitenoverzicht!$K1550&gt;0,Activiteitenoverzicht!B1550,"")</f>
        <v/>
      </c>
      <c r="C1548" s="31" t="str">
        <f ca="1">IF(Activiteitenoverzicht!$K1550&gt;0,Activiteitenoverzicht!D1550,"")</f>
        <v/>
      </c>
      <c r="D1548" s="31" t="str">
        <f ca="1">IF(Activiteitenoverzicht!$K1550&gt;0,Activiteitenoverzicht!F1550,"")</f>
        <v/>
      </c>
    </row>
    <row r="1549" spans="1:4" hidden="1" x14ac:dyDescent="0.25">
      <c r="A1549" s="31" t="str">
        <f ca="1">IF(Activiteitenoverzicht!$K1551&gt;0,Activiteitenoverzicht!A1551,"")</f>
        <v/>
      </c>
      <c r="B1549" s="31" t="str">
        <f ca="1">IF(Activiteitenoverzicht!$K1551&gt;0,Activiteitenoverzicht!B1551,"")</f>
        <v/>
      </c>
      <c r="C1549" s="31" t="str">
        <f ca="1">IF(Activiteitenoverzicht!$K1551&gt;0,Activiteitenoverzicht!D1551,"")</f>
        <v/>
      </c>
      <c r="D1549" s="31" t="str">
        <f ca="1">IF(Activiteitenoverzicht!$K1551&gt;0,Activiteitenoverzicht!F1551,"")</f>
        <v/>
      </c>
    </row>
    <row r="1550" spans="1:4" hidden="1" x14ac:dyDescent="0.25">
      <c r="A1550" s="31" t="str">
        <f ca="1">IF(Activiteitenoverzicht!$K1552&gt;0,Activiteitenoverzicht!A1552,"")</f>
        <v/>
      </c>
      <c r="B1550" s="31" t="str">
        <f ca="1">IF(Activiteitenoverzicht!$K1552&gt;0,Activiteitenoverzicht!B1552,"")</f>
        <v/>
      </c>
      <c r="C1550" s="31" t="str">
        <f ca="1">IF(Activiteitenoverzicht!$K1552&gt;0,Activiteitenoverzicht!D1552,"")</f>
        <v/>
      </c>
      <c r="D1550" s="31" t="str">
        <f ca="1">IF(Activiteitenoverzicht!$K1552&gt;0,Activiteitenoverzicht!F1552,"")</f>
        <v/>
      </c>
    </row>
    <row r="1551" spans="1:4" hidden="1" x14ac:dyDescent="0.25">
      <c r="A1551" s="31" t="str">
        <f ca="1">IF(Activiteitenoverzicht!$K1553&gt;0,Activiteitenoverzicht!A1553,"")</f>
        <v/>
      </c>
      <c r="B1551" s="31" t="str">
        <f ca="1">IF(Activiteitenoverzicht!$K1553&gt;0,Activiteitenoverzicht!B1553,"")</f>
        <v/>
      </c>
      <c r="C1551" s="31" t="str">
        <f ca="1">IF(Activiteitenoverzicht!$K1553&gt;0,Activiteitenoverzicht!D1553,"")</f>
        <v/>
      </c>
      <c r="D1551" s="31" t="str">
        <f ca="1">IF(Activiteitenoverzicht!$K1553&gt;0,Activiteitenoverzicht!F1553,"")</f>
        <v/>
      </c>
    </row>
    <row r="1552" spans="1:4" hidden="1" x14ac:dyDescent="0.25">
      <c r="A1552" s="31" t="str">
        <f ca="1">IF(Activiteitenoverzicht!$K1554&gt;0,Activiteitenoverzicht!A1554,"")</f>
        <v/>
      </c>
      <c r="B1552" s="31" t="str">
        <f ca="1">IF(Activiteitenoverzicht!$K1554&gt;0,Activiteitenoverzicht!B1554,"")</f>
        <v/>
      </c>
      <c r="C1552" s="31" t="str">
        <f ca="1">IF(Activiteitenoverzicht!$K1554&gt;0,Activiteitenoverzicht!D1554,"")</f>
        <v/>
      </c>
      <c r="D1552" s="31" t="str">
        <f ca="1">IF(Activiteitenoverzicht!$K1554&gt;0,Activiteitenoverzicht!F1554,"")</f>
        <v/>
      </c>
    </row>
    <row r="1553" spans="1:4" hidden="1" x14ac:dyDescent="0.25">
      <c r="A1553" s="31" t="str">
        <f ca="1">IF(Activiteitenoverzicht!$K1555&gt;0,Activiteitenoverzicht!A1555,"")</f>
        <v/>
      </c>
      <c r="B1553" s="31" t="str">
        <f ca="1">IF(Activiteitenoverzicht!$K1555&gt;0,Activiteitenoverzicht!B1555,"")</f>
        <v/>
      </c>
      <c r="C1553" s="31" t="str">
        <f ca="1">IF(Activiteitenoverzicht!$K1555&gt;0,Activiteitenoverzicht!D1555,"")</f>
        <v/>
      </c>
      <c r="D1553" s="31" t="str">
        <f ca="1">IF(Activiteitenoverzicht!$K1555&gt;0,Activiteitenoverzicht!F1555,"")</f>
        <v/>
      </c>
    </row>
    <row r="1554" spans="1:4" hidden="1" x14ac:dyDescent="0.25">
      <c r="A1554" s="31" t="str">
        <f ca="1">IF(Activiteitenoverzicht!$K1556&gt;0,Activiteitenoverzicht!A1556,"")</f>
        <v/>
      </c>
      <c r="B1554" s="31" t="str">
        <f ca="1">IF(Activiteitenoverzicht!$K1556&gt;0,Activiteitenoverzicht!B1556,"")</f>
        <v/>
      </c>
      <c r="C1554" s="31" t="str">
        <f ca="1">IF(Activiteitenoverzicht!$K1556&gt;0,Activiteitenoverzicht!D1556,"")</f>
        <v/>
      </c>
      <c r="D1554" s="31" t="str">
        <f ca="1">IF(Activiteitenoverzicht!$K1556&gt;0,Activiteitenoverzicht!F1556,"")</f>
        <v/>
      </c>
    </row>
    <row r="1555" spans="1:4" hidden="1" x14ac:dyDescent="0.25">
      <c r="A1555" s="31" t="str">
        <f ca="1">IF(Activiteitenoverzicht!$K1557&gt;0,Activiteitenoverzicht!A1557,"")</f>
        <v/>
      </c>
      <c r="B1555" s="31" t="str">
        <f ca="1">IF(Activiteitenoverzicht!$K1557&gt;0,Activiteitenoverzicht!B1557,"")</f>
        <v/>
      </c>
      <c r="C1555" s="31" t="str">
        <f ca="1">IF(Activiteitenoverzicht!$K1557&gt;0,Activiteitenoverzicht!D1557,"")</f>
        <v/>
      </c>
      <c r="D1555" s="31" t="str">
        <f ca="1">IF(Activiteitenoverzicht!$K1557&gt;0,Activiteitenoverzicht!F1557,"")</f>
        <v/>
      </c>
    </row>
    <row r="1556" spans="1:4" hidden="1" x14ac:dyDescent="0.25">
      <c r="A1556" s="31" t="str">
        <f ca="1">IF(Activiteitenoverzicht!$K1558&gt;0,Activiteitenoverzicht!A1558,"")</f>
        <v/>
      </c>
      <c r="B1556" s="31" t="str">
        <f ca="1">IF(Activiteitenoverzicht!$K1558&gt;0,Activiteitenoverzicht!B1558,"")</f>
        <v/>
      </c>
      <c r="C1556" s="31" t="str">
        <f ca="1">IF(Activiteitenoverzicht!$K1558&gt;0,Activiteitenoverzicht!D1558,"")</f>
        <v/>
      </c>
      <c r="D1556" s="31" t="str">
        <f ca="1">IF(Activiteitenoverzicht!$K1558&gt;0,Activiteitenoverzicht!F1558,"")</f>
        <v/>
      </c>
    </row>
    <row r="1557" spans="1:4" hidden="1" x14ac:dyDescent="0.25">
      <c r="A1557" s="31" t="str">
        <f ca="1">IF(Activiteitenoverzicht!$K1559&gt;0,Activiteitenoverzicht!A1559,"")</f>
        <v/>
      </c>
      <c r="B1557" s="31" t="str">
        <f ca="1">IF(Activiteitenoverzicht!$K1559&gt;0,Activiteitenoverzicht!B1559,"")</f>
        <v/>
      </c>
      <c r="C1557" s="31" t="str">
        <f ca="1">IF(Activiteitenoverzicht!$K1559&gt;0,Activiteitenoverzicht!D1559,"")</f>
        <v/>
      </c>
      <c r="D1557" s="31" t="str">
        <f ca="1">IF(Activiteitenoverzicht!$K1559&gt;0,Activiteitenoverzicht!F1559,"")</f>
        <v/>
      </c>
    </row>
    <row r="1558" spans="1:4" hidden="1" x14ac:dyDescent="0.25">
      <c r="A1558" s="31" t="str">
        <f ca="1">IF(Activiteitenoverzicht!$K1560&gt;0,Activiteitenoverzicht!A1560,"")</f>
        <v/>
      </c>
      <c r="B1558" s="31" t="str">
        <f ca="1">IF(Activiteitenoverzicht!$K1560&gt;0,Activiteitenoverzicht!B1560,"")</f>
        <v/>
      </c>
      <c r="C1558" s="31" t="str">
        <f ca="1">IF(Activiteitenoverzicht!$K1560&gt;0,Activiteitenoverzicht!D1560,"")</f>
        <v/>
      </c>
      <c r="D1558" s="31" t="str">
        <f ca="1">IF(Activiteitenoverzicht!$K1560&gt;0,Activiteitenoverzicht!F1560,"")</f>
        <v/>
      </c>
    </row>
    <row r="1559" spans="1:4" hidden="1" x14ac:dyDescent="0.25">
      <c r="A1559" s="31" t="str">
        <f ca="1">IF(Activiteitenoverzicht!$K1561&gt;0,Activiteitenoverzicht!A1561,"")</f>
        <v/>
      </c>
      <c r="B1559" s="31" t="str">
        <f ca="1">IF(Activiteitenoverzicht!$K1561&gt;0,Activiteitenoverzicht!B1561,"")</f>
        <v/>
      </c>
      <c r="C1559" s="31" t="str">
        <f ca="1">IF(Activiteitenoverzicht!$K1561&gt;0,Activiteitenoverzicht!D1561,"")</f>
        <v/>
      </c>
      <c r="D1559" s="31" t="str">
        <f ca="1">IF(Activiteitenoverzicht!$K1561&gt;0,Activiteitenoverzicht!F1561,"")</f>
        <v/>
      </c>
    </row>
    <row r="1560" spans="1:4" hidden="1" x14ac:dyDescent="0.25">
      <c r="A1560" s="31" t="str">
        <f ca="1">IF(Activiteitenoverzicht!$K1562&gt;0,Activiteitenoverzicht!A1562,"")</f>
        <v/>
      </c>
      <c r="B1560" s="31" t="str">
        <f ca="1">IF(Activiteitenoverzicht!$K1562&gt;0,Activiteitenoverzicht!B1562,"")</f>
        <v/>
      </c>
      <c r="C1560" s="31" t="str">
        <f ca="1">IF(Activiteitenoverzicht!$K1562&gt;0,Activiteitenoverzicht!D1562,"")</f>
        <v/>
      </c>
      <c r="D1560" s="31" t="str">
        <f ca="1">IF(Activiteitenoverzicht!$K1562&gt;0,Activiteitenoverzicht!F1562,"")</f>
        <v/>
      </c>
    </row>
    <row r="1561" spans="1:4" hidden="1" x14ac:dyDescent="0.25">
      <c r="A1561" s="31" t="str">
        <f ca="1">IF(Activiteitenoverzicht!$K1563&gt;0,Activiteitenoverzicht!A1563,"")</f>
        <v/>
      </c>
      <c r="B1561" s="31" t="str">
        <f ca="1">IF(Activiteitenoverzicht!$K1563&gt;0,Activiteitenoverzicht!B1563,"")</f>
        <v/>
      </c>
      <c r="C1561" s="31" t="str">
        <f ca="1">IF(Activiteitenoverzicht!$K1563&gt;0,Activiteitenoverzicht!D1563,"")</f>
        <v/>
      </c>
      <c r="D1561" s="31" t="str">
        <f ca="1">IF(Activiteitenoverzicht!$K1563&gt;0,Activiteitenoverzicht!F1563,"")</f>
        <v/>
      </c>
    </row>
    <row r="1562" spans="1:4" hidden="1" x14ac:dyDescent="0.25">
      <c r="A1562" s="31" t="str">
        <f ca="1">IF(Activiteitenoverzicht!$K1564&gt;0,Activiteitenoverzicht!A1564,"")</f>
        <v/>
      </c>
      <c r="B1562" s="31" t="str">
        <f ca="1">IF(Activiteitenoverzicht!$K1564&gt;0,Activiteitenoverzicht!B1564,"")</f>
        <v/>
      </c>
      <c r="C1562" s="31" t="str">
        <f ca="1">IF(Activiteitenoverzicht!$K1564&gt;0,Activiteitenoverzicht!D1564,"")</f>
        <v/>
      </c>
      <c r="D1562" s="31" t="str">
        <f ca="1">IF(Activiteitenoverzicht!$K1564&gt;0,Activiteitenoverzicht!F1564,"")</f>
        <v/>
      </c>
    </row>
    <row r="1563" spans="1:4" hidden="1" x14ac:dyDescent="0.25">
      <c r="A1563" s="31" t="str">
        <f ca="1">IF(Activiteitenoverzicht!$K1565&gt;0,Activiteitenoverzicht!A1565,"")</f>
        <v/>
      </c>
      <c r="B1563" s="31" t="str">
        <f ca="1">IF(Activiteitenoverzicht!$K1565&gt;0,Activiteitenoverzicht!B1565,"")</f>
        <v/>
      </c>
      <c r="C1563" s="31" t="str">
        <f ca="1">IF(Activiteitenoverzicht!$K1565&gt;0,Activiteitenoverzicht!D1565,"")</f>
        <v/>
      </c>
      <c r="D1563" s="31" t="str">
        <f ca="1">IF(Activiteitenoverzicht!$K1565&gt;0,Activiteitenoverzicht!F1565,"")</f>
        <v/>
      </c>
    </row>
    <row r="1564" spans="1:4" hidden="1" x14ac:dyDescent="0.25">
      <c r="A1564" s="31" t="str">
        <f ca="1">IF(Activiteitenoverzicht!$K1566&gt;0,Activiteitenoverzicht!A1566,"")</f>
        <v/>
      </c>
      <c r="B1564" s="31" t="str">
        <f ca="1">IF(Activiteitenoverzicht!$K1566&gt;0,Activiteitenoverzicht!B1566,"")</f>
        <v/>
      </c>
      <c r="C1564" s="31" t="str">
        <f ca="1">IF(Activiteitenoverzicht!$K1566&gt;0,Activiteitenoverzicht!D1566,"")</f>
        <v/>
      </c>
      <c r="D1564" s="31" t="str">
        <f ca="1">IF(Activiteitenoverzicht!$K1566&gt;0,Activiteitenoverzicht!F1566,"")</f>
        <v/>
      </c>
    </row>
    <row r="1565" spans="1:4" hidden="1" x14ac:dyDescent="0.25">
      <c r="A1565" s="31" t="str">
        <f ca="1">IF(Activiteitenoverzicht!$K1567&gt;0,Activiteitenoverzicht!A1567,"")</f>
        <v/>
      </c>
      <c r="B1565" s="31" t="str">
        <f ca="1">IF(Activiteitenoverzicht!$K1567&gt;0,Activiteitenoverzicht!B1567,"")</f>
        <v/>
      </c>
      <c r="C1565" s="31" t="str">
        <f ca="1">IF(Activiteitenoverzicht!$K1567&gt;0,Activiteitenoverzicht!D1567,"")</f>
        <v/>
      </c>
      <c r="D1565" s="31" t="str">
        <f ca="1">IF(Activiteitenoverzicht!$K1567&gt;0,Activiteitenoverzicht!F1567,"")</f>
        <v/>
      </c>
    </row>
    <row r="1566" spans="1:4" hidden="1" x14ac:dyDescent="0.25">
      <c r="A1566" s="31" t="str">
        <f ca="1">IF(Activiteitenoverzicht!$K1568&gt;0,Activiteitenoverzicht!A1568,"")</f>
        <v/>
      </c>
      <c r="B1566" s="31" t="str">
        <f ca="1">IF(Activiteitenoverzicht!$K1568&gt;0,Activiteitenoverzicht!B1568,"")</f>
        <v/>
      </c>
      <c r="C1566" s="31" t="str">
        <f ca="1">IF(Activiteitenoverzicht!$K1568&gt;0,Activiteitenoverzicht!D1568,"")</f>
        <v/>
      </c>
      <c r="D1566" s="31" t="str">
        <f ca="1">IF(Activiteitenoverzicht!$K1568&gt;0,Activiteitenoverzicht!F1568,"")</f>
        <v/>
      </c>
    </row>
    <row r="1567" spans="1:4" hidden="1" x14ac:dyDescent="0.25">
      <c r="A1567" s="31" t="str">
        <f ca="1">IF(Activiteitenoverzicht!$K1569&gt;0,Activiteitenoverzicht!A1569,"")</f>
        <v/>
      </c>
      <c r="B1567" s="31" t="str">
        <f ca="1">IF(Activiteitenoverzicht!$K1569&gt;0,Activiteitenoverzicht!B1569,"")</f>
        <v/>
      </c>
      <c r="C1567" s="31" t="str">
        <f ca="1">IF(Activiteitenoverzicht!$K1569&gt;0,Activiteitenoverzicht!D1569,"")</f>
        <v/>
      </c>
      <c r="D1567" s="31" t="str">
        <f ca="1">IF(Activiteitenoverzicht!$K1569&gt;0,Activiteitenoverzicht!F1569,"")</f>
        <v/>
      </c>
    </row>
    <row r="1568" spans="1:4" hidden="1" x14ac:dyDescent="0.25">
      <c r="A1568" s="31" t="str">
        <f ca="1">IF(Activiteitenoverzicht!$K1570&gt;0,Activiteitenoverzicht!A1570,"")</f>
        <v/>
      </c>
      <c r="B1568" s="31" t="str">
        <f ca="1">IF(Activiteitenoverzicht!$K1570&gt;0,Activiteitenoverzicht!B1570,"")</f>
        <v/>
      </c>
      <c r="C1568" s="31" t="str">
        <f ca="1">IF(Activiteitenoverzicht!$K1570&gt;0,Activiteitenoverzicht!D1570,"")</f>
        <v/>
      </c>
      <c r="D1568" s="31" t="str">
        <f ca="1">IF(Activiteitenoverzicht!$K1570&gt;0,Activiteitenoverzicht!F1570,"")</f>
        <v/>
      </c>
    </row>
    <row r="1569" spans="1:4" x14ac:dyDescent="0.25">
      <c r="A1569" s="62">
        <f ca="1">IF(Activiteitenoverzicht!$K1571&gt;0,Activiteitenoverzicht!A1571,"")</f>
        <v>1568</v>
      </c>
      <c r="B1569" s="61" t="str">
        <f ca="1">IF(Activiteitenoverzicht!$K1571&gt;0,Activiteitenoverzicht!B1571,"")</f>
        <v>SIG100-A</v>
      </c>
      <c r="C1569" s="61" t="str">
        <f ca="1">IF(Activiteitenoverzicht!$K1571&gt;0,Activiteitenoverzicht!D1571,"")</f>
        <v>90.63.00</v>
      </c>
      <c r="D1569" s="61" t="str">
        <f ca="1">IF(Activiteitenoverzicht!$K1571&gt;0,Activiteitenoverzicht!F1571,"")</f>
        <v>lichtvoorzieningen (terrein)</v>
      </c>
    </row>
    <row r="1570" spans="1:4" x14ac:dyDescent="0.25">
      <c r="A1570" s="62">
        <f ca="1">IF(Activiteitenoverzicht!$K1572&gt;0,Activiteitenoverzicht!A1572,"")</f>
        <v>1569</v>
      </c>
      <c r="B1570" s="61" t="str">
        <f ca="1">IF(Activiteitenoverzicht!$K1572&gt;0,Activiteitenoverzicht!B1572,"")</f>
        <v>SIG100-A</v>
      </c>
      <c r="C1570" s="61" t="str">
        <f ca="1">IF(Activiteitenoverzicht!$K1572&gt;0,Activiteitenoverzicht!D1572,"")</f>
        <v>90.63.30</v>
      </c>
      <c r="D1570" s="61" t="str">
        <f ca="1">IF(Activiteitenoverzicht!$K1572&gt;0,Activiteitenoverzicht!F1572,"")</f>
        <v>verkeerslichten (terrein)</v>
      </c>
    </row>
    <row r="1571" spans="1:4" hidden="1" x14ac:dyDescent="0.25">
      <c r="A1571" s="31" t="str">
        <f ca="1">IF(Activiteitenoverzicht!$K1573&gt;0,Activiteitenoverzicht!A1573,"")</f>
        <v/>
      </c>
      <c r="B1571" s="31" t="str">
        <f ca="1">IF(Activiteitenoverzicht!$K1573&gt;0,Activiteitenoverzicht!B1573,"")</f>
        <v/>
      </c>
      <c r="C1571" s="31" t="str">
        <f ca="1">IF(Activiteitenoverzicht!$K1573&gt;0,Activiteitenoverzicht!D1573,"")</f>
        <v/>
      </c>
      <c r="D1571" s="31" t="str">
        <f ca="1">IF(Activiteitenoverzicht!$K1573&gt;0,Activiteitenoverzicht!F1573,"")</f>
        <v/>
      </c>
    </row>
    <row r="1572" spans="1:4" hidden="1" x14ac:dyDescent="0.25">
      <c r="A1572" s="31" t="str">
        <f ca="1">IF(Activiteitenoverzicht!$K1574&gt;0,Activiteitenoverzicht!A1574,"")</f>
        <v/>
      </c>
      <c r="B1572" s="31" t="str">
        <f ca="1">IF(Activiteitenoverzicht!$K1574&gt;0,Activiteitenoverzicht!B1574,"")</f>
        <v/>
      </c>
      <c r="C1572" s="31" t="str">
        <f ca="1">IF(Activiteitenoverzicht!$K1574&gt;0,Activiteitenoverzicht!D1574,"")</f>
        <v/>
      </c>
      <c r="D1572" s="31" t="str">
        <f ca="1">IF(Activiteitenoverzicht!$K1574&gt;0,Activiteitenoverzicht!F1574,"")</f>
        <v/>
      </c>
    </row>
    <row r="1573" spans="1:4" hidden="1" x14ac:dyDescent="0.25">
      <c r="A1573" s="31" t="str">
        <f ca="1">IF(Activiteitenoverzicht!$K1575&gt;0,Activiteitenoverzicht!A1575,"")</f>
        <v/>
      </c>
      <c r="B1573" s="31" t="str">
        <f ca="1">IF(Activiteitenoverzicht!$K1575&gt;0,Activiteitenoverzicht!B1575,"")</f>
        <v/>
      </c>
      <c r="C1573" s="31" t="str">
        <f ca="1">IF(Activiteitenoverzicht!$K1575&gt;0,Activiteitenoverzicht!D1575,"")</f>
        <v/>
      </c>
      <c r="D1573" s="31" t="str">
        <f ca="1">IF(Activiteitenoverzicht!$K1575&gt;0,Activiteitenoverzicht!F1575,"")</f>
        <v/>
      </c>
    </row>
    <row r="1574" spans="1:4" hidden="1" x14ac:dyDescent="0.25">
      <c r="A1574" s="31" t="str">
        <f ca="1">IF(Activiteitenoverzicht!$K1576&gt;0,Activiteitenoverzicht!A1576,"")</f>
        <v/>
      </c>
      <c r="B1574" s="31" t="str">
        <f ca="1">IF(Activiteitenoverzicht!$K1576&gt;0,Activiteitenoverzicht!B1576,"")</f>
        <v/>
      </c>
      <c r="C1574" s="31" t="str">
        <f ca="1">IF(Activiteitenoverzicht!$K1576&gt;0,Activiteitenoverzicht!D1576,"")</f>
        <v/>
      </c>
      <c r="D1574" s="31" t="str">
        <f ca="1">IF(Activiteitenoverzicht!$K1576&gt;0,Activiteitenoverzicht!F1576,"")</f>
        <v/>
      </c>
    </row>
    <row r="1575" spans="1:4" hidden="1" x14ac:dyDescent="0.25">
      <c r="A1575" s="31" t="str">
        <f ca="1">IF(Activiteitenoverzicht!$K1577&gt;0,Activiteitenoverzicht!A1577,"")</f>
        <v/>
      </c>
      <c r="B1575" s="31" t="str">
        <f ca="1">IF(Activiteitenoverzicht!$K1577&gt;0,Activiteitenoverzicht!B1577,"")</f>
        <v/>
      </c>
      <c r="C1575" s="31" t="str">
        <f ca="1">IF(Activiteitenoverzicht!$K1577&gt;0,Activiteitenoverzicht!D1577,"")</f>
        <v/>
      </c>
      <c r="D1575" s="31" t="str">
        <f ca="1">IF(Activiteitenoverzicht!$K1577&gt;0,Activiteitenoverzicht!F1577,"")</f>
        <v/>
      </c>
    </row>
    <row r="1576" spans="1:4" hidden="1" x14ac:dyDescent="0.25">
      <c r="A1576" s="31" t="str">
        <f ca="1">IF(Activiteitenoverzicht!$K1578&gt;0,Activiteitenoverzicht!A1578,"")</f>
        <v/>
      </c>
      <c r="B1576" s="31" t="str">
        <f ca="1">IF(Activiteitenoverzicht!$K1578&gt;0,Activiteitenoverzicht!B1578,"")</f>
        <v/>
      </c>
      <c r="C1576" s="31" t="str">
        <f ca="1">IF(Activiteitenoverzicht!$K1578&gt;0,Activiteitenoverzicht!D1578,"")</f>
        <v/>
      </c>
      <c r="D1576" s="31" t="str">
        <f ca="1">IF(Activiteitenoverzicht!$K1578&gt;0,Activiteitenoverzicht!F1578,"")</f>
        <v/>
      </c>
    </row>
    <row r="1577" spans="1:4" hidden="1" x14ac:dyDescent="0.25">
      <c r="A1577" s="31" t="str">
        <f ca="1">IF(Activiteitenoverzicht!$K1579&gt;0,Activiteitenoverzicht!A1579,"")</f>
        <v/>
      </c>
      <c r="B1577" s="31" t="str">
        <f ca="1">IF(Activiteitenoverzicht!$K1579&gt;0,Activiteitenoverzicht!B1579,"")</f>
        <v/>
      </c>
      <c r="C1577" s="31" t="str">
        <f ca="1">IF(Activiteitenoverzicht!$K1579&gt;0,Activiteitenoverzicht!D1579,"")</f>
        <v/>
      </c>
      <c r="D1577" s="31" t="str">
        <f ca="1">IF(Activiteitenoverzicht!$K1579&gt;0,Activiteitenoverzicht!F1579,"")</f>
        <v/>
      </c>
    </row>
    <row r="1578" spans="1:4" hidden="1" x14ac:dyDescent="0.25">
      <c r="A1578" s="31" t="str">
        <f ca="1">IF(Activiteitenoverzicht!$K1580&gt;0,Activiteitenoverzicht!A1580,"")</f>
        <v/>
      </c>
      <c r="B1578" s="31" t="str">
        <f ca="1">IF(Activiteitenoverzicht!$K1580&gt;0,Activiteitenoverzicht!B1580,"")</f>
        <v/>
      </c>
      <c r="C1578" s="31" t="str">
        <f ca="1">IF(Activiteitenoverzicht!$K1580&gt;0,Activiteitenoverzicht!D1580,"")</f>
        <v/>
      </c>
      <c r="D1578" s="31" t="str">
        <f ca="1">IF(Activiteitenoverzicht!$K1580&gt;0,Activiteitenoverzicht!F1580,"")</f>
        <v/>
      </c>
    </row>
    <row r="1579" spans="1:4" hidden="1" x14ac:dyDescent="0.25">
      <c r="A1579" s="31" t="str">
        <f ca="1">IF(Activiteitenoverzicht!$K1581&gt;0,Activiteitenoverzicht!A1581,"")</f>
        <v/>
      </c>
      <c r="B1579" s="31" t="str">
        <f ca="1">IF(Activiteitenoverzicht!$K1581&gt;0,Activiteitenoverzicht!B1581,"")</f>
        <v/>
      </c>
      <c r="C1579" s="31" t="str">
        <f ca="1">IF(Activiteitenoverzicht!$K1581&gt;0,Activiteitenoverzicht!D1581,"")</f>
        <v/>
      </c>
      <c r="D1579" s="31" t="str">
        <f ca="1">IF(Activiteitenoverzicht!$K1581&gt;0,Activiteitenoverzicht!F1581,"")</f>
        <v/>
      </c>
    </row>
    <row r="1580" spans="1:4" hidden="1" x14ac:dyDescent="0.25">
      <c r="A1580" s="31" t="str">
        <f ca="1">IF(Activiteitenoverzicht!$K1582&gt;0,Activiteitenoverzicht!A1582,"")</f>
        <v/>
      </c>
      <c r="B1580" s="31" t="str">
        <f ca="1">IF(Activiteitenoverzicht!$K1582&gt;0,Activiteitenoverzicht!B1582,"")</f>
        <v/>
      </c>
      <c r="C1580" s="31" t="str">
        <f ca="1">IF(Activiteitenoverzicht!$K1582&gt;0,Activiteitenoverzicht!D1582,"")</f>
        <v/>
      </c>
      <c r="D1580" s="31" t="str">
        <f ca="1">IF(Activiteitenoverzicht!$K1582&gt;0,Activiteitenoverzicht!F1582,"")</f>
        <v/>
      </c>
    </row>
    <row r="1581" spans="1:4" hidden="1" x14ac:dyDescent="0.25">
      <c r="A1581" s="31" t="str">
        <f ca="1">IF(Activiteitenoverzicht!$K1583&gt;0,Activiteitenoverzicht!A1583,"")</f>
        <v/>
      </c>
      <c r="B1581" s="31" t="str">
        <f ca="1">IF(Activiteitenoverzicht!$K1583&gt;0,Activiteitenoverzicht!B1583,"")</f>
        <v/>
      </c>
      <c r="C1581" s="31" t="str">
        <f ca="1">IF(Activiteitenoverzicht!$K1583&gt;0,Activiteitenoverzicht!D1583,"")</f>
        <v/>
      </c>
      <c r="D1581" s="31" t="str">
        <f ca="1">IF(Activiteitenoverzicht!$K1583&gt;0,Activiteitenoverzicht!F1583,"")</f>
        <v/>
      </c>
    </row>
    <row r="1582" spans="1:4" hidden="1" x14ac:dyDescent="0.25">
      <c r="A1582" s="31" t="str">
        <f ca="1">IF(Activiteitenoverzicht!$K1584&gt;0,Activiteitenoverzicht!A1584,"")</f>
        <v/>
      </c>
      <c r="B1582" s="31" t="str">
        <f ca="1">IF(Activiteitenoverzicht!$K1584&gt;0,Activiteitenoverzicht!B1584,"")</f>
        <v/>
      </c>
      <c r="C1582" s="31" t="str">
        <f ca="1">IF(Activiteitenoverzicht!$K1584&gt;0,Activiteitenoverzicht!D1584,"")</f>
        <v/>
      </c>
      <c r="D1582" s="31" t="str">
        <f ca="1">IF(Activiteitenoverzicht!$K1584&gt;0,Activiteitenoverzicht!F1584,"")</f>
        <v/>
      </c>
    </row>
    <row r="1583" spans="1:4" hidden="1" x14ac:dyDescent="0.25">
      <c r="A1583" s="31" t="str">
        <f ca="1">IF(Activiteitenoverzicht!$K1585&gt;0,Activiteitenoverzicht!A1585,"")</f>
        <v/>
      </c>
      <c r="B1583" s="31" t="str">
        <f ca="1">IF(Activiteitenoverzicht!$K1585&gt;0,Activiteitenoverzicht!B1585,"")</f>
        <v/>
      </c>
      <c r="C1583" s="31" t="str">
        <f ca="1">IF(Activiteitenoverzicht!$K1585&gt;0,Activiteitenoverzicht!D1585,"")</f>
        <v/>
      </c>
      <c r="D1583" s="31" t="str">
        <f ca="1">IF(Activiteitenoverzicht!$K1585&gt;0,Activiteitenoverzicht!F1585,"")</f>
        <v/>
      </c>
    </row>
    <row r="1584" spans="1:4" hidden="1" x14ac:dyDescent="0.25">
      <c r="A1584" s="31" t="str">
        <f ca="1">IF(Activiteitenoverzicht!$K1586&gt;0,Activiteitenoverzicht!A1586,"")</f>
        <v/>
      </c>
      <c r="B1584" s="31" t="str">
        <f ca="1">IF(Activiteitenoverzicht!$K1586&gt;0,Activiteitenoverzicht!B1586,"")</f>
        <v/>
      </c>
      <c r="C1584" s="31" t="str">
        <f ca="1">IF(Activiteitenoverzicht!$K1586&gt;0,Activiteitenoverzicht!D1586,"")</f>
        <v/>
      </c>
      <c r="D1584" s="31" t="str">
        <f ca="1">IF(Activiteitenoverzicht!$K1586&gt;0,Activiteitenoverzicht!F1586,"")</f>
        <v/>
      </c>
    </row>
    <row r="1585" spans="1:4" x14ac:dyDescent="0.25">
      <c r="A1585" s="62">
        <f ca="1">IF(Activiteitenoverzicht!$K1587&gt;0,Activiteitenoverzicht!A1587,"")</f>
        <v>1584</v>
      </c>
      <c r="B1585" s="61" t="str">
        <f ca="1">IF(Activiteitenoverzicht!$K1587&gt;0,Activiteitenoverzicht!B1587,"")</f>
        <v>TG030-A</v>
      </c>
      <c r="C1585" s="61" t="str">
        <f ca="1">IF(Activiteitenoverzicht!$K1587&gt;0,Activiteitenoverzicht!D1587,"")</f>
        <v>31.31.10</v>
      </c>
      <c r="D1585" s="61" t="str">
        <f ca="1">IF(Activiteitenoverzicht!$K1587&gt;0,Activiteitenoverzicht!F1587,"")</f>
        <v>automatische draaideur (buiten)</v>
      </c>
    </row>
    <row r="1586" spans="1:4" x14ac:dyDescent="0.25">
      <c r="A1586" s="62">
        <f ca="1">IF(Activiteitenoverzicht!$K1588&gt;0,Activiteitenoverzicht!A1588,"")</f>
        <v>1585</v>
      </c>
      <c r="B1586" s="61" t="str">
        <f ca="1">IF(Activiteitenoverzicht!$K1588&gt;0,Activiteitenoverzicht!B1588,"")</f>
        <v>TG030-A</v>
      </c>
      <c r="C1586" s="61" t="str">
        <f ca="1">IF(Activiteitenoverzicht!$K1588&gt;0,Activiteitenoverzicht!D1588,"")</f>
        <v>32.31.10</v>
      </c>
      <c r="D1586" s="61" t="str">
        <f ca="1">IF(Activiteitenoverzicht!$K1588&gt;0,Activiteitenoverzicht!F1588,"")</f>
        <v>automatische draaideur (binnen)</v>
      </c>
    </row>
    <row r="1587" spans="1:4" hidden="1" x14ac:dyDescent="0.25">
      <c r="A1587" s="31" t="str">
        <f ca="1">IF(Activiteitenoverzicht!$K1589&gt;0,Activiteitenoverzicht!A1589,"")</f>
        <v/>
      </c>
      <c r="B1587" s="31" t="str">
        <f ca="1">IF(Activiteitenoverzicht!$K1589&gt;0,Activiteitenoverzicht!B1589,"")</f>
        <v/>
      </c>
      <c r="C1587" s="31" t="str">
        <f ca="1">IF(Activiteitenoverzicht!$K1589&gt;0,Activiteitenoverzicht!D1589,"")</f>
        <v/>
      </c>
      <c r="D1587" s="31" t="str">
        <f ca="1">IF(Activiteitenoverzicht!$K1589&gt;0,Activiteitenoverzicht!F1589,"")</f>
        <v/>
      </c>
    </row>
    <row r="1588" spans="1:4" hidden="1" x14ac:dyDescent="0.25">
      <c r="A1588" s="31" t="str">
        <f ca="1">IF(Activiteitenoverzicht!$K1590&gt;0,Activiteitenoverzicht!A1590,"")</f>
        <v/>
      </c>
      <c r="B1588" s="31" t="str">
        <f ca="1">IF(Activiteitenoverzicht!$K1590&gt;0,Activiteitenoverzicht!B1590,"")</f>
        <v/>
      </c>
      <c r="C1588" s="31" t="str">
        <f ca="1">IF(Activiteitenoverzicht!$K1590&gt;0,Activiteitenoverzicht!D1590,"")</f>
        <v/>
      </c>
      <c r="D1588" s="31" t="str">
        <f ca="1">IF(Activiteitenoverzicht!$K1590&gt;0,Activiteitenoverzicht!F1590,"")</f>
        <v/>
      </c>
    </row>
    <row r="1589" spans="1:4" hidden="1" x14ac:dyDescent="0.25">
      <c r="A1589" s="31" t="str">
        <f ca="1">IF(Activiteitenoverzicht!$K1591&gt;0,Activiteitenoverzicht!A1591,"")</f>
        <v/>
      </c>
      <c r="B1589" s="31" t="str">
        <f ca="1">IF(Activiteitenoverzicht!$K1591&gt;0,Activiteitenoverzicht!B1591,"")</f>
        <v/>
      </c>
      <c r="C1589" s="31" t="str">
        <f ca="1">IF(Activiteitenoverzicht!$K1591&gt;0,Activiteitenoverzicht!D1591,"")</f>
        <v/>
      </c>
      <c r="D1589" s="31" t="str">
        <f ca="1">IF(Activiteitenoverzicht!$K1591&gt;0,Activiteitenoverzicht!F1591,"")</f>
        <v/>
      </c>
    </row>
    <row r="1590" spans="1:4" hidden="1" x14ac:dyDescent="0.25">
      <c r="A1590" s="31" t="str">
        <f ca="1">IF(Activiteitenoverzicht!$K1592&gt;0,Activiteitenoverzicht!A1592,"")</f>
        <v/>
      </c>
      <c r="B1590" s="31" t="str">
        <f ca="1">IF(Activiteitenoverzicht!$K1592&gt;0,Activiteitenoverzicht!B1592,"")</f>
        <v/>
      </c>
      <c r="C1590" s="31" t="str">
        <f ca="1">IF(Activiteitenoverzicht!$K1592&gt;0,Activiteitenoverzicht!D1592,"")</f>
        <v/>
      </c>
      <c r="D1590" s="31" t="str">
        <f ca="1">IF(Activiteitenoverzicht!$K1592&gt;0,Activiteitenoverzicht!F1592,"")</f>
        <v/>
      </c>
    </row>
    <row r="1591" spans="1:4" hidden="1" x14ac:dyDescent="0.25">
      <c r="A1591" s="31" t="str">
        <f ca="1">IF(Activiteitenoverzicht!$K1593&gt;0,Activiteitenoverzicht!A1593,"")</f>
        <v/>
      </c>
      <c r="B1591" s="31" t="str">
        <f ca="1">IF(Activiteitenoverzicht!$K1593&gt;0,Activiteitenoverzicht!B1593,"")</f>
        <v/>
      </c>
      <c r="C1591" s="31" t="str">
        <f ca="1">IF(Activiteitenoverzicht!$K1593&gt;0,Activiteitenoverzicht!D1593,"")</f>
        <v/>
      </c>
      <c r="D1591" s="31" t="str">
        <f ca="1">IF(Activiteitenoverzicht!$K1593&gt;0,Activiteitenoverzicht!F1593,"")</f>
        <v/>
      </c>
    </row>
    <row r="1592" spans="1:4" hidden="1" x14ac:dyDescent="0.25">
      <c r="A1592" s="31" t="str">
        <f ca="1">IF(Activiteitenoverzicht!$K1594&gt;0,Activiteitenoverzicht!A1594,"")</f>
        <v/>
      </c>
      <c r="B1592" s="31" t="str">
        <f ca="1">IF(Activiteitenoverzicht!$K1594&gt;0,Activiteitenoverzicht!B1594,"")</f>
        <v/>
      </c>
      <c r="C1592" s="31" t="str">
        <f ca="1">IF(Activiteitenoverzicht!$K1594&gt;0,Activiteitenoverzicht!D1594,"")</f>
        <v/>
      </c>
      <c r="D1592" s="31" t="str">
        <f ca="1">IF(Activiteitenoverzicht!$K1594&gt;0,Activiteitenoverzicht!F1594,"")</f>
        <v/>
      </c>
    </row>
    <row r="1593" spans="1:4" hidden="1" x14ac:dyDescent="0.25">
      <c r="A1593" s="31" t="str">
        <f ca="1">IF(Activiteitenoverzicht!$K1595&gt;0,Activiteitenoverzicht!A1595,"")</f>
        <v/>
      </c>
      <c r="B1593" s="31" t="str">
        <f ca="1">IF(Activiteitenoverzicht!$K1595&gt;0,Activiteitenoverzicht!B1595,"")</f>
        <v/>
      </c>
      <c r="C1593" s="31" t="str">
        <f ca="1">IF(Activiteitenoverzicht!$K1595&gt;0,Activiteitenoverzicht!D1595,"")</f>
        <v/>
      </c>
      <c r="D1593" s="31" t="str">
        <f ca="1">IF(Activiteitenoverzicht!$K1595&gt;0,Activiteitenoverzicht!F1595,"")</f>
        <v/>
      </c>
    </row>
    <row r="1594" spans="1:4" hidden="1" x14ac:dyDescent="0.25">
      <c r="A1594" s="31" t="str">
        <f ca="1">IF(Activiteitenoverzicht!$K1596&gt;0,Activiteitenoverzicht!A1596,"")</f>
        <v/>
      </c>
      <c r="B1594" s="31" t="str">
        <f ca="1">IF(Activiteitenoverzicht!$K1596&gt;0,Activiteitenoverzicht!B1596,"")</f>
        <v/>
      </c>
      <c r="C1594" s="31" t="str">
        <f ca="1">IF(Activiteitenoverzicht!$K1596&gt;0,Activiteitenoverzicht!D1596,"")</f>
        <v/>
      </c>
      <c r="D1594" s="31" t="str">
        <f ca="1">IF(Activiteitenoverzicht!$K1596&gt;0,Activiteitenoverzicht!F1596,"")</f>
        <v/>
      </c>
    </row>
    <row r="1595" spans="1:4" hidden="1" x14ac:dyDescent="0.25">
      <c r="A1595" s="31" t="str">
        <f ca="1">IF(Activiteitenoverzicht!$K1597&gt;0,Activiteitenoverzicht!A1597,"")</f>
        <v/>
      </c>
      <c r="B1595" s="31" t="str">
        <f ca="1">IF(Activiteitenoverzicht!$K1597&gt;0,Activiteitenoverzicht!B1597,"")</f>
        <v/>
      </c>
      <c r="C1595" s="31" t="str">
        <f ca="1">IF(Activiteitenoverzicht!$K1597&gt;0,Activiteitenoverzicht!D1597,"")</f>
        <v/>
      </c>
      <c r="D1595" s="31" t="str">
        <f ca="1">IF(Activiteitenoverzicht!$K1597&gt;0,Activiteitenoverzicht!F1597,"")</f>
        <v/>
      </c>
    </row>
    <row r="1596" spans="1:4" hidden="1" x14ac:dyDescent="0.25">
      <c r="A1596" s="31" t="str">
        <f ca="1">IF(Activiteitenoverzicht!$K1598&gt;0,Activiteitenoverzicht!A1598,"")</f>
        <v/>
      </c>
      <c r="B1596" s="31" t="str">
        <f ca="1">IF(Activiteitenoverzicht!$K1598&gt;0,Activiteitenoverzicht!B1598,"")</f>
        <v/>
      </c>
      <c r="C1596" s="31" t="str">
        <f ca="1">IF(Activiteitenoverzicht!$K1598&gt;0,Activiteitenoverzicht!D1598,"")</f>
        <v/>
      </c>
      <c r="D1596" s="31" t="str">
        <f ca="1">IF(Activiteitenoverzicht!$K1598&gt;0,Activiteitenoverzicht!F1598,"")</f>
        <v/>
      </c>
    </row>
    <row r="1597" spans="1:4" hidden="1" x14ac:dyDescent="0.25">
      <c r="A1597" s="31" t="str">
        <f ca="1">IF(Activiteitenoverzicht!$K1599&gt;0,Activiteitenoverzicht!A1599,"")</f>
        <v/>
      </c>
      <c r="B1597" s="31" t="str">
        <f ca="1">IF(Activiteitenoverzicht!$K1599&gt;0,Activiteitenoverzicht!B1599,"")</f>
        <v/>
      </c>
      <c r="C1597" s="31" t="str">
        <f ca="1">IF(Activiteitenoverzicht!$K1599&gt;0,Activiteitenoverzicht!D1599,"")</f>
        <v/>
      </c>
      <c r="D1597" s="31" t="str">
        <f ca="1">IF(Activiteitenoverzicht!$K1599&gt;0,Activiteitenoverzicht!F1599,"")</f>
        <v/>
      </c>
    </row>
    <row r="1598" spans="1:4" x14ac:dyDescent="0.25">
      <c r="A1598" s="62">
        <f ca="1">IF(Activiteitenoverzicht!$K1600&gt;0,Activiteitenoverzicht!A1600,"")</f>
        <v>1597</v>
      </c>
      <c r="B1598" s="61" t="str">
        <f ca="1">IF(Activiteitenoverzicht!$K1600&gt;0,Activiteitenoverzicht!B1600,"")</f>
        <v>TG040-A</v>
      </c>
      <c r="C1598" s="61" t="str">
        <f ca="1">IF(Activiteitenoverzicht!$K1600&gt;0,Activiteitenoverzicht!D1600,"")</f>
        <v>32.32.10</v>
      </c>
      <c r="D1598" s="61" t="str">
        <f ca="1">IF(Activiteitenoverzicht!$K1600&gt;0,Activiteitenoverzicht!F1600,"")</f>
        <v>automatische schuifdeur (binnen)</v>
      </c>
    </row>
    <row r="1599" spans="1:4" x14ac:dyDescent="0.25">
      <c r="A1599" s="62">
        <f ca="1">IF(Activiteitenoverzicht!$K1601&gt;0,Activiteitenoverzicht!A1601,"")</f>
        <v>1598</v>
      </c>
      <c r="B1599" s="61" t="str">
        <f ca="1">IF(Activiteitenoverzicht!$K1601&gt;0,Activiteitenoverzicht!B1601,"")</f>
        <v>TG040-A</v>
      </c>
      <c r="C1599" s="61" t="str">
        <f ca="1">IF(Activiteitenoverzicht!$K1601&gt;0,Activiteitenoverzicht!D1601,"")</f>
        <v>31.32.10</v>
      </c>
      <c r="D1599" s="61" t="str">
        <f ca="1">IF(Activiteitenoverzicht!$K1601&gt;0,Activiteitenoverzicht!F1601,"")</f>
        <v>automatische schuifdeur (buiten)</v>
      </c>
    </row>
    <row r="1600" spans="1:4" hidden="1" x14ac:dyDescent="0.25">
      <c r="A1600" s="31" t="str">
        <f ca="1">IF(Activiteitenoverzicht!$K1602&gt;0,Activiteitenoverzicht!A1602,"")</f>
        <v/>
      </c>
      <c r="B1600" s="31" t="str">
        <f ca="1">IF(Activiteitenoverzicht!$K1602&gt;0,Activiteitenoverzicht!B1602,"")</f>
        <v/>
      </c>
      <c r="C1600" s="31" t="str">
        <f ca="1">IF(Activiteitenoverzicht!$K1602&gt;0,Activiteitenoverzicht!D1602,"")</f>
        <v/>
      </c>
      <c r="D1600" s="31" t="str">
        <f ca="1">IF(Activiteitenoverzicht!$K1602&gt;0,Activiteitenoverzicht!F1602,"")</f>
        <v/>
      </c>
    </row>
    <row r="1601" spans="1:4" hidden="1" x14ac:dyDescent="0.25">
      <c r="A1601" s="31" t="str">
        <f ca="1">IF(Activiteitenoverzicht!$K1603&gt;0,Activiteitenoverzicht!A1603,"")</f>
        <v/>
      </c>
      <c r="B1601" s="31" t="str">
        <f ca="1">IF(Activiteitenoverzicht!$K1603&gt;0,Activiteitenoverzicht!B1603,"")</f>
        <v/>
      </c>
      <c r="C1601" s="31" t="str">
        <f ca="1">IF(Activiteitenoverzicht!$K1603&gt;0,Activiteitenoverzicht!D1603,"")</f>
        <v/>
      </c>
      <c r="D1601" s="31" t="str">
        <f ca="1">IF(Activiteitenoverzicht!$K1603&gt;0,Activiteitenoverzicht!F1603,"")</f>
        <v/>
      </c>
    </row>
    <row r="1602" spans="1:4" hidden="1" x14ac:dyDescent="0.25">
      <c r="A1602" s="31" t="str">
        <f ca="1">IF(Activiteitenoverzicht!$K1604&gt;0,Activiteitenoverzicht!A1604,"")</f>
        <v/>
      </c>
      <c r="B1602" s="31" t="str">
        <f ca="1">IF(Activiteitenoverzicht!$K1604&gt;0,Activiteitenoverzicht!B1604,"")</f>
        <v/>
      </c>
      <c r="C1602" s="31" t="str">
        <f ca="1">IF(Activiteitenoverzicht!$K1604&gt;0,Activiteitenoverzicht!D1604,"")</f>
        <v/>
      </c>
      <c r="D1602" s="31" t="str">
        <f ca="1">IF(Activiteitenoverzicht!$K1604&gt;0,Activiteitenoverzicht!F1604,"")</f>
        <v/>
      </c>
    </row>
    <row r="1603" spans="1:4" hidden="1" x14ac:dyDescent="0.25">
      <c r="A1603" s="31" t="str">
        <f ca="1">IF(Activiteitenoverzicht!$K1605&gt;0,Activiteitenoverzicht!A1605,"")</f>
        <v/>
      </c>
      <c r="B1603" s="31" t="str">
        <f ca="1">IF(Activiteitenoverzicht!$K1605&gt;0,Activiteitenoverzicht!B1605,"")</f>
        <v/>
      </c>
      <c r="C1603" s="31" t="str">
        <f ca="1">IF(Activiteitenoverzicht!$K1605&gt;0,Activiteitenoverzicht!D1605,"")</f>
        <v/>
      </c>
      <c r="D1603" s="31" t="str">
        <f ca="1">IF(Activiteitenoverzicht!$K1605&gt;0,Activiteitenoverzicht!F1605,"")</f>
        <v/>
      </c>
    </row>
    <row r="1604" spans="1:4" hidden="1" x14ac:dyDescent="0.25">
      <c r="A1604" s="31" t="str">
        <f ca="1">IF(Activiteitenoverzicht!$K1606&gt;0,Activiteitenoverzicht!A1606,"")</f>
        <v/>
      </c>
      <c r="B1604" s="31" t="str">
        <f ca="1">IF(Activiteitenoverzicht!$K1606&gt;0,Activiteitenoverzicht!B1606,"")</f>
        <v/>
      </c>
      <c r="C1604" s="31" t="str">
        <f ca="1">IF(Activiteitenoverzicht!$K1606&gt;0,Activiteitenoverzicht!D1606,"")</f>
        <v/>
      </c>
      <c r="D1604" s="31" t="str">
        <f ca="1">IF(Activiteitenoverzicht!$K1606&gt;0,Activiteitenoverzicht!F1606,"")</f>
        <v/>
      </c>
    </row>
    <row r="1605" spans="1:4" hidden="1" x14ac:dyDescent="0.25">
      <c r="A1605" s="31" t="str">
        <f ca="1">IF(Activiteitenoverzicht!$K1607&gt;0,Activiteitenoverzicht!A1607,"")</f>
        <v/>
      </c>
      <c r="B1605" s="31" t="str">
        <f ca="1">IF(Activiteitenoverzicht!$K1607&gt;0,Activiteitenoverzicht!B1607,"")</f>
        <v/>
      </c>
      <c r="C1605" s="31" t="str">
        <f ca="1">IF(Activiteitenoverzicht!$K1607&gt;0,Activiteitenoverzicht!D1607,"")</f>
        <v/>
      </c>
      <c r="D1605" s="31" t="str">
        <f ca="1">IF(Activiteitenoverzicht!$K1607&gt;0,Activiteitenoverzicht!F1607,"")</f>
        <v/>
      </c>
    </row>
    <row r="1606" spans="1:4" hidden="1" x14ac:dyDescent="0.25">
      <c r="A1606" s="31" t="str">
        <f ca="1">IF(Activiteitenoverzicht!$K1608&gt;0,Activiteitenoverzicht!A1608,"")</f>
        <v/>
      </c>
      <c r="B1606" s="31" t="str">
        <f ca="1">IF(Activiteitenoverzicht!$K1608&gt;0,Activiteitenoverzicht!B1608,"")</f>
        <v/>
      </c>
      <c r="C1606" s="31" t="str">
        <f ca="1">IF(Activiteitenoverzicht!$K1608&gt;0,Activiteitenoverzicht!D1608,"")</f>
        <v/>
      </c>
      <c r="D1606" s="31" t="str">
        <f ca="1">IF(Activiteitenoverzicht!$K1608&gt;0,Activiteitenoverzicht!F1608,"")</f>
        <v/>
      </c>
    </row>
    <row r="1607" spans="1:4" hidden="1" x14ac:dyDescent="0.25">
      <c r="A1607" s="31" t="str">
        <f ca="1">IF(Activiteitenoverzicht!$K1609&gt;0,Activiteitenoverzicht!A1609,"")</f>
        <v/>
      </c>
      <c r="B1607" s="31" t="str">
        <f ca="1">IF(Activiteitenoverzicht!$K1609&gt;0,Activiteitenoverzicht!B1609,"")</f>
        <v/>
      </c>
      <c r="C1607" s="31" t="str">
        <f ca="1">IF(Activiteitenoverzicht!$K1609&gt;0,Activiteitenoverzicht!D1609,"")</f>
        <v/>
      </c>
      <c r="D1607" s="31" t="str">
        <f ca="1">IF(Activiteitenoverzicht!$K1609&gt;0,Activiteitenoverzicht!F1609,"")</f>
        <v/>
      </c>
    </row>
    <row r="1608" spans="1:4" hidden="1" x14ac:dyDescent="0.25">
      <c r="A1608" s="31" t="str">
        <f ca="1">IF(Activiteitenoverzicht!$K1610&gt;0,Activiteitenoverzicht!A1610,"")</f>
        <v/>
      </c>
      <c r="B1608" s="31" t="str">
        <f ca="1">IF(Activiteitenoverzicht!$K1610&gt;0,Activiteitenoverzicht!B1610,"")</f>
        <v/>
      </c>
      <c r="C1608" s="31" t="str">
        <f ca="1">IF(Activiteitenoverzicht!$K1610&gt;0,Activiteitenoverzicht!D1610,"")</f>
        <v/>
      </c>
      <c r="D1608" s="31" t="str">
        <f ca="1">IF(Activiteitenoverzicht!$K1610&gt;0,Activiteitenoverzicht!F1610,"")</f>
        <v/>
      </c>
    </row>
    <row r="1609" spans="1:4" hidden="1" x14ac:dyDescent="0.25">
      <c r="A1609" s="31" t="str">
        <f ca="1">IF(Activiteitenoverzicht!$K1611&gt;0,Activiteitenoverzicht!A1611,"")</f>
        <v/>
      </c>
      <c r="B1609" s="31" t="str">
        <f ca="1">IF(Activiteitenoverzicht!$K1611&gt;0,Activiteitenoverzicht!B1611,"")</f>
        <v/>
      </c>
      <c r="C1609" s="31" t="str">
        <f ca="1">IF(Activiteitenoverzicht!$K1611&gt;0,Activiteitenoverzicht!D1611,"")</f>
        <v/>
      </c>
      <c r="D1609" s="31" t="str">
        <f ca="1">IF(Activiteitenoverzicht!$K1611&gt;0,Activiteitenoverzicht!F1611,"")</f>
        <v/>
      </c>
    </row>
    <row r="1610" spans="1:4" hidden="1" x14ac:dyDescent="0.25">
      <c r="A1610" s="31" t="str">
        <f ca="1">IF(Activiteitenoverzicht!$K1612&gt;0,Activiteitenoverzicht!A1612,"")</f>
        <v/>
      </c>
      <c r="B1610" s="31" t="str">
        <f ca="1">IF(Activiteitenoverzicht!$K1612&gt;0,Activiteitenoverzicht!B1612,"")</f>
        <v/>
      </c>
      <c r="C1610" s="31" t="str">
        <f ca="1">IF(Activiteitenoverzicht!$K1612&gt;0,Activiteitenoverzicht!D1612,"")</f>
        <v/>
      </c>
      <c r="D1610" s="31" t="str">
        <f ca="1">IF(Activiteitenoverzicht!$K1612&gt;0,Activiteitenoverzicht!F1612,"")</f>
        <v/>
      </c>
    </row>
    <row r="1611" spans="1:4" hidden="1" x14ac:dyDescent="0.25">
      <c r="A1611" s="31" t="str">
        <f ca="1">IF(Activiteitenoverzicht!$K1613&gt;0,Activiteitenoverzicht!A1613,"")</f>
        <v/>
      </c>
      <c r="B1611" s="31" t="str">
        <f ca="1">IF(Activiteitenoverzicht!$K1613&gt;0,Activiteitenoverzicht!B1613,"")</f>
        <v/>
      </c>
      <c r="C1611" s="31" t="str">
        <f ca="1">IF(Activiteitenoverzicht!$K1613&gt;0,Activiteitenoverzicht!D1613,"")</f>
        <v/>
      </c>
      <c r="D1611" s="31" t="str">
        <f ca="1">IF(Activiteitenoverzicht!$K1613&gt;0,Activiteitenoverzicht!F1613,"")</f>
        <v/>
      </c>
    </row>
    <row r="1612" spans="1:4" hidden="1" x14ac:dyDescent="0.25">
      <c r="A1612" s="31" t="str">
        <f ca="1">IF(Activiteitenoverzicht!$K1614&gt;0,Activiteitenoverzicht!A1614,"")</f>
        <v/>
      </c>
      <c r="B1612" s="31" t="str">
        <f ca="1">IF(Activiteitenoverzicht!$K1614&gt;0,Activiteitenoverzicht!B1614,"")</f>
        <v/>
      </c>
      <c r="C1612" s="31" t="str">
        <f ca="1">IF(Activiteitenoverzicht!$K1614&gt;0,Activiteitenoverzicht!D1614,"")</f>
        <v/>
      </c>
      <c r="D1612" s="31" t="str">
        <f ca="1">IF(Activiteitenoverzicht!$K1614&gt;0,Activiteitenoverzicht!F1614,"")</f>
        <v/>
      </c>
    </row>
    <row r="1613" spans="1:4" hidden="1" x14ac:dyDescent="0.25">
      <c r="A1613" s="31" t="str">
        <f ca="1">IF(Activiteitenoverzicht!$K1615&gt;0,Activiteitenoverzicht!A1615,"")</f>
        <v/>
      </c>
      <c r="B1613" s="31" t="str">
        <f ca="1">IF(Activiteitenoverzicht!$K1615&gt;0,Activiteitenoverzicht!B1615,"")</f>
        <v/>
      </c>
      <c r="C1613" s="31" t="str">
        <f ca="1">IF(Activiteitenoverzicht!$K1615&gt;0,Activiteitenoverzicht!D1615,"")</f>
        <v/>
      </c>
      <c r="D1613" s="31" t="str">
        <f ca="1">IF(Activiteitenoverzicht!$K1615&gt;0,Activiteitenoverzicht!F1615,"")</f>
        <v/>
      </c>
    </row>
    <row r="1614" spans="1:4" x14ac:dyDescent="0.25">
      <c r="A1614" s="62">
        <f ca="1">IF(Activiteitenoverzicht!$K1616&gt;0,Activiteitenoverzicht!A1616,"")</f>
        <v>1613</v>
      </c>
      <c r="B1614" s="61" t="str">
        <f ca="1">IF(Activiteitenoverzicht!$K1616&gt;0,Activiteitenoverzicht!B1616,"")</f>
        <v>TG050-A</v>
      </c>
      <c r="C1614" s="61" t="str">
        <f ca="1">IF(Activiteitenoverzicht!$K1616&gt;0,Activiteitenoverzicht!D1616,"")</f>
        <v>31.35.00</v>
      </c>
      <c r="D1614" s="61" t="str">
        <f ca="1">IF(Activiteitenoverzicht!$K1616&gt;0,Activiteitenoverzicht!F1616,"")</f>
        <v>overheaddeur (buiten)</v>
      </c>
    </row>
    <row r="1615" spans="1:4" hidden="1" x14ac:dyDescent="0.25">
      <c r="A1615" s="31" t="str">
        <f ca="1">IF(Activiteitenoverzicht!$K1617&gt;0,Activiteitenoverzicht!A1617,"")</f>
        <v/>
      </c>
      <c r="B1615" s="31" t="str">
        <f ca="1">IF(Activiteitenoverzicht!$K1617&gt;0,Activiteitenoverzicht!B1617,"")</f>
        <v/>
      </c>
      <c r="C1615" s="31" t="str">
        <f ca="1">IF(Activiteitenoverzicht!$K1617&gt;0,Activiteitenoverzicht!D1617,"")</f>
        <v/>
      </c>
      <c r="D1615" s="31" t="str">
        <f ca="1">IF(Activiteitenoverzicht!$K1617&gt;0,Activiteitenoverzicht!F1617,"")</f>
        <v/>
      </c>
    </row>
    <row r="1616" spans="1:4" hidden="1" x14ac:dyDescent="0.25">
      <c r="A1616" s="31" t="str">
        <f ca="1">IF(Activiteitenoverzicht!$K1618&gt;0,Activiteitenoverzicht!A1618,"")</f>
        <v/>
      </c>
      <c r="B1616" s="31" t="str">
        <f ca="1">IF(Activiteitenoverzicht!$K1618&gt;0,Activiteitenoverzicht!B1618,"")</f>
        <v/>
      </c>
      <c r="C1616" s="31" t="str">
        <f ca="1">IF(Activiteitenoverzicht!$K1618&gt;0,Activiteitenoverzicht!D1618,"")</f>
        <v/>
      </c>
      <c r="D1616" s="31" t="str">
        <f ca="1">IF(Activiteitenoverzicht!$K1618&gt;0,Activiteitenoverzicht!F1618,"")</f>
        <v/>
      </c>
    </row>
    <row r="1617" spans="1:4" hidden="1" x14ac:dyDescent="0.25">
      <c r="A1617" s="31" t="str">
        <f ca="1">IF(Activiteitenoverzicht!$K1619&gt;0,Activiteitenoverzicht!A1619,"")</f>
        <v/>
      </c>
      <c r="B1617" s="31" t="str">
        <f ca="1">IF(Activiteitenoverzicht!$K1619&gt;0,Activiteitenoverzicht!B1619,"")</f>
        <v/>
      </c>
      <c r="C1617" s="31" t="str">
        <f ca="1">IF(Activiteitenoverzicht!$K1619&gt;0,Activiteitenoverzicht!D1619,"")</f>
        <v/>
      </c>
      <c r="D1617" s="31" t="str">
        <f ca="1">IF(Activiteitenoverzicht!$K1619&gt;0,Activiteitenoverzicht!F1619,"")</f>
        <v/>
      </c>
    </row>
    <row r="1618" spans="1:4" hidden="1" x14ac:dyDescent="0.25">
      <c r="A1618" s="31" t="str">
        <f ca="1">IF(Activiteitenoverzicht!$K1620&gt;0,Activiteitenoverzicht!A1620,"")</f>
        <v/>
      </c>
      <c r="B1618" s="31" t="str">
        <f ca="1">IF(Activiteitenoverzicht!$K1620&gt;0,Activiteitenoverzicht!B1620,"")</f>
        <v/>
      </c>
      <c r="C1618" s="31" t="str">
        <f ca="1">IF(Activiteitenoverzicht!$K1620&gt;0,Activiteitenoverzicht!D1620,"")</f>
        <v/>
      </c>
      <c r="D1618" s="31" t="str">
        <f ca="1">IF(Activiteitenoverzicht!$K1620&gt;0,Activiteitenoverzicht!F1620,"")</f>
        <v/>
      </c>
    </row>
    <row r="1619" spans="1:4" hidden="1" x14ac:dyDescent="0.25">
      <c r="A1619" s="31" t="str">
        <f ca="1">IF(Activiteitenoverzicht!$K1621&gt;0,Activiteitenoverzicht!A1621,"")</f>
        <v/>
      </c>
      <c r="B1619" s="31" t="str">
        <f ca="1">IF(Activiteitenoverzicht!$K1621&gt;0,Activiteitenoverzicht!B1621,"")</f>
        <v/>
      </c>
      <c r="C1619" s="31" t="str">
        <f ca="1">IF(Activiteitenoverzicht!$K1621&gt;0,Activiteitenoverzicht!D1621,"")</f>
        <v/>
      </c>
      <c r="D1619" s="31" t="str">
        <f ca="1">IF(Activiteitenoverzicht!$K1621&gt;0,Activiteitenoverzicht!F1621,"")</f>
        <v/>
      </c>
    </row>
    <row r="1620" spans="1:4" hidden="1" x14ac:dyDescent="0.25">
      <c r="A1620" s="31" t="str">
        <f ca="1">IF(Activiteitenoverzicht!$K1622&gt;0,Activiteitenoverzicht!A1622,"")</f>
        <v/>
      </c>
      <c r="B1620" s="31" t="str">
        <f ca="1">IF(Activiteitenoverzicht!$K1622&gt;0,Activiteitenoverzicht!B1622,"")</f>
        <v/>
      </c>
      <c r="C1620" s="31" t="str">
        <f ca="1">IF(Activiteitenoverzicht!$K1622&gt;0,Activiteitenoverzicht!D1622,"")</f>
        <v/>
      </c>
      <c r="D1620" s="31" t="str">
        <f ca="1">IF(Activiteitenoverzicht!$K1622&gt;0,Activiteitenoverzicht!F1622,"")</f>
        <v/>
      </c>
    </row>
    <row r="1621" spans="1:4" hidden="1" x14ac:dyDescent="0.25">
      <c r="A1621" s="31" t="str">
        <f ca="1">IF(Activiteitenoverzicht!$K1623&gt;0,Activiteitenoverzicht!A1623,"")</f>
        <v/>
      </c>
      <c r="B1621" s="31" t="str">
        <f ca="1">IF(Activiteitenoverzicht!$K1623&gt;0,Activiteitenoverzicht!B1623,"")</f>
        <v/>
      </c>
      <c r="C1621" s="31" t="str">
        <f ca="1">IF(Activiteitenoverzicht!$K1623&gt;0,Activiteitenoverzicht!D1623,"")</f>
        <v/>
      </c>
      <c r="D1621" s="31" t="str">
        <f ca="1">IF(Activiteitenoverzicht!$K1623&gt;0,Activiteitenoverzicht!F1623,"")</f>
        <v/>
      </c>
    </row>
    <row r="1622" spans="1:4" hidden="1" x14ac:dyDescent="0.25">
      <c r="A1622" s="31" t="str">
        <f ca="1">IF(Activiteitenoverzicht!$K1624&gt;0,Activiteitenoverzicht!A1624,"")</f>
        <v/>
      </c>
      <c r="B1622" s="31" t="str">
        <f ca="1">IF(Activiteitenoverzicht!$K1624&gt;0,Activiteitenoverzicht!B1624,"")</f>
        <v/>
      </c>
      <c r="C1622" s="31" t="str">
        <f ca="1">IF(Activiteitenoverzicht!$K1624&gt;0,Activiteitenoverzicht!D1624,"")</f>
        <v/>
      </c>
      <c r="D1622" s="31" t="str">
        <f ca="1">IF(Activiteitenoverzicht!$K1624&gt;0,Activiteitenoverzicht!F1624,"")</f>
        <v/>
      </c>
    </row>
    <row r="1623" spans="1:4" hidden="1" x14ac:dyDescent="0.25">
      <c r="A1623" s="31" t="str">
        <f ca="1">IF(Activiteitenoverzicht!$K1625&gt;0,Activiteitenoverzicht!A1625,"")</f>
        <v/>
      </c>
      <c r="B1623" s="31" t="str">
        <f ca="1">IF(Activiteitenoverzicht!$K1625&gt;0,Activiteitenoverzicht!B1625,"")</f>
        <v/>
      </c>
      <c r="C1623" s="31" t="str">
        <f ca="1">IF(Activiteitenoverzicht!$K1625&gt;0,Activiteitenoverzicht!D1625,"")</f>
        <v/>
      </c>
      <c r="D1623" s="31" t="str">
        <f ca="1">IF(Activiteitenoverzicht!$K1625&gt;0,Activiteitenoverzicht!F1625,"")</f>
        <v/>
      </c>
    </row>
    <row r="1624" spans="1:4" hidden="1" x14ac:dyDescent="0.25">
      <c r="A1624" s="31" t="str">
        <f ca="1">IF(Activiteitenoverzicht!$K1626&gt;0,Activiteitenoverzicht!A1626,"")</f>
        <v/>
      </c>
      <c r="B1624" s="31" t="str">
        <f ca="1">IF(Activiteitenoverzicht!$K1626&gt;0,Activiteitenoverzicht!B1626,"")</f>
        <v/>
      </c>
      <c r="C1624" s="31" t="str">
        <f ca="1">IF(Activiteitenoverzicht!$K1626&gt;0,Activiteitenoverzicht!D1626,"")</f>
        <v/>
      </c>
      <c r="D1624" s="31" t="str">
        <f ca="1">IF(Activiteitenoverzicht!$K1626&gt;0,Activiteitenoverzicht!F1626,"")</f>
        <v/>
      </c>
    </row>
    <row r="1625" spans="1:4" hidden="1" x14ac:dyDescent="0.25">
      <c r="A1625" s="31" t="str">
        <f ca="1">IF(Activiteitenoverzicht!$K1627&gt;0,Activiteitenoverzicht!A1627,"")</f>
        <v/>
      </c>
      <c r="B1625" s="31" t="str">
        <f ca="1">IF(Activiteitenoverzicht!$K1627&gt;0,Activiteitenoverzicht!B1627,"")</f>
        <v/>
      </c>
      <c r="C1625" s="31" t="str">
        <f ca="1">IF(Activiteitenoverzicht!$K1627&gt;0,Activiteitenoverzicht!D1627,"")</f>
        <v/>
      </c>
      <c r="D1625" s="31" t="str">
        <f ca="1">IF(Activiteitenoverzicht!$K1627&gt;0,Activiteitenoverzicht!F1627,"")</f>
        <v/>
      </c>
    </row>
    <row r="1626" spans="1:4" hidden="1" x14ac:dyDescent="0.25">
      <c r="A1626" s="31" t="str">
        <f ca="1">IF(Activiteitenoverzicht!$K1628&gt;0,Activiteitenoverzicht!A1628,"")</f>
        <v/>
      </c>
      <c r="B1626" s="31" t="str">
        <f ca="1">IF(Activiteitenoverzicht!$K1628&gt;0,Activiteitenoverzicht!B1628,"")</f>
        <v/>
      </c>
      <c r="C1626" s="31" t="str">
        <f ca="1">IF(Activiteitenoverzicht!$K1628&gt;0,Activiteitenoverzicht!D1628,"")</f>
        <v/>
      </c>
      <c r="D1626" s="31" t="str">
        <f ca="1">IF(Activiteitenoverzicht!$K1628&gt;0,Activiteitenoverzicht!F1628,"")</f>
        <v/>
      </c>
    </row>
    <row r="1627" spans="1:4" hidden="1" x14ac:dyDescent="0.25">
      <c r="A1627" s="31" t="str">
        <f ca="1">IF(Activiteitenoverzicht!$K1629&gt;0,Activiteitenoverzicht!A1629,"")</f>
        <v/>
      </c>
      <c r="B1627" s="31" t="str">
        <f ca="1">IF(Activiteitenoverzicht!$K1629&gt;0,Activiteitenoverzicht!B1629,"")</f>
        <v/>
      </c>
      <c r="C1627" s="31" t="str">
        <f ca="1">IF(Activiteitenoverzicht!$K1629&gt;0,Activiteitenoverzicht!D1629,"")</f>
        <v/>
      </c>
      <c r="D1627" s="31" t="str">
        <f ca="1">IF(Activiteitenoverzicht!$K1629&gt;0,Activiteitenoverzicht!F1629,"")</f>
        <v/>
      </c>
    </row>
    <row r="1628" spans="1:4" hidden="1" x14ac:dyDescent="0.25">
      <c r="A1628" s="31" t="str">
        <f ca="1">IF(Activiteitenoverzicht!$K1630&gt;0,Activiteitenoverzicht!A1630,"")</f>
        <v/>
      </c>
      <c r="B1628" s="31" t="str">
        <f ca="1">IF(Activiteitenoverzicht!$K1630&gt;0,Activiteitenoverzicht!B1630,"")</f>
        <v/>
      </c>
      <c r="C1628" s="31" t="str">
        <f ca="1">IF(Activiteitenoverzicht!$K1630&gt;0,Activiteitenoverzicht!D1630,"")</f>
        <v/>
      </c>
      <c r="D1628" s="31" t="str">
        <f ca="1">IF(Activiteitenoverzicht!$K1630&gt;0,Activiteitenoverzicht!F1630,"")</f>
        <v/>
      </c>
    </row>
    <row r="1629" spans="1:4" hidden="1" x14ac:dyDescent="0.25">
      <c r="A1629" s="31" t="str">
        <f ca="1">IF(Activiteitenoverzicht!$K1631&gt;0,Activiteitenoverzicht!A1631,"")</f>
        <v/>
      </c>
      <c r="B1629" s="31" t="str">
        <f ca="1">IF(Activiteitenoverzicht!$K1631&gt;0,Activiteitenoverzicht!B1631,"")</f>
        <v/>
      </c>
      <c r="C1629" s="31" t="str">
        <f ca="1">IF(Activiteitenoverzicht!$K1631&gt;0,Activiteitenoverzicht!D1631,"")</f>
        <v/>
      </c>
      <c r="D1629" s="31" t="str">
        <f ca="1">IF(Activiteitenoverzicht!$K1631&gt;0,Activiteitenoverzicht!F1631,"")</f>
        <v/>
      </c>
    </row>
    <row r="1630" spans="1:4" hidden="1" x14ac:dyDescent="0.25">
      <c r="A1630" s="31" t="str">
        <f ca="1">IF(Activiteitenoverzicht!$K1632&gt;0,Activiteitenoverzicht!A1632,"")</f>
        <v/>
      </c>
      <c r="B1630" s="31" t="str">
        <f ca="1">IF(Activiteitenoverzicht!$K1632&gt;0,Activiteitenoverzicht!B1632,"")</f>
        <v/>
      </c>
      <c r="C1630" s="31" t="str">
        <f ca="1">IF(Activiteitenoverzicht!$K1632&gt;0,Activiteitenoverzicht!D1632,"")</f>
        <v/>
      </c>
      <c r="D1630" s="31" t="str">
        <f ca="1">IF(Activiteitenoverzicht!$K1632&gt;0,Activiteitenoverzicht!F1632,"")</f>
        <v/>
      </c>
    </row>
    <row r="1631" spans="1:4" hidden="1" x14ac:dyDescent="0.25">
      <c r="A1631" s="31" t="str">
        <f ca="1">IF(Activiteitenoverzicht!$K1633&gt;0,Activiteitenoverzicht!A1633,"")</f>
        <v/>
      </c>
      <c r="B1631" s="31" t="str">
        <f ca="1">IF(Activiteitenoverzicht!$K1633&gt;0,Activiteitenoverzicht!B1633,"")</f>
        <v/>
      </c>
      <c r="C1631" s="31" t="str">
        <f ca="1">IF(Activiteitenoverzicht!$K1633&gt;0,Activiteitenoverzicht!D1633,"")</f>
        <v/>
      </c>
      <c r="D1631" s="31" t="str">
        <f ca="1">IF(Activiteitenoverzicht!$K1633&gt;0,Activiteitenoverzicht!F1633,"")</f>
        <v/>
      </c>
    </row>
    <row r="1632" spans="1:4" hidden="1" x14ac:dyDescent="0.25">
      <c r="A1632" s="31" t="str">
        <f ca="1">IF(Activiteitenoverzicht!$K1634&gt;0,Activiteitenoverzicht!A1634,"")</f>
        <v/>
      </c>
      <c r="B1632" s="31" t="str">
        <f ca="1">IF(Activiteitenoverzicht!$K1634&gt;0,Activiteitenoverzicht!B1634,"")</f>
        <v/>
      </c>
      <c r="C1632" s="31" t="str">
        <f ca="1">IF(Activiteitenoverzicht!$K1634&gt;0,Activiteitenoverzicht!D1634,"")</f>
        <v/>
      </c>
      <c r="D1632" s="31" t="str">
        <f ca="1">IF(Activiteitenoverzicht!$K1634&gt;0,Activiteitenoverzicht!F1634,"")</f>
        <v/>
      </c>
    </row>
    <row r="1633" spans="1:4" hidden="1" x14ac:dyDescent="0.25">
      <c r="A1633" s="31" t="str">
        <f ca="1">IF(Activiteitenoverzicht!$K1635&gt;0,Activiteitenoverzicht!A1635,"")</f>
        <v/>
      </c>
      <c r="B1633" s="31" t="str">
        <f ca="1">IF(Activiteitenoverzicht!$K1635&gt;0,Activiteitenoverzicht!B1635,"")</f>
        <v/>
      </c>
      <c r="C1633" s="31" t="str">
        <f ca="1">IF(Activiteitenoverzicht!$K1635&gt;0,Activiteitenoverzicht!D1635,"")</f>
        <v/>
      </c>
      <c r="D1633" s="31" t="str">
        <f ca="1">IF(Activiteitenoverzicht!$K1635&gt;0,Activiteitenoverzicht!F1635,"")</f>
        <v/>
      </c>
    </row>
    <row r="1634" spans="1:4" hidden="1" x14ac:dyDescent="0.25">
      <c r="A1634" s="31" t="str">
        <f ca="1">IF(Activiteitenoverzicht!$K1636&gt;0,Activiteitenoverzicht!A1636,"")</f>
        <v/>
      </c>
      <c r="B1634" s="31" t="str">
        <f ca="1">IF(Activiteitenoverzicht!$K1636&gt;0,Activiteitenoverzicht!B1636,"")</f>
        <v/>
      </c>
      <c r="C1634" s="31" t="str">
        <f ca="1">IF(Activiteitenoverzicht!$K1636&gt;0,Activiteitenoverzicht!D1636,"")</f>
        <v/>
      </c>
      <c r="D1634" s="31" t="str">
        <f ca="1">IF(Activiteitenoverzicht!$K1636&gt;0,Activiteitenoverzicht!F1636,"")</f>
        <v/>
      </c>
    </row>
    <row r="1635" spans="1:4" hidden="1" x14ac:dyDescent="0.25">
      <c r="A1635" s="31" t="str">
        <f ca="1">IF(Activiteitenoverzicht!$K1637&gt;0,Activiteitenoverzicht!A1637,"")</f>
        <v/>
      </c>
      <c r="B1635" s="31" t="str">
        <f ca="1">IF(Activiteitenoverzicht!$K1637&gt;0,Activiteitenoverzicht!B1637,"")</f>
        <v/>
      </c>
      <c r="C1635" s="31" t="str">
        <f ca="1">IF(Activiteitenoverzicht!$K1637&gt;0,Activiteitenoverzicht!D1637,"")</f>
        <v/>
      </c>
      <c r="D1635" s="31" t="str">
        <f ca="1">IF(Activiteitenoverzicht!$K1637&gt;0,Activiteitenoverzicht!F1637,"")</f>
        <v/>
      </c>
    </row>
    <row r="1636" spans="1:4" hidden="1" x14ac:dyDescent="0.25">
      <c r="A1636" s="31" t="str">
        <f ca="1">IF(Activiteitenoverzicht!$K1638&gt;0,Activiteitenoverzicht!A1638,"")</f>
        <v/>
      </c>
      <c r="B1636" s="31" t="str">
        <f ca="1">IF(Activiteitenoverzicht!$K1638&gt;0,Activiteitenoverzicht!B1638,"")</f>
        <v/>
      </c>
      <c r="C1636" s="31" t="str">
        <f ca="1">IF(Activiteitenoverzicht!$K1638&gt;0,Activiteitenoverzicht!D1638,"")</f>
        <v/>
      </c>
      <c r="D1636" s="31" t="str">
        <f ca="1">IF(Activiteitenoverzicht!$K1638&gt;0,Activiteitenoverzicht!F1638,"")</f>
        <v/>
      </c>
    </row>
    <row r="1637" spans="1:4" hidden="1" x14ac:dyDescent="0.25">
      <c r="A1637" s="31" t="str">
        <f ca="1">IF(Activiteitenoverzicht!$K1639&gt;0,Activiteitenoverzicht!A1639,"")</f>
        <v/>
      </c>
      <c r="B1637" s="31" t="str">
        <f ca="1">IF(Activiteitenoverzicht!$K1639&gt;0,Activiteitenoverzicht!B1639,"")</f>
        <v/>
      </c>
      <c r="C1637" s="31" t="str">
        <f ca="1">IF(Activiteitenoverzicht!$K1639&gt;0,Activiteitenoverzicht!D1639,"")</f>
        <v/>
      </c>
      <c r="D1637" s="31" t="str">
        <f ca="1">IF(Activiteitenoverzicht!$K1639&gt;0,Activiteitenoverzicht!F1639,"")</f>
        <v/>
      </c>
    </row>
    <row r="1638" spans="1:4" hidden="1" x14ac:dyDescent="0.25">
      <c r="A1638" s="31" t="str">
        <f ca="1">IF(Activiteitenoverzicht!$K1640&gt;0,Activiteitenoverzicht!A1640,"")</f>
        <v/>
      </c>
      <c r="B1638" s="31" t="str">
        <f ca="1">IF(Activiteitenoverzicht!$K1640&gt;0,Activiteitenoverzicht!B1640,"")</f>
        <v/>
      </c>
      <c r="C1638" s="31" t="str">
        <f ca="1">IF(Activiteitenoverzicht!$K1640&gt;0,Activiteitenoverzicht!D1640,"")</f>
        <v/>
      </c>
      <c r="D1638" s="31" t="str">
        <f ca="1">IF(Activiteitenoverzicht!$K1640&gt;0,Activiteitenoverzicht!F1640,"")</f>
        <v/>
      </c>
    </row>
    <row r="1639" spans="1:4" hidden="1" x14ac:dyDescent="0.25">
      <c r="A1639" s="31" t="str">
        <f ca="1">IF(Activiteitenoverzicht!$K1641&gt;0,Activiteitenoverzicht!A1641,"")</f>
        <v/>
      </c>
      <c r="B1639" s="31" t="str">
        <f ca="1">IF(Activiteitenoverzicht!$K1641&gt;0,Activiteitenoverzicht!B1641,"")</f>
        <v/>
      </c>
      <c r="C1639" s="31" t="str">
        <f ca="1">IF(Activiteitenoverzicht!$K1641&gt;0,Activiteitenoverzicht!D1641,"")</f>
        <v/>
      </c>
      <c r="D1639" s="31" t="str">
        <f ca="1">IF(Activiteitenoverzicht!$K1641&gt;0,Activiteitenoverzicht!F1641,"")</f>
        <v/>
      </c>
    </row>
    <row r="1640" spans="1:4" hidden="1" x14ac:dyDescent="0.25">
      <c r="A1640" s="31" t="str">
        <f ca="1">IF(Activiteitenoverzicht!$K1642&gt;0,Activiteitenoverzicht!A1642,"")</f>
        <v/>
      </c>
      <c r="B1640" s="31" t="str">
        <f ca="1">IF(Activiteitenoverzicht!$K1642&gt;0,Activiteitenoverzicht!B1642,"")</f>
        <v/>
      </c>
      <c r="C1640" s="31" t="str">
        <f ca="1">IF(Activiteitenoverzicht!$K1642&gt;0,Activiteitenoverzicht!D1642,"")</f>
        <v/>
      </c>
      <c r="D1640" s="31" t="str">
        <f ca="1">IF(Activiteitenoverzicht!$K1642&gt;0,Activiteitenoverzicht!F1642,"")</f>
        <v/>
      </c>
    </row>
    <row r="1641" spans="1:4" x14ac:dyDescent="0.25">
      <c r="A1641" s="62">
        <f ca="1">IF(Activiteitenoverzicht!$K1643&gt;0,Activiteitenoverzicht!A1643,"")</f>
        <v>1640</v>
      </c>
      <c r="B1641" s="61" t="str">
        <f ca="1">IF(Activiteitenoverzicht!$K1643&gt;0,Activiteitenoverzicht!B1643,"")</f>
        <v>TG070-A</v>
      </c>
      <c r="C1641" s="61" t="str">
        <f ca="1">IF(Activiteitenoverzicht!$K1643&gt;0,Activiteitenoverzicht!D1643,"")</f>
        <v>90.32.00</v>
      </c>
      <c r="D1641" s="61" t="str">
        <f ca="1">IF(Activiteitenoverzicht!$K1643&gt;0,Activiteitenoverzicht!F1643,"")</f>
        <v>omheining hekwerk</v>
      </c>
    </row>
    <row r="1642" spans="1:4" x14ac:dyDescent="0.25">
      <c r="A1642" s="62">
        <f ca="1">IF(Activiteitenoverzicht!$K1644&gt;0,Activiteitenoverzicht!A1644,"")</f>
        <v>1641</v>
      </c>
      <c r="B1642" s="61" t="str">
        <f ca="1">IF(Activiteitenoverzicht!$K1644&gt;0,Activiteitenoverzicht!B1644,"")</f>
        <v>TG070-A</v>
      </c>
      <c r="C1642" s="61" t="str">
        <f ca="1">IF(Activiteitenoverzicht!$K1644&gt;0,Activiteitenoverzicht!D1644,"")</f>
        <v>90.34.20</v>
      </c>
      <c r="D1642" s="61" t="str">
        <f ca="1">IF(Activiteitenoverzicht!$K1644&gt;0,Activiteitenoverzicht!F1644,"")</f>
        <v>toegangshek</v>
      </c>
    </row>
    <row r="1643" spans="1:4" hidden="1" x14ac:dyDescent="0.25">
      <c r="A1643" s="31" t="str">
        <f ca="1">IF(Activiteitenoverzicht!$K1645&gt;0,Activiteitenoverzicht!A1645,"")</f>
        <v/>
      </c>
      <c r="B1643" s="31" t="str">
        <f ca="1">IF(Activiteitenoverzicht!$K1645&gt;0,Activiteitenoverzicht!B1645,"")</f>
        <v/>
      </c>
      <c r="C1643" s="31" t="str">
        <f ca="1">IF(Activiteitenoverzicht!$K1645&gt;0,Activiteitenoverzicht!D1645,"")</f>
        <v/>
      </c>
      <c r="D1643" s="31" t="str">
        <f ca="1">IF(Activiteitenoverzicht!$K1645&gt;0,Activiteitenoverzicht!F1645,"")</f>
        <v/>
      </c>
    </row>
    <row r="1644" spans="1:4" hidden="1" x14ac:dyDescent="0.25">
      <c r="A1644" s="31" t="str">
        <f ca="1">IF(Activiteitenoverzicht!$K1646&gt;0,Activiteitenoverzicht!A1646,"")</f>
        <v/>
      </c>
      <c r="B1644" s="31" t="str">
        <f ca="1">IF(Activiteitenoverzicht!$K1646&gt;0,Activiteitenoverzicht!B1646,"")</f>
        <v/>
      </c>
      <c r="C1644" s="31" t="str">
        <f ca="1">IF(Activiteitenoverzicht!$K1646&gt;0,Activiteitenoverzicht!D1646,"")</f>
        <v/>
      </c>
      <c r="D1644" s="31" t="str">
        <f ca="1">IF(Activiteitenoverzicht!$K1646&gt;0,Activiteitenoverzicht!F1646,"")</f>
        <v/>
      </c>
    </row>
    <row r="1645" spans="1:4" hidden="1" x14ac:dyDescent="0.25">
      <c r="A1645" s="31" t="str">
        <f ca="1">IF(Activiteitenoverzicht!$K1647&gt;0,Activiteitenoverzicht!A1647,"")</f>
        <v/>
      </c>
      <c r="B1645" s="31" t="str">
        <f ca="1">IF(Activiteitenoverzicht!$K1647&gt;0,Activiteitenoverzicht!B1647,"")</f>
        <v/>
      </c>
      <c r="C1645" s="31" t="str">
        <f ca="1">IF(Activiteitenoverzicht!$K1647&gt;0,Activiteitenoverzicht!D1647,"")</f>
        <v/>
      </c>
      <c r="D1645" s="31" t="str">
        <f ca="1">IF(Activiteitenoverzicht!$K1647&gt;0,Activiteitenoverzicht!F1647,"")</f>
        <v/>
      </c>
    </row>
    <row r="1646" spans="1:4" hidden="1" x14ac:dyDescent="0.25">
      <c r="A1646" s="31" t="str">
        <f ca="1">IF(Activiteitenoverzicht!$K1648&gt;0,Activiteitenoverzicht!A1648,"")</f>
        <v/>
      </c>
      <c r="B1646" s="31" t="str">
        <f ca="1">IF(Activiteitenoverzicht!$K1648&gt;0,Activiteitenoverzicht!B1648,"")</f>
        <v/>
      </c>
      <c r="C1646" s="31" t="str">
        <f ca="1">IF(Activiteitenoverzicht!$K1648&gt;0,Activiteitenoverzicht!D1648,"")</f>
        <v/>
      </c>
      <c r="D1646" s="31" t="str">
        <f ca="1">IF(Activiteitenoverzicht!$K1648&gt;0,Activiteitenoverzicht!F1648,"")</f>
        <v/>
      </c>
    </row>
    <row r="1647" spans="1:4" hidden="1" x14ac:dyDescent="0.25">
      <c r="A1647" s="31" t="str">
        <f ca="1">IF(Activiteitenoverzicht!$K1649&gt;0,Activiteitenoverzicht!A1649,"")</f>
        <v/>
      </c>
      <c r="B1647" s="31" t="str">
        <f ca="1">IF(Activiteitenoverzicht!$K1649&gt;0,Activiteitenoverzicht!B1649,"")</f>
        <v/>
      </c>
      <c r="C1647" s="31" t="str">
        <f ca="1">IF(Activiteitenoverzicht!$K1649&gt;0,Activiteitenoverzicht!D1649,"")</f>
        <v/>
      </c>
      <c r="D1647" s="31" t="str">
        <f ca="1">IF(Activiteitenoverzicht!$K1649&gt;0,Activiteitenoverzicht!F1649,"")</f>
        <v/>
      </c>
    </row>
    <row r="1648" spans="1:4" hidden="1" x14ac:dyDescent="0.25">
      <c r="A1648" s="31" t="str">
        <f ca="1">IF(Activiteitenoverzicht!$K1650&gt;0,Activiteitenoverzicht!A1650,"")</f>
        <v/>
      </c>
      <c r="B1648" s="31" t="str">
        <f ca="1">IF(Activiteitenoverzicht!$K1650&gt;0,Activiteitenoverzicht!B1650,"")</f>
        <v/>
      </c>
      <c r="C1648" s="31" t="str">
        <f ca="1">IF(Activiteitenoverzicht!$K1650&gt;0,Activiteitenoverzicht!D1650,"")</f>
        <v/>
      </c>
      <c r="D1648" s="31" t="str">
        <f ca="1">IF(Activiteitenoverzicht!$K1650&gt;0,Activiteitenoverzicht!F1650,"")</f>
        <v/>
      </c>
    </row>
    <row r="1649" spans="1:4" hidden="1" x14ac:dyDescent="0.25">
      <c r="A1649" s="31" t="str">
        <f ca="1">IF(Activiteitenoverzicht!$K1651&gt;0,Activiteitenoverzicht!A1651,"")</f>
        <v/>
      </c>
      <c r="B1649" s="31" t="str">
        <f ca="1">IF(Activiteitenoverzicht!$K1651&gt;0,Activiteitenoverzicht!B1651,"")</f>
        <v/>
      </c>
      <c r="C1649" s="31" t="str">
        <f ca="1">IF(Activiteitenoverzicht!$K1651&gt;0,Activiteitenoverzicht!D1651,"")</f>
        <v/>
      </c>
      <c r="D1649" s="31" t="str">
        <f ca="1">IF(Activiteitenoverzicht!$K1651&gt;0,Activiteitenoverzicht!F1651,"")</f>
        <v/>
      </c>
    </row>
    <row r="1650" spans="1:4" hidden="1" x14ac:dyDescent="0.25">
      <c r="A1650" s="31" t="str">
        <f ca="1">IF(Activiteitenoverzicht!$K1652&gt;0,Activiteitenoverzicht!A1652,"")</f>
        <v/>
      </c>
      <c r="B1650" s="31" t="str">
        <f ca="1">IF(Activiteitenoverzicht!$K1652&gt;0,Activiteitenoverzicht!B1652,"")</f>
        <v/>
      </c>
      <c r="C1650" s="31" t="str">
        <f ca="1">IF(Activiteitenoverzicht!$K1652&gt;0,Activiteitenoverzicht!D1652,"")</f>
        <v/>
      </c>
      <c r="D1650" s="31" t="str">
        <f ca="1">IF(Activiteitenoverzicht!$K1652&gt;0,Activiteitenoverzicht!F1652,"")</f>
        <v/>
      </c>
    </row>
    <row r="1651" spans="1:4" hidden="1" x14ac:dyDescent="0.25">
      <c r="A1651" s="31" t="str">
        <f ca="1">IF(Activiteitenoverzicht!$K1653&gt;0,Activiteitenoverzicht!A1653,"")</f>
        <v/>
      </c>
      <c r="B1651" s="31" t="str">
        <f ca="1">IF(Activiteitenoverzicht!$K1653&gt;0,Activiteitenoverzicht!B1653,"")</f>
        <v/>
      </c>
      <c r="C1651" s="31" t="str">
        <f ca="1">IF(Activiteitenoverzicht!$K1653&gt;0,Activiteitenoverzicht!D1653,"")</f>
        <v/>
      </c>
      <c r="D1651" s="31" t="str">
        <f ca="1">IF(Activiteitenoverzicht!$K1653&gt;0,Activiteitenoverzicht!F1653,"")</f>
        <v/>
      </c>
    </row>
    <row r="1652" spans="1:4" hidden="1" x14ac:dyDescent="0.25">
      <c r="A1652" s="31" t="str">
        <f ca="1">IF(Activiteitenoverzicht!$K1654&gt;0,Activiteitenoverzicht!A1654,"")</f>
        <v/>
      </c>
      <c r="B1652" s="31" t="str">
        <f ca="1">IF(Activiteitenoverzicht!$K1654&gt;0,Activiteitenoverzicht!B1654,"")</f>
        <v/>
      </c>
      <c r="C1652" s="31" t="str">
        <f ca="1">IF(Activiteitenoverzicht!$K1654&gt;0,Activiteitenoverzicht!D1654,"")</f>
        <v/>
      </c>
      <c r="D1652" s="31" t="str">
        <f ca="1">IF(Activiteitenoverzicht!$K1654&gt;0,Activiteitenoverzicht!F1654,"")</f>
        <v/>
      </c>
    </row>
    <row r="1653" spans="1:4" hidden="1" x14ac:dyDescent="0.25">
      <c r="A1653" s="31" t="str">
        <f ca="1">IF(Activiteitenoverzicht!$K1655&gt;0,Activiteitenoverzicht!A1655,"")</f>
        <v/>
      </c>
      <c r="B1653" s="31" t="str">
        <f ca="1">IF(Activiteitenoverzicht!$K1655&gt;0,Activiteitenoverzicht!B1655,"")</f>
        <v/>
      </c>
      <c r="C1653" s="31" t="str">
        <f ca="1">IF(Activiteitenoverzicht!$K1655&gt;0,Activiteitenoverzicht!D1655,"")</f>
        <v/>
      </c>
      <c r="D1653" s="31" t="str">
        <f ca="1">IF(Activiteitenoverzicht!$K1655&gt;0,Activiteitenoverzicht!F1655,"")</f>
        <v/>
      </c>
    </row>
    <row r="1654" spans="1:4" hidden="1" x14ac:dyDescent="0.25">
      <c r="A1654" s="31" t="str">
        <f ca="1">IF(Activiteitenoverzicht!$K1656&gt;0,Activiteitenoverzicht!A1656,"")</f>
        <v/>
      </c>
      <c r="B1654" s="31" t="str">
        <f ca="1">IF(Activiteitenoverzicht!$K1656&gt;0,Activiteitenoverzicht!B1656,"")</f>
        <v/>
      </c>
      <c r="C1654" s="31" t="str">
        <f ca="1">IF(Activiteitenoverzicht!$K1656&gt;0,Activiteitenoverzicht!D1656,"")</f>
        <v/>
      </c>
      <c r="D1654" s="31" t="str">
        <f ca="1">IF(Activiteitenoverzicht!$K1656&gt;0,Activiteitenoverzicht!F1656,"")</f>
        <v/>
      </c>
    </row>
    <row r="1655" spans="1:4" hidden="1" x14ac:dyDescent="0.25">
      <c r="A1655" s="31" t="str">
        <f ca="1">IF(Activiteitenoverzicht!$K1657&gt;0,Activiteitenoverzicht!A1657,"")</f>
        <v/>
      </c>
      <c r="B1655" s="31" t="str">
        <f ca="1">IF(Activiteitenoverzicht!$K1657&gt;0,Activiteitenoverzicht!B1657,"")</f>
        <v/>
      </c>
      <c r="C1655" s="31" t="str">
        <f ca="1">IF(Activiteitenoverzicht!$K1657&gt;0,Activiteitenoverzicht!D1657,"")</f>
        <v/>
      </c>
      <c r="D1655" s="31" t="str">
        <f ca="1">IF(Activiteitenoverzicht!$K1657&gt;0,Activiteitenoverzicht!F1657,"")</f>
        <v/>
      </c>
    </row>
    <row r="1656" spans="1:4" hidden="1" x14ac:dyDescent="0.25">
      <c r="A1656" s="31" t="str">
        <f ca="1">IF(Activiteitenoverzicht!$K1658&gt;0,Activiteitenoverzicht!A1658,"")</f>
        <v/>
      </c>
      <c r="B1656" s="31" t="str">
        <f ca="1">IF(Activiteitenoverzicht!$K1658&gt;0,Activiteitenoverzicht!B1658,"")</f>
        <v/>
      </c>
      <c r="C1656" s="31" t="str">
        <f ca="1">IF(Activiteitenoverzicht!$K1658&gt;0,Activiteitenoverzicht!D1658,"")</f>
        <v/>
      </c>
      <c r="D1656" s="31" t="str">
        <f ca="1">IF(Activiteitenoverzicht!$K1658&gt;0,Activiteitenoverzicht!F1658,"")</f>
        <v/>
      </c>
    </row>
    <row r="1657" spans="1:4" hidden="1" x14ac:dyDescent="0.25">
      <c r="A1657" s="31" t="str">
        <f ca="1">IF(Activiteitenoverzicht!$K1659&gt;0,Activiteitenoverzicht!A1659,"")</f>
        <v/>
      </c>
      <c r="B1657" s="31" t="str">
        <f ca="1">IF(Activiteitenoverzicht!$K1659&gt;0,Activiteitenoverzicht!B1659,"")</f>
        <v/>
      </c>
      <c r="C1657" s="31" t="str">
        <f ca="1">IF(Activiteitenoverzicht!$K1659&gt;0,Activiteitenoverzicht!D1659,"")</f>
        <v/>
      </c>
      <c r="D1657" s="31" t="str">
        <f ca="1">IF(Activiteitenoverzicht!$K1659&gt;0,Activiteitenoverzicht!F1659,"")</f>
        <v/>
      </c>
    </row>
    <row r="1658" spans="1:4" hidden="1" x14ac:dyDescent="0.25">
      <c r="A1658" s="31" t="str">
        <f ca="1">IF(Activiteitenoverzicht!$K1660&gt;0,Activiteitenoverzicht!A1660,"")</f>
        <v/>
      </c>
      <c r="B1658" s="31" t="str">
        <f ca="1">IF(Activiteitenoverzicht!$K1660&gt;0,Activiteitenoverzicht!B1660,"")</f>
        <v/>
      </c>
      <c r="C1658" s="31" t="str">
        <f ca="1">IF(Activiteitenoverzicht!$K1660&gt;0,Activiteitenoverzicht!D1660,"")</f>
        <v/>
      </c>
      <c r="D1658" s="31" t="str">
        <f ca="1">IF(Activiteitenoverzicht!$K1660&gt;0,Activiteitenoverzicht!F1660,"")</f>
        <v/>
      </c>
    </row>
    <row r="1659" spans="1:4" hidden="1" x14ac:dyDescent="0.25">
      <c r="A1659" s="31" t="str">
        <f ca="1">IF(Activiteitenoverzicht!$K1661&gt;0,Activiteitenoverzicht!A1661,"")</f>
        <v/>
      </c>
      <c r="B1659" s="31" t="str">
        <f ca="1">IF(Activiteitenoverzicht!$K1661&gt;0,Activiteitenoverzicht!B1661,"")</f>
        <v/>
      </c>
      <c r="C1659" s="31" t="str">
        <f ca="1">IF(Activiteitenoverzicht!$K1661&gt;0,Activiteitenoverzicht!D1661,"")</f>
        <v/>
      </c>
      <c r="D1659" s="31" t="str">
        <f ca="1">IF(Activiteitenoverzicht!$K1661&gt;0,Activiteitenoverzicht!F1661,"")</f>
        <v/>
      </c>
    </row>
    <row r="1660" spans="1:4" hidden="1" x14ac:dyDescent="0.25">
      <c r="A1660" s="31" t="str">
        <f ca="1">IF(Activiteitenoverzicht!$K1662&gt;0,Activiteitenoverzicht!A1662,"")</f>
        <v/>
      </c>
      <c r="B1660" s="31" t="str">
        <f ca="1">IF(Activiteitenoverzicht!$K1662&gt;0,Activiteitenoverzicht!B1662,"")</f>
        <v/>
      </c>
      <c r="C1660" s="31" t="str">
        <f ca="1">IF(Activiteitenoverzicht!$K1662&gt;0,Activiteitenoverzicht!D1662,"")</f>
        <v/>
      </c>
      <c r="D1660" s="31" t="str">
        <f ca="1">IF(Activiteitenoverzicht!$K1662&gt;0,Activiteitenoverzicht!F1662,"")</f>
        <v/>
      </c>
    </row>
    <row r="1661" spans="1:4" hidden="1" x14ac:dyDescent="0.25">
      <c r="A1661" s="31" t="str">
        <f ca="1">IF(Activiteitenoverzicht!$K1663&gt;0,Activiteitenoverzicht!A1663,"")</f>
        <v/>
      </c>
      <c r="B1661" s="31" t="str">
        <f ca="1">IF(Activiteitenoverzicht!$K1663&gt;0,Activiteitenoverzicht!B1663,"")</f>
        <v/>
      </c>
      <c r="C1661" s="31" t="str">
        <f ca="1">IF(Activiteitenoverzicht!$K1663&gt;0,Activiteitenoverzicht!D1663,"")</f>
        <v/>
      </c>
      <c r="D1661" s="31" t="str">
        <f ca="1">IF(Activiteitenoverzicht!$K1663&gt;0,Activiteitenoverzicht!F1663,"")</f>
        <v/>
      </c>
    </row>
    <row r="1662" spans="1:4" hidden="1" x14ac:dyDescent="0.25">
      <c r="A1662" s="31" t="str">
        <f ca="1">IF(Activiteitenoverzicht!$K1664&gt;0,Activiteitenoverzicht!A1664,"")</f>
        <v/>
      </c>
      <c r="B1662" s="31" t="str">
        <f ca="1">IF(Activiteitenoverzicht!$K1664&gt;0,Activiteitenoverzicht!B1664,"")</f>
        <v/>
      </c>
      <c r="C1662" s="31" t="str">
        <f ca="1">IF(Activiteitenoverzicht!$K1664&gt;0,Activiteitenoverzicht!D1664,"")</f>
        <v/>
      </c>
      <c r="D1662" s="31" t="str">
        <f ca="1">IF(Activiteitenoverzicht!$K1664&gt;0,Activiteitenoverzicht!F1664,"")</f>
        <v/>
      </c>
    </row>
    <row r="1663" spans="1:4" hidden="1" x14ac:dyDescent="0.25">
      <c r="A1663" s="31" t="str">
        <f ca="1">IF(Activiteitenoverzicht!$K1665&gt;0,Activiteitenoverzicht!A1665,"")</f>
        <v/>
      </c>
      <c r="B1663" s="31" t="str">
        <f ca="1">IF(Activiteitenoverzicht!$K1665&gt;0,Activiteitenoverzicht!B1665,"")</f>
        <v/>
      </c>
      <c r="C1663" s="31" t="str">
        <f ca="1">IF(Activiteitenoverzicht!$K1665&gt;0,Activiteitenoverzicht!D1665,"")</f>
        <v/>
      </c>
      <c r="D1663" s="31" t="str">
        <f ca="1">IF(Activiteitenoverzicht!$K1665&gt;0,Activiteitenoverzicht!F1665,"")</f>
        <v/>
      </c>
    </row>
    <row r="1664" spans="1:4" hidden="1" x14ac:dyDescent="0.25">
      <c r="A1664" s="31" t="str">
        <f ca="1">IF(Activiteitenoverzicht!$K1666&gt;0,Activiteitenoverzicht!A1666,"")</f>
        <v/>
      </c>
      <c r="B1664" s="31" t="str">
        <f ca="1">IF(Activiteitenoverzicht!$K1666&gt;0,Activiteitenoverzicht!B1666,"")</f>
        <v/>
      </c>
      <c r="C1664" s="31" t="str">
        <f ca="1">IF(Activiteitenoverzicht!$K1666&gt;0,Activiteitenoverzicht!D1666,"")</f>
        <v/>
      </c>
      <c r="D1664" s="31" t="str">
        <f ca="1">IF(Activiteitenoverzicht!$K1666&gt;0,Activiteitenoverzicht!F1666,"")</f>
        <v/>
      </c>
    </row>
    <row r="1665" spans="1:4" hidden="1" x14ac:dyDescent="0.25">
      <c r="A1665" s="31" t="str">
        <f ca="1">IF(Activiteitenoverzicht!$K1667&gt;0,Activiteitenoverzicht!A1667,"")</f>
        <v/>
      </c>
      <c r="B1665" s="31" t="str">
        <f ca="1">IF(Activiteitenoverzicht!$K1667&gt;0,Activiteitenoverzicht!B1667,"")</f>
        <v/>
      </c>
      <c r="C1665" s="31" t="str">
        <f ca="1">IF(Activiteitenoverzicht!$K1667&gt;0,Activiteitenoverzicht!D1667,"")</f>
        <v/>
      </c>
      <c r="D1665" s="31" t="str">
        <f ca="1">IF(Activiteitenoverzicht!$K1667&gt;0,Activiteitenoverzicht!F1667,"")</f>
        <v/>
      </c>
    </row>
    <row r="1666" spans="1:4" hidden="1" x14ac:dyDescent="0.25">
      <c r="A1666" s="31" t="str">
        <f ca="1">IF(Activiteitenoverzicht!$K1668&gt;0,Activiteitenoverzicht!A1668,"")</f>
        <v/>
      </c>
      <c r="B1666" s="31" t="str">
        <f ca="1">IF(Activiteitenoverzicht!$K1668&gt;0,Activiteitenoverzicht!B1668,"")</f>
        <v/>
      </c>
      <c r="C1666" s="31" t="str">
        <f ca="1">IF(Activiteitenoverzicht!$K1668&gt;0,Activiteitenoverzicht!D1668,"")</f>
        <v/>
      </c>
      <c r="D1666" s="31" t="str">
        <f ca="1">IF(Activiteitenoverzicht!$K1668&gt;0,Activiteitenoverzicht!F1668,"")</f>
        <v/>
      </c>
    </row>
    <row r="1667" spans="1:4" hidden="1" x14ac:dyDescent="0.25">
      <c r="A1667" s="31" t="str">
        <f ca="1">IF(Activiteitenoverzicht!$K1669&gt;0,Activiteitenoverzicht!A1669,"")</f>
        <v/>
      </c>
      <c r="B1667" s="31" t="str">
        <f ca="1">IF(Activiteitenoverzicht!$K1669&gt;0,Activiteitenoverzicht!B1669,"")</f>
        <v/>
      </c>
      <c r="C1667" s="31" t="str">
        <f ca="1">IF(Activiteitenoverzicht!$K1669&gt;0,Activiteitenoverzicht!D1669,"")</f>
        <v/>
      </c>
      <c r="D1667" s="31" t="str">
        <f ca="1">IF(Activiteitenoverzicht!$K1669&gt;0,Activiteitenoverzicht!F1669,"")</f>
        <v/>
      </c>
    </row>
    <row r="1668" spans="1:4" hidden="1" x14ac:dyDescent="0.25">
      <c r="A1668" s="31" t="str">
        <f ca="1">IF(Activiteitenoverzicht!$K1670&gt;0,Activiteitenoverzicht!A1670,"")</f>
        <v/>
      </c>
      <c r="B1668" s="31" t="str">
        <f ca="1">IF(Activiteitenoverzicht!$K1670&gt;0,Activiteitenoverzicht!B1670,"")</f>
        <v/>
      </c>
      <c r="C1668" s="31" t="str">
        <f ca="1">IF(Activiteitenoverzicht!$K1670&gt;0,Activiteitenoverzicht!D1670,"")</f>
        <v/>
      </c>
      <c r="D1668" s="31" t="str">
        <f ca="1">IF(Activiteitenoverzicht!$K1670&gt;0,Activiteitenoverzicht!F1670,"")</f>
        <v/>
      </c>
    </row>
    <row r="1669" spans="1:4" hidden="1" x14ac:dyDescent="0.25">
      <c r="A1669" s="31" t="str">
        <f ca="1">IF(Activiteitenoverzicht!$K1671&gt;0,Activiteitenoverzicht!A1671,"")</f>
        <v/>
      </c>
      <c r="B1669" s="31" t="str">
        <f ca="1">IF(Activiteitenoverzicht!$K1671&gt;0,Activiteitenoverzicht!B1671,"")</f>
        <v/>
      </c>
      <c r="C1669" s="31" t="str">
        <f ca="1">IF(Activiteitenoverzicht!$K1671&gt;0,Activiteitenoverzicht!D1671,"")</f>
        <v/>
      </c>
      <c r="D1669" s="31" t="str">
        <f ca="1">IF(Activiteitenoverzicht!$K1671&gt;0,Activiteitenoverzicht!F1671,"")</f>
        <v/>
      </c>
    </row>
    <row r="1670" spans="1:4" hidden="1" x14ac:dyDescent="0.25">
      <c r="A1670" s="31" t="str">
        <f ca="1">IF(Activiteitenoverzicht!$K1672&gt;0,Activiteitenoverzicht!A1672,"")</f>
        <v/>
      </c>
      <c r="B1670" s="31" t="str">
        <f ca="1">IF(Activiteitenoverzicht!$K1672&gt;0,Activiteitenoverzicht!B1672,"")</f>
        <v/>
      </c>
      <c r="C1670" s="31" t="str">
        <f ca="1">IF(Activiteitenoverzicht!$K1672&gt;0,Activiteitenoverzicht!D1672,"")</f>
        <v/>
      </c>
      <c r="D1670" s="31" t="str">
        <f ca="1">IF(Activiteitenoverzicht!$K1672&gt;0,Activiteitenoverzicht!F1672,"")</f>
        <v/>
      </c>
    </row>
    <row r="1671" spans="1:4" hidden="1" x14ac:dyDescent="0.25">
      <c r="A1671" s="31" t="str">
        <f ca="1">IF(Activiteitenoverzicht!$K1673&gt;0,Activiteitenoverzicht!A1673,"")</f>
        <v/>
      </c>
      <c r="B1671" s="31" t="str">
        <f ca="1">IF(Activiteitenoverzicht!$K1673&gt;0,Activiteitenoverzicht!B1673,"")</f>
        <v/>
      </c>
      <c r="C1671" s="31" t="str">
        <f ca="1">IF(Activiteitenoverzicht!$K1673&gt;0,Activiteitenoverzicht!D1673,"")</f>
        <v/>
      </c>
      <c r="D1671" s="31" t="str">
        <f ca="1">IF(Activiteitenoverzicht!$K1673&gt;0,Activiteitenoverzicht!F1673,"")</f>
        <v/>
      </c>
    </row>
    <row r="1672" spans="1:4" hidden="1" x14ac:dyDescent="0.25">
      <c r="A1672" s="31" t="str">
        <f ca="1">IF(Activiteitenoverzicht!$K1674&gt;0,Activiteitenoverzicht!A1674,"")</f>
        <v/>
      </c>
      <c r="B1672" s="31" t="str">
        <f ca="1">IF(Activiteitenoverzicht!$K1674&gt;0,Activiteitenoverzicht!B1674,"")</f>
        <v/>
      </c>
      <c r="C1672" s="31" t="str">
        <f ca="1">IF(Activiteitenoverzicht!$K1674&gt;0,Activiteitenoverzicht!D1674,"")</f>
        <v/>
      </c>
      <c r="D1672" s="31" t="str">
        <f ca="1">IF(Activiteitenoverzicht!$K1674&gt;0,Activiteitenoverzicht!F1674,"")</f>
        <v/>
      </c>
    </row>
    <row r="1673" spans="1:4" hidden="1" x14ac:dyDescent="0.25">
      <c r="A1673" s="31" t="str">
        <f ca="1">IF(Activiteitenoverzicht!$K1675&gt;0,Activiteitenoverzicht!A1675,"")</f>
        <v/>
      </c>
      <c r="B1673" s="31" t="str">
        <f ca="1">IF(Activiteitenoverzicht!$K1675&gt;0,Activiteitenoverzicht!B1675,"")</f>
        <v/>
      </c>
      <c r="C1673" s="31" t="str">
        <f ca="1">IF(Activiteitenoverzicht!$K1675&gt;0,Activiteitenoverzicht!D1675,"")</f>
        <v/>
      </c>
      <c r="D1673" s="31" t="str">
        <f ca="1">IF(Activiteitenoverzicht!$K1675&gt;0,Activiteitenoverzicht!F1675,"")</f>
        <v/>
      </c>
    </row>
    <row r="1674" spans="1:4" hidden="1" x14ac:dyDescent="0.25">
      <c r="A1674" s="31" t="str">
        <f ca="1">IF(Activiteitenoverzicht!$K1676&gt;0,Activiteitenoverzicht!A1676,"")</f>
        <v/>
      </c>
      <c r="B1674" s="31" t="str">
        <f ca="1">IF(Activiteitenoverzicht!$K1676&gt;0,Activiteitenoverzicht!B1676,"")</f>
        <v/>
      </c>
      <c r="C1674" s="31" t="str">
        <f ca="1">IF(Activiteitenoverzicht!$K1676&gt;0,Activiteitenoverzicht!D1676,"")</f>
        <v/>
      </c>
      <c r="D1674" s="31" t="str">
        <f ca="1">IF(Activiteitenoverzicht!$K1676&gt;0,Activiteitenoverzicht!F1676,"")</f>
        <v/>
      </c>
    </row>
    <row r="1675" spans="1:4" hidden="1" x14ac:dyDescent="0.25">
      <c r="A1675" s="31" t="str">
        <f ca="1">IF(Activiteitenoverzicht!$K1677&gt;0,Activiteitenoverzicht!A1677,"")</f>
        <v/>
      </c>
      <c r="B1675" s="31" t="str">
        <f ca="1">IF(Activiteitenoverzicht!$K1677&gt;0,Activiteitenoverzicht!B1677,"")</f>
        <v/>
      </c>
      <c r="C1675" s="31" t="str">
        <f ca="1">IF(Activiteitenoverzicht!$K1677&gt;0,Activiteitenoverzicht!D1677,"")</f>
        <v/>
      </c>
      <c r="D1675" s="31" t="str">
        <f ca="1">IF(Activiteitenoverzicht!$K1677&gt;0,Activiteitenoverzicht!F1677,"")</f>
        <v/>
      </c>
    </row>
    <row r="1676" spans="1:4" hidden="1" x14ac:dyDescent="0.25">
      <c r="A1676" s="31" t="str">
        <f ca="1">IF(Activiteitenoverzicht!$K1678&gt;0,Activiteitenoverzicht!A1678,"")</f>
        <v/>
      </c>
      <c r="B1676" s="31" t="str">
        <f ca="1">IF(Activiteitenoverzicht!$K1678&gt;0,Activiteitenoverzicht!B1678,"")</f>
        <v/>
      </c>
      <c r="C1676" s="31" t="str">
        <f ca="1">IF(Activiteitenoverzicht!$K1678&gt;0,Activiteitenoverzicht!D1678,"")</f>
        <v/>
      </c>
      <c r="D1676" s="31" t="str">
        <f ca="1">IF(Activiteitenoverzicht!$K1678&gt;0,Activiteitenoverzicht!F1678,"")</f>
        <v/>
      </c>
    </row>
    <row r="1677" spans="1:4" hidden="1" x14ac:dyDescent="0.25">
      <c r="A1677" s="31" t="str">
        <f ca="1">IF(Activiteitenoverzicht!$K1679&gt;0,Activiteitenoverzicht!A1679,"")</f>
        <v/>
      </c>
      <c r="B1677" s="31" t="str">
        <f ca="1">IF(Activiteitenoverzicht!$K1679&gt;0,Activiteitenoverzicht!B1679,"")</f>
        <v/>
      </c>
      <c r="C1677" s="31" t="str">
        <f ca="1">IF(Activiteitenoverzicht!$K1679&gt;0,Activiteitenoverzicht!D1679,"")</f>
        <v/>
      </c>
      <c r="D1677" s="31" t="str">
        <f ca="1">IF(Activiteitenoverzicht!$K1679&gt;0,Activiteitenoverzicht!F1679,"")</f>
        <v/>
      </c>
    </row>
    <row r="1678" spans="1:4" hidden="1" x14ac:dyDescent="0.25">
      <c r="A1678" s="31" t="str">
        <f ca="1">IF(Activiteitenoverzicht!$K1680&gt;0,Activiteitenoverzicht!A1680,"")</f>
        <v/>
      </c>
      <c r="B1678" s="31" t="str">
        <f ca="1">IF(Activiteitenoverzicht!$K1680&gt;0,Activiteitenoverzicht!B1680,"")</f>
        <v/>
      </c>
      <c r="C1678" s="31" t="str">
        <f ca="1">IF(Activiteitenoverzicht!$K1680&gt;0,Activiteitenoverzicht!D1680,"")</f>
        <v/>
      </c>
      <c r="D1678" s="31" t="str">
        <f ca="1">IF(Activiteitenoverzicht!$K1680&gt;0,Activiteitenoverzicht!F1680,"")</f>
        <v/>
      </c>
    </row>
    <row r="1679" spans="1:4" hidden="1" x14ac:dyDescent="0.25">
      <c r="A1679" s="31" t="str">
        <f ca="1">IF(Activiteitenoverzicht!$K1681&gt;0,Activiteitenoverzicht!A1681,"")</f>
        <v/>
      </c>
      <c r="B1679" s="31" t="str">
        <f ca="1">IF(Activiteitenoverzicht!$K1681&gt;0,Activiteitenoverzicht!B1681,"")</f>
        <v/>
      </c>
      <c r="C1679" s="31" t="str">
        <f ca="1">IF(Activiteitenoverzicht!$K1681&gt;0,Activiteitenoverzicht!D1681,"")</f>
        <v/>
      </c>
      <c r="D1679" s="31" t="str">
        <f ca="1">IF(Activiteitenoverzicht!$K1681&gt;0,Activiteitenoverzicht!F1681,"")</f>
        <v/>
      </c>
    </row>
    <row r="1680" spans="1:4" hidden="1" x14ac:dyDescent="0.25">
      <c r="A1680" s="31" t="str">
        <f ca="1">IF(Activiteitenoverzicht!$K1682&gt;0,Activiteitenoverzicht!A1682,"")</f>
        <v/>
      </c>
      <c r="B1680" s="31" t="str">
        <f ca="1">IF(Activiteitenoverzicht!$K1682&gt;0,Activiteitenoverzicht!B1682,"")</f>
        <v/>
      </c>
      <c r="C1680" s="31" t="str">
        <f ca="1">IF(Activiteitenoverzicht!$K1682&gt;0,Activiteitenoverzicht!D1682,"")</f>
        <v/>
      </c>
      <c r="D1680" s="31" t="str">
        <f ca="1">IF(Activiteitenoverzicht!$K1682&gt;0,Activiteitenoverzicht!F1682,"")</f>
        <v/>
      </c>
    </row>
    <row r="1681" spans="1:4" hidden="1" x14ac:dyDescent="0.25">
      <c r="A1681" s="31" t="str">
        <f ca="1">IF(Activiteitenoverzicht!$K1683&gt;0,Activiteitenoverzicht!A1683,"")</f>
        <v/>
      </c>
      <c r="B1681" s="31" t="str">
        <f ca="1">IF(Activiteitenoverzicht!$K1683&gt;0,Activiteitenoverzicht!B1683,"")</f>
        <v/>
      </c>
      <c r="C1681" s="31" t="str">
        <f ca="1">IF(Activiteitenoverzicht!$K1683&gt;0,Activiteitenoverzicht!D1683,"")</f>
        <v/>
      </c>
      <c r="D1681" s="31" t="str">
        <f ca="1">IF(Activiteitenoverzicht!$K1683&gt;0,Activiteitenoverzicht!F1683,"")</f>
        <v/>
      </c>
    </row>
    <row r="1682" spans="1:4" hidden="1" x14ac:dyDescent="0.25">
      <c r="A1682" s="31" t="str">
        <f ca="1">IF(Activiteitenoverzicht!$K1684&gt;0,Activiteitenoverzicht!A1684,"")</f>
        <v/>
      </c>
      <c r="B1682" s="31" t="str">
        <f ca="1">IF(Activiteitenoverzicht!$K1684&gt;0,Activiteitenoverzicht!B1684,"")</f>
        <v/>
      </c>
      <c r="C1682" s="31" t="str">
        <f ca="1">IF(Activiteitenoverzicht!$K1684&gt;0,Activiteitenoverzicht!D1684,"")</f>
        <v/>
      </c>
      <c r="D1682" s="31" t="str">
        <f ca="1">IF(Activiteitenoverzicht!$K1684&gt;0,Activiteitenoverzicht!F1684,"")</f>
        <v/>
      </c>
    </row>
    <row r="1683" spans="1:4" hidden="1" x14ac:dyDescent="0.25">
      <c r="A1683" s="31" t="str">
        <f ca="1">IF(Activiteitenoverzicht!$K1685&gt;0,Activiteitenoverzicht!A1685,"")</f>
        <v/>
      </c>
      <c r="B1683" s="31" t="str">
        <f ca="1">IF(Activiteitenoverzicht!$K1685&gt;0,Activiteitenoverzicht!B1685,"")</f>
        <v/>
      </c>
      <c r="C1683" s="31" t="str">
        <f ca="1">IF(Activiteitenoverzicht!$K1685&gt;0,Activiteitenoverzicht!D1685,"")</f>
        <v/>
      </c>
      <c r="D1683" s="31" t="str">
        <f ca="1">IF(Activiteitenoverzicht!$K1685&gt;0,Activiteitenoverzicht!F1685,"")</f>
        <v/>
      </c>
    </row>
    <row r="1684" spans="1:4" hidden="1" x14ac:dyDescent="0.25">
      <c r="A1684" s="31" t="str">
        <f ca="1">IF(Activiteitenoverzicht!$K1686&gt;0,Activiteitenoverzicht!A1686,"")</f>
        <v/>
      </c>
      <c r="B1684" s="31" t="str">
        <f ca="1">IF(Activiteitenoverzicht!$K1686&gt;0,Activiteitenoverzicht!B1686,"")</f>
        <v/>
      </c>
      <c r="C1684" s="31" t="str">
        <f ca="1">IF(Activiteitenoverzicht!$K1686&gt;0,Activiteitenoverzicht!D1686,"")</f>
        <v/>
      </c>
      <c r="D1684" s="31" t="str">
        <f ca="1">IF(Activiteitenoverzicht!$K1686&gt;0,Activiteitenoverzicht!F1686,"")</f>
        <v/>
      </c>
    </row>
    <row r="1685" spans="1:4" hidden="1" x14ac:dyDescent="0.25">
      <c r="A1685" s="31" t="str">
        <f ca="1">IF(Activiteitenoverzicht!$K1687&gt;0,Activiteitenoverzicht!A1687,"")</f>
        <v/>
      </c>
      <c r="B1685" s="31" t="str">
        <f ca="1">IF(Activiteitenoverzicht!$K1687&gt;0,Activiteitenoverzicht!B1687,"")</f>
        <v/>
      </c>
      <c r="C1685" s="31" t="str">
        <f ca="1">IF(Activiteitenoverzicht!$K1687&gt;0,Activiteitenoverzicht!D1687,"")</f>
        <v/>
      </c>
      <c r="D1685" s="31" t="str">
        <f ca="1">IF(Activiteitenoverzicht!$K1687&gt;0,Activiteitenoverzicht!F1687,"")</f>
        <v/>
      </c>
    </row>
    <row r="1686" spans="1:4" hidden="1" x14ac:dyDescent="0.25">
      <c r="A1686" s="31" t="str">
        <f ca="1">IF(Activiteitenoverzicht!$K1688&gt;0,Activiteitenoverzicht!A1688,"")</f>
        <v/>
      </c>
      <c r="B1686" s="31" t="str">
        <f ca="1">IF(Activiteitenoverzicht!$K1688&gt;0,Activiteitenoverzicht!B1688,"")</f>
        <v/>
      </c>
      <c r="C1686" s="31" t="str">
        <f ca="1">IF(Activiteitenoverzicht!$K1688&gt;0,Activiteitenoverzicht!D1688,"")</f>
        <v/>
      </c>
      <c r="D1686" s="31" t="str">
        <f ca="1">IF(Activiteitenoverzicht!$K1688&gt;0,Activiteitenoverzicht!F1688,"")</f>
        <v/>
      </c>
    </row>
    <row r="1687" spans="1:4" hidden="1" x14ac:dyDescent="0.25">
      <c r="A1687" s="31" t="str">
        <f ca="1">IF(Activiteitenoverzicht!$K1689&gt;0,Activiteitenoverzicht!A1689,"")</f>
        <v/>
      </c>
      <c r="B1687" s="31" t="str">
        <f ca="1">IF(Activiteitenoverzicht!$K1689&gt;0,Activiteitenoverzicht!B1689,"")</f>
        <v/>
      </c>
      <c r="C1687" s="31" t="str">
        <f ca="1">IF(Activiteitenoverzicht!$K1689&gt;0,Activiteitenoverzicht!D1689,"")</f>
        <v/>
      </c>
      <c r="D1687" s="31" t="str">
        <f ca="1">IF(Activiteitenoverzicht!$K1689&gt;0,Activiteitenoverzicht!F1689,"")</f>
        <v/>
      </c>
    </row>
    <row r="1688" spans="1:4" hidden="1" x14ac:dyDescent="0.25">
      <c r="A1688" s="31" t="str">
        <f ca="1">IF(Activiteitenoverzicht!$K1690&gt;0,Activiteitenoverzicht!A1690,"")</f>
        <v/>
      </c>
      <c r="B1688" s="31" t="str">
        <f ca="1">IF(Activiteitenoverzicht!$K1690&gt;0,Activiteitenoverzicht!B1690,"")</f>
        <v/>
      </c>
      <c r="C1688" s="31" t="str">
        <f ca="1">IF(Activiteitenoverzicht!$K1690&gt;0,Activiteitenoverzicht!D1690,"")</f>
        <v/>
      </c>
      <c r="D1688" s="31" t="str">
        <f ca="1">IF(Activiteitenoverzicht!$K1690&gt;0,Activiteitenoverzicht!F1690,"")</f>
        <v/>
      </c>
    </row>
    <row r="1689" spans="1:4" hidden="1" x14ac:dyDescent="0.25">
      <c r="A1689" s="31" t="str">
        <f ca="1">IF(Activiteitenoverzicht!$K1691&gt;0,Activiteitenoverzicht!A1691,"")</f>
        <v/>
      </c>
      <c r="B1689" s="31" t="str">
        <f ca="1">IF(Activiteitenoverzicht!$K1691&gt;0,Activiteitenoverzicht!B1691,"")</f>
        <v/>
      </c>
      <c r="C1689" s="31" t="str">
        <f ca="1">IF(Activiteitenoverzicht!$K1691&gt;0,Activiteitenoverzicht!D1691,"")</f>
        <v/>
      </c>
      <c r="D1689" s="31" t="str">
        <f ca="1">IF(Activiteitenoverzicht!$K1691&gt;0,Activiteitenoverzicht!F1691,"")</f>
        <v/>
      </c>
    </row>
    <row r="1690" spans="1:4" hidden="1" x14ac:dyDescent="0.25">
      <c r="A1690" s="31" t="str">
        <f ca="1">IF(Activiteitenoverzicht!$K1692&gt;0,Activiteitenoverzicht!A1692,"")</f>
        <v/>
      </c>
      <c r="B1690" s="31" t="str">
        <f ca="1">IF(Activiteitenoverzicht!$K1692&gt;0,Activiteitenoverzicht!B1692,"")</f>
        <v/>
      </c>
      <c r="C1690" s="31" t="str">
        <f ca="1">IF(Activiteitenoverzicht!$K1692&gt;0,Activiteitenoverzicht!D1692,"")</f>
        <v/>
      </c>
      <c r="D1690" s="31" t="str">
        <f ca="1">IF(Activiteitenoverzicht!$K1692&gt;0,Activiteitenoverzicht!F1692,"")</f>
        <v/>
      </c>
    </row>
    <row r="1691" spans="1:4" hidden="1" x14ac:dyDescent="0.25">
      <c r="A1691" s="31" t="str">
        <f ca="1">IF(Activiteitenoverzicht!$K1693&gt;0,Activiteitenoverzicht!A1693,"")</f>
        <v/>
      </c>
      <c r="B1691" s="31" t="str">
        <f ca="1">IF(Activiteitenoverzicht!$K1693&gt;0,Activiteitenoverzicht!B1693,"")</f>
        <v/>
      </c>
      <c r="C1691" s="31" t="str">
        <f ca="1">IF(Activiteitenoverzicht!$K1693&gt;0,Activiteitenoverzicht!D1693,"")</f>
        <v/>
      </c>
      <c r="D1691" s="31" t="str">
        <f ca="1">IF(Activiteitenoverzicht!$K1693&gt;0,Activiteitenoverzicht!F1693,"")</f>
        <v/>
      </c>
    </row>
    <row r="1692" spans="1:4" hidden="1" x14ac:dyDescent="0.25">
      <c r="A1692" s="31" t="str">
        <f ca="1">IF(Activiteitenoverzicht!$K1694&gt;0,Activiteitenoverzicht!A1694,"")</f>
        <v/>
      </c>
      <c r="B1692" s="31" t="str">
        <f ca="1">IF(Activiteitenoverzicht!$K1694&gt;0,Activiteitenoverzicht!B1694,"")</f>
        <v/>
      </c>
      <c r="C1692" s="31" t="str">
        <f ca="1">IF(Activiteitenoverzicht!$K1694&gt;0,Activiteitenoverzicht!D1694,"")</f>
        <v/>
      </c>
      <c r="D1692" s="31" t="str">
        <f ca="1">IF(Activiteitenoverzicht!$K1694&gt;0,Activiteitenoverzicht!F1694,"")</f>
        <v/>
      </c>
    </row>
    <row r="1693" spans="1:4" hidden="1" x14ac:dyDescent="0.25">
      <c r="A1693" s="31" t="str">
        <f ca="1">IF(Activiteitenoverzicht!$K1695&gt;0,Activiteitenoverzicht!A1695,"")</f>
        <v/>
      </c>
      <c r="B1693" s="31" t="str">
        <f ca="1">IF(Activiteitenoverzicht!$K1695&gt;0,Activiteitenoverzicht!B1695,"")</f>
        <v/>
      </c>
      <c r="C1693" s="31" t="str">
        <f ca="1">IF(Activiteitenoverzicht!$K1695&gt;0,Activiteitenoverzicht!D1695,"")</f>
        <v/>
      </c>
      <c r="D1693" s="31" t="str">
        <f ca="1">IF(Activiteitenoverzicht!$K1695&gt;0,Activiteitenoverzicht!F1695,"")</f>
        <v/>
      </c>
    </row>
    <row r="1694" spans="1:4" x14ac:dyDescent="0.25">
      <c r="A1694" s="62">
        <f ca="1">IF(Activiteitenoverzicht!$K1696&gt;0,Activiteitenoverzicht!A1696,"")</f>
        <v>1693</v>
      </c>
      <c r="B1694" s="61" t="str">
        <f ca="1">IF(Activiteitenoverzicht!$K1696&gt;0,Activiteitenoverzicht!B1696,"")</f>
        <v>VW030-A</v>
      </c>
      <c r="C1694" s="61" t="str">
        <f ca="1">IF(Activiteitenoverzicht!$K1696&gt;0,Activiteitenoverzicht!D1696,"")</f>
        <v>56.21.10</v>
      </c>
      <c r="D1694" s="61" t="str">
        <f ca="1">IF(Activiteitenoverzicht!$K1696&gt;0,Activiteitenoverzicht!F1696,"")</f>
        <v>ketel (gas)</v>
      </c>
    </row>
    <row r="1695" spans="1:4" x14ac:dyDescent="0.25">
      <c r="A1695" s="62">
        <f ca="1">IF(Activiteitenoverzicht!$K1697&gt;0,Activiteitenoverzicht!A1697,"")</f>
        <v>1694</v>
      </c>
      <c r="B1695" s="61" t="str">
        <f ca="1">IF(Activiteitenoverzicht!$K1697&gt;0,Activiteitenoverzicht!B1697,"")</f>
        <v>VW030-A</v>
      </c>
      <c r="C1695" s="61" t="str">
        <f ca="1">IF(Activiteitenoverzicht!$K1697&gt;0,Activiteitenoverzicht!D1697,"")</f>
        <v>56.21.20</v>
      </c>
      <c r="D1695" s="61" t="str">
        <f ca="1">IF(Activiteitenoverzicht!$K1697&gt;0,Activiteitenoverzicht!F1697,"")</f>
        <v>warmwaterketel</v>
      </c>
    </row>
    <row r="1696" spans="1:4" x14ac:dyDescent="0.25">
      <c r="A1696" s="62">
        <f ca="1">IF(Activiteitenoverzicht!$K1698&gt;0,Activiteitenoverzicht!A1698,"")</f>
        <v>1695</v>
      </c>
      <c r="B1696" s="61" t="str">
        <f ca="1">IF(Activiteitenoverzicht!$K1698&gt;0,Activiteitenoverzicht!B1698,"")</f>
        <v>VW030-A</v>
      </c>
      <c r="C1696" s="61" t="str">
        <f ca="1">IF(Activiteitenoverzicht!$K1698&gt;0,Activiteitenoverzicht!D1698,"")</f>
        <v>56.21.30</v>
      </c>
      <c r="D1696" s="61" t="str">
        <f ca="1">IF(Activiteitenoverzicht!$K1698&gt;0,Activiteitenoverzicht!F1698,"")</f>
        <v>ventilatorbrander</v>
      </c>
    </row>
    <row r="1697" spans="1:4" x14ac:dyDescent="0.25">
      <c r="A1697" s="62">
        <f ca="1">IF(Activiteitenoverzicht!$K1699&gt;0,Activiteitenoverzicht!A1699,"")</f>
        <v>1696</v>
      </c>
      <c r="B1697" s="61" t="str">
        <f ca="1">IF(Activiteitenoverzicht!$K1699&gt;0,Activiteitenoverzicht!B1699,"")</f>
        <v>VW030-A</v>
      </c>
      <c r="C1697" s="61" t="str">
        <f ca="1">IF(Activiteitenoverzicht!$K1699&gt;0,Activiteitenoverzicht!D1699,"")</f>
        <v>56.24.10</v>
      </c>
      <c r="D1697" s="61" t="str">
        <f ca="1">IF(Activiteitenoverzicht!$K1699&gt;0,Activiteitenoverzicht!F1699,"")</f>
        <v>rookgasafvoer gasketel</v>
      </c>
    </row>
    <row r="1698" spans="1:4" hidden="1" x14ac:dyDescent="0.25">
      <c r="A1698" s="31" t="str">
        <f ca="1">IF(Activiteitenoverzicht!$K1700&gt;0,Activiteitenoverzicht!A1700,"")</f>
        <v/>
      </c>
      <c r="B1698" s="31" t="str">
        <f ca="1">IF(Activiteitenoverzicht!$K1700&gt;0,Activiteitenoverzicht!B1700,"")</f>
        <v/>
      </c>
      <c r="C1698" s="31" t="str">
        <f ca="1">IF(Activiteitenoverzicht!$K1700&gt;0,Activiteitenoverzicht!D1700,"")</f>
        <v/>
      </c>
      <c r="D1698" s="31" t="str">
        <f ca="1">IF(Activiteitenoverzicht!$K1700&gt;0,Activiteitenoverzicht!F1700,"")</f>
        <v/>
      </c>
    </row>
    <row r="1699" spans="1:4" hidden="1" x14ac:dyDescent="0.25">
      <c r="A1699" s="31" t="str">
        <f ca="1">IF(Activiteitenoverzicht!$K1701&gt;0,Activiteitenoverzicht!A1701,"")</f>
        <v/>
      </c>
      <c r="B1699" s="31" t="str">
        <f ca="1">IF(Activiteitenoverzicht!$K1701&gt;0,Activiteitenoverzicht!B1701,"")</f>
        <v/>
      </c>
      <c r="C1699" s="31" t="str">
        <f ca="1">IF(Activiteitenoverzicht!$K1701&gt;0,Activiteitenoverzicht!D1701,"")</f>
        <v/>
      </c>
      <c r="D1699" s="31" t="str">
        <f ca="1">IF(Activiteitenoverzicht!$K1701&gt;0,Activiteitenoverzicht!F1701,"")</f>
        <v/>
      </c>
    </row>
    <row r="1700" spans="1:4" hidden="1" x14ac:dyDescent="0.25">
      <c r="A1700" s="31" t="str">
        <f ca="1">IF(Activiteitenoverzicht!$K1702&gt;0,Activiteitenoverzicht!A1702,"")</f>
        <v/>
      </c>
      <c r="B1700" s="31" t="str">
        <f ca="1">IF(Activiteitenoverzicht!$K1702&gt;0,Activiteitenoverzicht!B1702,"")</f>
        <v/>
      </c>
      <c r="C1700" s="31" t="str">
        <f ca="1">IF(Activiteitenoverzicht!$K1702&gt;0,Activiteitenoverzicht!D1702,"")</f>
        <v/>
      </c>
      <c r="D1700" s="31" t="str">
        <f ca="1">IF(Activiteitenoverzicht!$K1702&gt;0,Activiteitenoverzicht!F1702,"")</f>
        <v/>
      </c>
    </row>
    <row r="1701" spans="1:4" hidden="1" x14ac:dyDescent="0.25">
      <c r="A1701" s="31" t="str">
        <f ca="1">IF(Activiteitenoverzicht!$K1703&gt;0,Activiteitenoverzicht!A1703,"")</f>
        <v/>
      </c>
      <c r="B1701" s="31" t="str">
        <f ca="1">IF(Activiteitenoverzicht!$K1703&gt;0,Activiteitenoverzicht!B1703,"")</f>
        <v/>
      </c>
      <c r="C1701" s="31" t="str">
        <f ca="1">IF(Activiteitenoverzicht!$K1703&gt;0,Activiteitenoverzicht!D1703,"")</f>
        <v/>
      </c>
      <c r="D1701" s="31" t="str">
        <f ca="1">IF(Activiteitenoverzicht!$K1703&gt;0,Activiteitenoverzicht!F1703,"")</f>
        <v/>
      </c>
    </row>
    <row r="1702" spans="1:4" hidden="1" x14ac:dyDescent="0.25">
      <c r="A1702" s="31" t="str">
        <f ca="1">IF(Activiteitenoverzicht!$K1704&gt;0,Activiteitenoverzicht!A1704,"")</f>
        <v/>
      </c>
      <c r="B1702" s="31" t="str">
        <f ca="1">IF(Activiteitenoverzicht!$K1704&gt;0,Activiteitenoverzicht!B1704,"")</f>
        <v/>
      </c>
      <c r="C1702" s="31" t="str">
        <f ca="1">IF(Activiteitenoverzicht!$K1704&gt;0,Activiteitenoverzicht!D1704,"")</f>
        <v/>
      </c>
      <c r="D1702" s="31" t="str">
        <f ca="1">IF(Activiteitenoverzicht!$K1704&gt;0,Activiteitenoverzicht!F1704,"")</f>
        <v/>
      </c>
    </row>
    <row r="1703" spans="1:4" hidden="1" x14ac:dyDescent="0.25">
      <c r="A1703" s="31" t="str">
        <f ca="1">IF(Activiteitenoverzicht!$K1705&gt;0,Activiteitenoverzicht!A1705,"")</f>
        <v/>
      </c>
      <c r="B1703" s="31" t="str">
        <f ca="1">IF(Activiteitenoverzicht!$K1705&gt;0,Activiteitenoverzicht!B1705,"")</f>
        <v/>
      </c>
      <c r="C1703" s="31" t="str">
        <f ca="1">IF(Activiteitenoverzicht!$K1705&gt;0,Activiteitenoverzicht!D1705,"")</f>
        <v/>
      </c>
      <c r="D1703" s="31" t="str">
        <f ca="1">IF(Activiteitenoverzicht!$K1705&gt;0,Activiteitenoverzicht!F1705,"")</f>
        <v/>
      </c>
    </row>
    <row r="1704" spans="1:4" hidden="1" x14ac:dyDescent="0.25">
      <c r="A1704" s="31" t="str">
        <f ca="1">IF(Activiteitenoverzicht!$K1706&gt;0,Activiteitenoverzicht!A1706,"")</f>
        <v/>
      </c>
      <c r="B1704" s="31" t="str">
        <f ca="1">IF(Activiteitenoverzicht!$K1706&gt;0,Activiteitenoverzicht!B1706,"")</f>
        <v/>
      </c>
      <c r="C1704" s="31" t="str">
        <f ca="1">IF(Activiteitenoverzicht!$K1706&gt;0,Activiteitenoverzicht!D1706,"")</f>
        <v/>
      </c>
      <c r="D1704" s="31" t="str">
        <f ca="1">IF(Activiteitenoverzicht!$K1706&gt;0,Activiteitenoverzicht!F1706,"")</f>
        <v/>
      </c>
    </row>
    <row r="1705" spans="1:4" hidden="1" x14ac:dyDescent="0.25">
      <c r="A1705" s="31" t="str">
        <f ca="1">IF(Activiteitenoverzicht!$K1707&gt;0,Activiteitenoverzicht!A1707,"")</f>
        <v/>
      </c>
      <c r="B1705" s="31" t="str">
        <f ca="1">IF(Activiteitenoverzicht!$K1707&gt;0,Activiteitenoverzicht!B1707,"")</f>
        <v/>
      </c>
      <c r="C1705" s="31" t="str">
        <f ca="1">IF(Activiteitenoverzicht!$K1707&gt;0,Activiteitenoverzicht!D1707,"")</f>
        <v/>
      </c>
      <c r="D1705" s="31" t="str">
        <f ca="1">IF(Activiteitenoverzicht!$K1707&gt;0,Activiteitenoverzicht!F1707,"")</f>
        <v/>
      </c>
    </row>
    <row r="1706" spans="1:4" hidden="1" x14ac:dyDescent="0.25">
      <c r="A1706" s="31" t="str">
        <f ca="1">IF(Activiteitenoverzicht!$K1708&gt;0,Activiteitenoverzicht!A1708,"")</f>
        <v/>
      </c>
      <c r="B1706" s="31" t="str">
        <f ca="1">IF(Activiteitenoverzicht!$K1708&gt;0,Activiteitenoverzicht!B1708,"")</f>
        <v/>
      </c>
      <c r="C1706" s="31" t="str">
        <f ca="1">IF(Activiteitenoverzicht!$K1708&gt;0,Activiteitenoverzicht!D1708,"")</f>
        <v/>
      </c>
      <c r="D1706" s="31" t="str">
        <f ca="1">IF(Activiteitenoverzicht!$K1708&gt;0,Activiteitenoverzicht!F1708,"")</f>
        <v/>
      </c>
    </row>
    <row r="1707" spans="1:4" hidden="1" x14ac:dyDescent="0.25">
      <c r="A1707" s="31" t="str">
        <f ca="1">IF(Activiteitenoverzicht!$K1709&gt;0,Activiteitenoverzicht!A1709,"")</f>
        <v/>
      </c>
      <c r="B1707" s="31" t="str">
        <f ca="1">IF(Activiteitenoverzicht!$K1709&gt;0,Activiteitenoverzicht!B1709,"")</f>
        <v/>
      </c>
      <c r="C1707" s="31" t="str">
        <f ca="1">IF(Activiteitenoverzicht!$K1709&gt;0,Activiteitenoverzicht!D1709,"")</f>
        <v/>
      </c>
      <c r="D1707" s="31" t="str">
        <f ca="1">IF(Activiteitenoverzicht!$K1709&gt;0,Activiteitenoverzicht!F1709,"")</f>
        <v/>
      </c>
    </row>
    <row r="1708" spans="1:4" hidden="1" x14ac:dyDescent="0.25">
      <c r="A1708" s="31" t="str">
        <f ca="1">IF(Activiteitenoverzicht!$K1710&gt;0,Activiteitenoverzicht!A1710,"")</f>
        <v/>
      </c>
      <c r="B1708" s="31" t="str">
        <f ca="1">IF(Activiteitenoverzicht!$K1710&gt;0,Activiteitenoverzicht!B1710,"")</f>
        <v/>
      </c>
      <c r="C1708" s="31" t="str">
        <f ca="1">IF(Activiteitenoverzicht!$K1710&gt;0,Activiteitenoverzicht!D1710,"")</f>
        <v/>
      </c>
      <c r="D1708" s="31" t="str">
        <f ca="1">IF(Activiteitenoverzicht!$K1710&gt;0,Activiteitenoverzicht!F1710,"")</f>
        <v/>
      </c>
    </row>
    <row r="1709" spans="1:4" hidden="1" x14ac:dyDescent="0.25">
      <c r="A1709" s="31" t="str">
        <f ca="1">IF(Activiteitenoverzicht!$K1711&gt;0,Activiteitenoverzicht!A1711,"")</f>
        <v/>
      </c>
      <c r="B1709" s="31" t="str">
        <f ca="1">IF(Activiteitenoverzicht!$K1711&gt;0,Activiteitenoverzicht!B1711,"")</f>
        <v/>
      </c>
      <c r="C1709" s="31" t="str">
        <f ca="1">IF(Activiteitenoverzicht!$K1711&gt;0,Activiteitenoverzicht!D1711,"")</f>
        <v/>
      </c>
      <c r="D1709" s="31" t="str">
        <f ca="1">IF(Activiteitenoverzicht!$K1711&gt;0,Activiteitenoverzicht!F1711,"")</f>
        <v/>
      </c>
    </row>
    <row r="1710" spans="1:4" hidden="1" x14ac:dyDescent="0.25">
      <c r="A1710" s="31" t="str">
        <f ca="1">IF(Activiteitenoverzicht!$K1712&gt;0,Activiteitenoverzicht!A1712,"")</f>
        <v/>
      </c>
      <c r="B1710" s="31" t="str">
        <f ca="1">IF(Activiteitenoverzicht!$K1712&gt;0,Activiteitenoverzicht!B1712,"")</f>
        <v/>
      </c>
      <c r="C1710" s="31" t="str">
        <f ca="1">IF(Activiteitenoverzicht!$K1712&gt;0,Activiteitenoverzicht!D1712,"")</f>
        <v/>
      </c>
      <c r="D1710" s="31" t="str">
        <f ca="1">IF(Activiteitenoverzicht!$K1712&gt;0,Activiteitenoverzicht!F1712,"")</f>
        <v/>
      </c>
    </row>
    <row r="1711" spans="1:4" hidden="1" x14ac:dyDescent="0.25">
      <c r="A1711" s="31" t="str">
        <f ca="1">IF(Activiteitenoverzicht!$K1713&gt;0,Activiteitenoverzicht!A1713,"")</f>
        <v/>
      </c>
      <c r="B1711" s="31" t="str">
        <f ca="1">IF(Activiteitenoverzicht!$K1713&gt;0,Activiteitenoverzicht!B1713,"")</f>
        <v/>
      </c>
      <c r="C1711" s="31" t="str">
        <f ca="1">IF(Activiteitenoverzicht!$K1713&gt;0,Activiteitenoverzicht!D1713,"")</f>
        <v/>
      </c>
      <c r="D1711" s="31" t="str">
        <f ca="1">IF(Activiteitenoverzicht!$K1713&gt;0,Activiteitenoverzicht!F1713,"")</f>
        <v/>
      </c>
    </row>
    <row r="1712" spans="1:4" hidden="1" x14ac:dyDescent="0.25">
      <c r="A1712" s="31" t="str">
        <f ca="1">IF(Activiteitenoverzicht!$K1714&gt;0,Activiteitenoverzicht!A1714,"")</f>
        <v/>
      </c>
      <c r="B1712" s="31" t="str">
        <f ca="1">IF(Activiteitenoverzicht!$K1714&gt;0,Activiteitenoverzicht!B1714,"")</f>
        <v/>
      </c>
      <c r="C1712" s="31" t="str">
        <f ca="1">IF(Activiteitenoverzicht!$K1714&gt;0,Activiteitenoverzicht!D1714,"")</f>
        <v/>
      </c>
      <c r="D1712" s="31" t="str">
        <f ca="1">IF(Activiteitenoverzicht!$K1714&gt;0,Activiteitenoverzicht!F1714,"")</f>
        <v/>
      </c>
    </row>
    <row r="1713" spans="1:4" hidden="1" x14ac:dyDescent="0.25">
      <c r="A1713" s="31" t="str">
        <f ca="1">IF(Activiteitenoverzicht!$K1715&gt;0,Activiteitenoverzicht!A1715,"")</f>
        <v/>
      </c>
      <c r="B1713" s="31" t="str">
        <f ca="1">IF(Activiteitenoverzicht!$K1715&gt;0,Activiteitenoverzicht!B1715,"")</f>
        <v/>
      </c>
      <c r="C1713" s="31" t="str">
        <f ca="1">IF(Activiteitenoverzicht!$K1715&gt;0,Activiteitenoverzicht!D1715,"")</f>
        <v/>
      </c>
      <c r="D1713" s="31" t="str">
        <f ca="1">IF(Activiteitenoverzicht!$K1715&gt;0,Activiteitenoverzicht!F1715,"")</f>
        <v/>
      </c>
    </row>
    <row r="1714" spans="1:4" hidden="1" x14ac:dyDescent="0.25">
      <c r="A1714" s="31" t="str">
        <f ca="1">IF(Activiteitenoverzicht!$K1716&gt;0,Activiteitenoverzicht!A1716,"")</f>
        <v/>
      </c>
      <c r="B1714" s="31" t="str">
        <f ca="1">IF(Activiteitenoverzicht!$K1716&gt;0,Activiteitenoverzicht!B1716,"")</f>
        <v/>
      </c>
      <c r="C1714" s="31" t="str">
        <f ca="1">IF(Activiteitenoverzicht!$K1716&gt;0,Activiteitenoverzicht!D1716,"")</f>
        <v/>
      </c>
      <c r="D1714" s="31" t="str">
        <f ca="1">IF(Activiteitenoverzicht!$K1716&gt;0,Activiteitenoverzicht!F1716,"")</f>
        <v/>
      </c>
    </row>
    <row r="1715" spans="1:4" hidden="1" x14ac:dyDescent="0.25">
      <c r="A1715" s="31" t="str">
        <f ca="1">IF(Activiteitenoverzicht!$K1717&gt;0,Activiteitenoverzicht!A1717,"")</f>
        <v/>
      </c>
      <c r="B1715" s="31" t="str">
        <f ca="1">IF(Activiteitenoverzicht!$K1717&gt;0,Activiteitenoverzicht!B1717,"")</f>
        <v/>
      </c>
      <c r="C1715" s="31" t="str">
        <f ca="1">IF(Activiteitenoverzicht!$K1717&gt;0,Activiteitenoverzicht!D1717,"")</f>
        <v/>
      </c>
      <c r="D1715" s="31" t="str">
        <f ca="1">IF(Activiteitenoverzicht!$K1717&gt;0,Activiteitenoverzicht!F1717,"")</f>
        <v/>
      </c>
    </row>
    <row r="1716" spans="1:4" hidden="1" x14ac:dyDescent="0.25">
      <c r="A1716" s="31" t="str">
        <f ca="1">IF(Activiteitenoverzicht!$K1718&gt;0,Activiteitenoverzicht!A1718,"")</f>
        <v/>
      </c>
      <c r="B1716" s="31" t="str">
        <f ca="1">IF(Activiteitenoverzicht!$K1718&gt;0,Activiteitenoverzicht!B1718,"")</f>
        <v/>
      </c>
      <c r="C1716" s="31" t="str">
        <f ca="1">IF(Activiteitenoverzicht!$K1718&gt;0,Activiteitenoverzicht!D1718,"")</f>
        <v/>
      </c>
      <c r="D1716" s="31" t="str">
        <f ca="1">IF(Activiteitenoverzicht!$K1718&gt;0,Activiteitenoverzicht!F1718,"")</f>
        <v/>
      </c>
    </row>
    <row r="1717" spans="1:4" hidden="1" x14ac:dyDescent="0.25">
      <c r="A1717" s="31" t="str">
        <f ca="1">IF(Activiteitenoverzicht!$K1719&gt;0,Activiteitenoverzicht!A1719,"")</f>
        <v/>
      </c>
      <c r="B1717" s="31" t="str">
        <f ca="1">IF(Activiteitenoverzicht!$K1719&gt;0,Activiteitenoverzicht!B1719,"")</f>
        <v/>
      </c>
      <c r="C1717" s="31" t="str">
        <f ca="1">IF(Activiteitenoverzicht!$K1719&gt;0,Activiteitenoverzicht!D1719,"")</f>
        <v/>
      </c>
      <c r="D1717" s="31" t="str">
        <f ca="1">IF(Activiteitenoverzicht!$K1719&gt;0,Activiteitenoverzicht!F1719,"")</f>
        <v/>
      </c>
    </row>
    <row r="1718" spans="1:4" hidden="1" x14ac:dyDescent="0.25">
      <c r="A1718" s="31" t="str">
        <f ca="1">IF(Activiteitenoverzicht!$K1720&gt;0,Activiteitenoverzicht!A1720,"")</f>
        <v/>
      </c>
      <c r="B1718" s="31" t="str">
        <f ca="1">IF(Activiteitenoverzicht!$K1720&gt;0,Activiteitenoverzicht!B1720,"")</f>
        <v/>
      </c>
      <c r="C1718" s="31" t="str">
        <f ca="1">IF(Activiteitenoverzicht!$K1720&gt;0,Activiteitenoverzicht!D1720,"")</f>
        <v/>
      </c>
      <c r="D1718" s="31" t="str">
        <f ca="1">IF(Activiteitenoverzicht!$K1720&gt;0,Activiteitenoverzicht!F1720,"")</f>
        <v/>
      </c>
    </row>
    <row r="1719" spans="1:4" hidden="1" x14ac:dyDescent="0.25">
      <c r="A1719" s="31" t="str">
        <f ca="1">IF(Activiteitenoverzicht!$K1721&gt;0,Activiteitenoverzicht!A1721,"")</f>
        <v/>
      </c>
      <c r="B1719" s="31" t="str">
        <f ca="1">IF(Activiteitenoverzicht!$K1721&gt;0,Activiteitenoverzicht!B1721,"")</f>
        <v/>
      </c>
      <c r="C1719" s="31" t="str">
        <f ca="1">IF(Activiteitenoverzicht!$K1721&gt;0,Activiteitenoverzicht!D1721,"")</f>
        <v/>
      </c>
      <c r="D1719" s="31" t="str">
        <f ca="1">IF(Activiteitenoverzicht!$K1721&gt;0,Activiteitenoverzicht!F1721,"")</f>
        <v/>
      </c>
    </row>
    <row r="1720" spans="1:4" hidden="1" x14ac:dyDescent="0.25">
      <c r="A1720" s="31" t="str">
        <f ca="1">IF(Activiteitenoverzicht!$K1722&gt;0,Activiteitenoverzicht!A1722,"")</f>
        <v/>
      </c>
      <c r="B1720" s="31" t="str">
        <f ca="1">IF(Activiteitenoverzicht!$K1722&gt;0,Activiteitenoverzicht!B1722,"")</f>
        <v/>
      </c>
      <c r="C1720" s="31" t="str">
        <f ca="1">IF(Activiteitenoverzicht!$K1722&gt;0,Activiteitenoverzicht!D1722,"")</f>
        <v/>
      </c>
      <c r="D1720" s="31" t="str">
        <f ca="1">IF(Activiteitenoverzicht!$K1722&gt;0,Activiteitenoverzicht!F1722,"")</f>
        <v/>
      </c>
    </row>
    <row r="1721" spans="1:4" hidden="1" x14ac:dyDescent="0.25">
      <c r="A1721" s="31" t="str">
        <f ca="1">IF(Activiteitenoverzicht!$K1723&gt;0,Activiteitenoverzicht!A1723,"")</f>
        <v/>
      </c>
      <c r="B1721" s="31" t="str">
        <f ca="1">IF(Activiteitenoverzicht!$K1723&gt;0,Activiteitenoverzicht!B1723,"")</f>
        <v/>
      </c>
      <c r="C1721" s="31" t="str">
        <f ca="1">IF(Activiteitenoverzicht!$K1723&gt;0,Activiteitenoverzicht!D1723,"")</f>
        <v/>
      </c>
      <c r="D1721" s="31" t="str">
        <f ca="1">IF(Activiteitenoverzicht!$K1723&gt;0,Activiteitenoverzicht!F1723,"")</f>
        <v/>
      </c>
    </row>
    <row r="1722" spans="1:4" hidden="1" x14ac:dyDescent="0.25">
      <c r="A1722" s="31" t="str">
        <f ca="1">IF(Activiteitenoverzicht!$K1724&gt;0,Activiteitenoverzicht!A1724,"")</f>
        <v/>
      </c>
      <c r="B1722" s="31" t="str">
        <f ca="1">IF(Activiteitenoverzicht!$K1724&gt;0,Activiteitenoverzicht!B1724,"")</f>
        <v/>
      </c>
      <c r="C1722" s="31" t="str">
        <f ca="1">IF(Activiteitenoverzicht!$K1724&gt;0,Activiteitenoverzicht!D1724,"")</f>
        <v/>
      </c>
      <c r="D1722" s="31" t="str">
        <f ca="1">IF(Activiteitenoverzicht!$K1724&gt;0,Activiteitenoverzicht!F1724,"")</f>
        <v/>
      </c>
    </row>
    <row r="1723" spans="1:4" hidden="1" x14ac:dyDescent="0.25">
      <c r="A1723" s="31" t="str">
        <f ca="1">IF(Activiteitenoverzicht!$K1725&gt;0,Activiteitenoverzicht!A1725,"")</f>
        <v/>
      </c>
      <c r="B1723" s="31" t="str">
        <f ca="1">IF(Activiteitenoverzicht!$K1725&gt;0,Activiteitenoverzicht!B1725,"")</f>
        <v/>
      </c>
      <c r="C1723" s="31" t="str">
        <f ca="1">IF(Activiteitenoverzicht!$K1725&gt;0,Activiteitenoverzicht!D1725,"")</f>
        <v/>
      </c>
      <c r="D1723" s="31" t="str">
        <f ca="1">IF(Activiteitenoverzicht!$K1725&gt;0,Activiteitenoverzicht!F1725,"")</f>
        <v/>
      </c>
    </row>
    <row r="1724" spans="1:4" x14ac:dyDescent="0.25">
      <c r="A1724" s="62">
        <f ca="1">IF(Activiteitenoverzicht!$K1726&gt;0,Activiteitenoverzicht!A1726,"")</f>
        <v>1723</v>
      </c>
      <c r="B1724" s="61" t="str">
        <f ca="1">IF(Activiteitenoverzicht!$K1726&gt;0,Activiteitenoverzicht!B1726,"")</f>
        <v>VW030-K</v>
      </c>
      <c r="C1724" s="61" t="str">
        <f ca="1">IF(Activiteitenoverzicht!$K1726&gt;0,Activiteitenoverzicht!D1726,"")</f>
        <v>56.21.10</v>
      </c>
      <c r="D1724" s="61" t="str">
        <f ca="1">IF(Activiteitenoverzicht!$K1726&gt;0,Activiteitenoverzicht!F1726,"")</f>
        <v>ketel (gas)</v>
      </c>
    </row>
    <row r="1725" spans="1:4" x14ac:dyDescent="0.25">
      <c r="A1725" s="62">
        <f ca="1">IF(Activiteitenoverzicht!$K1727&gt;0,Activiteitenoverzicht!A1727,"")</f>
        <v>1724</v>
      </c>
      <c r="B1725" s="61" t="str">
        <f ca="1">IF(Activiteitenoverzicht!$K1727&gt;0,Activiteitenoverzicht!B1727,"")</f>
        <v>VW030-K</v>
      </c>
      <c r="C1725" s="61" t="str">
        <f ca="1">IF(Activiteitenoverzicht!$K1727&gt;0,Activiteitenoverzicht!D1727,"")</f>
        <v>56.21.20</v>
      </c>
      <c r="D1725" s="61" t="str">
        <f ca="1">IF(Activiteitenoverzicht!$K1727&gt;0,Activiteitenoverzicht!F1727,"")</f>
        <v>warmwaterketel</v>
      </c>
    </row>
    <row r="1726" spans="1:4" x14ac:dyDescent="0.25">
      <c r="A1726" s="62">
        <f ca="1">IF(Activiteitenoverzicht!$K1728&gt;0,Activiteitenoverzicht!A1728,"")</f>
        <v>1725</v>
      </c>
      <c r="B1726" s="61" t="str">
        <f ca="1">IF(Activiteitenoverzicht!$K1728&gt;0,Activiteitenoverzicht!B1728,"")</f>
        <v>VW030-K</v>
      </c>
      <c r="C1726" s="61" t="str">
        <f ca="1">IF(Activiteitenoverzicht!$K1728&gt;0,Activiteitenoverzicht!D1728,"")</f>
        <v>56.21.30</v>
      </c>
      <c r="D1726" s="61" t="str">
        <f ca="1">IF(Activiteitenoverzicht!$K1728&gt;0,Activiteitenoverzicht!F1728,"")</f>
        <v>ventilatorbrander</v>
      </c>
    </row>
    <row r="1727" spans="1:4" x14ac:dyDescent="0.25">
      <c r="A1727" s="62">
        <f ca="1">IF(Activiteitenoverzicht!$K1729&gt;0,Activiteitenoverzicht!A1729,"")</f>
        <v>1726</v>
      </c>
      <c r="B1727" s="61" t="str">
        <f ca="1">IF(Activiteitenoverzicht!$K1729&gt;0,Activiteitenoverzicht!B1729,"")</f>
        <v>VW030-K</v>
      </c>
      <c r="C1727" s="61" t="str">
        <f ca="1">IF(Activiteitenoverzicht!$K1729&gt;0,Activiteitenoverzicht!D1729,"")</f>
        <v>56.24.10</v>
      </c>
      <c r="D1727" s="61" t="str">
        <f ca="1">IF(Activiteitenoverzicht!$K1729&gt;0,Activiteitenoverzicht!F1729,"")</f>
        <v>rookgasafvoer gasketel</v>
      </c>
    </row>
    <row r="1728" spans="1:4" hidden="1" x14ac:dyDescent="0.25">
      <c r="A1728" s="31" t="str">
        <f ca="1">IF(Activiteitenoverzicht!$K1730&gt;0,Activiteitenoverzicht!A1730,"")</f>
        <v/>
      </c>
      <c r="B1728" s="31" t="str">
        <f ca="1">IF(Activiteitenoverzicht!$K1730&gt;0,Activiteitenoverzicht!B1730,"")</f>
        <v/>
      </c>
      <c r="C1728" s="31" t="str">
        <f ca="1">IF(Activiteitenoverzicht!$K1730&gt;0,Activiteitenoverzicht!D1730,"")</f>
        <v/>
      </c>
      <c r="D1728" s="31" t="str">
        <f ca="1">IF(Activiteitenoverzicht!$K1730&gt;0,Activiteitenoverzicht!F1730,"")</f>
        <v/>
      </c>
    </row>
    <row r="1729" spans="1:4" hidden="1" x14ac:dyDescent="0.25">
      <c r="A1729" s="31" t="str">
        <f ca="1">IF(Activiteitenoverzicht!$K1731&gt;0,Activiteitenoverzicht!A1731,"")</f>
        <v/>
      </c>
      <c r="B1729" s="31" t="str">
        <f ca="1">IF(Activiteitenoverzicht!$K1731&gt;0,Activiteitenoverzicht!B1731,"")</f>
        <v/>
      </c>
      <c r="C1729" s="31" t="str">
        <f ca="1">IF(Activiteitenoverzicht!$K1731&gt;0,Activiteitenoverzicht!D1731,"")</f>
        <v/>
      </c>
      <c r="D1729" s="31" t="str">
        <f ca="1">IF(Activiteitenoverzicht!$K1731&gt;0,Activiteitenoverzicht!F1731,"")</f>
        <v/>
      </c>
    </row>
    <row r="1730" spans="1:4" hidden="1" x14ac:dyDescent="0.25">
      <c r="A1730" s="31" t="str">
        <f ca="1">IF(Activiteitenoverzicht!$K1732&gt;0,Activiteitenoverzicht!A1732,"")</f>
        <v/>
      </c>
      <c r="B1730" s="31" t="str">
        <f ca="1">IF(Activiteitenoverzicht!$K1732&gt;0,Activiteitenoverzicht!B1732,"")</f>
        <v/>
      </c>
      <c r="C1730" s="31" t="str">
        <f ca="1">IF(Activiteitenoverzicht!$K1732&gt;0,Activiteitenoverzicht!D1732,"")</f>
        <v/>
      </c>
      <c r="D1730" s="31" t="str">
        <f ca="1">IF(Activiteitenoverzicht!$K1732&gt;0,Activiteitenoverzicht!F1732,"")</f>
        <v/>
      </c>
    </row>
    <row r="1731" spans="1:4" hidden="1" x14ac:dyDescent="0.25">
      <c r="A1731" s="31" t="str">
        <f ca="1">IF(Activiteitenoverzicht!$K1733&gt;0,Activiteitenoverzicht!A1733,"")</f>
        <v/>
      </c>
      <c r="B1731" s="31" t="str">
        <f ca="1">IF(Activiteitenoverzicht!$K1733&gt;0,Activiteitenoverzicht!B1733,"")</f>
        <v/>
      </c>
      <c r="C1731" s="31" t="str">
        <f ca="1">IF(Activiteitenoverzicht!$K1733&gt;0,Activiteitenoverzicht!D1733,"")</f>
        <v/>
      </c>
      <c r="D1731" s="31" t="str">
        <f ca="1">IF(Activiteitenoverzicht!$K1733&gt;0,Activiteitenoverzicht!F1733,"")</f>
        <v/>
      </c>
    </row>
    <row r="1732" spans="1:4" hidden="1" x14ac:dyDescent="0.25">
      <c r="A1732" s="31" t="str">
        <f ca="1">IF(Activiteitenoverzicht!$K1734&gt;0,Activiteitenoverzicht!A1734,"")</f>
        <v/>
      </c>
      <c r="B1732" s="31" t="str">
        <f ca="1">IF(Activiteitenoverzicht!$K1734&gt;0,Activiteitenoverzicht!B1734,"")</f>
        <v/>
      </c>
      <c r="C1732" s="31" t="str">
        <f ca="1">IF(Activiteitenoverzicht!$K1734&gt;0,Activiteitenoverzicht!D1734,"")</f>
        <v/>
      </c>
      <c r="D1732" s="31" t="str">
        <f ca="1">IF(Activiteitenoverzicht!$K1734&gt;0,Activiteitenoverzicht!F1734,"")</f>
        <v/>
      </c>
    </row>
    <row r="1733" spans="1:4" hidden="1" x14ac:dyDescent="0.25">
      <c r="A1733" s="31" t="str">
        <f ca="1">IF(Activiteitenoverzicht!$K1735&gt;0,Activiteitenoverzicht!A1735,"")</f>
        <v/>
      </c>
      <c r="B1733" s="31" t="str">
        <f ca="1">IF(Activiteitenoverzicht!$K1735&gt;0,Activiteitenoverzicht!B1735,"")</f>
        <v/>
      </c>
      <c r="C1733" s="31" t="str">
        <f ca="1">IF(Activiteitenoverzicht!$K1735&gt;0,Activiteitenoverzicht!D1735,"")</f>
        <v/>
      </c>
      <c r="D1733" s="31" t="str">
        <f ca="1">IF(Activiteitenoverzicht!$K1735&gt;0,Activiteitenoverzicht!F1735,"")</f>
        <v/>
      </c>
    </row>
    <row r="1734" spans="1:4" hidden="1" x14ac:dyDescent="0.25">
      <c r="A1734" s="31" t="str">
        <f ca="1">IF(Activiteitenoverzicht!$K1736&gt;0,Activiteitenoverzicht!A1736,"")</f>
        <v/>
      </c>
      <c r="B1734" s="31" t="str">
        <f ca="1">IF(Activiteitenoverzicht!$K1736&gt;0,Activiteitenoverzicht!B1736,"")</f>
        <v/>
      </c>
      <c r="C1734" s="31" t="str">
        <f ca="1">IF(Activiteitenoverzicht!$K1736&gt;0,Activiteitenoverzicht!D1736,"")</f>
        <v/>
      </c>
      <c r="D1734" s="31" t="str">
        <f ca="1">IF(Activiteitenoverzicht!$K1736&gt;0,Activiteitenoverzicht!F1736,"")</f>
        <v/>
      </c>
    </row>
    <row r="1735" spans="1:4" hidden="1" x14ac:dyDescent="0.25">
      <c r="A1735" s="31" t="str">
        <f ca="1">IF(Activiteitenoverzicht!$K1737&gt;0,Activiteitenoverzicht!A1737,"")</f>
        <v/>
      </c>
      <c r="B1735" s="31" t="str">
        <f ca="1">IF(Activiteitenoverzicht!$K1737&gt;0,Activiteitenoverzicht!B1737,"")</f>
        <v/>
      </c>
      <c r="C1735" s="31" t="str">
        <f ca="1">IF(Activiteitenoverzicht!$K1737&gt;0,Activiteitenoverzicht!D1737,"")</f>
        <v/>
      </c>
      <c r="D1735" s="31" t="str">
        <f ca="1">IF(Activiteitenoverzicht!$K1737&gt;0,Activiteitenoverzicht!F1737,"")</f>
        <v/>
      </c>
    </row>
    <row r="1736" spans="1:4" hidden="1" x14ac:dyDescent="0.25">
      <c r="A1736" s="31" t="str">
        <f ca="1">IF(Activiteitenoverzicht!$K1738&gt;0,Activiteitenoverzicht!A1738,"")</f>
        <v/>
      </c>
      <c r="B1736" s="31" t="str">
        <f ca="1">IF(Activiteitenoverzicht!$K1738&gt;0,Activiteitenoverzicht!B1738,"")</f>
        <v/>
      </c>
      <c r="C1736" s="31" t="str">
        <f ca="1">IF(Activiteitenoverzicht!$K1738&gt;0,Activiteitenoverzicht!D1738,"")</f>
        <v/>
      </c>
      <c r="D1736" s="31" t="str">
        <f ca="1">IF(Activiteitenoverzicht!$K1738&gt;0,Activiteitenoverzicht!F1738,"")</f>
        <v/>
      </c>
    </row>
    <row r="1737" spans="1:4" hidden="1" x14ac:dyDescent="0.25">
      <c r="A1737" s="31" t="str">
        <f ca="1">IF(Activiteitenoverzicht!$K1739&gt;0,Activiteitenoverzicht!A1739,"")</f>
        <v/>
      </c>
      <c r="B1737" s="31" t="str">
        <f ca="1">IF(Activiteitenoverzicht!$K1739&gt;0,Activiteitenoverzicht!B1739,"")</f>
        <v/>
      </c>
      <c r="C1737" s="31" t="str">
        <f ca="1">IF(Activiteitenoverzicht!$K1739&gt;0,Activiteitenoverzicht!D1739,"")</f>
        <v/>
      </c>
      <c r="D1737" s="31" t="str">
        <f ca="1">IF(Activiteitenoverzicht!$K1739&gt;0,Activiteitenoverzicht!F1739,"")</f>
        <v/>
      </c>
    </row>
    <row r="1738" spans="1:4" hidden="1" x14ac:dyDescent="0.25">
      <c r="A1738" s="31" t="str">
        <f ca="1">IF(Activiteitenoverzicht!$K1740&gt;0,Activiteitenoverzicht!A1740,"")</f>
        <v/>
      </c>
      <c r="B1738" s="31" t="str">
        <f ca="1">IF(Activiteitenoverzicht!$K1740&gt;0,Activiteitenoverzicht!B1740,"")</f>
        <v/>
      </c>
      <c r="C1738" s="31" t="str">
        <f ca="1">IF(Activiteitenoverzicht!$K1740&gt;0,Activiteitenoverzicht!D1740,"")</f>
        <v/>
      </c>
      <c r="D1738" s="31" t="str">
        <f ca="1">IF(Activiteitenoverzicht!$K1740&gt;0,Activiteitenoverzicht!F1740,"")</f>
        <v/>
      </c>
    </row>
    <row r="1739" spans="1:4" hidden="1" x14ac:dyDescent="0.25">
      <c r="A1739" s="31" t="str">
        <f ca="1">IF(Activiteitenoverzicht!$K1741&gt;0,Activiteitenoverzicht!A1741,"")</f>
        <v/>
      </c>
      <c r="B1739" s="31" t="str">
        <f ca="1">IF(Activiteitenoverzicht!$K1741&gt;0,Activiteitenoverzicht!B1741,"")</f>
        <v/>
      </c>
      <c r="C1739" s="31" t="str">
        <f ca="1">IF(Activiteitenoverzicht!$K1741&gt;0,Activiteitenoverzicht!D1741,"")</f>
        <v/>
      </c>
      <c r="D1739" s="31" t="str">
        <f ca="1">IF(Activiteitenoverzicht!$K1741&gt;0,Activiteitenoverzicht!F1741,"")</f>
        <v/>
      </c>
    </row>
    <row r="1740" spans="1:4" hidden="1" x14ac:dyDescent="0.25">
      <c r="A1740" s="31" t="str">
        <f ca="1">IF(Activiteitenoverzicht!$K1742&gt;0,Activiteitenoverzicht!A1742,"")</f>
        <v/>
      </c>
      <c r="B1740" s="31" t="str">
        <f ca="1">IF(Activiteitenoverzicht!$K1742&gt;0,Activiteitenoverzicht!B1742,"")</f>
        <v/>
      </c>
      <c r="C1740" s="31" t="str">
        <f ca="1">IF(Activiteitenoverzicht!$K1742&gt;0,Activiteitenoverzicht!D1742,"")</f>
        <v/>
      </c>
      <c r="D1740" s="31" t="str">
        <f ca="1">IF(Activiteitenoverzicht!$K1742&gt;0,Activiteitenoverzicht!F1742,"")</f>
        <v/>
      </c>
    </row>
    <row r="1741" spans="1:4" hidden="1" x14ac:dyDescent="0.25">
      <c r="A1741" s="31" t="str">
        <f ca="1">IF(Activiteitenoverzicht!$K1743&gt;0,Activiteitenoverzicht!A1743,"")</f>
        <v/>
      </c>
      <c r="B1741" s="31" t="str">
        <f ca="1">IF(Activiteitenoverzicht!$K1743&gt;0,Activiteitenoverzicht!B1743,"")</f>
        <v/>
      </c>
      <c r="C1741" s="31" t="str">
        <f ca="1">IF(Activiteitenoverzicht!$K1743&gt;0,Activiteitenoverzicht!D1743,"")</f>
        <v/>
      </c>
      <c r="D1741" s="31" t="str">
        <f ca="1">IF(Activiteitenoverzicht!$K1743&gt;0,Activiteitenoverzicht!F1743,"")</f>
        <v/>
      </c>
    </row>
    <row r="1742" spans="1:4" hidden="1" x14ac:dyDescent="0.25">
      <c r="A1742" s="31" t="str">
        <f ca="1">IF(Activiteitenoverzicht!$K1744&gt;0,Activiteitenoverzicht!A1744,"")</f>
        <v/>
      </c>
      <c r="B1742" s="31" t="str">
        <f ca="1">IF(Activiteitenoverzicht!$K1744&gt;0,Activiteitenoverzicht!B1744,"")</f>
        <v/>
      </c>
      <c r="C1742" s="31" t="str">
        <f ca="1">IF(Activiteitenoverzicht!$K1744&gt;0,Activiteitenoverzicht!D1744,"")</f>
        <v/>
      </c>
      <c r="D1742" s="31" t="str">
        <f ca="1">IF(Activiteitenoverzicht!$K1744&gt;0,Activiteitenoverzicht!F1744,"")</f>
        <v/>
      </c>
    </row>
    <row r="1743" spans="1:4" hidden="1" x14ac:dyDescent="0.25">
      <c r="A1743" s="31" t="str">
        <f ca="1">IF(Activiteitenoverzicht!$K1745&gt;0,Activiteitenoverzicht!A1745,"")</f>
        <v/>
      </c>
      <c r="B1743" s="31" t="str">
        <f ca="1">IF(Activiteitenoverzicht!$K1745&gt;0,Activiteitenoverzicht!B1745,"")</f>
        <v/>
      </c>
      <c r="C1743" s="31" t="str">
        <f ca="1">IF(Activiteitenoverzicht!$K1745&gt;0,Activiteitenoverzicht!D1745,"")</f>
        <v/>
      </c>
      <c r="D1743" s="31" t="str">
        <f ca="1">IF(Activiteitenoverzicht!$K1745&gt;0,Activiteitenoverzicht!F1745,"")</f>
        <v/>
      </c>
    </row>
    <row r="1744" spans="1:4" hidden="1" x14ac:dyDescent="0.25">
      <c r="A1744" s="31" t="str">
        <f ca="1">IF(Activiteitenoverzicht!$K1746&gt;0,Activiteitenoverzicht!A1746,"")</f>
        <v/>
      </c>
      <c r="B1744" s="31" t="str">
        <f ca="1">IF(Activiteitenoverzicht!$K1746&gt;0,Activiteitenoverzicht!B1746,"")</f>
        <v/>
      </c>
      <c r="C1744" s="31" t="str">
        <f ca="1">IF(Activiteitenoverzicht!$K1746&gt;0,Activiteitenoverzicht!D1746,"")</f>
        <v/>
      </c>
      <c r="D1744" s="31" t="str">
        <f ca="1">IF(Activiteitenoverzicht!$K1746&gt;0,Activiteitenoverzicht!F1746,"")</f>
        <v/>
      </c>
    </row>
    <row r="1745" spans="1:4" hidden="1" x14ac:dyDescent="0.25">
      <c r="A1745" s="31" t="str">
        <f ca="1">IF(Activiteitenoverzicht!$K1747&gt;0,Activiteitenoverzicht!A1747,"")</f>
        <v/>
      </c>
      <c r="B1745" s="31" t="str">
        <f ca="1">IF(Activiteitenoverzicht!$K1747&gt;0,Activiteitenoverzicht!B1747,"")</f>
        <v/>
      </c>
      <c r="C1745" s="31" t="str">
        <f ca="1">IF(Activiteitenoverzicht!$K1747&gt;0,Activiteitenoverzicht!D1747,"")</f>
        <v/>
      </c>
      <c r="D1745" s="31" t="str">
        <f ca="1">IF(Activiteitenoverzicht!$K1747&gt;0,Activiteitenoverzicht!F1747,"")</f>
        <v/>
      </c>
    </row>
    <row r="1746" spans="1:4" hidden="1" x14ac:dyDescent="0.25">
      <c r="A1746" s="31" t="str">
        <f ca="1">IF(Activiteitenoverzicht!$K1748&gt;0,Activiteitenoverzicht!A1748,"")</f>
        <v/>
      </c>
      <c r="B1746" s="31" t="str">
        <f ca="1">IF(Activiteitenoverzicht!$K1748&gt;0,Activiteitenoverzicht!B1748,"")</f>
        <v/>
      </c>
      <c r="C1746" s="31" t="str">
        <f ca="1">IF(Activiteitenoverzicht!$K1748&gt;0,Activiteitenoverzicht!D1748,"")</f>
        <v/>
      </c>
      <c r="D1746" s="31" t="str">
        <f ca="1">IF(Activiteitenoverzicht!$K1748&gt;0,Activiteitenoverzicht!F1748,"")</f>
        <v/>
      </c>
    </row>
    <row r="1747" spans="1:4" hidden="1" x14ac:dyDescent="0.25">
      <c r="A1747" s="31" t="str">
        <f ca="1">IF(Activiteitenoverzicht!$K1749&gt;0,Activiteitenoverzicht!A1749,"")</f>
        <v/>
      </c>
      <c r="B1747" s="31" t="str">
        <f ca="1">IF(Activiteitenoverzicht!$K1749&gt;0,Activiteitenoverzicht!B1749,"")</f>
        <v/>
      </c>
      <c r="C1747" s="31" t="str">
        <f ca="1">IF(Activiteitenoverzicht!$K1749&gt;0,Activiteitenoverzicht!D1749,"")</f>
        <v/>
      </c>
      <c r="D1747" s="31" t="str">
        <f ca="1">IF(Activiteitenoverzicht!$K1749&gt;0,Activiteitenoverzicht!F1749,"")</f>
        <v/>
      </c>
    </row>
    <row r="1748" spans="1:4" hidden="1" x14ac:dyDescent="0.25">
      <c r="A1748" s="31" t="str">
        <f ca="1">IF(Activiteitenoverzicht!$K1750&gt;0,Activiteitenoverzicht!A1750,"")</f>
        <v/>
      </c>
      <c r="B1748" s="31" t="str">
        <f ca="1">IF(Activiteitenoverzicht!$K1750&gt;0,Activiteitenoverzicht!B1750,"")</f>
        <v/>
      </c>
      <c r="C1748" s="31" t="str">
        <f ca="1">IF(Activiteitenoverzicht!$K1750&gt;0,Activiteitenoverzicht!D1750,"")</f>
        <v/>
      </c>
      <c r="D1748" s="31" t="str">
        <f ca="1">IF(Activiteitenoverzicht!$K1750&gt;0,Activiteitenoverzicht!F1750,"")</f>
        <v/>
      </c>
    </row>
    <row r="1749" spans="1:4" hidden="1" x14ac:dyDescent="0.25">
      <c r="A1749" s="31" t="str">
        <f ca="1">IF(Activiteitenoverzicht!$K1751&gt;0,Activiteitenoverzicht!A1751,"")</f>
        <v/>
      </c>
      <c r="B1749" s="31" t="str">
        <f ca="1">IF(Activiteitenoverzicht!$K1751&gt;0,Activiteitenoverzicht!B1751,"")</f>
        <v/>
      </c>
      <c r="C1749" s="31" t="str">
        <f ca="1">IF(Activiteitenoverzicht!$K1751&gt;0,Activiteitenoverzicht!D1751,"")</f>
        <v/>
      </c>
      <c r="D1749" s="31" t="str">
        <f ca="1">IF(Activiteitenoverzicht!$K1751&gt;0,Activiteitenoverzicht!F1751,"")</f>
        <v/>
      </c>
    </row>
    <row r="1750" spans="1:4" hidden="1" x14ac:dyDescent="0.25">
      <c r="A1750" s="31" t="str">
        <f ca="1">IF(Activiteitenoverzicht!$K1752&gt;0,Activiteitenoverzicht!A1752,"")</f>
        <v/>
      </c>
      <c r="B1750" s="31" t="str">
        <f ca="1">IF(Activiteitenoverzicht!$K1752&gt;0,Activiteitenoverzicht!B1752,"")</f>
        <v/>
      </c>
      <c r="C1750" s="31" t="str">
        <f ca="1">IF(Activiteitenoverzicht!$K1752&gt;0,Activiteitenoverzicht!D1752,"")</f>
        <v/>
      </c>
      <c r="D1750" s="31" t="str">
        <f ca="1">IF(Activiteitenoverzicht!$K1752&gt;0,Activiteitenoverzicht!F1752,"")</f>
        <v/>
      </c>
    </row>
    <row r="1751" spans="1:4" hidden="1" x14ac:dyDescent="0.25">
      <c r="A1751" s="31" t="str">
        <f ca="1">IF(Activiteitenoverzicht!$K1753&gt;0,Activiteitenoverzicht!A1753,"")</f>
        <v/>
      </c>
      <c r="B1751" s="31" t="str">
        <f ca="1">IF(Activiteitenoverzicht!$K1753&gt;0,Activiteitenoverzicht!B1753,"")</f>
        <v/>
      </c>
      <c r="C1751" s="31" t="str">
        <f ca="1">IF(Activiteitenoverzicht!$K1753&gt;0,Activiteitenoverzicht!D1753,"")</f>
        <v/>
      </c>
      <c r="D1751" s="31" t="str">
        <f ca="1">IF(Activiteitenoverzicht!$K1753&gt;0,Activiteitenoverzicht!F1753,"")</f>
        <v/>
      </c>
    </row>
    <row r="1752" spans="1:4" hidden="1" x14ac:dyDescent="0.25">
      <c r="A1752" s="31" t="str">
        <f ca="1">IF(Activiteitenoverzicht!$K1754&gt;0,Activiteitenoverzicht!A1754,"")</f>
        <v/>
      </c>
      <c r="B1752" s="31" t="str">
        <f ca="1">IF(Activiteitenoverzicht!$K1754&gt;0,Activiteitenoverzicht!B1754,"")</f>
        <v/>
      </c>
      <c r="C1752" s="31" t="str">
        <f ca="1">IF(Activiteitenoverzicht!$K1754&gt;0,Activiteitenoverzicht!D1754,"")</f>
        <v/>
      </c>
      <c r="D1752" s="31" t="str">
        <f ca="1">IF(Activiteitenoverzicht!$K1754&gt;0,Activiteitenoverzicht!F1754,"")</f>
        <v/>
      </c>
    </row>
    <row r="1753" spans="1:4" hidden="1" x14ac:dyDescent="0.25">
      <c r="A1753" s="31" t="str">
        <f ca="1">IF(Activiteitenoverzicht!$K1755&gt;0,Activiteitenoverzicht!A1755,"")</f>
        <v/>
      </c>
      <c r="B1753" s="31" t="str">
        <f ca="1">IF(Activiteitenoverzicht!$K1755&gt;0,Activiteitenoverzicht!B1755,"")</f>
        <v/>
      </c>
      <c r="C1753" s="31" t="str">
        <f ca="1">IF(Activiteitenoverzicht!$K1755&gt;0,Activiteitenoverzicht!D1755,"")</f>
        <v/>
      </c>
      <c r="D1753" s="31" t="str">
        <f ca="1">IF(Activiteitenoverzicht!$K1755&gt;0,Activiteitenoverzicht!F1755,"")</f>
        <v/>
      </c>
    </row>
    <row r="1754" spans="1:4" hidden="1" x14ac:dyDescent="0.25">
      <c r="A1754" s="31" t="str">
        <f ca="1">IF(Activiteitenoverzicht!$K1756&gt;0,Activiteitenoverzicht!A1756,"")</f>
        <v/>
      </c>
      <c r="B1754" s="31" t="str">
        <f ca="1">IF(Activiteitenoverzicht!$K1756&gt;0,Activiteitenoverzicht!B1756,"")</f>
        <v/>
      </c>
      <c r="C1754" s="31" t="str">
        <f ca="1">IF(Activiteitenoverzicht!$K1756&gt;0,Activiteitenoverzicht!D1756,"")</f>
        <v/>
      </c>
      <c r="D1754" s="31" t="str">
        <f ca="1">IF(Activiteitenoverzicht!$K1756&gt;0,Activiteitenoverzicht!F1756,"")</f>
        <v/>
      </c>
    </row>
    <row r="1755" spans="1:4" hidden="1" x14ac:dyDescent="0.25">
      <c r="A1755" s="31" t="str">
        <f ca="1">IF(Activiteitenoverzicht!$K1757&gt;0,Activiteitenoverzicht!A1757,"")</f>
        <v/>
      </c>
      <c r="B1755" s="31" t="str">
        <f ca="1">IF(Activiteitenoverzicht!$K1757&gt;0,Activiteitenoverzicht!B1757,"")</f>
        <v/>
      </c>
      <c r="C1755" s="31" t="str">
        <f ca="1">IF(Activiteitenoverzicht!$K1757&gt;0,Activiteitenoverzicht!D1757,"")</f>
        <v/>
      </c>
      <c r="D1755" s="31" t="str">
        <f ca="1">IF(Activiteitenoverzicht!$K1757&gt;0,Activiteitenoverzicht!F1757,"")</f>
        <v/>
      </c>
    </row>
    <row r="1756" spans="1:4" hidden="1" x14ac:dyDescent="0.25">
      <c r="A1756" s="31" t="str">
        <f ca="1">IF(Activiteitenoverzicht!$K1758&gt;0,Activiteitenoverzicht!A1758,"")</f>
        <v/>
      </c>
      <c r="B1756" s="31" t="str">
        <f ca="1">IF(Activiteitenoverzicht!$K1758&gt;0,Activiteitenoverzicht!B1758,"")</f>
        <v/>
      </c>
      <c r="C1756" s="31" t="str">
        <f ca="1">IF(Activiteitenoverzicht!$K1758&gt;0,Activiteitenoverzicht!D1758,"")</f>
        <v/>
      </c>
      <c r="D1756" s="31" t="str">
        <f ca="1">IF(Activiteitenoverzicht!$K1758&gt;0,Activiteitenoverzicht!F1758,"")</f>
        <v/>
      </c>
    </row>
    <row r="1757" spans="1:4" hidden="1" x14ac:dyDescent="0.25">
      <c r="A1757" s="31" t="str">
        <f ca="1">IF(Activiteitenoverzicht!$K1759&gt;0,Activiteitenoverzicht!A1759,"")</f>
        <v/>
      </c>
      <c r="B1757" s="31" t="str">
        <f ca="1">IF(Activiteitenoverzicht!$K1759&gt;0,Activiteitenoverzicht!B1759,"")</f>
        <v/>
      </c>
      <c r="C1757" s="31" t="str">
        <f ca="1">IF(Activiteitenoverzicht!$K1759&gt;0,Activiteitenoverzicht!D1759,"")</f>
        <v/>
      </c>
      <c r="D1757" s="31" t="str">
        <f ca="1">IF(Activiteitenoverzicht!$K1759&gt;0,Activiteitenoverzicht!F1759,"")</f>
        <v/>
      </c>
    </row>
    <row r="1758" spans="1:4" hidden="1" x14ac:dyDescent="0.25">
      <c r="A1758" s="31" t="str">
        <f ca="1">IF(Activiteitenoverzicht!$K1760&gt;0,Activiteitenoverzicht!A1760,"")</f>
        <v/>
      </c>
      <c r="B1758" s="31" t="str">
        <f ca="1">IF(Activiteitenoverzicht!$K1760&gt;0,Activiteitenoverzicht!B1760,"")</f>
        <v/>
      </c>
      <c r="C1758" s="31" t="str">
        <f ca="1">IF(Activiteitenoverzicht!$K1760&gt;0,Activiteitenoverzicht!D1760,"")</f>
        <v/>
      </c>
      <c r="D1758" s="31" t="str">
        <f ca="1">IF(Activiteitenoverzicht!$K1760&gt;0,Activiteitenoverzicht!F1760,"")</f>
        <v/>
      </c>
    </row>
    <row r="1759" spans="1:4" hidden="1" x14ac:dyDescent="0.25">
      <c r="A1759" s="31" t="str">
        <f ca="1">IF(Activiteitenoverzicht!$K1761&gt;0,Activiteitenoverzicht!A1761,"")</f>
        <v/>
      </c>
      <c r="B1759" s="31" t="str">
        <f ca="1">IF(Activiteitenoverzicht!$K1761&gt;0,Activiteitenoverzicht!B1761,"")</f>
        <v/>
      </c>
      <c r="C1759" s="31" t="str">
        <f ca="1">IF(Activiteitenoverzicht!$K1761&gt;0,Activiteitenoverzicht!D1761,"")</f>
        <v/>
      </c>
      <c r="D1759" s="31" t="str">
        <f ca="1">IF(Activiteitenoverzicht!$K1761&gt;0,Activiteitenoverzicht!F1761,"")</f>
        <v/>
      </c>
    </row>
    <row r="1760" spans="1:4" hidden="1" x14ac:dyDescent="0.25">
      <c r="A1760" s="31" t="str">
        <f ca="1">IF(Activiteitenoverzicht!$K1762&gt;0,Activiteitenoverzicht!A1762,"")</f>
        <v/>
      </c>
      <c r="B1760" s="31" t="str">
        <f ca="1">IF(Activiteitenoverzicht!$K1762&gt;0,Activiteitenoverzicht!B1762,"")</f>
        <v/>
      </c>
      <c r="C1760" s="31" t="str">
        <f ca="1">IF(Activiteitenoverzicht!$K1762&gt;0,Activiteitenoverzicht!D1762,"")</f>
        <v/>
      </c>
      <c r="D1760" s="31" t="str">
        <f ca="1">IF(Activiteitenoverzicht!$K1762&gt;0,Activiteitenoverzicht!F1762,"")</f>
        <v/>
      </c>
    </row>
    <row r="1761" spans="1:4" hidden="1" x14ac:dyDescent="0.25">
      <c r="A1761" s="31" t="str">
        <f ca="1">IF(Activiteitenoverzicht!$K1763&gt;0,Activiteitenoverzicht!A1763,"")</f>
        <v/>
      </c>
      <c r="B1761" s="31" t="str">
        <f ca="1">IF(Activiteitenoverzicht!$K1763&gt;0,Activiteitenoverzicht!B1763,"")</f>
        <v/>
      </c>
      <c r="C1761" s="31" t="str">
        <f ca="1">IF(Activiteitenoverzicht!$K1763&gt;0,Activiteitenoverzicht!D1763,"")</f>
        <v/>
      </c>
      <c r="D1761" s="31" t="str">
        <f ca="1">IF(Activiteitenoverzicht!$K1763&gt;0,Activiteitenoverzicht!F1763,"")</f>
        <v/>
      </c>
    </row>
    <row r="1762" spans="1:4" hidden="1" x14ac:dyDescent="0.25">
      <c r="A1762" s="31" t="str">
        <f ca="1">IF(Activiteitenoverzicht!$K1764&gt;0,Activiteitenoverzicht!A1764,"")</f>
        <v/>
      </c>
      <c r="B1762" s="31" t="str">
        <f ca="1">IF(Activiteitenoverzicht!$K1764&gt;0,Activiteitenoverzicht!B1764,"")</f>
        <v/>
      </c>
      <c r="C1762" s="31" t="str">
        <f ca="1">IF(Activiteitenoverzicht!$K1764&gt;0,Activiteitenoverzicht!D1764,"")</f>
        <v/>
      </c>
      <c r="D1762" s="31" t="str">
        <f ca="1">IF(Activiteitenoverzicht!$K1764&gt;0,Activiteitenoverzicht!F1764,"")</f>
        <v/>
      </c>
    </row>
    <row r="1763" spans="1:4" hidden="1" x14ac:dyDescent="0.25">
      <c r="A1763" s="31" t="str">
        <f ca="1">IF(Activiteitenoverzicht!$K1765&gt;0,Activiteitenoverzicht!A1765,"")</f>
        <v/>
      </c>
      <c r="B1763" s="31" t="str">
        <f ca="1">IF(Activiteitenoverzicht!$K1765&gt;0,Activiteitenoverzicht!B1765,"")</f>
        <v/>
      </c>
      <c r="C1763" s="31" t="str">
        <f ca="1">IF(Activiteitenoverzicht!$K1765&gt;0,Activiteitenoverzicht!D1765,"")</f>
        <v/>
      </c>
      <c r="D1763" s="31" t="str">
        <f ca="1">IF(Activiteitenoverzicht!$K1765&gt;0,Activiteitenoverzicht!F1765,"")</f>
        <v/>
      </c>
    </row>
    <row r="1764" spans="1:4" hidden="1" x14ac:dyDescent="0.25">
      <c r="A1764" s="31" t="str">
        <f ca="1">IF(Activiteitenoverzicht!$K1766&gt;0,Activiteitenoverzicht!A1766,"")</f>
        <v/>
      </c>
      <c r="B1764" s="31" t="str">
        <f ca="1">IF(Activiteitenoverzicht!$K1766&gt;0,Activiteitenoverzicht!B1766,"")</f>
        <v/>
      </c>
      <c r="C1764" s="31" t="str">
        <f ca="1">IF(Activiteitenoverzicht!$K1766&gt;0,Activiteitenoverzicht!D1766,"")</f>
        <v/>
      </c>
      <c r="D1764" s="31" t="str">
        <f ca="1">IF(Activiteitenoverzicht!$K1766&gt;0,Activiteitenoverzicht!F1766,"")</f>
        <v/>
      </c>
    </row>
    <row r="1765" spans="1:4" hidden="1" x14ac:dyDescent="0.25">
      <c r="A1765" s="31" t="str">
        <f ca="1">IF(Activiteitenoverzicht!$K1767&gt;0,Activiteitenoverzicht!A1767,"")</f>
        <v/>
      </c>
      <c r="B1765" s="31" t="str">
        <f ca="1">IF(Activiteitenoverzicht!$K1767&gt;0,Activiteitenoverzicht!B1767,"")</f>
        <v/>
      </c>
      <c r="C1765" s="31" t="str">
        <f ca="1">IF(Activiteitenoverzicht!$K1767&gt;0,Activiteitenoverzicht!D1767,"")</f>
        <v/>
      </c>
      <c r="D1765" s="31" t="str">
        <f ca="1">IF(Activiteitenoverzicht!$K1767&gt;0,Activiteitenoverzicht!F1767,"")</f>
        <v/>
      </c>
    </row>
    <row r="1766" spans="1:4" hidden="1" x14ac:dyDescent="0.25">
      <c r="A1766" s="31" t="str">
        <f ca="1">IF(Activiteitenoverzicht!$K1768&gt;0,Activiteitenoverzicht!A1768,"")</f>
        <v/>
      </c>
      <c r="B1766" s="31" t="str">
        <f ca="1">IF(Activiteitenoverzicht!$K1768&gt;0,Activiteitenoverzicht!B1768,"")</f>
        <v/>
      </c>
      <c r="C1766" s="31" t="str">
        <f ca="1">IF(Activiteitenoverzicht!$K1768&gt;0,Activiteitenoverzicht!D1768,"")</f>
        <v/>
      </c>
      <c r="D1766" s="31" t="str">
        <f ca="1">IF(Activiteitenoverzicht!$K1768&gt;0,Activiteitenoverzicht!F1768,"")</f>
        <v/>
      </c>
    </row>
    <row r="1767" spans="1:4" hidden="1" x14ac:dyDescent="0.25">
      <c r="A1767" s="31" t="str">
        <f ca="1">IF(Activiteitenoverzicht!$K1769&gt;0,Activiteitenoverzicht!A1769,"")</f>
        <v/>
      </c>
      <c r="B1767" s="31" t="str">
        <f ca="1">IF(Activiteitenoverzicht!$K1769&gt;0,Activiteitenoverzicht!B1769,"")</f>
        <v/>
      </c>
      <c r="C1767" s="31" t="str">
        <f ca="1">IF(Activiteitenoverzicht!$K1769&gt;0,Activiteitenoverzicht!D1769,"")</f>
        <v/>
      </c>
      <c r="D1767" s="31" t="str">
        <f ca="1">IF(Activiteitenoverzicht!$K1769&gt;0,Activiteitenoverzicht!F1769,"")</f>
        <v/>
      </c>
    </row>
    <row r="1768" spans="1:4" hidden="1" x14ac:dyDescent="0.25">
      <c r="A1768" s="31" t="str">
        <f ca="1">IF(Activiteitenoverzicht!$K1770&gt;0,Activiteitenoverzicht!A1770,"")</f>
        <v/>
      </c>
      <c r="B1768" s="31" t="str">
        <f ca="1">IF(Activiteitenoverzicht!$K1770&gt;0,Activiteitenoverzicht!B1770,"")</f>
        <v/>
      </c>
      <c r="C1768" s="31" t="str">
        <f ca="1">IF(Activiteitenoverzicht!$K1770&gt;0,Activiteitenoverzicht!D1770,"")</f>
        <v/>
      </c>
      <c r="D1768" s="31" t="str">
        <f ca="1">IF(Activiteitenoverzicht!$K1770&gt;0,Activiteitenoverzicht!F1770,"")</f>
        <v/>
      </c>
    </row>
    <row r="1769" spans="1:4" hidden="1" x14ac:dyDescent="0.25">
      <c r="A1769" s="31" t="str">
        <f ca="1">IF(Activiteitenoverzicht!$K1771&gt;0,Activiteitenoverzicht!A1771,"")</f>
        <v/>
      </c>
      <c r="B1769" s="31" t="str">
        <f ca="1">IF(Activiteitenoverzicht!$K1771&gt;0,Activiteitenoverzicht!B1771,"")</f>
        <v/>
      </c>
      <c r="C1769" s="31" t="str">
        <f ca="1">IF(Activiteitenoverzicht!$K1771&gt;0,Activiteitenoverzicht!D1771,"")</f>
        <v/>
      </c>
      <c r="D1769" s="31" t="str">
        <f ca="1">IF(Activiteitenoverzicht!$K1771&gt;0,Activiteitenoverzicht!F1771,"")</f>
        <v/>
      </c>
    </row>
    <row r="1770" spans="1:4" hidden="1" x14ac:dyDescent="0.25">
      <c r="A1770" s="31" t="str">
        <f ca="1">IF(Activiteitenoverzicht!$K1772&gt;0,Activiteitenoverzicht!A1772,"")</f>
        <v/>
      </c>
      <c r="B1770" s="31" t="str">
        <f ca="1">IF(Activiteitenoverzicht!$K1772&gt;0,Activiteitenoverzicht!B1772,"")</f>
        <v/>
      </c>
      <c r="C1770" s="31" t="str">
        <f ca="1">IF(Activiteitenoverzicht!$K1772&gt;0,Activiteitenoverzicht!D1772,"")</f>
        <v/>
      </c>
      <c r="D1770" s="31" t="str">
        <f ca="1">IF(Activiteitenoverzicht!$K1772&gt;0,Activiteitenoverzicht!F1772,"")</f>
        <v/>
      </c>
    </row>
    <row r="1771" spans="1:4" hidden="1" x14ac:dyDescent="0.25">
      <c r="A1771" s="31" t="str">
        <f ca="1">IF(Activiteitenoverzicht!$K1773&gt;0,Activiteitenoverzicht!A1773,"")</f>
        <v/>
      </c>
      <c r="B1771" s="31" t="str">
        <f ca="1">IF(Activiteitenoverzicht!$K1773&gt;0,Activiteitenoverzicht!B1773,"")</f>
        <v/>
      </c>
      <c r="C1771" s="31" t="str">
        <f ca="1">IF(Activiteitenoverzicht!$K1773&gt;0,Activiteitenoverzicht!D1773,"")</f>
        <v/>
      </c>
      <c r="D1771" s="31" t="str">
        <f ca="1">IF(Activiteitenoverzicht!$K1773&gt;0,Activiteitenoverzicht!F1773,"")</f>
        <v/>
      </c>
    </row>
    <row r="1772" spans="1:4" hidden="1" x14ac:dyDescent="0.25">
      <c r="A1772" s="31" t="str">
        <f ca="1">IF(Activiteitenoverzicht!$K1774&gt;0,Activiteitenoverzicht!A1774,"")</f>
        <v/>
      </c>
      <c r="B1772" s="31" t="str">
        <f ca="1">IF(Activiteitenoverzicht!$K1774&gt;0,Activiteitenoverzicht!B1774,"")</f>
        <v/>
      </c>
      <c r="C1772" s="31" t="str">
        <f ca="1">IF(Activiteitenoverzicht!$K1774&gt;0,Activiteitenoverzicht!D1774,"")</f>
        <v/>
      </c>
      <c r="D1772" s="31" t="str">
        <f ca="1">IF(Activiteitenoverzicht!$K1774&gt;0,Activiteitenoverzicht!F1774,"")</f>
        <v/>
      </c>
    </row>
    <row r="1773" spans="1:4" hidden="1" x14ac:dyDescent="0.25">
      <c r="A1773" s="31" t="str">
        <f ca="1">IF(Activiteitenoverzicht!$K1775&gt;0,Activiteitenoverzicht!A1775,"")</f>
        <v/>
      </c>
      <c r="B1773" s="31" t="str">
        <f ca="1">IF(Activiteitenoverzicht!$K1775&gt;0,Activiteitenoverzicht!B1775,"")</f>
        <v/>
      </c>
      <c r="C1773" s="31" t="str">
        <f ca="1">IF(Activiteitenoverzicht!$K1775&gt;0,Activiteitenoverzicht!D1775,"")</f>
        <v/>
      </c>
      <c r="D1773" s="31" t="str">
        <f ca="1">IF(Activiteitenoverzicht!$K1775&gt;0,Activiteitenoverzicht!F1775,"")</f>
        <v/>
      </c>
    </row>
    <row r="1774" spans="1:4" hidden="1" x14ac:dyDescent="0.25">
      <c r="A1774" s="31" t="str">
        <f ca="1">IF(Activiteitenoverzicht!$K1776&gt;0,Activiteitenoverzicht!A1776,"")</f>
        <v/>
      </c>
      <c r="B1774" s="31" t="str">
        <f ca="1">IF(Activiteitenoverzicht!$K1776&gt;0,Activiteitenoverzicht!B1776,"")</f>
        <v/>
      </c>
      <c r="C1774" s="31" t="str">
        <f ca="1">IF(Activiteitenoverzicht!$K1776&gt;0,Activiteitenoverzicht!D1776,"")</f>
        <v/>
      </c>
      <c r="D1774" s="31" t="str">
        <f ca="1">IF(Activiteitenoverzicht!$K1776&gt;0,Activiteitenoverzicht!F1776,"")</f>
        <v/>
      </c>
    </row>
    <row r="1775" spans="1:4" hidden="1" x14ac:dyDescent="0.25">
      <c r="A1775" s="31" t="str">
        <f ca="1">IF(Activiteitenoverzicht!$K1777&gt;0,Activiteitenoverzicht!A1777,"")</f>
        <v/>
      </c>
      <c r="B1775" s="31" t="str">
        <f ca="1">IF(Activiteitenoverzicht!$K1777&gt;0,Activiteitenoverzicht!B1777,"")</f>
        <v/>
      </c>
      <c r="C1775" s="31" t="str">
        <f ca="1">IF(Activiteitenoverzicht!$K1777&gt;0,Activiteitenoverzicht!D1777,"")</f>
        <v/>
      </c>
      <c r="D1775" s="31" t="str">
        <f ca="1">IF(Activiteitenoverzicht!$K1777&gt;0,Activiteitenoverzicht!F1777,"")</f>
        <v/>
      </c>
    </row>
    <row r="1776" spans="1:4" hidden="1" x14ac:dyDescent="0.25">
      <c r="A1776" s="31" t="str">
        <f ca="1">IF(Activiteitenoverzicht!$K1778&gt;0,Activiteitenoverzicht!A1778,"")</f>
        <v/>
      </c>
      <c r="B1776" s="31" t="str">
        <f ca="1">IF(Activiteitenoverzicht!$K1778&gt;0,Activiteitenoverzicht!B1778,"")</f>
        <v/>
      </c>
      <c r="C1776" s="31" t="str">
        <f ca="1">IF(Activiteitenoverzicht!$K1778&gt;0,Activiteitenoverzicht!D1778,"")</f>
        <v/>
      </c>
      <c r="D1776" s="31" t="str">
        <f ca="1">IF(Activiteitenoverzicht!$K1778&gt;0,Activiteitenoverzicht!F1778,"")</f>
        <v/>
      </c>
    </row>
    <row r="1777" spans="1:4" hidden="1" x14ac:dyDescent="0.25">
      <c r="A1777" s="31" t="str">
        <f ca="1">IF(Activiteitenoverzicht!$K1779&gt;0,Activiteitenoverzicht!A1779,"")</f>
        <v/>
      </c>
      <c r="B1777" s="31" t="str">
        <f ca="1">IF(Activiteitenoverzicht!$K1779&gt;0,Activiteitenoverzicht!B1779,"")</f>
        <v/>
      </c>
      <c r="C1777" s="31" t="str">
        <f ca="1">IF(Activiteitenoverzicht!$K1779&gt;0,Activiteitenoverzicht!D1779,"")</f>
        <v/>
      </c>
      <c r="D1777" s="31" t="str">
        <f ca="1">IF(Activiteitenoverzicht!$K1779&gt;0,Activiteitenoverzicht!F1779,"")</f>
        <v/>
      </c>
    </row>
    <row r="1778" spans="1:4" hidden="1" x14ac:dyDescent="0.25">
      <c r="A1778" s="31" t="str">
        <f ca="1">IF(Activiteitenoverzicht!$K1780&gt;0,Activiteitenoverzicht!A1780,"")</f>
        <v/>
      </c>
      <c r="B1778" s="31" t="str">
        <f ca="1">IF(Activiteitenoverzicht!$K1780&gt;0,Activiteitenoverzicht!B1780,"")</f>
        <v/>
      </c>
      <c r="C1778" s="31" t="str">
        <f ca="1">IF(Activiteitenoverzicht!$K1780&gt;0,Activiteitenoverzicht!D1780,"")</f>
        <v/>
      </c>
      <c r="D1778" s="31" t="str">
        <f ca="1">IF(Activiteitenoverzicht!$K1780&gt;0,Activiteitenoverzicht!F1780,"")</f>
        <v/>
      </c>
    </row>
    <row r="1779" spans="1:4" hidden="1" x14ac:dyDescent="0.25">
      <c r="A1779" s="31" t="str">
        <f ca="1">IF(Activiteitenoverzicht!$K1781&gt;0,Activiteitenoverzicht!A1781,"")</f>
        <v/>
      </c>
      <c r="B1779" s="31" t="str">
        <f ca="1">IF(Activiteitenoverzicht!$K1781&gt;0,Activiteitenoverzicht!B1781,"")</f>
        <v/>
      </c>
      <c r="C1779" s="31" t="str">
        <f ca="1">IF(Activiteitenoverzicht!$K1781&gt;0,Activiteitenoverzicht!D1781,"")</f>
        <v/>
      </c>
      <c r="D1779" s="31" t="str">
        <f ca="1">IF(Activiteitenoverzicht!$K1781&gt;0,Activiteitenoverzicht!F1781,"")</f>
        <v/>
      </c>
    </row>
    <row r="1780" spans="1:4" hidden="1" x14ac:dyDescent="0.25">
      <c r="A1780" s="31" t="str">
        <f ca="1">IF(Activiteitenoverzicht!$K1782&gt;0,Activiteitenoverzicht!A1782,"")</f>
        <v/>
      </c>
      <c r="B1780" s="31" t="str">
        <f ca="1">IF(Activiteitenoverzicht!$K1782&gt;0,Activiteitenoverzicht!B1782,"")</f>
        <v/>
      </c>
      <c r="C1780" s="31" t="str">
        <f ca="1">IF(Activiteitenoverzicht!$K1782&gt;0,Activiteitenoverzicht!D1782,"")</f>
        <v/>
      </c>
      <c r="D1780" s="31" t="str">
        <f ca="1">IF(Activiteitenoverzicht!$K1782&gt;0,Activiteitenoverzicht!F1782,"")</f>
        <v/>
      </c>
    </row>
    <row r="1781" spans="1:4" x14ac:dyDescent="0.25">
      <c r="A1781" s="62">
        <f ca="1">IF(Activiteitenoverzicht!$K1783&gt;0,Activiteitenoverzicht!A1783,"")</f>
        <v>1780</v>
      </c>
      <c r="B1781" s="61" t="str">
        <f ca="1">IF(Activiteitenoverzicht!$K1783&gt;0,Activiteitenoverzicht!B1783,"")</f>
        <v>VW060-A</v>
      </c>
      <c r="C1781" s="61" t="str">
        <f ca="1">IF(Activiteitenoverzicht!$K1783&gt;0,Activiteitenoverzicht!D1783,"")</f>
        <v>55.31.20</v>
      </c>
      <c r="D1781" s="61" t="str">
        <f ca="1">IF(Activiteitenoverzicht!$K1783&gt;0,Activiteitenoverzicht!F1783,"")</f>
        <v>verdeler/verzamelaar (koeling)</v>
      </c>
    </row>
    <row r="1782" spans="1:4" x14ac:dyDescent="0.25">
      <c r="A1782" s="62">
        <f ca="1">IF(Activiteitenoverzicht!$K1784&gt;0,Activiteitenoverzicht!A1784,"")</f>
        <v>1781</v>
      </c>
      <c r="B1782" s="61" t="str">
        <f ca="1">IF(Activiteitenoverzicht!$K1784&gt;0,Activiteitenoverzicht!B1784,"")</f>
        <v>VW060-A</v>
      </c>
      <c r="C1782" s="61" t="str">
        <f ca="1">IF(Activiteitenoverzicht!$K1784&gt;0,Activiteitenoverzicht!D1784,"")</f>
        <v>55.31.30</v>
      </c>
      <c r="D1782" s="61" t="str">
        <f ca="1">IF(Activiteitenoverzicht!$K1784&gt;0,Activiteitenoverzicht!F1784,"")</f>
        <v>buffervat (koeling)</v>
      </c>
    </row>
    <row r="1783" spans="1:4" x14ac:dyDescent="0.25">
      <c r="A1783" s="62">
        <f ca="1">IF(Activiteitenoverzicht!$K1785&gt;0,Activiteitenoverzicht!A1785,"")</f>
        <v>1782</v>
      </c>
      <c r="B1783" s="61" t="str">
        <f ca="1">IF(Activiteitenoverzicht!$K1785&gt;0,Activiteitenoverzicht!B1785,"")</f>
        <v>VW060-A</v>
      </c>
      <c r="C1783" s="61" t="str">
        <f ca="1">IF(Activiteitenoverzicht!$K1785&gt;0,Activiteitenoverzicht!D1785,"")</f>
        <v>55.31.50</v>
      </c>
      <c r="D1783" s="61" t="str">
        <f ca="1">IF(Activiteitenoverzicht!$K1785&gt;0,Activiteitenoverzicht!F1785,"")</f>
        <v>expansievoorziening (koeling)</v>
      </c>
    </row>
    <row r="1784" spans="1:4" x14ac:dyDescent="0.25">
      <c r="A1784" s="62">
        <f ca="1">IF(Activiteitenoverzicht!$K1786&gt;0,Activiteitenoverzicht!A1786,"")</f>
        <v>1783</v>
      </c>
      <c r="B1784" s="61" t="str">
        <f ca="1">IF(Activiteitenoverzicht!$K1786&gt;0,Activiteitenoverzicht!B1786,"")</f>
        <v>VW060-A</v>
      </c>
      <c r="C1784" s="61" t="str">
        <f ca="1">IF(Activiteitenoverzicht!$K1786&gt;0,Activiteitenoverzicht!D1786,"")</f>
        <v>56.31.20</v>
      </c>
      <c r="D1784" s="61" t="str">
        <f ca="1">IF(Activiteitenoverzicht!$K1786&gt;0,Activiteitenoverzicht!F1786,"")</f>
        <v>verdeler/verzamelaar (verwarming)</v>
      </c>
    </row>
    <row r="1785" spans="1:4" x14ac:dyDescent="0.25">
      <c r="A1785" s="62">
        <f ca="1">IF(Activiteitenoverzicht!$K1787&gt;0,Activiteitenoverzicht!A1787,"")</f>
        <v>1784</v>
      </c>
      <c r="B1785" s="61" t="str">
        <f ca="1">IF(Activiteitenoverzicht!$K1787&gt;0,Activiteitenoverzicht!B1787,"")</f>
        <v>VW060-A</v>
      </c>
      <c r="C1785" s="61" t="str">
        <f ca="1">IF(Activiteitenoverzicht!$K1787&gt;0,Activiteitenoverzicht!D1787,"")</f>
        <v>56.31.10</v>
      </c>
      <c r="D1785" s="61" t="str">
        <f ca="1">IF(Activiteitenoverzicht!$K1787&gt;0,Activiteitenoverzicht!F1787,"")</f>
        <v>distributieleidingen (verwarming)</v>
      </c>
    </row>
    <row r="1786" spans="1:4" x14ac:dyDescent="0.25">
      <c r="A1786" s="62">
        <f ca="1">IF(Activiteitenoverzicht!$K1788&gt;0,Activiteitenoverzicht!A1788,"")</f>
        <v>1785</v>
      </c>
      <c r="B1786" s="61" t="str">
        <f ca="1">IF(Activiteitenoverzicht!$K1788&gt;0,Activiteitenoverzicht!B1788,"")</f>
        <v>VW060-A</v>
      </c>
      <c r="C1786" s="61" t="str">
        <f ca="1">IF(Activiteitenoverzicht!$K1788&gt;0,Activiteitenoverzicht!D1788,"")</f>
        <v>56.31.30</v>
      </c>
      <c r="D1786" s="61" t="str">
        <f ca="1">IF(Activiteitenoverzicht!$K1788&gt;0,Activiteitenoverzicht!F1788,"")</f>
        <v>buffervat (verwarming)</v>
      </c>
    </row>
    <row r="1787" spans="1:4" x14ac:dyDescent="0.25">
      <c r="A1787" s="62">
        <f ca="1">IF(Activiteitenoverzicht!$K1789&gt;0,Activiteitenoverzicht!A1789,"")</f>
        <v>1786</v>
      </c>
      <c r="B1787" s="61" t="str">
        <f ca="1">IF(Activiteitenoverzicht!$K1789&gt;0,Activiteitenoverzicht!B1789,"")</f>
        <v>VW060-A</v>
      </c>
      <c r="C1787" s="61" t="str">
        <f ca="1">IF(Activiteitenoverzicht!$K1789&gt;0,Activiteitenoverzicht!D1789,"")</f>
        <v>56.31.40</v>
      </c>
      <c r="D1787" s="61" t="str">
        <f ca="1">IF(Activiteitenoverzicht!$K1789&gt;0,Activiteitenoverzicht!F1789,"")</f>
        <v>circulatiepomp (verwarming)</v>
      </c>
    </row>
    <row r="1788" spans="1:4" x14ac:dyDescent="0.25">
      <c r="A1788" s="62">
        <f ca="1">IF(Activiteitenoverzicht!$K1790&gt;0,Activiteitenoverzicht!A1790,"")</f>
        <v>1787</v>
      </c>
      <c r="B1788" s="61" t="str">
        <f ca="1">IF(Activiteitenoverzicht!$K1790&gt;0,Activiteitenoverzicht!B1790,"")</f>
        <v>VW060-A</v>
      </c>
      <c r="C1788" s="61" t="str">
        <f ca="1">IF(Activiteitenoverzicht!$K1790&gt;0,Activiteitenoverzicht!D1790,"")</f>
        <v>56.31.60</v>
      </c>
      <c r="D1788" s="61" t="str">
        <f ca="1">IF(Activiteitenoverzicht!$K1790&gt;0,Activiteitenoverzicht!F1790,"")</f>
        <v>regelkleppen/stelmotoren (verwarming)</v>
      </c>
    </row>
    <row r="1789" spans="1:4" x14ac:dyDescent="0.25">
      <c r="A1789" s="62">
        <f ca="1">IF(Activiteitenoverzicht!$K1791&gt;0,Activiteitenoverzicht!A1791,"")</f>
        <v>1788</v>
      </c>
      <c r="B1789" s="61" t="str">
        <f ca="1">IF(Activiteitenoverzicht!$K1791&gt;0,Activiteitenoverzicht!B1791,"")</f>
        <v>VW060-A</v>
      </c>
      <c r="C1789" s="61" t="str">
        <f ca="1">IF(Activiteitenoverzicht!$K1791&gt;0,Activiteitenoverzicht!D1791,"")</f>
        <v>56.84.10</v>
      </c>
      <c r="D1789" s="61" t="str">
        <f ca="1">IF(Activiteitenoverzicht!$K1791&gt;0,Activiteitenoverzicht!F1791,"")</f>
        <v>verdeler vloer-/wandverwarming</v>
      </c>
    </row>
    <row r="1790" spans="1:4" x14ac:dyDescent="0.25">
      <c r="A1790" s="62">
        <f ca="1">IF(Activiteitenoverzicht!$K1792&gt;0,Activiteitenoverzicht!A1792,"")</f>
        <v>1789</v>
      </c>
      <c r="B1790" s="61" t="str">
        <f ca="1">IF(Activiteitenoverzicht!$K1792&gt;0,Activiteitenoverzicht!B1792,"")</f>
        <v>VW060-A</v>
      </c>
      <c r="C1790" s="61" t="str">
        <f ca="1">IF(Activiteitenoverzicht!$K1792&gt;0,Activiteitenoverzicht!D1792,"")</f>
        <v>55.31.10</v>
      </c>
      <c r="D1790" s="61" t="str">
        <f ca="1">IF(Activiteitenoverzicht!$K1792&gt;0,Activiteitenoverzicht!F1792,"")</f>
        <v>distributieleidingen (koeling)</v>
      </c>
    </row>
    <row r="1791" spans="1:4" x14ac:dyDescent="0.25">
      <c r="A1791" s="62">
        <f ca="1">IF(Activiteitenoverzicht!$K1793&gt;0,Activiteitenoverzicht!A1793,"")</f>
        <v>1790</v>
      </c>
      <c r="B1791" s="61" t="str">
        <f ca="1">IF(Activiteitenoverzicht!$K1793&gt;0,Activiteitenoverzicht!B1793,"")</f>
        <v>VW060-A</v>
      </c>
      <c r="C1791" s="61" t="str">
        <f ca="1">IF(Activiteitenoverzicht!$K1793&gt;0,Activiteitenoverzicht!D1793,"")</f>
        <v>55.31.40</v>
      </c>
      <c r="D1791" s="61" t="str">
        <f ca="1">IF(Activiteitenoverzicht!$K1793&gt;0,Activiteitenoverzicht!F1793,"")</f>
        <v>circulatiepomp (koeling)</v>
      </c>
    </row>
    <row r="1792" spans="1:4" x14ac:dyDescent="0.25">
      <c r="A1792" s="62">
        <f ca="1">IF(Activiteitenoverzicht!$K1794&gt;0,Activiteitenoverzicht!A1794,"")</f>
        <v>1791</v>
      </c>
      <c r="B1792" s="61" t="str">
        <f ca="1">IF(Activiteitenoverzicht!$K1794&gt;0,Activiteitenoverzicht!B1794,"")</f>
        <v>VW060-A</v>
      </c>
      <c r="C1792" s="61" t="str">
        <f ca="1">IF(Activiteitenoverzicht!$K1794&gt;0,Activiteitenoverzicht!D1794,"")</f>
        <v>55.31.60</v>
      </c>
      <c r="D1792" s="61" t="str">
        <f ca="1">IF(Activiteitenoverzicht!$K1794&gt;0,Activiteitenoverzicht!F1794,"")</f>
        <v>regelkleppen/stelmotoren (koeling)</v>
      </c>
    </row>
    <row r="1793" spans="1:4" x14ac:dyDescent="0.25">
      <c r="A1793" s="62">
        <f ca="1">IF(Activiteitenoverzicht!$K1795&gt;0,Activiteitenoverzicht!A1795,"")</f>
        <v>1792</v>
      </c>
      <c r="B1793" s="61" t="str">
        <f ca="1">IF(Activiteitenoverzicht!$K1795&gt;0,Activiteitenoverzicht!B1795,"")</f>
        <v>VW060-A</v>
      </c>
      <c r="C1793" s="61" t="str">
        <f ca="1">IF(Activiteitenoverzicht!$K1795&gt;0,Activiteitenoverzicht!D1795,"")</f>
        <v>56.31.50</v>
      </c>
      <c r="D1793" s="61" t="str">
        <f ca="1">IF(Activiteitenoverzicht!$K1795&gt;0,Activiteitenoverzicht!F1795,"")</f>
        <v>expansievoorziening (verwarming)</v>
      </c>
    </row>
    <row r="1794" spans="1:4" hidden="1" x14ac:dyDescent="0.25">
      <c r="A1794" s="31" t="str">
        <f ca="1">IF(Activiteitenoverzicht!$K1796&gt;0,Activiteitenoverzicht!A1796,"")</f>
        <v/>
      </c>
      <c r="B1794" s="31" t="str">
        <f ca="1">IF(Activiteitenoverzicht!$K1796&gt;0,Activiteitenoverzicht!B1796,"")</f>
        <v/>
      </c>
      <c r="C1794" s="31" t="str">
        <f ca="1">IF(Activiteitenoverzicht!$K1796&gt;0,Activiteitenoverzicht!D1796,"")</f>
        <v/>
      </c>
      <c r="D1794" s="31" t="str">
        <f ca="1">IF(Activiteitenoverzicht!$K1796&gt;0,Activiteitenoverzicht!F1796,"")</f>
        <v/>
      </c>
    </row>
    <row r="1795" spans="1:4" hidden="1" x14ac:dyDescent="0.25">
      <c r="A1795" s="31" t="str">
        <f ca="1">IF(Activiteitenoverzicht!$K1797&gt;0,Activiteitenoverzicht!A1797,"")</f>
        <v/>
      </c>
      <c r="B1795" s="31" t="str">
        <f ca="1">IF(Activiteitenoverzicht!$K1797&gt;0,Activiteitenoverzicht!B1797,"")</f>
        <v/>
      </c>
      <c r="C1795" s="31" t="str">
        <f ca="1">IF(Activiteitenoverzicht!$K1797&gt;0,Activiteitenoverzicht!D1797,"")</f>
        <v/>
      </c>
      <c r="D1795" s="31" t="str">
        <f ca="1">IF(Activiteitenoverzicht!$K1797&gt;0,Activiteitenoverzicht!F1797,"")</f>
        <v/>
      </c>
    </row>
    <row r="1796" spans="1:4" hidden="1" x14ac:dyDescent="0.25">
      <c r="A1796" s="31" t="str">
        <f ca="1">IF(Activiteitenoverzicht!$K1798&gt;0,Activiteitenoverzicht!A1798,"")</f>
        <v/>
      </c>
      <c r="B1796" s="31" t="str">
        <f ca="1">IF(Activiteitenoverzicht!$K1798&gt;0,Activiteitenoverzicht!B1798,"")</f>
        <v/>
      </c>
      <c r="C1796" s="31" t="str">
        <f ca="1">IF(Activiteitenoverzicht!$K1798&gt;0,Activiteitenoverzicht!D1798,"")</f>
        <v/>
      </c>
      <c r="D1796" s="31" t="str">
        <f ca="1">IF(Activiteitenoverzicht!$K1798&gt;0,Activiteitenoverzicht!F1798,"")</f>
        <v/>
      </c>
    </row>
    <row r="1797" spans="1:4" hidden="1" x14ac:dyDescent="0.25">
      <c r="A1797" s="31" t="str">
        <f ca="1">IF(Activiteitenoverzicht!$K1799&gt;0,Activiteitenoverzicht!A1799,"")</f>
        <v/>
      </c>
      <c r="B1797" s="31" t="str">
        <f ca="1">IF(Activiteitenoverzicht!$K1799&gt;0,Activiteitenoverzicht!B1799,"")</f>
        <v/>
      </c>
      <c r="C1797" s="31" t="str">
        <f ca="1">IF(Activiteitenoverzicht!$K1799&gt;0,Activiteitenoverzicht!D1799,"")</f>
        <v/>
      </c>
      <c r="D1797" s="31" t="str">
        <f ca="1">IF(Activiteitenoverzicht!$K1799&gt;0,Activiteitenoverzicht!F1799,"")</f>
        <v/>
      </c>
    </row>
    <row r="1798" spans="1:4" hidden="1" x14ac:dyDescent="0.25">
      <c r="A1798" s="31" t="str">
        <f ca="1">IF(Activiteitenoverzicht!$K1800&gt;0,Activiteitenoverzicht!A1800,"")</f>
        <v/>
      </c>
      <c r="B1798" s="31" t="str">
        <f ca="1">IF(Activiteitenoverzicht!$K1800&gt;0,Activiteitenoverzicht!B1800,"")</f>
        <v/>
      </c>
      <c r="C1798" s="31" t="str">
        <f ca="1">IF(Activiteitenoverzicht!$K1800&gt;0,Activiteitenoverzicht!D1800,"")</f>
        <v/>
      </c>
      <c r="D1798" s="31" t="str">
        <f ca="1">IF(Activiteitenoverzicht!$K1800&gt;0,Activiteitenoverzicht!F1800,"")</f>
        <v/>
      </c>
    </row>
    <row r="1799" spans="1:4" x14ac:dyDescent="0.25">
      <c r="A1799" s="62">
        <f ca="1">IF(Activiteitenoverzicht!$K1801&gt;0,Activiteitenoverzicht!A1801,"")</f>
        <v>1798</v>
      </c>
      <c r="B1799" s="61" t="str">
        <f ca="1">IF(Activiteitenoverzicht!$K1801&gt;0,Activiteitenoverzicht!B1801,"")</f>
        <v>VW061-A</v>
      </c>
      <c r="C1799" s="61" t="str">
        <f ca="1">IF(Activiteitenoverzicht!$K1801&gt;0,Activiteitenoverzicht!D1801,"")</f>
        <v>56.81.10</v>
      </c>
      <c r="D1799" s="61" t="str">
        <f ca="1">IF(Activiteitenoverzicht!$K1801&gt;0,Activiteitenoverzicht!F1801,"")</f>
        <v>radiator</v>
      </c>
    </row>
    <row r="1800" spans="1:4" x14ac:dyDescent="0.25">
      <c r="A1800" s="62">
        <f ca="1">IF(Activiteitenoverzicht!$K1802&gt;0,Activiteitenoverzicht!A1802,"")</f>
        <v>1799</v>
      </c>
      <c r="B1800" s="61" t="str">
        <f ca="1">IF(Activiteitenoverzicht!$K1802&gt;0,Activiteitenoverzicht!B1802,"")</f>
        <v>VW061-A</v>
      </c>
      <c r="C1800" s="61" t="str">
        <f ca="1">IF(Activiteitenoverzicht!$K1802&gt;0,Activiteitenoverzicht!D1802,"")</f>
        <v>56.81.20</v>
      </c>
      <c r="D1800" s="61" t="str">
        <f ca="1">IF(Activiteitenoverzicht!$K1802&gt;0,Activiteitenoverzicht!F1802,"")</f>
        <v>ventilatorconvector</v>
      </c>
    </row>
    <row r="1801" spans="1:4" x14ac:dyDescent="0.25">
      <c r="A1801" s="62">
        <f ca="1">IF(Activiteitenoverzicht!$K1803&gt;0,Activiteitenoverzicht!A1803,"")</f>
        <v>1800</v>
      </c>
      <c r="B1801" s="61" t="str">
        <f ca="1">IF(Activiteitenoverzicht!$K1803&gt;0,Activiteitenoverzicht!B1803,"")</f>
        <v>VW061-A</v>
      </c>
      <c r="C1801" s="61" t="str">
        <f ca="1">IF(Activiteitenoverzicht!$K1803&gt;0,Activiteitenoverzicht!D1803,"")</f>
        <v>56.86.00</v>
      </c>
      <c r="D1801" s="61" t="str">
        <f ca="1">IF(Activiteitenoverzicht!$K1803&gt;0,Activiteitenoverzicht!F1803,"")</f>
        <v>stralingspanelen</v>
      </c>
    </row>
    <row r="1802" spans="1:4" hidden="1" x14ac:dyDescent="0.25">
      <c r="A1802" s="31" t="str">
        <f ca="1">IF(Activiteitenoverzicht!$K1804&gt;0,Activiteitenoverzicht!A1804,"")</f>
        <v/>
      </c>
      <c r="B1802" s="31" t="str">
        <f ca="1">IF(Activiteitenoverzicht!$K1804&gt;0,Activiteitenoverzicht!B1804,"")</f>
        <v/>
      </c>
      <c r="C1802" s="31" t="str">
        <f ca="1">IF(Activiteitenoverzicht!$K1804&gt;0,Activiteitenoverzicht!D1804,"")</f>
        <v/>
      </c>
      <c r="D1802" s="31" t="str">
        <f ca="1">IF(Activiteitenoverzicht!$K1804&gt;0,Activiteitenoverzicht!F1804,"")</f>
        <v/>
      </c>
    </row>
    <row r="1803" spans="1:4" hidden="1" x14ac:dyDescent="0.25">
      <c r="A1803" s="31" t="str">
        <f ca="1">IF(Activiteitenoverzicht!$K1805&gt;0,Activiteitenoverzicht!A1805,"")</f>
        <v/>
      </c>
      <c r="B1803" s="31" t="str">
        <f ca="1">IF(Activiteitenoverzicht!$K1805&gt;0,Activiteitenoverzicht!B1805,"")</f>
        <v/>
      </c>
      <c r="C1803" s="31" t="str">
        <f ca="1">IF(Activiteitenoverzicht!$K1805&gt;0,Activiteitenoverzicht!D1805,"")</f>
        <v/>
      </c>
      <c r="D1803" s="31" t="str">
        <f ca="1">IF(Activiteitenoverzicht!$K1805&gt;0,Activiteitenoverzicht!F1805,"")</f>
        <v/>
      </c>
    </row>
    <row r="1804" spans="1:4" x14ac:dyDescent="0.25">
      <c r="A1804" s="62">
        <f ca="1">IF(Activiteitenoverzicht!$K1806&gt;0,Activiteitenoverzicht!A1806,"")</f>
        <v>1803</v>
      </c>
      <c r="B1804" s="61" t="str">
        <f ca="1">IF(Activiteitenoverzicht!$K1806&gt;0,Activiteitenoverzicht!B1806,"")</f>
        <v>VW070-A</v>
      </c>
      <c r="C1804" s="61" t="str">
        <f ca="1">IF(Activiteitenoverzicht!$K1806&gt;0,Activiteitenoverzicht!D1806,"")</f>
        <v>56.24.10</v>
      </c>
      <c r="D1804" s="61" t="str">
        <f ca="1">IF(Activiteitenoverzicht!$K1806&gt;0,Activiteitenoverzicht!F1806,"")</f>
        <v>rookgasafvoer gasketel</v>
      </c>
    </row>
    <row r="1805" spans="1:4" x14ac:dyDescent="0.25">
      <c r="A1805" s="62">
        <f ca="1">IF(Activiteitenoverzicht!$K1807&gt;0,Activiteitenoverzicht!A1807,"")</f>
        <v>1804</v>
      </c>
      <c r="B1805" s="61" t="str">
        <f ca="1">IF(Activiteitenoverzicht!$K1807&gt;0,Activiteitenoverzicht!B1807,"")</f>
        <v>VW070-A</v>
      </c>
      <c r="C1805" s="61" t="str">
        <f ca="1">IF(Activiteitenoverzicht!$K1807&gt;0,Activiteitenoverzicht!D1807,"")</f>
        <v>56.24.20</v>
      </c>
      <c r="D1805" s="61" t="str">
        <f ca="1">IF(Activiteitenoverzicht!$K1807&gt;0,Activiteitenoverzicht!F1807,"")</f>
        <v>rookgasafvoer olieketel 20-100 kW</v>
      </c>
    </row>
    <row r="1806" spans="1:4" x14ac:dyDescent="0.25">
      <c r="A1806" s="62">
        <f ca="1">IF(Activiteitenoverzicht!$K1808&gt;0,Activiteitenoverzicht!A1808,"")</f>
        <v>1805</v>
      </c>
      <c r="B1806" s="61" t="str">
        <f ca="1">IF(Activiteitenoverzicht!$K1808&gt;0,Activiteitenoverzicht!B1808,"")</f>
        <v>VW070-A</v>
      </c>
      <c r="C1806" s="61" t="str">
        <f ca="1">IF(Activiteitenoverzicht!$K1808&gt;0,Activiteitenoverzicht!D1808,"")</f>
        <v>56.24.30</v>
      </c>
      <c r="D1806" s="61" t="str">
        <f ca="1">IF(Activiteitenoverzicht!$K1808&gt;0,Activiteitenoverzicht!F1808,"")</f>
        <v>rookgasafvoer olieketel &gt;100 kW</v>
      </c>
    </row>
    <row r="1807" spans="1:4" hidden="1" x14ac:dyDescent="0.25">
      <c r="A1807" s="31" t="str">
        <f ca="1">IF(Activiteitenoverzicht!$K1809&gt;0,Activiteitenoverzicht!A1809,"")</f>
        <v/>
      </c>
      <c r="B1807" s="31" t="str">
        <f ca="1">IF(Activiteitenoverzicht!$K1809&gt;0,Activiteitenoverzicht!B1809,"")</f>
        <v/>
      </c>
      <c r="C1807" s="31" t="str">
        <f ca="1">IF(Activiteitenoverzicht!$K1809&gt;0,Activiteitenoverzicht!D1809,"")</f>
        <v/>
      </c>
      <c r="D1807" s="31" t="str">
        <f ca="1">IF(Activiteitenoverzicht!$K1809&gt;0,Activiteitenoverzicht!F1809,"")</f>
        <v/>
      </c>
    </row>
    <row r="1808" spans="1:4" hidden="1" x14ac:dyDescent="0.25">
      <c r="A1808" s="31" t="str">
        <f ca="1">IF(Activiteitenoverzicht!$K1810&gt;0,Activiteitenoverzicht!A1810,"")</f>
        <v/>
      </c>
      <c r="B1808" s="31" t="str">
        <f ca="1">IF(Activiteitenoverzicht!$K1810&gt;0,Activiteitenoverzicht!B1810,"")</f>
        <v/>
      </c>
      <c r="C1808" s="31" t="str">
        <f ca="1">IF(Activiteitenoverzicht!$K1810&gt;0,Activiteitenoverzicht!D1810,"")</f>
        <v/>
      </c>
      <c r="D1808" s="31" t="str">
        <f ca="1">IF(Activiteitenoverzicht!$K1810&gt;0,Activiteitenoverzicht!F1810,"")</f>
        <v/>
      </c>
    </row>
    <row r="1809" spans="1:4" x14ac:dyDescent="0.25">
      <c r="A1809" s="62">
        <f ca="1">IF(Activiteitenoverzicht!$K1811&gt;0,Activiteitenoverzicht!A1811,"")</f>
        <v>1808</v>
      </c>
      <c r="B1809" s="61" t="str">
        <f ca="1">IF(Activiteitenoverzicht!$K1811&gt;0,Activiteitenoverzicht!B1811,"")</f>
        <v>VW080-A</v>
      </c>
      <c r="C1809" s="61" t="str">
        <f ca="1">IF(Activiteitenoverzicht!$K1811&gt;0,Activiteitenoverzicht!D1811,"")</f>
        <v>56.85.00</v>
      </c>
      <c r="D1809" s="61" t="str">
        <f ca="1">IF(Activiteitenoverzicht!$K1811&gt;0,Activiteitenoverzicht!F1811,"")</f>
        <v>elektrische verwarming</v>
      </c>
    </row>
    <row r="1810" spans="1:4" x14ac:dyDescent="0.25">
      <c r="A1810" s="62">
        <f ca="1">IF(Activiteitenoverzicht!$K1812&gt;0,Activiteitenoverzicht!A1812,"")</f>
        <v>1809</v>
      </c>
      <c r="B1810" s="61" t="str">
        <f ca="1">IF(Activiteitenoverzicht!$K1812&gt;0,Activiteitenoverzicht!B1812,"")</f>
        <v>VW080-A</v>
      </c>
      <c r="C1810" s="61" t="str">
        <f ca="1">IF(Activiteitenoverzicht!$K1812&gt;0,Activiteitenoverzicht!D1812,"")</f>
        <v>56.85.20</v>
      </c>
      <c r="D1810" s="61" t="str">
        <f ca="1">IF(Activiteitenoverzicht!$K1812&gt;0,Activiteitenoverzicht!F1812,"")</f>
        <v>ventilatiekachel</v>
      </c>
    </row>
    <row r="1811" spans="1:4" hidden="1" x14ac:dyDescent="0.25">
      <c r="A1811" s="31" t="str">
        <f ca="1">IF(Activiteitenoverzicht!$K1813&gt;0,Activiteitenoverzicht!A1813,"")</f>
        <v/>
      </c>
      <c r="B1811" s="31" t="str">
        <f ca="1">IF(Activiteitenoverzicht!$K1813&gt;0,Activiteitenoverzicht!B1813,"")</f>
        <v/>
      </c>
      <c r="C1811" s="31" t="str">
        <f ca="1">IF(Activiteitenoverzicht!$K1813&gt;0,Activiteitenoverzicht!D1813,"")</f>
        <v/>
      </c>
      <c r="D1811" s="31" t="str">
        <f ca="1">IF(Activiteitenoverzicht!$K1813&gt;0,Activiteitenoverzicht!F1813,"")</f>
        <v/>
      </c>
    </row>
    <row r="1812" spans="1:4" hidden="1" x14ac:dyDescent="0.25">
      <c r="A1812" s="31" t="str">
        <f ca="1">IF(Activiteitenoverzicht!$K1814&gt;0,Activiteitenoverzicht!A1814,"")</f>
        <v/>
      </c>
      <c r="B1812" s="31" t="str">
        <f ca="1">IF(Activiteitenoverzicht!$K1814&gt;0,Activiteitenoverzicht!B1814,"")</f>
        <v/>
      </c>
      <c r="C1812" s="31" t="str">
        <f ca="1">IF(Activiteitenoverzicht!$K1814&gt;0,Activiteitenoverzicht!D1814,"")</f>
        <v/>
      </c>
      <c r="D1812" s="31" t="str">
        <f ca="1">IF(Activiteitenoverzicht!$K1814&gt;0,Activiteitenoverzicht!F1814,"")</f>
        <v/>
      </c>
    </row>
    <row r="1813" spans="1:4" hidden="1" x14ac:dyDescent="0.25">
      <c r="A1813" s="31" t="str">
        <f ca="1">IF(Activiteitenoverzicht!$K1815&gt;0,Activiteitenoverzicht!A1815,"")</f>
        <v/>
      </c>
      <c r="B1813" s="31" t="str">
        <f ca="1">IF(Activiteitenoverzicht!$K1815&gt;0,Activiteitenoverzicht!B1815,"")</f>
        <v/>
      </c>
      <c r="C1813" s="31" t="str">
        <f ca="1">IF(Activiteitenoverzicht!$K1815&gt;0,Activiteitenoverzicht!D1815,"")</f>
        <v/>
      </c>
      <c r="D1813" s="31" t="str">
        <f ca="1">IF(Activiteitenoverzicht!$K1815&gt;0,Activiteitenoverzicht!F1815,"")</f>
        <v/>
      </c>
    </row>
    <row r="1814" spans="1:4" hidden="1" x14ac:dyDescent="0.25">
      <c r="A1814" s="31" t="str">
        <f ca="1">IF(Activiteitenoverzicht!$K1816&gt;0,Activiteitenoverzicht!A1816,"")</f>
        <v/>
      </c>
      <c r="B1814" s="31" t="str">
        <f ca="1">IF(Activiteitenoverzicht!$K1816&gt;0,Activiteitenoverzicht!B1816,"")</f>
        <v/>
      </c>
      <c r="C1814" s="31" t="str">
        <f ca="1">IF(Activiteitenoverzicht!$K1816&gt;0,Activiteitenoverzicht!D1816,"")</f>
        <v/>
      </c>
      <c r="D1814" s="31" t="str">
        <f ca="1">IF(Activiteitenoverzicht!$K1816&gt;0,Activiteitenoverzicht!F1816,"")</f>
        <v/>
      </c>
    </row>
    <row r="1815" spans="1:4" hidden="1" x14ac:dyDescent="0.25">
      <c r="A1815" s="31" t="str">
        <f ca="1">IF(Activiteitenoverzicht!$K1817&gt;0,Activiteitenoverzicht!A1817,"")</f>
        <v/>
      </c>
      <c r="B1815" s="31" t="str">
        <f ca="1">IF(Activiteitenoverzicht!$K1817&gt;0,Activiteitenoverzicht!B1817,"")</f>
        <v/>
      </c>
      <c r="C1815" s="31" t="str">
        <f ca="1">IF(Activiteitenoverzicht!$K1817&gt;0,Activiteitenoverzicht!D1817,"")</f>
        <v/>
      </c>
      <c r="D1815" s="31" t="str">
        <f ca="1">IF(Activiteitenoverzicht!$K1817&gt;0,Activiteitenoverzicht!F1817,"")</f>
        <v/>
      </c>
    </row>
    <row r="1816" spans="1:4" hidden="1" x14ac:dyDescent="0.25">
      <c r="A1816" s="31" t="str">
        <f ca="1">IF(Activiteitenoverzicht!$K1818&gt;0,Activiteitenoverzicht!A1818,"")</f>
        <v/>
      </c>
      <c r="B1816" s="31" t="str">
        <f ca="1">IF(Activiteitenoverzicht!$K1818&gt;0,Activiteitenoverzicht!B1818,"")</f>
        <v/>
      </c>
      <c r="C1816" s="31" t="str">
        <f ca="1">IF(Activiteitenoverzicht!$K1818&gt;0,Activiteitenoverzicht!D1818,"")</f>
        <v/>
      </c>
      <c r="D1816" s="31" t="str">
        <f ca="1">IF(Activiteitenoverzicht!$K1818&gt;0,Activiteitenoverzicht!F1818,"")</f>
        <v/>
      </c>
    </row>
    <row r="1817" spans="1:4" hidden="1" x14ac:dyDescent="0.25">
      <c r="A1817" s="31" t="str">
        <f ca="1">IF(Activiteitenoverzicht!$K1819&gt;0,Activiteitenoverzicht!A1819,"")</f>
        <v/>
      </c>
      <c r="B1817" s="31" t="str">
        <f ca="1">IF(Activiteitenoverzicht!$K1819&gt;0,Activiteitenoverzicht!B1819,"")</f>
        <v/>
      </c>
      <c r="C1817" s="31" t="str">
        <f ca="1">IF(Activiteitenoverzicht!$K1819&gt;0,Activiteitenoverzicht!D1819,"")</f>
        <v/>
      </c>
      <c r="D1817" s="31" t="str">
        <f ca="1">IF(Activiteitenoverzicht!$K1819&gt;0,Activiteitenoverzicht!F1819,"")</f>
        <v/>
      </c>
    </row>
    <row r="1818" spans="1:4" hidden="1" x14ac:dyDescent="0.25">
      <c r="A1818" s="31" t="str">
        <f ca="1">IF(Activiteitenoverzicht!$K1820&gt;0,Activiteitenoverzicht!A1820,"")</f>
        <v/>
      </c>
      <c r="B1818" s="31" t="str">
        <f ca="1">IF(Activiteitenoverzicht!$K1820&gt;0,Activiteitenoverzicht!B1820,"")</f>
        <v/>
      </c>
      <c r="C1818" s="31" t="str">
        <f ca="1">IF(Activiteitenoverzicht!$K1820&gt;0,Activiteitenoverzicht!D1820,"")</f>
        <v/>
      </c>
      <c r="D1818" s="31" t="str">
        <f ca="1">IF(Activiteitenoverzicht!$K1820&gt;0,Activiteitenoverzicht!F1820,"")</f>
        <v/>
      </c>
    </row>
    <row r="1819" spans="1:4" hidden="1" x14ac:dyDescent="0.25">
      <c r="A1819" s="31" t="str">
        <f ca="1">IF(Activiteitenoverzicht!$K1821&gt;0,Activiteitenoverzicht!A1821,"")</f>
        <v/>
      </c>
      <c r="B1819" s="31" t="str">
        <f ca="1">IF(Activiteitenoverzicht!$K1821&gt;0,Activiteitenoverzicht!B1821,"")</f>
        <v/>
      </c>
      <c r="C1819" s="31" t="str">
        <f ca="1">IF(Activiteitenoverzicht!$K1821&gt;0,Activiteitenoverzicht!D1821,"")</f>
        <v/>
      </c>
      <c r="D1819" s="31" t="str">
        <f ca="1">IF(Activiteitenoverzicht!$K1821&gt;0,Activiteitenoverzicht!F1821,"")</f>
        <v/>
      </c>
    </row>
    <row r="1820" spans="1:4" hidden="1" x14ac:dyDescent="0.25">
      <c r="A1820" s="31" t="str">
        <f ca="1">IF(Activiteitenoverzicht!$K1822&gt;0,Activiteitenoverzicht!A1822,"")</f>
        <v/>
      </c>
      <c r="B1820" s="31" t="str">
        <f ca="1">IF(Activiteitenoverzicht!$K1822&gt;0,Activiteitenoverzicht!B1822,"")</f>
        <v/>
      </c>
      <c r="C1820" s="31" t="str">
        <f ca="1">IF(Activiteitenoverzicht!$K1822&gt;0,Activiteitenoverzicht!D1822,"")</f>
        <v/>
      </c>
      <c r="D1820" s="31" t="str">
        <f ca="1">IF(Activiteitenoverzicht!$K1822&gt;0,Activiteitenoverzicht!F1822,"")</f>
        <v/>
      </c>
    </row>
    <row r="1821" spans="1:4" hidden="1" x14ac:dyDescent="0.25">
      <c r="A1821" s="31" t="str">
        <f ca="1">IF(Activiteitenoverzicht!$K1823&gt;0,Activiteitenoverzicht!A1823,"")</f>
        <v/>
      </c>
      <c r="B1821" s="31" t="str">
        <f ca="1">IF(Activiteitenoverzicht!$K1823&gt;0,Activiteitenoverzicht!B1823,"")</f>
        <v/>
      </c>
      <c r="C1821" s="31" t="str">
        <f ca="1">IF(Activiteitenoverzicht!$K1823&gt;0,Activiteitenoverzicht!D1823,"")</f>
        <v/>
      </c>
      <c r="D1821" s="31" t="str">
        <f ca="1">IF(Activiteitenoverzicht!$K1823&gt;0,Activiteitenoverzicht!F1823,"")</f>
        <v/>
      </c>
    </row>
    <row r="1822" spans="1:4" hidden="1" x14ac:dyDescent="0.25">
      <c r="A1822" s="31" t="str">
        <f ca="1">IF(Activiteitenoverzicht!$K1824&gt;0,Activiteitenoverzicht!A1824,"")</f>
        <v/>
      </c>
      <c r="B1822" s="31" t="str">
        <f ca="1">IF(Activiteitenoverzicht!$K1824&gt;0,Activiteitenoverzicht!B1824,"")</f>
        <v/>
      </c>
      <c r="C1822" s="31" t="str">
        <f ca="1">IF(Activiteitenoverzicht!$K1824&gt;0,Activiteitenoverzicht!D1824,"")</f>
        <v/>
      </c>
      <c r="D1822" s="31" t="str">
        <f ca="1">IF(Activiteitenoverzicht!$K1824&gt;0,Activiteitenoverzicht!F1824,"")</f>
        <v/>
      </c>
    </row>
    <row r="1823" spans="1:4" hidden="1" x14ac:dyDescent="0.25">
      <c r="A1823" s="31" t="str">
        <f ca="1">IF(Activiteitenoverzicht!$K1825&gt;0,Activiteitenoverzicht!A1825,"")</f>
        <v/>
      </c>
      <c r="B1823" s="31" t="str">
        <f ca="1">IF(Activiteitenoverzicht!$K1825&gt;0,Activiteitenoverzicht!B1825,"")</f>
        <v/>
      </c>
      <c r="C1823" s="31" t="str">
        <f ca="1">IF(Activiteitenoverzicht!$K1825&gt;0,Activiteitenoverzicht!D1825,"")</f>
        <v/>
      </c>
      <c r="D1823" s="31" t="str">
        <f ca="1">IF(Activiteitenoverzicht!$K1825&gt;0,Activiteitenoverzicht!F1825,"")</f>
        <v/>
      </c>
    </row>
    <row r="1824" spans="1:4" x14ac:dyDescent="0.25">
      <c r="A1824" s="62">
        <f ca="1">IF(Activiteitenoverzicht!$K1826&gt;0,Activiteitenoverzicht!A1826,"")</f>
        <v>1823</v>
      </c>
      <c r="B1824" s="61" t="str">
        <f ca="1">IF(Activiteitenoverzicht!$K1826&gt;0,Activiteitenoverzicht!B1826,"")</f>
        <v>VW110-A1</v>
      </c>
      <c r="C1824" s="61" t="str">
        <f ca="1">IF(Activiteitenoverzicht!$K1826&gt;0,Activiteitenoverzicht!D1826,"")</f>
        <v>56.29.10</v>
      </c>
      <c r="D1824" s="61" t="str">
        <f ca="1">IF(Activiteitenoverzicht!$K1826&gt;0,Activiteitenoverzicht!F1826,"")</f>
        <v>warmtepomp (5-50 ton CO2)</v>
      </c>
    </row>
    <row r="1825" spans="1:4" x14ac:dyDescent="0.25">
      <c r="A1825" s="62">
        <f ca="1">IF(Activiteitenoverzicht!$K1827&gt;0,Activiteitenoverzicht!A1827,"")</f>
        <v>1824</v>
      </c>
      <c r="B1825" s="61" t="str">
        <f ca="1">IF(Activiteitenoverzicht!$K1827&gt;0,Activiteitenoverzicht!B1827,"")</f>
        <v>VW110-A1</v>
      </c>
      <c r="C1825" s="61" t="str">
        <f ca="1">IF(Activiteitenoverzicht!$K1827&gt;0,Activiteitenoverzicht!D1827,"")</f>
        <v>55.12.20</v>
      </c>
      <c r="D1825" s="61" t="str">
        <f ca="1">IF(Activiteitenoverzicht!$K1827&gt;0,Activiteitenoverzicht!F1827,"")</f>
        <v>splitsysteem verwarmen/koelen (5-50 ton CO2)</v>
      </c>
    </row>
    <row r="1826" spans="1:4" x14ac:dyDescent="0.25">
      <c r="A1826" s="62">
        <f ca="1">IF(Activiteitenoverzicht!$K1828&gt;0,Activiteitenoverzicht!A1828,"")</f>
        <v>1825</v>
      </c>
      <c r="B1826" s="61" t="str">
        <f ca="1">IF(Activiteitenoverzicht!$K1828&gt;0,Activiteitenoverzicht!B1828,"")</f>
        <v>VW110-A1</v>
      </c>
      <c r="C1826" s="61" t="str">
        <f ca="1">IF(Activiteitenoverzicht!$K1828&gt;0,Activiteitenoverzicht!D1828,"")</f>
        <v>55.21.10</v>
      </c>
      <c r="D1826" s="61" t="str">
        <f ca="1">IF(Activiteitenoverzicht!$K1828&gt;0,Activiteitenoverzicht!F1828,"")</f>
        <v>koudwateraggregaat (5-50 ton CO2)</v>
      </c>
    </row>
    <row r="1827" spans="1:4" x14ac:dyDescent="0.25">
      <c r="A1827" s="62">
        <f ca="1">IF(Activiteitenoverzicht!$K1829&gt;0,Activiteitenoverzicht!A1829,"")</f>
        <v>1826</v>
      </c>
      <c r="B1827" s="61" t="str">
        <f ca="1">IF(Activiteitenoverzicht!$K1829&gt;0,Activiteitenoverzicht!B1829,"")</f>
        <v>VW110-A1</v>
      </c>
      <c r="C1827" s="61" t="str">
        <f ca="1">IF(Activiteitenoverzicht!$K1829&gt;0,Activiteitenoverzicht!D1829,"")</f>
        <v>55.21.40</v>
      </c>
      <c r="D1827" s="61" t="str">
        <f ca="1">IF(Activiteitenoverzicht!$K1829&gt;0,Activiteitenoverzicht!F1829,"")</f>
        <v>schroef/scroll koelmachine (5-50 ton CO2)</v>
      </c>
    </row>
    <row r="1828" spans="1:4" hidden="1" x14ac:dyDescent="0.25">
      <c r="A1828" s="31" t="str">
        <f ca="1">IF(Activiteitenoverzicht!$K1830&gt;0,Activiteitenoverzicht!A1830,"")</f>
        <v/>
      </c>
      <c r="B1828" s="31" t="str">
        <f ca="1">IF(Activiteitenoverzicht!$K1830&gt;0,Activiteitenoverzicht!B1830,"")</f>
        <v/>
      </c>
      <c r="C1828" s="31" t="str">
        <f ca="1">IF(Activiteitenoverzicht!$K1830&gt;0,Activiteitenoverzicht!D1830,"")</f>
        <v/>
      </c>
      <c r="D1828" s="31" t="str">
        <f ca="1">IF(Activiteitenoverzicht!$K1830&gt;0,Activiteitenoverzicht!F1830,"")</f>
        <v/>
      </c>
    </row>
    <row r="1829" spans="1:4" hidden="1" x14ac:dyDescent="0.25">
      <c r="A1829" s="31" t="str">
        <f ca="1">IF(Activiteitenoverzicht!$K1831&gt;0,Activiteitenoverzicht!A1831,"")</f>
        <v/>
      </c>
      <c r="B1829" s="31" t="str">
        <f ca="1">IF(Activiteitenoverzicht!$K1831&gt;0,Activiteitenoverzicht!B1831,"")</f>
        <v/>
      </c>
      <c r="C1829" s="31" t="str">
        <f ca="1">IF(Activiteitenoverzicht!$K1831&gt;0,Activiteitenoverzicht!D1831,"")</f>
        <v/>
      </c>
      <c r="D1829" s="31" t="str">
        <f ca="1">IF(Activiteitenoverzicht!$K1831&gt;0,Activiteitenoverzicht!F1831,"")</f>
        <v/>
      </c>
    </row>
    <row r="1830" spans="1:4" hidden="1" x14ac:dyDescent="0.25">
      <c r="A1830" s="31" t="str">
        <f ca="1">IF(Activiteitenoverzicht!$K1832&gt;0,Activiteitenoverzicht!A1832,"")</f>
        <v/>
      </c>
      <c r="B1830" s="31" t="str">
        <f ca="1">IF(Activiteitenoverzicht!$K1832&gt;0,Activiteitenoverzicht!B1832,"")</f>
        <v/>
      </c>
      <c r="C1830" s="31" t="str">
        <f ca="1">IF(Activiteitenoverzicht!$K1832&gt;0,Activiteitenoverzicht!D1832,"")</f>
        <v/>
      </c>
      <c r="D1830" s="31" t="str">
        <f ca="1">IF(Activiteitenoverzicht!$K1832&gt;0,Activiteitenoverzicht!F1832,"")</f>
        <v/>
      </c>
    </row>
    <row r="1831" spans="1:4" hidden="1" x14ac:dyDescent="0.25">
      <c r="A1831" s="31" t="str">
        <f ca="1">IF(Activiteitenoverzicht!$K1833&gt;0,Activiteitenoverzicht!A1833,"")</f>
        <v/>
      </c>
      <c r="B1831" s="31" t="str">
        <f ca="1">IF(Activiteitenoverzicht!$K1833&gt;0,Activiteitenoverzicht!B1833,"")</f>
        <v/>
      </c>
      <c r="C1831" s="31" t="str">
        <f ca="1">IF(Activiteitenoverzicht!$K1833&gt;0,Activiteitenoverzicht!D1833,"")</f>
        <v/>
      </c>
      <c r="D1831" s="31" t="str">
        <f ca="1">IF(Activiteitenoverzicht!$K1833&gt;0,Activiteitenoverzicht!F1833,"")</f>
        <v/>
      </c>
    </row>
    <row r="1832" spans="1:4" hidden="1" x14ac:dyDescent="0.25">
      <c r="A1832" s="31" t="str">
        <f ca="1">IF(Activiteitenoverzicht!$K1834&gt;0,Activiteitenoverzicht!A1834,"")</f>
        <v/>
      </c>
      <c r="B1832" s="31" t="str">
        <f ca="1">IF(Activiteitenoverzicht!$K1834&gt;0,Activiteitenoverzicht!B1834,"")</f>
        <v/>
      </c>
      <c r="C1832" s="31" t="str">
        <f ca="1">IF(Activiteitenoverzicht!$K1834&gt;0,Activiteitenoverzicht!D1834,"")</f>
        <v/>
      </c>
      <c r="D1832" s="31" t="str">
        <f ca="1">IF(Activiteitenoverzicht!$K1834&gt;0,Activiteitenoverzicht!F1834,"")</f>
        <v/>
      </c>
    </row>
    <row r="1833" spans="1:4" hidden="1" x14ac:dyDescent="0.25">
      <c r="A1833" s="31" t="str">
        <f ca="1">IF(Activiteitenoverzicht!$K1835&gt;0,Activiteitenoverzicht!A1835,"")</f>
        <v/>
      </c>
      <c r="B1833" s="31" t="str">
        <f ca="1">IF(Activiteitenoverzicht!$K1835&gt;0,Activiteitenoverzicht!B1835,"")</f>
        <v/>
      </c>
      <c r="C1833" s="31" t="str">
        <f ca="1">IF(Activiteitenoverzicht!$K1835&gt;0,Activiteitenoverzicht!D1835,"")</f>
        <v/>
      </c>
      <c r="D1833" s="31" t="str">
        <f ca="1">IF(Activiteitenoverzicht!$K1835&gt;0,Activiteitenoverzicht!F1835,"")</f>
        <v/>
      </c>
    </row>
    <row r="1834" spans="1:4" hidden="1" x14ac:dyDescent="0.25">
      <c r="A1834" s="31" t="str">
        <f ca="1">IF(Activiteitenoverzicht!$K1836&gt;0,Activiteitenoverzicht!A1836,"")</f>
        <v/>
      </c>
      <c r="B1834" s="31" t="str">
        <f ca="1">IF(Activiteitenoverzicht!$K1836&gt;0,Activiteitenoverzicht!B1836,"")</f>
        <v/>
      </c>
      <c r="C1834" s="31" t="str">
        <f ca="1">IF(Activiteitenoverzicht!$K1836&gt;0,Activiteitenoverzicht!D1836,"")</f>
        <v/>
      </c>
      <c r="D1834" s="31" t="str">
        <f ca="1">IF(Activiteitenoverzicht!$K1836&gt;0,Activiteitenoverzicht!F1836,"")</f>
        <v/>
      </c>
    </row>
    <row r="1835" spans="1:4" hidden="1" x14ac:dyDescent="0.25">
      <c r="A1835" s="31" t="str">
        <f ca="1">IF(Activiteitenoverzicht!$K1837&gt;0,Activiteitenoverzicht!A1837,"")</f>
        <v/>
      </c>
      <c r="B1835" s="31" t="str">
        <f ca="1">IF(Activiteitenoverzicht!$K1837&gt;0,Activiteitenoverzicht!B1837,"")</f>
        <v/>
      </c>
      <c r="C1835" s="31" t="str">
        <f ca="1">IF(Activiteitenoverzicht!$K1837&gt;0,Activiteitenoverzicht!D1837,"")</f>
        <v/>
      </c>
      <c r="D1835" s="31" t="str">
        <f ca="1">IF(Activiteitenoverzicht!$K1837&gt;0,Activiteitenoverzicht!F1837,"")</f>
        <v/>
      </c>
    </row>
    <row r="1836" spans="1:4" hidden="1" x14ac:dyDescent="0.25">
      <c r="A1836" s="31" t="str">
        <f ca="1">IF(Activiteitenoverzicht!$K1838&gt;0,Activiteitenoverzicht!A1838,"")</f>
        <v/>
      </c>
      <c r="B1836" s="31" t="str">
        <f ca="1">IF(Activiteitenoverzicht!$K1838&gt;0,Activiteitenoverzicht!B1838,"")</f>
        <v/>
      </c>
      <c r="C1836" s="31" t="str">
        <f ca="1">IF(Activiteitenoverzicht!$K1838&gt;0,Activiteitenoverzicht!D1838,"")</f>
        <v/>
      </c>
      <c r="D1836" s="31" t="str">
        <f ca="1">IF(Activiteitenoverzicht!$K1838&gt;0,Activiteitenoverzicht!F1838,"")</f>
        <v/>
      </c>
    </row>
    <row r="1837" spans="1:4" hidden="1" x14ac:dyDescent="0.25">
      <c r="A1837" s="31" t="str">
        <f ca="1">IF(Activiteitenoverzicht!$K1839&gt;0,Activiteitenoverzicht!A1839,"")</f>
        <v/>
      </c>
      <c r="B1837" s="31" t="str">
        <f ca="1">IF(Activiteitenoverzicht!$K1839&gt;0,Activiteitenoverzicht!B1839,"")</f>
        <v/>
      </c>
      <c r="C1837" s="31" t="str">
        <f ca="1">IF(Activiteitenoverzicht!$K1839&gt;0,Activiteitenoverzicht!D1839,"")</f>
        <v/>
      </c>
      <c r="D1837" s="31" t="str">
        <f ca="1">IF(Activiteitenoverzicht!$K1839&gt;0,Activiteitenoverzicht!F1839,"")</f>
        <v/>
      </c>
    </row>
    <row r="1838" spans="1:4" hidden="1" x14ac:dyDescent="0.25">
      <c r="A1838" s="31" t="str">
        <f ca="1">IF(Activiteitenoverzicht!$K1840&gt;0,Activiteitenoverzicht!A1840,"")</f>
        <v/>
      </c>
      <c r="B1838" s="31" t="str">
        <f ca="1">IF(Activiteitenoverzicht!$K1840&gt;0,Activiteitenoverzicht!B1840,"")</f>
        <v/>
      </c>
      <c r="C1838" s="31" t="str">
        <f ca="1">IF(Activiteitenoverzicht!$K1840&gt;0,Activiteitenoverzicht!D1840,"")</f>
        <v/>
      </c>
      <c r="D1838" s="31" t="str">
        <f ca="1">IF(Activiteitenoverzicht!$K1840&gt;0,Activiteitenoverzicht!F1840,"")</f>
        <v/>
      </c>
    </row>
    <row r="1839" spans="1:4" hidden="1" x14ac:dyDescent="0.25">
      <c r="A1839" s="31" t="str">
        <f ca="1">IF(Activiteitenoverzicht!$K1841&gt;0,Activiteitenoverzicht!A1841,"")</f>
        <v/>
      </c>
      <c r="B1839" s="31" t="str">
        <f ca="1">IF(Activiteitenoverzicht!$K1841&gt;0,Activiteitenoverzicht!B1841,"")</f>
        <v/>
      </c>
      <c r="C1839" s="31" t="str">
        <f ca="1">IF(Activiteitenoverzicht!$K1841&gt;0,Activiteitenoverzicht!D1841,"")</f>
        <v/>
      </c>
      <c r="D1839" s="31" t="str">
        <f ca="1">IF(Activiteitenoverzicht!$K1841&gt;0,Activiteitenoverzicht!F1841,"")</f>
        <v/>
      </c>
    </row>
    <row r="1840" spans="1:4" hidden="1" x14ac:dyDescent="0.25">
      <c r="A1840" s="31" t="str">
        <f ca="1">IF(Activiteitenoverzicht!$K1842&gt;0,Activiteitenoverzicht!A1842,"")</f>
        <v/>
      </c>
      <c r="B1840" s="31" t="str">
        <f ca="1">IF(Activiteitenoverzicht!$K1842&gt;0,Activiteitenoverzicht!B1842,"")</f>
        <v/>
      </c>
      <c r="C1840" s="31" t="str">
        <f ca="1">IF(Activiteitenoverzicht!$K1842&gt;0,Activiteitenoverzicht!D1842,"")</f>
        <v/>
      </c>
      <c r="D1840" s="31" t="str">
        <f ca="1">IF(Activiteitenoverzicht!$K1842&gt;0,Activiteitenoverzicht!F1842,"")</f>
        <v/>
      </c>
    </row>
    <row r="1841" spans="1:4" hidden="1" x14ac:dyDescent="0.25">
      <c r="A1841" s="31" t="str">
        <f ca="1">IF(Activiteitenoverzicht!$K1843&gt;0,Activiteitenoverzicht!A1843,"")</f>
        <v/>
      </c>
      <c r="B1841" s="31" t="str">
        <f ca="1">IF(Activiteitenoverzicht!$K1843&gt;0,Activiteitenoverzicht!B1843,"")</f>
        <v/>
      </c>
      <c r="C1841" s="31" t="str">
        <f ca="1">IF(Activiteitenoverzicht!$K1843&gt;0,Activiteitenoverzicht!D1843,"")</f>
        <v/>
      </c>
      <c r="D1841" s="31" t="str">
        <f ca="1">IF(Activiteitenoverzicht!$K1843&gt;0,Activiteitenoverzicht!F1843,"")</f>
        <v/>
      </c>
    </row>
    <row r="1842" spans="1:4" hidden="1" x14ac:dyDescent="0.25">
      <c r="A1842" s="31" t="str">
        <f ca="1">IF(Activiteitenoverzicht!$K1844&gt;0,Activiteitenoverzicht!A1844,"")</f>
        <v/>
      </c>
      <c r="B1842" s="31" t="str">
        <f ca="1">IF(Activiteitenoverzicht!$K1844&gt;0,Activiteitenoverzicht!B1844,"")</f>
        <v/>
      </c>
      <c r="C1842" s="31" t="str">
        <f ca="1">IF(Activiteitenoverzicht!$K1844&gt;0,Activiteitenoverzicht!D1844,"")</f>
        <v/>
      </c>
      <c r="D1842" s="31" t="str">
        <f ca="1">IF(Activiteitenoverzicht!$K1844&gt;0,Activiteitenoverzicht!F1844,"")</f>
        <v/>
      </c>
    </row>
    <row r="1843" spans="1:4" hidden="1" x14ac:dyDescent="0.25">
      <c r="A1843" s="31" t="str">
        <f ca="1">IF(Activiteitenoverzicht!$K1845&gt;0,Activiteitenoverzicht!A1845,"")</f>
        <v/>
      </c>
      <c r="B1843" s="31" t="str">
        <f ca="1">IF(Activiteitenoverzicht!$K1845&gt;0,Activiteitenoverzicht!B1845,"")</f>
        <v/>
      </c>
      <c r="C1843" s="31" t="str">
        <f ca="1">IF(Activiteitenoverzicht!$K1845&gt;0,Activiteitenoverzicht!D1845,"")</f>
        <v/>
      </c>
      <c r="D1843" s="31" t="str">
        <f ca="1">IF(Activiteitenoverzicht!$K1845&gt;0,Activiteitenoverzicht!F1845,"")</f>
        <v/>
      </c>
    </row>
    <row r="1844" spans="1:4" hidden="1" x14ac:dyDescent="0.25">
      <c r="A1844" s="31" t="str">
        <f ca="1">IF(Activiteitenoverzicht!$K1846&gt;0,Activiteitenoverzicht!A1846,"")</f>
        <v/>
      </c>
      <c r="B1844" s="31" t="str">
        <f ca="1">IF(Activiteitenoverzicht!$K1846&gt;0,Activiteitenoverzicht!B1846,"")</f>
        <v/>
      </c>
      <c r="C1844" s="31" t="str">
        <f ca="1">IF(Activiteitenoverzicht!$K1846&gt;0,Activiteitenoverzicht!D1846,"")</f>
        <v/>
      </c>
      <c r="D1844" s="31" t="str">
        <f ca="1">IF(Activiteitenoverzicht!$K1846&gt;0,Activiteitenoverzicht!F1846,"")</f>
        <v/>
      </c>
    </row>
    <row r="1845" spans="1:4" hidden="1" x14ac:dyDescent="0.25">
      <c r="A1845" s="31" t="str">
        <f ca="1">IF(Activiteitenoverzicht!$K1847&gt;0,Activiteitenoverzicht!A1847,"")</f>
        <v/>
      </c>
      <c r="B1845" s="31" t="str">
        <f ca="1">IF(Activiteitenoverzicht!$K1847&gt;0,Activiteitenoverzicht!B1847,"")</f>
        <v/>
      </c>
      <c r="C1845" s="31" t="str">
        <f ca="1">IF(Activiteitenoverzicht!$K1847&gt;0,Activiteitenoverzicht!D1847,"")</f>
        <v/>
      </c>
      <c r="D1845" s="31" t="str">
        <f ca="1">IF(Activiteitenoverzicht!$K1847&gt;0,Activiteitenoverzicht!F1847,"")</f>
        <v/>
      </c>
    </row>
    <row r="1846" spans="1:4" hidden="1" x14ac:dyDescent="0.25">
      <c r="A1846" s="31" t="str">
        <f ca="1">IF(Activiteitenoverzicht!$K1848&gt;0,Activiteitenoverzicht!A1848,"")</f>
        <v/>
      </c>
      <c r="B1846" s="31" t="str">
        <f ca="1">IF(Activiteitenoverzicht!$K1848&gt;0,Activiteitenoverzicht!B1848,"")</f>
        <v/>
      </c>
      <c r="C1846" s="31" t="str">
        <f ca="1">IF(Activiteitenoverzicht!$K1848&gt;0,Activiteitenoverzicht!D1848,"")</f>
        <v/>
      </c>
      <c r="D1846" s="31" t="str">
        <f ca="1">IF(Activiteitenoverzicht!$K1848&gt;0,Activiteitenoverzicht!F1848,"")</f>
        <v/>
      </c>
    </row>
    <row r="1847" spans="1:4" hidden="1" x14ac:dyDescent="0.25">
      <c r="A1847" s="31" t="str">
        <f ca="1">IF(Activiteitenoverzicht!$K1849&gt;0,Activiteitenoverzicht!A1849,"")</f>
        <v/>
      </c>
      <c r="B1847" s="31" t="str">
        <f ca="1">IF(Activiteitenoverzicht!$K1849&gt;0,Activiteitenoverzicht!B1849,"")</f>
        <v/>
      </c>
      <c r="C1847" s="31" t="str">
        <f ca="1">IF(Activiteitenoverzicht!$K1849&gt;0,Activiteitenoverzicht!D1849,"")</f>
        <v/>
      </c>
      <c r="D1847" s="31" t="str">
        <f ca="1">IF(Activiteitenoverzicht!$K1849&gt;0,Activiteitenoverzicht!F1849,"")</f>
        <v/>
      </c>
    </row>
    <row r="1848" spans="1:4" hidden="1" x14ac:dyDescent="0.25">
      <c r="A1848" s="31" t="str">
        <f ca="1">IF(Activiteitenoverzicht!$K1850&gt;0,Activiteitenoverzicht!A1850,"")</f>
        <v/>
      </c>
      <c r="B1848" s="31" t="str">
        <f ca="1">IF(Activiteitenoverzicht!$K1850&gt;0,Activiteitenoverzicht!B1850,"")</f>
        <v/>
      </c>
      <c r="C1848" s="31" t="str">
        <f ca="1">IF(Activiteitenoverzicht!$K1850&gt;0,Activiteitenoverzicht!D1850,"")</f>
        <v/>
      </c>
      <c r="D1848" s="31" t="str">
        <f ca="1">IF(Activiteitenoverzicht!$K1850&gt;0,Activiteitenoverzicht!F1850,"")</f>
        <v/>
      </c>
    </row>
    <row r="1849" spans="1:4" hidden="1" x14ac:dyDescent="0.25">
      <c r="A1849" s="31" t="str">
        <f ca="1">IF(Activiteitenoverzicht!$K1851&gt;0,Activiteitenoverzicht!A1851,"")</f>
        <v/>
      </c>
      <c r="B1849" s="31" t="str">
        <f ca="1">IF(Activiteitenoverzicht!$K1851&gt;0,Activiteitenoverzicht!B1851,"")</f>
        <v/>
      </c>
      <c r="C1849" s="31" t="str">
        <f ca="1">IF(Activiteitenoverzicht!$K1851&gt;0,Activiteitenoverzicht!D1851,"")</f>
        <v/>
      </c>
      <c r="D1849" s="31" t="str">
        <f ca="1">IF(Activiteitenoverzicht!$K1851&gt;0,Activiteitenoverzicht!F1851,"")</f>
        <v/>
      </c>
    </row>
    <row r="1850" spans="1:4" hidden="1" x14ac:dyDescent="0.25">
      <c r="A1850" s="31" t="str">
        <f ca="1">IF(Activiteitenoverzicht!$K1852&gt;0,Activiteitenoverzicht!A1852,"")</f>
        <v/>
      </c>
      <c r="B1850" s="31" t="str">
        <f ca="1">IF(Activiteitenoverzicht!$K1852&gt;0,Activiteitenoverzicht!B1852,"")</f>
        <v/>
      </c>
      <c r="C1850" s="31" t="str">
        <f ca="1">IF(Activiteitenoverzicht!$K1852&gt;0,Activiteitenoverzicht!D1852,"")</f>
        <v/>
      </c>
      <c r="D1850" s="31" t="str">
        <f ca="1">IF(Activiteitenoverzicht!$K1852&gt;0,Activiteitenoverzicht!F1852,"")</f>
        <v/>
      </c>
    </row>
    <row r="1851" spans="1:4" hidden="1" x14ac:dyDescent="0.25">
      <c r="A1851" s="31" t="str">
        <f ca="1">IF(Activiteitenoverzicht!$K1853&gt;0,Activiteitenoverzicht!A1853,"")</f>
        <v/>
      </c>
      <c r="B1851" s="31" t="str">
        <f ca="1">IF(Activiteitenoverzicht!$K1853&gt;0,Activiteitenoverzicht!B1853,"")</f>
        <v/>
      </c>
      <c r="C1851" s="31" t="str">
        <f ca="1">IF(Activiteitenoverzicht!$K1853&gt;0,Activiteitenoverzicht!D1853,"")</f>
        <v/>
      </c>
      <c r="D1851" s="31" t="str">
        <f ca="1">IF(Activiteitenoverzicht!$K1853&gt;0,Activiteitenoverzicht!F1853,"")</f>
        <v/>
      </c>
    </row>
    <row r="1852" spans="1:4" hidden="1" x14ac:dyDescent="0.25">
      <c r="A1852" s="31" t="str">
        <f ca="1">IF(Activiteitenoverzicht!$K1854&gt;0,Activiteitenoverzicht!A1854,"")</f>
        <v/>
      </c>
      <c r="B1852" s="31" t="str">
        <f ca="1">IF(Activiteitenoverzicht!$K1854&gt;0,Activiteitenoverzicht!B1854,"")</f>
        <v/>
      </c>
      <c r="C1852" s="31" t="str">
        <f ca="1">IF(Activiteitenoverzicht!$K1854&gt;0,Activiteitenoverzicht!D1854,"")</f>
        <v/>
      </c>
      <c r="D1852" s="31" t="str">
        <f ca="1">IF(Activiteitenoverzicht!$K1854&gt;0,Activiteitenoverzicht!F1854,"")</f>
        <v/>
      </c>
    </row>
    <row r="1853" spans="1:4" hidden="1" x14ac:dyDescent="0.25">
      <c r="A1853" s="31" t="str">
        <f ca="1">IF(Activiteitenoverzicht!$K1855&gt;0,Activiteitenoverzicht!A1855,"")</f>
        <v/>
      </c>
      <c r="B1853" s="31" t="str">
        <f ca="1">IF(Activiteitenoverzicht!$K1855&gt;0,Activiteitenoverzicht!B1855,"")</f>
        <v/>
      </c>
      <c r="C1853" s="31" t="str">
        <f ca="1">IF(Activiteitenoverzicht!$K1855&gt;0,Activiteitenoverzicht!D1855,"")</f>
        <v/>
      </c>
      <c r="D1853" s="31" t="str">
        <f ca="1">IF(Activiteitenoverzicht!$K1855&gt;0,Activiteitenoverzicht!F1855,"")</f>
        <v/>
      </c>
    </row>
    <row r="1854" spans="1:4" hidden="1" x14ac:dyDescent="0.25">
      <c r="A1854" s="31" t="str">
        <f ca="1">IF(Activiteitenoverzicht!$K1856&gt;0,Activiteitenoverzicht!A1856,"")</f>
        <v/>
      </c>
      <c r="B1854" s="31" t="str">
        <f ca="1">IF(Activiteitenoverzicht!$K1856&gt;0,Activiteitenoverzicht!B1856,"")</f>
        <v/>
      </c>
      <c r="C1854" s="31" t="str">
        <f ca="1">IF(Activiteitenoverzicht!$K1856&gt;0,Activiteitenoverzicht!D1856,"")</f>
        <v/>
      </c>
      <c r="D1854" s="31" t="str">
        <f ca="1">IF(Activiteitenoverzicht!$K1856&gt;0,Activiteitenoverzicht!F1856,"")</f>
        <v/>
      </c>
    </row>
    <row r="1855" spans="1:4" hidden="1" x14ac:dyDescent="0.25">
      <c r="A1855" s="31" t="str">
        <f ca="1">IF(Activiteitenoverzicht!$K1857&gt;0,Activiteitenoverzicht!A1857,"")</f>
        <v/>
      </c>
      <c r="B1855" s="31" t="str">
        <f ca="1">IF(Activiteitenoverzicht!$K1857&gt;0,Activiteitenoverzicht!B1857,"")</f>
        <v/>
      </c>
      <c r="C1855" s="31" t="str">
        <f ca="1">IF(Activiteitenoverzicht!$K1857&gt;0,Activiteitenoverzicht!D1857,"")</f>
        <v/>
      </c>
      <c r="D1855" s="31" t="str">
        <f ca="1">IF(Activiteitenoverzicht!$K1857&gt;0,Activiteitenoverzicht!F1857,"")</f>
        <v/>
      </c>
    </row>
    <row r="1856" spans="1:4" hidden="1" x14ac:dyDescent="0.25">
      <c r="A1856" s="31" t="str">
        <f ca="1">IF(Activiteitenoverzicht!$K1858&gt;0,Activiteitenoverzicht!A1858,"")</f>
        <v/>
      </c>
      <c r="B1856" s="31" t="str">
        <f ca="1">IF(Activiteitenoverzicht!$K1858&gt;0,Activiteitenoverzicht!B1858,"")</f>
        <v/>
      </c>
      <c r="C1856" s="31" t="str">
        <f ca="1">IF(Activiteitenoverzicht!$K1858&gt;0,Activiteitenoverzicht!D1858,"")</f>
        <v/>
      </c>
      <c r="D1856" s="31" t="str">
        <f ca="1">IF(Activiteitenoverzicht!$K1858&gt;0,Activiteitenoverzicht!F1858,"")</f>
        <v/>
      </c>
    </row>
    <row r="1857" spans="1:4" hidden="1" x14ac:dyDescent="0.25">
      <c r="A1857" s="31" t="str">
        <f ca="1">IF(Activiteitenoverzicht!$K1859&gt;0,Activiteitenoverzicht!A1859,"")</f>
        <v/>
      </c>
      <c r="B1857" s="31" t="str">
        <f ca="1">IF(Activiteitenoverzicht!$K1859&gt;0,Activiteitenoverzicht!B1859,"")</f>
        <v/>
      </c>
      <c r="C1857" s="31" t="str">
        <f ca="1">IF(Activiteitenoverzicht!$K1859&gt;0,Activiteitenoverzicht!D1859,"")</f>
        <v/>
      </c>
      <c r="D1857" s="31" t="str">
        <f ca="1">IF(Activiteitenoverzicht!$K1859&gt;0,Activiteitenoverzicht!F1859,"")</f>
        <v/>
      </c>
    </row>
    <row r="1858" spans="1:4" hidden="1" x14ac:dyDescent="0.25">
      <c r="A1858" s="31" t="str">
        <f ca="1">IF(Activiteitenoverzicht!$K1860&gt;0,Activiteitenoverzicht!A1860,"")</f>
        <v/>
      </c>
      <c r="B1858" s="31" t="str">
        <f ca="1">IF(Activiteitenoverzicht!$K1860&gt;0,Activiteitenoverzicht!B1860,"")</f>
        <v/>
      </c>
      <c r="C1858" s="31" t="str">
        <f ca="1">IF(Activiteitenoverzicht!$K1860&gt;0,Activiteitenoverzicht!D1860,"")</f>
        <v/>
      </c>
      <c r="D1858" s="31" t="str">
        <f ca="1">IF(Activiteitenoverzicht!$K1860&gt;0,Activiteitenoverzicht!F1860,"")</f>
        <v/>
      </c>
    </row>
    <row r="1859" spans="1:4" hidden="1" x14ac:dyDescent="0.25">
      <c r="A1859" s="31" t="str">
        <f ca="1">IF(Activiteitenoverzicht!$K1861&gt;0,Activiteitenoverzicht!A1861,"")</f>
        <v/>
      </c>
      <c r="B1859" s="31" t="str">
        <f ca="1">IF(Activiteitenoverzicht!$K1861&gt;0,Activiteitenoverzicht!B1861,"")</f>
        <v/>
      </c>
      <c r="C1859" s="31" t="str">
        <f ca="1">IF(Activiteitenoverzicht!$K1861&gt;0,Activiteitenoverzicht!D1861,"")</f>
        <v/>
      </c>
      <c r="D1859" s="31" t="str">
        <f ca="1">IF(Activiteitenoverzicht!$K1861&gt;0,Activiteitenoverzicht!F1861,"")</f>
        <v/>
      </c>
    </row>
    <row r="1860" spans="1:4" hidden="1" x14ac:dyDescent="0.25">
      <c r="A1860" s="31" t="str">
        <f ca="1">IF(Activiteitenoverzicht!$K1862&gt;0,Activiteitenoverzicht!A1862,"")</f>
        <v/>
      </c>
      <c r="B1860" s="31" t="str">
        <f ca="1">IF(Activiteitenoverzicht!$K1862&gt;0,Activiteitenoverzicht!B1862,"")</f>
        <v/>
      </c>
      <c r="C1860" s="31" t="str">
        <f ca="1">IF(Activiteitenoverzicht!$K1862&gt;0,Activiteitenoverzicht!D1862,"")</f>
        <v/>
      </c>
      <c r="D1860" s="31" t="str">
        <f ca="1">IF(Activiteitenoverzicht!$K1862&gt;0,Activiteitenoverzicht!F1862,"")</f>
        <v/>
      </c>
    </row>
    <row r="1861" spans="1:4" hidden="1" x14ac:dyDescent="0.25">
      <c r="A1861" s="31" t="str">
        <f ca="1">IF(Activiteitenoverzicht!$K1863&gt;0,Activiteitenoverzicht!A1863,"")</f>
        <v/>
      </c>
      <c r="B1861" s="31" t="str">
        <f ca="1">IF(Activiteitenoverzicht!$K1863&gt;0,Activiteitenoverzicht!B1863,"")</f>
        <v/>
      </c>
      <c r="C1861" s="31" t="str">
        <f ca="1">IF(Activiteitenoverzicht!$K1863&gt;0,Activiteitenoverzicht!D1863,"")</f>
        <v/>
      </c>
      <c r="D1861" s="31" t="str">
        <f ca="1">IF(Activiteitenoverzicht!$K1863&gt;0,Activiteitenoverzicht!F1863,"")</f>
        <v/>
      </c>
    </row>
    <row r="1862" spans="1:4" hidden="1" x14ac:dyDescent="0.25">
      <c r="A1862" s="31" t="str">
        <f ca="1">IF(Activiteitenoverzicht!$K1864&gt;0,Activiteitenoverzicht!A1864,"")</f>
        <v/>
      </c>
      <c r="B1862" s="31" t="str">
        <f ca="1">IF(Activiteitenoverzicht!$K1864&gt;0,Activiteitenoverzicht!B1864,"")</f>
        <v/>
      </c>
      <c r="C1862" s="31" t="str">
        <f ca="1">IF(Activiteitenoverzicht!$K1864&gt;0,Activiteitenoverzicht!D1864,"")</f>
        <v/>
      </c>
      <c r="D1862" s="31" t="str">
        <f ca="1">IF(Activiteitenoverzicht!$K1864&gt;0,Activiteitenoverzicht!F1864,"")</f>
        <v/>
      </c>
    </row>
    <row r="1863" spans="1:4" hidden="1" x14ac:dyDescent="0.25">
      <c r="A1863" s="31" t="str">
        <f ca="1">IF(Activiteitenoverzicht!$K1865&gt;0,Activiteitenoverzicht!A1865,"")</f>
        <v/>
      </c>
      <c r="B1863" s="31" t="str">
        <f ca="1">IF(Activiteitenoverzicht!$K1865&gt;0,Activiteitenoverzicht!B1865,"")</f>
        <v/>
      </c>
      <c r="C1863" s="31" t="str">
        <f ca="1">IF(Activiteitenoverzicht!$K1865&gt;0,Activiteitenoverzicht!D1865,"")</f>
        <v/>
      </c>
      <c r="D1863" s="31" t="str">
        <f ca="1">IF(Activiteitenoverzicht!$K1865&gt;0,Activiteitenoverzicht!F1865,"")</f>
        <v/>
      </c>
    </row>
    <row r="1864" spans="1:4" hidden="1" x14ac:dyDescent="0.25">
      <c r="A1864" s="31" t="str">
        <f ca="1">IF(Activiteitenoverzicht!$K1866&gt;0,Activiteitenoverzicht!A1866,"")</f>
        <v/>
      </c>
      <c r="B1864" s="31" t="str">
        <f ca="1">IF(Activiteitenoverzicht!$K1866&gt;0,Activiteitenoverzicht!B1866,"")</f>
        <v/>
      </c>
      <c r="C1864" s="31" t="str">
        <f ca="1">IF(Activiteitenoverzicht!$K1866&gt;0,Activiteitenoverzicht!D1866,"")</f>
        <v/>
      </c>
      <c r="D1864" s="31" t="str">
        <f ca="1">IF(Activiteitenoverzicht!$K1866&gt;0,Activiteitenoverzicht!F1866,"")</f>
        <v/>
      </c>
    </row>
    <row r="1865" spans="1:4" hidden="1" x14ac:dyDescent="0.25">
      <c r="A1865" s="31" t="str">
        <f ca="1">IF(Activiteitenoverzicht!$K1867&gt;0,Activiteitenoverzicht!A1867,"")</f>
        <v/>
      </c>
      <c r="B1865" s="31" t="str">
        <f ca="1">IF(Activiteitenoverzicht!$K1867&gt;0,Activiteitenoverzicht!B1867,"")</f>
        <v/>
      </c>
      <c r="C1865" s="31" t="str">
        <f ca="1">IF(Activiteitenoverzicht!$K1867&gt;0,Activiteitenoverzicht!D1867,"")</f>
        <v/>
      </c>
      <c r="D1865" s="31" t="str">
        <f ca="1">IF(Activiteitenoverzicht!$K1867&gt;0,Activiteitenoverzicht!F1867,"")</f>
        <v/>
      </c>
    </row>
    <row r="1866" spans="1:4" hidden="1" x14ac:dyDescent="0.25">
      <c r="A1866" s="31" t="str">
        <f ca="1">IF(Activiteitenoverzicht!$K1868&gt;0,Activiteitenoverzicht!A1868,"")</f>
        <v/>
      </c>
      <c r="B1866" s="31" t="str">
        <f ca="1">IF(Activiteitenoverzicht!$K1868&gt;0,Activiteitenoverzicht!B1868,"")</f>
        <v/>
      </c>
      <c r="C1866" s="31" t="str">
        <f ca="1">IF(Activiteitenoverzicht!$K1868&gt;0,Activiteitenoverzicht!D1868,"")</f>
        <v/>
      </c>
      <c r="D1866" s="31" t="str">
        <f ca="1">IF(Activiteitenoverzicht!$K1868&gt;0,Activiteitenoverzicht!F1868,"")</f>
        <v/>
      </c>
    </row>
    <row r="1867" spans="1:4" hidden="1" x14ac:dyDescent="0.25">
      <c r="A1867" s="31" t="str">
        <f ca="1">IF(Activiteitenoverzicht!$K1869&gt;0,Activiteitenoverzicht!A1869,"")</f>
        <v/>
      </c>
      <c r="B1867" s="31" t="str">
        <f ca="1">IF(Activiteitenoverzicht!$K1869&gt;0,Activiteitenoverzicht!B1869,"")</f>
        <v/>
      </c>
      <c r="C1867" s="31" t="str">
        <f ca="1">IF(Activiteitenoverzicht!$K1869&gt;0,Activiteitenoverzicht!D1869,"")</f>
        <v/>
      </c>
      <c r="D1867" s="31" t="str">
        <f ca="1">IF(Activiteitenoverzicht!$K1869&gt;0,Activiteitenoverzicht!F1869,"")</f>
        <v/>
      </c>
    </row>
    <row r="1868" spans="1:4" hidden="1" x14ac:dyDescent="0.25">
      <c r="A1868" s="31" t="str">
        <f ca="1">IF(Activiteitenoverzicht!$K1870&gt;0,Activiteitenoverzicht!A1870,"")</f>
        <v/>
      </c>
      <c r="B1868" s="31" t="str">
        <f ca="1">IF(Activiteitenoverzicht!$K1870&gt;0,Activiteitenoverzicht!B1870,"")</f>
        <v/>
      </c>
      <c r="C1868" s="31" t="str">
        <f ca="1">IF(Activiteitenoverzicht!$K1870&gt;0,Activiteitenoverzicht!D1870,"")</f>
        <v/>
      </c>
      <c r="D1868" s="31" t="str">
        <f ca="1">IF(Activiteitenoverzicht!$K1870&gt;0,Activiteitenoverzicht!F1870,"")</f>
        <v/>
      </c>
    </row>
    <row r="1869" spans="1:4" hidden="1" x14ac:dyDescent="0.25">
      <c r="A1869" s="31" t="str">
        <f ca="1">IF(Activiteitenoverzicht!$K1871&gt;0,Activiteitenoverzicht!A1871,"")</f>
        <v/>
      </c>
      <c r="B1869" s="31" t="str">
        <f ca="1">IF(Activiteitenoverzicht!$K1871&gt;0,Activiteitenoverzicht!B1871,"")</f>
        <v/>
      </c>
      <c r="C1869" s="31" t="str">
        <f ca="1">IF(Activiteitenoverzicht!$K1871&gt;0,Activiteitenoverzicht!D1871,"")</f>
        <v/>
      </c>
      <c r="D1869" s="31" t="str">
        <f ca="1">IF(Activiteitenoverzicht!$K1871&gt;0,Activiteitenoverzicht!F1871,"")</f>
        <v/>
      </c>
    </row>
    <row r="1870" spans="1:4" hidden="1" x14ac:dyDescent="0.25">
      <c r="A1870" s="31" t="str">
        <f ca="1">IF(Activiteitenoverzicht!$K1872&gt;0,Activiteitenoverzicht!A1872,"")</f>
        <v/>
      </c>
      <c r="B1870" s="31" t="str">
        <f ca="1">IF(Activiteitenoverzicht!$K1872&gt;0,Activiteitenoverzicht!B1872,"")</f>
        <v/>
      </c>
      <c r="C1870" s="31" t="str">
        <f ca="1">IF(Activiteitenoverzicht!$K1872&gt;0,Activiteitenoverzicht!D1872,"")</f>
        <v/>
      </c>
      <c r="D1870" s="31" t="str">
        <f ca="1">IF(Activiteitenoverzicht!$K1872&gt;0,Activiteitenoverzicht!F1872,"")</f>
        <v/>
      </c>
    </row>
    <row r="1871" spans="1:4" hidden="1" x14ac:dyDescent="0.25">
      <c r="A1871" s="31" t="str">
        <f ca="1">IF(Activiteitenoverzicht!$K1873&gt;0,Activiteitenoverzicht!A1873,"")</f>
        <v/>
      </c>
      <c r="B1871" s="31" t="str">
        <f ca="1">IF(Activiteitenoverzicht!$K1873&gt;0,Activiteitenoverzicht!B1873,"")</f>
        <v/>
      </c>
      <c r="C1871" s="31" t="str">
        <f ca="1">IF(Activiteitenoverzicht!$K1873&gt;0,Activiteitenoverzicht!D1873,"")</f>
        <v/>
      </c>
      <c r="D1871" s="31" t="str">
        <f ca="1">IF(Activiteitenoverzicht!$K1873&gt;0,Activiteitenoverzicht!F1873,"")</f>
        <v/>
      </c>
    </row>
    <row r="1872" spans="1:4" hidden="1" x14ac:dyDescent="0.25">
      <c r="A1872" s="31" t="str">
        <f ca="1">IF(Activiteitenoverzicht!$K1874&gt;0,Activiteitenoverzicht!A1874,"")</f>
        <v/>
      </c>
      <c r="B1872" s="31" t="str">
        <f ca="1">IF(Activiteitenoverzicht!$K1874&gt;0,Activiteitenoverzicht!B1874,"")</f>
        <v/>
      </c>
      <c r="C1872" s="31" t="str">
        <f ca="1">IF(Activiteitenoverzicht!$K1874&gt;0,Activiteitenoverzicht!D1874,"")</f>
        <v/>
      </c>
      <c r="D1872" s="31" t="str">
        <f ca="1">IF(Activiteitenoverzicht!$K1874&gt;0,Activiteitenoverzicht!F1874,"")</f>
        <v/>
      </c>
    </row>
    <row r="1873" spans="1:4" hidden="1" x14ac:dyDescent="0.25">
      <c r="A1873" s="31" t="str">
        <f ca="1">IF(Activiteitenoverzicht!$K1875&gt;0,Activiteitenoverzicht!A1875,"")</f>
        <v/>
      </c>
      <c r="B1873" s="31" t="str">
        <f ca="1">IF(Activiteitenoverzicht!$K1875&gt;0,Activiteitenoverzicht!B1875,"")</f>
        <v/>
      </c>
      <c r="C1873" s="31" t="str">
        <f ca="1">IF(Activiteitenoverzicht!$K1875&gt;0,Activiteitenoverzicht!D1875,"")</f>
        <v/>
      </c>
      <c r="D1873" s="31" t="str">
        <f ca="1">IF(Activiteitenoverzicht!$K1875&gt;0,Activiteitenoverzicht!F1875,"")</f>
        <v/>
      </c>
    </row>
    <row r="1874" spans="1:4" hidden="1" x14ac:dyDescent="0.25">
      <c r="A1874" s="31" t="str">
        <f ca="1">IF(Activiteitenoverzicht!$K1876&gt;0,Activiteitenoverzicht!A1876,"")</f>
        <v/>
      </c>
      <c r="B1874" s="31" t="str">
        <f ca="1">IF(Activiteitenoverzicht!$K1876&gt;0,Activiteitenoverzicht!B1876,"")</f>
        <v/>
      </c>
      <c r="C1874" s="31" t="str">
        <f ca="1">IF(Activiteitenoverzicht!$K1876&gt;0,Activiteitenoverzicht!D1876,"")</f>
        <v/>
      </c>
      <c r="D1874" s="31" t="str">
        <f ca="1">IF(Activiteitenoverzicht!$K1876&gt;0,Activiteitenoverzicht!F1876,"")</f>
        <v/>
      </c>
    </row>
    <row r="1875" spans="1:4" hidden="1" x14ac:dyDescent="0.25">
      <c r="A1875" s="31" t="str">
        <f ca="1">IF(Activiteitenoverzicht!$K1877&gt;0,Activiteitenoverzicht!A1877,"")</f>
        <v/>
      </c>
      <c r="B1875" s="31" t="str">
        <f ca="1">IF(Activiteitenoverzicht!$K1877&gt;0,Activiteitenoverzicht!B1877,"")</f>
        <v/>
      </c>
      <c r="C1875" s="31" t="str">
        <f ca="1">IF(Activiteitenoverzicht!$K1877&gt;0,Activiteitenoverzicht!D1877,"")</f>
        <v/>
      </c>
      <c r="D1875" s="31" t="str">
        <f ca="1">IF(Activiteitenoverzicht!$K1877&gt;0,Activiteitenoverzicht!F1877,"")</f>
        <v/>
      </c>
    </row>
    <row r="1876" spans="1:4" hidden="1" x14ac:dyDescent="0.25">
      <c r="A1876" s="31" t="str">
        <f ca="1">IF(Activiteitenoverzicht!$K1878&gt;0,Activiteitenoverzicht!A1878,"")</f>
        <v/>
      </c>
      <c r="B1876" s="31" t="str">
        <f ca="1">IF(Activiteitenoverzicht!$K1878&gt;0,Activiteitenoverzicht!B1878,"")</f>
        <v/>
      </c>
      <c r="C1876" s="31" t="str">
        <f ca="1">IF(Activiteitenoverzicht!$K1878&gt;0,Activiteitenoverzicht!D1878,"")</f>
        <v/>
      </c>
      <c r="D1876" s="31" t="str">
        <f ca="1">IF(Activiteitenoverzicht!$K1878&gt;0,Activiteitenoverzicht!F1878,"")</f>
        <v/>
      </c>
    </row>
    <row r="1877" spans="1:4" hidden="1" x14ac:dyDescent="0.25">
      <c r="A1877" s="31" t="str">
        <f ca="1">IF(Activiteitenoverzicht!$K1879&gt;0,Activiteitenoverzicht!A1879,"")</f>
        <v/>
      </c>
      <c r="B1877" s="31" t="str">
        <f ca="1">IF(Activiteitenoverzicht!$K1879&gt;0,Activiteitenoverzicht!B1879,"")</f>
        <v/>
      </c>
      <c r="C1877" s="31" t="str">
        <f ca="1">IF(Activiteitenoverzicht!$K1879&gt;0,Activiteitenoverzicht!D1879,"")</f>
        <v/>
      </c>
      <c r="D1877" s="31" t="str">
        <f ca="1">IF(Activiteitenoverzicht!$K1879&gt;0,Activiteitenoverzicht!F1879,"")</f>
        <v/>
      </c>
    </row>
    <row r="1878" spans="1:4" hidden="1" x14ac:dyDescent="0.25">
      <c r="A1878" s="31" t="str">
        <f ca="1">IF(Activiteitenoverzicht!$K1880&gt;0,Activiteitenoverzicht!A1880,"")</f>
        <v/>
      </c>
      <c r="B1878" s="31" t="str">
        <f ca="1">IF(Activiteitenoverzicht!$K1880&gt;0,Activiteitenoverzicht!B1880,"")</f>
        <v/>
      </c>
      <c r="C1878" s="31" t="str">
        <f ca="1">IF(Activiteitenoverzicht!$K1880&gt;0,Activiteitenoverzicht!D1880,"")</f>
        <v/>
      </c>
      <c r="D1878" s="31" t="str">
        <f ca="1">IF(Activiteitenoverzicht!$K1880&gt;0,Activiteitenoverzicht!F1880,"")</f>
        <v/>
      </c>
    </row>
    <row r="1879" spans="1:4" hidden="1" x14ac:dyDescent="0.25">
      <c r="A1879" s="31" t="str">
        <f ca="1">IF(Activiteitenoverzicht!$K1881&gt;0,Activiteitenoverzicht!A1881,"")</f>
        <v/>
      </c>
      <c r="B1879" s="31" t="str">
        <f ca="1">IF(Activiteitenoverzicht!$K1881&gt;0,Activiteitenoverzicht!B1881,"")</f>
        <v/>
      </c>
      <c r="C1879" s="31" t="str">
        <f ca="1">IF(Activiteitenoverzicht!$K1881&gt;0,Activiteitenoverzicht!D1881,"")</f>
        <v/>
      </c>
      <c r="D1879" s="31" t="str">
        <f ca="1">IF(Activiteitenoverzicht!$K1881&gt;0,Activiteitenoverzicht!F1881,"")</f>
        <v/>
      </c>
    </row>
    <row r="1880" spans="1:4" hidden="1" x14ac:dyDescent="0.25">
      <c r="A1880" s="31" t="str">
        <f ca="1">IF(Activiteitenoverzicht!$K1882&gt;0,Activiteitenoverzicht!A1882,"")</f>
        <v/>
      </c>
      <c r="B1880" s="31" t="str">
        <f ca="1">IF(Activiteitenoverzicht!$K1882&gt;0,Activiteitenoverzicht!B1882,"")</f>
        <v/>
      </c>
      <c r="C1880" s="31" t="str">
        <f ca="1">IF(Activiteitenoverzicht!$K1882&gt;0,Activiteitenoverzicht!D1882,"")</f>
        <v/>
      </c>
      <c r="D1880" s="31" t="str">
        <f ca="1">IF(Activiteitenoverzicht!$K1882&gt;0,Activiteitenoverzicht!F1882,"")</f>
        <v/>
      </c>
    </row>
    <row r="1881" spans="1:4" hidden="1" x14ac:dyDescent="0.25">
      <c r="A1881" s="31" t="str">
        <f ca="1">IF(Activiteitenoverzicht!$K1883&gt;0,Activiteitenoverzicht!A1883,"")</f>
        <v/>
      </c>
      <c r="B1881" s="31" t="str">
        <f ca="1">IF(Activiteitenoverzicht!$K1883&gt;0,Activiteitenoverzicht!B1883,"")</f>
        <v/>
      </c>
      <c r="C1881" s="31" t="str">
        <f ca="1">IF(Activiteitenoverzicht!$K1883&gt;0,Activiteitenoverzicht!D1883,"")</f>
        <v/>
      </c>
      <c r="D1881" s="31" t="str">
        <f ca="1">IF(Activiteitenoverzicht!$K1883&gt;0,Activiteitenoverzicht!F1883,"")</f>
        <v/>
      </c>
    </row>
    <row r="1882" spans="1:4" hidden="1" x14ac:dyDescent="0.25">
      <c r="A1882" s="31" t="str">
        <f ca="1">IF(Activiteitenoverzicht!$K1884&gt;0,Activiteitenoverzicht!A1884,"")</f>
        <v/>
      </c>
      <c r="B1882" s="31" t="str">
        <f ca="1">IF(Activiteitenoverzicht!$K1884&gt;0,Activiteitenoverzicht!B1884,"")</f>
        <v/>
      </c>
      <c r="C1882" s="31" t="str">
        <f ca="1">IF(Activiteitenoverzicht!$K1884&gt;0,Activiteitenoverzicht!D1884,"")</f>
        <v/>
      </c>
      <c r="D1882" s="31" t="str">
        <f ca="1">IF(Activiteitenoverzicht!$K1884&gt;0,Activiteitenoverzicht!F1884,"")</f>
        <v/>
      </c>
    </row>
    <row r="1883" spans="1:4" hidden="1" x14ac:dyDescent="0.25">
      <c r="A1883" s="31" t="str">
        <f ca="1">IF(Activiteitenoverzicht!$K1885&gt;0,Activiteitenoverzicht!A1885,"")</f>
        <v/>
      </c>
      <c r="B1883" s="31" t="str">
        <f ca="1">IF(Activiteitenoverzicht!$K1885&gt;0,Activiteitenoverzicht!B1885,"")</f>
        <v/>
      </c>
      <c r="C1883" s="31" t="str">
        <f ca="1">IF(Activiteitenoverzicht!$K1885&gt;0,Activiteitenoverzicht!D1885,"")</f>
        <v/>
      </c>
      <c r="D1883" s="31" t="str">
        <f ca="1">IF(Activiteitenoverzicht!$K1885&gt;0,Activiteitenoverzicht!F1885,"")</f>
        <v/>
      </c>
    </row>
    <row r="1884" spans="1:4" hidden="1" x14ac:dyDescent="0.25">
      <c r="A1884" s="31" t="str">
        <f ca="1">IF(Activiteitenoverzicht!$K1886&gt;0,Activiteitenoverzicht!A1886,"")</f>
        <v/>
      </c>
      <c r="B1884" s="31" t="str">
        <f ca="1">IF(Activiteitenoverzicht!$K1886&gt;0,Activiteitenoverzicht!B1886,"")</f>
        <v/>
      </c>
      <c r="C1884" s="31" t="str">
        <f ca="1">IF(Activiteitenoverzicht!$K1886&gt;0,Activiteitenoverzicht!D1886,"")</f>
        <v/>
      </c>
      <c r="D1884" s="31" t="str">
        <f ca="1">IF(Activiteitenoverzicht!$K1886&gt;0,Activiteitenoverzicht!F1886,"")</f>
        <v/>
      </c>
    </row>
    <row r="1885" spans="1:4" hidden="1" x14ac:dyDescent="0.25">
      <c r="A1885" s="31" t="str">
        <f ca="1">IF(Activiteitenoverzicht!$K1887&gt;0,Activiteitenoverzicht!A1887,"")</f>
        <v/>
      </c>
      <c r="B1885" s="31" t="str">
        <f ca="1">IF(Activiteitenoverzicht!$K1887&gt;0,Activiteitenoverzicht!B1887,"")</f>
        <v/>
      </c>
      <c r="C1885" s="31" t="str">
        <f ca="1">IF(Activiteitenoverzicht!$K1887&gt;0,Activiteitenoverzicht!D1887,"")</f>
        <v/>
      </c>
      <c r="D1885" s="31" t="str">
        <f ca="1">IF(Activiteitenoverzicht!$K1887&gt;0,Activiteitenoverzicht!F1887,"")</f>
        <v/>
      </c>
    </row>
    <row r="1886" spans="1:4" hidden="1" x14ac:dyDescent="0.25">
      <c r="A1886" s="31" t="str">
        <f ca="1">IF(Activiteitenoverzicht!$K1888&gt;0,Activiteitenoverzicht!A1888,"")</f>
        <v/>
      </c>
      <c r="B1886" s="31" t="str">
        <f ca="1">IF(Activiteitenoverzicht!$K1888&gt;0,Activiteitenoverzicht!B1888,"")</f>
        <v/>
      </c>
      <c r="C1886" s="31" t="str">
        <f ca="1">IF(Activiteitenoverzicht!$K1888&gt;0,Activiteitenoverzicht!D1888,"")</f>
        <v/>
      </c>
      <c r="D1886" s="31" t="str">
        <f ca="1">IF(Activiteitenoverzicht!$K1888&gt;0,Activiteitenoverzicht!F1888,"")</f>
        <v/>
      </c>
    </row>
    <row r="1887" spans="1:4" hidden="1" x14ac:dyDescent="0.25">
      <c r="A1887" s="31" t="str">
        <f ca="1">IF(Activiteitenoverzicht!$K1889&gt;0,Activiteitenoverzicht!A1889,"")</f>
        <v/>
      </c>
      <c r="B1887" s="31" t="str">
        <f ca="1">IF(Activiteitenoverzicht!$K1889&gt;0,Activiteitenoverzicht!B1889,"")</f>
        <v/>
      </c>
      <c r="C1887" s="31" t="str">
        <f ca="1">IF(Activiteitenoverzicht!$K1889&gt;0,Activiteitenoverzicht!D1889,"")</f>
        <v/>
      </c>
      <c r="D1887" s="31" t="str">
        <f ca="1">IF(Activiteitenoverzicht!$K1889&gt;0,Activiteitenoverzicht!F1889,"")</f>
        <v/>
      </c>
    </row>
    <row r="1888" spans="1:4" hidden="1" x14ac:dyDescent="0.25">
      <c r="A1888" s="31" t="str">
        <f ca="1">IF(Activiteitenoverzicht!$K1890&gt;0,Activiteitenoverzicht!A1890,"")</f>
        <v/>
      </c>
      <c r="B1888" s="31" t="str">
        <f ca="1">IF(Activiteitenoverzicht!$K1890&gt;0,Activiteitenoverzicht!B1890,"")</f>
        <v/>
      </c>
      <c r="C1888" s="31" t="str">
        <f ca="1">IF(Activiteitenoverzicht!$K1890&gt;0,Activiteitenoverzicht!D1890,"")</f>
        <v/>
      </c>
      <c r="D1888" s="31" t="str">
        <f ca="1">IF(Activiteitenoverzicht!$K1890&gt;0,Activiteitenoverzicht!F1890,"")</f>
        <v/>
      </c>
    </row>
    <row r="1889" spans="1:4" hidden="1" x14ac:dyDescent="0.25">
      <c r="A1889" s="31" t="str">
        <f ca="1">IF(Activiteitenoverzicht!$K1891&gt;0,Activiteitenoverzicht!A1891,"")</f>
        <v/>
      </c>
      <c r="B1889" s="31" t="str">
        <f ca="1">IF(Activiteitenoverzicht!$K1891&gt;0,Activiteitenoverzicht!B1891,"")</f>
        <v/>
      </c>
      <c r="C1889" s="31" t="str">
        <f ca="1">IF(Activiteitenoverzicht!$K1891&gt;0,Activiteitenoverzicht!D1891,"")</f>
        <v/>
      </c>
      <c r="D1889" s="31" t="str">
        <f ca="1">IF(Activiteitenoverzicht!$K1891&gt;0,Activiteitenoverzicht!F1891,"")</f>
        <v/>
      </c>
    </row>
    <row r="1890" spans="1:4" hidden="1" x14ac:dyDescent="0.25">
      <c r="A1890" s="31" t="str">
        <f ca="1">IF(Activiteitenoverzicht!$K1892&gt;0,Activiteitenoverzicht!A1892,"")</f>
        <v/>
      </c>
      <c r="B1890" s="31" t="str">
        <f ca="1">IF(Activiteitenoverzicht!$K1892&gt;0,Activiteitenoverzicht!B1892,"")</f>
        <v/>
      </c>
      <c r="C1890" s="31" t="str">
        <f ca="1">IF(Activiteitenoverzicht!$K1892&gt;0,Activiteitenoverzicht!D1892,"")</f>
        <v/>
      </c>
      <c r="D1890" s="31" t="str">
        <f ca="1">IF(Activiteitenoverzicht!$K1892&gt;0,Activiteitenoverzicht!F1892,"")</f>
        <v/>
      </c>
    </row>
    <row r="1891" spans="1:4" hidden="1" x14ac:dyDescent="0.25">
      <c r="A1891" s="31" t="str">
        <f ca="1">IF(Activiteitenoverzicht!$K1893&gt;0,Activiteitenoverzicht!A1893,"")</f>
        <v/>
      </c>
      <c r="B1891" s="31" t="str">
        <f ca="1">IF(Activiteitenoverzicht!$K1893&gt;0,Activiteitenoverzicht!B1893,"")</f>
        <v/>
      </c>
      <c r="C1891" s="31" t="str">
        <f ca="1">IF(Activiteitenoverzicht!$K1893&gt;0,Activiteitenoverzicht!D1893,"")</f>
        <v/>
      </c>
      <c r="D1891" s="31" t="str">
        <f ca="1">IF(Activiteitenoverzicht!$K1893&gt;0,Activiteitenoverzicht!F1893,"")</f>
        <v/>
      </c>
    </row>
    <row r="1892" spans="1:4" hidden="1" x14ac:dyDescent="0.25">
      <c r="A1892" s="31" t="str">
        <f ca="1">IF(Activiteitenoverzicht!$K1894&gt;0,Activiteitenoverzicht!A1894,"")</f>
        <v/>
      </c>
      <c r="B1892" s="31" t="str">
        <f ca="1">IF(Activiteitenoverzicht!$K1894&gt;0,Activiteitenoverzicht!B1894,"")</f>
        <v/>
      </c>
      <c r="C1892" s="31" t="str">
        <f ca="1">IF(Activiteitenoverzicht!$K1894&gt;0,Activiteitenoverzicht!D1894,"")</f>
        <v/>
      </c>
      <c r="D1892" s="31" t="str">
        <f ca="1">IF(Activiteitenoverzicht!$K1894&gt;0,Activiteitenoverzicht!F1894,"")</f>
        <v/>
      </c>
    </row>
    <row r="1893" spans="1:4" hidden="1" x14ac:dyDescent="0.25">
      <c r="A1893" s="31" t="str">
        <f ca="1">IF(Activiteitenoverzicht!$K1895&gt;0,Activiteitenoverzicht!A1895,"")</f>
        <v/>
      </c>
      <c r="B1893" s="31" t="str">
        <f ca="1">IF(Activiteitenoverzicht!$K1895&gt;0,Activiteitenoverzicht!B1895,"")</f>
        <v/>
      </c>
      <c r="C1893" s="31" t="str">
        <f ca="1">IF(Activiteitenoverzicht!$K1895&gt;0,Activiteitenoverzicht!D1895,"")</f>
        <v/>
      </c>
      <c r="D1893" s="31" t="str">
        <f ca="1">IF(Activiteitenoverzicht!$K1895&gt;0,Activiteitenoverzicht!F1895,"")</f>
        <v/>
      </c>
    </row>
    <row r="1894" spans="1:4" hidden="1" x14ac:dyDescent="0.25">
      <c r="A1894" s="31" t="str">
        <f ca="1">IF(Activiteitenoverzicht!$K1896&gt;0,Activiteitenoverzicht!A1896,"")</f>
        <v/>
      </c>
      <c r="B1894" s="31" t="str">
        <f ca="1">IF(Activiteitenoverzicht!$K1896&gt;0,Activiteitenoverzicht!B1896,"")</f>
        <v/>
      </c>
      <c r="C1894" s="31" t="str">
        <f ca="1">IF(Activiteitenoverzicht!$K1896&gt;0,Activiteitenoverzicht!D1896,"")</f>
        <v/>
      </c>
      <c r="D1894" s="31" t="str">
        <f ca="1">IF(Activiteitenoverzicht!$K1896&gt;0,Activiteitenoverzicht!F1896,"")</f>
        <v/>
      </c>
    </row>
    <row r="1895" spans="1:4" hidden="1" x14ac:dyDescent="0.25">
      <c r="A1895" s="31" t="str">
        <f ca="1">IF(Activiteitenoverzicht!$K1897&gt;0,Activiteitenoverzicht!A1897,"")</f>
        <v/>
      </c>
      <c r="B1895" s="31" t="str">
        <f ca="1">IF(Activiteitenoverzicht!$K1897&gt;0,Activiteitenoverzicht!B1897,"")</f>
        <v/>
      </c>
      <c r="C1895" s="31" t="str">
        <f ca="1">IF(Activiteitenoverzicht!$K1897&gt;0,Activiteitenoverzicht!D1897,"")</f>
        <v/>
      </c>
      <c r="D1895" s="31" t="str">
        <f ca="1">IF(Activiteitenoverzicht!$K1897&gt;0,Activiteitenoverzicht!F1897,"")</f>
        <v/>
      </c>
    </row>
    <row r="1896" spans="1:4" hidden="1" x14ac:dyDescent="0.25">
      <c r="A1896" s="31" t="str">
        <f ca="1">IF(Activiteitenoverzicht!$K1898&gt;0,Activiteitenoverzicht!A1898,"")</f>
        <v/>
      </c>
      <c r="B1896" s="31" t="str">
        <f ca="1">IF(Activiteitenoverzicht!$K1898&gt;0,Activiteitenoverzicht!B1898,"")</f>
        <v/>
      </c>
      <c r="C1896" s="31" t="str">
        <f ca="1">IF(Activiteitenoverzicht!$K1898&gt;0,Activiteitenoverzicht!D1898,"")</f>
        <v/>
      </c>
      <c r="D1896" s="31" t="str">
        <f ca="1">IF(Activiteitenoverzicht!$K1898&gt;0,Activiteitenoverzicht!F1898,"")</f>
        <v/>
      </c>
    </row>
    <row r="1897" spans="1:4" hidden="1" x14ac:dyDescent="0.25">
      <c r="A1897" s="31" t="str">
        <f ca="1">IF(Activiteitenoverzicht!$K1899&gt;0,Activiteitenoverzicht!A1899,"")</f>
        <v/>
      </c>
      <c r="B1897" s="31" t="str">
        <f ca="1">IF(Activiteitenoverzicht!$K1899&gt;0,Activiteitenoverzicht!B1899,"")</f>
        <v/>
      </c>
      <c r="C1897" s="31" t="str">
        <f ca="1">IF(Activiteitenoverzicht!$K1899&gt;0,Activiteitenoverzicht!D1899,"")</f>
        <v/>
      </c>
      <c r="D1897" s="31" t="str">
        <f ca="1">IF(Activiteitenoverzicht!$K1899&gt;0,Activiteitenoverzicht!F1899,"")</f>
        <v/>
      </c>
    </row>
    <row r="1898" spans="1:4" hidden="1" x14ac:dyDescent="0.25">
      <c r="A1898" s="31" t="str">
        <f ca="1">IF(Activiteitenoverzicht!$K1900&gt;0,Activiteitenoverzicht!A1900,"")</f>
        <v/>
      </c>
      <c r="B1898" s="31" t="str">
        <f ca="1">IF(Activiteitenoverzicht!$K1900&gt;0,Activiteitenoverzicht!B1900,"")</f>
        <v/>
      </c>
      <c r="C1898" s="31" t="str">
        <f ca="1">IF(Activiteitenoverzicht!$K1900&gt;0,Activiteitenoverzicht!D1900,"")</f>
        <v/>
      </c>
      <c r="D1898" s="31" t="str">
        <f ca="1">IF(Activiteitenoverzicht!$K1900&gt;0,Activiteitenoverzicht!F1900,"")</f>
        <v/>
      </c>
    </row>
    <row r="1899" spans="1:4" hidden="1" x14ac:dyDescent="0.25">
      <c r="A1899" s="31" t="str">
        <f ca="1">IF(Activiteitenoverzicht!$K1901&gt;0,Activiteitenoverzicht!A1901,"")</f>
        <v/>
      </c>
      <c r="B1899" s="31" t="str">
        <f ca="1">IF(Activiteitenoverzicht!$K1901&gt;0,Activiteitenoverzicht!B1901,"")</f>
        <v/>
      </c>
      <c r="C1899" s="31" t="str">
        <f ca="1">IF(Activiteitenoverzicht!$K1901&gt;0,Activiteitenoverzicht!D1901,"")</f>
        <v/>
      </c>
      <c r="D1899" s="31" t="str">
        <f ca="1">IF(Activiteitenoverzicht!$K1901&gt;0,Activiteitenoverzicht!F1901,"")</f>
        <v/>
      </c>
    </row>
    <row r="1900" spans="1:4" hidden="1" x14ac:dyDescent="0.25">
      <c r="A1900" s="31" t="str">
        <f ca="1">IF(Activiteitenoverzicht!$K1902&gt;0,Activiteitenoverzicht!A1902,"")</f>
        <v/>
      </c>
      <c r="B1900" s="31" t="str">
        <f ca="1">IF(Activiteitenoverzicht!$K1902&gt;0,Activiteitenoverzicht!B1902,"")</f>
        <v/>
      </c>
      <c r="C1900" s="31" t="str">
        <f ca="1">IF(Activiteitenoverzicht!$K1902&gt;0,Activiteitenoverzicht!D1902,"")</f>
        <v/>
      </c>
      <c r="D1900" s="31" t="str">
        <f ca="1">IF(Activiteitenoverzicht!$K1902&gt;0,Activiteitenoverzicht!F1902,"")</f>
        <v/>
      </c>
    </row>
    <row r="1901" spans="1:4" hidden="1" x14ac:dyDescent="0.25">
      <c r="A1901" s="31" t="str">
        <f ca="1">IF(Activiteitenoverzicht!$K1903&gt;0,Activiteitenoverzicht!A1903,"")</f>
        <v/>
      </c>
      <c r="B1901" s="31" t="str">
        <f ca="1">IF(Activiteitenoverzicht!$K1903&gt;0,Activiteitenoverzicht!B1903,"")</f>
        <v/>
      </c>
      <c r="C1901" s="31" t="str">
        <f ca="1">IF(Activiteitenoverzicht!$K1903&gt;0,Activiteitenoverzicht!D1903,"")</f>
        <v/>
      </c>
      <c r="D1901" s="31" t="str">
        <f ca="1">IF(Activiteitenoverzicht!$K1903&gt;0,Activiteitenoverzicht!F1903,"")</f>
        <v/>
      </c>
    </row>
    <row r="1902" spans="1:4" hidden="1" x14ac:dyDescent="0.25">
      <c r="A1902" s="31" t="str">
        <f ca="1">IF(Activiteitenoverzicht!$K1904&gt;0,Activiteitenoverzicht!A1904,"")</f>
        <v/>
      </c>
      <c r="B1902" s="31" t="str">
        <f ca="1">IF(Activiteitenoverzicht!$K1904&gt;0,Activiteitenoverzicht!B1904,"")</f>
        <v/>
      </c>
      <c r="C1902" s="31" t="str">
        <f ca="1">IF(Activiteitenoverzicht!$K1904&gt;0,Activiteitenoverzicht!D1904,"")</f>
        <v/>
      </c>
      <c r="D1902" s="31" t="str">
        <f ca="1">IF(Activiteitenoverzicht!$K1904&gt;0,Activiteitenoverzicht!F1904,"")</f>
        <v/>
      </c>
    </row>
    <row r="1903" spans="1:4" hidden="1" x14ac:dyDescent="0.25">
      <c r="A1903" s="31" t="str">
        <f ca="1">IF(Activiteitenoverzicht!$K1905&gt;0,Activiteitenoverzicht!A1905,"")</f>
        <v/>
      </c>
      <c r="B1903" s="31" t="str">
        <f ca="1">IF(Activiteitenoverzicht!$K1905&gt;0,Activiteitenoverzicht!B1905,"")</f>
        <v/>
      </c>
      <c r="C1903" s="31" t="str">
        <f ca="1">IF(Activiteitenoverzicht!$K1905&gt;0,Activiteitenoverzicht!D1905,"")</f>
        <v/>
      </c>
      <c r="D1903" s="31" t="str">
        <f ca="1">IF(Activiteitenoverzicht!$K1905&gt;0,Activiteitenoverzicht!F1905,"")</f>
        <v/>
      </c>
    </row>
    <row r="1904" spans="1:4" hidden="1" x14ac:dyDescent="0.25">
      <c r="A1904" s="31" t="str">
        <f ca="1">IF(Activiteitenoverzicht!$K1906&gt;0,Activiteitenoverzicht!A1906,"")</f>
        <v/>
      </c>
      <c r="B1904" s="31" t="str">
        <f ca="1">IF(Activiteitenoverzicht!$K1906&gt;0,Activiteitenoverzicht!B1906,"")</f>
        <v/>
      </c>
      <c r="C1904" s="31" t="str">
        <f ca="1">IF(Activiteitenoverzicht!$K1906&gt;0,Activiteitenoverzicht!D1906,"")</f>
        <v/>
      </c>
      <c r="D1904" s="31" t="str">
        <f ca="1">IF(Activiteitenoverzicht!$K1906&gt;0,Activiteitenoverzicht!F1906,"")</f>
        <v/>
      </c>
    </row>
    <row r="1905" spans="1:4" hidden="1" x14ac:dyDescent="0.25">
      <c r="A1905" s="31" t="str">
        <f ca="1">IF(Activiteitenoverzicht!$K1907&gt;0,Activiteitenoverzicht!A1907,"")</f>
        <v/>
      </c>
      <c r="B1905" s="31" t="str">
        <f ca="1">IF(Activiteitenoverzicht!$K1907&gt;0,Activiteitenoverzicht!B1907,"")</f>
        <v/>
      </c>
      <c r="C1905" s="31" t="str">
        <f ca="1">IF(Activiteitenoverzicht!$K1907&gt;0,Activiteitenoverzicht!D1907,"")</f>
        <v/>
      </c>
      <c r="D1905" s="31" t="str">
        <f ca="1">IF(Activiteitenoverzicht!$K1907&gt;0,Activiteitenoverzicht!F1907,"")</f>
        <v/>
      </c>
    </row>
    <row r="1906" spans="1:4" hidden="1" x14ac:dyDescent="0.25">
      <c r="A1906" s="31" t="str">
        <f ca="1">IF(Activiteitenoverzicht!$K1908&gt;0,Activiteitenoverzicht!A1908,"")</f>
        <v/>
      </c>
      <c r="B1906" s="31" t="str">
        <f ca="1">IF(Activiteitenoverzicht!$K1908&gt;0,Activiteitenoverzicht!B1908,"")</f>
        <v/>
      </c>
      <c r="C1906" s="31" t="str">
        <f ca="1">IF(Activiteitenoverzicht!$K1908&gt;0,Activiteitenoverzicht!D1908,"")</f>
        <v/>
      </c>
      <c r="D1906" s="31" t="str">
        <f ca="1">IF(Activiteitenoverzicht!$K1908&gt;0,Activiteitenoverzicht!F1908,"")</f>
        <v/>
      </c>
    </row>
    <row r="1907" spans="1:4" hidden="1" x14ac:dyDescent="0.25">
      <c r="A1907" s="31" t="str">
        <f ca="1">IF(Activiteitenoverzicht!$K1909&gt;0,Activiteitenoverzicht!A1909,"")</f>
        <v/>
      </c>
      <c r="B1907" s="31" t="str">
        <f ca="1">IF(Activiteitenoverzicht!$K1909&gt;0,Activiteitenoverzicht!B1909,"")</f>
        <v/>
      </c>
      <c r="C1907" s="31" t="str">
        <f ca="1">IF(Activiteitenoverzicht!$K1909&gt;0,Activiteitenoverzicht!D1909,"")</f>
        <v/>
      </c>
      <c r="D1907" s="31" t="str">
        <f ca="1">IF(Activiteitenoverzicht!$K1909&gt;0,Activiteitenoverzicht!F1909,"")</f>
        <v/>
      </c>
    </row>
    <row r="1908" spans="1:4" hidden="1" x14ac:dyDescent="0.25">
      <c r="A1908" s="31" t="str">
        <f ca="1">IF(Activiteitenoverzicht!$K1910&gt;0,Activiteitenoverzicht!A1910,"")</f>
        <v/>
      </c>
      <c r="B1908" s="31" t="str">
        <f ca="1">IF(Activiteitenoverzicht!$K1910&gt;0,Activiteitenoverzicht!B1910,"")</f>
        <v/>
      </c>
      <c r="C1908" s="31" t="str">
        <f ca="1">IF(Activiteitenoverzicht!$K1910&gt;0,Activiteitenoverzicht!D1910,"")</f>
        <v/>
      </c>
      <c r="D1908" s="31" t="str">
        <f ca="1">IF(Activiteitenoverzicht!$K1910&gt;0,Activiteitenoverzicht!F1910,"")</f>
        <v/>
      </c>
    </row>
    <row r="1909" spans="1:4" hidden="1" x14ac:dyDescent="0.25">
      <c r="A1909" s="31" t="str">
        <f ca="1">IF(Activiteitenoverzicht!$K1911&gt;0,Activiteitenoverzicht!A1911,"")</f>
        <v/>
      </c>
      <c r="B1909" s="31" t="str">
        <f ca="1">IF(Activiteitenoverzicht!$K1911&gt;0,Activiteitenoverzicht!B1911,"")</f>
        <v/>
      </c>
      <c r="C1909" s="31" t="str">
        <f ca="1">IF(Activiteitenoverzicht!$K1911&gt;0,Activiteitenoverzicht!D1911,"")</f>
        <v/>
      </c>
      <c r="D1909" s="31" t="str">
        <f ca="1">IF(Activiteitenoverzicht!$K1911&gt;0,Activiteitenoverzicht!F1911,"")</f>
        <v/>
      </c>
    </row>
    <row r="1910" spans="1:4" hidden="1" x14ac:dyDescent="0.25">
      <c r="A1910" s="31" t="str">
        <f ca="1">IF(Activiteitenoverzicht!$K1912&gt;0,Activiteitenoverzicht!A1912,"")</f>
        <v/>
      </c>
      <c r="B1910" s="31" t="str">
        <f ca="1">IF(Activiteitenoverzicht!$K1912&gt;0,Activiteitenoverzicht!B1912,"")</f>
        <v/>
      </c>
      <c r="C1910" s="31" t="str">
        <f ca="1">IF(Activiteitenoverzicht!$K1912&gt;0,Activiteitenoverzicht!D1912,"")</f>
        <v/>
      </c>
      <c r="D1910" s="31" t="str">
        <f ca="1">IF(Activiteitenoverzicht!$K1912&gt;0,Activiteitenoverzicht!F1912,"")</f>
        <v/>
      </c>
    </row>
    <row r="1911" spans="1:4" hidden="1" x14ac:dyDescent="0.25">
      <c r="A1911" s="31" t="str">
        <f ca="1">IF(Activiteitenoverzicht!$K1913&gt;0,Activiteitenoverzicht!A1913,"")</f>
        <v/>
      </c>
      <c r="B1911" s="31" t="str">
        <f ca="1">IF(Activiteitenoverzicht!$K1913&gt;0,Activiteitenoverzicht!B1913,"")</f>
        <v/>
      </c>
      <c r="C1911" s="31" t="str">
        <f ca="1">IF(Activiteitenoverzicht!$K1913&gt;0,Activiteitenoverzicht!D1913,"")</f>
        <v/>
      </c>
      <c r="D1911" s="31" t="str">
        <f ca="1">IF(Activiteitenoverzicht!$K1913&gt;0,Activiteitenoverzicht!F1913,"")</f>
        <v/>
      </c>
    </row>
    <row r="1912" spans="1:4" hidden="1" x14ac:dyDescent="0.25">
      <c r="A1912" s="31" t="str">
        <f ca="1">IF(Activiteitenoverzicht!$K1914&gt;0,Activiteitenoverzicht!A1914,"")</f>
        <v/>
      </c>
      <c r="B1912" s="31" t="str">
        <f ca="1">IF(Activiteitenoverzicht!$K1914&gt;0,Activiteitenoverzicht!B1914,"")</f>
        <v/>
      </c>
      <c r="C1912" s="31" t="str">
        <f ca="1">IF(Activiteitenoverzicht!$K1914&gt;0,Activiteitenoverzicht!D1914,"")</f>
        <v/>
      </c>
      <c r="D1912" s="31" t="str">
        <f ca="1">IF(Activiteitenoverzicht!$K1914&gt;0,Activiteitenoverzicht!F1914,"")</f>
        <v/>
      </c>
    </row>
    <row r="1913" spans="1:4" hidden="1" x14ac:dyDescent="0.25">
      <c r="A1913" s="31" t="str">
        <f ca="1">IF(Activiteitenoverzicht!$K1915&gt;0,Activiteitenoverzicht!A1915,"")</f>
        <v/>
      </c>
      <c r="B1913" s="31" t="str">
        <f ca="1">IF(Activiteitenoverzicht!$K1915&gt;0,Activiteitenoverzicht!B1915,"")</f>
        <v/>
      </c>
      <c r="C1913" s="31" t="str">
        <f ca="1">IF(Activiteitenoverzicht!$K1915&gt;0,Activiteitenoverzicht!D1915,"")</f>
        <v/>
      </c>
      <c r="D1913" s="31" t="str">
        <f ca="1">IF(Activiteitenoverzicht!$K1915&gt;0,Activiteitenoverzicht!F1915,"")</f>
        <v/>
      </c>
    </row>
    <row r="1914" spans="1:4" hidden="1" x14ac:dyDescent="0.25">
      <c r="A1914" s="31" t="str">
        <f ca="1">IF(Activiteitenoverzicht!$K1916&gt;0,Activiteitenoverzicht!A1916,"")</f>
        <v/>
      </c>
      <c r="B1914" s="31" t="str">
        <f ca="1">IF(Activiteitenoverzicht!$K1916&gt;0,Activiteitenoverzicht!B1916,"")</f>
        <v/>
      </c>
      <c r="C1914" s="31" t="str">
        <f ca="1">IF(Activiteitenoverzicht!$K1916&gt;0,Activiteitenoverzicht!D1916,"")</f>
        <v/>
      </c>
      <c r="D1914" s="31" t="str">
        <f ca="1">IF(Activiteitenoverzicht!$K1916&gt;0,Activiteitenoverzicht!F1916,"")</f>
        <v/>
      </c>
    </row>
    <row r="1915" spans="1:4" hidden="1" x14ac:dyDescent="0.25">
      <c r="A1915" s="31" t="str">
        <f ca="1">IF(Activiteitenoverzicht!$K1917&gt;0,Activiteitenoverzicht!A1917,"")</f>
        <v/>
      </c>
      <c r="B1915" s="31" t="str">
        <f ca="1">IF(Activiteitenoverzicht!$K1917&gt;0,Activiteitenoverzicht!B1917,"")</f>
        <v/>
      </c>
      <c r="C1915" s="31" t="str">
        <f ca="1">IF(Activiteitenoverzicht!$K1917&gt;0,Activiteitenoverzicht!D1917,"")</f>
        <v/>
      </c>
      <c r="D1915" s="31" t="str">
        <f ca="1">IF(Activiteitenoverzicht!$K1917&gt;0,Activiteitenoverzicht!F1917,"")</f>
        <v/>
      </c>
    </row>
    <row r="1916" spans="1:4" hidden="1" x14ac:dyDescent="0.25">
      <c r="A1916" s="31" t="str">
        <f ca="1">IF(Activiteitenoverzicht!$K1918&gt;0,Activiteitenoverzicht!A1918,"")</f>
        <v/>
      </c>
      <c r="B1916" s="31" t="str">
        <f ca="1">IF(Activiteitenoverzicht!$K1918&gt;0,Activiteitenoverzicht!B1918,"")</f>
        <v/>
      </c>
      <c r="C1916" s="31" t="str">
        <f ca="1">IF(Activiteitenoverzicht!$K1918&gt;0,Activiteitenoverzicht!D1918,"")</f>
        <v/>
      </c>
      <c r="D1916" s="31" t="str">
        <f ca="1">IF(Activiteitenoverzicht!$K1918&gt;0,Activiteitenoverzicht!F1918,"")</f>
        <v/>
      </c>
    </row>
    <row r="1917" spans="1:4" hidden="1" x14ac:dyDescent="0.25">
      <c r="A1917" s="31" t="str">
        <f ca="1">IF(Activiteitenoverzicht!$K1919&gt;0,Activiteitenoverzicht!A1919,"")</f>
        <v/>
      </c>
      <c r="B1917" s="31" t="str">
        <f ca="1">IF(Activiteitenoverzicht!$K1919&gt;0,Activiteitenoverzicht!B1919,"")</f>
        <v/>
      </c>
      <c r="C1917" s="31" t="str">
        <f ca="1">IF(Activiteitenoverzicht!$K1919&gt;0,Activiteitenoverzicht!D1919,"")</f>
        <v/>
      </c>
      <c r="D1917" s="31" t="str">
        <f ca="1">IF(Activiteitenoverzicht!$K1919&gt;0,Activiteitenoverzicht!F1919,"")</f>
        <v/>
      </c>
    </row>
    <row r="1918" spans="1:4" hidden="1" x14ac:dyDescent="0.25">
      <c r="A1918" s="31" t="str">
        <f ca="1">IF(Activiteitenoverzicht!$K1920&gt;0,Activiteitenoverzicht!A1920,"")</f>
        <v/>
      </c>
      <c r="B1918" s="31" t="str">
        <f ca="1">IF(Activiteitenoverzicht!$K1920&gt;0,Activiteitenoverzicht!B1920,"")</f>
        <v/>
      </c>
      <c r="C1918" s="31" t="str">
        <f ca="1">IF(Activiteitenoverzicht!$K1920&gt;0,Activiteitenoverzicht!D1920,"")</f>
        <v/>
      </c>
      <c r="D1918" s="31" t="str">
        <f ca="1">IF(Activiteitenoverzicht!$K1920&gt;0,Activiteitenoverzicht!F1920,"")</f>
        <v/>
      </c>
    </row>
    <row r="1919" spans="1:4" hidden="1" x14ac:dyDescent="0.25">
      <c r="A1919" s="31" t="str">
        <f ca="1">IF(Activiteitenoverzicht!$K1921&gt;0,Activiteitenoverzicht!A1921,"")</f>
        <v/>
      </c>
      <c r="B1919" s="31" t="str">
        <f ca="1">IF(Activiteitenoverzicht!$K1921&gt;0,Activiteitenoverzicht!B1921,"")</f>
        <v/>
      </c>
      <c r="C1919" s="31" t="str">
        <f ca="1">IF(Activiteitenoverzicht!$K1921&gt;0,Activiteitenoverzicht!D1921,"")</f>
        <v/>
      </c>
      <c r="D1919" s="31" t="str">
        <f ca="1">IF(Activiteitenoverzicht!$K1921&gt;0,Activiteitenoverzicht!F1921,"")</f>
        <v/>
      </c>
    </row>
    <row r="1920" spans="1:4" hidden="1" x14ac:dyDescent="0.25">
      <c r="A1920" s="31" t="str">
        <f ca="1">IF(Activiteitenoverzicht!$K1922&gt;0,Activiteitenoverzicht!A1922,"")</f>
        <v/>
      </c>
      <c r="B1920" s="31" t="str">
        <f ca="1">IF(Activiteitenoverzicht!$K1922&gt;0,Activiteitenoverzicht!B1922,"")</f>
        <v/>
      </c>
      <c r="C1920" s="31" t="str">
        <f ca="1">IF(Activiteitenoverzicht!$K1922&gt;0,Activiteitenoverzicht!D1922,"")</f>
        <v/>
      </c>
      <c r="D1920" s="31" t="str">
        <f ca="1">IF(Activiteitenoverzicht!$K1922&gt;0,Activiteitenoverzicht!F1922,"")</f>
        <v/>
      </c>
    </row>
    <row r="1921" spans="1:4" hidden="1" x14ac:dyDescent="0.25">
      <c r="A1921" s="31" t="str">
        <f ca="1">IF(Activiteitenoverzicht!$K1923&gt;0,Activiteitenoverzicht!A1923,"")</f>
        <v/>
      </c>
      <c r="B1921" s="31" t="str">
        <f ca="1">IF(Activiteitenoverzicht!$K1923&gt;0,Activiteitenoverzicht!B1923,"")</f>
        <v/>
      </c>
      <c r="C1921" s="31" t="str">
        <f ca="1">IF(Activiteitenoverzicht!$K1923&gt;0,Activiteitenoverzicht!D1923,"")</f>
        <v/>
      </c>
      <c r="D1921" s="31" t="str">
        <f ca="1">IF(Activiteitenoverzicht!$K1923&gt;0,Activiteitenoverzicht!F1923,"")</f>
        <v/>
      </c>
    </row>
    <row r="1922" spans="1:4" hidden="1" x14ac:dyDescent="0.25">
      <c r="A1922" s="31" t="str">
        <f ca="1">IF(Activiteitenoverzicht!$K1924&gt;0,Activiteitenoverzicht!A1924,"")</f>
        <v/>
      </c>
      <c r="B1922" s="31" t="str">
        <f ca="1">IF(Activiteitenoverzicht!$K1924&gt;0,Activiteitenoverzicht!B1924,"")</f>
        <v/>
      </c>
      <c r="C1922" s="31" t="str">
        <f ca="1">IF(Activiteitenoverzicht!$K1924&gt;0,Activiteitenoverzicht!D1924,"")</f>
        <v/>
      </c>
      <c r="D1922" s="31" t="str">
        <f ca="1">IF(Activiteitenoverzicht!$K1924&gt;0,Activiteitenoverzicht!F1924,"")</f>
        <v/>
      </c>
    </row>
    <row r="1923" spans="1:4" hidden="1" x14ac:dyDescent="0.25">
      <c r="A1923" s="31" t="str">
        <f ca="1">IF(Activiteitenoverzicht!$K1925&gt;0,Activiteitenoverzicht!A1925,"")</f>
        <v/>
      </c>
      <c r="B1923" s="31" t="str">
        <f ca="1">IF(Activiteitenoverzicht!$K1925&gt;0,Activiteitenoverzicht!B1925,"")</f>
        <v/>
      </c>
      <c r="C1923" s="31" t="str">
        <f ca="1">IF(Activiteitenoverzicht!$K1925&gt;0,Activiteitenoverzicht!D1925,"")</f>
        <v/>
      </c>
      <c r="D1923" s="31" t="str">
        <f ca="1">IF(Activiteitenoverzicht!$K1925&gt;0,Activiteitenoverzicht!F1925,"")</f>
        <v/>
      </c>
    </row>
    <row r="1924" spans="1:4" hidden="1" x14ac:dyDescent="0.25">
      <c r="A1924" s="31" t="str">
        <f ca="1">IF(Activiteitenoverzicht!$K1926&gt;0,Activiteitenoverzicht!A1926,"")</f>
        <v/>
      </c>
      <c r="B1924" s="31" t="str">
        <f ca="1">IF(Activiteitenoverzicht!$K1926&gt;0,Activiteitenoverzicht!B1926,"")</f>
        <v/>
      </c>
      <c r="C1924" s="31" t="str">
        <f ca="1">IF(Activiteitenoverzicht!$K1926&gt;0,Activiteitenoverzicht!D1926,"")</f>
        <v/>
      </c>
      <c r="D1924" s="31" t="str">
        <f ca="1">IF(Activiteitenoverzicht!$K1926&gt;0,Activiteitenoverzicht!F1926,"")</f>
        <v/>
      </c>
    </row>
    <row r="1925" spans="1:4" hidden="1" x14ac:dyDescent="0.25">
      <c r="A1925" s="31" t="str">
        <f ca="1">IF(Activiteitenoverzicht!$K1927&gt;0,Activiteitenoverzicht!A1927,"")</f>
        <v/>
      </c>
      <c r="B1925" s="31" t="str">
        <f ca="1">IF(Activiteitenoverzicht!$K1927&gt;0,Activiteitenoverzicht!B1927,"")</f>
        <v/>
      </c>
      <c r="C1925" s="31" t="str">
        <f ca="1">IF(Activiteitenoverzicht!$K1927&gt;0,Activiteitenoverzicht!D1927,"")</f>
        <v/>
      </c>
      <c r="D1925" s="31" t="str">
        <f ca="1">IF(Activiteitenoverzicht!$K1927&gt;0,Activiteitenoverzicht!F1927,"")</f>
        <v/>
      </c>
    </row>
    <row r="1926" spans="1:4" hidden="1" x14ac:dyDescent="0.25">
      <c r="A1926" s="31" t="str">
        <f ca="1">IF(Activiteitenoverzicht!$K1928&gt;0,Activiteitenoverzicht!A1928,"")</f>
        <v/>
      </c>
      <c r="B1926" s="31" t="str">
        <f ca="1">IF(Activiteitenoverzicht!$K1928&gt;0,Activiteitenoverzicht!B1928,"")</f>
        <v/>
      </c>
      <c r="C1926" s="31" t="str">
        <f ca="1">IF(Activiteitenoverzicht!$K1928&gt;0,Activiteitenoverzicht!D1928,"")</f>
        <v/>
      </c>
      <c r="D1926" s="31" t="str">
        <f ca="1">IF(Activiteitenoverzicht!$K1928&gt;0,Activiteitenoverzicht!F1928,"")</f>
        <v/>
      </c>
    </row>
    <row r="1927" spans="1:4" hidden="1" x14ac:dyDescent="0.25">
      <c r="A1927" s="31" t="str">
        <f ca="1">IF(Activiteitenoverzicht!$K1929&gt;0,Activiteitenoverzicht!A1929,"")</f>
        <v/>
      </c>
      <c r="B1927" s="31" t="str">
        <f ca="1">IF(Activiteitenoverzicht!$K1929&gt;0,Activiteitenoverzicht!B1929,"")</f>
        <v/>
      </c>
      <c r="C1927" s="31" t="str">
        <f ca="1">IF(Activiteitenoverzicht!$K1929&gt;0,Activiteitenoverzicht!D1929,"")</f>
        <v/>
      </c>
      <c r="D1927" s="31" t="str">
        <f ca="1">IF(Activiteitenoverzicht!$K1929&gt;0,Activiteitenoverzicht!F1929,"")</f>
        <v/>
      </c>
    </row>
    <row r="1928" spans="1:4" hidden="1" x14ac:dyDescent="0.25">
      <c r="A1928" s="31" t="str">
        <f ca="1">IF(Activiteitenoverzicht!$K1930&gt;0,Activiteitenoverzicht!A1930,"")</f>
        <v/>
      </c>
      <c r="B1928" s="31" t="str">
        <f ca="1">IF(Activiteitenoverzicht!$K1930&gt;0,Activiteitenoverzicht!B1930,"")</f>
        <v/>
      </c>
      <c r="C1928" s="31" t="str">
        <f ca="1">IF(Activiteitenoverzicht!$K1930&gt;0,Activiteitenoverzicht!D1930,"")</f>
        <v/>
      </c>
      <c r="D1928" s="31" t="str">
        <f ca="1">IF(Activiteitenoverzicht!$K1930&gt;0,Activiteitenoverzicht!F1930,"")</f>
        <v/>
      </c>
    </row>
    <row r="1929" spans="1:4" hidden="1" x14ac:dyDescent="0.25">
      <c r="A1929" s="31" t="str">
        <f ca="1">IF(Activiteitenoverzicht!$K1931&gt;0,Activiteitenoverzicht!A1931,"")</f>
        <v/>
      </c>
      <c r="B1929" s="31" t="str">
        <f ca="1">IF(Activiteitenoverzicht!$K1931&gt;0,Activiteitenoverzicht!B1931,"")</f>
        <v/>
      </c>
      <c r="C1929" s="31" t="str">
        <f ca="1">IF(Activiteitenoverzicht!$K1931&gt;0,Activiteitenoverzicht!D1931,"")</f>
        <v/>
      </c>
      <c r="D1929" s="31" t="str">
        <f ca="1">IF(Activiteitenoverzicht!$K1931&gt;0,Activiteitenoverzicht!F1931,"")</f>
        <v/>
      </c>
    </row>
    <row r="1930" spans="1:4" hidden="1" x14ac:dyDescent="0.25">
      <c r="A1930" s="31" t="str">
        <f ca="1">IF(Activiteitenoverzicht!$K1932&gt;0,Activiteitenoverzicht!A1932,"")</f>
        <v/>
      </c>
      <c r="B1930" s="31" t="str">
        <f ca="1">IF(Activiteitenoverzicht!$K1932&gt;0,Activiteitenoverzicht!B1932,"")</f>
        <v/>
      </c>
      <c r="C1930" s="31" t="str">
        <f ca="1">IF(Activiteitenoverzicht!$K1932&gt;0,Activiteitenoverzicht!D1932,"")</f>
        <v/>
      </c>
      <c r="D1930" s="31" t="str">
        <f ca="1">IF(Activiteitenoverzicht!$K1932&gt;0,Activiteitenoverzicht!F1932,"")</f>
        <v/>
      </c>
    </row>
    <row r="1931" spans="1:4" hidden="1" x14ac:dyDescent="0.25">
      <c r="A1931" s="31" t="str">
        <f ca="1">IF(Activiteitenoverzicht!$K1933&gt;0,Activiteitenoverzicht!A1933,"")</f>
        <v/>
      </c>
      <c r="B1931" s="31" t="str">
        <f ca="1">IF(Activiteitenoverzicht!$K1933&gt;0,Activiteitenoverzicht!B1933,"")</f>
        <v/>
      </c>
      <c r="C1931" s="31" t="str">
        <f ca="1">IF(Activiteitenoverzicht!$K1933&gt;0,Activiteitenoverzicht!D1933,"")</f>
        <v/>
      </c>
      <c r="D1931" s="31" t="str">
        <f ca="1">IF(Activiteitenoverzicht!$K1933&gt;0,Activiteitenoverzicht!F1933,"")</f>
        <v/>
      </c>
    </row>
    <row r="1932" spans="1:4" hidden="1" x14ac:dyDescent="0.25">
      <c r="A1932" s="31" t="str">
        <f ca="1">IF(Activiteitenoverzicht!$K1934&gt;0,Activiteitenoverzicht!A1934,"")</f>
        <v/>
      </c>
      <c r="B1932" s="31" t="str">
        <f ca="1">IF(Activiteitenoverzicht!$K1934&gt;0,Activiteitenoverzicht!B1934,"")</f>
        <v/>
      </c>
      <c r="C1932" s="31" t="str">
        <f ca="1">IF(Activiteitenoverzicht!$K1934&gt;0,Activiteitenoverzicht!D1934,"")</f>
        <v/>
      </c>
      <c r="D1932" s="31" t="str">
        <f ca="1">IF(Activiteitenoverzicht!$K1934&gt;0,Activiteitenoverzicht!F1934,"")</f>
        <v/>
      </c>
    </row>
    <row r="1933" spans="1:4" x14ac:dyDescent="0.25">
      <c r="A1933" s="62">
        <f ca="1">IF(Activiteitenoverzicht!$K1935&gt;0,Activiteitenoverzicht!A1935,"")</f>
        <v>1932</v>
      </c>
      <c r="B1933" s="61" t="str">
        <f ca="1">IF(Activiteitenoverzicht!$K1935&gt;0,Activiteitenoverzicht!B1935,"")</f>
        <v>VW120-A</v>
      </c>
      <c r="C1933" s="61" t="str">
        <f ca="1">IF(Activiteitenoverzicht!$K1935&gt;0,Activiteitenoverzicht!D1935,"")</f>
        <v>56.51.20</v>
      </c>
      <c r="D1933" s="61" t="str">
        <f ca="1">IF(Activiteitenoverzicht!$K1935&gt;0,Activiteitenoverzicht!F1935,"")</f>
        <v>tegenstroomapparaat bodemopslag</v>
      </c>
    </row>
    <row r="1934" spans="1:4" x14ac:dyDescent="0.25">
      <c r="A1934" s="62">
        <f ca="1">IF(Activiteitenoverzicht!$K1936&gt;0,Activiteitenoverzicht!A1936,"")</f>
        <v>1933</v>
      </c>
      <c r="B1934" s="61" t="str">
        <f ca="1">IF(Activiteitenoverzicht!$K1936&gt;0,Activiteitenoverzicht!B1936,"")</f>
        <v>VW120-A</v>
      </c>
      <c r="C1934" s="61" t="str">
        <f ca="1">IF(Activiteitenoverzicht!$K1936&gt;0,Activiteitenoverzicht!D1936,"")</f>
        <v>56.51.30</v>
      </c>
      <c r="D1934" s="61" t="str">
        <f ca="1">IF(Activiteitenoverzicht!$K1936&gt;0,Activiteitenoverzicht!F1936,"")</f>
        <v>bron bodemopslag (WKO)</v>
      </c>
    </row>
    <row r="1935" spans="1:4" x14ac:dyDescent="0.25">
      <c r="A1935" s="62">
        <f ca="1">IF(Activiteitenoverzicht!$K1937&gt;0,Activiteitenoverzicht!A1937,"")</f>
        <v>1934</v>
      </c>
      <c r="B1935" s="61" t="str">
        <f ca="1">IF(Activiteitenoverzicht!$K1937&gt;0,Activiteitenoverzicht!B1937,"")</f>
        <v>VW120-A</v>
      </c>
      <c r="C1935" s="61" t="str">
        <f ca="1">IF(Activiteitenoverzicht!$K1937&gt;0,Activiteitenoverzicht!D1937,"")</f>
        <v>56.29.20</v>
      </c>
      <c r="D1935" s="61" t="str">
        <f ca="1">IF(Activiteitenoverzicht!$K1937&gt;0,Activiteitenoverzicht!F1937,"")</f>
        <v>warmtepomp WKO</v>
      </c>
    </row>
    <row r="1936" spans="1:4" x14ac:dyDescent="0.25">
      <c r="A1936" s="62">
        <f ca="1">IF(Activiteitenoverzicht!$K1938&gt;0,Activiteitenoverzicht!A1938,"")</f>
        <v>1935</v>
      </c>
      <c r="B1936" s="61" t="str">
        <f ca="1">IF(Activiteitenoverzicht!$K1938&gt;0,Activiteitenoverzicht!B1938,"")</f>
        <v>VW120-A</v>
      </c>
      <c r="C1936" s="61" t="str">
        <f ca="1">IF(Activiteitenoverzicht!$K1938&gt;0,Activiteitenoverzicht!D1938,"")</f>
        <v>58.20.10</v>
      </c>
      <c r="D1936" s="61" t="str">
        <f ca="1">IF(Activiteitenoverzicht!$K1938&gt;0,Activiteitenoverzicht!F1938,"")</f>
        <v>regelkast klimaat</v>
      </c>
    </row>
    <row r="1937" spans="1:4" x14ac:dyDescent="0.25">
      <c r="A1937" s="62">
        <f ca="1">IF(Activiteitenoverzicht!$K1939&gt;0,Activiteitenoverzicht!A1939,"")</f>
        <v>1936</v>
      </c>
      <c r="B1937" s="61" t="str">
        <f ca="1">IF(Activiteitenoverzicht!$K1939&gt;0,Activiteitenoverzicht!B1939,"")</f>
        <v>VW120-A</v>
      </c>
      <c r="C1937" s="61" t="str">
        <f ca="1">IF(Activiteitenoverzicht!$K1939&gt;0,Activiteitenoverzicht!D1939,"")</f>
        <v>58.20.20</v>
      </c>
      <c r="D1937" s="61" t="str">
        <f ca="1">IF(Activiteitenoverzicht!$K1939&gt;0,Activiteitenoverzicht!F1939,"")</f>
        <v>GBS bekabeling incl. opnemers</v>
      </c>
    </row>
    <row r="1938" spans="1:4" hidden="1" x14ac:dyDescent="0.25">
      <c r="A1938" s="31" t="str">
        <f ca="1">IF(Activiteitenoverzicht!$K1940&gt;0,Activiteitenoverzicht!A1940,"")</f>
        <v/>
      </c>
      <c r="B1938" s="31" t="str">
        <f ca="1">IF(Activiteitenoverzicht!$K1940&gt;0,Activiteitenoverzicht!B1940,"")</f>
        <v/>
      </c>
      <c r="C1938" s="31" t="str">
        <f ca="1">IF(Activiteitenoverzicht!$K1940&gt;0,Activiteitenoverzicht!D1940,"")</f>
        <v/>
      </c>
      <c r="D1938" s="31" t="str">
        <f ca="1">IF(Activiteitenoverzicht!$K1940&gt;0,Activiteitenoverzicht!F1940,"")</f>
        <v/>
      </c>
    </row>
    <row r="1939" spans="1:4" hidden="1" x14ac:dyDescent="0.25">
      <c r="A1939" s="31" t="str">
        <f ca="1">IF(Activiteitenoverzicht!$K1941&gt;0,Activiteitenoverzicht!A1941,"")</f>
        <v/>
      </c>
      <c r="B1939" s="31" t="str">
        <f ca="1">IF(Activiteitenoverzicht!$K1941&gt;0,Activiteitenoverzicht!B1941,"")</f>
        <v/>
      </c>
      <c r="C1939" s="31" t="str">
        <f ca="1">IF(Activiteitenoverzicht!$K1941&gt;0,Activiteitenoverzicht!D1941,"")</f>
        <v/>
      </c>
      <c r="D1939" s="31" t="str">
        <f ca="1">IF(Activiteitenoverzicht!$K1941&gt;0,Activiteitenoverzicht!F1941,"")</f>
        <v/>
      </c>
    </row>
    <row r="1940" spans="1:4" hidden="1" x14ac:dyDescent="0.25">
      <c r="A1940" s="31" t="str">
        <f ca="1">IF(Activiteitenoverzicht!$K1942&gt;0,Activiteitenoverzicht!A1942,"")</f>
        <v/>
      </c>
      <c r="B1940" s="31" t="str">
        <f ca="1">IF(Activiteitenoverzicht!$K1942&gt;0,Activiteitenoverzicht!B1942,"")</f>
        <v/>
      </c>
      <c r="C1940" s="31" t="str">
        <f ca="1">IF(Activiteitenoverzicht!$K1942&gt;0,Activiteitenoverzicht!D1942,"")</f>
        <v/>
      </c>
      <c r="D1940" s="31" t="str">
        <f ca="1">IF(Activiteitenoverzicht!$K1942&gt;0,Activiteitenoverzicht!F1942,"")</f>
        <v/>
      </c>
    </row>
    <row r="1941" spans="1:4" hidden="1" x14ac:dyDescent="0.25">
      <c r="A1941" s="31" t="str">
        <f ca="1">IF(Activiteitenoverzicht!$K1943&gt;0,Activiteitenoverzicht!A1943,"")</f>
        <v/>
      </c>
      <c r="B1941" s="31" t="str">
        <f ca="1">IF(Activiteitenoverzicht!$K1943&gt;0,Activiteitenoverzicht!B1943,"")</f>
        <v/>
      </c>
      <c r="C1941" s="31" t="str">
        <f ca="1">IF(Activiteitenoverzicht!$K1943&gt;0,Activiteitenoverzicht!D1943,"")</f>
        <v/>
      </c>
      <c r="D1941" s="31" t="str">
        <f ca="1">IF(Activiteitenoverzicht!$K1943&gt;0,Activiteitenoverzicht!F1943,"")</f>
        <v/>
      </c>
    </row>
    <row r="1942" spans="1:4" hidden="1" x14ac:dyDescent="0.25">
      <c r="A1942" s="31" t="str">
        <f ca="1">IF(Activiteitenoverzicht!$K1944&gt;0,Activiteitenoverzicht!A1944,"")</f>
        <v/>
      </c>
      <c r="B1942" s="31" t="str">
        <f ca="1">IF(Activiteitenoverzicht!$K1944&gt;0,Activiteitenoverzicht!B1944,"")</f>
        <v/>
      </c>
      <c r="C1942" s="31" t="str">
        <f ca="1">IF(Activiteitenoverzicht!$K1944&gt;0,Activiteitenoverzicht!D1944,"")</f>
        <v/>
      </c>
      <c r="D1942" s="31" t="str">
        <f ca="1">IF(Activiteitenoverzicht!$K1944&gt;0,Activiteitenoverzicht!F1944,"")</f>
        <v/>
      </c>
    </row>
    <row r="1943" spans="1:4" hidden="1" x14ac:dyDescent="0.25">
      <c r="A1943" s="31" t="str">
        <f ca="1">IF(Activiteitenoverzicht!$K1945&gt;0,Activiteitenoverzicht!A1945,"")</f>
        <v/>
      </c>
      <c r="B1943" s="31" t="str">
        <f ca="1">IF(Activiteitenoverzicht!$K1945&gt;0,Activiteitenoverzicht!B1945,"")</f>
        <v/>
      </c>
      <c r="C1943" s="31" t="str">
        <f ca="1">IF(Activiteitenoverzicht!$K1945&gt;0,Activiteitenoverzicht!D1945,"")</f>
        <v/>
      </c>
      <c r="D1943" s="31" t="str">
        <f ca="1">IF(Activiteitenoverzicht!$K1945&gt;0,Activiteitenoverzicht!F1945,"")</f>
        <v/>
      </c>
    </row>
    <row r="1944" spans="1:4" hidden="1" x14ac:dyDescent="0.25">
      <c r="A1944" s="31" t="str">
        <f ca="1">IF(Activiteitenoverzicht!$K1946&gt;0,Activiteitenoverzicht!A1946,"")</f>
        <v/>
      </c>
      <c r="B1944" s="31" t="str">
        <f ca="1">IF(Activiteitenoverzicht!$K1946&gt;0,Activiteitenoverzicht!B1946,"")</f>
        <v/>
      </c>
      <c r="C1944" s="31" t="str">
        <f ca="1">IF(Activiteitenoverzicht!$K1946&gt;0,Activiteitenoverzicht!D1946,"")</f>
        <v/>
      </c>
      <c r="D1944" s="31" t="str">
        <f ca="1">IF(Activiteitenoverzicht!$K1946&gt;0,Activiteitenoverzicht!F1946,"")</f>
        <v/>
      </c>
    </row>
    <row r="1945" spans="1:4" hidden="1" x14ac:dyDescent="0.25">
      <c r="A1945" s="31" t="str">
        <f ca="1">IF(Activiteitenoverzicht!$K1947&gt;0,Activiteitenoverzicht!A1947,"")</f>
        <v/>
      </c>
      <c r="B1945" s="31" t="str">
        <f ca="1">IF(Activiteitenoverzicht!$K1947&gt;0,Activiteitenoverzicht!B1947,"")</f>
        <v/>
      </c>
      <c r="C1945" s="31" t="str">
        <f ca="1">IF(Activiteitenoverzicht!$K1947&gt;0,Activiteitenoverzicht!D1947,"")</f>
        <v/>
      </c>
      <c r="D1945" s="31" t="str">
        <f ca="1">IF(Activiteitenoverzicht!$K1947&gt;0,Activiteitenoverzicht!F1947,"")</f>
        <v/>
      </c>
    </row>
    <row r="1946" spans="1:4" hidden="1" x14ac:dyDescent="0.25">
      <c r="A1946" s="31" t="str">
        <f ca="1">IF(Activiteitenoverzicht!$K1948&gt;0,Activiteitenoverzicht!A1948,"")</f>
        <v/>
      </c>
      <c r="B1946" s="31" t="str">
        <f ca="1">IF(Activiteitenoverzicht!$K1948&gt;0,Activiteitenoverzicht!B1948,"")</f>
        <v/>
      </c>
      <c r="C1946" s="31" t="str">
        <f ca="1">IF(Activiteitenoverzicht!$K1948&gt;0,Activiteitenoverzicht!D1948,"")</f>
        <v/>
      </c>
      <c r="D1946" s="31" t="str">
        <f ca="1">IF(Activiteitenoverzicht!$K1948&gt;0,Activiteitenoverzicht!F1948,"")</f>
        <v/>
      </c>
    </row>
    <row r="1947" spans="1:4" hidden="1" x14ac:dyDescent="0.25">
      <c r="A1947" s="31" t="str">
        <f ca="1">IF(Activiteitenoverzicht!$K1949&gt;0,Activiteitenoverzicht!A1949,"")</f>
        <v/>
      </c>
      <c r="B1947" s="31" t="str">
        <f ca="1">IF(Activiteitenoverzicht!$K1949&gt;0,Activiteitenoverzicht!B1949,"")</f>
        <v/>
      </c>
      <c r="C1947" s="31" t="str">
        <f ca="1">IF(Activiteitenoverzicht!$K1949&gt;0,Activiteitenoverzicht!D1949,"")</f>
        <v/>
      </c>
      <c r="D1947" s="31" t="str">
        <f ca="1">IF(Activiteitenoverzicht!$K1949&gt;0,Activiteitenoverzicht!F1949,"")</f>
        <v/>
      </c>
    </row>
    <row r="1948" spans="1:4" hidden="1" x14ac:dyDescent="0.25">
      <c r="A1948" s="31" t="str">
        <f ca="1">IF(Activiteitenoverzicht!$K1950&gt;0,Activiteitenoverzicht!A1950,"")</f>
        <v/>
      </c>
      <c r="B1948" s="31" t="str">
        <f ca="1">IF(Activiteitenoverzicht!$K1950&gt;0,Activiteitenoverzicht!B1950,"")</f>
        <v/>
      </c>
      <c r="C1948" s="31" t="str">
        <f ca="1">IF(Activiteitenoverzicht!$K1950&gt;0,Activiteitenoverzicht!D1950,"")</f>
        <v/>
      </c>
      <c r="D1948" s="31" t="str">
        <f ca="1">IF(Activiteitenoverzicht!$K1950&gt;0,Activiteitenoverzicht!F1950,"")</f>
        <v/>
      </c>
    </row>
    <row r="1949" spans="1:4" hidden="1" x14ac:dyDescent="0.25">
      <c r="A1949" s="31" t="str">
        <f ca="1">IF(Activiteitenoverzicht!$K1951&gt;0,Activiteitenoverzicht!A1951,"")</f>
        <v/>
      </c>
      <c r="B1949" s="31" t="str">
        <f ca="1">IF(Activiteitenoverzicht!$K1951&gt;0,Activiteitenoverzicht!B1951,"")</f>
        <v/>
      </c>
      <c r="C1949" s="31" t="str">
        <f ca="1">IF(Activiteitenoverzicht!$K1951&gt;0,Activiteitenoverzicht!D1951,"")</f>
        <v/>
      </c>
      <c r="D1949" s="31" t="str">
        <f ca="1">IF(Activiteitenoverzicht!$K1951&gt;0,Activiteitenoverzicht!F1951,"")</f>
        <v/>
      </c>
    </row>
    <row r="1950" spans="1:4" hidden="1" x14ac:dyDescent="0.25">
      <c r="A1950" s="31" t="str">
        <f ca="1">IF(Activiteitenoverzicht!$K1952&gt;0,Activiteitenoverzicht!A1952,"")</f>
        <v/>
      </c>
      <c r="B1950" s="31" t="str">
        <f ca="1">IF(Activiteitenoverzicht!$K1952&gt;0,Activiteitenoverzicht!B1952,"")</f>
        <v/>
      </c>
      <c r="C1950" s="31" t="str">
        <f ca="1">IF(Activiteitenoverzicht!$K1952&gt;0,Activiteitenoverzicht!D1952,"")</f>
        <v/>
      </c>
      <c r="D1950" s="31" t="str">
        <f ca="1">IF(Activiteitenoverzicht!$K1952&gt;0,Activiteitenoverzicht!F1952,"")</f>
        <v/>
      </c>
    </row>
    <row r="1951" spans="1:4" hidden="1" x14ac:dyDescent="0.25">
      <c r="A1951" s="31" t="str">
        <f ca="1">IF(Activiteitenoverzicht!$K1953&gt;0,Activiteitenoverzicht!A1953,"")</f>
        <v/>
      </c>
      <c r="B1951" s="31" t="str">
        <f ca="1">IF(Activiteitenoverzicht!$K1953&gt;0,Activiteitenoverzicht!B1953,"")</f>
        <v/>
      </c>
      <c r="C1951" s="31" t="str">
        <f ca="1">IF(Activiteitenoverzicht!$K1953&gt;0,Activiteitenoverzicht!D1953,"")</f>
        <v/>
      </c>
      <c r="D1951" s="31" t="str">
        <f ca="1">IF(Activiteitenoverzicht!$K1953&gt;0,Activiteitenoverzicht!F1953,"")</f>
        <v/>
      </c>
    </row>
    <row r="1952" spans="1:4" hidden="1" x14ac:dyDescent="0.25">
      <c r="A1952" s="31" t="str">
        <f ca="1">IF(Activiteitenoverzicht!$K1954&gt;0,Activiteitenoverzicht!A1954,"")</f>
        <v/>
      </c>
      <c r="B1952" s="31" t="str">
        <f ca="1">IF(Activiteitenoverzicht!$K1954&gt;0,Activiteitenoverzicht!B1954,"")</f>
        <v/>
      </c>
      <c r="C1952" s="31" t="str">
        <f ca="1">IF(Activiteitenoverzicht!$K1954&gt;0,Activiteitenoverzicht!D1954,"")</f>
        <v/>
      </c>
      <c r="D1952" s="31" t="str">
        <f ca="1">IF(Activiteitenoverzicht!$K1954&gt;0,Activiteitenoverzicht!F1954,"")</f>
        <v/>
      </c>
    </row>
    <row r="1953" spans="1:4" hidden="1" x14ac:dyDescent="0.25">
      <c r="A1953" s="31" t="str">
        <f ca="1">IF(Activiteitenoverzicht!$K1955&gt;0,Activiteitenoverzicht!A1955,"")</f>
        <v/>
      </c>
      <c r="B1953" s="31" t="str">
        <f ca="1">IF(Activiteitenoverzicht!$K1955&gt;0,Activiteitenoverzicht!B1955,"")</f>
        <v/>
      </c>
      <c r="C1953" s="31" t="str">
        <f ca="1">IF(Activiteitenoverzicht!$K1955&gt;0,Activiteitenoverzicht!D1955,"")</f>
        <v/>
      </c>
      <c r="D1953" s="31" t="str">
        <f ca="1">IF(Activiteitenoverzicht!$K1955&gt;0,Activiteitenoverzicht!F1955,"")</f>
        <v/>
      </c>
    </row>
    <row r="1954" spans="1:4" hidden="1" x14ac:dyDescent="0.25">
      <c r="A1954" s="31" t="str">
        <f ca="1">IF(Activiteitenoverzicht!$K1956&gt;0,Activiteitenoverzicht!A1956,"")</f>
        <v/>
      </c>
      <c r="B1954" s="31" t="str">
        <f ca="1">IF(Activiteitenoverzicht!$K1956&gt;0,Activiteitenoverzicht!B1956,"")</f>
        <v/>
      </c>
      <c r="C1954" s="31" t="str">
        <f ca="1">IF(Activiteitenoverzicht!$K1956&gt;0,Activiteitenoverzicht!D1956,"")</f>
        <v/>
      </c>
      <c r="D1954" s="31" t="str">
        <f ca="1">IF(Activiteitenoverzicht!$K1956&gt;0,Activiteitenoverzicht!F1956,"")</f>
        <v/>
      </c>
    </row>
    <row r="1955" spans="1:4" hidden="1" x14ac:dyDescent="0.25">
      <c r="A1955" s="31" t="str">
        <f ca="1">IF(Activiteitenoverzicht!$K1957&gt;0,Activiteitenoverzicht!A1957,"")</f>
        <v/>
      </c>
      <c r="B1955" s="31" t="str">
        <f ca="1">IF(Activiteitenoverzicht!$K1957&gt;0,Activiteitenoverzicht!B1957,"")</f>
        <v/>
      </c>
      <c r="C1955" s="31" t="str">
        <f ca="1">IF(Activiteitenoverzicht!$K1957&gt;0,Activiteitenoverzicht!D1957,"")</f>
        <v/>
      </c>
      <c r="D1955" s="31" t="str">
        <f ca="1">IF(Activiteitenoverzicht!$K1957&gt;0,Activiteitenoverzicht!F1957,"")</f>
        <v/>
      </c>
    </row>
    <row r="1956" spans="1:4" hidden="1" x14ac:dyDescent="0.25">
      <c r="A1956" s="31" t="str">
        <f ca="1">IF(Activiteitenoverzicht!$K1958&gt;0,Activiteitenoverzicht!A1958,"")</f>
        <v/>
      </c>
      <c r="B1956" s="31" t="str">
        <f ca="1">IF(Activiteitenoverzicht!$K1958&gt;0,Activiteitenoverzicht!B1958,"")</f>
        <v/>
      </c>
      <c r="C1956" s="31" t="str">
        <f ca="1">IF(Activiteitenoverzicht!$K1958&gt;0,Activiteitenoverzicht!D1958,"")</f>
        <v/>
      </c>
      <c r="D1956" s="31" t="str">
        <f ca="1">IF(Activiteitenoverzicht!$K1958&gt;0,Activiteitenoverzicht!F1958,"")</f>
        <v/>
      </c>
    </row>
    <row r="1957" spans="1:4" hidden="1" x14ac:dyDescent="0.25">
      <c r="A1957" s="31" t="str">
        <f ca="1">IF(Activiteitenoverzicht!$K1959&gt;0,Activiteitenoverzicht!A1959,"")</f>
        <v/>
      </c>
      <c r="B1957" s="31" t="str">
        <f ca="1">IF(Activiteitenoverzicht!$K1959&gt;0,Activiteitenoverzicht!B1959,"")</f>
        <v/>
      </c>
      <c r="C1957" s="31" t="str">
        <f ca="1">IF(Activiteitenoverzicht!$K1959&gt;0,Activiteitenoverzicht!D1959,"")</f>
        <v/>
      </c>
      <c r="D1957" s="31" t="str">
        <f ca="1">IF(Activiteitenoverzicht!$K1959&gt;0,Activiteitenoverzicht!F1959,"")</f>
        <v/>
      </c>
    </row>
    <row r="1958" spans="1:4" hidden="1" x14ac:dyDescent="0.25">
      <c r="A1958" s="31" t="str">
        <f ca="1">IF(Activiteitenoverzicht!$K1960&gt;0,Activiteitenoverzicht!A1960,"")</f>
        <v/>
      </c>
      <c r="B1958" s="31" t="str">
        <f ca="1">IF(Activiteitenoverzicht!$K1960&gt;0,Activiteitenoverzicht!B1960,"")</f>
        <v/>
      </c>
      <c r="C1958" s="31" t="str">
        <f ca="1">IF(Activiteitenoverzicht!$K1960&gt;0,Activiteitenoverzicht!D1960,"")</f>
        <v/>
      </c>
      <c r="D1958" s="31" t="str">
        <f ca="1">IF(Activiteitenoverzicht!$K1960&gt;0,Activiteitenoverzicht!F1960,"")</f>
        <v/>
      </c>
    </row>
    <row r="1959" spans="1:4" hidden="1" x14ac:dyDescent="0.25">
      <c r="A1959" s="31" t="str">
        <f ca="1">IF(Activiteitenoverzicht!$K1961&gt;0,Activiteitenoverzicht!A1961,"")</f>
        <v/>
      </c>
      <c r="B1959" s="31" t="str">
        <f ca="1">IF(Activiteitenoverzicht!$K1961&gt;0,Activiteitenoverzicht!B1961,"")</f>
        <v/>
      </c>
      <c r="C1959" s="31" t="str">
        <f ca="1">IF(Activiteitenoverzicht!$K1961&gt;0,Activiteitenoverzicht!D1961,"")</f>
        <v/>
      </c>
      <c r="D1959" s="31" t="str">
        <f ca="1">IF(Activiteitenoverzicht!$K1961&gt;0,Activiteitenoverzicht!F1961,"")</f>
        <v/>
      </c>
    </row>
    <row r="1960" spans="1:4" hidden="1" x14ac:dyDescent="0.25">
      <c r="A1960" s="31" t="str">
        <f ca="1">IF(Activiteitenoverzicht!$K1962&gt;0,Activiteitenoverzicht!A1962,"")</f>
        <v/>
      </c>
      <c r="B1960" s="31" t="str">
        <f ca="1">IF(Activiteitenoverzicht!$K1962&gt;0,Activiteitenoverzicht!B1962,"")</f>
        <v/>
      </c>
      <c r="C1960" s="31" t="str">
        <f ca="1">IF(Activiteitenoverzicht!$K1962&gt;0,Activiteitenoverzicht!D1962,"")</f>
        <v/>
      </c>
      <c r="D1960" s="31" t="str">
        <f ca="1">IF(Activiteitenoverzicht!$K1962&gt;0,Activiteitenoverzicht!F1962,"")</f>
        <v/>
      </c>
    </row>
    <row r="1961" spans="1:4" hidden="1" x14ac:dyDescent="0.25">
      <c r="A1961" s="31" t="str">
        <f ca="1">IF(Activiteitenoverzicht!$K1963&gt;0,Activiteitenoverzicht!A1963,"")</f>
        <v/>
      </c>
      <c r="B1961" s="31" t="str">
        <f ca="1">IF(Activiteitenoverzicht!$K1963&gt;0,Activiteitenoverzicht!B1963,"")</f>
        <v/>
      </c>
      <c r="C1961" s="31" t="str">
        <f ca="1">IF(Activiteitenoverzicht!$K1963&gt;0,Activiteitenoverzicht!D1963,"")</f>
        <v/>
      </c>
      <c r="D1961" s="31" t="str">
        <f ca="1">IF(Activiteitenoverzicht!$K1963&gt;0,Activiteitenoverzicht!F1963,"")</f>
        <v/>
      </c>
    </row>
    <row r="1962" spans="1:4" hidden="1" x14ac:dyDescent="0.25">
      <c r="A1962" s="31" t="str">
        <f ca="1">IF(Activiteitenoverzicht!$K1964&gt;0,Activiteitenoverzicht!A1964,"")</f>
        <v/>
      </c>
      <c r="B1962" s="31" t="str">
        <f ca="1">IF(Activiteitenoverzicht!$K1964&gt;0,Activiteitenoverzicht!B1964,"")</f>
        <v/>
      </c>
      <c r="C1962" s="31" t="str">
        <f ca="1">IF(Activiteitenoverzicht!$K1964&gt;0,Activiteitenoverzicht!D1964,"")</f>
        <v/>
      </c>
      <c r="D1962" s="31" t="str">
        <f ca="1">IF(Activiteitenoverzicht!$K1964&gt;0,Activiteitenoverzicht!F1964,"")</f>
        <v/>
      </c>
    </row>
    <row r="1963" spans="1:4" hidden="1" x14ac:dyDescent="0.25">
      <c r="A1963" s="31" t="str">
        <f ca="1">IF(Activiteitenoverzicht!$K1965&gt;0,Activiteitenoverzicht!A1965,"")</f>
        <v/>
      </c>
      <c r="B1963" s="31" t="str">
        <f ca="1">IF(Activiteitenoverzicht!$K1965&gt;0,Activiteitenoverzicht!B1965,"")</f>
        <v/>
      </c>
      <c r="C1963" s="31" t="str">
        <f ca="1">IF(Activiteitenoverzicht!$K1965&gt;0,Activiteitenoverzicht!D1965,"")</f>
        <v/>
      </c>
      <c r="D1963" s="31" t="str">
        <f ca="1">IF(Activiteitenoverzicht!$K1965&gt;0,Activiteitenoverzicht!F1965,"")</f>
        <v/>
      </c>
    </row>
    <row r="1964" spans="1:4" hidden="1" x14ac:dyDescent="0.25">
      <c r="A1964" s="31" t="str">
        <f ca="1">IF(Activiteitenoverzicht!$K1966&gt;0,Activiteitenoverzicht!A1966,"")</f>
        <v/>
      </c>
      <c r="B1964" s="31" t="str">
        <f ca="1">IF(Activiteitenoverzicht!$K1966&gt;0,Activiteitenoverzicht!B1966,"")</f>
        <v/>
      </c>
      <c r="C1964" s="31" t="str">
        <f ca="1">IF(Activiteitenoverzicht!$K1966&gt;0,Activiteitenoverzicht!D1966,"")</f>
        <v/>
      </c>
      <c r="D1964" s="31" t="str">
        <f ca="1">IF(Activiteitenoverzicht!$K1966&gt;0,Activiteitenoverzicht!F1966,"")</f>
        <v/>
      </c>
    </row>
    <row r="1965" spans="1:4" hidden="1" x14ac:dyDescent="0.25">
      <c r="A1965" s="31" t="str">
        <f ca="1">IF(Activiteitenoverzicht!$K1967&gt;0,Activiteitenoverzicht!A1967,"")</f>
        <v/>
      </c>
      <c r="B1965" s="31" t="str">
        <f ca="1">IF(Activiteitenoverzicht!$K1967&gt;0,Activiteitenoverzicht!B1967,"")</f>
        <v/>
      </c>
      <c r="C1965" s="31" t="str">
        <f ca="1">IF(Activiteitenoverzicht!$K1967&gt;0,Activiteitenoverzicht!D1967,"")</f>
        <v/>
      </c>
      <c r="D1965" s="31" t="str">
        <f ca="1">IF(Activiteitenoverzicht!$K1967&gt;0,Activiteitenoverzicht!F1967,"")</f>
        <v/>
      </c>
    </row>
    <row r="1966" spans="1:4" hidden="1" x14ac:dyDescent="0.25">
      <c r="A1966" s="31" t="str">
        <f ca="1">IF(Activiteitenoverzicht!$K1968&gt;0,Activiteitenoverzicht!A1968,"")</f>
        <v/>
      </c>
      <c r="B1966" s="31" t="str">
        <f ca="1">IF(Activiteitenoverzicht!$K1968&gt;0,Activiteitenoverzicht!B1968,"")</f>
        <v/>
      </c>
      <c r="C1966" s="31" t="str">
        <f ca="1">IF(Activiteitenoverzicht!$K1968&gt;0,Activiteitenoverzicht!D1968,"")</f>
        <v/>
      </c>
      <c r="D1966" s="31" t="str">
        <f ca="1">IF(Activiteitenoverzicht!$K1968&gt;0,Activiteitenoverzicht!F1968,"")</f>
        <v/>
      </c>
    </row>
    <row r="1967" spans="1:4" hidden="1" x14ac:dyDescent="0.25">
      <c r="A1967" s="31" t="str">
        <f ca="1">IF(Activiteitenoverzicht!$K1969&gt;0,Activiteitenoverzicht!A1969,"")</f>
        <v/>
      </c>
      <c r="B1967" s="31" t="str">
        <f ca="1">IF(Activiteitenoverzicht!$K1969&gt;0,Activiteitenoverzicht!B1969,"")</f>
        <v/>
      </c>
      <c r="C1967" s="31" t="str">
        <f ca="1">IF(Activiteitenoverzicht!$K1969&gt;0,Activiteitenoverzicht!D1969,"")</f>
        <v/>
      </c>
      <c r="D1967" s="31" t="str">
        <f ca="1">IF(Activiteitenoverzicht!$K1969&gt;0,Activiteitenoverzicht!F1969,"")</f>
        <v/>
      </c>
    </row>
    <row r="1968" spans="1:4" hidden="1" x14ac:dyDescent="0.25">
      <c r="A1968" s="31" t="str">
        <f ca="1">IF(Activiteitenoverzicht!$K1970&gt;0,Activiteitenoverzicht!A1970,"")</f>
        <v/>
      </c>
      <c r="B1968" s="31" t="str">
        <f ca="1">IF(Activiteitenoverzicht!$K1970&gt;0,Activiteitenoverzicht!B1970,"")</f>
        <v/>
      </c>
      <c r="C1968" s="31" t="str">
        <f ca="1">IF(Activiteitenoverzicht!$K1970&gt;0,Activiteitenoverzicht!D1970,"")</f>
        <v/>
      </c>
      <c r="D1968" s="31" t="str">
        <f ca="1">IF(Activiteitenoverzicht!$K1970&gt;0,Activiteitenoverzicht!F1970,"")</f>
        <v/>
      </c>
    </row>
    <row r="1969" spans="1:4" hidden="1" x14ac:dyDescent="0.25">
      <c r="A1969" s="31" t="str">
        <f ca="1">IF(Activiteitenoverzicht!$K1971&gt;0,Activiteitenoverzicht!A1971,"")</f>
        <v/>
      </c>
      <c r="B1969" s="31" t="str">
        <f ca="1">IF(Activiteitenoverzicht!$K1971&gt;0,Activiteitenoverzicht!B1971,"")</f>
        <v/>
      </c>
      <c r="C1969" s="31" t="str">
        <f ca="1">IF(Activiteitenoverzicht!$K1971&gt;0,Activiteitenoverzicht!D1971,"")</f>
        <v/>
      </c>
      <c r="D1969" s="31" t="str">
        <f ca="1">IF(Activiteitenoverzicht!$K1971&gt;0,Activiteitenoverzicht!F1971,"")</f>
        <v/>
      </c>
    </row>
    <row r="1970" spans="1:4" hidden="1" x14ac:dyDescent="0.25">
      <c r="A1970" s="31" t="str">
        <f ca="1">IF(Activiteitenoverzicht!$K1972&gt;0,Activiteitenoverzicht!A1972,"")</f>
        <v/>
      </c>
      <c r="B1970" s="31" t="str">
        <f ca="1">IF(Activiteitenoverzicht!$K1972&gt;0,Activiteitenoverzicht!B1972,"")</f>
        <v/>
      </c>
      <c r="C1970" s="31" t="str">
        <f ca="1">IF(Activiteitenoverzicht!$K1972&gt;0,Activiteitenoverzicht!D1972,"")</f>
        <v/>
      </c>
      <c r="D1970" s="31" t="str">
        <f ca="1">IF(Activiteitenoverzicht!$K1972&gt;0,Activiteitenoverzicht!F1972,"")</f>
        <v/>
      </c>
    </row>
    <row r="1971" spans="1:4" hidden="1" x14ac:dyDescent="0.25">
      <c r="A1971" s="31" t="str">
        <f ca="1">IF(Activiteitenoverzicht!$K1973&gt;0,Activiteitenoverzicht!A1973,"")</f>
        <v/>
      </c>
      <c r="B1971" s="31" t="str">
        <f ca="1">IF(Activiteitenoverzicht!$K1973&gt;0,Activiteitenoverzicht!B1973,"")</f>
        <v/>
      </c>
      <c r="C1971" s="31" t="str">
        <f ca="1">IF(Activiteitenoverzicht!$K1973&gt;0,Activiteitenoverzicht!D1973,"")</f>
        <v/>
      </c>
      <c r="D1971" s="31" t="str">
        <f ca="1">IF(Activiteitenoverzicht!$K1973&gt;0,Activiteitenoverzicht!F1973,"")</f>
        <v/>
      </c>
    </row>
    <row r="1972" spans="1:4" hidden="1" x14ac:dyDescent="0.25">
      <c r="A1972" s="31" t="str">
        <f ca="1">IF(Activiteitenoverzicht!$K1974&gt;0,Activiteitenoverzicht!A1974,"")</f>
        <v/>
      </c>
      <c r="B1972" s="31" t="str">
        <f ca="1">IF(Activiteitenoverzicht!$K1974&gt;0,Activiteitenoverzicht!B1974,"")</f>
        <v/>
      </c>
      <c r="C1972" s="31" t="str">
        <f ca="1">IF(Activiteitenoverzicht!$K1974&gt;0,Activiteitenoverzicht!D1974,"")</f>
        <v/>
      </c>
      <c r="D1972" s="31" t="str">
        <f ca="1">IF(Activiteitenoverzicht!$K1974&gt;0,Activiteitenoverzicht!F1974,"")</f>
        <v/>
      </c>
    </row>
    <row r="1973" spans="1:4" hidden="1" x14ac:dyDescent="0.25">
      <c r="A1973" s="31" t="str">
        <f ca="1">IF(Activiteitenoverzicht!$K1975&gt;0,Activiteitenoverzicht!A1975,"")</f>
        <v/>
      </c>
      <c r="B1973" s="31" t="str">
        <f ca="1">IF(Activiteitenoverzicht!$K1975&gt;0,Activiteitenoverzicht!B1975,"")</f>
        <v/>
      </c>
      <c r="C1973" s="31" t="str">
        <f ca="1">IF(Activiteitenoverzicht!$K1975&gt;0,Activiteitenoverzicht!D1975,"")</f>
        <v/>
      </c>
      <c r="D1973" s="31" t="str">
        <f ca="1">IF(Activiteitenoverzicht!$K1975&gt;0,Activiteitenoverzicht!F1975,"")</f>
        <v/>
      </c>
    </row>
    <row r="1974" spans="1:4" hidden="1" x14ac:dyDescent="0.25">
      <c r="A1974" s="31" t="str">
        <f ca="1">IF(Activiteitenoverzicht!$K1976&gt;0,Activiteitenoverzicht!A1976,"")</f>
        <v/>
      </c>
      <c r="B1974" s="31" t="str">
        <f ca="1">IF(Activiteitenoverzicht!$K1976&gt;0,Activiteitenoverzicht!B1976,"")</f>
        <v/>
      </c>
      <c r="C1974" s="31" t="str">
        <f ca="1">IF(Activiteitenoverzicht!$K1976&gt;0,Activiteitenoverzicht!D1976,"")</f>
        <v/>
      </c>
      <c r="D1974" s="31" t="str">
        <f ca="1">IF(Activiteitenoverzicht!$K1976&gt;0,Activiteitenoverzicht!F1976,"")</f>
        <v/>
      </c>
    </row>
    <row r="1975" spans="1:4" hidden="1" x14ac:dyDescent="0.25">
      <c r="A1975" s="31" t="str">
        <f ca="1">IF(Activiteitenoverzicht!$K1977&gt;0,Activiteitenoverzicht!A1977,"")</f>
        <v/>
      </c>
      <c r="B1975" s="31" t="str">
        <f ca="1">IF(Activiteitenoverzicht!$K1977&gt;0,Activiteitenoverzicht!B1977,"")</f>
        <v/>
      </c>
      <c r="C1975" s="31" t="str">
        <f ca="1">IF(Activiteitenoverzicht!$K1977&gt;0,Activiteitenoverzicht!D1977,"")</f>
        <v/>
      </c>
      <c r="D1975" s="31" t="str">
        <f ca="1">IF(Activiteitenoverzicht!$K1977&gt;0,Activiteitenoverzicht!F1977,"")</f>
        <v/>
      </c>
    </row>
    <row r="1976" spans="1:4" x14ac:dyDescent="0.25">
      <c r="A1976" s="62">
        <f ca="1">IF(Activiteitenoverzicht!$K1978&gt;0,Activiteitenoverzicht!A1978,"")</f>
        <v>1975</v>
      </c>
      <c r="B1976" s="61" t="str">
        <f ca="1">IF(Activiteitenoverzicht!$K1978&gt;0,Activiteitenoverzicht!B1978,"")</f>
        <v>VW130-A</v>
      </c>
      <c r="C1976" s="61" t="str">
        <f ca="1">IF(Activiteitenoverzicht!$K1978&gt;0,Activiteitenoverzicht!D1978,"")</f>
        <v>56.51.10</v>
      </c>
      <c r="D1976" s="61" t="str">
        <f ca="1">IF(Activiteitenoverzicht!$K1978&gt;0,Activiteitenoverzicht!F1978,"")</f>
        <v>tegenstroomapparaat</v>
      </c>
    </row>
    <row r="1977" spans="1:4" hidden="1" x14ac:dyDescent="0.25">
      <c r="A1977" s="31" t="str">
        <f ca="1">IF(Activiteitenoverzicht!$K1979&gt;0,Activiteitenoverzicht!A1979,"")</f>
        <v/>
      </c>
      <c r="B1977" s="31" t="str">
        <f ca="1">IF(Activiteitenoverzicht!$K1979&gt;0,Activiteitenoverzicht!B1979,"")</f>
        <v/>
      </c>
      <c r="C1977" s="31" t="str">
        <f ca="1">IF(Activiteitenoverzicht!$K1979&gt;0,Activiteitenoverzicht!D1979,"")</f>
        <v/>
      </c>
      <c r="D1977" s="31" t="str">
        <f ca="1">IF(Activiteitenoverzicht!$K1979&gt;0,Activiteitenoverzicht!F1979,"")</f>
        <v/>
      </c>
    </row>
    <row r="1978" spans="1:4" hidden="1" x14ac:dyDescent="0.25">
      <c r="A1978" s="31" t="str">
        <f ca="1">IF(Activiteitenoverzicht!$K1980&gt;0,Activiteitenoverzicht!A1980,"")</f>
        <v/>
      </c>
      <c r="B1978" s="31" t="str">
        <f ca="1">IF(Activiteitenoverzicht!$K1980&gt;0,Activiteitenoverzicht!B1980,"")</f>
        <v/>
      </c>
      <c r="C1978" s="31" t="str">
        <f ca="1">IF(Activiteitenoverzicht!$K1980&gt;0,Activiteitenoverzicht!D1980,"")</f>
        <v/>
      </c>
      <c r="D1978" s="31" t="str">
        <f ca="1">IF(Activiteitenoverzicht!$K1980&gt;0,Activiteitenoverzicht!F1980,"")</f>
        <v/>
      </c>
    </row>
    <row r="1979" spans="1:4" hidden="1" x14ac:dyDescent="0.25">
      <c r="A1979" s="31" t="str">
        <f ca="1">IF(Activiteitenoverzicht!$K1981&gt;0,Activiteitenoverzicht!A1981,"")</f>
        <v/>
      </c>
      <c r="B1979" s="31" t="str">
        <f ca="1">IF(Activiteitenoverzicht!$K1981&gt;0,Activiteitenoverzicht!B1981,"")</f>
        <v/>
      </c>
      <c r="C1979" s="31" t="str">
        <f ca="1">IF(Activiteitenoverzicht!$K1981&gt;0,Activiteitenoverzicht!D1981,"")</f>
        <v/>
      </c>
      <c r="D1979" s="31" t="str">
        <f ca="1">IF(Activiteitenoverzicht!$K1981&gt;0,Activiteitenoverzicht!F1981,"")</f>
        <v/>
      </c>
    </row>
    <row r="1980" spans="1:4" hidden="1" x14ac:dyDescent="0.25">
      <c r="A1980" s="31" t="str">
        <f ca="1">IF(Activiteitenoverzicht!$K1982&gt;0,Activiteitenoverzicht!A1982,"")</f>
        <v/>
      </c>
      <c r="B1980" s="31" t="str">
        <f ca="1">IF(Activiteitenoverzicht!$K1982&gt;0,Activiteitenoverzicht!B1982,"")</f>
        <v/>
      </c>
      <c r="C1980" s="31" t="str">
        <f ca="1">IF(Activiteitenoverzicht!$K1982&gt;0,Activiteitenoverzicht!D1982,"")</f>
        <v/>
      </c>
      <c r="D1980" s="31" t="str">
        <f ca="1">IF(Activiteitenoverzicht!$K1982&gt;0,Activiteitenoverzicht!F1982,"")</f>
        <v/>
      </c>
    </row>
    <row r="1981" spans="1:4" hidden="1" x14ac:dyDescent="0.25">
      <c r="A1981" s="31" t="str">
        <f ca="1">IF(Activiteitenoverzicht!$K1983&gt;0,Activiteitenoverzicht!A1983,"")</f>
        <v/>
      </c>
      <c r="B1981" s="31" t="str">
        <f ca="1">IF(Activiteitenoverzicht!$K1983&gt;0,Activiteitenoverzicht!B1983,"")</f>
        <v/>
      </c>
      <c r="C1981" s="31" t="str">
        <f ca="1">IF(Activiteitenoverzicht!$K1983&gt;0,Activiteitenoverzicht!D1983,"")</f>
        <v/>
      </c>
      <c r="D1981" s="31" t="str">
        <f ca="1">IF(Activiteitenoverzicht!$K1983&gt;0,Activiteitenoverzicht!F1983,"")</f>
        <v/>
      </c>
    </row>
    <row r="1982" spans="1:4" hidden="1" x14ac:dyDescent="0.25">
      <c r="A1982" s="31" t="str">
        <f ca="1">IF(Activiteitenoverzicht!$K1984&gt;0,Activiteitenoverzicht!A1984,"")</f>
        <v/>
      </c>
      <c r="B1982" s="31" t="str">
        <f ca="1">IF(Activiteitenoverzicht!$K1984&gt;0,Activiteitenoverzicht!B1984,"")</f>
        <v/>
      </c>
      <c r="C1982" s="31" t="str">
        <f ca="1">IF(Activiteitenoverzicht!$K1984&gt;0,Activiteitenoverzicht!D1984,"")</f>
        <v/>
      </c>
      <c r="D1982" s="31" t="str">
        <f ca="1">IF(Activiteitenoverzicht!$K1984&gt;0,Activiteitenoverzicht!F1984,"")</f>
        <v/>
      </c>
    </row>
    <row r="1983" spans="1:4" hidden="1" x14ac:dyDescent="0.25">
      <c r="A1983" s="31" t="str">
        <f ca="1">IF(Activiteitenoverzicht!$K1985&gt;0,Activiteitenoverzicht!A1985,"")</f>
        <v/>
      </c>
      <c r="B1983" s="31" t="str">
        <f ca="1">IF(Activiteitenoverzicht!$K1985&gt;0,Activiteitenoverzicht!B1985,"")</f>
        <v/>
      </c>
      <c r="C1983" s="31" t="str">
        <f ca="1">IF(Activiteitenoverzicht!$K1985&gt;0,Activiteitenoverzicht!D1985,"")</f>
        <v/>
      </c>
      <c r="D1983" s="31" t="str">
        <f ca="1">IF(Activiteitenoverzicht!$K1985&gt;0,Activiteitenoverzicht!F1985,"")</f>
        <v/>
      </c>
    </row>
    <row r="1984" spans="1:4" hidden="1" x14ac:dyDescent="0.25">
      <c r="A1984" s="31" t="str">
        <f ca="1">IF(Activiteitenoverzicht!$K1986&gt;0,Activiteitenoverzicht!A1986,"")</f>
        <v/>
      </c>
      <c r="B1984" s="31" t="str">
        <f ca="1">IF(Activiteitenoverzicht!$K1986&gt;0,Activiteitenoverzicht!B1986,"")</f>
        <v/>
      </c>
      <c r="C1984" s="31" t="str">
        <f ca="1">IF(Activiteitenoverzicht!$K1986&gt;0,Activiteitenoverzicht!D1986,"")</f>
        <v/>
      </c>
      <c r="D1984" s="31" t="str">
        <f ca="1">IF(Activiteitenoverzicht!$K1986&gt;0,Activiteitenoverzicht!F1986,"")</f>
        <v/>
      </c>
    </row>
    <row r="1985" spans="1:4" hidden="1" x14ac:dyDescent="0.25">
      <c r="A1985" s="31" t="str">
        <f ca="1">IF(Activiteitenoverzicht!$K1987&gt;0,Activiteitenoverzicht!A1987,"")</f>
        <v/>
      </c>
      <c r="B1985" s="31" t="str">
        <f ca="1">IF(Activiteitenoverzicht!$K1987&gt;0,Activiteitenoverzicht!B1987,"")</f>
        <v/>
      </c>
      <c r="C1985" s="31" t="str">
        <f ca="1">IF(Activiteitenoverzicht!$K1987&gt;0,Activiteitenoverzicht!D1987,"")</f>
        <v/>
      </c>
      <c r="D1985" s="31" t="str">
        <f ca="1">IF(Activiteitenoverzicht!$K1987&gt;0,Activiteitenoverzicht!F1987,"")</f>
        <v/>
      </c>
    </row>
    <row r="1986" spans="1:4" hidden="1" x14ac:dyDescent="0.25">
      <c r="A1986" s="31" t="str">
        <f ca="1">IF(Activiteitenoverzicht!$K1988&gt;0,Activiteitenoverzicht!A1988,"")</f>
        <v/>
      </c>
      <c r="B1986" s="31" t="str">
        <f ca="1">IF(Activiteitenoverzicht!$K1988&gt;0,Activiteitenoverzicht!B1988,"")</f>
        <v/>
      </c>
      <c r="C1986" s="31" t="str">
        <f ca="1">IF(Activiteitenoverzicht!$K1988&gt;0,Activiteitenoverzicht!D1988,"")</f>
        <v/>
      </c>
      <c r="D1986" s="31" t="str">
        <f ca="1">IF(Activiteitenoverzicht!$K1988&gt;0,Activiteitenoverzicht!F1988,"")</f>
        <v/>
      </c>
    </row>
    <row r="1987" spans="1:4" hidden="1" x14ac:dyDescent="0.25">
      <c r="A1987" s="31" t="str">
        <f ca="1">IF(Activiteitenoverzicht!$K1989&gt;0,Activiteitenoverzicht!A1989,"")</f>
        <v/>
      </c>
      <c r="B1987" s="31" t="str">
        <f ca="1">IF(Activiteitenoverzicht!$K1989&gt;0,Activiteitenoverzicht!B1989,"")</f>
        <v/>
      </c>
      <c r="C1987" s="31" t="str">
        <f ca="1">IF(Activiteitenoverzicht!$K1989&gt;0,Activiteitenoverzicht!D1989,"")</f>
        <v/>
      </c>
      <c r="D1987" s="31" t="str">
        <f ca="1">IF(Activiteitenoverzicht!$K1989&gt;0,Activiteitenoverzicht!F1989,"")</f>
        <v/>
      </c>
    </row>
    <row r="1988" spans="1:4" hidden="1" x14ac:dyDescent="0.25">
      <c r="A1988" s="31" t="str">
        <f ca="1">IF(Activiteitenoverzicht!$K1990&gt;0,Activiteitenoverzicht!A1990,"")</f>
        <v/>
      </c>
      <c r="B1988" s="31" t="str">
        <f ca="1">IF(Activiteitenoverzicht!$K1990&gt;0,Activiteitenoverzicht!B1990,"")</f>
        <v/>
      </c>
      <c r="C1988" s="31" t="str">
        <f ca="1">IF(Activiteitenoverzicht!$K1990&gt;0,Activiteitenoverzicht!D1990,"")</f>
        <v/>
      </c>
      <c r="D1988" s="31" t="str">
        <f ca="1">IF(Activiteitenoverzicht!$K1990&gt;0,Activiteitenoverzicht!F1990,"")</f>
        <v/>
      </c>
    </row>
    <row r="1989" spans="1:4" hidden="1" x14ac:dyDescent="0.25">
      <c r="A1989" s="31" t="str">
        <f ca="1">IF(Activiteitenoverzicht!$K1991&gt;0,Activiteitenoverzicht!A1991,"")</f>
        <v/>
      </c>
      <c r="B1989" s="31" t="str">
        <f ca="1">IF(Activiteitenoverzicht!$K1991&gt;0,Activiteitenoverzicht!B1991,"")</f>
        <v/>
      </c>
      <c r="C1989" s="31" t="str">
        <f ca="1">IF(Activiteitenoverzicht!$K1991&gt;0,Activiteitenoverzicht!D1991,"")</f>
        <v/>
      </c>
      <c r="D1989" s="31" t="str">
        <f ca="1">IF(Activiteitenoverzicht!$K1991&gt;0,Activiteitenoverzicht!F1991,"")</f>
        <v/>
      </c>
    </row>
    <row r="1990" spans="1:4" hidden="1" x14ac:dyDescent="0.25">
      <c r="A1990" s="31" t="str">
        <f ca="1">IF(Activiteitenoverzicht!$K1992&gt;0,Activiteitenoverzicht!A1992,"")</f>
        <v/>
      </c>
      <c r="B1990" s="31" t="str">
        <f ca="1">IF(Activiteitenoverzicht!$K1992&gt;0,Activiteitenoverzicht!B1992,"")</f>
        <v/>
      </c>
      <c r="C1990" s="31" t="str">
        <f ca="1">IF(Activiteitenoverzicht!$K1992&gt;0,Activiteitenoverzicht!D1992,"")</f>
        <v/>
      </c>
      <c r="D1990" s="31" t="str">
        <f ca="1">IF(Activiteitenoverzicht!$K1992&gt;0,Activiteitenoverzicht!F1992,"")</f>
        <v/>
      </c>
    </row>
    <row r="1991" spans="1:4" hidden="1" x14ac:dyDescent="0.25">
      <c r="A1991" s="31" t="str">
        <f ca="1">IF(Activiteitenoverzicht!$K1993&gt;0,Activiteitenoverzicht!A1993,"")</f>
        <v/>
      </c>
      <c r="B1991" s="31" t="str">
        <f ca="1">IF(Activiteitenoverzicht!$K1993&gt;0,Activiteitenoverzicht!B1993,"")</f>
        <v/>
      </c>
      <c r="C1991" s="31" t="str">
        <f ca="1">IF(Activiteitenoverzicht!$K1993&gt;0,Activiteitenoverzicht!D1993,"")</f>
        <v/>
      </c>
      <c r="D1991" s="31" t="str">
        <f ca="1">IF(Activiteitenoverzicht!$K1993&gt;0,Activiteitenoverzicht!F1993,"")</f>
        <v/>
      </c>
    </row>
    <row r="1992" spans="1:4" hidden="1" x14ac:dyDescent="0.25">
      <c r="A1992" s="31" t="str">
        <f ca="1">IF(Activiteitenoverzicht!$K1994&gt;0,Activiteitenoverzicht!A1994,"")</f>
        <v/>
      </c>
      <c r="B1992" s="31" t="str">
        <f ca="1">IF(Activiteitenoverzicht!$K1994&gt;0,Activiteitenoverzicht!B1994,"")</f>
        <v/>
      </c>
      <c r="C1992" s="31" t="str">
        <f ca="1">IF(Activiteitenoverzicht!$K1994&gt;0,Activiteitenoverzicht!D1994,"")</f>
        <v/>
      </c>
      <c r="D1992" s="31" t="str">
        <f ca="1">IF(Activiteitenoverzicht!$K1994&gt;0,Activiteitenoverzicht!F1994,"")</f>
        <v/>
      </c>
    </row>
    <row r="1993" spans="1:4" hidden="1" x14ac:dyDescent="0.25">
      <c r="A1993" s="31" t="str">
        <f ca="1">IF(Activiteitenoverzicht!$K1995&gt;0,Activiteitenoverzicht!A1995,"")</f>
        <v/>
      </c>
      <c r="B1993" s="31" t="str">
        <f ca="1">IF(Activiteitenoverzicht!$K1995&gt;0,Activiteitenoverzicht!B1995,"")</f>
        <v/>
      </c>
      <c r="C1993" s="31" t="str">
        <f ca="1">IF(Activiteitenoverzicht!$K1995&gt;0,Activiteitenoverzicht!D1995,"")</f>
        <v/>
      </c>
      <c r="D1993" s="31" t="str">
        <f ca="1">IF(Activiteitenoverzicht!$K1995&gt;0,Activiteitenoverzicht!F1995,"")</f>
        <v/>
      </c>
    </row>
    <row r="1994" spans="1:4" hidden="1" x14ac:dyDescent="0.25">
      <c r="A1994" s="31" t="str">
        <f ca="1">IF(Activiteitenoverzicht!$K1996&gt;0,Activiteitenoverzicht!A1996,"")</f>
        <v/>
      </c>
      <c r="B1994" s="31" t="str">
        <f ca="1">IF(Activiteitenoverzicht!$K1996&gt;0,Activiteitenoverzicht!B1996,"")</f>
        <v/>
      </c>
      <c r="C1994" s="31" t="str">
        <f ca="1">IF(Activiteitenoverzicht!$K1996&gt;0,Activiteitenoverzicht!D1996,"")</f>
        <v/>
      </c>
      <c r="D1994" s="31" t="str">
        <f ca="1">IF(Activiteitenoverzicht!$K1996&gt;0,Activiteitenoverzicht!F1996,"")</f>
        <v/>
      </c>
    </row>
    <row r="1995" spans="1:4" hidden="1" x14ac:dyDescent="0.25">
      <c r="A1995" s="31" t="str">
        <f ca="1">IF(Activiteitenoverzicht!$K1997&gt;0,Activiteitenoverzicht!A1997,"")</f>
        <v/>
      </c>
      <c r="B1995" s="31" t="str">
        <f ca="1">IF(Activiteitenoverzicht!$K1997&gt;0,Activiteitenoverzicht!B1997,"")</f>
        <v/>
      </c>
      <c r="C1995" s="31" t="str">
        <f ca="1">IF(Activiteitenoverzicht!$K1997&gt;0,Activiteitenoverzicht!D1997,"")</f>
        <v/>
      </c>
      <c r="D1995" s="31" t="str">
        <f ca="1">IF(Activiteitenoverzicht!$K1997&gt;0,Activiteitenoverzicht!F1997,"")</f>
        <v/>
      </c>
    </row>
    <row r="1996" spans="1:4" hidden="1" x14ac:dyDescent="0.25">
      <c r="A1996" s="31" t="str">
        <f ca="1">IF(Activiteitenoverzicht!$K1998&gt;0,Activiteitenoverzicht!A1998,"")</f>
        <v/>
      </c>
      <c r="B1996" s="31" t="str">
        <f ca="1">IF(Activiteitenoverzicht!$K1998&gt;0,Activiteitenoverzicht!B1998,"")</f>
        <v/>
      </c>
      <c r="C1996" s="31" t="str">
        <f ca="1">IF(Activiteitenoverzicht!$K1998&gt;0,Activiteitenoverzicht!D1998,"")</f>
        <v/>
      </c>
      <c r="D1996" s="31" t="str">
        <f ca="1">IF(Activiteitenoverzicht!$K1998&gt;0,Activiteitenoverzicht!F1998,"")</f>
        <v/>
      </c>
    </row>
    <row r="1997" spans="1:4" hidden="1" x14ac:dyDescent="0.25">
      <c r="A1997" s="31" t="str">
        <f ca="1">IF(Activiteitenoverzicht!$K1999&gt;0,Activiteitenoverzicht!A1999,"")</f>
        <v/>
      </c>
      <c r="B1997" s="31" t="str">
        <f ca="1">IF(Activiteitenoverzicht!$K1999&gt;0,Activiteitenoverzicht!B1999,"")</f>
        <v/>
      </c>
      <c r="C1997" s="31" t="str">
        <f ca="1">IF(Activiteitenoverzicht!$K1999&gt;0,Activiteitenoverzicht!D1999,"")</f>
        <v/>
      </c>
      <c r="D1997" s="31" t="str">
        <f ca="1">IF(Activiteitenoverzicht!$K1999&gt;0,Activiteitenoverzicht!F1999,"")</f>
        <v/>
      </c>
    </row>
    <row r="1998" spans="1:4" hidden="1" x14ac:dyDescent="0.25">
      <c r="A1998" s="31" t="str">
        <f ca="1">IF(Activiteitenoverzicht!$K2000&gt;0,Activiteitenoverzicht!A2000,"")</f>
        <v/>
      </c>
      <c r="B1998" s="31" t="str">
        <f ca="1">IF(Activiteitenoverzicht!$K2000&gt;0,Activiteitenoverzicht!B2000,"")</f>
        <v/>
      </c>
      <c r="C1998" s="31" t="str">
        <f ca="1">IF(Activiteitenoverzicht!$K2000&gt;0,Activiteitenoverzicht!D2000,"")</f>
        <v/>
      </c>
      <c r="D1998" s="31" t="str">
        <f ca="1">IF(Activiteitenoverzicht!$K2000&gt;0,Activiteitenoverzicht!F2000,"")</f>
        <v/>
      </c>
    </row>
    <row r="1999" spans="1:4" x14ac:dyDescent="0.25">
      <c r="A1999" s="62">
        <f ca="1">IF(Activiteitenoverzicht!$K2001&gt;0,Activiteitenoverzicht!A2001,"")</f>
        <v>1998</v>
      </c>
      <c r="B1999" s="61" t="str">
        <f ca="1">IF(Activiteitenoverzicht!$K2001&gt;0,Activiteitenoverzicht!B2001,"")</f>
        <v>WTR010-A</v>
      </c>
      <c r="C1999" s="61" t="str">
        <f ca="1">IF(Activiteitenoverzicht!$K2001&gt;0,Activiteitenoverzicht!D2001,"")</f>
        <v>53.21.10</v>
      </c>
      <c r="D1999" s="61" t="str">
        <f ca="1">IF(Activiteitenoverzicht!$K2001&gt;0,Activiteitenoverzicht!F2001,"")</f>
        <v>voorraadboiler direct verwarmd</v>
      </c>
    </row>
    <row r="2000" spans="1:4" hidden="1" x14ac:dyDescent="0.25">
      <c r="A2000" s="31" t="str">
        <f ca="1">IF(Activiteitenoverzicht!$K2002&gt;0,Activiteitenoverzicht!A2002,"")</f>
        <v/>
      </c>
      <c r="B2000" s="31" t="str">
        <f ca="1">IF(Activiteitenoverzicht!$K2002&gt;0,Activiteitenoverzicht!B2002,"")</f>
        <v/>
      </c>
      <c r="C2000" s="31" t="str">
        <f ca="1">IF(Activiteitenoverzicht!$K2002&gt;0,Activiteitenoverzicht!D2002,"")</f>
        <v/>
      </c>
      <c r="D2000" s="31" t="str">
        <f ca="1">IF(Activiteitenoverzicht!$K2002&gt;0,Activiteitenoverzicht!F2002,"")</f>
        <v/>
      </c>
    </row>
    <row r="2001" spans="1:4" hidden="1" x14ac:dyDescent="0.25">
      <c r="A2001" s="31" t="str">
        <f ca="1">IF(Activiteitenoverzicht!$K2003&gt;0,Activiteitenoverzicht!A2003,"")</f>
        <v/>
      </c>
      <c r="B2001" s="31" t="str">
        <f ca="1">IF(Activiteitenoverzicht!$K2003&gt;0,Activiteitenoverzicht!B2003,"")</f>
        <v/>
      </c>
      <c r="C2001" s="31" t="str">
        <f ca="1">IF(Activiteitenoverzicht!$K2003&gt;0,Activiteitenoverzicht!D2003,"")</f>
        <v/>
      </c>
      <c r="D2001" s="31" t="str">
        <f ca="1">IF(Activiteitenoverzicht!$K2003&gt;0,Activiteitenoverzicht!F2003,"")</f>
        <v/>
      </c>
    </row>
    <row r="2002" spans="1:4" hidden="1" x14ac:dyDescent="0.25">
      <c r="A2002" s="31" t="str">
        <f ca="1">IF(Activiteitenoverzicht!$K2004&gt;0,Activiteitenoverzicht!A2004,"")</f>
        <v/>
      </c>
      <c r="B2002" s="31" t="str">
        <f ca="1">IF(Activiteitenoverzicht!$K2004&gt;0,Activiteitenoverzicht!B2004,"")</f>
        <v/>
      </c>
      <c r="C2002" s="31" t="str">
        <f ca="1">IF(Activiteitenoverzicht!$K2004&gt;0,Activiteitenoverzicht!D2004,"")</f>
        <v/>
      </c>
      <c r="D2002" s="31" t="str">
        <f ca="1">IF(Activiteitenoverzicht!$K2004&gt;0,Activiteitenoverzicht!F2004,"")</f>
        <v/>
      </c>
    </row>
    <row r="2003" spans="1:4" hidden="1" x14ac:dyDescent="0.25">
      <c r="A2003" s="31" t="str">
        <f ca="1">IF(Activiteitenoverzicht!$K2005&gt;0,Activiteitenoverzicht!A2005,"")</f>
        <v/>
      </c>
      <c r="B2003" s="31" t="str">
        <f ca="1">IF(Activiteitenoverzicht!$K2005&gt;0,Activiteitenoverzicht!B2005,"")</f>
        <v/>
      </c>
      <c r="C2003" s="31" t="str">
        <f ca="1">IF(Activiteitenoverzicht!$K2005&gt;0,Activiteitenoverzicht!D2005,"")</f>
        <v/>
      </c>
      <c r="D2003" s="31" t="str">
        <f ca="1">IF(Activiteitenoverzicht!$K2005&gt;0,Activiteitenoverzicht!F2005,"")</f>
        <v/>
      </c>
    </row>
    <row r="2004" spans="1:4" hidden="1" x14ac:dyDescent="0.25">
      <c r="A2004" s="31" t="str">
        <f ca="1">IF(Activiteitenoverzicht!$K2006&gt;0,Activiteitenoverzicht!A2006,"")</f>
        <v/>
      </c>
      <c r="B2004" s="31" t="str">
        <f ca="1">IF(Activiteitenoverzicht!$K2006&gt;0,Activiteitenoverzicht!B2006,"")</f>
        <v/>
      </c>
      <c r="C2004" s="31" t="str">
        <f ca="1">IF(Activiteitenoverzicht!$K2006&gt;0,Activiteitenoverzicht!D2006,"")</f>
        <v/>
      </c>
      <c r="D2004" s="31" t="str">
        <f ca="1">IF(Activiteitenoverzicht!$K2006&gt;0,Activiteitenoverzicht!F2006,"")</f>
        <v/>
      </c>
    </row>
    <row r="2005" spans="1:4" hidden="1" x14ac:dyDescent="0.25">
      <c r="A2005" s="31" t="str">
        <f ca="1">IF(Activiteitenoverzicht!$K2007&gt;0,Activiteitenoverzicht!A2007,"")</f>
        <v/>
      </c>
      <c r="B2005" s="31" t="str">
        <f ca="1">IF(Activiteitenoverzicht!$K2007&gt;0,Activiteitenoverzicht!B2007,"")</f>
        <v/>
      </c>
      <c r="C2005" s="31" t="str">
        <f ca="1">IF(Activiteitenoverzicht!$K2007&gt;0,Activiteitenoverzicht!D2007,"")</f>
        <v/>
      </c>
      <c r="D2005" s="31" t="str">
        <f ca="1">IF(Activiteitenoverzicht!$K2007&gt;0,Activiteitenoverzicht!F2007,"")</f>
        <v/>
      </c>
    </row>
    <row r="2006" spans="1:4" hidden="1" x14ac:dyDescent="0.25">
      <c r="A2006" s="31" t="str">
        <f ca="1">IF(Activiteitenoverzicht!$K2008&gt;0,Activiteitenoverzicht!A2008,"")</f>
        <v/>
      </c>
      <c r="B2006" s="31" t="str">
        <f ca="1">IF(Activiteitenoverzicht!$K2008&gt;0,Activiteitenoverzicht!B2008,"")</f>
        <v/>
      </c>
      <c r="C2006" s="31" t="str">
        <f ca="1">IF(Activiteitenoverzicht!$K2008&gt;0,Activiteitenoverzicht!D2008,"")</f>
        <v/>
      </c>
      <c r="D2006" s="31" t="str">
        <f ca="1">IF(Activiteitenoverzicht!$K2008&gt;0,Activiteitenoverzicht!F2008,"")</f>
        <v/>
      </c>
    </row>
    <row r="2007" spans="1:4" hidden="1" x14ac:dyDescent="0.25">
      <c r="A2007" s="31" t="str">
        <f ca="1">IF(Activiteitenoverzicht!$K2009&gt;0,Activiteitenoverzicht!A2009,"")</f>
        <v/>
      </c>
      <c r="B2007" s="31" t="str">
        <f ca="1">IF(Activiteitenoverzicht!$K2009&gt;0,Activiteitenoverzicht!B2009,"")</f>
        <v/>
      </c>
      <c r="C2007" s="31" t="str">
        <f ca="1">IF(Activiteitenoverzicht!$K2009&gt;0,Activiteitenoverzicht!D2009,"")</f>
        <v/>
      </c>
      <c r="D2007" s="31" t="str">
        <f ca="1">IF(Activiteitenoverzicht!$K2009&gt;0,Activiteitenoverzicht!F2009,"")</f>
        <v/>
      </c>
    </row>
    <row r="2008" spans="1:4" hidden="1" x14ac:dyDescent="0.25">
      <c r="A2008" s="31" t="str">
        <f ca="1">IF(Activiteitenoverzicht!$K2010&gt;0,Activiteitenoverzicht!A2010,"")</f>
        <v/>
      </c>
      <c r="B2008" s="31" t="str">
        <f ca="1">IF(Activiteitenoverzicht!$K2010&gt;0,Activiteitenoverzicht!B2010,"")</f>
        <v/>
      </c>
      <c r="C2008" s="31" t="str">
        <f ca="1">IF(Activiteitenoverzicht!$K2010&gt;0,Activiteitenoverzicht!D2010,"")</f>
        <v/>
      </c>
      <c r="D2008" s="31" t="str">
        <f ca="1">IF(Activiteitenoverzicht!$K2010&gt;0,Activiteitenoverzicht!F2010,"")</f>
        <v/>
      </c>
    </row>
    <row r="2009" spans="1:4" hidden="1" x14ac:dyDescent="0.25">
      <c r="A2009" s="31" t="str">
        <f ca="1">IF(Activiteitenoverzicht!$K2011&gt;0,Activiteitenoverzicht!A2011,"")</f>
        <v/>
      </c>
      <c r="B2009" s="31" t="str">
        <f ca="1">IF(Activiteitenoverzicht!$K2011&gt;0,Activiteitenoverzicht!B2011,"")</f>
        <v/>
      </c>
      <c r="C2009" s="31" t="str">
        <f ca="1">IF(Activiteitenoverzicht!$K2011&gt;0,Activiteitenoverzicht!D2011,"")</f>
        <v/>
      </c>
      <c r="D2009" s="31" t="str">
        <f ca="1">IF(Activiteitenoverzicht!$K2011&gt;0,Activiteitenoverzicht!F2011,"")</f>
        <v/>
      </c>
    </row>
    <row r="2010" spans="1:4" hidden="1" x14ac:dyDescent="0.25">
      <c r="A2010" s="31" t="str">
        <f ca="1">IF(Activiteitenoverzicht!$K2012&gt;0,Activiteitenoverzicht!A2012,"")</f>
        <v/>
      </c>
      <c r="B2010" s="31" t="str">
        <f ca="1">IF(Activiteitenoverzicht!$K2012&gt;0,Activiteitenoverzicht!B2012,"")</f>
        <v/>
      </c>
      <c r="C2010" s="31" t="str">
        <f ca="1">IF(Activiteitenoverzicht!$K2012&gt;0,Activiteitenoverzicht!D2012,"")</f>
        <v/>
      </c>
      <c r="D2010" s="31" t="str">
        <f ca="1">IF(Activiteitenoverzicht!$K2012&gt;0,Activiteitenoverzicht!F2012,"")</f>
        <v/>
      </c>
    </row>
    <row r="2011" spans="1:4" hidden="1" x14ac:dyDescent="0.25">
      <c r="A2011" s="31" t="str">
        <f ca="1">IF(Activiteitenoverzicht!$K2013&gt;0,Activiteitenoverzicht!A2013,"")</f>
        <v/>
      </c>
      <c r="B2011" s="31" t="str">
        <f ca="1">IF(Activiteitenoverzicht!$K2013&gt;0,Activiteitenoverzicht!B2013,"")</f>
        <v/>
      </c>
      <c r="C2011" s="31" t="str">
        <f ca="1">IF(Activiteitenoverzicht!$K2013&gt;0,Activiteitenoverzicht!D2013,"")</f>
        <v/>
      </c>
      <c r="D2011" s="31" t="str">
        <f ca="1">IF(Activiteitenoverzicht!$K2013&gt;0,Activiteitenoverzicht!F2013,"")</f>
        <v/>
      </c>
    </row>
    <row r="2012" spans="1:4" hidden="1" x14ac:dyDescent="0.25">
      <c r="A2012" s="31" t="str">
        <f ca="1">IF(Activiteitenoverzicht!$K2014&gt;0,Activiteitenoverzicht!A2014,"")</f>
        <v/>
      </c>
      <c r="B2012" s="31" t="str">
        <f ca="1">IF(Activiteitenoverzicht!$K2014&gt;0,Activiteitenoverzicht!B2014,"")</f>
        <v/>
      </c>
      <c r="C2012" s="31" t="str">
        <f ca="1">IF(Activiteitenoverzicht!$K2014&gt;0,Activiteitenoverzicht!D2014,"")</f>
        <v/>
      </c>
      <c r="D2012" s="31" t="str">
        <f ca="1">IF(Activiteitenoverzicht!$K2014&gt;0,Activiteitenoverzicht!F2014,"")</f>
        <v/>
      </c>
    </row>
    <row r="2013" spans="1:4" hidden="1" x14ac:dyDescent="0.25">
      <c r="A2013" s="31" t="str">
        <f ca="1">IF(Activiteitenoverzicht!$K2015&gt;0,Activiteitenoverzicht!A2015,"")</f>
        <v/>
      </c>
      <c r="B2013" s="31" t="str">
        <f ca="1">IF(Activiteitenoverzicht!$K2015&gt;0,Activiteitenoverzicht!B2015,"")</f>
        <v/>
      </c>
      <c r="C2013" s="31" t="str">
        <f ca="1">IF(Activiteitenoverzicht!$K2015&gt;0,Activiteitenoverzicht!D2015,"")</f>
        <v/>
      </c>
      <c r="D2013" s="31" t="str">
        <f ca="1">IF(Activiteitenoverzicht!$K2015&gt;0,Activiteitenoverzicht!F2015,"")</f>
        <v/>
      </c>
    </row>
    <row r="2014" spans="1:4" hidden="1" x14ac:dyDescent="0.25">
      <c r="A2014" s="31" t="str">
        <f ca="1">IF(Activiteitenoverzicht!$K2016&gt;0,Activiteitenoverzicht!A2016,"")</f>
        <v/>
      </c>
      <c r="B2014" s="31" t="str">
        <f ca="1">IF(Activiteitenoverzicht!$K2016&gt;0,Activiteitenoverzicht!B2016,"")</f>
        <v/>
      </c>
      <c r="C2014" s="31" t="str">
        <f ca="1">IF(Activiteitenoverzicht!$K2016&gt;0,Activiteitenoverzicht!D2016,"")</f>
        <v/>
      </c>
      <c r="D2014" s="31" t="str">
        <f ca="1">IF(Activiteitenoverzicht!$K2016&gt;0,Activiteitenoverzicht!F2016,"")</f>
        <v/>
      </c>
    </row>
    <row r="2015" spans="1:4" hidden="1" x14ac:dyDescent="0.25">
      <c r="A2015" s="31" t="str">
        <f ca="1">IF(Activiteitenoverzicht!$K2017&gt;0,Activiteitenoverzicht!A2017,"")</f>
        <v/>
      </c>
      <c r="B2015" s="31" t="str">
        <f ca="1">IF(Activiteitenoverzicht!$K2017&gt;0,Activiteitenoverzicht!B2017,"")</f>
        <v/>
      </c>
      <c r="C2015" s="31" t="str">
        <f ca="1">IF(Activiteitenoverzicht!$K2017&gt;0,Activiteitenoverzicht!D2017,"")</f>
        <v/>
      </c>
      <c r="D2015" s="31" t="str">
        <f ca="1">IF(Activiteitenoverzicht!$K2017&gt;0,Activiteitenoverzicht!F2017,"")</f>
        <v/>
      </c>
    </row>
    <row r="2016" spans="1:4" hidden="1" x14ac:dyDescent="0.25">
      <c r="A2016" s="31" t="str">
        <f ca="1">IF(Activiteitenoverzicht!$K2018&gt;0,Activiteitenoverzicht!A2018,"")</f>
        <v/>
      </c>
      <c r="B2016" s="31" t="str">
        <f ca="1">IF(Activiteitenoverzicht!$K2018&gt;0,Activiteitenoverzicht!B2018,"")</f>
        <v/>
      </c>
      <c r="C2016" s="31" t="str">
        <f ca="1">IF(Activiteitenoverzicht!$K2018&gt;0,Activiteitenoverzicht!D2018,"")</f>
        <v/>
      </c>
      <c r="D2016" s="31" t="str">
        <f ca="1">IF(Activiteitenoverzicht!$K2018&gt;0,Activiteitenoverzicht!F2018,"")</f>
        <v/>
      </c>
    </row>
    <row r="2017" spans="1:4" hidden="1" x14ac:dyDescent="0.25">
      <c r="A2017" s="31" t="str">
        <f ca="1">IF(Activiteitenoverzicht!$K2019&gt;0,Activiteitenoverzicht!A2019,"")</f>
        <v/>
      </c>
      <c r="B2017" s="31" t="str">
        <f ca="1">IF(Activiteitenoverzicht!$K2019&gt;0,Activiteitenoverzicht!B2019,"")</f>
        <v/>
      </c>
      <c r="C2017" s="31" t="str">
        <f ca="1">IF(Activiteitenoverzicht!$K2019&gt;0,Activiteitenoverzicht!D2019,"")</f>
        <v/>
      </c>
      <c r="D2017" s="31" t="str">
        <f ca="1">IF(Activiteitenoverzicht!$K2019&gt;0,Activiteitenoverzicht!F2019,"")</f>
        <v/>
      </c>
    </row>
    <row r="2018" spans="1:4" hidden="1" x14ac:dyDescent="0.25">
      <c r="A2018" s="31" t="str">
        <f ca="1">IF(Activiteitenoverzicht!$K2020&gt;0,Activiteitenoverzicht!A2020,"")</f>
        <v/>
      </c>
      <c r="B2018" s="31" t="str">
        <f ca="1">IF(Activiteitenoverzicht!$K2020&gt;0,Activiteitenoverzicht!B2020,"")</f>
        <v/>
      </c>
      <c r="C2018" s="31" t="str">
        <f ca="1">IF(Activiteitenoverzicht!$K2020&gt;0,Activiteitenoverzicht!D2020,"")</f>
        <v/>
      </c>
      <c r="D2018" s="31" t="str">
        <f ca="1">IF(Activiteitenoverzicht!$K2020&gt;0,Activiteitenoverzicht!F2020,"")</f>
        <v/>
      </c>
    </row>
    <row r="2019" spans="1:4" x14ac:dyDescent="0.25">
      <c r="A2019" s="62">
        <f ca="1">IF(Activiteitenoverzicht!$K2021&gt;0,Activiteitenoverzicht!A2021,"")</f>
        <v>2018</v>
      </c>
      <c r="B2019" s="61" t="str">
        <f ca="1">IF(Activiteitenoverzicht!$K2021&gt;0,Activiteitenoverzicht!B2021,"")</f>
        <v>WTR010-K</v>
      </c>
      <c r="C2019" s="61" t="str">
        <f ca="1">IF(Activiteitenoverzicht!$K2021&gt;0,Activiteitenoverzicht!D2021,"")</f>
        <v>53.21.10</v>
      </c>
      <c r="D2019" s="61" t="str">
        <f ca="1">IF(Activiteitenoverzicht!$K2021&gt;0,Activiteitenoverzicht!F2021,"")</f>
        <v>voorraadboiler direct verwarmd</v>
      </c>
    </row>
    <row r="2020" spans="1:4" hidden="1" x14ac:dyDescent="0.25">
      <c r="A2020" s="31" t="str">
        <f ca="1">IF(Activiteitenoverzicht!$K2022&gt;0,Activiteitenoverzicht!A2022,"")</f>
        <v/>
      </c>
      <c r="B2020" s="31" t="str">
        <f ca="1">IF(Activiteitenoverzicht!$K2022&gt;0,Activiteitenoverzicht!B2022,"")</f>
        <v/>
      </c>
      <c r="C2020" s="31" t="str">
        <f ca="1">IF(Activiteitenoverzicht!$K2022&gt;0,Activiteitenoverzicht!D2022,"")</f>
        <v/>
      </c>
      <c r="D2020" s="31" t="str">
        <f ca="1">IF(Activiteitenoverzicht!$K2022&gt;0,Activiteitenoverzicht!F2022,"")</f>
        <v/>
      </c>
    </row>
    <row r="2021" spans="1:4" hidden="1" x14ac:dyDescent="0.25">
      <c r="A2021" s="31" t="str">
        <f ca="1">IF(Activiteitenoverzicht!$K2023&gt;0,Activiteitenoverzicht!A2023,"")</f>
        <v/>
      </c>
      <c r="B2021" s="31" t="str">
        <f ca="1">IF(Activiteitenoverzicht!$K2023&gt;0,Activiteitenoverzicht!B2023,"")</f>
        <v/>
      </c>
      <c r="C2021" s="31" t="str">
        <f ca="1">IF(Activiteitenoverzicht!$K2023&gt;0,Activiteitenoverzicht!D2023,"")</f>
        <v/>
      </c>
      <c r="D2021" s="31" t="str">
        <f ca="1">IF(Activiteitenoverzicht!$K2023&gt;0,Activiteitenoverzicht!F2023,"")</f>
        <v/>
      </c>
    </row>
    <row r="2022" spans="1:4" hidden="1" x14ac:dyDescent="0.25">
      <c r="A2022" s="31" t="str">
        <f ca="1">IF(Activiteitenoverzicht!$K2024&gt;0,Activiteitenoverzicht!A2024,"")</f>
        <v/>
      </c>
      <c r="B2022" s="31" t="str">
        <f ca="1">IF(Activiteitenoverzicht!$K2024&gt;0,Activiteitenoverzicht!B2024,"")</f>
        <v/>
      </c>
      <c r="C2022" s="31" t="str">
        <f ca="1">IF(Activiteitenoverzicht!$K2024&gt;0,Activiteitenoverzicht!D2024,"")</f>
        <v/>
      </c>
      <c r="D2022" s="31" t="str">
        <f ca="1">IF(Activiteitenoverzicht!$K2024&gt;0,Activiteitenoverzicht!F2024,"")</f>
        <v/>
      </c>
    </row>
    <row r="2023" spans="1:4" hidden="1" x14ac:dyDescent="0.25">
      <c r="A2023" s="31" t="str">
        <f ca="1">IF(Activiteitenoverzicht!$K2025&gt;0,Activiteitenoverzicht!A2025,"")</f>
        <v/>
      </c>
      <c r="B2023" s="31" t="str">
        <f ca="1">IF(Activiteitenoverzicht!$K2025&gt;0,Activiteitenoverzicht!B2025,"")</f>
        <v/>
      </c>
      <c r="C2023" s="31" t="str">
        <f ca="1">IF(Activiteitenoverzicht!$K2025&gt;0,Activiteitenoverzicht!D2025,"")</f>
        <v/>
      </c>
      <c r="D2023" s="31" t="str">
        <f ca="1">IF(Activiteitenoverzicht!$K2025&gt;0,Activiteitenoverzicht!F2025,"")</f>
        <v/>
      </c>
    </row>
    <row r="2024" spans="1:4" hidden="1" x14ac:dyDescent="0.25">
      <c r="A2024" s="31" t="str">
        <f ca="1">IF(Activiteitenoverzicht!$K2026&gt;0,Activiteitenoverzicht!A2026,"")</f>
        <v/>
      </c>
      <c r="B2024" s="31" t="str">
        <f ca="1">IF(Activiteitenoverzicht!$K2026&gt;0,Activiteitenoverzicht!B2026,"")</f>
        <v/>
      </c>
      <c r="C2024" s="31" t="str">
        <f ca="1">IF(Activiteitenoverzicht!$K2026&gt;0,Activiteitenoverzicht!D2026,"")</f>
        <v/>
      </c>
      <c r="D2024" s="31" t="str">
        <f ca="1">IF(Activiteitenoverzicht!$K2026&gt;0,Activiteitenoverzicht!F2026,"")</f>
        <v/>
      </c>
    </row>
    <row r="2025" spans="1:4" hidden="1" x14ac:dyDescent="0.25">
      <c r="A2025" s="31" t="str">
        <f ca="1">IF(Activiteitenoverzicht!$K2027&gt;0,Activiteitenoverzicht!A2027,"")</f>
        <v/>
      </c>
      <c r="B2025" s="31" t="str">
        <f ca="1">IF(Activiteitenoverzicht!$K2027&gt;0,Activiteitenoverzicht!B2027,"")</f>
        <v/>
      </c>
      <c r="C2025" s="31" t="str">
        <f ca="1">IF(Activiteitenoverzicht!$K2027&gt;0,Activiteitenoverzicht!D2027,"")</f>
        <v/>
      </c>
      <c r="D2025" s="31" t="str">
        <f ca="1">IF(Activiteitenoverzicht!$K2027&gt;0,Activiteitenoverzicht!F2027,"")</f>
        <v/>
      </c>
    </row>
    <row r="2026" spans="1:4" hidden="1" x14ac:dyDescent="0.25">
      <c r="A2026" s="31" t="str">
        <f ca="1">IF(Activiteitenoverzicht!$K2028&gt;0,Activiteitenoverzicht!A2028,"")</f>
        <v/>
      </c>
      <c r="B2026" s="31" t="str">
        <f ca="1">IF(Activiteitenoverzicht!$K2028&gt;0,Activiteitenoverzicht!B2028,"")</f>
        <v/>
      </c>
      <c r="C2026" s="31" t="str">
        <f ca="1">IF(Activiteitenoverzicht!$K2028&gt;0,Activiteitenoverzicht!D2028,"")</f>
        <v/>
      </c>
      <c r="D2026" s="31" t="str">
        <f ca="1">IF(Activiteitenoverzicht!$K2028&gt;0,Activiteitenoverzicht!F2028,"")</f>
        <v/>
      </c>
    </row>
    <row r="2027" spans="1:4" hidden="1" x14ac:dyDescent="0.25">
      <c r="A2027" s="31" t="str">
        <f ca="1">IF(Activiteitenoverzicht!$K2029&gt;0,Activiteitenoverzicht!A2029,"")</f>
        <v/>
      </c>
      <c r="B2027" s="31" t="str">
        <f ca="1">IF(Activiteitenoverzicht!$K2029&gt;0,Activiteitenoverzicht!B2029,"")</f>
        <v/>
      </c>
      <c r="C2027" s="31" t="str">
        <f ca="1">IF(Activiteitenoverzicht!$K2029&gt;0,Activiteitenoverzicht!D2029,"")</f>
        <v/>
      </c>
      <c r="D2027" s="31" t="str">
        <f ca="1">IF(Activiteitenoverzicht!$K2029&gt;0,Activiteitenoverzicht!F2029,"")</f>
        <v/>
      </c>
    </row>
    <row r="2028" spans="1:4" hidden="1" x14ac:dyDescent="0.25">
      <c r="A2028" s="31" t="str">
        <f ca="1">IF(Activiteitenoverzicht!$K2030&gt;0,Activiteitenoverzicht!A2030,"")</f>
        <v/>
      </c>
      <c r="B2028" s="31" t="str">
        <f ca="1">IF(Activiteitenoverzicht!$K2030&gt;0,Activiteitenoverzicht!B2030,"")</f>
        <v/>
      </c>
      <c r="C2028" s="31" t="str">
        <f ca="1">IF(Activiteitenoverzicht!$K2030&gt;0,Activiteitenoverzicht!D2030,"")</f>
        <v/>
      </c>
      <c r="D2028" s="31" t="str">
        <f ca="1">IF(Activiteitenoverzicht!$K2030&gt;0,Activiteitenoverzicht!F2030,"")</f>
        <v/>
      </c>
    </row>
    <row r="2029" spans="1:4" hidden="1" x14ac:dyDescent="0.25">
      <c r="A2029" s="31" t="str">
        <f ca="1">IF(Activiteitenoverzicht!$K2031&gt;0,Activiteitenoverzicht!A2031,"")</f>
        <v/>
      </c>
      <c r="B2029" s="31" t="str">
        <f ca="1">IF(Activiteitenoverzicht!$K2031&gt;0,Activiteitenoverzicht!B2031,"")</f>
        <v/>
      </c>
      <c r="C2029" s="31" t="str">
        <f ca="1">IF(Activiteitenoverzicht!$K2031&gt;0,Activiteitenoverzicht!D2031,"")</f>
        <v/>
      </c>
      <c r="D2029" s="31" t="str">
        <f ca="1">IF(Activiteitenoverzicht!$K2031&gt;0,Activiteitenoverzicht!F2031,"")</f>
        <v/>
      </c>
    </row>
    <row r="2030" spans="1:4" hidden="1" x14ac:dyDescent="0.25">
      <c r="A2030" s="31" t="str">
        <f ca="1">IF(Activiteitenoverzicht!$K2032&gt;0,Activiteitenoverzicht!A2032,"")</f>
        <v/>
      </c>
      <c r="B2030" s="31" t="str">
        <f ca="1">IF(Activiteitenoverzicht!$K2032&gt;0,Activiteitenoverzicht!B2032,"")</f>
        <v/>
      </c>
      <c r="C2030" s="31" t="str">
        <f ca="1">IF(Activiteitenoverzicht!$K2032&gt;0,Activiteitenoverzicht!D2032,"")</f>
        <v/>
      </c>
      <c r="D2030" s="31" t="str">
        <f ca="1">IF(Activiteitenoverzicht!$K2032&gt;0,Activiteitenoverzicht!F2032,"")</f>
        <v/>
      </c>
    </row>
    <row r="2031" spans="1:4" hidden="1" x14ac:dyDescent="0.25">
      <c r="A2031" s="31" t="str">
        <f ca="1">IF(Activiteitenoverzicht!$K2033&gt;0,Activiteitenoverzicht!A2033,"")</f>
        <v/>
      </c>
      <c r="B2031" s="31" t="str">
        <f ca="1">IF(Activiteitenoverzicht!$K2033&gt;0,Activiteitenoverzicht!B2033,"")</f>
        <v/>
      </c>
      <c r="C2031" s="31" t="str">
        <f ca="1">IF(Activiteitenoverzicht!$K2033&gt;0,Activiteitenoverzicht!D2033,"")</f>
        <v/>
      </c>
      <c r="D2031" s="31" t="str">
        <f ca="1">IF(Activiteitenoverzicht!$K2033&gt;0,Activiteitenoverzicht!F2033,"")</f>
        <v/>
      </c>
    </row>
    <row r="2032" spans="1:4" hidden="1" x14ac:dyDescent="0.25">
      <c r="A2032" s="31" t="str">
        <f ca="1">IF(Activiteitenoverzicht!$K2034&gt;0,Activiteitenoverzicht!A2034,"")</f>
        <v/>
      </c>
      <c r="B2032" s="31" t="str">
        <f ca="1">IF(Activiteitenoverzicht!$K2034&gt;0,Activiteitenoverzicht!B2034,"")</f>
        <v/>
      </c>
      <c r="C2032" s="31" t="str">
        <f ca="1">IF(Activiteitenoverzicht!$K2034&gt;0,Activiteitenoverzicht!D2034,"")</f>
        <v/>
      </c>
      <c r="D2032" s="31" t="str">
        <f ca="1">IF(Activiteitenoverzicht!$K2034&gt;0,Activiteitenoverzicht!F2034,"")</f>
        <v/>
      </c>
    </row>
    <row r="2033" spans="1:4" hidden="1" x14ac:dyDescent="0.25">
      <c r="A2033" s="31" t="str">
        <f ca="1">IF(Activiteitenoverzicht!$K2035&gt;0,Activiteitenoverzicht!A2035,"")</f>
        <v/>
      </c>
      <c r="B2033" s="31" t="str">
        <f ca="1">IF(Activiteitenoverzicht!$K2035&gt;0,Activiteitenoverzicht!B2035,"")</f>
        <v/>
      </c>
      <c r="C2033" s="31" t="str">
        <f ca="1">IF(Activiteitenoverzicht!$K2035&gt;0,Activiteitenoverzicht!D2035,"")</f>
        <v/>
      </c>
      <c r="D2033" s="31" t="str">
        <f ca="1">IF(Activiteitenoverzicht!$K2035&gt;0,Activiteitenoverzicht!F2035,"")</f>
        <v/>
      </c>
    </row>
    <row r="2034" spans="1:4" x14ac:dyDescent="0.25">
      <c r="A2034" s="62">
        <f ca="1">IF(Activiteitenoverzicht!$K2036&gt;0,Activiteitenoverzicht!A2036,"")</f>
        <v>2033</v>
      </c>
      <c r="B2034" s="61" t="str">
        <f ca="1">IF(Activiteitenoverzicht!$K2036&gt;0,Activiteitenoverzicht!B2036,"")</f>
        <v>WTR030-A</v>
      </c>
      <c r="C2034" s="61" t="str">
        <f ca="1">IF(Activiteitenoverzicht!$K2036&gt;0,Activiteitenoverzicht!D2036,"")</f>
        <v>53.21.30</v>
      </c>
      <c r="D2034" s="61" t="str">
        <f ca="1">IF(Activiteitenoverzicht!$K2036&gt;0,Activiteitenoverzicht!F2036,"")</f>
        <v>voorraadboiler elektrisch</v>
      </c>
    </row>
    <row r="2035" spans="1:4" x14ac:dyDescent="0.25">
      <c r="A2035" s="62">
        <f ca="1">IF(Activiteitenoverzicht!$K2037&gt;0,Activiteitenoverzicht!A2037,"")</f>
        <v>2034</v>
      </c>
      <c r="B2035" s="61" t="str">
        <f ca="1">IF(Activiteitenoverzicht!$K2037&gt;0,Activiteitenoverzicht!B2037,"")</f>
        <v>WTR030-A</v>
      </c>
      <c r="C2035" s="61" t="str">
        <f ca="1">IF(Activiteitenoverzicht!$K2037&gt;0,Activiteitenoverzicht!D2037,"")</f>
        <v>53.23.00</v>
      </c>
      <c r="D2035" s="61" t="str">
        <f ca="1">IF(Activiteitenoverzicht!$K2037&gt;0,Activiteitenoverzicht!F2037,"")</f>
        <v>doorstroomapparaat</v>
      </c>
    </row>
    <row r="2036" spans="1:4" hidden="1" x14ac:dyDescent="0.25">
      <c r="A2036" s="31" t="str">
        <f ca="1">IF(Activiteitenoverzicht!$K2038&gt;0,Activiteitenoverzicht!A2038,"")</f>
        <v/>
      </c>
      <c r="B2036" s="31" t="str">
        <f ca="1">IF(Activiteitenoverzicht!$K2038&gt;0,Activiteitenoverzicht!B2038,"")</f>
        <v/>
      </c>
      <c r="C2036" s="31" t="str">
        <f ca="1">IF(Activiteitenoverzicht!$K2038&gt;0,Activiteitenoverzicht!D2038,"")</f>
        <v/>
      </c>
      <c r="D2036" s="31" t="str">
        <f ca="1">IF(Activiteitenoverzicht!$K2038&gt;0,Activiteitenoverzicht!F2038,"")</f>
        <v/>
      </c>
    </row>
    <row r="2037" spans="1:4" hidden="1" x14ac:dyDescent="0.25">
      <c r="A2037" s="31" t="str">
        <f ca="1">IF(Activiteitenoverzicht!$K2039&gt;0,Activiteitenoverzicht!A2039,"")</f>
        <v/>
      </c>
      <c r="B2037" s="31" t="str">
        <f ca="1">IF(Activiteitenoverzicht!$K2039&gt;0,Activiteitenoverzicht!B2039,"")</f>
        <v/>
      </c>
      <c r="C2037" s="31" t="str">
        <f ca="1">IF(Activiteitenoverzicht!$K2039&gt;0,Activiteitenoverzicht!D2039,"")</f>
        <v/>
      </c>
      <c r="D2037" s="31" t="str">
        <f ca="1">IF(Activiteitenoverzicht!$K2039&gt;0,Activiteitenoverzicht!F2039,"")</f>
        <v/>
      </c>
    </row>
    <row r="2038" spans="1:4" hidden="1" x14ac:dyDescent="0.25">
      <c r="A2038" s="31" t="str">
        <f ca="1">IF(Activiteitenoverzicht!$K2040&gt;0,Activiteitenoverzicht!A2040,"")</f>
        <v/>
      </c>
      <c r="B2038" s="31" t="str">
        <f ca="1">IF(Activiteitenoverzicht!$K2040&gt;0,Activiteitenoverzicht!B2040,"")</f>
        <v/>
      </c>
      <c r="C2038" s="31" t="str">
        <f ca="1">IF(Activiteitenoverzicht!$K2040&gt;0,Activiteitenoverzicht!D2040,"")</f>
        <v/>
      </c>
      <c r="D2038" s="31" t="str">
        <f ca="1">IF(Activiteitenoverzicht!$K2040&gt;0,Activiteitenoverzicht!F2040,"")</f>
        <v/>
      </c>
    </row>
    <row r="2039" spans="1:4" hidden="1" x14ac:dyDescent="0.25">
      <c r="A2039" s="31" t="str">
        <f ca="1">IF(Activiteitenoverzicht!$K2041&gt;0,Activiteitenoverzicht!A2041,"")</f>
        <v/>
      </c>
      <c r="B2039" s="31" t="str">
        <f ca="1">IF(Activiteitenoverzicht!$K2041&gt;0,Activiteitenoverzicht!B2041,"")</f>
        <v/>
      </c>
      <c r="C2039" s="31" t="str">
        <f ca="1">IF(Activiteitenoverzicht!$K2041&gt;0,Activiteitenoverzicht!D2041,"")</f>
        <v/>
      </c>
      <c r="D2039" s="31" t="str">
        <f ca="1">IF(Activiteitenoverzicht!$K2041&gt;0,Activiteitenoverzicht!F2041,"")</f>
        <v/>
      </c>
    </row>
    <row r="2040" spans="1:4" x14ac:dyDescent="0.25">
      <c r="A2040" s="62">
        <f ca="1">IF(Activiteitenoverzicht!$K2042&gt;0,Activiteitenoverzicht!A2042,"")</f>
        <v>2039</v>
      </c>
      <c r="B2040" s="61" t="str">
        <f ca="1">IF(Activiteitenoverzicht!$K2042&gt;0,Activiteitenoverzicht!B2042,"")</f>
        <v>WTR040-A</v>
      </c>
      <c r="C2040" s="61" t="str">
        <f ca="1">IF(Activiteitenoverzicht!$K2042&gt;0,Activiteitenoverzicht!D2042,"")</f>
        <v>53.21.20</v>
      </c>
      <c r="D2040" s="61" t="str">
        <f ca="1">IF(Activiteitenoverzicht!$K2042&gt;0,Activiteitenoverzicht!F2042,"")</f>
        <v>voorraadboiler indirect verwarmd</v>
      </c>
    </row>
    <row r="2041" spans="1:4" hidden="1" x14ac:dyDescent="0.25">
      <c r="A2041" s="31" t="str">
        <f ca="1">IF(Activiteitenoverzicht!$K2043&gt;0,Activiteitenoverzicht!A2043,"")</f>
        <v/>
      </c>
      <c r="B2041" s="31" t="str">
        <f ca="1">IF(Activiteitenoverzicht!$K2043&gt;0,Activiteitenoverzicht!B2043,"")</f>
        <v/>
      </c>
      <c r="C2041" s="31" t="str">
        <f ca="1">IF(Activiteitenoverzicht!$K2043&gt;0,Activiteitenoverzicht!D2043,"")</f>
        <v/>
      </c>
      <c r="D2041" s="31" t="str">
        <f ca="1">IF(Activiteitenoverzicht!$K2043&gt;0,Activiteitenoverzicht!F2043,"")</f>
        <v/>
      </c>
    </row>
    <row r="2042" spans="1:4" hidden="1" x14ac:dyDescent="0.25">
      <c r="A2042" s="31" t="str">
        <f ca="1">IF(Activiteitenoverzicht!$K2044&gt;0,Activiteitenoverzicht!A2044,"")</f>
        <v/>
      </c>
      <c r="B2042" s="31" t="str">
        <f ca="1">IF(Activiteitenoverzicht!$K2044&gt;0,Activiteitenoverzicht!B2044,"")</f>
        <v/>
      </c>
      <c r="C2042" s="31" t="str">
        <f ca="1">IF(Activiteitenoverzicht!$K2044&gt;0,Activiteitenoverzicht!D2044,"")</f>
        <v/>
      </c>
      <c r="D2042" s="31" t="str">
        <f ca="1">IF(Activiteitenoverzicht!$K2044&gt;0,Activiteitenoverzicht!F2044,"")</f>
        <v/>
      </c>
    </row>
    <row r="2043" spans="1:4" hidden="1" x14ac:dyDescent="0.25">
      <c r="A2043" s="31" t="str">
        <f ca="1">IF(Activiteitenoverzicht!$K2045&gt;0,Activiteitenoverzicht!A2045,"")</f>
        <v/>
      </c>
      <c r="B2043" s="31" t="str">
        <f ca="1">IF(Activiteitenoverzicht!$K2045&gt;0,Activiteitenoverzicht!B2045,"")</f>
        <v/>
      </c>
      <c r="C2043" s="31" t="str">
        <f ca="1">IF(Activiteitenoverzicht!$K2045&gt;0,Activiteitenoverzicht!D2045,"")</f>
        <v/>
      </c>
      <c r="D2043" s="31" t="str">
        <f ca="1">IF(Activiteitenoverzicht!$K2045&gt;0,Activiteitenoverzicht!F2045,"")</f>
        <v/>
      </c>
    </row>
    <row r="2044" spans="1:4" hidden="1" x14ac:dyDescent="0.25">
      <c r="A2044" s="31" t="str">
        <f ca="1">IF(Activiteitenoverzicht!$K2046&gt;0,Activiteitenoverzicht!A2046,"")</f>
        <v/>
      </c>
      <c r="B2044" s="31" t="str">
        <f ca="1">IF(Activiteitenoverzicht!$K2046&gt;0,Activiteitenoverzicht!B2046,"")</f>
        <v/>
      </c>
      <c r="C2044" s="31" t="str">
        <f ca="1">IF(Activiteitenoverzicht!$K2046&gt;0,Activiteitenoverzicht!D2046,"")</f>
        <v/>
      </c>
      <c r="D2044" s="31" t="str">
        <f ca="1">IF(Activiteitenoverzicht!$K2046&gt;0,Activiteitenoverzicht!F2046,"")</f>
        <v/>
      </c>
    </row>
    <row r="2045" spans="1:4" hidden="1" x14ac:dyDescent="0.25">
      <c r="A2045" s="31" t="str">
        <f ca="1">IF(Activiteitenoverzicht!$K2047&gt;0,Activiteitenoverzicht!A2047,"")</f>
        <v/>
      </c>
      <c r="B2045" s="31" t="str">
        <f ca="1">IF(Activiteitenoverzicht!$K2047&gt;0,Activiteitenoverzicht!B2047,"")</f>
        <v/>
      </c>
      <c r="C2045" s="31" t="str">
        <f ca="1">IF(Activiteitenoverzicht!$K2047&gt;0,Activiteitenoverzicht!D2047,"")</f>
        <v/>
      </c>
      <c r="D2045" s="31" t="str">
        <f ca="1">IF(Activiteitenoverzicht!$K2047&gt;0,Activiteitenoverzicht!F2047,"")</f>
        <v/>
      </c>
    </row>
    <row r="2046" spans="1:4" hidden="1" x14ac:dyDescent="0.25">
      <c r="A2046" s="31" t="str">
        <f ca="1">IF(Activiteitenoverzicht!$K2048&gt;0,Activiteitenoverzicht!A2048,"")</f>
        <v/>
      </c>
      <c r="B2046" s="31" t="str">
        <f ca="1">IF(Activiteitenoverzicht!$K2048&gt;0,Activiteitenoverzicht!B2048,"")</f>
        <v/>
      </c>
      <c r="C2046" s="31" t="str">
        <f ca="1">IF(Activiteitenoverzicht!$K2048&gt;0,Activiteitenoverzicht!D2048,"")</f>
        <v/>
      </c>
      <c r="D2046" s="31" t="str">
        <f ca="1">IF(Activiteitenoverzicht!$K2048&gt;0,Activiteitenoverzicht!F2048,"")</f>
        <v/>
      </c>
    </row>
    <row r="2047" spans="1:4" hidden="1" x14ac:dyDescent="0.25">
      <c r="A2047" s="31" t="str">
        <f ca="1">IF(Activiteitenoverzicht!$K2049&gt;0,Activiteitenoverzicht!A2049,"")</f>
        <v/>
      </c>
      <c r="B2047" s="31" t="str">
        <f ca="1">IF(Activiteitenoverzicht!$K2049&gt;0,Activiteitenoverzicht!B2049,"")</f>
        <v/>
      </c>
      <c r="C2047" s="31" t="str">
        <f ca="1">IF(Activiteitenoverzicht!$K2049&gt;0,Activiteitenoverzicht!D2049,"")</f>
        <v/>
      </c>
      <c r="D2047" s="31" t="str">
        <f ca="1">IF(Activiteitenoverzicht!$K2049&gt;0,Activiteitenoverzicht!F2049,"")</f>
        <v/>
      </c>
    </row>
    <row r="2048" spans="1:4" hidden="1" x14ac:dyDescent="0.25">
      <c r="A2048" s="31" t="str">
        <f ca="1">IF(Activiteitenoverzicht!$K2050&gt;0,Activiteitenoverzicht!A2050,"")</f>
        <v/>
      </c>
      <c r="B2048" s="31" t="str">
        <f ca="1">IF(Activiteitenoverzicht!$K2050&gt;0,Activiteitenoverzicht!B2050,"")</f>
        <v/>
      </c>
      <c r="C2048" s="31" t="str">
        <f ca="1">IF(Activiteitenoverzicht!$K2050&gt;0,Activiteitenoverzicht!D2050,"")</f>
        <v/>
      </c>
      <c r="D2048" s="31" t="str">
        <f ca="1">IF(Activiteitenoverzicht!$K2050&gt;0,Activiteitenoverzicht!F2050,"")</f>
        <v/>
      </c>
    </row>
    <row r="2049" spans="1:4" hidden="1" x14ac:dyDescent="0.25">
      <c r="A2049" s="31" t="str">
        <f ca="1">IF(Activiteitenoverzicht!$K2051&gt;0,Activiteitenoverzicht!A2051,"")</f>
        <v/>
      </c>
      <c r="B2049" s="31" t="str">
        <f ca="1">IF(Activiteitenoverzicht!$K2051&gt;0,Activiteitenoverzicht!B2051,"")</f>
        <v/>
      </c>
      <c r="C2049" s="31" t="str">
        <f ca="1">IF(Activiteitenoverzicht!$K2051&gt;0,Activiteitenoverzicht!D2051,"")</f>
        <v/>
      </c>
      <c r="D2049" s="31" t="str">
        <f ca="1">IF(Activiteitenoverzicht!$K2051&gt;0,Activiteitenoverzicht!F2051,"")</f>
        <v/>
      </c>
    </row>
    <row r="2050" spans="1:4" x14ac:dyDescent="0.25">
      <c r="A2050" s="62">
        <f ca="1">IF(Activiteitenoverzicht!$K2052&gt;0,Activiteitenoverzicht!A2052,"")</f>
        <v>2049</v>
      </c>
      <c r="B2050" s="61" t="str">
        <f ca="1">IF(Activiteitenoverzicht!$K2052&gt;0,Activiteitenoverzicht!B2052,"")</f>
        <v>WTR050-A1</v>
      </c>
      <c r="C2050" s="61" t="str">
        <f ca="1">IF(Activiteitenoverzicht!$K2052&gt;0,Activiteitenoverzicht!D2052,"")</f>
        <v>53.60.00</v>
      </c>
      <c r="D2050" s="61" t="str">
        <f ca="1">IF(Activiteitenoverzicht!$K2052&gt;0,Activiteitenoverzicht!F2052,"")</f>
        <v>legionellapreventie</v>
      </c>
    </row>
    <row r="2051" spans="1:4" hidden="1" x14ac:dyDescent="0.25">
      <c r="A2051" s="31" t="str">
        <f ca="1">IF(Activiteitenoverzicht!$K2053&gt;0,Activiteitenoverzicht!A2053,"")</f>
        <v/>
      </c>
      <c r="B2051" s="31" t="str">
        <f ca="1">IF(Activiteitenoverzicht!$K2053&gt;0,Activiteitenoverzicht!B2053,"")</f>
        <v/>
      </c>
      <c r="C2051" s="31" t="str">
        <f ca="1">IF(Activiteitenoverzicht!$K2053&gt;0,Activiteitenoverzicht!D2053,"")</f>
        <v/>
      </c>
      <c r="D2051" s="31" t="str">
        <f ca="1">IF(Activiteitenoverzicht!$K2053&gt;0,Activiteitenoverzicht!F2053,"")</f>
        <v/>
      </c>
    </row>
    <row r="2052" spans="1:4" hidden="1" x14ac:dyDescent="0.25">
      <c r="A2052" s="31" t="str">
        <f ca="1">IF(Activiteitenoverzicht!$K2054&gt;0,Activiteitenoverzicht!A2054,"")</f>
        <v/>
      </c>
      <c r="B2052" s="31" t="str">
        <f ca="1">IF(Activiteitenoverzicht!$K2054&gt;0,Activiteitenoverzicht!B2054,"")</f>
        <v/>
      </c>
      <c r="C2052" s="31" t="str">
        <f ca="1">IF(Activiteitenoverzicht!$K2054&gt;0,Activiteitenoverzicht!D2054,"")</f>
        <v/>
      </c>
      <c r="D2052" s="31" t="str">
        <f ca="1">IF(Activiteitenoverzicht!$K2054&gt;0,Activiteitenoverzicht!F2054,"")</f>
        <v/>
      </c>
    </row>
    <row r="2053" spans="1:4" hidden="1" x14ac:dyDescent="0.25">
      <c r="A2053" s="31" t="str">
        <f ca="1">IF(Activiteitenoverzicht!$K2055&gt;0,Activiteitenoverzicht!A2055,"")</f>
        <v/>
      </c>
      <c r="B2053" s="31" t="str">
        <f ca="1">IF(Activiteitenoverzicht!$K2055&gt;0,Activiteitenoverzicht!B2055,"")</f>
        <v/>
      </c>
      <c r="C2053" s="31" t="str">
        <f ca="1">IF(Activiteitenoverzicht!$K2055&gt;0,Activiteitenoverzicht!D2055,"")</f>
        <v/>
      </c>
      <c r="D2053" s="31" t="str">
        <f ca="1">IF(Activiteitenoverzicht!$K2055&gt;0,Activiteitenoverzicht!F2055,"")</f>
        <v/>
      </c>
    </row>
    <row r="2054" spans="1:4" hidden="1" x14ac:dyDescent="0.25">
      <c r="A2054" s="31" t="str">
        <f ca="1">IF(Activiteitenoverzicht!$K2056&gt;0,Activiteitenoverzicht!A2056,"")</f>
        <v/>
      </c>
      <c r="B2054" s="31" t="str">
        <f ca="1">IF(Activiteitenoverzicht!$K2056&gt;0,Activiteitenoverzicht!B2056,"")</f>
        <v/>
      </c>
      <c r="C2054" s="31" t="str">
        <f ca="1">IF(Activiteitenoverzicht!$K2056&gt;0,Activiteitenoverzicht!D2056,"")</f>
        <v/>
      </c>
      <c r="D2054" s="31" t="str">
        <f ca="1">IF(Activiteitenoverzicht!$K2056&gt;0,Activiteitenoverzicht!F2056,"")</f>
        <v/>
      </c>
    </row>
    <row r="2055" spans="1:4" hidden="1" x14ac:dyDescent="0.25">
      <c r="A2055" s="31" t="str">
        <f ca="1">IF(Activiteitenoverzicht!$K2057&gt;0,Activiteitenoverzicht!A2057,"")</f>
        <v/>
      </c>
      <c r="B2055" s="31" t="str">
        <f ca="1">IF(Activiteitenoverzicht!$K2057&gt;0,Activiteitenoverzicht!B2057,"")</f>
        <v/>
      </c>
      <c r="C2055" s="31" t="str">
        <f ca="1">IF(Activiteitenoverzicht!$K2057&gt;0,Activiteitenoverzicht!D2057,"")</f>
        <v/>
      </c>
      <c r="D2055" s="31" t="str">
        <f ca="1">IF(Activiteitenoverzicht!$K2057&gt;0,Activiteitenoverzicht!F2057,"")</f>
        <v/>
      </c>
    </row>
    <row r="2056" spans="1:4" x14ac:dyDescent="0.25">
      <c r="A2056" s="62">
        <f ca="1">IF(Activiteitenoverzicht!$K2058&gt;0,Activiteitenoverzicht!A2058,"")</f>
        <v>2055</v>
      </c>
      <c r="B2056" s="61" t="str">
        <f ca="1">IF(Activiteitenoverzicht!$K2058&gt;0,Activiteitenoverzicht!B2058,"")</f>
        <v>WTR050-A2</v>
      </c>
      <c r="C2056" s="61" t="str">
        <f ca="1">IF(Activiteitenoverzicht!$K2058&gt;0,Activiteitenoverzicht!D2058,"")</f>
        <v>53.60.00</v>
      </c>
      <c r="D2056" s="61" t="str">
        <f ca="1">IF(Activiteitenoverzicht!$K2058&gt;0,Activiteitenoverzicht!F2058,"")</f>
        <v>legionellapreventie</v>
      </c>
    </row>
    <row r="2057" spans="1:4" hidden="1" x14ac:dyDescent="0.25">
      <c r="A2057" s="31" t="str">
        <f ca="1">IF(Activiteitenoverzicht!$K2059&gt;0,Activiteitenoverzicht!A2059,"")</f>
        <v/>
      </c>
      <c r="B2057" s="31" t="str">
        <f ca="1">IF(Activiteitenoverzicht!$K2059&gt;0,Activiteitenoverzicht!B2059,"")</f>
        <v/>
      </c>
      <c r="C2057" s="31" t="str">
        <f ca="1">IF(Activiteitenoverzicht!$K2059&gt;0,Activiteitenoverzicht!D2059,"")</f>
        <v/>
      </c>
      <c r="D2057" s="31" t="str">
        <f ca="1">IF(Activiteitenoverzicht!$K2059&gt;0,Activiteitenoverzicht!F2059,"")</f>
        <v/>
      </c>
    </row>
    <row r="2058" spans="1:4" hidden="1" x14ac:dyDescent="0.25">
      <c r="A2058" s="31" t="str">
        <f ca="1">IF(Activiteitenoverzicht!$K2060&gt;0,Activiteitenoverzicht!A2060,"")</f>
        <v/>
      </c>
      <c r="B2058" s="31" t="str">
        <f ca="1">IF(Activiteitenoverzicht!$K2060&gt;0,Activiteitenoverzicht!B2060,"")</f>
        <v/>
      </c>
      <c r="C2058" s="31" t="str">
        <f ca="1">IF(Activiteitenoverzicht!$K2060&gt;0,Activiteitenoverzicht!D2060,"")</f>
        <v/>
      </c>
      <c r="D2058" s="31" t="str">
        <f ca="1">IF(Activiteitenoverzicht!$K2060&gt;0,Activiteitenoverzicht!F2060,"")</f>
        <v/>
      </c>
    </row>
    <row r="2059" spans="1:4" hidden="1" x14ac:dyDescent="0.25">
      <c r="A2059" s="31" t="str">
        <f ca="1">IF(Activiteitenoverzicht!$K2061&gt;0,Activiteitenoverzicht!A2061,"")</f>
        <v/>
      </c>
      <c r="B2059" s="31" t="str">
        <f ca="1">IF(Activiteitenoverzicht!$K2061&gt;0,Activiteitenoverzicht!B2061,"")</f>
        <v/>
      </c>
      <c r="C2059" s="31" t="str">
        <f ca="1">IF(Activiteitenoverzicht!$K2061&gt;0,Activiteitenoverzicht!D2061,"")</f>
        <v/>
      </c>
      <c r="D2059" s="31" t="str">
        <f ca="1">IF(Activiteitenoverzicht!$K2061&gt;0,Activiteitenoverzicht!F2061,"")</f>
        <v/>
      </c>
    </row>
    <row r="2060" spans="1:4" hidden="1" x14ac:dyDescent="0.25">
      <c r="A2060" s="31" t="str">
        <f ca="1">IF(Activiteitenoverzicht!$K2062&gt;0,Activiteitenoverzicht!A2062,"")</f>
        <v/>
      </c>
      <c r="B2060" s="31" t="str">
        <f ca="1">IF(Activiteitenoverzicht!$K2062&gt;0,Activiteitenoverzicht!B2062,"")</f>
        <v/>
      </c>
      <c r="C2060" s="31" t="str">
        <f ca="1">IF(Activiteitenoverzicht!$K2062&gt;0,Activiteitenoverzicht!D2062,"")</f>
        <v/>
      </c>
      <c r="D2060" s="31" t="str">
        <f ca="1">IF(Activiteitenoverzicht!$K2062&gt;0,Activiteitenoverzicht!F2062,"")</f>
        <v/>
      </c>
    </row>
    <row r="2061" spans="1:4" hidden="1" x14ac:dyDescent="0.25">
      <c r="A2061" s="31" t="str">
        <f ca="1">IF(Activiteitenoverzicht!$K2063&gt;0,Activiteitenoverzicht!A2063,"")</f>
        <v/>
      </c>
      <c r="B2061" s="31" t="str">
        <f ca="1">IF(Activiteitenoverzicht!$K2063&gt;0,Activiteitenoverzicht!B2063,"")</f>
        <v/>
      </c>
      <c r="C2061" s="31" t="str">
        <f ca="1">IF(Activiteitenoverzicht!$K2063&gt;0,Activiteitenoverzicht!D2063,"")</f>
        <v/>
      </c>
      <c r="D2061" s="31" t="str">
        <f ca="1">IF(Activiteitenoverzicht!$K2063&gt;0,Activiteitenoverzicht!F2063,"")</f>
        <v/>
      </c>
    </row>
    <row r="2062" spans="1:4" hidden="1" x14ac:dyDescent="0.25">
      <c r="A2062" s="31" t="str">
        <f ca="1">IF(Activiteitenoverzicht!$K2064&gt;0,Activiteitenoverzicht!A2064,"")</f>
        <v/>
      </c>
      <c r="B2062" s="31" t="str">
        <f ca="1">IF(Activiteitenoverzicht!$K2064&gt;0,Activiteitenoverzicht!B2064,"")</f>
        <v/>
      </c>
      <c r="C2062" s="31" t="str">
        <f ca="1">IF(Activiteitenoverzicht!$K2064&gt;0,Activiteitenoverzicht!D2064,"")</f>
        <v/>
      </c>
      <c r="D2062" s="31" t="str">
        <f ca="1">IF(Activiteitenoverzicht!$K2064&gt;0,Activiteitenoverzicht!F2064,"")</f>
        <v/>
      </c>
    </row>
    <row r="2063" spans="1:4" hidden="1" x14ac:dyDescent="0.25">
      <c r="A2063" s="31" t="str">
        <f ca="1">IF(Activiteitenoverzicht!$K2065&gt;0,Activiteitenoverzicht!A2065,"")</f>
        <v/>
      </c>
      <c r="B2063" s="31" t="str">
        <f ca="1">IF(Activiteitenoverzicht!$K2065&gt;0,Activiteitenoverzicht!B2065,"")</f>
        <v/>
      </c>
      <c r="C2063" s="31" t="str">
        <f ca="1">IF(Activiteitenoverzicht!$K2065&gt;0,Activiteitenoverzicht!D2065,"")</f>
        <v/>
      </c>
      <c r="D2063" s="31" t="str">
        <f ca="1">IF(Activiteitenoverzicht!$K2065&gt;0,Activiteitenoverzicht!F2065,"")</f>
        <v/>
      </c>
    </row>
    <row r="2064" spans="1:4" hidden="1" x14ac:dyDescent="0.25">
      <c r="A2064" s="31" t="str">
        <f ca="1">IF(Activiteitenoverzicht!$K2066&gt;0,Activiteitenoverzicht!A2066,"")</f>
        <v/>
      </c>
      <c r="B2064" s="31" t="str">
        <f ca="1">IF(Activiteitenoverzicht!$K2066&gt;0,Activiteitenoverzicht!B2066,"")</f>
        <v/>
      </c>
      <c r="C2064" s="31" t="str">
        <f ca="1">IF(Activiteitenoverzicht!$K2066&gt;0,Activiteitenoverzicht!D2066,"")</f>
        <v/>
      </c>
      <c r="D2064" s="31" t="str">
        <f ca="1">IF(Activiteitenoverzicht!$K2066&gt;0,Activiteitenoverzicht!F2066,"")</f>
        <v/>
      </c>
    </row>
    <row r="2065" spans="1:4" hidden="1" x14ac:dyDescent="0.25">
      <c r="A2065" s="31" t="str">
        <f ca="1">IF(Activiteitenoverzicht!$K2067&gt;0,Activiteitenoverzicht!A2067,"")</f>
        <v/>
      </c>
      <c r="B2065" s="31" t="str">
        <f ca="1">IF(Activiteitenoverzicht!$K2067&gt;0,Activiteitenoverzicht!B2067,"")</f>
        <v/>
      </c>
      <c r="C2065" s="31" t="str">
        <f ca="1">IF(Activiteitenoverzicht!$K2067&gt;0,Activiteitenoverzicht!D2067,"")</f>
        <v/>
      </c>
      <c r="D2065" s="31" t="str">
        <f ca="1">IF(Activiteitenoverzicht!$K2067&gt;0,Activiteitenoverzicht!F2067,"")</f>
        <v/>
      </c>
    </row>
    <row r="2066" spans="1:4" hidden="1" x14ac:dyDescent="0.25">
      <c r="A2066" s="31" t="str">
        <f ca="1">IF(Activiteitenoverzicht!$K2068&gt;0,Activiteitenoverzicht!A2068,"")</f>
        <v/>
      </c>
      <c r="B2066" s="31" t="str">
        <f ca="1">IF(Activiteitenoverzicht!$K2068&gt;0,Activiteitenoverzicht!B2068,"")</f>
        <v/>
      </c>
      <c r="C2066" s="31" t="str">
        <f ca="1">IF(Activiteitenoverzicht!$K2068&gt;0,Activiteitenoverzicht!D2068,"")</f>
        <v/>
      </c>
      <c r="D2066" s="31" t="str">
        <f ca="1">IF(Activiteitenoverzicht!$K2068&gt;0,Activiteitenoverzicht!F2068,"")</f>
        <v/>
      </c>
    </row>
    <row r="2067" spans="1:4" hidden="1" x14ac:dyDescent="0.25">
      <c r="A2067" s="31" t="str">
        <f ca="1">IF(Activiteitenoverzicht!$K2069&gt;0,Activiteitenoverzicht!A2069,"")</f>
        <v/>
      </c>
      <c r="B2067" s="31" t="str">
        <f ca="1">IF(Activiteitenoverzicht!$K2069&gt;0,Activiteitenoverzicht!B2069,"")</f>
        <v/>
      </c>
      <c r="C2067" s="31" t="str">
        <f ca="1">IF(Activiteitenoverzicht!$K2069&gt;0,Activiteitenoverzicht!D2069,"")</f>
        <v/>
      </c>
      <c r="D2067" s="31" t="str">
        <f ca="1">IF(Activiteitenoverzicht!$K2069&gt;0,Activiteitenoverzicht!F2069,"")</f>
        <v/>
      </c>
    </row>
    <row r="2068" spans="1:4" hidden="1" x14ac:dyDescent="0.25">
      <c r="A2068" s="31" t="str">
        <f ca="1">IF(Activiteitenoverzicht!$K2070&gt;0,Activiteitenoverzicht!A2070,"")</f>
        <v/>
      </c>
      <c r="B2068" s="31" t="str">
        <f ca="1">IF(Activiteitenoverzicht!$K2070&gt;0,Activiteitenoverzicht!B2070,"")</f>
        <v/>
      </c>
      <c r="C2068" s="31" t="str">
        <f ca="1">IF(Activiteitenoverzicht!$K2070&gt;0,Activiteitenoverzicht!D2070,"")</f>
        <v/>
      </c>
      <c r="D2068" s="31" t="str">
        <f ca="1">IF(Activiteitenoverzicht!$K2070&gt;0,Activiteitenoverzicht!F2070,"")</f>
        <v/>
      </c>
    </row>
    <row r="2069" spans="1:4" hidden="1" x14ac:dyDescent="0.25">
      <c r="A2069" s="31" t="str">
        <f ca="1">IF(Activiteitenoverzicht!$K2071&gt;0,Activiteitenoverzicht!A2071,"")</f>
        <v/>
      </c>
      <c r="B2069" s="31" t="str">
        <f ca="1">IF(Activiteitenoverzicht!$K2071&gt;0,Activiteitenoverzicht!B2071,"")</f>
        <v/>
      </c>
      <c r="C2069" s="31" t="str">
        <f ca="1">IF(Activiteitenoverzicht!$K2071&gt;0,Activiteitenoverzicht!D2071,"")</f>
        <v/>
      </c>
      <c r="D2069" s="31" t="str">
        <f ca="1">IF(Activiteitenoverzicht!$K2071&gt;0,Activiteitenoverzicht!F2071,"")</f>
        <v/>
      </c>
    </row>
    <row r="2070" spans="1:4" hidden="1" x14ac:dyDescent="0.25">
      <c r="A2070" s="31" t="str">
        <f ca="1">IF(Activiteitenoverzicht!$K2072&gt;0,Activiteitenoverzicht!A2072,"")</f>
        <v/>
      </c>
      <c r="B2070" s="31" t="str">
        <f ca="1">IF(Activiteitenoverzicht!$K2072&gt;0,Activiteitenoverzicht!B2072,"")</f>
        <v/>
      </c>
      <c r="C2070" s="31" t="str">
        <f ca="1">IF(Activiteitenoverzicht!$K2072&gt;0,Activiteitenoverzicht!D2072,"")</f>
        <v/>
      </c>
      <c r="D2070" s="31" t="str">
        <f ca="1">IF(Activiteitenoverzicht!$K2072&gt;0,Activiteitenoverzicht!F2072,"")</f>
        <v/>
      </c>
    </row>
    <row r="2071" spans="1:4" hidden="1" x14ac:dyDescent="0.25">
      <c r="A2071" s="31" t="str">
        <f ca="1">IF(Activiteitenoverzicht!$K2073&gt;0,Activiteitenoverzicht!A2073,"")</f>
        <v/>
      </c>
      <c r="B2071" s="31" t="str">
        <f ca="1">IF(Activiteitenoverzicht!$K2073&gt;0,Activiteitenoverzicht!B2073,"")</f>
        <v/>
      </c>
      <c r="C2071" s="31" t="str">
        <f ca="1">IF(Activiteitenoverzicht!$K2073&gt;0,Activiteitenoverzicht!D2073,"")</f>
        <v/>
      </c>
      <c r="D2071" s="31" t="str">
        <f ca="1">IF(Activiteitenoverzicht!$K2073&gt;0,Activiteitenoverzicht!F2073,"")</f>
        <v/>
      </c>
    </row>
    <row r="2072" spans="1:4" hidden="1" x14ac:dyDescent="0.25">
      <c r="A2072" s="31" t="str">
        <f ca="1">IF(Activiteitenoverzicht!$K2074&gt;0,Activiteitenoverzicht!A2074,"")</f>
        <v/>
      </c>
      <c r="B2072" s="31" t="str">
        <f ca="1">IF(Activiteitenoverzicht!$K2074&gt;0,Activiteitenoverzicht!B2074,"")</f>
        <v/>
      </c>
      <c r="C2072" s="31" t="str">
        <f ca="1">IF(Activiteitenoverzicht!$K2074&gt;0,Activiteitenoverzicht!D2074,"")</f>
        <v/>
      </c>
      <c r="D2072" s="31" t="str">
        <f ca="1">IF(Activiteitenoverzicht!$K2074&gt;0,Activiteitenoverzicht!F2074,"")</f>
        <v/>
      </c>
    </row>
    <row r="2073" spans="1:4" hidden="1" x14ac:dyDescent="0.25">
      <c r="A2073" s="31" t="str">
        <f ca="1">IF(Activiteitenoverzicht!$K2075&gt;0,Activiteitenoverzicht!A2075,"")</f>
        <v/>
      </c>
      <c r="B2073" s="31" t="str">
        <f ca="1">IF(Activiteitenoverzicht!$K2075&gt;0,Activiteitenoverzicht!B2075,"")</f>
        <v/>
      </c>
      <c r="C2073" s="31" t="str">
        <f ca="1">IF(Activiteitenoverzicht!$K2075&gt;0,Activiteitenoverzicht!D2075,"")</f>
        <v/>
      </c>
      <c r="D2073" s="31" t="str">
        <f ca="1">IF(Activiteitenoverzicht!$K2075&gt;0,Activiteitenoverzicht!F2075,"")</f>
        <v/>
      </c>
    </row>
    <row r="2074" spans="1:4" hidden="1" x14ac:dyDescent="0.25">
      <c r="A2074" s="31" t="str">
        <f ca="1">IF(Activiteitenoverzicht!$K2076&gt;0,Activiteitenoverzicht!A2076,"")</f>
        <v/>
      </c>
      <c r="B2074" s="31" t="str">
        <f ca="1">IF(Activiteitenoverzicht!$K2076&gt;0,Activiteitenoverzicht!B2076,"")</f>
        <v/>
      </c>
      <c r="C2074" s="31" t="str">
        <f ca="1">IF(Activiteitenoverzicht!$K2076&gt;0,Activiteitenoverzicht!D2076,"")</f>
        <v/>
      </c>
      <c r="D2074" s="31" t="str">
        <f ca="1">IF(Activiteitenoverzicht!$K2076&gt;0,Activiteitenoverzicht!F2076,"")</f>
        <v/>
      </c>
    </row>
    <row r="2075" spans="1:4" hidden="1" x14ac:dyDescent="0.25">
      <c r="A2075" s="31" t="str">
        <f ca="1">IF(Activiteitenoverzicht!$K2077&gt;0,Activiteitenoverzicht!A2077,"")</f>
        <v/>
      </c>
      <c r="B2075" s="31" t="str">
        <f ca="1">IF(Activiteitenoverzicht!$K2077&gt;0,Activiteitenoverzicht!B2077,"")</f>
        <v/>
      </c>
      <c r="C2075" s="31" t="str">
        <f ca="1">IF(Activiteitenoverzicht!$K2077&gt;0,Activiteitenoverzicht!D2077,"")</f>
        <v/>
      </c>
      <c r="D2075" s="31" t="str">
        <f ca="1">IF(Activiteitenoverzicht!$K2077&gt;0,Activiteitenoverzicht!F2077,"")</f>
        <v/>
      </c>
    </row>
    <row r="2076" spans="1:4" hidden="1" x14ac:dyDescent="0.25">
      <c r="A2076" s="31" t="str">
        <f ca="1">IF(Activiteitenoverzicht!$K2078&gt;0,Activiteitenoverzicht!A2078,"")</f>
        <v/>
      </c>
      <c r="B2076" s="31" t="str">
        <f ca="1">IF(Activiteitenoverzicht!$K2078&gt;0,Activiteitenoverzicht!B2078,"")</f>
        <v/>
      </c>
      <c r="C2076" s="31" t="str">
        <f ca="1">IF(Activiteitenoverzicht!$K2078&gt;0,Activiteitenoverzicht!D2078,"")</f>
        <v/>
      </c>
      <c r="D2076" s="31" t="str">
        <f ca="1">IF(Activiteitenoverzicht!$K2078&gt;0,Activiteitenoverzicht!F2078,"")</f>
        <v/>
      </c>
    </row>
    <row r="2077" spans="1:4" hidden="1" x14ac:dyDescent="0.25">
      <c r="A2077" s="31" t="str">
        <f ca="1">IF(Activiteitenoverzicht!$K2079&gt;0,Activiteitenoverzicht!A2079,"")</f>
        <v/>
      </c>
      <c r="B2077" s="31" t="str">
        <f ca="1">IF(Activiteitenoverzicht!$K2079&gt;0,Activiteitenoverzicht!B2079,"")</f>
        <v/>
      </c>
      <c r="C2077" s="31" t="str">
        <f ca="1">IF(Activiteitenoverzicht!$K2079&gt;0,Activiteitenoverzicht!D2079,"")</f>
        <v/>
      </c>
      <c r="D2077" s="31" t="str">
        <f ca="1">IF(Activiteitenoverzicht!$K2079&gt;0,Activiteitenoverzicht!F2079,"")</f>
        <v/>
      </c>
    </row>
    <row r="2078" spans="1:4" hidden="1" x14ac:dyDescent="0.25">
      <c r="A2078" s="31" t="str">
        <f ca="1">IF(Activiteitenoverzicht!$K2080&gt;0,Activiteitenoverzicht!A2080,"")</f>
        <v/>
      </c>
      <c r="B2078" s="31" t="str">
        <f ca="1">IF(Activiteitenoverzicht!$K2080&gt;0,Activiteitenoverzicht!B2080,"")</f>
        <v/>
      </c>
      <c r="C2078" s="31" t="str">
        <f ca="1">IF(Activiteitenoverzicht!$K2080&gt;0,Activiteitenoverzicht!D2080,"")</f>
        <v/>
      </c>
      <c r="D2078" s="31" t="str">
        <f ca="1">IF(Activiteitenoverzicht!$K2080&gt;0,Activiteitenoverzicht!F2080,"")</f>
        <v/>
      </c>
    </row>
    <row r="2079" spans="1:4" x14ac:dyDescent="0.25">
      <c r="A2079" s="62">
        <f ca="1">IF(Activiteitenoverzicht!$K2081&gt;0,Activiteitenoverzicht!A2081,"")</f>
        <v>2078</v>
      </c>
      <c r="B2079" s="61" t="str">
        <f ca="1">IF(Activiteitenoverzicht!$K2081&gt;0,Activiteitenoverzicht!B2081,"")</f>
        <v>WTR090-A</v>
      </c>
      <c r="C2079" s="61" t="str">
        <f ca="1">IF(Activiteitenoverzicht!$K2081&gt;0,Activiteitenoverzicht!D2081,"")</f>
        <v>90.43.00</v>
      </c>
      <c r="D2079" s="61" t="str">
        <f ca="1">IF(Activiteitenoverzicht!$K2081&gt;0,Activiteitenoverzicht!F2081,"")</f>
        <v>waterpartij</v>
      </c>
    </row>
    <row r="2080" spans="1:4" x14ac:dyDescent="0.25">
      <c r="A2080" s="62">
        <f ca="1">IF(Activiteitenoverzicht!$K2082&gt;0,Activiteitenoverzicht!A2082,"")</f>
        <v>2079</v>
      </c>
      <c r="B2080" s="61" t="str">
        <f ca="1">IF(Activiteitenoverzicht!$K2082&gt;0,Activiteitenoverzicht!B2082,"")</f>
        <v>WTR090-A</v>
      </c>
      <c r="C2080" s="61" t="str">
        <f ca="1">IF(Activiteitenoverzicht!$K2082&gt;0,Activiteitenoverzicht!D2082,"")</f>
        <v>90.43.10</v>
      </c>
      <c r="D2080" s="61" t="str">
        <f ca="1">IF(Activiteitenoverzicht!$K2082&gt;0,Activiteitenoverzicht!F2082,"")</f>
        <v>watertappunt</v>
      </c>
    </row>
    <row r="2081" spans="1:4" hidden="1" x14ac:dyDescent="0.25">
      <c r="A2081" s="31" t="str">
        <f ca="1">IF(Activiteitenoverzicht!$K2083&gt;0,Activiteitenoverzicht!A2083,"")</f>
        <v/>
      </c>
      <c r="B2081" s="31" t="str">
        <f ca="1">IF(Activiteitenoverzicht!$K2083&gt;0,Activiteitenoverzicht!B2083,"")</f>
        <v/>
      </c>
      <c r="C2081" s="31" t="str">
        <f ca="1">IF(Activiteitenoverzicht!$K2083&gt;0,Activiteitenoverzicht!D2083,"")</f>
        <v/>
      </c>
      <c r="D2081" s="31" t="str">
        <f ca="1">IF(Activiteitenoverzicht!$K2083&gt;0,Activiteitenoverzicht!F2083,"")</f>
        <v/>
      </c>
    </row>
    <row r="2082" spans="1:4" hidden="1" x14ac:dyDescent="0.25">
      <c r="A2082" s="31" t="str">
        <f ca="1">IF(Activiteitenoverzicht!$K2084&gt;0,Activiteitenoverzicht!A2084,"")</f>
        <v/>
      </c>
      <c r="B2082" s="31" t="str">
        <f ca="1">IF(Activiteitenoverzicht!$K2084&gt;0,Activiteitenoverzicht!B2084,"")</f>
        <v/>
      </c>
      <c r="C2082" s="31" t="str">
        <f ca="1">IF(Activiteitenoverzicht!$K2084&gt;0,Activiteitenoverzicht!D2084,"")</f>
        <v/>
      </c>
      <c r="D2082" s="31" t="str">
        <f ca="1">IF(Activiteitenoverzicht!$K2084&gt;0,Activiteitenoverzicht!F2084,"")</f>
        <v/>
      </c>
    </row>
    <row r="2083" spans="1:4" hidden="1" x14ac:dyDescent="0.25">
      <c r="A2083" s="31" t="str">
        <f ca="1">IF(Activiteitenoverzicht!$K2085&gt;0,Activiteitenoverzicht!A2085,"")</f>
        <v/>
      </c>
      <c r="B2083" s="31" t="str">
        <f ca="1">IF(Activiteitenoverzicht!$K2085&gt;0,Activiteitenoverzicht!B2085,"")</f>
        <v/>
      </c>
      <c r="C2083" s="31" t="str">
        <f ca="1">IF(Activiteitenoverzicht!$K2085&gt;0,Activiteitenoverzicht!D2085,"")</f>
        <v/>
      </c>
      <c r="D2083" s="31" t="str">
        <f ca="1">IF(Activiteitenoverzicht!$K2085&gt;0,Activiteitenoverzicht!F2085,"")</f>
        <v/>
      </c>
    </row>
    <row r="2084" spans="1:4" hidden="1" x14ac:dyDescent="0.25">
      <c r="A2084" s="31" t="str">
        <f ca="1">IF(Activiteitenoverzicht!$K2086&gt;0,Activiteitenoverzicht!A2086,"")</f>
        <v/>
      </c>
      <c r="B2084" s="31" t="str">
        <f ca="1">IF(Activiteitenoverzicht!$K2086&gt;0,Activiteitenoverzicht!B2086,"")</f>
        <v/>
      </c>
      <c r="C2084" s="31" t="str">
        <f ca="1">IF(Activiteitenoverzicht!$K2086&gt;0,Activiteitenoverzicht!D2086,"")</f>
        <v/>
      </c>
      <c r="D2084" s="31" t="str">
        <f ca="1">IF(Activiteitenoverzicht!$K2086&gt;0,Activiteitenoverzicht!F2086,"")</f>
        <v/>
      </c>
    </row>
    <row r="2085" spans="1:4" hidden="1" x14ac:dyDescent="0.25">
      <c r="A2085" s="31" t="str">
        <f ca="1">IF(Activiteitenoverzicht!$K2087&gt;0,Activiteitenoverzicht!A2087,"")</f>
        <v/>
      </c>
      <c r="B2085" s="31" t="str">
        <f ca="1">IF(Activiteitenoverzicht!$K2087&gt;0,Activiteitenoverzicht!B2087,"")</f>
        <v/>
      </c>
      <c r="C2085" s="31" t="str">
        <f ca="1">IF(Activiteitenoverzicht!$K2087&gt;0,Activiteitenoverzicht!D2087,"")</f>
        <v/>
      </c>
      <c r="D2085" s="31" t="str">
        <f ca="1">IF(Activiteitenoverzicht!$K2087&gt;0,Activiteitenoverzicht!F2087,"")</f>
        <v/>
      </c>
    </row>
    <row r="2086" spans="1:4" hidden="1" x14ac:dyDescent="0.25">
      <c r="A2086" s="31" t="str">
        <f ca="1">IF(Activiteitenoverzicht!$K2088&gt;0,Activiteitenoverzicht!A2088,"")</f>
        <v/>
      </c>
      <c r="B2086" s="31" t="str">
        <f ca="1">IF(Activiteitenoverzicht!$K2088&gt;0,Activiteitenoverzicht!B2088,"")</f>
        <v/>
      </c>
      <c r="C2086" s="31" t="str">
        <f ca="1">IF(Activiteitenoverzicht!$K2088&gt;0,Activiteitenoverzicht!D2088,"")</f>
        <v/>
      </c>
      <c r="D2086" s="31" t="str">
        <f ca="1">IF(Activiteitenoverzicht!$K2088&gt;0,Activiteitenoverzicht!F2088,"")</f>
        <v/>
      </c>
    </row>
    <row r="2087" spans="1:4" hidden="1" x14ac:dyDescent="0.25">
      <c r="A2087" s="31" t="str">
        <f ca="1">IF(Activiteitenoverzicht!$K2089&gt;0,Activiteitenoverzicht!A2089,"")</f>
        <v/>
      </c>
      <c r="B2087" s="31" t="str">
        <f ca="1">IF(Activiteitenoverzicht!$K2089&gt;0,Activiteitenoverzicht!B2089,"")</f>
        <v/>
      </c>
      <c r="C2087" s="31" t="str">
        <f ca="1">IF(Activiteitenoverzicht!$K2089&gt;0,Activiteitenoverzicht!D2089,"")</f>
        <v/>
      </c>
      <c r="D2087" s="31" t="str">
        <f ca="1">IF(Activiteitenoverzicht!$K2089&gt;0,Activiteitenoverzicht!F2089,"")</f>
        <v/>
      </c>
    </row>
    <row r="2088" spans="1:4" hidden="1" x14ac:dyDescent="0.25">
      <c r="A2088" s="31" t="str">
        <f ca="1">IF(Activiteitenoverzicht!$K2090&gt;0,Activiteitenoverzicht!A2090,"")</f>
        <v/>
      </c>
      <c r="B2088" s="31" t="str">
        <f ca="1">IF(Activiteitenoverzicht!$K2090&gt;0,Activiteitenoverzicht!B2090,"")</f>
        <v/>
      </c>
      <c r="C2088" s="31" t="str">
        <f ca="1">IF(Activiteitenoverzicht!$K2090&gt;0,Activiteitenoverzicht!D2090,"")</f>
        <v/>
      </c>
      <c r="D2088" s="31" t="str">
        <f ca="1">IF(Activiteitenoverzicht!$K2090&gt;0,Activiteitenoverzicht!F2090,"")</f>
        <v/>
      </c>
    </row>
    <row r="2089" spans="1:4" hidden="1" x14ac:dyDescent="0.25">
      <c r="A2089" s="31" t="str">
        <f ca="1">IF(Activiteitenoverzicht!$K2091&gt;0,Activiteitenoverzicht!A2091,"")</f>
        <v/>
      </c>
      <c r="B2089" s="31" t="str">
        <f ca="1">IF(Activiteitenoverzicht!$K2091&gt;0,Activiteitenoverzicht!B2091,"")</f>
        <v/>
      </c>
      <c r="C2089" s="31" t="str">
        <f ca="1">IF(Activiteitenoverzicht!$K2091&gt;0,Activiteitenoverzicht!D2091,"")</f>
        <v/>
      </c>
      <c r="D2089" s="31" t="str">
        <f ca="1">IF(Activiteitenoverzicht!$K2091&gt;0,Activiteitenoverzicht!F2091,"")</f>
        <v/>
      </c>
    </row>
    <row r="2090" spans="1:4" hidden="1" x14ac:dyDescent="0.25">
      <c r="A2090" s="31" t="str">
        <f ca="1">IF(Activiteitenoverzicht!$K2092&gt;0,Activiteitenoverzicht!A2092,"")</f>
        <v/>
      </c>
      <c r="B2090" s="31" t="str">
        <f ca="1">IF(Activiteitenoverzicht!$K2092&gt;0,Activiteitenoverzicht!B2092,"")</f>
        <v/>
      </c>
      <c r="C2090" s="31" t="str">
        <f ca="1">IF(Activiteitenoverzicht!$K2092&gt;0,Activiteitenoverzicht!D2092,"")</f>
        <v/>
      </c>
      <c r="D2090" s="31" t="str">
        <f ca="1">IF(Activiteitenoverzicht!$K2092&gt;0,Activiteitenoverzicht!F2092,"")</f>
        <v/>
      </c>
    </row>
    <row r="2091" spans="1:4" hidden="1" x14ac:dyDescent="0.25">
      <c r="A2091" s="31" t="str">
        <f ca="1">IF(Activiteitenoverzicht!$K2093&gt;0,Activiteitenoverzicht!A2093,"")</f>
        <v/>
      </c>
      <c r="B2091" s="31" t="str">
        <f ca="1">IF(Activiteitenoverzicht!$K2093&gt;0,Activiteitenoverzicht!B2093,"")</f>
        <v/>
      </c>
      <c r="C2091" s="31" t="str">
        <f ca="1">IF(Activiteitenoverzicht!$K2093&gt;0,Activiteitenoverzicht!D2093,"")</f>
        <v/>
      </c>
      <c r="D2091" s="31" t="str">
        <f ca="1">IF(Activiteitenoverzicht!$K2093&gt;0,Activiteitenoverzicht!F2093,"")</f>
        <v/>
      </c>
    </row>
    <row r="2092" spans="1:4" x14ac:dyDescent="0.25">
      <c r="A2092" s="62">
        <f ca="1">IF(Activiteitenoverzicht!$K2094&gt;0,Activiteitenoverzicht!A2094,"")</f>
        <v>2091</v>
      </c>
      <c r="B2092" s="61" t="str">
        <f ca="1">IF(Activiteitenoverzicht!$K2094&gt;0,Activiteitenoverzicht!B2094,"")</f>
        <v>WTR100-A</v>
      </c>
      <c r="C2092" s="61" t="str">
        <f ca="1">IF(Activiteitenoverzicht!$K2094&gt;0,Activiteitenoverzicht!D2094,"")</f>
        <v>53.10.10</v>
      </c>
      <c r="D2092" s="61" t="str">
        <f ca="1">IF(Activiteitenoverzicht!$K2094&gt;0,Activiteitenoverzicht!F2094,"")</f>
        <v>leidingen drinkwater</v>
      </c>
    </row>
    <row r="2093" spans="1:4" x14ac:dyDescent="0.25">
      <c r="A2093" s="62">
        <f ca="1">IF(Activiteitenoverzicht!$K2095&gt;0,Activiteitenoverzicht!A2095,"")</f>
        <v>2092</v>
      </c>
      <c r="B2093" s="61" t="str">
        <f ca="1">IF(Activiteitenoverzicht!$K2095&gt;0,Activiteitenoverzicht!B2095,"")</f>
        <v>WTR100-A</v>
      </c>
      <c r="C2093" s="61" t="str">
        <f ca="1">IF(Activiteitenoverzicht!$K2095&gt;0,Activiteitenoverzicht!D2095,"")</f>
        <v>53.20.10</v>
      </c>
      <c r="D2093" s="61" t="str">
        <f ca="1">IF(Activiteitenoverzicht!$K2095&gt;0,Activiteitenoverzicht!F2095,"")</f>
        <v>leidingen verwarmd tapwater</v>
      </c>
    </row>
    <row r="2094" spans="1:4" x14ac:dyDescent="0.25">
      <c r="A2094" s="62">
        <f ca="1">IF(Activiteitenoverzicht!$K2096&gt;0,Activiteitenoverzicht!A2096,"")</f>
        <v>2093</v>
      </c>
      <c r="B2094" s="61" t="str">
        <f ca="1">IF(Activiteitenoverzicht!$K2096&gt;0,Activiteitenoverzicht!B2096,"")</f>
        <v>WTR100-A</v>
      </c>
      <c r="C2094" s="61" t="str">
        <f ca="1">IF(Activiteitenoverzicht!$K2096&gt;0,Activiteitenoverzicht!D2096,"")</f>
        <v>53.20.20</v>
      </c>
      <c r="D2094" s="61" t="str">
        <f ca="1">IF(Activiteitenoverzicht!$K2096&gt;0,Activiteitenoverzicht!F2096,"")</f>
        <v>pomp verwarmd tapwater</v>
      </c>
    </row>
    <row r="2095" spans="1:4" x14ac:dyDescent="0.25">
      <c r="A2095" s="62">
        <f ca="1">IF(Activiteitenoverzicht!$K2097&gt;0,Activiteitenoverzicht!A2097,"")</f>
        <v>2094</v>
      </c>
      <c r="B2095" s="61" t="str">
        <f ca="1">IF(Activiteitenoverzicht!$K2097&gt;0,Activiteitenoverzicht!B2097,"")</f>
        <v>WTR100-A</v>
      </c>
      <c r="C2095" s="61" t="str">
        <f ca="1">IF(Activiteitenoverzicht!$K2097&gt;0,Activiteitenoverzicht!D2097,"")</f>
        <v>74.11.10</v>
      </c>
      <c r="D2095" s="61" t="str">
        <f ca="1">IF(Activiteitenoverzicht!$K2097&gt;0,Activiteitenoverzicht!F2097,"")</f>
        <v>toilet</v>
      </c>
    </row>
    <row r="2096" spans="1:4" x14ac:dyDescent="0.25">
      <c r="A2096" s="62">
        <f ca="1">IF(Activiteitenoverzicht!$K2098&gt;0,Activiteitenoverzicht!A2098,"")</f>
        <v>2095</v>
      </c>
      <c r="B2096" s="61" t="str">
        <f ca="1">IF(Activiteitenoverzicht!$K2098&gt;0,Activiteitenoverzicht!B2098,"")</f>
        <v>WTR100-A</v>
      </c>
      <c r="C2096" s="61" t="str">
        <f ca="1">IF(Activiteitenoverzicht!$K2098&gt;0,Activiteitenoverzicht!D2098,"")</f>
        <v>74.11.20</v>
      </c>
      <c r="D2096" s="61" t="str">
        <f ca="1">IF(Activiteitenoverzicht!$K2098&gt;0,Activiteitenoverzicht!F2098,"")</f>
        <v>urinoir</v>
      </c>
    </row>
    <row r="2097" spans="1:4" x14ac:dyDescent="0.25">
      <c r="A2097" s="62">
        <f ca="1">IF(Activiteitenoverzicht!$K2099&gt;0,Activiteitenoverzicht!A2099,"")</f>
        <v>2096</v>
      </c>
      <c r="B2097" s="61" t="str">
        <f ca="1">IF(Activiteitenoverzicht!$K2099&gt;0,Activiteitenoverzicht!B2099,"")</f>
        <v>WTR100-A</v>
      </c>
      <c r="C2097" s="61" t="str">
        <f ca="1">IF(Activiteitenoverzicht!$K2099&gt;0,Activiteitenoverzicht!D2099,"")</f>
        <v>74.11.30</v>
      </c>
      <c r="D2097" s="61" t="str">
        <f ca="1">IF(Activiteitenoverzicht!$K2099&gt;0,Activiteitenoverzicht!F2099,"")</f>
        <v>wastafel</v>
      </c>
    </row>
    <row r="2098" spans="1:4" x14ac:dyDescent="0.25">
      <c r="A2098" s="62">
        <f ca="1">IF(Activiteitenoverzicht!$K2100&gt;0,Activiteitenoverzicht!A2100,"")</f>
        <v>2097</v>
      </c>
      <c r="B2098" s="61" t="str">
        <f ca="1">IF(Activiteitenoverzicht!$K2100&gt;0,Activiteitenoverzicht!B2100,"")</f>
        <v>WTR100-A</v>
      </c>
      <c r="C2098" s="61" t="str">
        <f ca="1">IF(Activiteitenoverzicht!$K2100&gt;0,Activiteitenoverzicht!D2100,"")</f>
        <v>74.11.50</v>
      </c>
      <c r="D2098" s="61" t="str">
        <f ca="1">IF(Activiteitenoverzicht!$K2100&gt;0,Activiteitenoverzicht!F2100,"")</f>
        <v>douche</v>
      </c>
    </row>
    <row r="2099" spans="1:4" x14ac:dyDescent="0.25">
      <c r="A2099" s="62">
        <f ca="1">IF(Activiteitenoverzicht!$K2101&gt;0,Activiteitenoverzicht!A2101,"")</f>
        <v>2098</v>
      </c>
      <c r="B2099" s="61" t="str">
        <f ca="1">IF(Activiteitenoverzicht!$K2101&gt;0,Activiteitenoverzicht!B2101,"")</f>
        <v>WTR100-A</v>
      </c>
      <c r="C2099" s="61" t="str">
        <f ca="1">IF(Activiteitenoverzicht!$K2101&gt;0,Activiteitenoverzicht!D2101,"")</f>
        <v>74.13.10</v>
      </c>
      <c r="D2099" s="61" t="str">
        <f ca="1">IF(Activiteitenoverzicht!$K2101&gt;0,Activiteitenoverzicht!F2101,"")</f>
        <v>thermostatische mengkraan</v>
      </c>
    </row>
    <row r="2100" spans="1:4" x14ac:dyDescent="0.25">
      <c r="A2100" s="62">
        <f ca="1">IF(Activiteitenoverzicht!$K2102&gt;0,Activiteitenoverzicht!A2102,"")</f>
        <v>2099</v>
      </c>
      <c r="B2100" s="61" t="str">
        <f ca="1">IF(Activiteitenoverzicht!$K2102&gt;0,Activiteitenoverzicht!B2102,"")</f>
        <v>WTR100-A</v>
      </c>
      <c r="C2100" s="61" t="str">
        <f ca="1">IF(Activiteitenoverzicht!$K2102&gt;0,Activiteitenoverzicht!D2102,"")</f>
        <v>74.11.40</v>
      </c>
      <c r="D2100" s="61" t="str">
        <f ca="1">IF(Activiteitenoverzicht!$K2102&gt;0,Activiteitenoverzicht!F2102,"")</f>
        <v>wastrog</v>
      </c>
    </row>
    <row r="2101" spans="1:4" x14ac:dyDescent="0.25">
      <c r="A2101" s="62">
        <f ca="1">IF(Activiteitenoverzicht!$K2103&gt;0,Activiteitenoverzicht!A2103,"")</f>
        <v>2100</v>
      </c>
      <c r="B2101" s="61" t="str">
        <f ca="1">IF(Activiteitenoverzicht!$K2103&gt;0,Activiteitenoverzicht!B2103,"")</f>
        <v>WTR100-A</v>
      </c>
      <c r="C2101" s="61" t="str">
        <f ca="1">IF(Activiteitenoverzicht!$K2103&gt;0,Activiteitenoverzicht!D2103,"")</f>
        <v>74.13.20</v>
      </c>
      <c r="D2101" s="61" t="str">
        <f ca="1">IF(Activiteitenoverzicht!$K2103&gt;0,Activiteitenoverzicht!F2103,"")</f>
        <v>uitstortgootsteen</v>
      </c>
    </row>
    <row r="2102" spans="1:4" hidden="1" x14ac:dyDescent="0.25">
      <c r="A2102" s="31" t="str">
        <f ca="1">IF(Activiteitenoverzicht!$K2104&gt;0,Activiteitenoverzicht!A2104,"")</f>
        <v/>
      </c>
      <c r="B2102" s="31" t="str">
        <f ca="1">IF(Activiteitenoverzicht!$K2104&gt;0,Activiteitenoverzicht!B2104,"")</f>
        <v/>
      </c>
      <c r="C2102" s="31" t="str">
        <f ca="1">IF(Activiteitenoverzicht!$K2104&gt;0,Activiteitenoverzicht!D2104,"")</f>
        <v/>
      </c>
      <c r="D2102" s="31" t="str">
        <f ca="1">IF(Activiteitenoverzicht!$K2104&gt;0,Activiteitenoverzicht!F2104,"")</f>
        <v/>
      </c>
    </row>
    <row r="2103" spans="1:4" hidden="1" x14ac:dyDescent="0.25">
      <c r="A2103" s="31" t="str">
        <f ca="1">IF(Activiteitenoverzicht!$K2105&gt;0,Activiteitenoverzicht!A2105,"")</f>
        <v/>
      </c>
      <c r="B2103" s="31" t="str">
        <f ca="1">IF(Activiteitenoverzicht!$K2105&gt;0,Activiteitenoverzicht!B2105,"")</f>
        <v/>
      </c>
      <c r="C2103" s="31" t="str">
        <f ca="1">IF(Activiteitenoverzicht!$K2105&gt;0,Activiteitenoverzicht!D2105,"")</f>
        <v/>
      </c>
      <c r="D2103" s="31" t="str">
        <f ca="1">IF(Activiteitenoverzicht!$K2105&gt;0,Activiteitenoverzicht!F2105,"")</f>
        <v/>
      </c>
    </row>
    <row r="2104" spans="1:4" hidden="1" x14ac:dyDescent="0.25">
      <c r="A2104" s="31" t="str">
        <f ca="1">IF(Activiteitenoverzicht!$K2106&gt;0,Activiteitenoverzicht!A2106,"")</f>
        <v/>
      </c>
      <c r="B2104" s="31" t="str">
        <f ca="1">IF(Activiteitenoverzicht!$K2106&gt;0,Activiteitenoverzicht!B2106,"")</f>
        <v/>
      </c>
      <c r="C2104" s="31" t="str">
        <f ca="1">IF(Activiteitenoverzicht!$K2106&gt;0,Activiteitenoverzicht!D2106,"")</f>
        <v/>
      </c>
      <c r="D2104" s="31" t="str">
        <f ca="1">IF(Activiteitenoverzicht!$K2106&gt;0,Activiteitenoverzicht!F2106,"")</f>
        <v/>
      </c>
    </row>
    <row r="2105" spans="1:4" hidden="1" x14ac:dyDescent="0.25">
      <c r="A2105" s="31" t="str">
        <f ca="1">IF(Activiteitenoverzicht!$K2107&gt;0,Activiteitenoverzicht!A2107,"")</f>
        <v/>
      </c>
      <c r="B2105" s="31" t="str">
        <f ca="1">IF(Activiteitenoverzicht!$K2107&gt;0,Activiteitenoverzicht!B2107,"")</f>
        <v/>
      </c>
      <c r="C2105" s="31" t="str">
        <f ca="1">IF(Activiteitenoverzicht!$K2107&gt;0,Activiteitenoverzicht!D2107,"")</f>
        <v/>
      </c>
      <c r="D2105" s="31" t="str">
        <f ca="1">IF(Activiteitenoverzicht!$K2107&gt;0,Activiteitenoverzicht!F2107,"")</f>
        <v/>
      </c>
    </row>
    <row r="2106" spans="1:4" hidden="1" x14ac:dyDescent="0.25">
      <c r="A2106" s="31" t="str">
        <f ca="1">IF(Activiteitenoverzicht!$K2108&gt;0,Activiteitenoverzicht!A2108,"")</f>
        <v/>
      </c>
      <c r="B2106" s="31" t="str">
        <f ca="1">IF(Activiteitenoverzicht!$K2108&gt;0,Activiteitenoverzicht!B2108,"")</f>
        <v/>
      </c>
      <c r="C2106" s="31" t="str">
        <f ca="1">IF(Activiteitenoverzicht!$K2108&gt;0,Activiteitenoverzicht!D2108,"")</f>
        <v/>
      </c>
      <c r="D2106" s="31" t="str">
        <f ca="1">IF(Activiteitenoverzicht!$K2108&gt;0,Activiteitenoverzicht!F2108,"")</f>
        <v/>
      </c>
    </row>
    <row r="2107" spans="1:4" hidden="1" x14ac:dyDescent="0.25">
      <c r="A2107" s="31" t="str">
        <f ca="1">IF(Activiteitenoverzicht!$K2109&gt;0,Activiteitenoverzicht!A2109,"")</f>
        <v/>
      </c>
      <c r="B2107" s="31" t="str">
        <f ca="1">IF(Activiteitenoverzicht!$K2109&gt;0,Activiteitenoverzicht!B2109,"")</f>
        <v/>
      </c>
      <c r="C2107" s="31" t="str">
        <f ca="1">IF(Activiteitenoverzicht!$K2109&gt;0,Activiteitenoverzicht!D2109,"")</f>
        <v/>
      </c>
      <c r="D2107" s="31" t="str">
        <f ca="1">IF(Activiteitenoverzicht!$K2109&gt;0,Activiteitenoverzicht!F2109,"")</f>
        <v/>
      </c>
    </row>
    <row r="2108" spans="1:4" hidden="1" x14ac:dyDescent="0.25">
      <c r="A2108" s="31" t="str">
        <f ca="1">IF(Activiteitenoverzicht!$K2110&gt;0,Activiteitenoverzicht!A2110,"")</f>
        <v/>
      </c>
      <c r="B2108" s="31" t="str">
        <f ca="1">IF(Activiteitenoverzicht!$K2110&gt;0,Activiteitenoverzicht!B2110,"")</f>
        <v/>
      </c>
      <c r="C2108" s="31" t="str">
        <f ca="1">IF(Activiteitenoverzicht!$K2110&gt;0,Activiteitenoverzicht!D2110,"")</f>
        <v/>
      </c>
      <c r="D2108" s="31" t="str">
        <f ca="1">IF(Activiteitenoverzicht!$K2110&gt;0,Activiteitenoverzicht!F2110,"")</f>
        <v/>
      </c>
    </row>
    <row r="2109" spans="1:4" hidden="1" x14ac:dyDescent="0.25">
      <c r="A2109" s="31" t="str">
        <f ca="1">IF(Activiteitenoverzicht!$K2111&gt;0,Activiteitenoverzicht!A2111,"")</f>
        <v/>
      </c>
      <c r="B2109" s="31" t="str">
        <f ca="1">IF(Activiteitenoverzicht!$K2111&gt;0,Activiteitenoverzicht!B2111,"")</f>
        <v/>
      </c>
      <c r="C2109" s="31" t="str">
        <f ca="1">IF(Activiteitenoverzicht!$K2111&gt;0,Activiteitenoverzicht!D2111,"")</f>
        <v/>
      </c>
      <c r="D2109" s="31" t="str">
        <f ca="1">IF(Activiteitenoverzicht!$K2111&gt;0,Activiteitenoverzicht!F2111,"")</f>
        <v/>
      </c>
    </row>
    <row r="2110" spans="1:4" hidden="1" x14ac:dyDescent="0.25">
      <c r="A2110" s="31" t="str">
        <f ca="1">IF(Activiteitenoverzicht!$K2112&gt;0,Activiteitenoverzicht!A2112,"")</f>
        <v/>
      </c>
      <c r="B2110" s="31" t="str">
        <f ca="1">IF(Activiteitenoverzicht!$K2112&gt;0,Activiteitenoverzicht!B2112,"")</f>
        <v/>
      </c>
      <c r="C2110" s="31" t="str">
        <f ca="1">IF(Activiteitenoverzicht!$K2112&gt;0,Activiteitenoverzicht!D2112,"")</f>
        <v/>
      </c>
      <c r="D2110" s="31" t="str">
        <f ca="1">IF(Activiteitenoverzicht!$K2112&gt;0,Activiteitenoverzicht!F2112,"")</f>
        <v/>
      </c>
    </row>
    <row r="2111" spans="1:4" hidden="1" x14ac:dyDescent="0.25">
      <c r="A2111" s="31" t="str">
        <f ca="1">IF(Activiteitenoverzicht!$K2113&gt;0,Activiteitenoverzicht!A2113,"")</f>
        <v/>
      </c>
      <c r="B2111" s="31" t="str">
        <f ca="1">IF(Activiteitenoverzicht!$K2113&gt;0,Activiteitenoverzicht!B2113,"")</f>
        <v/>
      </c>
      <c r="C2111" s="31" t="str">
        <f ca="1">IF(Activiteitenoverzicht!$K2113&gt;0,Activiteitenoverzicht!D2113,"")</f>
        <v/>
      </c>
      <c r="D2111" s="31" t="str">
        <f ca="1">IF(Activiteitenoverzicht!$K2113&gt;0,Activiteitenoverzicht!F2113,"")</f>
        <v/>
      </c>
    </row>
    <row r="2112" spans="1:4" hidden="1" x14ac:dyDescent="0.25">
      <c r="A2112" s="31" t="str">
        <f ca="1">IF(Activiteitenoverzicht!$K2114&gt;0,Activiteitenoverzicht!A2114,"")</f>
        <v/>
      </c>
      <c r="B2112" s="31" t="str">
        <f ca="1">IF(Activiteitenoverzicht!$K2114&gt;0,Activiteitenoverzicht!B2114,"")</f>
        <v/>
      </c>
      <c r="C2112" s="31" t="str">
        <f ca="1">IF(Activiteitenoverzicht!$K2114&gt;0,Activiteitenoverzicht!D2114,"")</f>
        <v/>
      </c>
      <c r="D2112" s="31" t="str">
        <f ca="1">IF(Activiteitenoverzicht!$K2114&gt;0,Activiteitenoverzicht!F2114,"")</f>
        <v/>
      </c>
    </row>
    <row r="2113" spans="1:4" hidden="1" x14ac:dyDescent="0.25">
      <c r="A2113" s="31" t="str">
        <f ca="1">IF(Activiteitenoverzicht!$K2115&gt;0,Activiteitenoverzicht!A2115,"")</f>
        <v/>
      </c>
      <c r="B2113" s="31" t="str">
        <f ca="1">IF(Activiteitenoverzicht!$K2115&gt;0,Activiteitenoverzicht!B2115,"")</f>
        <v/>
      </c>
      <c r="C2113" s="31" t="str">
        <f ca="1">IF(Activiteitenoverzicht!$K2115&gt;0,Activiteitenoverzicht!D2115,"")</f>
        <v/>
      </c>
      <c r="D2113" s="31" t="str">
        <f ca="1">IF(Activiteitenoverzicht!$K2115&gt;0,Activiteitenoverzicht!F2115,"")</f>
        <v/>
      </c>
    </row>
    <row r="2114" spans="1:4" hidden="1" x14ac:dyDescent="0.25">
      <c r="A2114" s="31" t="str">
        <f ca="1">IF(Activiteitenoverzicht!$K2116&gt;0,Activiteitenoverzicht!A2116,"")</f>
        <v/>
      </c>
      <c r="B2114" s="31" t="str">
        <f ca="1">IF(Activiteitenoverzicht!$K2116&gt;0,Activiteitenoverzicht!B2116,"")</f>
        <v/>
      </c>
      <c r="C2114" s="31" t="str">
        <f ca="1">IF(Activiteitenoverzicht!$K2116&gt;0,Activiteitenoverzicht!D2116,"")</f>
        <v/>
      </c>
      <c r="D2114" s="31" t="str">
        <f ca="1">IF(Activiteitenoverzicht!$K2116&gt;0,Activiteitenoverzicht!F2116,"")</f>
        <v/>
      </c>
    </row>
    <row r="2115" spans="1:4" hidden="1" x14ac:dyDescent="0.25">
      <c r="A2115" s="31" t="str">
        <f ca="1">IF(Activiteitenoverzicht!$K2117&gt;0,Activiteitenoverzicht!A2117,"")</f>
        <v/>
      </c>
      <c r="B2115" s="31" t="str">
        <f ca="1">IF(Activiteitenoverzicht!$K2117&gt;0,Activiteitenoverzicht!B2117,"")</f>
        <v/>
      </c>
      <c r="C2115" s="31" t="str">
        <f ca="1">IF(Activiteitenoverzicht!$K2117&gt;0,Activiteitenoverzicht!D2117,"")</f>
        <v/>
      </c>
      <c r="D2115" s="31" t="str">
        <f ca="1">IF(Activiteitenoverzicht!$K2117&gt;0,Activiteitenoverzicht!F2117,"")</f>
        <v/>
      </c>
    </row>
    <row r="2116" spans="1:4" hidden="1" x14ac:dyDescent="0.25">
      <c r="A2116" s="31" t="str">
        <f ca="1">IF(Activiteitenoverzicht!$K2118&gt;0,Activiteitenoverzicht!A2118,"")</f>
        <v/>
      </c>
      <c r="B2116" s="31" t="str">
        <f ca="1">IF(Activiteitenoverzicht!$K2118&gt;0,Activiteitenoverzicht!B2118,"")</f>
        <v/>
      </c>
      <c r="C2116" s="31" t="str">
        <f ca="1">IF(Activiteitenoverzicht!$K2118&gt;0,Activiteitenoverzicht!D2118,"")</f>
        <v/>
      </c>
      <c r="D2116" s="31" t="str">
        <f ca="1">IF(Activiteitenoverzicht!$K2118&gt;0,Activiteitenoverzicht!F2118,"")</f>
        <v/>
      </c>
    </row>
    <row r="2117" spans="1:4" hidden="1" x14ac:dyDescent="0.25">
      <c r="A2117" s="31" t="str">
        <f ca="1">IF(Activiteitenoverzicht!$K2119&gt;0,Activiteitenoverzicht!A2119,"")</f>
        <v/>
      </c>
      <c r="B2117" s="31" t="str">
        <f ca="1">IF(Activiteitenoverzicht!$K2119&gt;0,Activiteitenoverzicht!B2119,"")</f>
        <v/>
      </c>
      <c r="C2117" s="31" t="str">
        <f ca="1">IF(Activiteitenoverzicht!$K2119&gt;0,Activiteitenoverzicht!D2119,"")</f>
        <v/>
      </c>
      <c r="D2117" s="31" t="str">
        <f ca="1">IF(Activiteitenoverzicht!$K2119&gt;0,Activiteitenoverzicht!F2119,"")</f>
        <v/>
      </c>
    </row>
    <row r="2118" spans="1:4" hidden="1" x14ac:dyDescent="0.25">
      <c r="A2118" s="31" t="str">
        <f ca="1">IF(Activiteitenoverzicht!$K2120&gt;0,Activiteitenoverzicht!A2120,"")</f>
        <v/>
      </c>
      <c r="B2118" s="31" t="str">
        <f ca="1">IF(Activiteitenoverzicht!$K2120&gt;0,Activiteitenoverzicht!B2120,"")</f>
        <v/>
      </c>
      <c r="C2118" s="31" t="str">
        <f ca="1">IF(Activiteitenoverzicht!$K2120&gt;0,Activiteitenoverzicht!D2120,"")</f>
        <v/>
      </c>
      <c r="D2118" s="31" t="str">
        <f ca="1">IF(Activiteitenoverzicht!$K2120&gt;0,Activiteitenoverzicht!F2120,"")</f>
        <v/>
      </c>
    </row>
    <row r="2119" spans="1:4" hidden="1" x14ac:dyDescent="0.25">
      <c r="A2119" s="31" t="str">
        <f ca="1">IF(Activiteitenoverzicht!$K2121&gt;0,Activiteitenoverzicht!A2121,"")</f>
        <v/>
      </c>
      <c r="B2119" s="31" t="str">
        <f ca="1">IF(Activiteitenoverzicht!$K2121&gt;0,Activiteitenoverzicht!B2121,"")</f>
        <v/>
      </c>
      <c r="C2119" s="31" t="str">
        <f ca="1">IF(Activiteitenoverzicht!$K2121&gt;0,Activiteitenoverzicht!D2121,"")</f>
        <v/>
      </c>
      <c r="D2119" s="31" t="str">
        <f ca="1">IF(Activiteitenoverzicht!$K2121&gt;0,Activiteitenoverzicht!F2121,"")</f>
        <v/>
      </c>
    </row>
    <row r="2120" spans="1:4" hidden="1" x14ac:dyDescent="0.25">
      <c r="A2120" s="31" t="str">
        <f ca="1">IF(Activiteitenoverzicht!$K2122&gt;0,Activiteitenoverzicht!A2122,"")</f>
        <v/>
      </c>
      <c r="B2120" s="31" t="str">
        <f ca="1">IF(Activiteitenoverzicht!$K2122&gt;0,Activiteitenoverzicht!B2122,"")</f>
        <v/>
      </c>
      <c r="C2120" s="31" t="str">
        <f ca="1">IF(Activiteitenoverzicht!$K2122&gt;0,Activiteitenoverzicht!D2122,"")</f>
        <v/>
      </c>
      <c r="D2120" s="31" t="str">
        <f ca="1">IF(Activiteitenoverzicht!$K2122&gt;0,Activiteitenoverzicht!F2122,"")</f>
        <v/>
      </c>
    </row>
    <row r="2121" spans="1:4" hidden="1" x14ac:dyDescent="0.25">
      <c r="A2121" s="31" t="str">
        <f ca="1">IF(Activiteitenoverzicht!$K2123&gt;0,Activiteitenoverzicht!A2123,"")</f>
        <v/>
      </c>
      <c r="B2121" s="31" t="str">
        <f ca="1">IF(Activiteitenoverzicht!$K2123&gt;0,Activiteitenoverzicht!B2123,"")</f>
        <v/>
      </c>
      <c r="C2121" s="31" t="str">
        <f ca="1">IF(Activiteitenoverzicht!$K2123&gt;0,Activiteitenoverzicht!D2123,"")</f>
        <v/>
      </c>
      <c r="D2121" s="31" t="str">
        <f ca="1">IF(Activiteitenoverzicht!$K2123&gt;0,Activiteitenoverzicht!F2123,"")</f>
        <v/>
      </c>
    </row>
    <row r="2122" spans="1:4" hidden="1" x14ac:dyDescent="0.25">
      <c r="A2122" s="31" t="str">
        <f ca="1">IF(Activiteitenoverzicht!$K2124&gt;0,Activiteitenoverzicht!A2124,"")</f>
        <v/>
      </c>
      <c r="B2122" s="31" t="str">
        <f ca="1">IF(Activiteitenoverzicht!$K2124&gt;0,Activiteitenoverzicht!B2124,"")</f>
        <v/>
      </c>
      <c r="C2122" s="31" t="str">
        <f ca="1">IF(Activiteitenoverzicht!$K2124&gt;0,Activiteitenoverzicht!D2124,"")</f>
        <v/>
      </c>
      <c r="D2122" s="31" t="str">
        <f ca="1">IF(Activiteitenoverzicht!$K2124&gt;0,Activiteitenoverzicht!F2124,"")</f>
        <v/>
      </c>
    </row>
    <row r="2123" spans="1:4" hidden="1" x14ac:dyDescent="0.25">
      <c r="A2123" s="31" t="str">
        <f ca="1">IF(Activiteitenoverzicht!$K2125&gt;0,Activiteitenoverzicht!A2125,"")</f>
        <v/>
      </c>
      <c r="B2123" s="31" t="str">
        <f ca="1">IF(Activiteitenoverzicht!$K2125&gt;0,Activiteitenoverzicht!B2125,"")</f>
        <v/>
      </c>
      <c r="C2123" s="31" t="str">
        <f ca="1">IF(Activiteitenoverzicht!$K2125&gt;0,Activiteitenoverzicht!D2125,"")</f>
        <v/>
      </c>
      <c r="D2123" s="31" t="str">
        <f ca="1">IF(Activiteitenoverzicht!$K2125&gt;0,Activiteitenoverzicht!F2125,"")</f>
        <v/>
      </c>
    </row>
    <row r="2124" spans="1:4" hidden="1" x14ac:dyDescent="0.25">
      <c r="A2124" s="31" t="str">
        <f ca="1">IF(Activiteitenoverzicht!$K2126&gt;0,Activiteitenoverzicht!A2126,"")</f>
        <v/>
      </c>
      <c r="B2124" s="31" t="str">
        <f ca="1">IF(Activiteitenoverzicht!$K2126&gt;0,Activiteitenoverzicht!B2126,"")</f>
        <v/>
      </c>
      <c r="C2124" s="31" t="str">
        <f ca="1">IF(Activiteitenoverzicht!$K2126&gt;0,Activiteitenoverzicht!D2126,"")</f>
        <v/>
      </c>
      <c r="D2124" s="31" t="str">
        <f ca="1">IF(Activiteitenoverzicht!$K2126&gt;0,Activiteitenoverzicht!F2126,"")</f>
        <v/>
      </c>
    </row>
    <row r="2125" spans="1:4" hidden="1" x14ac:dyDescent="0.25">
      <c r="A2125" s="31" t="str">
        <f ca="1">IF(Activiteitenoverzicht!$K2127&gt;0,Activiteitenoverzicht!A2127,"")</f>
        <v/>
      </c>
      <c r="B2125" s="31" t="str">
        <f ca="1">IF(Activiteitenoverzicht!$K2127&gt;0,Activiteitenoverzicht!B2127,"")</f>
        <v/>
      </c>
      <c r="C2125" s="31" t="str">
        <f ca="1">IF(Activiteitenoverzicht!$K2127&gt;0,Activiteitenoverzicht!D2127,"")</f>
        <v/>
      </c>
      <c r="D2125" s="31" t="str">
        <f ca="1">IF(Activiteitenoverzicht!$K2127&gt;0,Activiteitenoverzicht!F2127,"")</f>
        <v/>
      </c>
    </row>
    <row r="2126" spans="1:4" hidden="1" x14ac:dyDescent="0.25">
      <c r="A2126" s="31" t="str">
        <f ca="1">IF(Activiteitenoverzicht!$K2128&gt;0,Activiteitenoverzicht!A2128,"")</f>
        <v/>
      </c>
      <c r="B2126" s="31" t="str">
        <f ca="1">IF(Activiteitenoverzicht!$K2128&gt;0,Activiteitenoverzicht!B2128,"")</f>
        <v/>
      </c>
      <c r="C2126" s="31" t="str">
        <f ca="1">IF(Activiteitenoverzicht!$K2128&gt;0,Activiteitenoverzicht!D2128,"")</f>
        <v/>
      </c>
      <c r="D2126" s="31" t="str">
        <f ca="1">IF(Activiteitenoverzicht!$K2128&gt;0,Activiteitenoverzicht!F2128,"")</f>
        <v/>
      </c>
    </row>
    <row r="2127" spans="1:4" hidden="1" x14ac:dyDescent="0.25">
      <c r="A2127" s="31" t="str">
        <f ca="1">IF(Activiteitenoverzicht!$K2129&gt;0,Activiteitenoverzicht!A2129,"")</f>
        <v/>
      </c>
      <c r="B2127" s="31" t="str">
        <f ca="1">IF(Activiteitenoverzicht!$K2129&gt;0,Activiteitenoverzicht!B2129,"")</f>
        <v/>
      </c>
      <c r="C2127" s="31" t="str">
        <f ca="1">IF(Activiteitenoverzicht!$K2129&gt;0,Activiteitenoverzicht!D2129,"")</f>
        <v/>
      </c>
      <c r="D2127" s="31" t="str">
        <f ca="1">IF(Activiteitenoverzicht!$K2129&gt;0,Activiteitenoverzicht!F2129,"")</f>
        <v/>
      </c>
    </row>
    <row r="2128" spans="1:4" hidden="1" x14ac:dyDescent="0.25">
      <c r="A2128" s="31" t="str">
        <f ca="1">IF(Activiteitenoverzicht!$K2130&gt;0,Activiteitenoverzicht!A2130,"")</f>
        <v/>
      </c>
      <c r="B2128" s="31" t="str">
        <f ca="1">IF(Activiteitenoverzicht!$K2130&gt;0,Activiteitenoverzicht!B2130,"")</f>
        <v/>
      </c>
      <c r="C2128" s="31" t="str">
        <f ca="1">IF(Activiteitenoverzicht!$K2130&gt;0,Activiteitenoverzicht!D2130,"")</f>
        <v/>
      </c>
      <c r="D2128" s="31" t="str">
        <f ca="1">IF(Activiteitenoverzicht!$K2130&gt;0,Activiteitenoverzicht!F2130,"")</f>
        <v/>
      </c>
    </row>
    <row r="2129" spans="1:4" hidden="1" x14ac:dyDescent="0.25">
      <c r="A2129" s="31" t="str">
        <f ca="1">IF(Activiteitenoverzicht!$K2131&gt;0,Activiteitenoverzicht!A2131,"")</f>
        <v/>
      </c>
      <c r="B2129" s="31" t="str">
        <f ca="1">IF(Activiteitenoverzicht!$K2131&gt;0,Activiteitenoverzicht!B2131,"")</f>
        <v/>
      </c>
      <c r="C2129" s="31" t="str">
        <f ca="1">IF(Activiteitenoverzicht!$K2131&gt;0,Activiteitenoverzicht!D2131,"")</f>
        <v/>
      </c>
      <c r="D2129" s="31" t="str">
        <f ca="1">IF(Activiteitenoverzicht!$K2131&gt;0,Activiteitenoverzicht!F2131,"")</f>
        <v/>
      </c>
    </row>
    <row r="2130" spans="1:4" hidden="1" x14ac:dyDescent="0.25">
      <c r="A2130" s="31" t="str">
        <f ca="1">IF(Activiteitenoverzicht!$K2132&gt;0,Activiteitenoverzicht!A2132,"")</f>
        <v/>
      </c>
      <c r="B2130" s="31" t="str">
        <f ca="1">IF(Activiteitenoverzicht!$K2132&gt;0,Activiteitenoverzicht!B2132,"")</f>
        <v/>
      </c>
      <c r="C2130" s="31" t="str">
        <f ca="1">IF(Activiteitenoverzicht!$K2132&gt;0,Activiteitenoverzicht!D2132,"")</f>
        <v/>
      </c>
      <c r="D2130" s="31" t="str">
        <f ca="1">IF(Activiteitenoverzicht!$K2132&gt;0,Activiteitenoverzicht!F2132,"")</f>
        <v/>
      </c>
    </row>
    <row r="2131" spans="1:4" hidden="1" x14ac:dyDescent="0.25">
      <c r="A2131" s="31" t="str">
        <f ca="1">IF(Activiteitenoverzicht!$K2133&gt;0,Activiteitenoverzicht!A2133,"")</f>
        <v/>
      </c>
      <c r="B2131" s="31" t="str">
        <f ca="1">IF(Activiteitenoverzicht!$K2133&gt;0,Activiteitenoverzicht!B2133,"")</f>
        <v/>
      </c>
      <c r="C2131" s="31" t="str">
        <f ca="1">IF(Activiteitenoverzicht!$K2133&gt;0,Activiteitenoverzicht!D2133,"")</f>
        <v/>
      </c>
      <c r="D2131" s="31" t="str">
        <f ca="1">IF(Activiteitenoverzicht!$K2133&gt;0,Activiteitenoverzicht!F2133,"")</f>
        <v/>
      </c>
    </row>
    <row r="2132" spans="1:4" hidden="1" x14ac:dyDescent="0.25">
      <c r="A2132" s="31" t="str">
        <f ca="1">IF(Activiteitenoverzicht!$K2134&gt;0,Activiteitenoverzicht!A2134,"")</f>
        <v/>
      </c>
      <c r="B2132" s="31" t="str">
        <f ca="1">IF(Activiteitenoverzicht!$K2134&gt;0,Activiteitenoverzicht!B2134,"")</f>
        <v/>
      </c>
      <c r="C2132" s="31" t="str">
        <f ca="1">IF(Activiteitenoverzicht!$K2134&gt;0,Activiteitenoverzicht!D2134,"")</f>
        <v/>
      </c>
      <c r="D2132" s="31" t="str">
        <f ca="1">IF(Activiteitenoverzicht!$K2134&gt;0,Activiteitenoverzicht!F2134,"")</f>
        <v/>
      </c>
    </row>
    <row r="2133" spans="1:4" hidden="1" x14ac:dyDescent="0.25">
      <c r="A2133" s="31" t="str">
        <f ca="1">IF(Activiteitenoverzicht!$K2135&gt;0,Activiteitenoverzicht!A2135,"")</f>
        <v/>
      </c>
      <c r="B2133" s="31" t="str">
        <f ca="1">IF(Activiteitenoverzicht!$K2135&gt;0,Activiteitenoverzicht!B2135,"")</f>
        <v/>
      </c>
      <c r="C2133" s="31" t="str">
        <f ca="1">IF(Activiteitenoverzicht!$K2135&gt;0,Activiteitenoverzicht!D2135,"")</f>
        <v/>
      </c>
      <c r="D2133" s="31" t="str">
        <f ca="1">IF(Activiteitenoverzicht!$K2135&gt;0,Activiteitenoverzicht!F2135,"")</f>
        <v/>
      </c>
    </row>
    <row r="2134" spans="1:4" hidden="1" x14ac:dyDescent="0.25">
      <c r="A2134" s="31" t="str">
        <f ca="1">IF(Activiteitenoverzicht!$K2136&gt;0,Activiteitenoverzicht!A2136,"")</f>
        <v/>
      </c>
      <c r="B2134" s="31" t="str">
        <f ca="1">IF(Activiteitenoverzicht!$K2136&gt;0,Activiteitenoverzicht!B2136,"")</f>
        <v/>
      </c>
      <c r="C2134" s="31" t="str">
        <f ca="1">IF(Activiteitenoverzicht!$K2136&gt;0,Activiteitenoverzicht!D2136,"")</f>
        <v/>
      </c>
      <c r="D2134" s="31" t="str">
        <f ca="1">IF(Activiteitenoverzicht!$K2136&gt;0,Activiteitenoverzicht!F2136,"")</f>
        <v/>
      </c>
    </row>
    <row r="2135" spans="1:4" hidden="1" x14ac:dyDescent="0.25">
      <c r="A2135" s="31" t="str">
        <f ca="1">IF(Activiteitenoverzicht!$K2137&gt;0,Activiteitenoverzicht!A2137,"")</f>
        <v/>
      </c>
      <c r="B2135" s="31" t="str">
        <f ca="1">IF(Activiteitenoverzicht!$K2137&gt;0,Activiteitenoverzicht!B2137,"")</f>
        <v/>
      </c>
      <c r="C2135" s="31" t="str">
        <f ca="1">IF(Activiteitenoverzicht!$K2137&gt;0,Activiteitenoverzicht!D2137,"")</f>
        <v/>
      </c>
      <c r="D2135" s="31" t="str">
        <f ca="1">IF(Activiteitenoverzicht!$K2137&gt;0,Activiteitenoverzicht!F2137,"")</f>
        <v/>
      </c>
    </row>
    <row r="2136" spans="1:4" hidden="1" x14ac:dyDescent="0.25">
      <c r="A2136" s="31" t="str">
        <f ca="1">IF(Activiteitenoverzicht!$K2138&gt;0,Activiteitenoverzicht!A2138,"")</f>
        <v/>
      </c>
      <c r="B2136" s="31" t="str">
        <f ca="1">IF(Activiteitenoverzicht!$K2138&gt;0,Activiteitenoverzicht!B2138,"")</f>
        <v/>
      </c>
      <c r="C2136" s="31" t="str">
        <f ca="1">IF(Activiteitenoverzicht!$K2138&gt;0,Activiteitenoverzicht!D2138,"")</f>
        <v/>
      </c>
      <c r="D2136" s="31" t="str">
        <f ca="1">IF(Activiteitenoverzicht!$K2138&gt;0,Activiteitenoverzicht!F2138,"")</f>
        <v/>
      </c>
    </row>
    <row r="2137" spans="1:4" hidden="1" x14ac:dyDescent="0.25">
      <c r="A2137" s="31" t="str">
        <f ca="1">IF(Activiteitenoverzicht!$K2139&gt;0,Activiteitenoverzicht!A2139,"")</f>
        <v/>
      </c>
      <c r="B2137" s="31" t="str">
        <f ca="1">IF(Activiteitenoverzicht!$K2139&gt;0,Activiteitenoverzicht!B2139,"")</f>
        <v/>
      </c>
      <c r="C2137" s="31" t="str">
        <f ca="1">IF(Activiteitenoverzicht!$K2139&gt;0,Activiteitenoverzicht!D2139,"")</f>
        <v/>
      </c>
      <c r="D2137" s="31" t="str">
        <f ca="1">IF(Activiteitenoverzicht!$K2139&gt;0,Activiteitenoverzicht!F2139,"")</f>
        <v/>
      </c>
    </row>
    <row r="2138" spans="1:4" hidden="1" x14ac:dyDescent="0.25">
      <c r="A2138" s="31" t="str">
        <f ca="1">IF(Activiteitenoverzicht!$K2140&gt;0,Activiteitenoverzicht!A2140,"")</f>
        <v/>
      </c>
      <c r="B2138" s="31" t="str">
        <f ca="1">IF(Activiteitenoverzicht!$K2140&gt;0,Activiteitenoverzicht!B2140,"")</f>
        <v/>
      </c>
      <c r="C2138" s="31" t="str">
        <f ca="1">IF(Activiteitenoverzicht!$K2140&gt;0,Activiteitenoverzicht!D2140,"")</f>
        <v/>
      </c>
      <c r="D2138" s="31" t="str">
        <f ca="1">IF(Activiteitenoverzicht!$K2140&gt;0,Activiteitenoverzicht!F2140,"")</f>
        <v/>
      </c>
    </row>
    <row r="2139" spans="1:4" hidden="1" x14ac:dyDescent="0.25">
      <c r="A2139" s="31" t="str">
        <f ca="1">IF(Activiteitenoverzicht!$K2141&gt;0,Activiteitenoverzicht!A2141,"")</f>
        <v/>
      </c>
      <c r="B2139" s="31" t="str">
        <f ca="1">IF(Activiteitenoverzicht!$K2141&gt;0,Activiteitenoverzicht!B2141,"")</f>
        <v/>
      </c>
      <c r="C2139" s="31" t="str">
        <f ca="1">IF(Activiteitenoverzicht!$K2141&gt;0,Activiteitenoverzicht!D2141,"")</f>
        <v/>
      </c>
      <c r="D2139" s="31" t="str">
        <f ca="1">IF(Activiteitenoverzicht!$K2141&gt;0,Activiteitenoverzicht!F2141,"")</f>
        <v/>
      </c>
    </row>
    <row r="2140" spans="1:4" hidden="1" x14ac:dyDescent="0.25">
      <c r="A2140" s="31" t="str">
        <f ca="1">IF(Activiteitenoverzicht!$K2142&gt;0,Activiteitenoverzicht!A2142,"")</f>
        <v/>
      </c>
      <c r="B2140" s="31" t="str">
        <f ca="1">IF(Activiteitenoverzicht!$K2142&gt;0,Activiteitenoverzicht!B2142,"")</f>
        <v/>
      </c>
      <c r="C2140" s="31" t="str">
        <f ca="1">IF(Activiteitenoverzicht!$K2142&gt;0,Activiteitenoverzicht!D2142,"")</f>
        <v/>
      </c>
      <c r="D2140" s="31" t="str">
        <f ca="1">IF(Activiteitenoverzicht!$K2142&gt;0,Activiteitenoverzicht!F2142,"")</f>
        <v/>
      </c>
    </row>
    <row r="2141" spans="1:4" x14ac:dyDescent="0.25">
      <c r="A2141" s="62">
        <f ca="1">IF(Activiteitenoverzicht!$K2143&gt;0,Activiteitenoverzicht!A2143,"")</f>
        <v>2140</v>
      </c>
      <c r="B2141" s="61" t="str">
        <f ca="1">IF(Activiteitenoverzicht!$K2143&gt;0,Activiteitenoverzicht!B2143,"")</f>
        <v>WTR160-A</v>
      </c>
      <c r="C2141" s="61" t="str">
        <f ca="1">IF(Activiteitenoverzicht!$K2143&gt;0,Activiteitenoverzicht!D2143,"")</f>
        <v>53.10.10</v>
      </c>
      <c r="D2141" s="61" t="str">
        <f ca="1">IF(Activiteitenoverzicht!$K2143&gt;0,Activiteitenoverzicht!F2143,"")</f>
        <v>leidingen drinkwater</v>
      </c>
    </row>
    <row r="2142" spans="1:4" x14ac:dyDescent="0.25">
      <c r="A2142" s="62">
        <f ca="1">IF(Activiteitenoverzicht!$K2144&gt;0,Activiteitenoverzicht!A2144,"")</f>
        <v>2141</v>
      </c>
      <c r="B2142" s="61" t="str">
        <f ca="1">IF(Activiteitenoverzicht!$K2144&gt;0,Activiteitenoverzicht!B2144,"")</f>
        <v>WTR160-A</v>
      </c>
      <c r="C2142" s="61" t="str">
        <f ca="1">IF(Activiteitenoverzicht!$K2144&gt;0,Activiteitenoverzicht!D2144,"")</f>
        <v>74.11.50</v>
      </c>
      <c r="D2142" s="61" t="str">
        <f ca="1">IF(Activiteitenoverzicht!$K2144&gt;0,Activiteitenoverzicht!F2144,"")</f>
        <v>douche</v>
      </c>
    </row>
    <row r="2143" spans="1:4" hidden="1" x14ac:dyDescent="0.25">
      <c r="A2143" s="31" t="str">
        <f ca="1">IF(Activiteitenoverzicht!$K2145&gt;0,Activiteitenoverzicht!A2145,"")</f>
        <v/>
      </c>
      <c r="B2143" s="31" t="str">
        <f ca="1">IF(Activiteitenoverzicht!$K2145&gt;0,Activiteitenoverzicht!B2145,"")</f>
        <v/>
      </c>
      <c r="C2143" s="31" t="str">
        <f ca="1">IF(Activiteitenoverzicht!$K2145&gt;0,Activiteitenoverzicht!D2145,"")</f>
        <v/>
      </c>
      <c r="D2143" s="31" t="str">
        <f ca="1">IF(Activiteitenoverzicht!$K2145&gt;0,Activiteitenoverzicht!F2145,"")</f>
        <v/>
      </c>
    </row>
    <row r="2144" spans="1:4" hidden="1" x14ac:dyDescent="0.25">
      <c r="A2144" s="31" t="str">
        <f ca="1">IF(Activiteitenoverzicht!$K2146&gt;0,Activiteitenoverzicht!A2146,"")</f>
        <v/>
      </c>
      <c r="B2144" s="31" t="str">
        <f ca="1">IF(Activiteitenoverzicht!$K2146&gt;0,Activiteitenoverzicht!B2146,"")</f>
        <v/>
      </c>
      <c r="C2144" s="31" t="str">
        <f ca="1">IF(Activiteitenoverzicht!$K2146&gt;0,Activiteitenoverzicht!D2146,"")</f>
        <v/>
      </c>
      <c r="D2144" s="31" t="str">
        <f ca="1">IF(Activiteitenoverzicht!$K2146&gt;0,Activiteitenoverzicht!F2146,"")</f>
        <v/>
      </c>
    </row>
    <row r="2145" spans="1:4" hidden="1" x14ac:dyDescent="0.25">
      <c r="A2145" s="31" t="str">
        <f ca="1">IF(Activiteitenoverzicht!$K2147&gt;0,Activiteitenoverzicht!A2147,"")</f>
        <v/>
      </c>
      <c r="B2145" s="31" t="str">
        <f ca="1">IF(Activiteitenoverzicht!$K2147&gt;0,Activiteitenoverzicht!B2147,"")</f>
        <v/>
      </c>
      <c r="C2145" s="31" t="str">
        <f ca="1">IF(Activiteitenoverzicht!$K2147&gt;0,Activiteitenoverzicht!D2147,"")</f>
        <v/>
      </c>
      <c r="D2145" s="31" t="str">
        <f ca="1">IF(Activiteitenoverzicht!$K2147&gt;0,Activiteitenoverzicht!F2147,"")</f>
        <v/>
      </c>
    </row>
    <row r="2146" spans="1:4" hidden="1" x14ac:dyDescent="0.25">
      <c r="A2146" s="31" t="str">
        <f ca="1">IF(Activiteitenoverzicht!$K2148&gt;0,Activiteitenoverzicht!A2148,"")</f>
        <v/>
      </c>
      <c r="B2146" s="31" t="str">
        <f ca="1">IF(Activiteitenoverzicht!$K2148&gt;0,Activiteitenoverzicht!B2148,"")</f>
        <v/>
      </c>
      <c r="C2146" s="31" t="str">
        <f ca="1">IF(Activiteitenoverzicht!$K2148&gt;0,Activiteitenoverzicht!D2148,"")</f>
        <v/>
      </c>
      <c r="D2146" s="31" t="str">
        <f ca="1">IF(Activiteitenoverzicht!$K2148&gt;0,Activiteitenoverzicht!F2148,"")</f>
        <v/>
      </c>
    </row>
    <row r="2147" spans="1:4" hidden="1" x14ac:dyDescent="0.25">
      <c r="A2147" s="31" t="str">
        <f ca="1">IF(Activiteitenoverzicht!$K2149&gt;0,Activiteitenoverzicht!A2149,"")</f>
        <v/>
      </c>
      <c r="B2147" s="31" t="str">
        <f ca="1">IF(Activiteitenoverzicht!$K2149&gt;0,Activiteitenoverzicht!B2149,"")</f>
        <v/>
      </c>
      <c r="C2147" s="31" t="str">
        <f ca="1">IF(Activiteitenoverzicht!$K2149&gt;0,Activiteitenoverzicht!D2149,"")</f>
        <v/>
      </c>
      <c r="D2147" s="31" t="str">
        <f ca="1">IF(Activiteitenoverzicht!$K2149&gt;0,Activiteitenoverzicht!F2149,"")</f>
        <v/>
      </c>
    </row>
    <row r="2148" spans="1:4" hidden="1" x14ac:dyDescent="0.25">
      <c r="A2148" s="31" t="str">
        <f ca="1">IF(Activiteitenoverzicht!$K2150&gt;0,Activiteitenoverzicht!A2150,"")</f>
        <v/>
      </c>
      <c r="B2148" s="31" t="str">
        <f ca="1">IF(Activiteitenoverzicht!$K2150&gt;0,Activiteitenoverzicht!B2150,"")</f>
        <v/>
      </c>
      <c r="C2148" s="31" t="str">
        <f ca="1">IF(Activiteitenoverzicht!$K2150&gt;0,Activiteitenoverzicht!D2150,"")</f>
        <v/>
      </c>
      <c r="D2148" s="31" t="str">
        <f ca="1">IF(Activiteitenoverzicht!$K2150&gt;0,Activiteitenoverzicht!F2150,"")</f>
        <v/>
      </c>
    </row>
    <row r="2149" spans="1:4" hidden="1" x14ac:dyDescent="0.25">
      <c r="A2149" s="31" t="str">
        <f ca="1">IF(Activiteitenoverzicht!$K2151&gt;0,Activiteitenoverzicht!A2151,"")</f>
        <v/>
      </c>
      <c r="B2149" s="31" t="str">
        <f ca="1">IF(Activiteitenoverzicht!$K2151&gt;0,Activiteitenoverzicht!B2151,"")</f>
        <v/>
      </c>
      <c r="C2149" s="31" t="str">
        <f ca="1">IF(Activiteitenoverzicht!$K2151&gt;0,Activiteitenoverzicht!D2151,"")</f>
        <v/>
      </c>
      <c r="D2149" s="31" t="str">
        <f ca="1">IF(Activiteitenoverzicht!$K2151&gt;0,Activiteitenoverzicht!F2151,"")</f>
        <v/>
      </c>
    </row>
    <row r="2150" spans="1:4" hidden="1" x14ac:dyDescent="0.25">
      <c r="A2150" s="31" t="str">
        <f ca="1">IF(Activiteitenoverzicht!$K2152&gt;0,Activiteitenoverzicht!A2152,"")</f>
        <v/>
      </c>
      <c r="B2150" s="31" t="str">
        <f ca="1">IF(Activiteitenoverzicht!$K2152&gt;0,Activiteitenoverzicht!B2152,"")</f>
        <v/>
      </c>
      <c r="C2150" s="31" t="str">
        <f ca="1">IF(Activiteitenoverzicht!$K2152&gt;0,Activiteitenoverzicht!D2152,"")</f>
        <v/>
      </c>
      <c r="D2150" s="31" t="str">
        <f ca="1">IF(Activiteitenoverzicht!$K2152&gt;0,Activiteitenoverzicht!F2152,"")</f>
        <v/>
      </c>
    </row>
    <row r="2151" spans="1:4" hidden="1" x14ac:dyDescent="0.25">
      <c r="A2151" s="31" t="str">
        <f ca="1">IF(Activiteitenoverzicht!$K2153&gt;0,Activiteitenoverzicht!A2153,"")</f>
        <v/>
      </c>
      <c r="B2151" s="31" t="str">
        <f ca="1">IF(Activiteitenoverzicht!$K2153&gt;0,Activiteitenoverzicht!B2153,"")</f>
        <v/>
      </c>
      <c r="C2151" s="31" t="str">
        <f ca="1">IF(Activiteitenoverzicht!$K2153&gt;0,Activiteitenoverzicht!D2153,"")</f>
        <v/>
      </c>
      <c r="D2151" s="31" t="str">
        <f ca="1">IF(Activiteitenoverzicht!$K2153&gt;0,Activiteitenoverzicht!F2153,"")</f>
        <v/>
      </c>
    </row>
    <row r="2152" spans="1:4" x14ac:dyDescent="0.25">
      <c r="A2152" s="62">
        <f ca="1">IF(Activiteitenoverzicht!$K2154&gt;0,Activiteitenoverzicht!A2154,"")</f>
        <v>2151</v>
      </c>
      <c r="B2152" s="61" t="str">
        <f ca="1">IF(Activiteitenoverzicht!$K2154&gt;0,Activiteitenoverzicht!B2154,"")</f>
        <v>WTR180-A</v>
      </c>
      <c r="C2152" s="61" t="str">
        <f ca="1">IF(Activiteitenoverzicht!$K2154&gt;0,Activiteitenoverzicht!D2154,"")</f>
        <v>53.30.10</v>
      </c>
      <c r="D2152" s="61" t="str">
        <f ca="1">IF(Activiteitenoverzicht!$K2154&gt;0,Activiteitenoverzicht!F2154,"")</f>
        <v>leidingen bedrijfswater</v>
      </c>
    </row>
    <row r="2153" spans="1:4" x14ac:dyDescent="0.25">
      <c r="A2153" s="62">
        <f ca="1">IF(Activiteitenoverzicht!$K2155&gt;0,Activiteitenoverzicht!A2155,"")</f>
        <v>2152</v>
      </c>
      <c r="B2153" s="61" t="str">
        <f ca="1">IF(Activiteitenoverzicht!$K2155&gt;0,Activiteitenoverzicht!B2155,"")</f>
        <v>WTR180-A</v>
      </c>
      <c r="C2153" s="61" t="str">
        <f ca="1">IF(Activiteitenoverzicht!$K2155&gt;0,Activiteitenoverzicht!D2155,"")</f>
        <v>74.11.10</v>
      </c>
      <c r="D2153" s="61" t="str">
        <f ca="1">IF(Activiteitenoverzicht!$K2155&gt;0,Activiteitenoverzicht!F2155,"")</f>
        <v>toilet</v>
      </c>
    </row>
    <row r="2154" spans="1:4" x14ac:dyDescent="0.25">
      <c r="A2154" s="62">
        <f ca="1">IF(Activiteitenoverzicht!$K2156&gt;0,Activiteitenoverzicht!A2156,"")</f>
        <v>2153</v>
      </c>
      <c r="B2154" s="61" t="str">
        <f ca="1">IF(Activiteitenoverzicht!$K2156&gt;0,Activiteitenoverzicht!B2156,"")</f>
        <v>WTR180-A</v>
      </c>
      <c r="C2154" s="61" t="str">
        <f ca="1">IF(Activiteitenoverzicht!$K2156&gt;0,Activiteitenoverzicht!D2156,"")</f>
        <v>74.11.20</v>
      </c>
      <c r="D2154" s="61" t="str">
        <f ca="1">IF(Activiteitenoverzicht!$K2156&gt;0,Activiteitenoverzicht!F2156,"")</f>
        <v>urinoir</v>
      </c>
    </row>
    <row r="2155" spans="1:4" hidden="1" x14ac:dyDescent="0.25">
      <c r="A2155" s="31" t="str">
        <f ca="1">IF(Activiteitenoverzicht!$K2157&gt;0,Activiteitenoverzicht!A2157,"")</f>
        <v/>
      </c>
      <c r="B2155" s="31" t="str">
        <f ca="1">IF(Activiteitenoverzicht!$K2157&gt;0,Activiteitenoverzicht!B2157,"")</f>
        <v/>
      </c>
      <c r="C2155" s="31" t="str">
        <f ca="1">IF(Activiteitenoverzicht!$K2157&gt;0,Activiteitenoverzicht!D2157,"")</f>
        <v/>
      </c>
      <c r="D2155" s="31" t="str">
        <f ca="1">IF(Activiteitenoverzicht!$K2157&gt;0,Activiteitenoverzicht!F2157,"")</f>
        <v/>
      </c>
    </row>
    <row r="2156" spans="1:4" hidden="1" x14ac:dyDescent="0.25">
      <c r="A2156" s="31" t="str">
        <f ca="1">IF(Activiteitenoverzicht!$K2158&gt;0,Activiteitenoverzicht!A2158,"")</f>
        <v/>
      </c>
      <c r="B2156" s="31" t="str">
        <f ca="1">IF(Activiteitenoverzicht!$K2158&gt;0,Activiteitenoverzicht!B2158,"")</f>
        <v/>
      </c>
      <c r="C2156" s="31" t="str">
        <f ca="1">IF(Activiteitenoverzicht!$K2158&gt;0,Activiteitenoverzicht!D2158,"")</f>
        <v/>
      </c>
      <c r="D2156" s="31" t="str">
        <f ca="1">IF(Activiteitenoverzicht!$K2158&gt;0,Activiteitenoverzicht!F2158,"")</f>
        <v/>
      </c>
    </row>
    <row r="2157" spans="1:4" hidden="1" x14ac:dyDescent="0.25">
      <c r="A2157" s="31" t="str">
        <f ca="1">IF(Activiteitenoverzicht!$K2159&gt;0,Activiteitenoverzicht!A2159,"")</f>
        <v/>
      </c>
      <c r="B2157" s="31" t="str">
        <f ca="1">IF(Activiteitenoverzicht!$K2159&gt;0,Activiteitenoverzicht!B2159,"")</f>
        <v/>
      </c>
      <c r="C2157" s="31" t="str">
        <f ca="1">IF(Activiteitenoverzicht!$K2159&gt;0,Activiteitenoverzicht!D2159,"")</f>
        <v/>
      </c>
      <c r="D2157" s="31" t="str">
        <f ca="1">IF(Activiteitenoverzicht!$K2159&gt;0,Activiteitenoverzicht!F2159,"")</f>
        <v/>
      </c>
    </row>
    <row r="2158" spans="1:4" hidden="1" x14ac:dyDescent="0.25">
      <c r="A2158" s="31" t="str">
        <f ca="1">IF(Activiteitenoverzicht!$K2160&gt;0,Activiteitenoverzicht!A2160,"")</f>
        <v/>
      </c>
      <c r="B2158" s="31" t="str">
        <f ca="1">IF(Activiteitenoverzicht!$K2160&gt;0,Activiteitenoverzicht!B2160,"")</f>
        <v/>
      </c>
      <c r="C2158" s="31" t="str">
        <f ca="1">IF(Activiteitenoverzicht!$K2160&gt;0,Activiteitenoverzicht!D2160,"")</f>
        <v/>
      </c>
      <c r="D2158" s="31" t="str">
        <f ca="1">IF(Activiteitenoverzicht!$K2160&gt;0,Activiteitenoverzicht!F2160,"")</f>
        <v/>
      </c>
    </row>
    <row r="2159" spans="1:4" hidden="1" x14ac:dyDescent="0.25">
      <c r="A2159" s="31" t="str">
        <f ca="1">IF(Activiteitenoverzicht!$K2161&gt;0,Activiteitenoverzicht!A2161,"")</f>
        <v/>
      </c>
      <c r="B2159" s="31" t="str">
        <f ca="1">IF(Activiteitenoverzicht!$K2161&gt;0,Activiteitenoverzicht!B2161,"")</f>
        <v/>
      </c>
      <c r="C2159" s="31" t="str">
        <f ca="1">IF(Activiteitenoverzicht!$K2161&gt;0,Activiteitenoverzicht!D2161,"")</f>
        <v/>
      </c>
      <c r="D2159" s="31" t="str">
        <f ca="1">IF(Activiteitenoverzicht!$K2161&gt;0,Activiteitenoverzicht!F2161,"")</f>
        <v/>
      </c>
    </row>
    <row r="2160" spans="1:4" x14ac:dyDescent="0.25">
      <c r="A2160" s="62">
        <f ca="1">IF(Activiteitenoverzicht!$K2162&gt;0,Activiteitenoverzicht!A2162,"")</f>
        <v>2159</v>
      </c>
      <c r="B2160" s="61" t="str">
        <f ca="1">IF(Activiteitenoverzicht!$K2162&gt;0,Activiteitenoverzicht!B2162,"")</f>
        <v>WTR190-A</v>
      </c>
      <c r="C2160" s="61" t="str">
        <f ca="1">IF(Activiteitenoverzicht!$K2162&gt;0,Activiteitenoverzicht!D2162,"")</f>
        <v>52.11.10</v>
      </c>
      <c r="D2160" s="61" t="str">
        <f ca="1">IF(Activiteitenoverzicht!$K2162&gt;0,Activiteitenoverzicht!F2162,"")</f>
        <v>afvoerleidingen hemelwater</v>
      </c>
    </row>
    <row r="2161" spans="1:4" x14ac:dyDescent="0.25">
      <c r="A2161" s="62">
        <f ca="1">IF(Activiteitenoverzicht!$K2163&gt;0,Activiteitenoverzicht!A2163,"")</f>
        <v>2160</v>
      </c>
      <c r="B2161" s="61" t="str">
        <f ca="1">IF(Activiteitenoverzicht!$K2163&gt;0,Activiteitenoverzicht!B2163,"")</f>
        <v>WTR190-A</v>
      </c>
      <c r="C2161" s="61" t="str">
        <f ca="1">IF(Activiteitenoverzicht!$K2163&gt;0,Activiteitenoverzicht!D2163,"")</f>
        <v>52.21.10</v>
      </c>
      <c r="D2161" s="61" t="str">
        <f ca="1">IF(Activiteitenoverzicht!$K2163&gt;0,Activiteitenoverzicht!F2163,"")</f>
        <v>afvoerleidingen fecaliën</v>
      </c>
    </row>
    <row r="2162" spans="1:4" hidden="1" x14ac:dyDescent="0.25">
      <c r="A2162" s="31" t="str">
        <f ca="1">IF(Activiteitenoverzicht!$K2164&gt;0,Activiteitenoverzicht!A2164,"")</f>
        <v/>
      </c>
      <c r="B2162" s="31" t="str">
        <f ca="1">IF(Activiteitenoverzicht!$K2164&gt;0,Activiteitenoverzicht!B2164,"")</f>
        <v/>
      </c>
      <c r="C2162" s="31" t="str">
        <f ca="1">IF(Activiteitenoverzicht!$K2164&gt;0,Activiteitenoverzicht!D2164,"")</f>
        <v/>
      </c>
      <c r="D2162" s="31" t="str">
        <f ca="1">IF(Activiteitenoverzicht!$K2164&gt;0,Activiteitenoverzicht!F2164,"")</f>
        <v/>
      </c>
    </row>
    <row r="2163" spans="1:4" hidden="1" x14ac:dyDescent="0.25">
      <c r="A2163" s="31" t="str">
        <f ca="1">IF(Activiteitenoverzicht!$K2165&gt;0,Activiteitenoverzicht!A2165,"")</f>
        <v/>
      </c>
      <c r="B2163" s="31" t="str">
        <f ca="1">IF(Activiteitenoverzicht!$K2165&gt;0,Activiteitenoverzicht!B2165,"")</f>
        <v/>
      </c>
      <c r="C2163" s="31" t="str">
        <f ca="1">IF(Activiteitenoverzicht!$K2165&gt;0,Activiteitenoverzicht!D2165,"")</f>
        <v/>
      </c>
      <c r="D2163" s="31" t="str">
        <f ca="1">IF(Activiteitenoverzicht!$K2165&gt;0,Activiteitenoverzicht!F2165,"")</f>
        <v/>
      </c>
    </row>
    <row r="2164" spans="1:4" hidden="1" x14ac:dyDescent="0.25">
      <c r="A2164" s="31" t="str">
        <f ca="1">IF(Activiteitenoverzicht!$K2166&gt;0,Activiteitenoverzicht!A2166,"")</f>
        <v/>
      </c>
      <c r="B2164" s="31" t="str">
        <f ca="1">IF(Activiteitenoverzicht!$K2166&gt;0,Activiteitenoverzicht!B2166,"")</f>
        <v/>
      </c>
      <c r="C2164" s="31" t="str">
        <f ca="1">IF(Activiteitenoverzicht!$K2166&gt;0,Activiteitenoverzicht!D2166,"")</f>
        <v/>
      </c>
      <c r="D2164" s="31" t="str">
        <f ca="1">IF(Activiteitenoverzicht!$K2166&gt;0,Activiteitenoverzicht!F2166,"")</f>
        <v/>
      </c>
    </row>
    <row r="2165" spans="1:4" hidden="1" x14ac:dyDescent="0.25">
      <c r="A2165" s="31" t="str">
        <f ca="1">IF(Activiteitenoverzicht!$K2167&gt;0,Activiteitenoverzicht!A2167,"")</f>
        <v/>
      </c>
      <c r="B2165" s="31" t="str">
        <f ca="1">IF(Activiteitenoverzicht!$K2167&gt;0,Activiteitenoverzicht!B2167,"")</f>
        <v/>
      </c>
      <c r="C2165" s="31" t="str">
        <f ca="1">IF(Activiteitenoverzicht!$K2167&gt;0,Activiteitenoverzicht!D2167,"")</f>
        <v/>
      </c>
      <c r="D2165" s="31" t="str">
        <f ca="1">IF(Activiteitenoverzicht!$K2167&gt;0,Activiteitenoverzicht!F2167,"")</f>
        <v/>
      </c>
    </row>
    <row r="2166" spans="1:4" hidden="1" x14ac:dyDescent="0.25">
      <c r="A2166" s="31" t="str">
        <f ca="1">IF(Activiteitenoverzicht!$K2168&gt;0,Activiteitenoverzicht!A2168,"")</f>
        <v/>
      </c>
      <c r="B2166" s="31" t="str">
        <f ca="1">IF(Activiteitenoverzicht!$K2168&gt;0,Activiteitenoverzicht!B2168,"")</f>
        <v/>
      </c>
      <c r="C2166" s="31" t="str">
        <f ca="1">IF(Activiteitenoverzicht!$K2168&gt;0,Activiteitenoverzicht!D2168,"")</f>
        <v/>
      </c>
      <c r="D2166" s="31" t="str">
        <f ca="1">IF(Activiteitenoverzicht!$K2168&gt;0,Activiteitenoverzicht!F2168,"")</f>
        <v/>
      </c>
    </row>
    <row r="2167" spans="1:4" hidden="1" x14ac:dyDescent="0.25">
      <c r="A2167" s="31" t="str">
        <f ca="1">IF(Activiteitenoverzicht!$K2169&gt;0,Activiteitenoverzicht!A2169,"")</f>
        <v/>
      </c>
      <c r="B2167" s="31" t="str">
        <f ca="1">IF(Activiteitenoverzicht!$K2169&gt;0,Activiteitenoverzicht!B2169,"")</f>
        <v/>
      </c>
      <c r="C2167" s="31" t="str">
        <f ca="1">IF(Activiteitenoverzicht!$K2169&gt;0,Activiteitenoverzicht!D2169,"")</f>
        <v/>
      </c>
      <c r="D2167" s="31" t="str">
        <f ca="1">IF(Activiteitenoverzicht!$K2169&gt;0,Activiteitenoverzicht!F2169,"")</f>
        <v/>
      </c>
    </row>
    <row r="2168" spans="1:4" hidden="1" x14ac:dyDescent="0.25">
      <c r="A2168" s="31" t="str">
        <f ca="1">IF(Activiteitenoverzicht!$K2170&gt;0,Activiteitenoverzicht!A2170,"")</f>
        <v/>
      </c>
      <c r="B2168" s="31" t="str">
        <f ca="1">IF(Activiteitenoverzicht!$K2170&gt;0,Activiteitenoverzicht!B2170,"")</f>
        <v/>
      </c>
      <c r="C2168" s="31" t="str">
        <f ca="1">IF(Activiteitenoverzicht!$K2170&gt;0,Activiteitenoverzicht!D2170,"")</f>
        <v/>
      </c>
      <c r="D2168" s="31" t="str">
        <f ca="1">IF(Activiteitenoverzicht!$K2170&gt;0,Activiteitenoverzicht!F2170,"")</f>
        <v/>
      </c>
    </row>
    <row r="2169" spans="1:4" hidden="1" x14ac:dyDescent="0.25">
      <c r="A2169" s="31" t="str">
        <f ca="1">IF(Activiteitenoverzicht!$K2171&gt;0,Activiteitenoverzicht!A2171,"")</f>
        <v/>
      </c>
      <c r="B2169" s="31" t="str">
        <f ca="1">IF(Activiteitenoverzicht!$K2171&gt;0,Activiteitenoverzicht!B2171,"")</f>
        <v/>
      </c>
      <c r="C2169" s="31" t="str">
        <f ca="1">IF(Activiteitenoverzicht!$K2171&gt;0,Activiteitenoverzicht!D2171,"")</f>
        <v/>
      </c>
      <c r="D2169" s="31" t="str">
        <f ca="1">IF(Activiteitenoverzicht!$K2171&gt;0,Activiteitenoverzicht!F2171,"")</f>
        <v/>
      </c>
    </row>
    <row r="2170" spans="1:4" hidden="1" x14ac:dyDescent="0.25">
      <c r="A2170" s="31" t="str">
        <f ca="1">IF(Activiteitenoverzicht!$K2172&gt;0,Activiteitenoverzicht!A2172,"")</f>
        <v/>
      </c>
      <c r="B2170" s="31" t="str">
        <f ca="1">IF(Activiteitenoverzicht!$K2172&gt;0,Activiteitenoverzicht!B2172,"")</f>
        <v/>
      </c>
      <c r="C2170" s="31" t="str">
        <f ca="1">IF(Activiteitenoverzicht!$K2172&gt;0,Activiteitenoverzicht!D2172,"")</f>
        <v/>
      </c>
      <c r="D2170" s="31" t="str">
        <f ca="1">IF(Activiteitenoverzicht!$K2172&gt;0,Activiteitenoverzicht!F2172,"")</f>
        <v/>
      </c>
    </row>
    <row r="2171" spans="1:4" hidden="1" x14ac:dyDescent="0.25">
      <c r="A2171" s="31" t="str">
        <f ca="1">IF(Activiteitenoverzicht!$K2173&gt;0,Activiteitenoverzicht!A2173,"")</f>
        <v/>
      </c>
      <c r="B2171" s="31" t="str">
        <f ca="1">IF(Activiteitenoverzicht!$K2173&gt;0,Activiteitenoverzicht!B2173,"")</f>
        <v/>
      </c>
      <c r="C2171" s="31" t="str">
        <f ca="1">IF(Activiteitenoverzicht!$K2173&gt;0,Activiteitenoverzicht!D2173,"")</f>
        <v/>
      </c>
      <c r="D2171" s="31" t="str">
        <f ca="1">IF(Activiteitenoverzicht!$K2173&gt;0,Activiteitenoverzicht!F2173,"")</f>
        <v/>
      </c>
    </row>
    <row r="2172" spans="1:4" hidden="1" x14ac:dyDescent="0.25">
      <c r="A2172" s="31" t="str">
        <f ca="1">IF(Activiteitenoverzicht!$K2174&gt;0,Activiteitenoverzicht!A2174,"")</f>
        <v/>
      </c>
      <c r="B2172" s="31" t="str">
        <f ca="1">IF(Activiteitenoverzicht!$K2174&gt;0,Activiteitenoverzicht!B2174,"")</f>
        <v/>
      </c>
      <c r="C2172" s="31" t="str">
        <f ca="1">IF(Activiteitenoverzicht!$K2174&gt;0,Activiteitenoverzicht!D2174,"")</f>
        <v/>
      </c>
      <c r="D2172" s="31" t="str">
        <f ca="1">IF(Activiteitenoverzicht!$K2174&gt;0,Activiteitenoverzicht!F2174,"")</f>
        <v/>
      </c>
    </row>
    <row r="2173" spans="1:4" hidden="1" x14ac:dyDescent="0.25">
      <c r="A2173" s="31" t="str">
        <f ca="1">IF(Activiteitenoverzicht!$K2175&gt;0,Activiteitenoverzicht!A2175,"")</f>
        <v/>
      </c>
      <c r="B2173" s="31" t="str">
        <f ca="1">IF(Activiteitenoverzicht!$K2175&gt;0,Activiteitenoverzicht!B2175,"")</f>
        <v/>
      </c>
      <c r="C2173" s="31" t="str">
        <f ca="1">IF(Activiteitenoverzicht!$K2175&gt;0,Activiteitenoverzicht!D2175,"")</f>
        <v/>
      </c>
      <c r="D2173" s="31" t="str">
        <f ca="1">IF(Activiteitenoverzicht!$K2175&gt;0,Activiteitenoverzicht!F2175,"")</f>
        <v/>
      </c>
    </row>
    <row r="2174" spans="1:4" hidden="1" x14ac:dyDescent="0.25">
      <c r="A2174" s="31" t="str">
        <f ca="1">IF(Activiteitenoverzicht!$K2176&gt;0,Activiteitenoverzicht!A2176,"")</f>
        <v/>
      </c>
      <c r="B2174" s="31" t="str">
        <f ca="1">IF(Activiteitenoverzicht!$K2176&gt;0,Activiteitenoverzicht!B2176,"")</f>
        <v/>
      </c>
      <c r="C2174" s="31" t="str">
        <f ca="1">IF(Activiteitenoverzicht!$K2176&gt;0,Activiteitenoverzicht!D2176,"")</f>
        <v/>
      </c>
      <c r="D2174" s="31" t="str">
        <f ca="1">IF(Activiteitenoverzicht!$K2176&gt;0,Activiteitenoverzicht!F2176,"")</f>
        <v/>
      </c>
    </row>
    <row r="2175" spans="1:4" hidden="1" x14ac:dyDescent="0.25">
      <c r="A2175" s="31" t="str">
        <f ca="1">IF(Activiteitenoverzicht!$K2177&gt;0,Activiteitenoverzicht!A2177,"")</f>
        <v/>
      </c>
      <c r="B2175" s="31" t="str">
        <f ca="1">IF(Activiteitenoverzicht!$K2177&gt;0,Activiteitenoverzicht!B2177,"")</f>
        <v/>
      </c>
      <c r="C2175" s="31" t="str">
        <f ca="1">IF(Activiteitenoverzicht!$K2177&gt;0,Activiteitenoverzicht!D2177,"")</f>
        <v/>
      </c>
      <c r="D2175" s="31" t="str">
        <f ca="1">IF(Activiteitenoverzicht!$K2177&gt;0,Activiteitenoverzicht!F2177,"")</f>
        <v/>
      </c>
    </row>
    <row r="2176" spans="1:4" hidden="1" x14ac:dyDescent="0.25">
      <c r="A2176" s="31" t="str">
        <f ca="1">IF(Activiteitenoverzicht!$K2178&gt;0,Activiteitenoverzicht!A2178,"")</f>
        <v/>
      </c>
      <c r="B2176" s="31" t="str">
        <f ca="1">IF(Activiteitenoverzicht!$K2178&gt;0,Activiteitenoverzicht!B2178,"")</f>
        <v/>
      </c>
      <c r="C2176" s="31" t="str">
        <f ca="1">IF(Activiteitenoverzicht!$K2178&gt;0,Activiteitenoverzicht!D2178,"")</f>
        <v/>
      </c>
      <c r="D2176" s="31" t="str">
        <f ca="1">IF(Activiteitenoverzicht!$K2178&gt;0,Activiteitenoverzicht!F2178,"")</f>
        <v/>
      </c>
    </row>
    <row r="2177" spans="1:4" hidden="1" x14ac:dyDescent="0.25">
      <c r="A2177" s="31" t="str">
        <f ca="1">IF(Activiteitenoverzicht!$K2179&gt;0,Activiteitenoverzicht!A2179,"")</f>
        <v/>
      </c>
      <c r="B2177" s="31" t="str">
        <f ca="1">IF(Activiteitenoverzicht!$K2179&gt;0,Activiteitenoverzicht!B2179,"")</f>
        <v/>
      </c>
      <c r="C2177" s="31" t="str">
        <f ca="1">IF(Activiteitenoverzicht!$K2179&gt;0,Activiteitenoverzicht!D2179,"")</f>
        <v/>
      </c>
      <c r="D2177" s="31" t="str">
        <f ca="1">IF(Activiteitenoverzicht!$K2179&gt;0,Activiteitenoverzicht!F2179,"")</f>
        <v/>
      </c>
    </row>
    <row r="2178" spans="1:4" hidden="1" x14ac:dyDescent="0.25">
      <c r="A2178" s="31" t="str">
        <f ca="1">IF(Activiteitenoverzicht!$K2180&gt;0,Activiteitenoverzicht!A2180,"")</f>
        <v/>
      </c>
      <c r="B2178" s="31" t="str">
        <f ca="1">IF(Activiteitenoverzicht!$K2180&gt;0,Activiteitenoverzicht!B2180,"")</f>
        <v/>
      </c>
      <c r="C2178" s="31" t="str">
        <f ca="1">IF(Activiteitenoverzicht!$K2180&gt;0,Activiteitenoverzicht!D2180,"")</f>
        <v/>
      </c>
      <c r="D2178" s="31" t="str">
        <f ca="1">IF(Activiteitenoverzicht!$K2180&gt;0,Activiteitenoverzicht!F2180,"")</f>
        <v/>
      </c>
    </row>
    <row r="2179" spans="1:4" hidden="1" x14ac:dyDescent="0.25">
      <c r="A2179" s="31" t="str">
        <f ca="1">IF(Activiteitenoverzicht!$K2181&gt;0,Activiteitenoverzicht!A2181,"")</f>
        <v/>
      </c>
      <c r="B2179" s="31" t="str">
        <f ca="1">IF(Activiteitenoverzicht!$K2181&gt;0,Activiteitenoverzicht!B2181,"")</f>
        <v/>
      </c>
      <c r="C2179" s="31" t="str">
        <f ca="1">IF(Activiteitenoverzicht!$K2181&gt;0,Activiteitenoverzicht!D2181,"")</f>
        <v/>
      </c>
      <c r="D2179" s="31" t="str">
        <f ca="1">IF(Activiteitenoverzicht!$K2181&gt;0,Activiteitenoverzicht!F2181,"")</f>
        <v/>
      </c>
    </row>
    <row r="2180" spans="1:4" hidden="1" x14ac:dyDescent="0.25">
      <c r="A2180" s="31" t="str">
        <f ca="1">IF(Activiteitenoverzicht!$K2182&gt;0,Activiteitenoverzicht!A2182,"")</f>
        <v/>
      </c>
      <c r="B2180" s="31" t="str">
        <f ca="1">IF(Activiteitenoverzicht!$K2182&gt;0,Activiteitenoverzicht!B2182,"")</f>
        <v/>
      </c>
      <c r="C2180" s="31" t="str">
        <f ca="1">IF(Activiteitenoverzicht!$K2182&gt;0,Activiteitenoverzicht!D2182,"")</f>
        <v/>
      </c>
      <c r="D2180" s="31" t="str">
        <f ca="1">IF(Activiteitenoverzicht!$K2182&gt;0,Activiteitenoverzicht!F2182,"")</f>
        <v/>
      </c>
    </row>
    <row r="2181" spans="1:4" hidden="1" x14ac:dyDescent="0.25">
      <c r="A2181" s="31" t="str">
        <f ca="1">IF(Activiteitenoverzicht!$K2183&gt;0,Activiteitenoverzicht!A2183,"")</f>
        <v/>
      </c>
      <c r="B2181" s="31" t="str">
        <f ca="1">IF(Activiteitenoverzicht!$K2183&gt;0,Activiteitenoverzicht!B2183,"")</f>
        <v/>
      </c>
      <c r="C2181" s="31" t="str">
        <f ca="1">IF(Activiteitenoverzicht!$K2183&gt;0,Activiteitenoverzicht!D2183,"")</f>
        <v/>
      </c>
      <c r="D2181" s="31" t="str">
        <f ca="1">IF(Activiteitenoverzicht!$K2183&gt;0,Activiteitenoverzicht!F2183,"")</f>
        <v/>
      </c>
    </row>
    <row r="2182" spans="1:4" hidden="1" x14ac:dyDescent="0.25">
      <c r="A2182" s="31" t="str">
        <f ca="1">IF(Activiteitenoverzicht!$K2184&gt;0,Activiteitenoverzicht!A2184,"")</f>
        <v/>
      </c>
      <c r="B2182" s="31" t="str">
        <f ca="1">IF(Activiteitenoverzicht!$K2184&gt;0,Activiteitenoverzicht!B2184,"")</f>
        <v/>
      </c>
      <c r="C2182" s="31" t="str">
        <f ca="1">IF(Activiteitenoverzicht!$K2184&gt;0,Activiteitenoverzicht!D2184,"")</f>
        <v/>
      </c>
      <c r="D2182" s="31" t="str">
        <f ca="1">IF(Activiteitenoverzicht!$K2184&gt;0,Activiteitenoverzicht!F2184,"")</f>
        <v/>
      </c>
    </row>
    <row r="2183" spans="1:4" hidden="1" x14ac:dyDescent="0.25">
      <c r="A2183" s="31" t="str">
        <f ca="1">IF(Activiteitenoverzicht!$K2185&gt;0,Activiteitenoverzicht!A2185,"")</f>
        <v/>
      </c>
      <c r="B2183" s="31" t="str">
        <f ca="1">IF(Activiteitenoverzicht!$K2185&gt;0,Activiteitenoverzicht!B2185,"")</f>
        <v/>
      </c>
      <c r="C2183" s="31" t="str">
        <f ca="1">IF(Activiteitenoverzicht!$K2185&gt;0,Activiteitenoverzicht!D2185,"")</f>
        <v/>
      </c>
      <c r="D2183" s="31" t="str">
        <f ca="1">IF(Activiteitenoverzicht!$K2185&gt;0,Activiteitenoverzicht!F2185,"")</f>
        <v/>
      </c>
    </row>
    <row r="2184" spans="1:4" hidden="1" x14ac:dyDescent="0.25">
      <c r="A2184" s="31" t="str">
        <f ca="1">IF(Activiteitenoverzicht!$K2186&gt;0,Activiteitenoverzicht!A2186,"")</f>
        <v/>
      </c>
      <c r="B2184" s="31" t="str">
        <f ca="1">IF(Activiteitenoverzicht!$K2186&gt;0,Activiteitenoverzicht!B2186,"")</f>
        <v/>
      </c>
      <c r="C2184" s="31" t="str">
        <f ca="1">IF(Activiteitenoverzicht!$K2186&gt;0,Activiteitenoverzicht!D2186,"")</f>
        <v/>
      </c>
      <c r="D2184" s="31" t="str">
        <f ca="1">IF(Activiteitenoverzicht!$K2186&gt;0,Activiteitenoverzicht!F2186,"")</f>
        <v/>
      </c>
    </row>
    <row r="2185" spans="1:4" hidden="1" x14ac:dyDescent="0.25">
      <c r="A2185" s="31" t="str">
        <f ca="1">IF(Activiteitenoverzicht!$K2187&gt;0,Activiteitenoverzicht!A2187,"")</f>
        <v/>
      </c>
      <c r="B2185" s="31" t="str">
        <f ca="1">IF(Activiteitenoverzicht!$K2187&gt;0,Activiteitenoverzicht!B2187,"")</f>
        <v/>
      </c>
      <c r="C2185" s="31" t="str">
        <f ca="1">IF(Activiteitenoverzicht!$K2187&gt;0,Activiteitenoverzicht!D2187,"")</f>
        <v/>
      </c>
      <c r="D2185" s="31" t="str">
        <f ca="1">IF(Activiteitenoverzicht!$K2187&gt;0,Activiteitenoverzicht!F2187,"")</f>
        <v/>
      </c>
    </row>
    <row r="2186" spans="1:4" hidden="1" x14ac:dyDescent="0.25">
      <c r="A2186" s="31" t="str">
        <f ca="1">IF(Activiteitenoverzicht!$K2188&gt;0,Activiteitenoverzicht!A2188,"")</f>
        <v/>
      </c>
      <c r="B2186" s="31" t="str">
        <f ca="1">IF(Activiteitenoverzicht!$K2188&gt;0,Activiteitenoverzicht!B2188,"")</f>
        <v/>
      </c>
      <c r="C2186" s="31" t="str">
        <f ca="1">IF(Activiteitenoverzicht!$K2188&gt;0,Activiteitenoverzicht!D2188,"")</f>
        <v/>
      </c>
      <c r="D2186" s="31" t="str">
        <f ca="1">IF(Activiteitenoverzicht!$K2188&gt;0,Activiteitenoverzicht!F2188,"")</f>
        <v/>
      </c>
    </row>
    <row r="2187" spans="1:4" hidden="1" x14ac:dyDescent="0.25">
      <c r="A2187" s="31" t="str">
        <f ca="1">IF(Activiteitenoverzicht!$K2189&gt;0,Activiteitenoverzicht!A2189,"")</f>
        <v/>
      </c>
      <c r="B2187" s="31" t="str">
        <f ca="1">IF(Activiteitenoverzicht!$K2189&gt;0,Activiteitenoverzicht!B2189,"")</f>
        <v/>
      </c>
      <c r="C2187" s="31" t="str">
        <f ca="1">IF(Activiteitenoverzicht!$K2189&gt;0,Activiteitenoverzicht!D2189,"")</f>
        <v/>
      </c>
      <c r="D2187" s="31" t="str">
        <f ca="1">IF(Activiteitenoverzicht!$K2189&gt;0,Activiteitenoverzicht!F2189,"")</f>
        <v/>
      </c>
    </row>
    <row r="2188" spans="1:4" hidden="1" x14ac:dyDescent="0.25">
      <c r="A2188" s="31" t="str">
        <f ca="1">IF(Activiteitenoverzicht!$K2190&gt;0,Activiteitenoverzicht!A2190,"")</f>
        <v/>
      </c>
      <c r="B2188" s="31" t="str">
        <f ca="1">IF(Activiteitenoverzicht!$K2190&gt;0,Activiteitenoverzicht!B2190,"")</f>
        <v/>
      </c>
      <c r="C2188" s="31" t="str">
        <f ca="1">IF(Activiteitenoverzicht!$K2190&gt;0,Activiteitenoverzicht!D2190,"")</f>
        <v/>
      </c>
      <c r="D2188" s="31" t="str">
        <f ca="1">IF(Activiteitenoverzicht!$K2190&gt;0,Activiteitenoverzicht!F2190,"")</f>
        <v/>
      </c>
    </row>
    <row r="2189" spans="1:4" hidden="1" x14ac:dyDescent="0.25">
      <c r="A2189" s="31" t="str">
        <f ca="1">IF(Activiteitenoverzicht!$K2191&gt;0,Activiteitenoverzicht!A2191,"")</f>
        <v/>
      </c>
      <c r="B2189" s="31" t="str">
        <f ca="1">IF(Activiteitenoverzicht!$K2191&gt;0,Activiteitenoverzicht!B2191,"")</f>
        <v/>
      </c>
      <c r="C2189" s="31" t="str">
        <f ca="1">IF(Activiteitenoverzicht!$K2191&gt;0,Activiteitenoverzicht!D2191,"")</f>
        <v/>
      </c>
      <c r="D2189" s="31" t="str">
        <f ca="1">IF(Activiteitenoverzicht!$K2191&gt;0,Activiteitenoverzicht!F2191,"")</f>
        <v/>
      </c>
    </row>
    <row r="2190" spans="1:4" hidden="1" x14ac:dyDescent="0.25">
      <c r="A2190" s="31" t="str">
        <f ca="1">IF(Activiteitenoverzicht!$K2192&gt;0,Activiteitenoverzicht!A2192,"")</f>
        <v/>
      </c>
      <c r="B2190" s="31" t="str">
        <f ca="1">IF(Activiteitenoverzicht!$K2192&gt;0,Activiteitenoverzicht!B2192,"")</f>
        <v/>
      </c>
      <c r="C2190" s="31" t="str">
        <f ca="1">IF(Activiteitenoverzicht!$K2192&gt;0,Activiteitenoverzicht!D2192,"")</f>
        <v/>
      </c>
      <c r="D2190" s="31" t="str">
        <f ca="1">IF(Activiteitenoverzicht!$K2192&gt;0,Activiteitenoverzicht!F2192,"")</f>
        <v/>
      </c>
    </row>
    <row r="2191" spans="1:4" hidden="1" x14ac:dyDescent="0.25">
      <c r="A2191" s="31" t="str">
        <f ca="1">IF(Activiteitenoverzicht!$K2193&gt;0,Activiteitenoverzicht!A2193,"")</f>
        <v/>
      </c>
      <c r="B2191" s="31" t="str">
        <f ca="1">IF(Activiteitenoverzicht!$K2193&gt;0,Activiteitenoverzicht!B2193,"")</f>
        <v/>
      </c>
      <c r="C2191" s="31" t="str">
        <f ca="1">IF(Activiteitenoverzicht!$K2193&gt;0,Activiteitenoverzicht!D2193,"")</f>
        <v/>
      </c>
      <c r="D2191" s="31" t="str">
        <f ca="1">IF(Activiteitenoverzicht!$K2193&gt;0,Activiteitenoverzicht!F2193,"")</f>
        <v/>
      </c>
    </row>
    <row r="2192" spans="1:4" hidden="1" x14ac:dyDescent="0.25">
      <c r="A2192" s="31" t="str">
        <f ca="1">IF(Activiteitenoverzicht!$K2194&gt;0,Activiteitenoverzicht!A2194,"")</f>
        <v/>
      </c>
      <c r="B2192" s="31" t="str">
        <f ca="1">IF(Activiteitenoverzicht!$K2194&gt;0,Activiteitenoverzicht!B2194,"")</f>
        <v/>
      </c>
      <c r="C2192" s="31" t="str">
        <f ca="1">IF(Activiteitenoverzicht!$K2194&gt;0,Activiteitenoverzicht!D2194,"")</f>
        <v/>
      </c>
      <c r="D2192" s="31" t="str">
        <f ca="1">IF(Activiteitenoverzicht!$K2194&gt;0,Activiteitenoverzicht!F2194,"")</f>
        <v/>
      </c>
    </row>
    <row r="2193" spans="1:4" hidden="1" x14ac:dyDescent="0.25">
      <c r="A2193" s="31" t="str">
        <f ca="1">IF(Activiteitenoverzicht!$K2195&gt;0,Activiteitenoverzicht!A2195,"")</f>
        <v/>
      </c>
      <c r="B2193" s="31" t="str">
        <f ca="1">IF(Activiteitenoverzicht!$K2195&gt;0,Activiteitenoverzicht!B2195,"")</f>
        <v/>
      </c>
      <c r="C2193" s="31" t="str">
        <f ca="1">IF(Activiteitenoverzicht!$K2195&gt;0,Activiteitenoverzicht!D2195,"")</f>
        <v/>
      </c>
      <c r="D2193" s="31" t="str">
        <f ca="1">IF(Activiteitenoverzicht!$K2195&gt;0,Activiteitenoverzicht!F2195,"")</f>
        <v/>
      </c>
    </row>
    <row r="2194" spans="1:4" hidden="1" x14ac:dyDescent="0.25">
      <c r="A2194" s="31" t="str">
        <f ca="1">IF(Activiteitenoverzicht!$K2196&gt;0,Activiteitenoverzicht!A2196,"")</f>
        <v/>
      </c>
      <c r="B2194" s="31" t="str">
        <f ca="1">IF(Activiteitenoverzicht!$K2196&gt;0,Activiteitenoverzicht!B2196,"")</f>
        <v/>
      </c>
      <c r="C2194" s="31" t="str">
        <f ca="1">IF(Activiteitenoverzicht!$K2196&gt;0,Activiteitenoverzicht!D2196,"")</f>
        <v/>
      </c>
      <c r="D2194" s="31" t="str">
        <f ca="1">IF(Activiteitenoverzicht!$K2196&gt;0,Activiteitenoverzicht!F2196,"")</f>
        <v/>
      </c>
    </row>
    <row r="2195" spans="1:4" hidden="1" x14ac:dyDescent="0.25">
      <c r="A2195" s="31" t="str">
        <f ca="1">IF(Activiteitenoverzicht!$K2197&gt;0,Activiteitenoverzicht!A2197,"")</f>
        <v/>
      </c>
      <c r="B2195" s="31" t="str">
        <f ca="1">IF(Activiteitenoverzicht!$K2197&gt;0,Activiteitenoverzicht!B2197,"")</f>
        <v/>
      </c>
      <c r="C2195" s="31" t="str">
        <f ca="1">IF(Activiteitenoverzicht!$K2197&gt;0,Activiteitenoverzicht!D2197,"")</f>
        <v/>
      </c>
      <c r="D2195" s="31" t="str">
        <f ca="1">IF(Activiteitenoverzicht!$K2197&gt;0,Activiteitenoverzicht!F2197,"")</f>
        <v/>
      </c>
    </row>
    <row r="2196" spans="1:4" hidden="1" x14ac:dyDescent="0.25">
      <c r="A2196" s="31" t="str">
        <f ca="1">IF(Activiteitenoverzicht!$K2198&gt;0,Activiteitenoverzicht!A2198,"")</f>
        <v/>
      </c>
      <c r="B2196" s="31" t="str">
        <f ca="1">IF(Activiteitenoverzicht!$K2198&gt;0,Activiteitenoverzicht!B2198,"")</f>
        <v/>
      </c>
      <c r="C2196" s="31" t="str">
        <f ca="1">IF(Activiteitenoverzicht!$K2198&gt;0,Activiteitenoverzicht!D2198,"")</f>
        <v/>
      </c>
      <c r="D2196" s="31" t="str">
        <f ca="1">IF(Activiteitenoverzicht!$K2198&gt;0,Activiteitenoverzicht!F2198,"")</f>
        <v/>
      </c>
    </row>
    <row r="2197" spans="1:4" hidden="1" x14ac:dyDescent="0.25">
      <c r="A2197" s="31" t="str">
        <f ca="1">IF(Activiteitenoverzicht!$K2199&gt;0,Activiteitenoverzicht!A2199,"")</f>
        <v/>
      </c>
      <c r="B2197" s="31" t="str">
        <f ca="1">IF(Activiteitenoverzicht!$K2199&gt;0,Activiteitenoverzicht!B2199,"")</f>
        <v/>
      </c>
      <c r="C2197" s="31" t="str">
        <f ca="1">IF(Activiteitenoverzicht!$K2199&gt;0,Activiteitenoverzicht!D2199,"")</f>
        <v/>
      </c>
      <c r="D2197" s="31" t="str">
        <f ca="1">IF(Activiteitenoverzicht!$K2199&gt;0,Activiteitenoverzicht!F2199,"")</f>
        <v/>
      </c>
    </row>
    <row r="2198" spans="1:4" hidden="1" x14ac:dyDescent="0.25">
      <c r="A2198" s="31" t="str">
        <f ca="1">IF(Activiteitenoverzicht!$K2200&gt;0,Activiteitenoverzicht!A2200,"")</f>
        <v/>
      </c>
      <c r="B2198" s="31" t="str">
        <f ca="1">IF(Activiteitenoverzicht!$K2200&gt;0,Activiteitenoverzicht!B2200,"")</f>
        <v/>
      </c>
      <c r="C2198" s="31" t="str">
        <f ca="1">IF(Activiteitenoverzicht!$K2200&gt;0,Activiteitenoverzicht!D2200,"")</f>
        <v/>
      </c>
      <c r="D2198" s="31" t="str">
        <f ca="1">IF(Activiteitenoverzicht!$K2200&gt;0,Activiteitenoverzicht!F2200,"")</f>
        <v/>
      </c>
    </row>
    <row r="2199" spans="1:4" hidden="1" x14ac:dyDescent="0.25">
      <c r="A2199" s="31" t="str">
        <f ca="1">IF(Activiteitenoverzicht!$K2201&gt;0,Activiteitenoverzicht!A2201,"")</f>
        <v/>
      </c>
      <c r="B2199" s="31" t="str">
        <f ca="1">IF(Activiteitenoverzicht!$K2201&gt;0,Activiteitenoverzicht!B2201,"")</f>
        <v/>
      </c>
      <c r="C2199" s="31" t="str">
        <f ca="1">IF(Activiteitenoverzicht!$K2201&gt;0,Activiteitenoverzicht!D2201,"")</f>
        <v/>
      </c>
      <c r="D2199" s="31" t="str">
        <f ca="1">IF(Activiteitenoverzicht!$K2201&gt;0,Activiteitenoverzicht!F2201,"")</f>
        <v/>
      </c>
    </row>
    <row r="2200" spans="1:4" hidden="1" x14ac:dyDescent="0.25">
      <c r="A2200" s="31" t="str">
        <f ca="1">IF(Activiteitenoverzicht!$K2202&gt;0,Activiteitenoverzicht!A2202,"")</f>
        <v/>
      </c>
      <c r="B2200" s="31" t="str">
        <f ca="1">IF(Activiteitenoverzicht!$K2202&gt;0,Activiteitenoverzicht!B2202,"")</f>
        <v/>
      </c>
      <c r="C2200" s="31" t="str">
        <f ca="1">IF(Activiteitenoverzicht!$K2202&gt;0,Activiteitenoverzicht!D2202,"")</f>
        <v/>
      </c>
      <c r="D2200" s="31" t="str">
        <f ca="1">IF(Activiteitenoverzicht!$K2202&gt;0,Activiteitenoverzicht!F2202,"")</f>
        <v/>
      </c>
    </row>
    <row r="2201" spans="1:4" hidden="1" x14ac:dyDescent="0.25">
      <c r="A2201" s="31" t="str">
        <f ca="1">IF(Activiteitenoverzicht!$K2203&gt;0,Activiteitenoverzicht!A2203,"")</f>
        <v/>
      </c>
      <c r="B2201" s="31" t="str">
        <f ca="1">IF(Activiteitenoverzicht!$K2203&gt;0,Activiteitenoverzicht!B2203,"")</f>
        <v/>
      </c>
      <c r="C2201" s="31" t="str">
        <f ca="1">IF(Activiteitenoverzicht!$K2203&gt;0,Activiteitenoverzicht!D2203,"")</f>
        <v/>
      </c>
      <c r="D2201" s="31" t="str">
        <f ca="1">IF(Activiteitenoverzicht!$K2203&gt;0,Activiteitenoverzicht!F2203,"")</f>
        <v/>
      </c>
    </row>
    <row r="2202" spans="1:4" hidden="1" x14ac:dyDescent="0.25">
      <c r="A2202" s="31" t="str">
        <f ca="1">IF(Activiteitenoverzicht!$K2204&gt;0,Activiteitenoverzicht!A2204,"")</f>
        <v/>
      </c>
      <c r="B2202" s="31" t="str">
        <f ca="1">IF(Activiteitenoverzicht!$K2204&gt;0,Activiteitenoverzicht!B2204,"")</f>
        <v/>
      </c>
      <c r="C2202" s="31" t="str">
        <f ca="1">IF(Activiteitenoverzicht!$K2204&gt;0,Activiteitenoverzicht!D2204,"")</f>
        <v/>
      </c>
      <c r="D2202" s="31" t="str">
        <f ca="1">IF(Activiteitenoverzicht!$K2204&gt;0,Activiteitenoverzicht!F2204,"")</f>
        <v/>
      </c>
    </row>
    <row r="2203" spans="1:4" hidden="1" x14ac:dyDescent="0.25">
      <c r="A2203" s="31" t="str">
        <f ca="1">IF(Activiteitenoverzicht!$K2205&gt;0,Activiteitenoverzicht!A2205,"")</f>
        <v/>
      </c>
      <c r="B2203" s="31" t="str">
        <f ca="1">IF(Activiteitenoverzicht!$K2205&gt;0,Activiteitenoverzicht!B2205,"")</f>
        <v/>
      </c>
      <c r="C2203" s="31" t="str">
        <f ca="1">IF(Activiteitenoverzicht!$K2205&gt;0,Activiteitenoverzicht!D2205,"")</f>
        <v/>
      </c>
      <c r="D2203" s="31" t="str">
        <f ca="1">IF(Activiteitenoverzicht!$K2205&gt;0,Activiteitenoverzicht!F2205,"")</f>
        <v/>
      </c>
    </row>
    <row r="2204" spans="1:4" hidden="1" x14ac:dyDescent="0.25">
      <c r="A2204" s="31" t="str">
        <f ca="1">IF(Activiteitenoverzicht!$K2206&gt;0,Activiteitenoverzicht!A2206,"")</f>
        <v/>
      </c>
      <c r="B2204" s="31" t="str">
        <f ca="1">IF(Activiteitenoverzicht!$K2206&gt;0,Activiteitenoverzicht!B2206,"")</f>
        <v/>
      </c>
      <c r="C2204" s="31" t="str">
        <f ca="1">IF(Activiteitenoverzicht!$K2206&gt;0,Activiteitenoverzicht!D2206,"")</f>
        <v/>
      </c>
      <c r="D2204" s="31" t="str">
        <f ca="1">IF(Activiteitenoverzicht!$K2206&gt;0,Activiteitenoverzicht!F2206,"")</f>
        <v/>
      </c>
    </row>
    <row r="2205" spans="1:4" hidden="1" x14ac:dyDescent="0.25">
      <c r="A2205" s="31" t="str">
        <f ca="1">IF(Activiteitenoverzicht!$K2207&gt;0,Activiteitenoverzicht!A2207,"")</f>
        <v/>
      </c>
      <c r="B2205" s="31" t="str">
        <f ca="1">IF(Activiteitenoverzicht!$K2207&gt;0,Activiteitenoverzicht!B2207,"")</f>
        <v/>
      </c>
      <c r="C2205" s="31" t="str">
        <f ca="1">IF(Activiteitenoverzicht!$K2207&gt;0,Activiteitenoverzicht!D2207,"")</f>
        <v/>
      </c>
      <c r="D2205" s="31" t="str">
        <f ca="1">IF(Activiteitenoverzicht!$K2207&gt;0,Activiteitenoverzicht!F2207,"")</f>
        <v/>
      </c>
    </row>
    <row r="2206" spans="1:4" hidden="1" x14ac:dyDescent="0.25">
      <c r="A2206" s="31" t="str">
        <f ca="1">IF(Activiteitenoverzicht!$K2208&gt;0,Activiteitenoverzicht!A2208,"")</f>
        <v/>
      </c>
      <c r="B2206" s="31" t="str">
        <f ca="1">IF(Activiteitenoverzicht!$K2208&gt;0,Activiteitenoverzicht!B2208,"")</f>
        <v/>
      </c>
      <c r="C2206" s="31" t="str">
        <f ca="1">IF(Activiteitenoverzicht!$K2208&gt;0,Activiteitenoverzicht!D2208,"")</f>
        <v/>
      </c>
      <c r="D2206" s="31" t="str">
        <f ca="1">IF(Activiteitenoverzicht!$K2208&gt;0,Activiteitenoverzicht!F2208,"")</f>
        <v/>
      </c>
    </row>
    <row r="2207" spans="1:4" hidden="1" x14ac:dyDescent="0.25">
      <c r="A2207" s="31" t="str">
        <f ca="1">IF(Activiteitenoverzicht!$K2209&gt;0,Activiteitenoverzicht!A2209,"")</f>
        <v/>
      </c>
      <c r="B2207" s="31" t="str">
        <f ca="1">IF(Activiteitenoverzicht!$K2209&gt;0,Activiteitenoverzicht!B2209,"")</f>
        <v/>
      </c>
      <c r="C2207" s="31" t="str">
        <f ca="1">IF(Activiteitenoverzicht!$K2209&gt;0,Activiteitenoverzicht!D2209,"")</f>
        <v/>
      </c>
      <c r="D2207" s="31" t="str">
        <f ca="1">IF(Activiteitenoverzicht!$K2209&gt;0,Activiteitenoverzicht!F2209,"")</f>
        <v/>
      </c>
    </row>
    <row r="2208" spans="1:4" hidden="1" x14ac:dyDescent="0.25">
      <c r="A2208" s="31" t="str">
        <f ca="1">IF(Activiteitenoverzicht!$K2210&gt;0,Activiteitenoverzicht!A2210,"")</f>
        <v/>
      </c>
      <c r="B2208" s="31" t="str">
        <f ca="1">IF(Activiteitenoverzicht!$K2210&gt;0,Activiteitenoverzicht!B2210,"")</f>
        <v/>
      </c>
      <c r="C2208" s="31" t="str">
        <f ca="1">IF(Activiteitenoverzicht!$K2210&gt;0,Activiteitenoverzicht!D2210,"")</f>
        <v/>
      </c>
      <c r="D2208" s="31" t="str">
        <f ca="1">IF(Activiteitenoverzicht!$K2210&gt;0,Activiteitenoverzicht!F2210,"")</f>
        <v/>
      </c>
    </row>
    <row r="2209" spans="1:4" hidden="1" x14ac:dyDescent="0.25">
      <c r="A2209" s="31" t="str">
        <f ca="1">IF(Activiteitenoverzicht!$K2211&gt;0,Activiteitenoverzicht!A2211,"")</f>
        <v/>
      </c>
      <c r="B2209" s="31" t="str">
        <f ca="1">IF(Activiteitenoverzicht!$K2211&gt;0,Activiteitenoverzicht!B2211,"")</f>
        <v/>
      </c>
      <c r="C2209" s="31" t="str">
        <f ca="1">IF(Activiteitenoverzicht!$K2211&gt;0,Activiteitenoverzicht!D2211,"")</f>
        <v/>
      </c>
      <c r="D2209" s="31" t="str">
        <f ca="1">IF(Activiteitenoverzicht!$K2211&gt;0,Activiteitenoverzicht!F2211,"")</f>
        <v/>
      </c>
    </row>
    <row r="2210" spans="1:4" hidden="1" x14ac:dyDescent="0.25">
      <c r="A2210" s="31" t="str">
        <f ca="1">IF(Activiteitenoverzicht!$K2212&gt;0,Activiteitenoverzicht!A2212,"")</f>
        <v/>
      </c>
      <c r="B2210" s="31" t="str">
        <f ca="1">IF(Activiteitenoverzicht!$K2212&gt;0,Activiteitenoverzicht!B2212,"")</f>
        <v/>
      </c>
      <c r="C2210" s="31" t="str">
        <f ca="1">IF(Activiteitenoverzicht!$K2212&gt;0,Activiteitenoverzicht!D2212,"")</f>
        <v/>
      </c>
      <c r="D2210" s="31" t="str">
        <f ca="1">IF(Activiteitenoverzicht!$K2212&gt;0,Activiteitenoverzicht!F2212,"")</f>
        <v/>
      </c>
    </row>
    <row r="2211" spans="1:4" hidden="1" x14ac:dyDescent="0.25">
      <c r="A2211" s="31" t="str">
        <f ca="1">IF(Activiteitenoverzicht!$K2213&gt;0,Activiteitenoverzicht!A2213,"")</f>
        <v/>
      </c>
      <c r="B2211" s="31" t="str">
        <f ca="1">IF(Activiteitenoverzicht!$K2213&gt;0,Activiteitenoverzicht!B2213,"")</f>
        <v/>
      </c>
      <c r="C2211" s="31" t="str">
        <f ca="1">IF(Activiteitenoverzicht!$K2213&gt;0,Activiteitenoverzicht!D2213,"")</f>
        <v/>
      </c>
      <c r="D2211" s="31" t="str">
        <f ca="1">IF(Activiteitenoverzicht!$K2213&gt;0,Activiteitenoverzicht!F2213,"")</f>
        <v/>
      </c>
    </row>
    <row r="2212" spans="1:4" hidden="1" x14ac:dyDescent="0.25">
      <c r="A2212" s="31" t="str">
        <f ca="1">IF(Activiteitenoverzicht!$K2214&gt;0,Activiteitenoverzicht!A2214,"")</f>
        <v/>
      </c>
      <c r="B2212" s="31" t="str">
        <f ca="1">IF(Activiteitenoverzicht!$K2214&gt;0,Activiteitenoverzicht!B2214,"")</f>
        <v/>
      </c>
      <c r="C2212" s="31" t="str">
        <f ca="1">IF(Activiteitenoverzicht!$K2214&gt;0,Activiteitenoverzicht!D2214,"")</f>
        <v/>
      </c>
      <c r="D2212" s="31" t="str">
        <f ca="1">IF(Activiteitenoverzicht!$K2214&gt;0,Activiteitenoverzicht!F2214,"")</f>
        <v/>
      </c>
    </row>
    <row r="2213" spans="1:4" hidden="1" x14ac:dyDescent="0.25">
      <c r="A2213" s="31" t="str">
        <f ca="1">IF(Activiteitenoverzicht!$K2215&gt;0,Activiteitenoverzicht!A2215,"")</f>
        <v/>
      </c>
      <c r="B2213" s="31" t="str">
        <f ca="1">IF(Activiteitenoverzicht!$K2215&gt;0,Activiteitenoverzicht!B2215,"")</f>
        <v/>
      </c>
      <c r="C2213" s="31" t="str">
        <f ca="1">IF(Activiteitenoverzicht!$K2215&gt;0,Activiteitenoverzicht!D2215,"")</f>
        <v/>
      </c>
      <c r="D2213" s="31" t="str">
        <f ca="1">IF(Activiteitenoverzicht!$K2215&gt;0,Activiteitenoverzicht!F2215,"")</f>
        <v/>
      </c>
    </row>
    <row r="2214" spans="1:4" hidden="1" x14ac:dyDescent="0.25">
      <c r="A2214" s="31" t="str">
        <f ca="1">IF(Activiteitenoverzicht!$K2216&gt;0,Activiteitenoverzicht!A2216,"")</f>
        <v/>
      </c>
      <c r="B2214" s="31" t="str">
        <f ca="1">IF(Activiteitenoverzicht!$K2216&gt;0,Activiteitenoverzicht!B2216,"")</f>
        <v/>
      </c>
      <c r="C2214" s="31" t="str">
        <f ca="1">IF(Activiteitenoverzicht!$K2216&gt;0,Activiteitenoverzicht!D2216,"")</f>
        <v/>
      </c>
      <c r="D2214" s="31" t="str">
        <f ca="1">IF(Activiteitenoverzicht!$K2216&gt;0,Activiteitenoverzicht!F2216,"")</f>
        <v/>
      </c>
    </row>
    <row r="2215" spans="1:4" hidden="1" x14ac:dyDescent="0.25">
      <c r="A2215" s="31" t="str">
        <f ca="1">IF(Activiteitenoverzicht!$K2217&gt;0,Activiteitenoverzicht!A2217,"")</f>
        <v/>
      </c>
      <c r="B2215" s="31" t="str">
        <f ca="1">IF(Activiteitenoverzicht!$K2217&gt;0,Activiteitenoverzicht!B2217,"")</f>
        <v/>
      </c>
      <c r="C2215" s="31" t="str">
        <f ca="1">IF(Activiteitenoverzicht!$K2217&gt;0,Activiteitenoverzicht!D2217,"")</f>
        <v/>
      </c>
      <c r="D2215" s="31" t="str">
        <f ca="1">IF(Activiteitenoverzicht!$K2217&gt;0,Activiteitenoverzicht!F2217,"")</f>
        <v/>
      </c>
    </row>
    <row r="2216" spans="1:4" hidden="1" x14ac:dyDescent="0.25">
      <c r="A2216" s="31" t="str">
        <f ca="1">IF(Activiteitenoverzicht!$K2218&gt;0,Activiteitenoverzicht!A2218,"")</f>
        <v/>
      </c>
      <c r="B2216" s="31" t="str">
        <f ca="1">IF(Activiteitenoverzicht!$K2218&gt;0,Activiteitenoverzicht!B2218,"")</f>
        <v/>
      </c>
      <c r="C2216" s="31" t="str">
        <f ca="1">IF(Activiteitenoverzicht!$K2218&gt;0,Activiteitenoverzicht!D2218,"")</f>
        <v/>
      </c>
      <c r="D2216" s="31" t="str">
        <f ca="1">IF(Activiteitenoverzicht!$K2218&gt;0,Activiteitenoverzicht!F2218,"")</f>
        <v/>
      </c>
    </row>
    <row r="2217" spans="1:4" hidden="1" x14ac:dyDescent="0.25">
      <c r="A2217" s="31" t="str">
        <f ca="1">IF(Activiteitenoverzicht!$K2219&gt;0,Activiteitenoverzicht!A2219,"")</f>
        <v/>
      </c>
      <c r="B2217" s="31" t="str">
        <f ca="1">IF(Activiteitenoverzicht!$K2219&gt;0,Activiteitenoverzicht!B2219,"")</f>
        <v/>
      </c>
      <c r="C2217" s="31" t="str">
        <f ca="1">IF(Activiteitenoverzicht!$K2219&gt;0,Activiteitenoverzicht!D2219,"")</f>
        <v/>
      </c>
      <c r="D2217" s="31" t="str">
        <f ca="1">IF(Activiteitenoverzicht!$K2219&gt;0,Activiteitenoverzicht!F2219,"")</f>
        <v/>
      </c>
    </row>
    <row r="2218" spans="1:4" hidden="1" x14ac:dyDescent="0.25">
      <c r="A2218" s="31" t="str">
        <f ca="1">IF(Activiteitenoverzicht!$K2220&gt;0,Activiteitenoverzicht!A2220,"")</f>
        <v/>
      </c>
      <c r="B2218" s="31" t="str">
        <f ca="1">IF(Activiteitenoverzicht!$K2220&gt;0,Activiteitenoverzicht!B2220,"")</f>
        <v/>
      </c>
      <c r="C2218" s="31" t="str">
        <f ca="1">IF(Activiteitenoverzicht!$K2220&gt;0,Activiteitenoverzicht!D2220,"")</f>
        <v/>
      </c>
      <c r="D2218" s="31" t="str">
        <f ca="1">IF(Activiteitenoverzicht!$K2220&gt;0,Activiteitenoverzicht!F2220,"")</f>
        <v/>
      </c>
    </row>
    <row r="2219" spans="1:4" hidden="1" x14ac:dyDescent="0.25">
      <c r="A2219" s="31" t="str">
        <f ca="1">IF(Activiteitenoverzicht!$K2221&gt;0,Activiteitenoverzicht!A2221,"")</f>
        <v/>
      </c>
      <c r="B2219" s="31" t="str">
        <f ca="1">IF(Activiteitenoverzicht!$K2221&gt;0,Activiteitenoverzicht!B2221,"")</f>
        <v/>
      </c>
      <c r="C2219" s="31" t="str">
        <f ca="1">IF(Activiteitenoverzicht!$K2221&gt;0,Activiteitenoverzicht!D2221,"")</f>
        <v/>
      </c>
      <c r="D2219" s="31" t="str">
        <f ca="1">IF(Activiteitenoverzicht!$K2221&gt;0,Activiteitenoverzicht!F2221,"")</f>
        <v/>
      </c>
    </row>
    <row r="2220" spans="1:4" hidden="1" x14ac:dyDescent="0.25">
      <c r="A2220" s="31" t="str">
        <f ca="1">IF(Activiteitenoverzicht!$K2222&gt;0,Activiteitenoverzicht!A2222,"")</f>
        <v/>
      </c>
      <c r="B2220" s="31" t="str">
        <f ca="1">IF(Activiteitenoverzicht!$K2222&gt;0,Activiteitenoverzicht!B2222,"")</f>
        <v/>
      </c>
      <c r="C2220" s="31" t="str">
        <f ca="1">IF(Activiteitenoverzicht!$K2222&gt;0,Activiteitenoverzicht!D2222,"")</f>
        <v/>
      </c>
      <c r="D2220" s="31" t="str">
        <f ca="1">IF(Activiteitenoverzicht!$K2222&gt;0,Activiteitenoverzicht!F2222,"")</f>
        <v/>
      </c>
    </row>
    <row r="2221" spans="1:4" hidden="1" x14ac:dyDescent="0.25">
      <c r="A2221" s="31" t="str">
        <f ca="1">IF(Activiteitenoverzicht!$K2223&gt;0,Activiteitenoverzicht!A2223,"")</f>
        <v/>
      </c>
      <c r="B2221" s="31" t="str">
        <f ca="1">IF(Activiteitenoverzicht!$K2223&gt;0,Activiteitenoverzicht!B2223,"")</f>
        <v/>
      </c>
      <c r="C2221" s="31" t="str">
        <f ca="1">IF(Activiteitenoverzicht!$K2223&gt;0,Activiteitenoverzicht!D2223,"")</f>
        <v/>
      </c>
      <c r="D2221" s="31" t="str">
        <f ca="1">IF(Activiteitenoverzicht!$K2223&gt;0,Activiteitenoverzicht!F2223,"")</f>
        <v/>
      </c>
    </row>
    <row r="2222" spans="1:4" hidden="1" x14ac:dyDescent="0.25">
      <c r="A2222" s="31" t="str">
        <f ca="1">IF(Activiteitenoverzicht!$K2224&gt;0,Activiteitenoverzicht!A2224,"")</f>
        <v/>
      </c>
      <c r="B2222" s="31" t="str">
        <f ca="1">IF(Activiteitenoverzicht!$K2224&gt;0,Activiteitenoverzicht!B2224,"")</f>
        <v/>
      </c>
      <c r="C2222" s="31" t="str">
        <f ca="1">IF(Activiteitenoverzicht!$K2224&gt;0,Activiteitenoverzicht!D2224,"")</f>
        <v/>
      </c>
      <c r="D2222" s="31" t="str">
        <f ca="1">IF(Activiteitenoverzicht!$K2224&gt;0,Activiteitenoverzicht!F2224,"")</f>
        <v/>
      </c>
    </row>
    <row r="2223" spans="1:4" hidden="1" x14ac:dyDescent="0.25">
      <c r="A2223" s="31" t="str">
        <f ca="1">IF(Activiteitenoverzicht!$K2225&gt;0,Activiteitenoverzicht!A2225,"")</f>
        <v/>
      </c>
      <c r="B2223" s="31" t="str">
        <f ca="1">IF(Activiteitenoverzicht!$K2225&gt;0,Activiteitenoverzicht!B2225,"")</f>
        <v/>
      </c>
      <c r="C2223" s="31" t="str">
        <f ca="1">IF(Activiteitenoverzicht!$K2225&gt;0,Activiteitenoverzicht!D2225,"")</f>
        <v/>
      </c>
      <c r="D2223" s="31" t="str">
        <f ca="1">IF(Activiteitenoverzicht!$K2225&gt;0,Activiteitenoverzicht!F2225,"")</f>
        <v/>
      </c>
    </row>
    <row r="2224" spans="1:4" hidden="1" x14ac:dyDescent="0.25">
      <c r="A2224" s="31" t="str">
        <f ca="1">IF(Activiteitenoverzicht!$K2226&gt;0,Activiteitenoverzicht!A2226,"")</f>
        <v/>
      </c>
      <c r="B2224" s="31" t="str">
        <f ca="1">IF(Activiteitenoverzicht!$K2226&gt;0,Activiteitenoverzicht!B2226,"")</f>
        <v/>
      </c>
      <c r="C2224" s="31" t="str">
        <f ca="1">IF(Activiteitenoverzicht!$K2226&gt;0,Activiteitenoverzicht!D2226,"")</f>
        <v/>
      </c>
      <c r="D2224" s="31" t="str">
        <f ca="1">IF(Activiteitenoverzicht!$K2226&gt;0,Activiteitenoverzicht!F2226,"")</f>
        <v/>
      </c>
    </row>
    <row r="2225" spans="1:4" hidden="1" x14ac:dyDescent="0.25">
      <c r="A2225" s="31" t="str">
        <f ca="1">IF(Activiteitenoverzicht!$K2227&gt;0,Activiteitenoverzicht!A2227,"")</f>
        <v/>
      </c>
      <c r="B2225" s="31" t="str">
        <f ca="1">IF(Activiteitenoverzicht!$K2227&gt;0,Activiteitenoverzicht!B2227,"")</f>
        <v/>
      </c>
      <c r="C2225" s="31" t="str">
        <f ca="1">IF(Activiteitenoverzicht!$K2227&gt;0,Activiteitenoverzicht!D2227,"")</f>
        <v/>
      </c>
      <c r="D2225" s="31" t="str">
        <f ca="1">IF(Activiteitenoverzicht!$K2227&gt;0,Activiteitenoverzicht!F2227,"")</f>
        <v/>
      </c>
    </row>
    <row r="2226" spans="1:4" hidden="1" x14ac:dyDescent="0.25">
      <c r="A2226" s="31" t="str">
        <f ca="1">IF(Activiteitenoverzicht!$K2228&gt;0,Activiteitenoverzicht!A2228,"")</f>
        <v/>
      </c>
      <c r="B2226" s="31" t="str">
        <f ca="1">IF(Activiteitenoverzicht!$K2228&gt;0,Activiteitenoverzicht!B2228,"")</f>
        <v/>
      </c>
      <c r="C2226" s="31" t="str">
        <f ca="1">IF(Activiteitenoverzicht!$K2228&gt;0,Activiteitenoverzicht!D2228,"")</f>
        <v/>
      </c>
      <c r="D2226" s="31" t="str">
        <f ca="1">IF(Activiteitenoverzicht!$K2228&gt;0,Activiteitenoverzicht!F2228,"")</f>
        <v/>
      </c>
    </row>
    <row r="2227" spans="1:4" hidden="1" x14ac:dyDescent="0.25">
      <c r="A2227" s="31" t="str">
        <f ca="1">IF(Activiteitenoverzicht!$K2229&gt;0,Activiteitenoverzicht!A2229,"")</f>
        <v/>
      </c>
      <c r="B2227" s="31" t="str">
        <f ca="1">IF(Activiteitenoverzicht!$K2229&gt;0,Activiteitenoverzicht!B2229,"")</f>
        <v/>
      </c>
      <c r="C2227" s="31" t="str">
        <f ca="1">IF(Activiteitenoverzicht!$K2229&gt;0,Activiteitenoverzicht!D2229,"")</f>
        <v/>
      </c>
      <c r="D2227" s="31" t="str">
        <f ca="1">IF(Activiteitenoverzicht!$K2229&gt;0,Activiteitenoverzicht!F2229,"")</f>
        <v/>
      </c>
    </row>
    <row r="2228" spans="1:4" hidden="1" x14ac:dyDescent="0.25">
      <c r="A2228" s="31" t="str">
        <f ca="1">IF(Activiteitenoverzicht!$K2230&gt;0,Activiteitenoverzicht!A2230,"")</f>
        <v/>
      </c>
      <c r="B2228" s="31" t="str">
        <f ca="1">IF(Activiteitenoverzicht!$K2230&gt;0,Activiteitenoverzicht!B2230,"")</f>
        <v/>
      </c>
      <c r="C2228" s="31" t="str">
        <f ca="1">IF(Activiteitenoverzicht!$K2230&gt;0,Activiteitenoverzicht!D2230,"")</f>
        <v/>
      </c>
      <c r="D2228" s="31" t="str">
        <f ca="1">IF(Activiteitenoverzicht!$K2230&gt;0,Activiteitenoverzicht!F2230,"")</f>
        <v/>
      </c>
    </row>
    <row r="2229" spans="1:4" hidden="1" x14ac:dyDescent="0.25">
      <c r="A2229" s="31" t="str">
        <f ca="1">IF(Activiteitenoverzicht!$K2231&gt;0,Activiteitenoverzicht!A2231,"")</f>
        <v/>
      </c>
      <c r="B2229" s="31" t="str">
        <f ca="1">IF(Activiteitenoverzicht!$K2231&gt;0,Activiteitenoverzicht!B2231,"")</f>
        <v/>
      </c>
      <c r="C2229" s="31" t="str">
        <f ca="1">IF(Activiteitenoverzicht!$K2231&gt;0,Activiteitenoverzicht!D2231,"")</f>
        <v/>
      </c>
      <c r="D2229" s="31" t="str">
        <f ca="1">IF(Activiteitenoverzicht!$K2231&gt;0,Activiteitenoverzicht!F2231,"")</f>
        <v/>
      </c>
    </row>
    <row r="2230" spans="1:4" hidden="1" x14ac:dyDescent="0.25">
      <c r="A2230" s="31" t="str">
        <f ca="1">IF(Activiteitenoverzicht!$K2232&gt;0,Activiteitenoverzicht!A2232,"")</f>
        <v/>
      </c>
      <c r="B2230" s="31" t="str">
        <f ca="1">IF(Activiteitenoverzicht!$K2232&gt;0,Activiteitenoverzicht!B2232,"")</f>
        <v/>
      </c>
      <c r="C2230" s="31" t="str">
        <f ca="1">IF(Activiteitenoverzicht!$K2232&gt;0,Activiteitenoverzicht!D2232,"")</f>
        <v/>
      </c>
      <c r="D2230" s="31" t="str">
        <f ca="1">IF(Activiteitenoverzicht!$K2232&gt;0,Activiteitenoverzicht!F2232,"")</f>
        <v/>
      </c>
    </row>
    <row r="2231" spans="1:4" hidden="1" x14ac:dyDescent="0.25">
      <c r="A2231" s="31" t="str">
        <f ca="1">IF(Activiteitenoverzicht!$K2233&gt;0,Activiteitenoverzicht!A2233,"")</f>
        <v/>
      </c>
      <c r="B2231" s="31" t="str">
        <f ca="1">IF(Activiteitenoverzicht!$K2233&gt;0,Activiteitenoverzicht!B2233,"")</f>
        <v/>
      </c>
      <c r="C2231" s="31" t="str">
        <f ca="1">IF(Activiteitenoverzicht!$K2233&gt;0,Activiteitenoverzicht!D2233,"")</f>
        <v/>
      </c>
      <c r="D2231" s="31" t="str">
        <f ca="1">IF(Activiteitenoverzicht!$K2233&gt;0,Activiteitenoverzicht!F2233,"")</f>
        <v/>
      </c>
    </row>
    <row r="2232" spans="1:4" hidden="1" x14ac:dyDescent="0.25">
      <c r="A2232" s="31" t="str">
        <f ca="1">IF(Activiteitenoverzicht!$K2234&gt;0,Activiteitenoverzicht!A2234,"")</f>
        <v/>
      </c>
      <c r="B2232" s="31" t="str">
        <f ca="1">IF(Activiteitenoverzicht!$K2234&gt;0,Activiteitenoverzicht!B2234,"")</f>
        <v/>
      </c>
      <c r="C2232" s="31" t="str">
        <f ca="1">IF(Activiteitenoverzicht!$K2234&gt;0,Activiteitenoverzicht!D2234,"")</f>
        <v/>
      </c>
      <c r="D2232" s="31" t="str">
        <f ca="1">IF(Activiteitenoverzicht!$K2234&gt;0,Activiteitenoverzicht!F2234,"")</f>
        <v/>
      </c>
    </row>
    <row r="2233" spans="1:4" hidden="1" x14ac:dyDescent="0.25">
      <c r="A2233" s="31" t="str">
        <f ca="1">IF(Activiteitenoverzicht!$K2235&gt;0,Activiteitenoverzicht!A2235,"")</f>
        <v/>
      </c>
      <c r="B2233" s="31" t="str">
        <f ca="1">IF(Activiteitenoverzicht!$K2235&gt;0,Activiteitenoverzicht!B2235,"")</f>
        <v/>
      </c>
      <c r="C2233" s="31" t="str">
        <f ca="1">IF(Activiteitenoverzicht!$K2235&gt;0,Activiteitenoverzicht!D2235,"")</f>
        <v/>
      </c>
      <c r="D2233" s="31" t="str">
        <f ca="1">IF(Activiteitenoverzicht!$K2235&gt;0,Activiteitenoverzicht!F2235,"")</f>
        <v/>
      </c>
    </row>
    <row r="2234" spans="1:4" hidden="1" x14ac:dyDescent="0.25">
      <c r="A2234" s="31" t="str">
        <f ca="1">IF(Activiteitenoverzicht!$K2236&gt;0,Activiteitenoverzicht!A2236,"")</f>
        <v/>
      </c>
      <c r="B2234" s="31" t="str">
        <f ca="1">IF(Activiteitenoverzicht!$K2236&gt;0,Activiteitenoverzicht!B2236,"")</f>
        <v/>
      </c>
      <c r="C2234" s="31" t="str">
        <f ca="1">IF(Activiteitenoverzicht!$K2236&gt;0,Activiteitenoverzicht!D2236,"")</f>
        <v/>
      </c>
      <c r="D2234" s="31" t="str">
        <f ca="1">IF(Activiteitenoverzicht!$K2236&gt;0,Activiteitenoverzicht!F2236,"")</f>
        <v/>
      </c>
    </row>
    <row r="2235" spans="1:4" hidden="1" x14ac:dyDescent="0.25">
      <c r="A2235" s="31" t="str">
        <f ca="1">IF(Activiteitenoverzicht!$K2237&gt;0,Activiteitenoverzicht!A2237,"")</f>
        <v/>
      </c>
      <c r="B2235" s="31" t="str">
        <f ca="1">IF(Activiteitenoverzicht!$K2237&gt;0,Activiteitenoverzicht!B2237,"")</f>
        <v/>
      </c>
      <c r="C2235" s="31" t="str">
        <f ca="1">IF(Activiteitenoverzicht!$K2237&gt;0,Activiteitenoverzicht!D2237,"")</f>
        <v/>
      </c>
      <c r="D2235" s="31" t="str">
        <f ca="1">IF(Activiteitenoverzicht!$K2237&gt;0,Activiteitenoverzicht!F2237,"")</f>
        <v/>
      </c>
    </row>
    <row r="2236" spans="1:4" hidden="1" x14ac:dyDescent="0.25">
      <c r="A2236" s="31" t="str">
        <f ca="1">IF(Activiteitenoverzicht!$K2238&gt;0,Activiteitenoverzicht!A2238,"")</f>
        <v/>
      </c>
      <c r="B2236" s="31" t="str">
        <f ca="1">IF(Activiteitenoverzicht!$K2238&gt;0,Activiteitenoverzicht!B2238,"")</f>
        <v/>
      </c>
      <c r="C2236" s="31" t="str">
        <f ca="1">IF(Activiteitenoverzicht!$K2238&gt;0,Activiteitenoverzicht!D2238,"")</f>
        <v/>
      </c>
      <c r="D2236" s="31" t="str">
        <f ca="1">IF(Activiteitenoverzicht!$K2238&gt;0,Activiteitenoverzicht!F2238,"")</f>
        <v/>
      </c>
    </row>
    <row r="2237" spans="1:4" hidden="1" x14ac:dyDescent="0.25">
      <c r="A2237" s="31" t="str">
        <f ca="1">IF(Activiteitenoverzicht!$K2239&gt;0,Activiteitenoverzicht!A2239,"")</f>
        <v/>
      </c>
      <c r="B2237" s="31" t="str">
        <f ca="1">IF(Activiteitenoverzicht!$K2239&gt;0,Activiteitenoverzicht!B2239,"")</f>
        <v/>
      </c>
      <c r="C2237" s="31" t="str">
        <f ca="1">IF(Activiteitenoverzicht!$K2239&gt;0,Activiteitenoverzicht!D2239,"")</f>
        <v/>
      </c>
      <c r="D2237" s="31" t="str">
        <f ca="1">IF(Activiteitenoverzicht!$K2239&gt;0,Activiteitenoverzicht!F2239,"")</f>
        <v/>
      </c>
    </row>
    <row r="2238" spans="1:4" hidden="1" x14ac:dyDescent="0.25">
      <c r="A2238" s="31" t="str">
        <f ca="1">IF(Activiteitenoverzicht!$K2240&gt;0,Activiteitenoverzicht!A2240,"")</f>
        <v/>
      </c>
      <c r="B2238" s="31" t="str">
        <f ca="1">IF(Activiteitenoverzicht!$K2240&gt;0,Activiteitenoverzicht!B2240,"")</f>
        <v/>
      </c>
      <c r="C2238" s="31" t="str">
        <f ca="1">IF(Activiteitenoverzicht!$K2240&gt;0,Activiteitenoverzicht!D2240,"")</f>
        <v/>
      </c>
      <c r="D2238" s="31" t="str">
        <f ca="1">IF(Activiteitenoverzicht!$K2240&gt;0,Activiteitenoverzicht!F2240,"")</f>
        <v/>
      </c>
    </row>
    <row r="2239" spans="1:4" hidden="1" x14ac:dyDescent="0.25">
      <c r="A2239" s="31" t="str">
        <f ca="1">IF(Activiteitenoverzicht!$K2241&gt;0,Activiteitenoverzicht!A2241,"")</f>
        <v/>
      </c>
      <c r="B2239" s="31" t="str">
        <f ca="1">IF(Activiteitenoverzicht!$K2241&gt;0,Activiteitenoverzicht!B2241,"")</f>
        <v/>
      </c>
      <c r="C2239" s="31" t="str">
        <f ca="1">IF(Activiteitenoverzicht!$K2241&gt;0,Activiteitenoverzicht!D2241,"")</f>
        <v/>
      </c>
      <c r="D2239" s="31" t="str">
        <f ca="1">IF(Activiteitenoverzicht!$K2241&gt;0,Activiteitenoverzicht!F2241,"")</f>
        <v/>
      </c>
    </row>
    <row r="2240" spans="1:4" hidden="1" x14ac:dyDescent="0.25">
      <c r="A2240" s="31" t="str">
        <f ca="1">IF(Activiteitenoverzicht!$K2242&gt;0,Activiteitenoverzicht!A2242,"")</f>
        <v/>
      </c>
      <c r="B2240" s="31" t="str">
        <f ca="1">IF(Activiteitenoverzicht!$K2242&gt;0,Activiteitenoverzicht!B2242,"")</f>
        <v/>
      </c>
      <c r="C2240" s="31" t="str">
        <f ca="1">IF(Activiteitenoverzicht!$K2242&gt;0,Activiteitenoverzicht!D2242,"")</f>
        <v/>
      </c>
      <c r="D2240" s="31" t="str">
        <f ca="1">IF(Activiteitenoverzicht!$K2242&gt;0,Activiteitenoverzicht!F2242,"")</f>
        <v/>
      </c>
    </row>
    <row r="2241" spans="1:4" hidden="1" x14ac:dyDescent="0.25">
      <c r="A2241" s="31" t="str">
        <f ca="1">IF(Activiteitenoverzicht!$K2243&gt;0,Activiteitenoverzicht!A2243,"")</f>
        <v/>
      </c>
      <c r="B2241" s="31" t="str">
        <f ca="1">IF(Activiteitenoverzicht!$K2243&gt;0,Activiteitenoverzicht!B2243,"")</f>
        <v/>
      </c>
      <c r="C2241" s="31" t="str">
        <f ca="1">IF(Activiteitenoverzicht!$K2243&gt;0,Activiteitenoverzicht!D2243,"")</f>
        <v/>
      </c>
      <c r="D2241" s="31" t="str">
        <f ca="1">IF(Activiteitenoverzicht!$K2243&gt;0,Activiteitenoverzicht!F2243,"")</f>
        <v/>
      </c>
    </row>
    <row r="2242" spans="1:4" hidden="1" x14ac:dyDescent="0.25">
      <c r="A2242" s="31" t="str">
        <f ca="1">IF(Activiteitenoverzicht!$K2244&gt;0,Activiteitenoverzicht!A2244,"")</f>
        <v/>
      </c>
      <c r="B2242" s="31" t="str">
        <f ca="1">IF(Activiteitenoverzicht!$K2244&gt;0,Activiteitenoverzicht!B2244,"")</f>
        <v/>
      </c>
      <c r="C2242" s="31" t="str">
        <f ca="1">IF(Activiteitenoverzicht!$K2244&gt;0,Activiteitenoverzicht!D2244,"")</f>
        <v/>
      </c>
      <c r="D2242" s="31" t="str">
        <f ca="1">IF(Activiteitenoverzicht!$K2244&gt;0,Activiteitenoverzicht!F2244,"")</f>
        <v/>
      </c>
    </row>
    <row r="2243" spans="1:4" hidden="1" x14ac:dyDescent="0.25">
      <c r="A2243" s="31" t="str">
        <f ca="1">IF(Activiteitenoverzicht!$K2245&gt;0,Activiteitenoverzicht!A2245,"")</f>
        <v/>
      </c>
      <c r="B2243" s="31" t="str">
        <f ca="1">IF(Activiteitenoverzicht!$K2245&gt;0,Activiteitenoverzicht!B2245,"")</f>
        <v/>
      </c>
      <c r="C2243" s="31" t="str">
        <f ca="1">IF(Activiteitenoverzicht!$K2245&gt;0,Activiteitenoverzicht!D2245,"")</f>
        <v/>
      </c>
      <c r="D2243" s="31" t="str">
        <f ca="1">IF(Activiteitenoverzicht!$K2245&gt;0,Activiteitenoverzicht!F2245,"")</f>
        <v/>
      </c>
    </row>
    <row r="2244" spans="1:4" hidden="1" x14ac:dyDescent="0.25">
      <c r="A2244" s="31" t="str">
        <f ca="1">IF(Activiteitenoverzicht!$K2246&gt;0,Activiteitenoverzicht!A2246,"")</f>
        <v/>
      </c>
      <c r="B2244" s="31" t="str">
        <f ca="1">IF(Activiteitenoverzicht!$K2246&gt;0,Activiteitenoverzicht!B2246,"")</f>
        <v/>
      </c>
      <c r="C2244" s="31" t="str">
        <f ca="1">IF(Activiteitenoverzicht!$K2246&gt;0,Activiteitenoverzicht!D2246,"")</f>
        <v/>
      </c>
      <c r="D2244" s="31" t="str">
        <f ca="1">IF(Activiteitenoverzicht!$K2246&gt;0,Activiteitenoverzicht!F2246,"")</f>
        <v/>
      </c>
    </row>
    <row r="2245" spans="1:4" hidden="1" x14ac:dyDescent="0.25">
      <c r="A2245" s="31" t="str">
        <f ca="1">IF(Activiteitenoverzicht!$K2247&gt;0,Activiteitenoverzicht!A2247,"")</f>
        <v/>
      </c>
      <c r="B2245" s="31" t="str">
        <f ca="1">IF(Activiteitenoverzicht!$K2247&gt;0,Activiteitenoverzicht!B2247,"")</f>
        <v/>
      </c>
      <c r="C2245" s="31" t="str">
        <f ca="1">IF(Activiteitenoverzicht!$K2247&gt;0,Activiteitenoverzicht!D2247,"")</f>
        <v/>
      </c>
      <c r="D2245" s="31" t="str">
        <f ca="1">IF(Activiteitenoverzicht!$K2247&gt;0,Activiteitenoverzicht!F2247,"")</f>
        <v/>
      </c>
    </row>
    <row r="2246" spans="1:4" hidden="1" x14ac:dyDescent="0.25">
      <c r="A2246" s="31" t="str">
        <f ca="1">IF(Activiteitenoverzicht!$K2248&gt;0,Activiteitenoverzicht!A2248,"")</f>
        <v/>
      </c>
      <c r="B2246" s="31" t="str">
        <f ca="1">IF(Activiteitenoverzicht!$K2248&gt;0,Activiteitenoverzicht!B2248,"")</f>
        <v/>
      </c>
      <c r="C2246" s="31" t="str">
        <f ca="1">IF(Activiteitenoverzicht!$K2248&gt;0,Activiteitenoverzicht!D2248,"")</f>
        <v/>
      </c>
      <c r="D2246" s="31" t="str">
        <f ca="1">IF(Activiteitenoverzicht!$K2248&gt;0,Activiteitenoverzicht!F2248,"")</f>
        <v/>
      </c>
    </row>
    <row r="2247" spans="1:4" hidden="1" x14ac:dyDescent="0.25">
      <c r="A2247" s="31" t="str">
        <f ca="1">IF(Activiteitenoverzicht!$K2249&gt;0,Activiteitenoverzicht!A2249,"")</f>
        <v/>
      </c>
      <c r="B2247" s="31" t="str">
        <f ca="1">IF(Activiteitenoverzicht!$K2249&gt;0,Activiteitenoverzicht!B2249,"")</f>
        <v/>
      </c>
      <c r="C2247" s="31" t="str">
        <f ca="1">IF(Activiteitenoverzicht!$K2249&gt;0,Activiteitenoverzicht!D2249,"")</f>
        <v/>
      </c>
      <c r="D2247" s="31" t="str">
        <f ca="1">IF(Activiteitenoverzicht!$K2249&gt;0,Activiteitenoverzicht!F2249,"")</f>
        <v/>
      </c>
    </row>
    <row r="2248" spans="1:4" hidden="1" x14ac:dyDescent="0.25">
      <c r="A2248" s="31" t="str">
        <f ca="1">IF(Activiteitenoverzicht!$K2250&gt;0,Activiteitenoverzicht!A2250,"")</f>
        <v/>
      </c>
      <c r="B2248" s="31" t="str">
        <f ca="1">IF(Activiteitenoverzicht!$K2250&gt;0,Activiteitenoverzicht!B2250,"")</f>
        <v/>
      </c>
      <c r="C2248" s="31" t="str">
        <f ca="1">IF(Activiteitenoverzicht!$K2250&gt;0,Activiteitenoverzicht!D2250,"")</f>
        <v/>
      </c>
      <c r="D2248" s="31" t="str">
        <f ca="1">IF(Activiteitenoverzicht!$K2250&gt;0,Activiteitenoverzicht!F2250,"")</f>
        <v/>
      </c>
    </row>
    <row r="2249" spans="1:4" hidden="1" x14ac:dyDescent="0.25">
      <c r="A2249" s="31" t="str">
        <f ca="1">IF(Activiteitenoverzicht!$K2251&gt;0,Activiteitenoverzicht!A2251,"")</f>
        <v/>
      </c>
      <c r="B2249" s="31" t="str">
        <f ca="1">IF(Activiteitenoverzicht!$K2251&gt;0,Activiteitenoverzicht!B2251,"")</f>
        <v/>
      </c>
      <c r="C2249" s="31" t="str">
        <f ca="1">IF(Activiteitenoverzicht!$K2251&gt;0,Activiteitenoverzicht!D2251,"")</f>
        <v/>
      </c>
      <c r="D2249" s="31" t="str">
        <f ca="1">IF(Activiteitenoverzicht!$K2251&gt;0,Activiteitenoverzicht!F2251,"")</f>
        <v/>
      </c>
    </row>
    <row r="2250" spans="1:4" hidden="1" x14ac:dyDescent="0.25">
      <c r="A2250" s="31" t="str">
        <f ca="1">IF(Activiteitenoverzicht!$K2252&gt;0,Activiteitenoverzicht!A2252,"")</f>
        <v/>
      </c>
      <c r="B2250" s="31" t="str">
        <f ca="1">IF(Activiteitenoverzicht!$K2252&gt;0,Activiteitenoverzicht!B2252,"")</f>
        <v/>
      </c>
      <c r="C2250" s="31" t="str">
        <f ca="1">IF(Activiteitenoverzicht!$K2252&gt;0,Activiteitenoverzicht!D2252,"")</f>
        <v/>
      </c>
      <c r="D2250" s="31" t="str">
        <f ca="1">IF(Activiteitenoverzicht!$K2252&gt;0,Activiteitenoverzicht!F2252,"")</f>
        <v/>
      </c>
    </row>
    <row r="2251" spans="1:4" hidden="1" x14ac:dyDescent="0.25">
      <c r="A2251" s="31" t="str">
        <f ca="1">IF(Activiteitenoverzicht!$K2253&gt;0,Activiteitenoverzicht!A2253,"")</f>
        <v/>
      </c>
      <c r="B2251" s="31" t="str">
        <f ca="1">IF(Activiteitenoverzicht!$K2253&gt;0,Activiteitenoverzicht!B2253,"")</f>
        <v/>
      </c>
      <c r="C2251" s="31" t="str">
        <f ca="1">IF(Activiteitenoverzicht!$K2253&gt;0,Activiteitenoverzicht!D2253,"")</f>
        <v/>
      </c>
      <c r="D2251" s="31" t="str">
        <f ca="1">IF(Activiteitenoverzicht!$K2253&gt;0,Activiteitenoverzicht!F2253,"")</f>
        <v/>
      </c>
    </row>
    <row r="2252" spans="1:4" hidden="1" x14ac:dyDescent="0.25">
      <c r="A2252" s="31" t="str">
        <f ca="1">IF(Activiteitenoverzicht!$K2254&gt;0,Activiteitenoverzicht!A2254,"")</f>
        <v/>
      </c>
      <c r="B2252" s="31" t="str">
        <f ca="1">IF(Activiteitenoverzicht!$K2254&gt;0,Activiteitenoverzicht!B2254,"")</f>
        <v/>
      </c>
      <c r="C2252" s="31" t="str">
        <f ca="1">IF(Activiteitenoverzicht!$K2254&gt;0,Activiteitenoverzicht!D2254,"")</f>
        <v/>
      </c>
      <c r="D2252" s="31" t="str">
        <f ca="1">IF(Activiteitenoverzicht!$K2254&gt;0,Activiteitenoverzicht!F2254,"")</f>
        <v/>
      </c>
    </row>
    <row r="2253" spans="1:4" hidden="1" x14ac:dyDescent="0.25">
      <c r="A2253" s="31" t="str">
        <f ca="1">IF(Activiteitenoverzicht!$K2255&gt;0,Activiteitenoverzicht!A2255,"")</f>
        <v/>
      </c>
      <c r="B2253" s="31" t="str">
        <f ca="1">IF(Activiteitenoverzicht!$K2255&gt;0,Activiteitenoverzicht!B2255,"")</f>
        <v/>
      </c>
      <c r="C2253" s="31" t="str">
        <f ca="1">IF(Activiteitenoverzicht!$K2255&gt;0,Activiteitenoverzicht!D2255,"")</f>
        <v/>
      </c>
      <c r="D2253" s="31" t="str">
        <f ca="1">IF(Activiteitenoverzicht!$K2255&gt;0,Activiteitenoverzicht!F2255,"")</f>
        <v/>
      </c>
    </row>
    <row r="2254" spans="1:4" hidden="1" x14ac:dyDescent="0.25">
      <c r="A2254" s="31" t="str">
        <f ca="1">IF(Activiteitenoverzicht!$K2256&gt;0,Activiteitenoverzicht!A2256,"")</f>
        <v/>
      </c>
      <c r="B2254" s="31" t="str">
        <f ca="1">IF(Activiteitenoverzicht!$K2256&gt;0,Activiteitenoverzicht!B2256,"")</f>
        <v/>
      </c>
      <c r="C2254" s="31" t="str">
        <f ca="1">IF(Activiteitenoverzicht!$K2256&gt;0,Activiteitenoverzicht!D2256,"")</f>
        <v/>
      </c>
      <c r="D2254" s="31" t="str">
        <f ca="1">IF(Activiteitenoverzicht!$K2256&gt;0,Activiteitenoverzicht!F2256,"")</f>
        <v/>
      </c>
    </row>
    <row r="2255" spans="1:4" hidden="1" x14ac:dyDescent="0.25">
      <c r="A2255" s="31" t="str">
        <f ca="1">IF(Activiteitenoverzicht!$K2257&gt;0,Activiteitenoverzicht!A2257,"")</f>
        <v/>
      </c>
      <c r="B2255" s="31" t="str">
        <f ca="1">IF(Activiteitenoverzicht!$K2257&gt;0,Activiteitenoverzicht!B2257,"")</f>
        <v/>
      </c>
      <c r="C2255" s="31" t="str">
        <f ca="1">IF(Activiteitenoverzicht!$K2257&gt;0,Activiteitenoverzicht!D2257,"")</f>
        <v/>
      </c>
      <c r="D2255" s="31" t="str">
        <f ca="1">IF(Activiteitenoverzicht!$K2257&gt;0,Activiteitenoverzicht!F2257,"")</f>
        <v/>
      </c>
    </row>
    <row r="2256" spans="1:4" hidden="1" x14ac:dyDescent="0.25">
      <c r="A2256" s="31" t="str">
        <f ca="1">IF(Activiteitenoverzicht!$K2258&gt;0,Activiteitenoverzicht!A2258,"")</f>
        <v/>
      </c>
      <c r="B2256" s="31" t="str">
        <f ca="1">IF(Activiteitenoverzicht!$K2258&gt;0,Activiteitenoverzicht!B2258,"")</f>
        <v/>
      </c>
      <c r="C2256" s="31" t="str">
        <f ca="1">IF(Activiteitenoverzicht!$K2258&gt;0,Activiteitenoverzicht!D2258,"")</f>
        <v/>
      </c>
      <c r="D2256" s="31" t="str">
        <f ca="1">IF(Activiteitenoverzicht!$K2258&gt;0,Activiteitenoverzicht!F2258,"")</f>
        <v/>
      </c>
    </row>
    <row r="2257" spans="1:4" hidden="1" x14ac:dyDescent="0.25">
      <c r="A2257" s="31" t="str">
        <f ca="1">IF(Activiteitenoverzicht!$K2259&gt;0,Activiteitenoverzicht!A2259,"")</f>
        <v/>
      </c>
      <c r="B2257" s="31" t="str">
        <f ca="1">IF(Activiteitenoverzicht!$K2259&gt;0,Activiteitenoverzicht!B2259,"")</f>
        <v/>
      </c>
      <c r="C2257" s="31" t="str">
        <f ca="1">IF(Activiteitenoverzicht!$K2259&gt;0,Activiteitenoverzicht!D2259,"")</f>
        <v/>
      </c>
      <c r="D2257" s="31" t="str">
        <f ca="1">IF(Activiteitenoverzicht!$K2259&gt;0,Activiteitenoverzicht!F2259,"")</f>
        <v/>
      </c>
    </row>
    <row r="2258" spans="1:4" hidden="1" x14ac:dyDescent="0.25">
      <c r="A2258" s="31" t="str">
        <f ca="1">IF(Activiteitenoverzicht!$K2260&gt;0,Activiteitenoverzicht!A2260,"")</f>
        <v/>
      </c>
      <c r="B2258" s="31" t="str">
        <f ca="1">IF(Activiteitenoverzicht!$K2260&gt;0,Activiteitenoverzicht!B2260,"")</f>
        <v/>
      </c>
      <c r="C2258" s="31" t="str">
        <f ca="1">IF(Activiteitenoverzicht!$K2260&gt;0,Activiteitenoverzicht!D2260,"")</f>
        <v/>
      </c>
      <c r="D2258" s="31" t="str">
        <f ca="1">IF(Activiteitenoverzicht!$K2260&gt;0,Activiteitenoverzicht!F2260,"")</f>
        <v/>
      </c>
    </row>
    <row r="2259" spans="1:4" hidden="1" x14ac:dyDescent="0.25">
      <c r="A2259" s="31" t="str">
        <f ca="1">IF(Activiteitenoverzicht!$K2261&gt;0,Activiteitenoverzicht!A2261,"")</f>
        <v/>
      </c>
      <c r="B2259" s="31" t="str">
        <f ca="1">IF(Activiteitenoverzicht!$K2261&gt;0,Activiteitenoverzicht!B2261,"")</f>
        <v/>
      </c>
      <c r="C2259" s="31" t="str">
        <f ca="1">IF(Activiteitenoverzicht!$K2261&gt;0,Activiteitenoverzicht!D2261,"")</f>
        <v/>
      </c>
      <c r="D2259" s="31" t="str">
        <f ca="1">IF(Activiteitenoverzicht!$K2261&gt;0,Activiteitenoverzicht!F2261,"")</f>
        <v/>
      </c>
    </row>
    <row r="2260" spans="1:4" hidden="1" x14ac:dyDescent="0.25">
      <c r="A2260" s="31" t="str">
        <f ca="1">IF(Activiteitenoverzicht!$K2262&gt;0,Activiteitenoverzicht!A2262,"")</f>
        <v/>
      </c>
      <c r="B2260" s="31" t="str">
        <f ca="1">IF(Activiteitenoverzicht!$K2262&gt;0,Activiteitenoverzicht!B2262,"")</f>
        <v/>
      </c>
      <c r="C2260" s="31" t="str">
        <f ca="1">IF(Activiteitenoverzicht!$K2262&gt;0,Activiteitenoverzicht!D2262,"")</f>
        <v/>
      </c>
      <c r="D2260" s="31" t="str">
        <f ca="1">IF(Activiteitenoverzicht!$K2262&gt;0,Activiteitenoverzicht!F2262,"")</f>
        <v/>
      </c>
    </row>
    <row r="2261" spans="1:4" hidden="1" x14ac:dyDescent="0.25">
      <c r="A2261" s="31" t="str">
        <f ca="1">IF(Activiteitenoverzicht!$K2263&gt;0,Activiteitenoverzicht!A2263,"")</f>
        <v/>
      </c>
      <c r="B2261" s="31" t="str">
        <f ca="1">IF(Activiteitenoverzicht!$K2263&gt;0,Activiteitenoverzicht!B2263,"")</f>
        <v/>
      </c>
      <c r="C2261" s="31" t="str">
        <f ca="1">IF(Activiteitenoverzicht!$K2263&gt;0,Activiteitenoverzicht!D2263,"")</f>
        <v/>
      </c>
      <c r="D2261" s="31" t="str">
        <f ca="1">IF(Activiteitenoverzicht!$K2263&gt;0,Activiteitenoverzicht!F2263,"")</f>
        <v/>
      </c>
    </row>
    <row r="2262" spans="1:4" hidden="1" x14ac:dyDescent="0.25">
      <c r="A2262" s="31" t="str">
        <f ca="1">IF(Activiteitenoverzicht!$K2264&gt;0,Activiteitenoverzicht!A2264,"")</f>
        <v/>
      </c>
      <c r="B2262" s="31" t="str">
        <f ca="1">IF(Activiteitenoverzicht!$K2264&gt;0,Activiteitenoverzicht!B2264,"")</f>
        <v/>
      </c>
      <c r="C2262" s="31" t="str">
        <f ca="1">IF(Activiteitenoverzicht!$K2264&gt;0,Activiteitenoverzicht!D2264,"")</f>
        <v/>
      </c>
      <c r="D2262" s="31" t="str">
        <f ca="1">IF(Activiteitenoverzicht!$K2264&gt;0,Activiteitenoverzicht!F2264,"")</f>
        <v/>
      </c>
    </row>
    <row r="2263" spans="1:4" hidden="1" x14ac:dyDescent="0.25">
      <c r="A2263" s="31" t="str">
        <f ca="1">IF(Activiteitenoverzicht!$K2265&gt;0,Activiteitenoverzicht!A2265,"")</f>
        <v/>
      </c>
      <c r="B2263" s="31" t="str">
        <f ca="1">IF(Activiteitenoverzicht!$K2265&gt;0,Activiteitenoverzicht!B2265,"")</f>
        <v/>
      </c>
      <c r="C2263" s="31" t="str">
        <f ca="1">IF(Activiteitenoverzicht!$K2265&gt;0,Activiteitenoverzicht!D2265,"")</f>
        <v/>
      </c>
      <c r="D2263" s="31" t="str">
        <f ca="1">IF(Activiteitenoverzicht!$K2265&gt;0,Activiteitenoverzicht!F2265,"")</f>
        <v/>
      </c>
    </row>
    <row r="2264" spans="1:4" hidden="1" x14ac:dyDescent="0.25">
      <c r="A2264" s="31" t="str">
        <f ca="1">IF(Activiteitenoverzicht!$K2266&gt;0,Activiteitenoverzicht!A2266,"")</f>
        <v/>
      </c>
      <c r="B2264" s="31" t="str">
        <f ca="1">IF(Activiteitenoverzicht!$K2266&gt;0,Activiteitenoverzicht!B2266,"")</f>
        <v/>
      </c>
      <c r="C2264" s="31" t="str">
        <f ca="1">IF(Activiteitenoverzicht!$K2266&gt;0,Activiteitenoverzicht!D2266,"")</f>
        <v/>
      </c>
      <c r="D2264" s="31" t="str">
        <f ca="1">IF(Activiteitenoverzicht!$K2266&gt;0,Activiteitenoverzicht!F2266,"")</f>
        <v/>
      </c>
    </row>
    <row r="2265" spans="1:4" hidden="1" x14ac:dyDescent="0.25">
      <c r="A2265" s="31" t="str">
        <f ca="1">IF(Activiteitenoverzicht!$K2267&gt;0,Activiteitenoverzicht!A2267,"")</f>
        <v/>
      </c>
      <c r="B2265" s="31" t="str">
        <f ca="1">IF(Activiteitenoverzicht!$K2267&gt;0,Activiteitenoverzicht!B2267,"")</f>
        <v/>
      </c>
      <c r="C2265" s="31" t="str">
        <f ca="1">IF(Activiteitenoverzicht!$K2267&gt;0,Activiteitenoverzicht!D2267,"")</f>
        <v/>
      </c>
      <c r="D2265" s="31" t="str">
        <f ca="1">IF(Activiteitenoverzicht!$K2267&gt;0,Activiteitenoverzicht!F2267,"")</f>
        <v/>
      </c>
    </row>
    <row r="2266" spans="1:4" hidden="1" x14ac:dyDescent="0.25">
      <c r="A2266" s="31" t="str">
        <f ca="1">IF(Activiteitenoverzicht!$K2268&gt;0,Activiteitenoverzicht!A2268,"")</f>
        <v/>
      </c>
      <c r="B2266" s="31" t="str">
        <f ca="1">IF(Activiteitenoverzicht!$K2268&gt;0,Activiteitenoverzicht!B2268,"")</f>
        <v/>
      </c>
      <c r="C2266" s="31" t="str">
        <f ca="1">IF(Activiteitenoverzicht!$K2268&gt;0,Activiteitenoverzicht!D2268,"")</f>
        <v/>
      </c>
      <c r="D2266" s="31" t="str">
        <f ca="1">IF(Activiteitenoverzicht!$K2268&gt;0,Activiteitenoverzicht!F2268,"")</f>
        <v/>
      </c>
    </row>
    <row r="2267" spans="1:4" hidden="1" x14ac:dyDescent="0.25">
      <c r="A2267" s="31" t="str">
        <f ca="1">IF(Activiteitenoverzicht!$K2269&gt;0,Activiteitenoverzicht!A2269,"")</f>
        <v/>
      </c>
      <c r="B2267" s="31" t="str">
        <f ca="1">IF(Activiteitenoverzicht!$K2269&gt;0,Activiteitenoverzicht!B2269,"")</f>
        <v/>
      </c>
      <c r="C2267" s="31" t="str">
        <f ca="1">IF(Activiteitenoverzicht!$K2269&gt;0,Activiteitenoverzicht!D2269,"")</f>
        <v/>
      </c>
      <c r="D2267" s="31" t="str">
        <f ca="1">IF(Activiteitenoverzicht!$K2269&gt;0,Activiteitenoverzicht!F2269,"")</f>
        <v/>
      </c>
    </row>
    <row r="2268" spans="1:4" hidden="1" x14ac:dyDescent="0.25">
      <c r="A2268" s="31" t="str">
        <f ca="1">IF(Activiteitenoverzicht!$K2270&gt;0,Activiteitenoverzicht!A2270,"")</f>
        <v/>
      </c>
      <c r="B2268" s="31" t="str">
        <f ca="1">IF(Activiteitenoverzicht!$K2270&gt;0,Activiteitenoverzicht!B2270,"")</f>
        <v/>
      </c>
      <c r="C2268" s="31" t="str">
        <f ca="1">IF(Activiteitenoverzicht!$K2270&gt;0,Activiteitenoverzicht!D2270,"")</f>
        <v/>
      </c>
      <c r="D2268" s="31" t="str">
        <f ca="1">IF(Activiteitenoverzicht!$K2270&gt;0,Activiteitenoverzicht!F2270,"")</f>
        <v/>
      </c>
    </row>
    <row r="2269" spans="1:4" hidden="1" x14ac:dyDescent="0.25">
      <c r="A2269" s="31" t="str">
        <f ca="1">IF(Activiteitenoverzicht!$K2271&gt;0,Activiteitenoverzicht!A2271,"")</f>
        <v/>
      </c>
      <c r="B2269" s="31" t="str">
        <f ca="1">IF(Activiteitenoverzicht!$K2271&gt;0,Activiteitenoverzicht!B2271,"")</f>
        <v/>
      </c>
      <c r="C2269" s="31" t="str">
        <f ca="1">IF(Activiteitenoverzicht!$K2271&gt;0,Activiteitenoverzicht!D2271,"")</f>
        <v/>
      </c>
      <c r="D2269" s="31" t="str">
        <f ca="1">IF(Activiteitenoverzicht!$K2271&gt;0,Activiteitenoverzicht!F2271,"")</f>
        <v/>
      </c>
    </row>
    <row r="2270" spans="1:4" hidden="1" x14ac:dyDescent="0.25">
      <c r="A2270" s="31" t="str">
        <f ca="1">IF(Activiteitenoverzicht!$K2272&gt;0,Activiteitenoverzicht!A2272,"")</f>
        <v/>
      </c>
      <c r="B2270" s="31" t="str">
        <f ca="1">IF(Activiteitenoverzicht!$K2272&gt;0,Activiteitenoverzicht!B2272,"")</f>
        <v/>
      </c>
      <c r="C2270" s="31" t="str">
        <f ca="1">IF(Activiteitenoverzicht!$K2272&gt;0,Activiteitenoverzicht!D2272,"")</f>
        <v/>
      </c>
      <c r="D2270" s="31" t="str">
        <f ca="1">IF(Activiteitenoverzicht!$K2272&gt;0,Activiteitenoverzicht!F2272,"")</f>
        <v/>
      </c>
    </row>
    <row r="2271" spans="1:4" hidden="1" x14ac:dyDescent="0.25">
      <c r="A2271" s="31" t="str">
        <f ca="1">IF(Activiteitenoverzicht!$K2273&gt;0,Activiteitenoverzicht!A2273,"")</f>
        <v/>
      </c>
      <c r="B2271" s="31" t="str">
        <f ca="1">IF(Activiteitenoverzicht!$K2273&gt;0,Activiteitenoverzicht!B2273,"")</f>
        <v/>
      </c>
      <c r="C2271" s="31" t="str">
        <f ca="1">IF(Activiteitenoverzicht!$K2273&gt;0,Activiteitenoverzicht!D2273,"")</f>
        <v/>
      </c>
      <c r="D2271" s="31" t="str">
        <f ca="1">IF(Activiteitenoverzicht!$K2273&gt;0,Activiteitenoverzicht!F2273,"")</f>
        <v/>
      </c>
    </row>
    <row r="2272" spans="1:4" hidden="1" x14ac:dyDescent="0.25">
      <c r="A2272" s="31" t="str">
        <f ca="1">IF(Activiteitenoverzicht!$K2274&gt;0,Activiteitenoverzicht!A2274,"")</f>
        <v/>
      </c>
      <c r="B2272" s="31" t="str">
        <f ca="1">IF(Activiteitenoverzicht!$K2274&gt;0,Activiteitenoverzicht!B2274,"")</f>
        <v/>
      </c>
      <c r="C2272" s="31" t="str">
        <f ca="1">IF(Activiteitenoverzicht!$K2274&gt;0,Activiteitenoverzicht!D2274,"")</f>
        <v/>
      </c>
      <c r="D2272" s="31" t="str">
        <f ca="1">IF(Activiteitenoverzicht!$K2274&gt;0,Activiteitenoverzicht!F2274,"")</f>
        <v/>
      </c>
    </row>
    <row r="2273" spans="1:4" hidden="1" x14ac:dyDescent="0.25">
      <c r="A2273" s="31" t="str">
        <f ca="1">IF(Activiteitenoverzicht!$K2275&gt;0,Activiteitenoverzicht!A2275,"")</f>
        <v/>
      </c>
      <c r="B2273" s="31" t="str">
        <f ca="1">IF(Activiteitenoverzicht!$K2275&gt;0,Activiteitenoverzicht!B2275,"")</f>
        <v/>
      </c>
      <c r="C2273" s="31" t="str">
        <f ca="1">IF(Activiteitenoverzicht!$K2275&gt;0,Activiteitenoverzicht!D2275,"")</f>
        <v/>
      </c>
      <c r="D2273" s="31" t="str">
        <f ca="1">IF(Activiteitenoverzicht!$K2275&gt;0,Activiteitenoverzicht!F2275,"")</f>
        <v/>
      </c>
    </row>
    <row r="2274" spans="1:4" hidden="1" x14ac:dyDescent="0.25">
      <c r="A2274" s="31" t="str">
        <f ca="1">IF(Activiteitenoverzicht!$K2276&gt;0,Activiteitenoverzicht!A2276,"")</f>
        <v/>
      </c>
      <c r="B2274" s="31" t="str">
        <f ca="1">IF(Activiteitenoverzicht!$K2276&gt;0,Activiteitenoverzicht!B2276,"")</f>
        <v/>
      </c>
      <c r="C2274" s="31" t="str">
        <f ca="1">IF(Activiteitenoverzicht!$K2276&gt;0,Activiteitenoverzicht!D2276,"")</f>
        <v/>
      </c>
      <c r="D2274" s="31" t="str">
        <f ca="1">IF(Activiteitenoverzicht!$K2276&gt;0,Activiteitenoverzicht!F2276,"")</f>
        <v/>
      </c>
    </row>
    <row r="2275" spans="1:4" hidden="1" x14ac:dyDescent="0.25">
      <c r="A2275" s="31" t="str">
        <f ca="1">IF(Activiteitenoverzicht!$K2277&gt;0,Activiteitenoverzicht!A2277,"")</f>
        <v/>
      </c>
      <c r="B2275" s="31" t="str">
        <f ca="1">IF(Activiteitenoverzicht!$K2277&gt;0,Activiteitenoverzicht!B2277,"")</f>
        <v/>
      </c>
      <c r="C2275" s="31" t="str">
        <f ca="1">IF(Activiteitenoverzicht!$K2277&gt;0,Activiteitenoverzicht!D2277,"")</f>
        <v/>
      </c>
      <c r="D2275" s="31" t="str">
        <f ca="1">IF(Activiteitenoverzicht!$K2277&gt;0,Activiteitenoverzicht!F2277,"")</f>
        <v/>
      </c>
    </row>
    <row r="2276" spans="1:4" hidden="1" x14ac:dyDescent="0.25">
      <c r="A2276" s="31" t="str">
        <f ca="1">IF(Activiteitenoverzicht!$K2278&gt;0,Activiteitenoverzicht!A2278,"")</f>
        <v/>
      </c>
      <c r="B2276" s="31" t="str">
        <f ca="1">IF(Activiteitenoverzicht!$K2278&gt;0,Activiteitenoverzicht!B2278,"")</f>
        <v/>
      </c>
      <c r="C2276" s="31" t="str">
        <f ca="1">IF(Activiteitenoverzicht!$K2278&gt;0,Activiteitenoverzicht!D2278,"")</f>
        <v/>
      </c>
      <c r="D2276" s="31" t="str">
        <f ca="1">IF(Activiteitenoverzicht!$K2278&gt;0,Activiteitenoverzicht!F2278,"")</f>
        <v/>
      </c>
    </row>
    <row r="2277" spans="1:4" hidden="1" x14ac:dyDescent="0.25">
      <c r="A2277" s="31" t="str">
        <f ca="1">IF(Activiteitenoverzicht!$K2279&gt;0,Activiteitenoverzicht!A2279,"")</f>
        <v/>
      </c>
      <c r="B2277" s="31" t="str">
        <f ca="1">IF(Activiteitenoverzicht!$K2279&gt;0,Activiteitenoverzicht!B2279,"")</f>
        <v/>
      </c>
      <c r="C2277" s="31" t="str">
        <f ca="1">IF(Activiteitenoverzicht!$K2279&gt;0,Activiteitenoverzicht!D2279,"")</f>
        <v/>
      </c>
      <c r="D2277" s="31" t="str">
        <f ca="1">IF(Activiteitenoverzicht!$K2279&gt;0,Activiteitenoverzicht!F2279,"")</f>
        <v/>
      </c>
    </row>
    <row r="2278" spans="1:4" hidden="1" x14ac:dyDescent="0.25">
      <c r="A2278" s="31" t="str">
        <f ca="1">IF(Activiteitenoverzicht!$K2280&gt;0,Activiteitenoverzicht!A2280,"")</f>
        <v/>
      </c>
      <c r="B2278" s="31" t="str">
        <f ca="1">IF(Activiteitenoverzicht!$K2280&gt;0,Activiteitenoverzicht!B2280,"")</f>
        <v/>
      </c>
      <c r="C2278" s="31" t="str">
        <f ca="1">IF(Activiteitenoverzicht!$K2280&gt;0,Activiteitenoverzicht!D2280,"")</f>
        <v/>
      </c>
      <c r="D2278" s="31" t="str">
        <f ca="1">IF(Activiteitenoverzicht!$K2280&gt;0,Activiteitenoverzicht!F2280,"")</f>
        <v/>
      </c>
    </row>
    <row r="2279" spans="1:4" hidden="1" x14ac:dyDescent="0.25">
      <c r="A2279" s="31" t="str">
        <f ca="1">IF(Activiteitenoverzicht!$K2281&gt;0,Activiteitenoverzicht!A2281,"")</f>
        <v/>
      </c>
      <c r="B2279" s="31" t="str">
        <f ca="1">IF(Activiteitenoverzicht!$K2281&gt;0,Activiteitenoverzicht!B2281,"")</f>
        <v/>
      </c>
      <c r="C2279" s="31" t="str">
        <f ca="1">IF(Activiteitenoverzicht!$K2281&gt;0,Activiteitenoverzicht!D2281,"")</f>
        <v/>
      </c>
      <c r="D2279" s="31" t="str">
        <f ca="1">IF(Activiteitenoverzicht!$K2281&gt;0,Activiteitenoverzicht!F2281,"")</f>
        <v/>
      </c>
    </row>
    <row r="2280" spans="1:4" hidden="1" x14ac:dyDescent="0.25">
      <c r="A2280" s="31" t="str">
        <f ca="1">IF(Activiteitenoverzicht!$K2282&gt;0,Activiteitenoverzicht!A2282,"")</f>
        <v/>
      </c>
      <c r="B2280" s="31" t="str">
        <f ca="1">IF(Activiteitenoverzicht!$K2282&gt;0,Activiteitenoverzicht!B2282,"")</f>
        <v/>
      </c>
      <c r="C2280" s="31" t="str">
        <f ca="1">IF(Activiteitenoverzicht!$K2282&gt;0,Activiteitenoverzicht!D2282,"")</f>
        <v/>
      </c>
      <c r="D2280" s="31" t="str">
        <f ca="1">IF(Activiteitenoverzicht!$K2282&gt;0,Activiteitenoverzicht!F2282,"")</f>
        <v/>
      </c>
    </row>
    <row r="2281" spans="1:4" hidden="1" x14ac:dyDescent="0.25">
      <c r="A2281" s="31" t="str">
        <f ca="1">IF(Activiteitenoverzicht!$K2283&gt;0,Activiteitenoverzicht!A2283,"")</f>
        <v/>
      </c>
      <c r="B2281" s="31" t="str">
        <f ca="1">IF(Activiteitenoverzicht!$K2283&gt;0,Activiteitenoverzicht!B2283,"")</f>
        <v/>
      </c>
      <c r="C2281" s="31" t="str">
        <f ca="1">IF(Activiteitenoverzicht!$K2283&gt;0,Activiteitenoverzicht!D2283,"")</f>
        <v/>
      </c>
      <c r="D2281" s="31" t="str">
        <f ca="1">IF(Activiteitenoverzicht!$K2283&gt;0,Activiteitenoverzicht!F2283,"")</f>
        <v/>
      </c>
    </row>
    <row r="2282" spans="1:4" hidden="1" x14ac:dyDescent="0.25">
      <c r="A2282" s="31" t="str">
        <f ca="1">IF(Activiteitenoverzicht!$K2284&gt;0,Activiteitenoverzicht!A2284,"")</f>
        <v/>
      </c>
      <c r="B2282" s="31" t="str">
        <f ca="1">IF(Activiteitenoverzicht!$K2284&gt;0,Activiteitenoverzicht!B2284,"")</f>
        <v/>
      </c>
      <c r="C2282" s="31" t="str">
        <f ca="1">IF(Activiteitenoverzicht!$K2284&gt;0,Activiteitenoverzicht!D2284,"")</f>
        <v/>
      </c>
      <c r="D2282" s="31" t="str">
        <f ca="1">IF(Activiteitenoverzicht!$K2284&gt;0,Activiteitenoverzicht!F2284,"")</f>
        <v/>
      </c>
    </row>
    <row r="2283" spans="1:4" hidden="1" x14ac:dyDescent="0.25">
      <c r="A2283" s="31" t="str">
        <f ca="1">IF(Activiteitenoverzicht!$K2285&gt;0,Activiteitenoverzicht!A2285,"")</f>
        <v/>
      </c>
      <c r="B2283" s="31" t="str">
        <f ca="1">IF(Activiteitenoverzicht!$K2285&gt;0,Activiteitenoverzicht!B2285,"")</f>
        <v/>
      </c>
      <c r="C2283" s="31" t="str">
        <f ca="1">IF(Activiteitenoverzicht!$K2285&gt;0,Activiteitenoverzicht!D2285,"")</f>
        <v/>
      </c>
      <c r="D2283" s="31" t="str">
        <f ca="1">IF(Activiteitenoverzicht!$K2285&gt;0,Activiteitenoverzicht!F2285,"")</f>
        <v/>
      </c>
    </row>
    <row r="2284" spans="1:4" hidden="1" x14ac:dyDescent="0.25">
      <c r="A2284" s="31" t="str">
        <f ca="1">IF(Activiteitenoverzicht!$K2286&gt;0,Activiteitenoverzicht!A2286,"")</f>
        <v/>
      </c>
      <c r="B2284" s="31" t="str">
        <f ca="1">IF(Activiteitenoverzicht!$K2286&gt;0,Activiteitenoverzicht!B2286,"")</f>
        <v/>
      </c>
      <c r="C2284" s="31" t="str">
        <f ca="1">IF(Activiteitenoverzicht!$K2286&gt;0,Activiteitenoverzicht!D2286,"")</f>
        <v/>
      </c>
      <c r="D2284" s="31" t="str">
        <f ca="1">IF(Activiteitenoverzicht!$K2286&gt;0,Activiteitenoverzicht!F2286,"")</f>
        <v/>
      </c>
    </row>
    <row r="2285" spans="1:4" hidden="1" x14ac:dyDescent="0.25">
      <c r="A2285" s="31" t="str">
        <f ca="1">IF(Activiteitenoverzicht!$K2287&gt;0,Activiteitenoverzicht!A2287,"")</f>
        <v/>
      </c>
      <c r="B2285" s="31" t="str">
        <f ca="1">IF(Activiteitenoverzicht!$K2287&gt;0,Activiteitenoverzicht!B2287,"")</f>
        <v/>
      </c>
      <c r="C2285" s="31" t="str">
        <f ca="1">IF(Activiteitenoverzicht!$K2287&gt;0,Activiteitenoverzicht!D2287,"")</f>
        <v/>
      </c>
      <c r="D2285" s="31" t="str">
        <f ca="1">IF(Activiteitenoverzicht!$K2287&gt;0,Activiteitenoverzicht!F2287,"")</f>
        <v/>
      </c>
    </row>
    <row r="2286" spans="1:4" hidden="1" x14ac:dyDescent="0.25">
      <c r="A2286" s="31" t="str">
        <f ca="1">IF(Activiteitenoverzicht!$K2288&gt;0,Activiteitenoverzicht!A2288,"")</f>
        <v/>
      </c>
      <c r="B2286" s="31" t="str">
        <f ca="1">IF(Activiteitenoverzicht!$K2288&gt;0,Activiteitenoverzicht!B2288,"")</f>
        <v/>
      </c>
      <c r="C2286" s="31" t="str">
        <f ca="1">IF(Activiteitenoverzicht!$K2288&gt;0,Activiteitenoverzicht!D2288,"")</f>
        <v/>
      </c>
      <c r="D2286" s="31" t="str">
        <f ca="1">IF(Activiteitenoverzicht!$K2288&gt;0,Activiteitenoverzicht!F2288,"")</f>
        <v/>
      </c>
    </row>
    <row r="2287" spans="1:4" hidden="1" x14ac:dyDescent="0.25">
      <c r="A2287" s="31" t="str">
        <f ca="1">IF(Activiteitenoverzicht!$K2289&gt;0,Activiteitenoverzicht!A2289,"")</f>
        <v/>
      </c>
      <c r="B2287" s="31" t="str">
        <f ca="1">IF(Activiteitenoverzicht!$K2289&gt;0,Activiteitenoverzicht!B2289,"")</f>
        <v/>
      </c>
      <c r="C2287" s="31" t="str">
        <f ca="1">IF(Activiteitenoverzicht!$K2289&gt;0,Activiteitenoverzicht!D2289,"")</f>
        <v/>
      </c>
      <c r="D2287" s="31" t="str">
        <f ca="1">IF(Activiteitenoverzicht!$K2289&gt;0,Activiteitenoverzicht!F2289,"")</f>
        <v/>
      </c>
    </row>
    <row r="2288" spans="1:4" hidden="1" x14ac:dyDescent="0.25">
      <c r="A2288" s="31" t="str">
        <f ca="1">IF(Activiteitenoverzicht!$K2290&gt;0,Activiteitenoverzicht!A2290,"")</f>
        <v/>
      </c>
      <c r="B2288" s="31" t="str">
        <f ca="1">IF(Activiteitenoverzicht!$K2290&gt;0,Activiteitenoverzicht!B2290,"")</f>
        <v/>
      </c>
      <c r="C2288" s="31" t="str">
        <f ca="1">IF(Activiteitenoverzicht!$K2290&gt;0,Activiteitenoverzicht!D2290,"")</f>
        <v/>
      </c>
      <c r="D2288" s="31" t="str">
        <f ca="1">IF(Activiteitenoverzicht!$K2290&gt;0,Activiteitenoverzicht!F2290,"")</f>
        <v/>
      </c>
    </row>
    <row r="2289" spans="1:4" hidden="1" x14ac:dyDescent="0.25">
      <c r="A2289" s="31" t="str">
        <f ca="1">IF(Activiteitenoverzicht!$K2291&gt;0,Activiteitenoverzicht!A2291,"")</f>
        <v/>
      </c>
      <c r="B2289" s="31" t="str">
        <f ca="1">IF(Activiteitenoverzicht!$K2291&gt;0,Activiteitenoverzicht!B2291,"")</f>
        <v/>
      </c>
      <c r="C2289" s="31" t="str">
        <f ca="1">IF(Activiteitenoverzicht!$K2291&gt;0,Activiteitenoverzicht!D2291,"")</f>
        <v/>
      </c>
      <c r="D2289" s="31" t="str">
        <f ca="1">IF(Activiteitenoverzicht!$K2291&gt;0,Activiteitenoverzicht!F2291,"")</f>
        <v/>
      </c>
    </row>
    <row r="2290" spans="1:4" hidden="1" x14ac:dyDescent="0.25">
      <c r="A2290" s="31" t="str">
        <f ca="1">IF(Activiteitenoverzicht!$K2292&gt;0,Activiteitenoverzicht!A2292,"")</f>
        <v/>
      </c>
      <c r="B2290" s="31" t="str">
        <f ca="1">IF(Activiteitenoverzicht!$K2292&gt;0,Activiteitenoverzicht!B2292,"")</f>
        <v/>
      </c>
      <c r="C2290" s="31" t="str">
        <f ca="1">IF(Activiteitenoverzicht!$K2292&gt;0,Activiteitenoverzicht!D2292,"")</f>
        <v/>
      </c>
      <c r="D2290" s="31" t="str">
        <f ca="1">IF(Activiteitenoverzicht!$K2292&gt;0,Activiteitenoverzicht!F2292,"")</f>
        <v/>
      </c>
    </row>
    <row r="2291" spans="1:4" hidden="1" x14ac:dyDescent="0.25">
      <c r="A2291" s="31" t="str">
        <f ca="1">IF(Activiteitenoverzicht!$K2293&gt;0,Activiteitenoverzicht!A2293,"")</f>
        <v/>
      </c>
      <c r="B2291" s="31" t="str">
        <f ca="1">IF(Activiteitenoverzicht!$K2293&gt;0,Activiteitenoverzicht!B2293,"")</f>
        <v/>
      </c>
      <c r="C2291" s="31" t="str">
        <f ca="1">IF(Activiteitenoverzicht!$K2293&gt;0,Activiteitenoverzicht!D2293,"")</f>
        <v/>
      </c>
      <c r="D2291" s="31" t="str">
        <f ca="1">IF(Activiteitenoverzicht!$K2293&gt;0,Activiteitenoverzicht!F2293,"")</f>
        <v/>
      </c>
    </row>
    <row r="2292" spans="1:4" hidden="1" x14ac:dyDescent="0.25">
      <c r="A2292" s="31" t="str">
        <f ca="1">IF(Activiteitenoverzicht!$K2294&gt;0,Activiteitenoverzicht!A2294,"")</f>
        <v/>
      </c>
      <c r="B2292" s="31" t="str">
        <f ca="1">IF(Activiteitenoverzicht!$K2294&gt;0,Activiteitenoverzicht!B2294,"")</f>
        <v/>
      </c>
      <c r="C2292" s="31" t="str">
        <f ca="1">IF(Activiteitenoverzicht!$K2294&gt;0,Activiteitenoverzicht!D2294,"")</f>
        <v/>
      </c>
      <c r="D2292" s="31" t="str">
        <f ca="1">IF(Activiteitenoverzicht!$K2294&gt;0,Activiteitenoverzicht!F2294,"")</f>
        <v/>
      </c>
    </row>
    <row r="2293" spans="1:4" hidden="1" x14ac:dyDescent="0.25">
      <c r="A2293" s="31" t="str">
        <f ca="1">IF(Activiteitenoverzicht!$K2295&gt;0,Activiteitenoverzicht!A2295,"")</f>
        <v/>
      </c>
      <c r="B2293" s="31" t="str">
        <f ca="1">IF(Activiteitenoverzicht!$K2295&gt;0,Activiteitenoverzicht!B2295,"")</f>
        <v/>
      </c>
      <c r="C2293" s="31" t="str">
        <f ca="1">IF(Activiteitenoverzicht!$K2295&gt;0,Activiteitenoverzicht!D2295,"")</f>
        <v/>
      </c>
      <c r="D2293" s="31" t="str">
        <f ca="1">IF(Activiteitenoverzicht!$K2295&gt;0,Activiteitenoverzicht!F2295,"")</f>
        <v/>
      </c>
    </row>
    <row r="2294" spans="1:4" hidden="1" x14ac:dyDescent="0.25">
      <c r="A2294" s="31" t="str">
        <f ca="1">IF(Activiteitenoverzicht!$K2296&gt;0,Activiteitenoverzicht!A2296,"")</f>
        <v/>
      </c>
      <c r="B2294" s="31" t="str">
        <f ca="1">IF(Activiteitenoverzicht!$K2296&gt;0,Activiteitenoverzicht!B2296,"")</f>
        <v/>
      </c>
      <c r="C2294" s="31" t="str">
        <f ca="1">IF(Activiteitenoverzicht!$K2296&gt;0,Activiteitenoverzicht!D2296,"")</f>
        <v/>
      </c>
      <c r="D2294" s="31" t="str">
        <f ca="1">IF(Activiteitenoverzicht!$K2296&gt;0,Activiteitenoverzicht!F2296,"")</f>
        <v/>
      </c>
    </row>
    <row r="2295" spans="1:4" hidden="1" x14ac:dyDescent="0.25">
      <c r="A2295" s="31" t="str">
        <f ca="1">IF(Activiteitenoverzicht!$K2297&gt;0,Activiteitenoverzicht!A2297,"")</f>
        <v/>
      </c>
      <c r="B2295" s="31" t="str">
        <f ca="1">IF(Activiteitenoverzicht!$K2297&gt;0,Activiteitenoverzicht!B2297,"")</f>
        <v/>
      </c>
      <c r="C2295" s="31" t="str">
        <f ca="1">IF(Activiteitenoverzicht!$K2297&gt;0,Activiteitenoverzicht!D2297,"")</f>
        <v/>
      </c>
      <c r="D2295" s="31" t="str">
        <f ca="1">IF(Activiteitenoverzicht!$K2297&gt;0,Activiteitenoverzicht!F2297,"")</f>
        <v/>
      </c>
    </row>
    <row r="2296" spans="1:4" hidden="1" x14ac:dyDescent="0.25">
      <c r="A2296" s="31" t="str">
        <f ca="1">IF(Activiteitenoverzicht!$K2298&gt;0,Activiteitenoverzicht!A2298,"")</f>
        <v/>
      </c>
      <c r="B2296" s="31" t="str">
        <f ca="1">IF(Activiteitenoverzicht!$K2298&gt;0,Activiteitenoverzicht!B2298,"")</f>
        <v/>
      </c>
      <c r="C2296" s="31" t="str">
        <f ca="1">IF(Activiteitenoverzicht!$K2298&gt;0,Activiteitenoverzicht!D2298,"")</f>
        <v/>
      </c>
      <c r="D2296" s="31" t="str">
        <f ca="1">IF(Activiteitenoverzicht!$K2298&gt;0,Activiteitenoverzicht!F2298,"")</f>
        <v/>
      </c>
    </row>
    <row r="2297" spans="1:4" hidden="1" x14ac:dyDescent="0.25">
      <c r="A2297" s="31" t="str">
        <f ca="1">IF(Activiteitenoverzicht!$K2299&gt;0,Activiteitenoverzicht!A2299,"")</f>
        <v/>
      </c>
      <c r="B2297" s="31" t="str">
        <f ca="1">IF(Activiteitenoverzicht!$K2299&gt;0,Activiteitenoverzicht!B2299,"")</f>
        <v/>
      </c>
      <c r="C2297" s="31" t="str">
        <f ca="1">IF(Activiteitenoverzicht!$K2299&gt;0,Activiteitenoverzicht!D2299,"")</f>
        <v/>
      </c>
      <c r="D2297" s="31" t="str">
        <f ca="1">IF(Activiteitenoverzicht!$K2299&gt;0,Activiteitenoverzicht!F2299,"")</f>
        <v/>
      </c>
    </row>
    <row r="2298" spans="1:4" hidden="1" x14ac:dyDescent="0.25">
      <c r="A2298" s="31" t="str">
        <f ca="1">IF(Activiteitenoverzicht!$K2300&gt;0,Activiteitenoverzicht!A2300,"")</f>
        <v/>
      </c>
      <c r="B2298" s="31" t="str">
        <f ca="1">IF(Activiteitenoverzicht!$K2300&gt;0,Activiteitenoverzicht!B2300,"")</f>
        <v/>
      </c>
      <c r="C2298" s="31" t="str">
        <f ca="1">IF(Activiteitenoverzicht!$K2300&gt;0,Activiteitenoverzicht!D2300,"")</f>
        <v/>
      </c>
      <c r="D2298" s="31" t="str">
        <f ca="1">IF(Activiteitenoverzicht!$K2300&gt;0,Activiteitenoverzicht!F2300,"")</f>
        <v/>
      </c>
    </row>
    <row r="2299" spans="1:4" hidden="1" x14ac:dyDescent="0.25">
      <c r="A2299" s="31" t="str">
        <f ca="1">IF(Activiteitenoverzicht!$K2301&gt;0,Activiteitenoverzicht!A2301,"")</f>
        <v/>
      </c>
      <c r="B2299" s="31" t="str">
        <f ca="1">IF(Activiteitenoverzicht!$K2301&gt;0,Activiteitenoverzicht!B2301,"")</f>
        <v/>
      </c>
      <c r="C2299" s="31" t="str">
        <f ca="1">IF(Activiteitenoverzicht!$K2301&gt;0,Activiteitenoverzicht!D2301,"")</f>
        <v/>
      </c>
      <c r="D2299" s="31" t="str">
        <f ca="1">IF(Activiteitenoverzicht!$K2301&gt;0,Activiteitenoverzicht!F2301,"")</f>
        <v/>
      </c>
    </row>
    <row r="2300" spans="1:4" hidden="1" x14ac:dyDescent="0.25">
      <c r="A2300" s="31" t="str">
        <f ca="1">IF(Activiteitenoverzicht!$K2302&gt;0,Activiteitenoverzicht!A2302,"")</f>
        <v/>
      </c>
      <c r="B2300" s="31" t="str">
        <f ca="1">IF(Activiteitenoverzicht!$K2302&gt;0,Activiteitenoverzicht!B2302,"")</f>
        <v/>
      </c>
      <c r="C2300" s="31" t="str">
        <f ca="1">IF(Activiteitenoverzicht!$K2302&gt;0,Activiteitenoverzicht!D2302,"")</f>
        <v/>
      </c>
      <c r="D2300" s="31" t="str">
        <f ca="1">IF(Activiteitenoverzicht!$K2302&gt;0,Activiteitenoverzicht!F2302,"")</f>
        <v/>
      </c>
    </row>
    <row r="2301" spans="1:4" hidden="1" x14ac:dyDescent="0.25">
      <c r="A2301" s="31" t="str">
        <f ca="1">IF(Activiteitenoverzicht!$K2303&gt;0,Activiteitenoverzicht!A2303,"")</f>
        <v/>
      </c>
      <c r="B2301" s="31" t="str">
        <f ca="1">IF(Activiteitenoverzicht!$K2303&gt;0,Activiteitenoverzicht!B2303,"")</f>
        <v/>
      </c>
      <c r="C2301" s="31" t="str">
        <f ca="1">IF(Activiteitenoverzicht!$K2303&gt;0,Activiteitenoverzicht!D2303,"")</f>
        <v/>
      </c>
      <c r="D2301" s="31" t="str">
        <f ca="1">IF(Activiteitenoverzicht!$K2303&gt;0,Activiteitenoverzicht!F2303,"")</f>
        <v/>
      </c>
    </row>
    <row r="2302" spans="1:4" hidden="1" x14ac:dyDescent="0.25">
      <c r="A2302" s="31" t="str">
        <f ca="1">IF(Activiteitenoverzicht!$K2304&gt;0,Activiteitenoverzicht!A2304,"")</f>
        <v/>
      </c>
      <c r="B2302" s="31" t="str">
        <f ca="1">IF(Activiteitenoverzicht!$K2304&gt;0,Activiteitenoverzicht!B2304,"")</f>
        <v/>
      </c>
      <c r="C2302" s="31" t="str">
        <f ca="1">IF(Activiteitenoverzicht!$K2304&gt;0,Activiteitenoverzicht!D2304,"")</f>
        <v/>
      </c>
      <c r="D2302" s="31" t="str">
        <f ca="1">IF(Activiteitenoverzicht!$K2304&gt;0,Activiteitenoverzicht!F2304,"")</f>
        <v/>
      </c>
    </row>
    <row r="2303" spans="1:4" hidden="1" x14ac:dyDescent="0.25">
      <c r="A2303" s="31" t="str">
        <f>IF(Activiteitenoverzicht!$K2305&gt;0,Activiteitenoverzicht!A2305,"")</f>
        <v/>
      </c>
      <c r="B2303" s="31" t="str">
        <f>IF(Activiteitenoverzicht!$K2305&gt;0,Activiteitenoverzicht!B2305,"")</f>
        <v/>
      </c>
      <c r="C2303" s="31" t="str">
        <f>IF(Activiteitenoverzicht!$K2305&gt;0,Activiteitenoverzicht!D2305,"")</f>
        <v/>
      </c>
      <c r="D2303" s="31" t="str">
        <f>IF(Activiteitenoverzicht!$K2305&gt;0,Activiteitenoverzicht!F2305,"")</f>
        <v/>
      </c>
    </row>
    <row r="2304" spans="1:4" hidden="1" x14ac:dyDescent="0.25">
      <c r="A2304" s="31" t="str">
        <f>IF(Activiteitenoverzicht!$K2306&gt;0,Activiteitenoverzicht!A2306,"")</f>
        <v/>
      </c>
      <c r="B2304" s="31" t="str">
        <f>IF(Activiteitenoverzicht!$K2306&gt;0,Activiteitenoverzicht!B2306,"")</f>
        <v/>
      </c>
      <c r="C2304" s="31" t="str">
        <f>IF(Activiteitenoverzicht!$K2306&gt;0,Activiteitenoverzicht!D2306,"")</f>
        <v/>
      </c>
      <c r="D2304" s="31" t="str">
        <f>IF(Activiteitenoverzicht!$K2306&gt;0,Activiteitenoverzicht!F2306,"")</f>
        <v/>
      </c>
    </row>
    <row r="2305" spans="1:4" hidden="1" x14ac:dyDescent="0.25">
      <c r="A2305" s="31" t="str">
        <f>IF(Activiteitenoverzicht!$K2307&gt;0,Activiteitenoverzicht!A2307,"")</f>
        <v/>
      </c>
      <c r="B2305" s="31" t="str">
        <f>IF(Activiteitenoverzicht!$K2307&gt;0,Activiteitenoverzicht!B2307,"")</f>
        <v/>
      </c>
      <c r="C2305" s="31" t="str">
        <f>IF(Activiteitenoverzicht!$K2307&gt;0,Activiteitenoverzicht!D2307,"")</f>
        <v/>
      </c>
      <c r="D2305" s="31" t="str">
        <f>IF(Activiteitenoverzicht!$K2307&gt;0,Activiteitenoverzicht!F2307,"")</f>
        <v/>
      </c>
    </row>
    <row r="2306" spans="1:4" hidden="1" x14ac:dyDescent="0.25">
      <c r="A2306" s="31" t="str">
        <f>IF(Activiteitenoverzicht!$K2308&gt;0,Activiteitenoverzicht!A2308,"")</f>
        <v/>
      </c>
      <c r="B2306" s="31" t="str">
        <f>IF(Activiteitenoverzicht!$K2308&gt;0,Activiteitenoverzicht!B2308,"")</f>
        <v/>
      </c>
      <c r="C2306" s="31" t="str">
        <f>IF(Activiteitenoverzicht!$K2308&gt;0,Activiteitenoverzicht!D2308,"")</f>
        <v/>
      </c>
      <c r="D2306" s="31" t="str">
        <f>IF(Activiteitenoverzicht!$K2308&gt;0,Activiteitenoverzicht!F2308,"")</f>
        <v/>
      </c>
    </row>
    <row r="2307" spans="1:4" hidden="1" x14ac:dyDescent="0.25">
      <c r="A2307" s="31" t="str">
        <f>IF(Activiteitenoverzicht!$K2309&gt;0,Activiteitenoverzicht!A2309,"")</f>
        <v/>
      </c>
      <c r="B2307" s="31" t="str">
        <f>IF(Activiteitenoverzicht!$K2309&gt;0,Activiteitenoverzicht!B2309,"")</f>
        <v/>
      </c>
      <c r="C2307" s="31" t="str">
        <f>IF(Activiteitenoverzicht!$K2309&gt;0,Activiteitenoverzicht!D2309,"")</f>
        <v/>
      </c>
      <c r="D2307" s="31" t="str">
        <f>IF(Activiteitenoverzicht!$K2309&gt;0,Activiteitenoverzicht!F2309,"")</f>
        <v/>
      </c>
    </row>
    <row r="2308" spans="1:4" hidden="1" x14ac:dyDescent="0.25">
      <c r="A2308" s="31" t="str">
        <f>IF(Activiteitenoverzicht!$K2310&gt;0,Activiteitenoverzicht!A2310,"")</f>
        <v/>
      </c>
      <c r="B2308" s="31" t="str">
        <f>IF(Activiteitenoverzicht!$K2310&gt;0,Activiteitenoverzicht!B2310,"")</f>
        <v/>
      </c>
      <c r="C2308" s="31" t="str">
        <f>IF(Activiteitenoverzicht!$K2310&gt;0,Activiteitenoverzicht!D2310,"")</f>
        <v/>
      </c>
      <c r="D2308" s="31" t="str">
        <f>IF(Activiteitenoverzicht!$K2310&gt;0,Activiteitenoverzicht!F2310,"")</f>
        <v/>
      </c>
    </row>
    <row r="2309" spans="1:4" hidden="1" x14ac:dyDescent="0.25">
      <c r="A2309" s="31" t="str">
        <f>IF(Activiteitenoverzicht!$K2311&gt;0,Activiteitenoverzicht!A2311,"")</f>
        <v/>
      </c>
      <c r="B2309" s="31" t="str">
        <f>IF(Activiteitenoverzicht!$K2311&gt;0,Activiteitenoverzicht!B2311,"")</f>
        <v/>
      </c>
      <c r="C2309" s="31" t="str">
        <f>IF(Activiteitenoverzicht!$K2311&gt;0,Activiteitenoverzicht!D2311,"")</f>
        <v/>
      </c>
      <c r="D2309" s="31" t="str">
        <f>IF(Activiteitenoverzicht!$K2311&gt;0,Activiteitenoverzicht!F2311,"")</f>
        <v/>
      </c>
    </row>
    <row r="2310" spans="1:4" hidden="1" x14ac:dyDescent="0.25">
      <c r="A2310" s="31" t="str">
        <f>IF(Activiteitenoverzicht!$K2312&gt;0,Activiteitenoverzicht!A2312,"")</f>
        <v/>
      </c>
      <c r="B2310" s="31" t="str">
        <f>IF(Activiteitenoverzicht!$K2312&gt;0,Activiteitenoverzicht!B2312,"")</f>
        <v/>
      </c>
      <c r="C2310" s="31" t="str">
        <f>IF(Activiteitenoverzicht!$K2312&gt;0,Activiteitenoverzicht!D2312,"")</f>
        <v/>
      </c>
      <c r="D2310" s="31" t="str">
        <f>IF(Activiteitenoverzicht!$K2312&gt;0,Activiteitenoverzicht!F2312,"")</f>
        <v/>
      </c>
    </row>
    <row r="2311" spans="1:4" hidden="1" x14ac:dyDescent="0.25">
      <c r="A2311" s="31" t="str">
        <f>IF(Activiteitenoverzicht!$K2313&gt;0,Activiteitenoverzicht!A2313,"")</f>
        <v/>
      </c>
      <c r="B2311" s="31" t="str">
        <f>IF(Activiteitenoverzicht!$K2313&gt;0,Activiteitenoverzicht!B2313,"")</f>
        <v/>
      </c>
      <c r="C2311" s="31" t="str">
        <f>IF(Activiteitenoverzicht!$K2313&gt;0,Activiteitenoverzicht!D2313,"")</f>
        <v/>
      </c>
      <c r="D2311" s="31" t="str">
        <f>IF(Activiteitenoverzicht!$K2313&gt;0,Activiteitenoverzicht!F2313,"")</f>
        <v/>
      </c>
    </row>
    <row r="2312" spans="1:4" hidden="1" x14ac:dyDescent="0.25">
      <c r="A2312" s="31" t="str">
        <f>IF(Activiteitenoverzicht!$K2314&gt;0,Activiteitenoverzicht!A2314,"")</f>
        <v/>
      </c>
      <c r="B2312" s="31" t="str">
        <f>IF(Activiteitenoverzicht!$K2314&gt;0,Activiteitenoverzicht!B2314,"")</f>
        <v/>
      </c>
      <c r="C2312" s="31" t="str">
        <f>IF(Activiteitenoverzicht!$K2314&gt;0,Activiteitenoverzicht!D2314,"")</f>
        <v/>
      </c>
      <c r="D2312" s="31" t="str">
        <f>IF(Activiteitenoverzicht!$K2314&gt;0,Activiteitenoverzicht!F2314,"")</f>
        <v/>
      </c>
    </row>
    <row r="2313" spans="1:4" hidden="1" x14ac:dyDescent="0.25">
      <c r="A2313" s="31" t="str">
        <f>IF(Activiteitenoverzicht!$K2315&gt;0,Activiteitenoverzicht!A2315,"")</f>
        <v/>
      </c>
      <c r="B2313" s="31" t="str">
        <f>IF(Activiteitenoverzicht!$K2315&gt;0,Activiteitenoverzicht!B2315,"")</f>
        <v/>
      </c>
      <c r="C2313" s="31" t="str">
        <f>IF(Activiteitenoverzicht!$K2315&gt;0,Activiteitenoverzicht!D2315,"")</f>
        <v/>
      </c>
      <c r="D2313" s="31" t="str">
        <f>IF(Activiteitenoverzicht!$K2315&gt;0,Activiteitenoverzicht!F2315,"")</f>
        <v/>
      </c>
    </row>
    <row r="2314" spans="1:4" hidden="1" x14ac:dyDescent="0.25">
      <c r="A2314" s="31" t="str">
        <f>IF(Activiteitenoverzicht!$K2316&gt;0,Activiteitenoverzicht!A2316,"")</f>
        <v/>
      </c>
      <c r="B2314" s="31" t="str">
        <f>IF(Activiteitenoverzicht!$K2316&gt;0,Activiteitenoverzicht!B2316,"")</f>
        <v/>
      </c>
      <c r="C2314" s="31" t="str">
        <f>IF(Activiteitenoverzicht!$K2316&gt;0,Activiteitenoverzicht!D2316,"")</f>
        <v/>
      </c>
      <c r="D2314" s="31" t="str">
        <f>IF(Activiteitenoverzicht!$K2316&gt;0,Activiteitenoverzicht!F2316,"")</f>
        <v/>
      </c>
    </row>
    <row r="2315" spans="1:4" hidden="1" x14ac:dyDescent="0.25">
      <c r="A2315" s="31" t="str">
        <f>IF(Activiteitenoverzicht!$K2317&gt;0,Activiteitenoverzicht!A2317,"")</f>
        <v/>
      </c>
      <c r="B2315" s="31" t="str">
        <f>IF(Activiteitenoverzicht!$K2317&gt;0,Activiteitenoverzicht!B2317,"")</f>
        <v/>
      </c>
      <c r="C2315" s="31" t="str">
        <f>IF(Activiteitenoverzicht!$K2317&gt;0,Activiteitenoverzicht!D2317,"")</f>
        <v/>
      </c>
      <c r="D2315" s="31" t="str">
        <f>IF(Activiteitenoverzicht!$K2317&gt;0,Activiteitenoverzicht!F2317,"")</f>
        <v/>
      </c>
    </row>
    <row r="2316" spans="1:4" hidden="1" x14ac:dyDescent="0.25">
      <c r="A2316" s="31" t="str">
        <f>IF(Activiteitenoverzicht!$K2318&gt;0,Activiteitenoverzicht!A2318,"")</f>
        <v/>
      </c>
      <c r="B2316" s="31" t="str">
        <f>IF(Activiteitenoverzicht!$K2318&gt;0,Activiteitenoverzicht!B2318,"")</f>
        <v/>
      </c>
      <c r="C2316" s="31" t="str">
        <f>IF(Activiteitenoverzicht!$K2318&gt;0,Activiteitenoverzicht!D2318,"")</f>
        <v/>
      </c>
      <c r="D2316" s="31" t="str">
        <f>IF(Activiteitenoverzicht!$K2318&gt;0,Activiteitenoverzicht!F2318,"")</f>
        <v/>
      </c>
    </row>
    <row r="2317" spans="1:4" hidden="1" x14ac:dyDescent="0.25">
      <c r="A2317" s="31" t="str">
        <f>IF(Activiteitenoverzicht!$K2319&gt;0,Activiteitenoverzicht!A2319,"")</f>
        <v/>
      </c>
      <c r="B2317" s="31" t="str">
        <f>IF(Activiteitenoverzicht!$K2319&gt;0,Activiteitenoverzicht!B2319,"")</f>
        <v/>
      </c>
      <c r="C2317" s="31" t="str">
        <f>IF(Activiteitenoverzicht!$K2319&gt;0,Activiteitenoverzicht!D2319,"")</f>
        <v/>
      </c>
      <c r="D2317" s="31" t="str">
        <f>IF(Activiteitenoverzicht!$K2319&gt;0,Activiteitenoverzicht!F2319,"")</f>
        <v/>
      </c>
    </row>
    <row r="2318" spans="1:4" hidden="1" x14ac:dyDescent="0.25">
      <c r="A2318" s="31" t="str">
        <f>IF(Activiteitenoverzicht!$K2320&gt;0,Activiteitenoverzicht!A2320,"")</f>
        <v/>
      </c>
      <c r="B2318" s="31" t="str">
        <f>IF(Activiteitenoverzicht!$K2320&gt;0,Activiteitenoverzicht!B2320,"")</f>
        <v/>
      </c>
      <c r="C2318" s="31" t="str">
        <f>IF(Activiteitenoverzicht!$K2320&gt;0,Activiteitenoverzicht!D2320,"")</f>
        <v/>
      </c>
      <c r="D2318" s="31" t="str">
        <f>IF(Activiteitenoverzicht!$K2320&gt;0,Activiteitenoverzicht!F2320,"")</f>
        <v/>
      </c>
    </row>
    <row r="2319" spans="1:4" hidden="1" x14ac:dyDescent="0.25">
      <c r="A2319" s="31" t="str">
        <f>IF(Activiteitenoverzicht!$K2321&gt;0,Activiteitenoverzicht!A2321,"")</f>
        <v/>
      </c>
      <c r="B2319" s="31" t="str">
        <f>IF(Activiteitenoverzicht!$K2321&gt;0,Activiteitenoverzicht!B2321,"")</f>
        <v/>
      </c>
      <c r="C2319" s="31" t="str">
        <f>IF(Activiteitenoverzicht!$K2321&gt;0,Activiteitenoverzicht!D2321,"")</f>
        <v/>
      </c>
      <c r="D2319" s="31" t="str">
        <f>IF(Activiteitenoverzicht!$K2321&gt;0,Activiteitenoverzicht!F2321,"")</f>
        <v/>
      </c>
    </row>
    <row r="2320" spans="1:4" hidden="1" x14ac:dyDescent="0.25">
      <c r="A2320" s="31" t="str">
        <f>IF(Activiteitenoverzicht!$K2322&gt;0,Activiteitenoverzicht!A2322,"")</f>
        <v/>
      </c>
      <c r="B2320" s="31" t="str">
        <f>IF(Activiteitenoverzicht!$K2322&gt;0,Activiteitenoverzicht!B2322,"")</f>
        <v/>
      </c>
      <c r="C2320" s="31" t="str">
        <f>IF(Activiteitenoverzicht!$K2322&gt;0,Activiteitenoverzicht!D2322,"")</f>
        <v/>
      </c>
      <c r="D2320" s="31" t="str">
        <f>IF(Activiteitenoverzicht!$K2322&gt;0,Activiteitenoverzicht!F2322,"")</f>
        <v/>
      </c>
    </row>
    <row r="2321" spans="1:4" hidden="1" x14ac:dyDescent="0.25">
      <c r="A2321" s="31" t="str">
        <f>IF(Activiteitenoverzicht!$K2323&gt;0,Activiteitenoverzicht!A2323,"")</f>
        <v/>
      </c>
      <c r="B2321" s="31" t="str">
        <f>IF(Activiteitenoverzicht!$K2323&gt;0,Activiteitenoverzicht!B2323,"")</f>
        <v/>
      </c>
      <c r="C2321" s="31" t="str">
        <f>IF(Activiteitenoverzicht!$K2323&gt;0,Activiteitenoverzicht!D2323,"")</f>
        <v/>
      </c>
      <c r="D2321" s="31" t="str">
        <f>IF(Activiteitenoverzicht!$K2323&gt;0,Activiteitenoverzicht!F2323,"")</f>
        <v/>
      </c>
    </row>
    <row r="2322" spans="1:4" hidden="1" x14ac:dyDescent="0.25">
      <c r="A2322" s="31" t="str">
        <f>IF(Activiteitenoverzicht!$K2324&gt;0,Activiteitenoverzicht!A2324,"")</f>
        <v/>
      </c>
      <c r="B2322" s="31" t="str">
        <f>IF(Activiteitenoverzicht!$K2324&gt;0,Activiteitenoverzicht!B2324,"")</f>
        <v/>
      </c>
      <c r="C2322" s="31" t="str">
        <f>IF(Activiteitenoverzicht!$K2324&gt;0,Activiteitenoverzicht!D2324,"")</f>
        <v/>
      </c>
      <c r="D2322" s="31" t="str">
        <f>IF(Activiteitenoverzicht!$K2324&gt;0,Activiteitenoverzicht!F2324,"")</f>
        <v/>
      </c>
    </row>
    <row r="2323" spans="1:4" hidden="1" x14ac:dyDescent="0.25">
      <c r="A2323" s="31" t="str">
        <f>IF(Activiteitenoverzicht!$K2325&gt;0,Activiteitenoverzicht!A2325,"")</f>
        <v/>
      </c>
      <c r="B2323" s="31" t="str">
        <f>IF(Activiteitenoverzicht!$K2325&gt;0,Activiteitenoverzicht!B2325,"")</f>
        <v/>
      </c>
      <c r="C2323" s="31" t="str">
        <f>IF(Activiteitenoverzicht!$K2325&gt;0,Activiteitenoverzicht!D2325,"")</f>
        <v/>
      </c>
      <c r="D2323" s="31" t="str">
        <f>IF(Activiteitenoverzicht!$K2325&gt;0,Activiteitenoverzicht!F2325,"")</f>
        <v/>
      </c>
    </row>
    <row r="2324" spans="1:4" hidden="1" x14ac:dyDescent="0.25">
      <c r="A2324" s="31" t="str">
        <f>IF(Activiteitenoverzicht!$K2326&gt;0,Activiteitenoverzicht!A2326,"")</f>
        <v/>
      </c>
      <c r="B2324" s="31" t="str">
        <f>IF(Activiteitenoverzicht!$K2326&gt;0,Activiteitenoverzicht!B2326,"")</f>
        <v/>
      </c>
      <c r="C2324" s="31" t="str">
        <f>IF(Activiteitenoverzicht!$K2326&gt;0,Activiteitenoverzicht!D2326,"")</f>
        <v/>
      </c>
      <c r="D2324" s="31" t="str">
        <f>IF(Activiteitenoverzicht!$K2326&gt;0,Activiteitenoverzicht!F2326,"")</f>
        <v/>
      </c>
    </row>
    <row r="2325" spans="1:4" hidden="1" x14ac:dyDescent="0.25">
      <c r="A2325" s="31" t="str">
        <f>IF(Activiteitenoverzicht!$K2327&gt;0,Activiteitenoverzicht!A2327,"")</f>
        <v/>
      </c>
      <c r="B2325" s="31" t="str">
        <f>IF(Activiteitenoverzicht!$K2327&gt;0,Activiteitenoverzicht!B2327,"")</f>
        <v/>
      </c>
      <c r="C2325" s="31" t="str">
        <f>IF(Activiteitenoverzicht!$K2327&gt;0,Activiteitenoverzicht!D2327,"")</f>
        <v/>
      </c>
      <c r="D2325" s="31" t="str">
        <f>IF(Activiteitenoverzicht!$K2327&gt;0,Activiteitenoverzicht!F2327,"")</f>
        <v/>
      </c>
    </row>
    <row r="2326" spans="1:4" hidden="1" x14ac:dyDescent="0.25">
      <c r="A2326" s="31" t="str">
        <f>IF(Activiteitenoverzicht!$K2328&gt;0,Activiteitenoverzicht!A2328,"")</f>
        <v/>
      </c>
      <c r="B2326" s="31" t="str">
        <f>IF(Activiteitenoverzicht!$K2328&gt;0,Activiteitenoverzicht!B2328,"")</f>
        <v/>
      </c>
      <c r="C2326" s="31" t="str">
        <f>IF(Activiteitenoverzicht!$K2328&gt;0,Activiteitenoverzicht!D2328,"")</f>
        <v/>
      </c>
      <c r="D2326" s="31" t="str">
        <f>IF(Activiteitenoverzicht!$K2328&gt;0,Activiteitenoverzicht!F2328,"")</f>
        <v/>
      </c>
    </row>
    <row r="2327" spans="1:4" hidden="1" x14ac:dyDescent="0.25">
      <c r="A2327" s="31" t="str">
        <f>IF(Activiteitenoverzicht!$K2329&gt;0,Activiteitenoverzicht!A2329,"")</f>
        <v/>
      </c>
      <c r="B2327" s="31" t="str">
        <f>IF(Activiteitenoverzicht!$K2329&gt;0,Activiteitenoverzicht!B2329,"")</f>
        <v/>
      </c>
      <c r="C2327" s="31" t="str">
        <f>IF(Activiteitenoverzicht!$K2329&gt;0,Activiteitenoverzicht!D2329,"")</f>
        <v/>
      </c>
      <c r="D2327" s="31" t="str">
        <f>IF(Activiteitenoverzicht!$K2329&gt;0,Activiteitenoverzicht!F2329,"")</f>
        <v/>
      </c>
    </row>
    <row r="2328" spans="1:4" hidden="1" x14ac:dyDescent="0.25">
      <c r="A2328" s="31" t="str">
        <f>IF(Activiteitenoverzicht!$K2330&gt;0,Activiteitenoverzicht!A2330,"")</f>
        <v/>
      </c>
      <c r="B2328" s="31" t="str">
        <f>IF(Activiteitenoverzicht!$K2330&gt;0,Activiteitenoverzicht!B2330,"")</f>
        <v/>
      </c>
      <c r="C2328" s="31" t="str">
        <f>IF(Activiteitenoverzicht!$K2330&gt;0,Activiteitenoverzicht!D2330,"")</f>
        <v/>
      </c>
      <c r="D2328" s="31" t="str">
        <f>IF(Activiteitenoverzicht!$K2330&gt;0,Activiteitenoverzicht!F2330,"")</f>
        <v/>
      </c>
    </row>
    <row r="2329" spans="1:4" hidden="1" x14ac:dyDescent="0.25">
      <c r="A2329" s="31" t="str">
        <f>IF(Activiteitenoverzicht!$K2331&gt;0,Activiteitenoverzicht!A2331,"")</f>
        <v/>
      </c>
      <c r="B2329" s="31" t="str">
        <f>IF(Activiteitenoverzicht!$K2331&gt;0,Activiteitenoverzicht!B2331,"")</f>
        <v/>
      </c>
      <c r="C2329" s="31" t="str">
        <f>IF(Activiteitenoverzicht!$K2331&gt;0,Activiteitenoverzicht!D2331,"")</f>
        <v/>
      </c>
      <c r="D2329" s="31" t="str">
        <f>IF(Activiteitenoverzicht!$K2331&gt;0,Activiteitenoverzicht!F2331,"")</f>
        <v/>
      </c>
    </row>
    <row r="2330" spans="1:4" hidden="1" x14ac:dyDescent="0.25">
      <c r="A2330" s="31" t="str">
        <f>IF(Activiteitenoverzicht!$K2332&gt;0,Activiteitenoverzicht!A2332,"")</f>
        <v/>
      </c>
      <c r="B2330" s="31" t="str">
        <f>IF(Activiteitenoverzicht!$K2332&gt;0,Activiteitenoverzicht!B2332,"")</f>
        <v/>
      </c>
      <c r="C2330" s="31" t="str">
        <f>IF(Activiteitenoverzicht!$K2332&gt;0,Activiteitenoverzicht!D2332,"")</f>
        <v/>
      </c>
      <c r="D2330" s="31" t="str">
        <f>IF(Activiteitenoverzicht!$K2332&gt;0,Activiteitenoverzicht!F2332,"")</f>
        <v/>
      </c>
    </row>
    <row r="2331" spans="1:4" hidden="1" x14ac:dyDescent="0.25">
      <c r="A2331" s="31" t="str">
        <f>IF(Activiteitenoverzicht!$K2333&gt;0,Activiteitenoverzicht!A2333,"")</f>
        <v/>
      </c>
      <c r="B2331" s="31" t="str">
        <f>IF(Activiteitenoverzicht!$K2333&gt;0,Activiteitenoverzicht!B2333,"")</f>
        <v/>
      </c>
      <c r="C2331" s="31" t="str">
        <f>IF(Activiteitenoverzicht!$K2333&gt;0,Activiteitenoverzicht!D2333,"")</f>
        <v/>
      </c>
      <c r="D2331" s="31" t="str">
        <f>IF(Activiteitenoverzicht!$K2333&gt;0,Activiteitenoverzicht!F2333,"")</f>
        <v/>
      </c>
    </row>
    <row r="2332" spans="1:4" hidden="1" x14ac:dyDescent="0.25">
      <c r="A2332" s="31" t="str">
        <f>IF(Activiteitenoverzicht!$K2334&gt;0,Activiteitenoverzicht!A2334,"")</f>
        <v/>
      </c>
      <c r="B2332" s="31" t="str">
        <f>IF(Activiteitenoverzicht!$K2334&gt;0,Activiteitenoverzicht!B2334,"")</f>
        <v/>
      </c>
      <c r="C2332" s="31" t="str">
        <f>IF(Activiteitenoverzicht!$K2334&gt;0,Activiteitenoverzicht!D2334,"")</f>
        <v/>
      </c>
      <c r="D2332" s="31" t="str">
        <f>IF(Activiteitenoverzicht!$K2334&gt;0,Activiteitenoverzicht!F2334,"")</f>
        <v/>
      </c>
    </row>
    <row r="2333" spans="1:4" hidden="1" x14ac:dyDescent="0.25">
      <c r="A2333" s="31" t="str">
        <f>IF(Activiteitenoverzicht!$K2335&gt;0,Activiteitenoverzicht!A2335,"")</f>
        <v/>
      </c>
      <c r="B2333" s="31" t="str">
        <f>IF(Activiteitenoverzicht!$K2335&gt;0,Activiteitenoverzicht!B2335,"")</f>
        <v/>
      </c>
      <c r="C2333" s="31" t="str">
        <f>IF(Activiteitenoverzicht!$K2335&gt;0,Activiteitenoverzicht!D2335,"")</f>
        <v/>
      </c>
      <c r="D2333" s="31" t="str">
        <f>IF(Activiteitenoverzicht!$K2335&gt;0,Activiteitenoverzicht!F2335,"")</f>
        <v/>
      </c>
    </row>
    <row r="2334" spans="1:4" hidden="1" x14ac:dyDescent="0.25">
      <c r="A2334" s="31" t="str">
        <f>IF(Activiteitenoverzicht!$K2336&gt;0,Activiteitenoverzicht!A2336,"")</f>
        <v/>
      </c>
      <c r="B2334" s="31" t="str">
        <f>IF(Activiteitenoverzicht!$K2336&gt;0,Activiteitenoverzicht!B2336,"")</f>
        <v/>
      </c>
      <c r="C2334" s="31" t="str">
        <f>IF(Activiteitenoverzicht!$K2336&gt;0,Activiteitenoverzicht!D2336,"")</f>
        <v/>
      </c>
      <c r="D2334" s="31" t="str">
        <f>IF(Activiteitenoverzicht!$K2336&gt;0,Activiteitenoverzicht!F2336,"")</f>
        <v/>
      </c>
    </row>
    <row r="2335" spans="1:4" hidden="1" x14ac:dyDescent="0.25">
      <c r="A2335" s="31" t="str">
        <f>IF(Activiteitenoverzicht!$K2337&gt;0,Activiteitenoverzicht!A2337,"")</f>
        <v/>
      </c>
      <c r="B2335" s="31" t="str">
        <f>IF(Activiteitenoverzicht!$K2337&gt;0,Activiteitenoverzicht!B2337,"")</f>
        <v/>
      </c>
      <c r="C2335" s="31" t="str">
        <f>IF(Activiteitenoverzicht!$K2337&gt;0,Activiteitenoverzicht!D2337,"")</f>
        <v/>
      </c>
      <c r="D2335" s="31" t="str">
        <f>IF(Activiteitenoverzicht!$K2337&gt;0,Activiteitenoverzicht!F2337,"")</f>
        <v/>
      </c>
    </row>
    <row r="2336" spans="1:4" hidden="1" x14ac:dyDescent="0.25">
      <c r="A2336" s="31" t="str">
        <f>IF(Activiteitenoverzicht!$K2338&gt;0,Activiteitenoverzicht!A2338,"")</f>
        <v/>
      </c>
      <c r="B2336" s="31" t="str">
        <f>IF(Activiteitenoverzicht!$K2338&gt;0,Activiteitenoverzicht!B2338,"")</f>
        <v/>
      </c>
      <c r="C2336" s="31" t="str">
        <f>IF(Activiteitenoverzicht!$K2338&gt;0,Activiteitenoverzicht!D2338,"")</f>
        <v/>
      </c>
      <c r="D2336" s="31" t="str">
        <f>IF(Activiteitenoverzicht!$K2338&gt;0,Activiteitenoverzicht!F2338,"")</f>
        <v/>
      </c>
    </row>
    <row r="2337" spans="1:4" hidden="1" x14ac:dyDescent="0.25">
      <c r="A2337" s="31" t="str">
        <f>IF(Activiteitenoverzicht!$K2339&gt;0,Activiteitenoverzicht!A2339,"")</f>
        <v/>
      </c>
      <c r="B2337" s="31" t="str">
        <f>IF(Activiteitenoverzicht!$K2339&gt;0,Activiteitenoverzicht!B2339,"")</f>
        <v/>
      </c>
      <c r="C2337" s="31" t="str">
        <f>IF(Activiteitenoverzicht!$K2339&gt;0,Activiteitenoverzicht!D2339,"")</f>
        <v/>
      </c>
      <c r="D2337" s="31" t="str">
        <f>IF(Activiteitenoverzicht!$K2339&gt;0,Activiteitenoverzicht!F2339,"")</f>
        <v/>
      </c>
    </row>
    <row r="2338" spans="1:4" hidden="1" x14ac:dyDescent="0.25">
      <c r="A2338" s="31" t="str">
        <f>IF(Activiteitenoverzicht!$K2340&gt;0,Activiteitenoverzicht!A2340,"")</f>
        <v/>
      </c>
      <c r="B2338" s="31" t="str">
        <f>IF(Activiteitenoverzicht!$K2340&gt;0,Activiteitenoverzicht!B2340,"")</f>
        <v/>
      </c>
      <c r="C2338" s="31" t="str">
        <f>IF(Activiteitenoverzicht!$K2340&gt;0,Activiteitenoverzicht!D2340,"")</f>
        <v/>
      </c>
      <c r="D2338" s="31" t="str">
        <f>IF(Activiteitenoverzicht!$K2340&gt;0,Activiteitenoverzicht!F2340,"")</f>
        <v/>
      </c>
    </row>
    <row r="2339" spans="1:4" hidden="1" x14ac:dyDescent="0.25">
      <c r="A2339" s="31" t="str">
        <f>IF(Activiteitenoverzicht!$K2341&gt;0,Activiteitenoverzicht!A2341,"")</f>
        <v/>
      </c>
      <c r="B2339" s="31" t="str">
        <f>IF(Activiteitenoverzicht!$K2341&gt;0,Activiteitenoverzicht!B2341,"")</f>
        <v/>
      </c>
      <c r="C2339" s="31" t="str">
        <f>IF(Activiteitenoverzicht!$K2341&gt;0,Activiteitenoverzicht!D2341,"")</f>
        <v/>
      </c>
      <c r="D2339" s="31" t="str">
        <f>IF(Activiteitenoverzicht!$K2341&gt;0,Activiteitenoverzicht!F2341,"")</f>
        <v/>
      </c>
    </row>
    <row r="2340" spans="1:4" hidden="1" x14ac:dyDescent="0.25">
      <c r="A2340" s="31" t="str">
        <f>IF(Activiteitenoverzicht!$K2342&gt;0,Activiteitenoverzicht!A2342,"")</f>
        <v/>
      </c>
      <c r="B2340" s="31" t="str">
        <f>IF(Activiteitenoverzicht!$K2342&gt;0,Activiteitenoverzicht!B2342,"")</f>
        <v/>
      </c>
      <c r="C2340" s="31" t="str">
        <f>IF(Activiteitenoverzicht!$K2342&gt;0,Activiteitenoverzicht!D2342,"")</f>
        <v/>
      </c>
      <c r="D2340" s="31" t="str">
        <f>IF(Activiteitenoverzicht!$K2342&gt;0,Activiteitenoverzicht!F2342,"")</f>
        <v/>
      </c>
    </row>
    <row r="2341" spans="1:4" hidden="1" x14ac:dyDescent="0.25">
      <c r="A2341" s="31" t="str">
        <f>IF(Activiteitenoverzicht!$K2343&gt;0,Activiteitenoverzicht!A2343,"")</f>
        <v/>
      </c>
      <c r="B2341" s="31" t="str">
        <f>IF(Activiteitenoverzicht!$K2343&gt;0,Activiteitenoverzicht!B2343,"")</f>
        <v/>
      </c>
      <c r="C2341" s="31" t="str">
        <f>IF(Activiteitenoverzicht!$K2343&gt;0,Activiteitenoverzicht!D2343,"")</f>
        <v/>
      </c>
      <c r="D2341" s="31" t="str">
        <f>IF(Activiteitenoverzicht!$K2343&gt;0,Activiteitenoverzicht!F2343,"")</f>
        <v/>
      </c>
    </row>
    <row r="2342" spans="1:4" hidden="1" x14ac:dyDescent="0.25">
      <c r="A2342" s="31" t="str">
        <f>IF(Activiteitenoverzicht!$K2344&gt;0,Activiteitenoverzicht!A2344,"")</f>
        <v/>
      </c>
      <c r="B2342" s="31" t="str">
        <f>IF(Activiteitenoverzicht!$K2344&gt;0,Activiteitenoverzicht!B2344,"")</f>
        <v/>
      </c>
      <c r="C2342" s="31" t="str">
        <f>IF(Activiteitenoverzicht!$K2344&gt;0,Activiteitenoverzicht!D2344,"")</f>
        <v/>
      </c>
      <c r="D2342" s="31" t="str">
        <f>IF(Activiteitenoverzicht!$K2344&gt;0,Activiteitenoverzicht!F2344,"")</f>
        <v/>
      </c>
    </row>
    <row r="2343" spans="1:4" hidden="1" x14ac:dyDescent="0.25">
      <c r="A2343" s="31" t="str">
        <f>IF(Activiteitenoverzicht!$K2345&gt;0,Activiteitenoverzicht!A2345,"")</f>
        <v/>
      </c>
      <c r="B2343" s="31" t="str">
        <f>IF(Activiteitenoverzicht!$K2345&gt;0,Activiteitenoverzicht!B2345,"")</f>
        <v/>
      </c>
      <c r="C2343" s="31" t="str">
        <f>IF(Activiteitenoverzicht!$K2345&gt;0,Activiteitenoverzicht!D2345,"")</f>
        <v/>
      </c>
      <c r="D2343" s="31" t="str">
        <f>IF(Activiteitenoverzicht!$K2345&gt;0,Activiteitenoverzicht!F2345,"")</f>
        <v/>
      </c>
    </row>
    <row r="2344" spans="1:4" hidden="1" x14ac:dyDescent="0.25">
      <c r="A2344" s="31" t="str">
        <f>IF(Activiteitenoverzicht!$K2346&gt;0,Activiteitenoverzicht!A2346,"")</f>
        <v/>
      </c>
      <c r="B2344" s="31" t="str">
        <f>IF(Activiteitenoverzicht!$K2346&gt;0,Activiteitenoverzicht!B2346,"")</f>
        <v/>
      </c>
      <c r="C2344" s="31" t="str">
        <f>IF(Activiteitenoverzicht!$K2346&gt;0,Activiteitenoverzicht!D2346,"")</f>
        <v/>
      </c>
      <c r="D2344" s="31" t="str">
        <f>IF(Activiteitenoverzicht!$K2346&gt;0,Activiteitenoverzicht!F2346,"")</f>
        <v/>
      </c>
    </row>
    <row r="2345" spans="1:4" hidden="1" x14ac:dyDescent="0.25">
      <c r="A2345" s="31" t="str">
        <f>IF(Activiteitenoverzicht!$K2347&gt;0,Activiteitenoverzicht!A2347,"")</f>
        <v/>
      </c>
      <c r="B2345" s="31" t="str">
        <f>IF(Activiteitenoverzicht!$K2347&gt;0,Activiteitenoverzicht!B2347,"")</f>
        <v/>
      </c>
      <c r="C2345" s="31" t="str">
        <f>IF(Activiteitenoverzicht!$K2347&gt;0,Activiteitenoverzicht!D2347,"")</f>
        <v/>
      </c>
      <c r="D2345" s="31" t="str">
        <f>IF(Activiteitenoverzicht!$K2347&gt;0,Activiteitenoverzicht!F2347,"")</f>
        <v/>
      </c>
    </row>
    <row r="2346" spans="1:4" hidden="1" x14ac:dyDescent="0.25">
      <c r="A2346" s="31" t="str">
        <f>IF(Activiteitenoverzicht!$K2348&gt;0,Activiteitenoverzicht!A2348,"")</f>
        <v/>
      </c>
      <c r="B2346" s="31" t="str">
        <f>IF(Activiteitenoverzicht!$K2348&gt;0,Activiteitenoverzicht!B2348,"")</f>
        <v/>
      </c>
      <c r="C2346" s="31" t="str">
        <f>IF(Activiteitenoverzicht!$K2348&gt;0,Activiteitenoverzicht!D2348,"")</f>
        <v/>
      </c>
      <c r="D2346" s="31" t="str">
        <f>IF(Activiteitenoverzicht!$K2348&gt;0,Activiteitenoverzicht!F2348,"")</f>
        <v/>
      </c>
    </row>
    <row r="2347" spans="1:4" hidden="1" x14ac:dyDescent="0.25">
      <c r="A2347" s="31" t="str">
        <f>IF(Activiteitenoverzicht!$K2349&gt;0,Activiteitenoverzicht!A2349,"")</f>
        <v/>
      </c>
      <c r="B2347" s="31" t="str">
        <f>IF(Activiteitenoverzicht!$K2349&gt;0,Activiteitenoverzicht!B2349,"")</f>
        <v/>
      </c>
      <c r="C2347" s="31" t="str">
        <f>IF(Activiteitenoverzicht!$K2349&gt;0,Activiteitenoverzicht!D2349,"")</f>
        <v/>
      </c>
      <c r="D2347" s="31" t="str">
        <f>IF(Activiteitenoverzicht!$K2349&gt;0,Activiteitenoverzicht!F2349,"")</f>
        <v/>
      </c>
    </row>
    <row r="2348" spans="1:4" hidden="1" x14ac:dyDescent="0.25">
      <c r="A2348" s="31" t="str">
        <f>IF(Activiteitenoverzicht!$K2350&gt;0,Activiteitenoverzicht!A2350,"")</f>
        <v/>
      </c>
      <c r="B2348" s="31" t="str">
        <f>IF(Activiteitenoverzicht!$K2350&gt;0,Activiteitenoverzicht!B2350,"")</f>
        <v/>
      </c>
      <c r="C2348" s="31" t="str">
        <f>IF(Activiteitenoverzicht!$K2350&gt;0,Activiteitenoverzicht!D2350,"")</f>
        <v/>
      </c>
      <c r="D2348" s="31" t="str">
        <f>IF(Activiteitenoverzicht!$K2350&gt;0,Activiteitenoverzicht!F2350,"")</f>
        <v/>
      </c>
    </row>
    <row r="2349" spans="1:4" hidden="1" x14ac:dyDescent="0.25">
      <c r="A2349" s="31" t="str">
        <f>IF(Activiteitenoverzicht!$K2351&gt;0,Activiteitenoverzicht!A2351,"")</f>
        <v/>
      </c>
      <c r="B2349" s="31" t="str">
        <f>IF(Activiteitenoverzicht!$K2351&gt;0,Activiteitenoverzicht!B2351,"")</f>
        <v/>
      </c>
      <c r="C2349" s="31" t="str">
        <f>IF(Activiteitenoverzicht!$K2351&gt;0,Activiteitenoverzicht!D2351,"")</f>
        <v/>
      </c>
      <c r="D2349" s="31" t="str">
        <f>IF(Activiteitenoverzicht!$K2351&gt;0,Activiteitenoverzicht!F2351,"")</f>
        <v/>
      </c>
    </row>
    <row r="2350" spans="1:4" hidden="1" x14ac:dyDescent="0.25">
      <c r="A2350" s="31" t="str">
        <f>IF(Activiteitenoverzicht!$K2352&gt;0,Activiteitenoverzicht!A2352,"")</f>
        <v/>
      </c>
      <c r="B2350" s="31" t="str">
        <f>IF(Activiteitenoverzicht!$K2352&gt;0,Activiteitenoverzicht!B2352,"")</f>
        <v/>
      </c>
      <c r="C2350" s="31" t="str">
        <f>IF(Activiteitenoverzicht!$K2352&gt;0,Activiteitenoverzicht!D2352,"")</f>
        <v/>
      </c>
      <c r="D2350" s="31" t="str">
        <f>IF(Activiteitenoverzicht!$K2352&gt;0,Activiteitenoverzicht!F2352,"")</f>
        <v/>
      </c>
    </row>
    <row r="2351" spans="1:4" hidden="1" x14ac:dyDescent="0.25">
      <c r="A2351" s="31" t="str">
        <f>IF(Activiteitenoverzicht!$K2353&gt;0,Activiteitenoverzicht!A2353,"")</f>
        <v/>
      </c>
      <c r="B2351" s="31" t="str">
        <f>IF(Activiteitenoverzicht!$K2353&gt;0,Activiteitenoverzicht!B2353,"")</f>
        <v/>
      </c>
      <c r="C2351" s="31" t="str">
        <f>IF(Activiteitenoverzicht!$K2353&gt;0,Activiteitenoverzicht!D2353,"")</f>
        <v/>
      </c>
      <c r="D2351" s="31" t="str">
        <f>IF(Activiteitenoverzicht!$K2353&gt;0,Activiteitenoverzicht!F2353,"")</f>
        <v/>
      </c>
    </row>
    <row r="2352" spans="1:4" hidden="1" x14ac:dyDescent="0.25">
      <c r="A2352" s="31" t="str">
        <f>IF(Activiteitenoverzicht!$K2354&gt;0,Activiteitenoverzicht!A2354,"")</f>
        <v/>
      </c>
      <c r="B2352" s="31" t="str">
        <f>IF(Activiteitenoverzicht!$K2354&gt;0,Activiteitenoverzicht!B2354,"")</f>
        <v/>
      </c>
      <c r="C2352" s="31" t="str">
        <f>IF(Activiteitenoverzicht!$K2354&gt;0,Activiteitenoverzicht!D2354,"")</f>
        <v/>
      </c>
      <c r="D2352" s="31" t="str">
        <f>IF(Activiteitenoverzicht!$K2354&gt;0,Activiteitenoverzicht!F2354,"")</f>
        <v/>
      </c>
    </row>
    <row r="2353" spans="1:4" hidden="1" x14ac:dyDescent="0.25">
      <c r="A2353" s="31" t="str">
        <f>IF(Activiteitenoverzicht!$K2355&gt;0,Activiteitenoverzicht!A2355,"")</f>
        <v/>
      </c>
      <c r="B2353" s="31" t="str">
        <f>IF(Activiteitenoverzicht!$K2355&gt;0,Activiteitenoverzicht!B2355,"")</f>
        <v/>
      </c>
      <c r="C2353" s="31" t="str">
        <f>IF(Activiteitenoverzicht!$K2355&gt;0,Activiteitenoverzicht!D2355,"")</f>
        <v/>
      </c>
      <c r="D2353" s="31" t="str">
        <f>IF(Activiteitenoverzicht!$K2355&gt;0,Activiteitenoverzicht!F2355,"")</f>
        <v/>
      </c>
    </row>
    <row r="2354" spans="1:4" hidden="1" x14ac:dyDescent="0.25">
      <c r="A2354" s="31" t="str">
        <f>IF(Activiteitenoverzicht!$K2356&gt;0,Activiteitenoverzicht!A2356,"")</f>
        <v/>
      </c>
      <c r="B2354" s="31" t="str">
        <f>IF(Activiteitenoverzicht!$K2356&gt;0,Activiteitenoverzicht!B2356,"")</f>
        <v/>
      </c>
      <c r="C2354" s="31" t="str">
        <f>IF(Activiteitenoverzicht!$K2356&gt;0,Activiteitenoverzicht!D2356,"")</f>
        <v/>
      </c>
      <c r="D2354" s="31" t="str">
        <f>IF(Activiteitenoverzicht!$K2356&gt;0,Activiteitenoverzicht!F2356,"")</f>
        <v/>
      </c>
    </row>
    <row r="2355" spans="1:4" hidden="1" x14ac:dyDescent="0.25">
      <c r="A2355" s="31" t="str">
        <f>IF(Activiteitenoverzicht!$K2357&gt;0,Activiteitenoverzicht!A2357,"")</f>
        <v/>
      </c>
      <c r="B2355" s="31" t="str">
        <f>IF(Activiteitenoverzicht!$K2357&gt;0,Activiteitenoverzicht!B2357,"")</f>
        <v/>
      </c>
      <c r="C2355" s="31" t="str">
        <f>IF(Activiteitenoverzicht!$K2357&gt;0,Activiteitenoverzicht!D2357,"")</f>
        <v/>
      </c>
      <c r="D2355" s="31" t="str">
        <f>IF(Activiteitenoverzicht!$K2357&gt;0,Activiteitenoverzicht!F2357,"")</f>
        <v/>
      </c>
    </row>
    <row r="2356" spans="1:4" hidden="1" x14ac:dyDescent="0.25">
      <c r="A2356" s="31" t="str">
        <f>IF(Activiteitenoverzicht!$K2358&gt;0,Activiteitenoverzicht!A2358,"")</f>
        <v/>
      </c>
      <c r="B2356" s="31" t="str">
        <f>IF(Activiteitenoverzicht!$K2358&gt;0,Activiteitenoverzicht!B2358,"")</f>
        <v/>
      </c>
      <c r="C2356" s="31" t="str">
        <f>IF(Activiteitenoverzicht!$K2358&gt;0,Activiteitenoverzicht!D2358,"")</f>
        <v/>
      </c>
      <c r="D2356" s="31" t="str">
        <f>IF(Activiteitenoverzicht!$K2358&gt;0,Activiteitenoverzicht!F2358,"")</f>
        <v/>
      </c>
    </row>
    <row r="2357" spans="1:4" hidden="1" x14ac:dyDescent="0.25">
      <c r="A2357" s="31" t="str">
        <f>IF(Activiteitenoverzicht!$K2359&gt;0,Activiteitenoverzicht!A2359,"")</f>
        <v/>
      </c>
      <c r="B2357" s="31" t="str">
        <f>IF(Activiteitenoverzicht!$K2359&gt;0,Activiteitenoverzicht!B2359,"")</f>
        <v/>
      </c>
      <c r="C2357" s="31" t="str">
        <f>IF(Activiteitenoverzicht!$K2359&gt;0,Activiteitenoverzicht!D2359,"")</f>
        <v/>
      </c>
      <c r="D2357" s="31" t="str">
        <f>IF(Activiteitenoverzicht!$K2359&gt;0,Activiteitenoverzicht!F2359,"")</f>
        <v/>
      </c>
    </row>
    <row r="2358" spans="1:4" hidden="1" x14ac:dyDescent="0.25">
      <c r="A2358" s="31" t="str">
        <f>IF(Activiteitenoverzicht!$K2360&gt;0,Activiteitenoverzicht!A2360,"")</f>
        <v/>
      </c>
      <c r="B2358" s="31" t="str">
        <f>IF(Activiteitenoverzicht!$K2360&gt;0,Activiteitenoverzicht!B2360,"")</f>
        <v/>
      </c>
      <c r="C2358" s="31" t="str">
        <f>IF(Activiteitenoverzicht!$K2360&gt;0,Activiteitenoverzicht!D2360,"")</f>
        <v/>
      </c>
      <c r="D2358" s="31" t="str">
        <f>IF(Activiteitenoverzicht!$K2360&gt;0,Activiteitenoverzicht!F2360,"")</f>
        <v/>
      </c>
    </row>
    <row r="2359" spans="1:4" hidden="1" x14ac:dyDescent="0.25">
      <c r="A2359" s="31" t="str">
        <f>IF(Activiteitenoverzicht!$K2361&gt;0,Activiteitenoverzicht!A2361,"")</f>
        <v/>
      </c>
      <c r="B2359" s="31" t="str">
        <f>IF(Activiteitenoverzicht!$K2361&gt;0,Activiteitenoverzicht!B2361,"")</f>
        <v/>
      </c>
      <c r="C2359" s="31" t="str">
        <f>IF(Activiteitenoverzicht!$K2361&gt;0,Activiteitenoverzicht!D2361,"")</f>
        <v/>
      </c>
      <c r="D2359" s="31" t="str">
        <f>IF(Activiteitenoverzicht!$K2361&gt;0,Activiteitenoverzicht!F2361,"")</f>
        <v/>
      </c>
    </row>
    <row r="2360" spans="1:4" hidden="1" x14ac:dyDescent="0.25">
      <c r="A2360" s="31" t="str">
        <f>IF(Activiteitenoverzicht!$K2362&gt;0,Activiteitenoverzicht!A2362,"")</f>
        <v/>
      </c>
      <c r="B2360" s="31" t="str">
        <f>IF(Activiteitenoverzicht!$K2362&gt;0,Activiteitenoverzicht!B2362,"")</f>
        <v/>
      </c>
      <c r="C2360" s="31" t="str">
        <f>IF(Activiteitenoverzicht!$K2362&gt;0,Activiteitenoverzicht!D2362,"")</f>
        <v/>
      </c>
      <c r="D2360" s="31" t="str">
        <f>IF(Activiteitenoverzicht!$K2362&gt;0,Activiteitenoverzicht!F2362,"")</f>
        <v/>
      </c>
    </row>
    <row r="2361" spans="1:4" hidden="1" x14ac:dyDescent="0.25">
      <c r="A2361" s="31" t="str">
        <f>IF(Activiteitenoverzicht!$K2363&gt;0,Activiteitenoverzicht!A2363,"")</f>
        <v/>
      </c>
      <c r="B2361" s="31" t="str">
        <f>IF(Activiteitenoverzicht!$K2363&gt;0,Activiteitenoverzicht!B2363,"")</f>
        <v/>
      </c>
      <c r="C2361" s="31" t="str">
        <f>IF(Activiteitenoverzicht!$K2363&gt;0,Activiteitenoverzicht!D2363,"")</f>
        <v/>
      </c>
      <c r="D2361" s="31" t="str">
        <f>IF(Activiteitenoverzicht!$K2363&gt;0,Activiteitenoverzicht!F2363,"")</f>
        <v/>
      </c>
    </row>
    <row r="2362" spans="1:4" hidden="1" x14ac:dyDescent="0.25">
      <c r="A2362" s="31" t="str">
        <f>IF(Activiteitenoverzicht!$K2364&gt;0,Activiteitenoverzicht!A2364,"")</f>
        <v/>
      </c>
      <c r="B2362" s="31" t="str">
        <f>IF(Activiteitenoverzicht!$K2364&gt;0,Activiteitenoverzicht!B2364,"")</f>
        <v/>
      </c>
      <c r="C2362" s="31" t="str">
        <f>IF(Activiteitenoverzicht!$K2364&gt;0,Activiteitenoverzicht!D2364,"")</f>
        <v/>
      </c>
      <c r="D2362" s="31" t="str">
        <f>IF(Activiteitenoverzicht!$K2364&gt;0,Activiteitenoverzicht!F2364,"")</f>
        <v/>
      </c>
    </row>
    <row r="2363" spans="1:4" hidden="1" x14ac:dyDescent="0.25">
      <c r="A2363" s="31" t="str">
        <f>IF(Activiteitenoverzicht!$K2365&gt;0,Activiteitenoverzicht!A2365,"")</f>
        <v/>
      </c>
      <c r="B2363" s="31" t="str">
        <f>IF(Activiteitenoverzicht!$K2365&gt;0,Activiteitenoverzicht!B2365,"")</f>
        <v/>
      </c>
      <c r="C2363" s="31" t="str">
        <f>IF(Activiteitenoverzicht!$K2365&gt;0,Activiteitenoverzicht!D2365,"")</f>
        <v/>
      </c>
      <c r="D2363" s="31" t="str">
        <f>IF(Activiteitenoverzicht!$K2365&gt;0,Activiteitenoverzicht!F2365,"")</f>
        <v/>
      </c>
    </row>
    <row r="2364" spans="1:4" hidden="1" x14ac:dyDescent="0.25">
      <c r="A2364" s="31" t="str">
        <f>IF(Activiteitenoverzicht!$K2366&gt;0,Activiteitenoverzicht!A2366,"")</f>
        <v/>
      </c>
      <c r="B2364" s="31" t="str">
        <f>IF(Activiteitenoverzicht!$K2366&gt;0,Activiteitenoverzicht!B2366,"")</f>
        <v/>
      </c>
      <c r="C2364" s="31" t="str">
        <f>IF(Activiteitenoverzicht!$K2366&gt;0,Activiteitenoverzicht!D2366,"")</f>
        <v/>
      </c>
      <c r="D2364" s="31" t="str">
        <f>IF(Activiteitenoverzicht!$K2366&gt;0,Activiteitenoverzicht!F2366,"")</f>
        <v/>
      </c>
    </row>
    <row r="2365" spans="1:4" hidden="1" x14ac:dyDescent="0.25">
      <c r="A2365" s="31" t="str">
        <f>IF(Activiteitenoverzicht!$K2367&gt;0,Activiteitenoverzicht!A2367,"")</f>
        <v/>
      </c>
      <c r="B2365" s="31" t="str">
        <f>IF(Activiteitenoverzicht!$K2367&gt;0,Activiteitenoverzicht!B2367,"")</f>
        <v/>
      </c>
      <c r="C2365" s="31" t="str">
        <f>IF(Activiteitenoverzicht!$K2367&gt;0,Activiteitenoverzicht!D2367,"")</f>
        <v/>
      </c>
      <c r="D2365" s="31" t="str">
        <f>IF(Activiteitenoverzicht!$K2367&gt;0,Activiteitenoverzicht!F2367,"")</f>
        <v/>
      </c>
    </row>
    <row r="2366" spans="1:4" hidden="1" x14ac:dyDescent="0.25">
      <c r="A2366" s="31" t="str">
        <f>IF(Activiteitenoverzicht!$K2368&gt;0,Activiteitenoverzicht!A2368,"")</f>
        <v/>
      </c>
      <c r="B2366" s="31" t="str">
        <f>IF(Activiteitenoverzicht!$K2368&gt;0,Activiteitenoverzicht!B2368,"")</f>
        <v/>
      </c>
      <c r="C2366" s="31" t="str">
        <f>IF(Activiteitenoverzicht!$K2368&gt;0,Activiteitenoverzicht!D2368,"")</f>
        <v/>
      </c>
      <c r="D2366" s="31" t="str">
        <f>IF(Activiteitenoverzicht!$K2368&gt;0,Activiteitenoverzicht!F2368,"")</f>
        <v/>
      </c>
    </row>
    <row r="2367" spans="1:4" hidden="1" x14ac:dyDescent="0.25">
      <c r="A2367" s="31" t="str">
        <f>IF(Activiteitenoverzicht!$K2369&gt;0,Activiteitenoverzicht!A2369,"")</f>
        <v/>
      </c>
      <c r="B2367" s="31" t="str">
        <f>IF(Activiteitenoverzicht!$K2369&gt;0,Activiteitenoverzicht!B2369,"")</f>
        <v/>
      </c>
      <c r="C2367" s="31" t="str">
        <f>IF(Activiteitenoverzicht!$K2369&gt;0,Activiteitenoverzicht!D2369,"")</f>
        <v/>
      </c>
      <c r="D2367" s="31" t="str">
        <f>IF(Activiteitenoverzicht!$K2369&gt;0,Activiteitenoverzicht!F2369,"")</f>
        <v/>
      </c>
    </row>
    <row r="2368" spans="1:4" hidden="1" x14ac:dyDescent="0.25">
      <c r="A2368" s="31" t="str">
        <f>IF(Activiteitenoverzicht!$K2370&gt;0,Activiteitenoverzicht!A2370,"")</f>
        <v/>
      </c>
      <c r="B2368" s="31" t="str">
        <f>IF(Activiteitenoverzicht!$K2370&gt;0,Activiteitenoverzicht!B2370,"")</f>
        <v/>
      </c>
      <c r="C2368" s="31" t="str">
        <f>IF(Activiteitenoverzicht!$K2370&gt;0,Activiteitenoverzicht!D2370,"")</f>
        <v/>
      </c>
      <c r="D2368" s="31" t="str">
        <f>IF(Activiteitenoverzicht!$K2370&gt;0,Activiteitenoverzicht!F2370,"")</f>
        <v/>
      </c>
    </row>
    <row r="2369" spans="1:4" hidden="1" x14ac:dyDescent="0.25">
      <c r="A2369" s="31" t="str">
        <f>IF(Activiteitenoverzicht!$K2371&gt;0,Activiteitenoverzicht!A2371,"")</f>
        <v/>
      </c>
      <c r="B2369" s="31" t="str">
        <f>IF(Activiteitenoverzicht!$K2371&gt;0,Activiteitenoverzicht!B2371,"")</f>
        <v/>
      </c>
      <c r="C2369" s="31" t="str">
        <f>IF(Activiteitenoverzicht!$K2371&gt;0,Activiteitenoverzicht!D2371,"")</f>
        <v/>
      </c>
      <c r="D2369" s="31" t="str">
        <f>IF(Activiteitenoverzicht!$K2371&gt;0,Activiteitenoverzicht!F2371,"")</f>
        <v/>
      </c>
    </row>
    <row r="2370" spans="1:4" hidden="1" x14ac:dyDescent="0.25">
      <c r="A2370" s="31" t="str">
        <f>IF(Activiteitenoverzicht!$K2372&gt;0,Activiteitenoverzicht!A2372,"")</f>
        <v/>
      </c>
      <c r="B2370" s="31" t="str">
        <f>IF(Activiteitenoverzicht!$K2372&gt;0,Activiteitenoverzicht!B2372,"")</f>
        <v/>
      </c>
      <c r="C2370" s="31" t="str">
        <f>IF(Activiteitenoverzicht!$K2372&gt;0,Activiteitenoverzicht!D2372,"")</f>
        <v/>
      </c>
      <c r="D2370" s="31" t="str">
        <f>IF(Activiteitenoverzicht!$K2372&gt;0,Activiteitenoverzicht!F2372,"")</f>
        <v/>
      </c>
    </row>
    <row r="2371" spans="1:4" hidden="1" x14ac:dyDescent="0.25">
      <c r="A2371" s="31" t="str">
        <f>IF(Activiteitenoverzicht!$K2373&gt;0,Activiteitenoverzicht!A2373,"")</f>
        <v/>
      </c>
      <c r="B2371" s="31" t="str">
        <f>IF(Activiteitenoverzicht!$K2373&gt;0,Activiteitenoverzicht!B2373,"")</f>
        <v/>
      </c>
      <c r="C2371" s="31" t="str">
        <f>IF(Activiteitenoverzicht!$K2373&gt;0,Activiteitenoverzicht!D2373,"")</f>
        <v/>
      </c>
      <c r="D2371" s="31" t="str">
        <f>IF(Activiteitenoverzicht!$K2373&gt;0,Activiteitenoverzicht!F2373,"")</f>
        <v/>
      </c>
    </row>
    <row r="2372" spans="1:4" hidden="1" x14ac:dyDescent="0.25">
      <c r="A2372" s="31" t="str">
        <f>IF(Activiteitenoverzicht!$K2374&gt;0,Activiteitenoverzicht!A2374,"")</f>
        <v/>
      </c>
      <c r="B2372" s="31" t="str">
        <f>IF(Activiteitenoverzicht!$K2374&gt;0,Activiteitenoverzicht!B2374,"")</f>
        <v/>
      </c>
      <c r="C2372" s="31" t="str">
        <f>IF(Activiteitenoverzicht!$K2374&gt;0,Activiteitenoverzicht!D2374,"")</f>
        <v/>
      </c>
      <c r="D2372" s="31" t="str">
        <f>IF(Activiteitenoverzicht!$K2374&gt;0,Activiteitenoverzicht!F2374,"")</f>
        <v/>
      </c>
    </row>
    <row r="2373" spans="1:4" hidden="1" x14ac:dyDescent="0.25">
      <c r="A2373" s="31" t="str">
        <f>IF(Activiteitenoverzicht!$K2375&gt;0,Activiteitenoverzicht!A2375,"")</f>
        <v/>
      </c>
      <c r="B2373" s="31" t="str">
        <f>IF(Activiteitenoverzicht!$K2375&gt;0,Activiteitenoverzicht!B2375,"")</f>
        <v/>
      </c>
      <c r="C2373" s="31" t="str">
        <f>IF(Activiteitenoverzicht!$K2375&gt;0,Activiteitenoverzicht!D2375,"")</f>
        <v/>
      </c>
      <c r="D2373" s="31" t="str">
        <f>IF(Activiteitenoverzicht!$K2375&gt;0,Activiteitenoverzicht!F2375,"")</f>
        <v/>
      </c>
    </row>
    <row r="2374" spans="1:4" hidden="1" x14ac:dyDescent="0.25">
      <c r="A2374" s="31" t="str">
        <f>IF(Activiteitenoverzicht!$K2376&gt;0,Activiteitenoverzicht!A2376,"")</f>
        <v/>
      </c>
      <c r="B2374" s="31" t="str">
        <f>IF(Activiteitenoverzicht!$K2376&gt;0,Activiteitenoverzicht!B2376,"")</f>
        <v/>
      </c>
      <c r="C2374" s="31" t="str">
        <f>IF(Activiteitenoverzicht!$K2376&gt;0,Activiteitenoverzicht!D2376,"")</f>
        <v/>
      </c>
      <c r="D2374" s="31" t="str">
        <f>IF(Activiteitenoverzicht!$K2376&gt;0,Activiteitenoverzicht!F2376,"")</f>
        <v/>
      </c>
    </row>
    <row r="2375" spans="1:4" hidden="1" x14ac:dyDescent="0.25">
      <c r="A2375" s="31" t="str">
        <f>IF(Activiteitenoverzicht!$K2377&gt;0,Activiteitenoverzicht!A2377,"")</f>
        <v/>
      </c>
      <c r="B2375" s="31" t="str">
        <f>IF(Activiteitenoverzicht!$K2377&gt;0,Activiteitenoverzicht!B2377,"")</f>
        <v/>
      </c>
      <c r="C2375" s="31" t="str">
        <f>IF(Activiteitenoverzicht!$K2377&gt;0,Activiteitenoverzicht!D2377,"")</f>
        <v/>
      </c>
      <c r="D2375" s="31" t="str">
        <f>IF(Activiteitenoverzicht!$K2377&gt;0,Activiteitenoverzicht!F2377,"")</f>
        <v/>
      </c>
    </row>
    <row r="2376" spans="1:4" hidden="1" x14ac:dyDescent="0.25">
      <c r="A2376" s="31" t="str">
        <f>IF(Activiteitenoverzicht!$K2378&gt;0,Activiteitenoverzicht!A2378,"")</f>
        <v/>
      </c>
      <c r="B2376" s="31" t="str">
        <f>IF(Activiteitenoverzicht!$K2378&gt;0,Activiteitenoverzicht!B2378,"")</f>
        <v/>
      </c>
      <c r="C2376" s="31" t="str">
        <f>IF(Activiteitenoverzicht!$K2378&gt;0,Activiteitenoverzicht!D2378,"")</f>
        <v/>
      </c>
      <c r="D2376" s="31" t="str">
        <f>IF(Activiteitenoverzicht!$K2378&gt;0,Activiteitenoverzicht!F2378,"")</f>
        <v/>
      </c>
    </row>
    <row r="2377" spans="1:4" hidden="1" x14ac:dyDescent="0.25">
      <c r="A2377" s="31" t="str">
        <f>IF(Activiteitenoverzicht!$K2379&gt;0,Activiteitenoverzicht!A2379,"")</f>
        <v/>
      </c>
      <c r="B2377" s="31" t="str">
        <f>IF(Activiteitenoverzicht!$K2379&gt;0,Activiteitenoverzicht!B2379,"")</f>
        <v/>
      </c>
      <c r="C2377" s="31" t="str">
        <f>IF(Activiteitenoverzicht!$K2379&gt;0,Activiteitenoverzicht!D2379,"")</f>
        <v/>
      </c>
      <c r="D2377" s="31" t="str">
        <f>IF(Activiteitenoverzicht!$K2379&gt;0,Activiteitenoverzicht!F2379,"")</f>
        <v/>
      </c>
    </row>
    <row r="2378" spans="1:4" hidden="1" x14ac:dyDescent="0.25">
      <c r="A2378" s="31" t="str">
        <f>IF(Activiteitenoverzicht!$K2380&gt;0,Activiteitenoverzicht!A2380,"")</f>
        <v/>
      </c>
      <c r="B2378" s="31" t="str">
        <f>IF(Activiteitenoverzicht!$K2380&gt;0,Activiteitenoverzicht!B2380,"")</f>
        <v/>
      </c>
      <c r="C2378" s="31" t="str">
        <f>IF(Activiteitenoverzicht!$K2380&gt;0,Activiteitenoverzicht!D2380,"")</f>
        <v/>
      </c>
      <c r="D2378" s="31" t="str">
        <f>IF(Activiteitenoverzicht!$K2380&gt;0,Activiteitenoverzicht!F2380,"")</f>
        <v/>
      </c>
    </row>
    <row r="2379" spans="1:4" hidden="1" x14ac:dyDescent="0.25">
      <c r="A2379" s="31" t="str">
        <f>IF(Activiteitenoverzicht!$K2381&gt;0,Activiteitenoverzicht!A2381,"")</f>
        <v/>
      </c>
      <c r="B2379" s="31" t="str">
        <f>IF(Activiteitenoverzicht!$K2381&gt;0,Activiteitenoverzicht!B2381,"")</f>
        <v/>
      </c>
      <c r="C2379" s="31" t="str">
        <f>IF(Activiteitenoverzicht!$K2381&gt;0,Activiteitenoverzicht!D2381,"")</f>
        <v/>
      </c>
      <c r="D2379" s="31" t="str">
        <f>IF(Activiteitenoverzicht!$K2381&gt;0,Activiteitenoverzicht!F2381,"")</f>
        <v/>
      </c>
    </row>
    <row r="2380" spans="1:4" hidden="1" x14ac:dyDescent="0.25">
      <c r="A2380" s="31" t="str">
        <f>IF(Activiteitenoverzicht!$K2382&gt;0,Activiteitenoverzicht!A2382,"")</f>
        <v/>
      </c>
      <c r="B2380" s="31" t="str">
        <f>IF(Activiteitenoverzicht!$K2382&gt;0,Activiteitenoverzicht!B2382,"")</f>
        <v/>
      </c>
      <c r="C2380" s="31" t="str">
        <f>IF(Activiteitenoverzicht!$K2382&gt;0,Activiteitenoverzicht!D2382,"")</f>
        <v/>
      </c>
      <c r="D2380" s="31" t="str">
        <f>IF(Activiteitenoverzicht!$K2382&gt;0,Activiteitenoverzicht!F2382,"")</f>
        <v/>
      </c>
    </row>
    <row r="2381" spans="1:4" hidden="1" x14ac:dyDescent="0.25">
      <c r="A2381" s="31" t="str">
        <f>IF(Activiteitenoverzicht!$K2383&gt;0,Activiteitenoverzicht!A2383,"")</f>
        <v/>
      </c>
      <c r="B2381" s="31" t="str">
        <f>IF(Activiteitenoverzicht!$K2383&gt;0,Activiteitenoverzicht!B2383,"")</f>
        <v/>
      </c>
      <c r="C2381" s="31" t="str">
        <f>IF(Activiteitenoverzicht!$K2383&gt;0,Activiteitenoverzicht!D2383,"")</f>
        <v/>
      </c>
      <c r="D2381" s="31" t="str">
        <f>IF(Activiteitenoverzicht!$K2383&gt;0,Activiteitenoverzicht!F2383,"")</f>
        <v/>
      </c>
    </row>
    <row r="2382" spans="1:4" hidden="1" x14ac:dyDescent="0.25">
      <c r="A2382" s="31" t="str">
        <f>IF(Activiteitenoverzicht!$K2384&gt;0,Activiteitenoverzicht!A2384,"")</f>
        <v/>
      </c>
      <c r="B2382" s="31" t="str">
        <f>IF(Activiteitenoverzicht!$K2384&gt;0,Activiteitenoverzicht!B2384,"")</f>
        <v/>
      </c>
      <c r="C2382" s="31" t="str">
        <f>IF(Activiteitenoverzicht!$K2384&gt;0,Activiteitenoverzicht!D2384,"")</f>
        <v/>
      </c>
      <c r="D2382" s="31" t="str">
        <f>IF(Activiteitenoverzicht!$K2384&gt;0,Activiteitenoverzicht!F2384,"")</f>
        <v/>
      </c>
    </row>
    <row r="2383" spans="1:4" hidden="1" x14ac:dyDescent="0.25">
      <c r="A2383" s="31" t="str">
        <f>IF(Activiteitenoverzicht!$K2385&gt;0,Activiteitenoverzicht!A2385,"")</f>
        <v/>
      </c>
      <c r="B2383" s="31" t="str">
        <f>IF(Activiteitenoverzicht!$K2385&gt;0,Activiteitenoverzicht!B2385,"")</f>
        <v/>
      </c>
      <c r="C2383" s="31" t="str">
        <f>IF(Activiteitenoverzicht!$K2385&gt;0,Activiteitenoverzicht!D2385,"")</f>
        <v/>
      </c>
      <c r="D2383" s="31" t="str">
        <f>IF(Activiteitenoverzicht!$K2385&gt;0,Activiteitenoverzicht!F2385,"")</f>
        <v/>
      </c>
    </row>
    <row r="2384" spans="1:4" hidden="1" x14ac:dyDescent="0.25">
      <c r="A2384" s="31" t="str">
        <f>IF(Activiteitenoverzicht!$K2386&gt;0,Activiteitenoverzicht!A2386,"")</f>
        <v/>
      </c>
      <c r="B2384" s="31" t="str">
        <f>IF(Activiteitenoverzicht!$K2386&gt;0,Activiteitenoverzicht!B2386,"")</f>
        <v/>
      </c>
      <c r="C2384" s="31" t="str">
        <f>IF(Activiteitenoverzicht!$K2386&gt;0,Activiteitenoverzicht!D2386,"")</f>
        <v/>
      </c>
      <c r="D2384" s="31" t="str">
        <f>IF(Activiteitenoverzicht!$K2386&gt;0,Activiteitenoverzicht!F2386,"")</f>
        <v/>
      </c>
    </row>
    <row r="2385" spans="1:4" hidden="1" x14ac:dyDescent="0.25">
      <c r="A2385" s="31" t="str">
        <f>IF(Activiteitenoverzicht!$K2387&gt;0,Activiteitenoverzicht!A2387,"")</f>
        <v/>
      </c>
      <c r="B2385" s="31" t="str">
        <f>IF(Activiteitenoverzicht!$K2387&gt;0,Activiteitenoverzicht!B2387,"")</f>
        <v/>
      </c>
      <c r="C2385" s="31" t="str">
        <f>IF(Activiteitenoverzicht!$K2387&gt;0,Activiteitenoverzicht!D2387,"")</f>
        <v/>
      </c>
      <c r="D2385" s="31" t="str">
        <f>IF(Activiteitenoverzicht!$K2387&gt;0,Activiteitenoverzicht!F2387,"")</f>
        <v/>
      </c>
    </row>
    <row r="2386" spans="1:4" hidden="1" x14ac:dyDescent="0.25">
      <c r="A2386" s="31" t="str">
        <f>IF(Activiteitenoverzicht!$K2388&gt;0,Activiteitenoverzicht!A2388,"")</f>
        <v/>
      </c>
      <c r="B2386" s="31" t="str">
        <f>IF(Activiteitenoverzicht!$K2388&gt;0,Activiteitenoverzicht!B2388,"")</f>
        <v/>
      </c>
      <c r="C2386" s="31" t="str">
        <f>IF(Activiteitenoverzicht!$K2388&gt;0,Activiteitenoverzicht!D2388,"")</f>
        <v/>
      </c>
      <c r="D2386" s="31" t="str">
        <f>IF(Activiteitenoverzicht!$K2388&gt;0,Activiteitenoverzicht!F2388,"")</f>
        <v/>
      </c>
    </row>
    <row r="2387" spans="1:4" hidden="1" x14ac:dyDescent="0.25">
      <c r="A2387" s="31" t="str">
        <f>IF(Activiteitenoverzicht!$K2389&gt;0,Activiteitenoverzicht!A2389,"")</f>
        <v/>
      </c>
      <c r="B2387" s="31" t="str">
        <f>IF(Activiteitenoverzicht!$K2389&gt;0,Activiteitenoverzicht!B2389,"")</f>
        <v/>
      </c>
      <c r="C2387" s="31" t="str">
        <f>IF(Activiteitenoverzicht!$K2389&gt;0,Activiteitenoverzicht!D2389,"")</f>
        <v/>
      </c>
      <c r="D2387" s="31" t="str">
        <f>IF(Activiteitenoverzicht!$K2389&gt;0,Activiteitenoverzicht!F2389,"")</f>
        <v/>
      </c>
    </row>
    <row r="2388" spans="1:4" hidden="1" x14ac:dyDescent="0.25">
      <c r="A2388" s="31" t="str">
        <f>IF(Activiteitenoverzicht!$K2390&gt;0,Activiteitenoverzicht!A2390,"")</f>
        <v/>
      </c>
      <c r="B2388" s="31" t="str">
        <f>IF(Activiteitenoverzicht!$K2390&gt;0,Activiteitenoverzicht!B2390,"")</f>
        <v/>
      </c>
      <c r="C2388" s="31" t="str">
        <f>IF(Activiteitenoverzicht!$K2390&gt;0,Activiteitenoverzicht!D2390,"")</f>
        <v/>
      </c>
      <c r="D2388" s="31" t="str">
        <f>IF(Activiteitenoverzicht!$K2390&gt;0,Activiteitenoverzicht!F2390,"")</f>
        <v/>
      </c>
    </row>
    <row r="2389" spans="1:4" hidden="1" x14ac:dyDescent="0.25">
      <c r="A2389" s="31" t="str">
        <f>IF(Activiteitenoverzicht!$K2391&gt;0,Activiteitenoverzicht!A2391,"")</f>
        <v/>
      </c>
      <c r="B2389" s="31" t="str">
        <f>IF(Activiteitenoverzicht!$K2391&gt;0,Activiteitenoverzicht!B2391,"")</f>
        <v/>
      </c>
      <c r="C2389" s="31" t="str">
        <f>IF(Activiteitenoverzicht!$K2391&gt;0,Activiteitenoverzicht!D2391,"")</f>
        <v/>
      </c>
      <c r="D2389" s="31" t="str">
        <f>IF(Activiteitenoverzicht!$K2391&gt;0,Activiteitenoverzicht!F2391,"")</f>
        <v/>
      </c>
    </row>
    <row r="2390" spans="1:4" hidden="1" x14ac:dyDescent="0.25">
      <c r="A2390" s="31" t="str">
        <f>IF(Activiteitenoverzicht!$K2392&gt;0,Activiteitenoverzicht!A2392,"")</f>
        <v/>
      </c>
      <c r="B2390" s="31" t="str">
        <f>IF(Activiteitenoverzicht!$K2392&gt;0,Activiteitenoverzicht!B2392,"")</f>
        <v/>
      </c>
      <c r="C2390" s="31" t="str">
        <f>IF(Activiteitenoverzicht!$K2392&gt;0,Activiteitenoverzicht!D2392,"")</f>
        <v/>
      </c>
      <c r="D2390" s="31" t="str">
        <f>IF(Activiteitenoverzicht!$K2392&gt;0,Activiteitenoverzicht!F2392,"")</f>
        <v/>
      </c>
    </row>
    <row r="2391" spans="1:4" hidden="1" x14ac:dyDescent="0.25">
      <c r="A2391" s="31" t="str">
        <f>IF(Activiteitenoverzicht!$K2393&gt;0,Activiteitenoverzicht!A2393,"")</f>
        <v/>
      </c>
      <c r="B2391" s="31" t="str">
        <f>IF(Activiteitenoverzicht!$K2393&gt;0,Activiteitenoverzicht!B2393,"")</f>
        <v/>
      </c>
      <c r="C2391" s="31" t="str">
        <f>IF(Activiteitenoverzicht!$K2393&gt;0,Activiteitenoverzicht!D2393,"")</f>
        <v/>
      </c>
      <c r="D2391" s="31" t="str">
        <f>IF(Activiteitenoverzicht!$K2393&gt;0,Activiteitenoverzicht!F2393,"")</f>
        <v/>
      </c>
    </row>
    <row r="2392" spans="1:4" hidden="1" x14ac:dyDescent="0.25">
      <c r="A2392" s="31" t="str">
        <f>IF(Activiteitenoverzicht!$K2394&gt;0,Activiteitenoverzicht!A2394,"")</f>
        <v/>
      </c>
      <c r="B2392" s="31" t="str">
        <f>IF(Activiteitenoverzicht!$K2394&gt;0,Activiteitenoverzicht!B2394,"")</f>
        <v/>
      </c>
      <c r="C2392" s="31" t="str">
        <f>IF(Activiteitenoverzicht!$K2394&gt;0,Activiteitenoverzicht!D2394,"")</f>
        <v/>
      </c>
      <c r="D2392" s="31" t="str">
        <f>IF(Activiteitenoverzicht!$K2394&gt;0,Activiteitenoverzicht!F2394,"")</f>
        <v/>
      </c>
    </row>
    <row r="2393" spans="1:4" hidden="1" x14ac:dyDescent="0.25">
      <c r="A2393" s="31" t="str">
        <f>IF(Activiteitenoverzicht!$K2395&gt;0,Activiteitenoverzicht!A2395,"")</f>
        <v/>
      </c>
      <c r="B2393" s="31" t="str">
        <f>IF(Activiteitenoverzicht!$K2395&gt;0,Activiteitenoverzicht!B2395,"")</f>
        <v/>
      </c>
      <c r="C2393" s="31" t="str">
        <f>IF(Activiteitenoverzicht!$K2395&gt;0,Activiteitenoverzicht!D2395,"")</f>
        <v/>
      </c>
      <c r="D2393" s="31" t="str">
        <f>IF(Activiteitenoverzicht!$K2395&gt;0,Activiteitenoverzicht!F2395,"")</f>
        <v/>
      </c>
    </row>
    <row r="2394" spans="1:4" hidden="1" x14ac:dyDescent="0.25">
      <c r="A2394" s="31" t="str">
        <f>IF(Activiteitenoverzicht!$K2396&gt;0,Activiteitenoverzicht!A2396,"")</f>
        <v/>
      </c>
      <c r="B2394" s="31" t="str">
        <f>IF(Activiteitenoverzicht!$K2396&gt;0,Activiteitenoverzicht!B2396,"")</f>
        <v/>
      </c>
      <c r="C2394" s="31" t="str">
        <f>IF(Activiteitenoverzicht!$K2396&gt;0,Activiteitenoverzicht!D2396,"")</f>
        <v/>
      </c>
      <c r="D2394" s="31" t="str">
        <f>IF(Activiteitenoverzicht!$K2396&gt;0,Activiteitenoverzicht!F2396,"")</f>
        <v/>
      </c>
    </row>
    <row r="2395" spans="1:4" hidden="1" x14ac:dyDescent="0.25">
      <c r="A2395" s="31" t="str">
        <f>IF(Activiteitenoverzicht!$K2397&gt;0,Activiteitenoverzicht!A2397,"")</f>
        <v/>
      </c>
      <c r="B2395" s="31" t="str">
        <f>IF(Activiteitenoverzicht!$K2397&gt;0,Activiteitenoverzicht!B2397,"")</f>
        <v/>
      </c>
      <c r="C2395" s="31" t="str">
        <f>IF(Activiteitenoverzicht!$K2397&gt;0,Activiteitenoverzicht!D2397,"")</f>
        <v/>
      </c>
      <c r="D2395" s="31" t="str">
        <f>IF(Activiteitenoverzicht!$K2397&gt;0,Activiteitenoverzicht!F2397,"")</f>
        <v/>
      </c>
    </row>
    <row r="2396" spans="1:4" hidden="1" x14ac:dyDescent="0.25">
      <c r="A2396" s="31" t="str">
        <f>IF(Activiteitenoverzicht!$K2398&gt;0,Activiteitenoverzicht!A2398,"")</f>
        <v/>
      </c>
      <c r="B2396" s="31" t="str">
        <f>IF(Activiteitenoverzicht!$K2398&gt;0,Activiteitenoverzicht!B2398,"")</f>
        <v/>
      </c>
      <c r="C2396" s="31" t="str">
        <f>IF(Activiteitenoverzicht!$K2398&gt;0,Activiteitenoverzicht!D2398,"")</f>
        <v/>
      </c>
      <c r="D2396" s="31" t="str">
        <f>IF(Activiteitenoverzicht!$K2398&gt;0,Activiteitenoverzicht!F2398,"")</f>
        <v/>
      </c>
    </row>
    <row r="2397" spans="1:4" hidden="1" x14ac:dyDescent="0.25">
      <c r="A2397" s="31" t="str">
        <f>IF(Activiteitenoverzicht!$K2399&gt;0,Activiteitenoverzicht!A2399,"")</f>
        <v/>
      </c>
      <c r="B2397" s="31" t="str">
        <f>IF(Activiteitenoverzicht!$K2399&gt;0,Activiteitenoverzicht!B2399,"")</f>
        <v/>
      </c>
      <c r="C2397" s="31" t="str">
        <f>IF(Activiteitenoverzicht!$K2399&gt;0,Activiteitenoverzicht!D2399,"")</f>
        <v/>
      </c>
      <c r="D2397" s="31" t="str">
        <f>IF(Activiteitenoverzicht!$K2399&gt;0,Activiteitenoverzicht!F2399,"")</f>
        <v/>
      </c>
    </row>
    <row r="2398" spans="1:4" hidden="1" x14ac:dyDescent="0.25">
      <c r="A2398" s="31" t="str">
        <f>IF(Activiteitenoverzicht!$K2400&gt;0,Activiteitenoverzicht!A2400,"")</f>
        <v/>
      </c>
      <c r="B2398" s="31" t="str">
        <f>IF(Activiteitenoverzicht!$K2400&gt;0,Activiteitenoverzicht!B2400,"")</f>
        <v/>
      </c>
      <c r="C2398" s="31" t="str">
        <f>IF(Activiteitenoverzicht!$K2400&gt;0,Activiteitenoverzicht!D2400,"")</f>
        <v/>
      </c>
      <c r="D2398" s="31" t="str">
        <f>IF(Activiteitenoverzicht!$K2400&gt;0,Activiteitenoverzicht!F2400,"")</f>
        <v/>
      </c>
    </row>
    <row r="2399" spans="1:4" hidden="1" x14ac:dyDescent="0.25">
      <c r="A2399" s="31" t="str">
        <f>IF(Activiteitenoverzicht!$K2401&gt;0,Activiteitenoverzicht!A2401,"")</f>
        <v/>
      </c>
      <c r="B2399" s="31" t="str">
        <f>IF(Activiteitenoverzicht!$K2401&gt;0,Activiteitenoverzicht!B2401,"")</f>
        <v/>
      </c>
      <c r="C2399" s="31" t="str">
        <f>IF(Activiteitenoverzicht!$K2401&gt;0,Activiteitenoverzicht!D2401,"")</f>
        <v/>
      </c>
      <c r="D2399" s="31" t="str">
        <f>IF(Activiteitenoverzicht!$K2401&gt;0,Activiteitenoverzicht!F2401,"")</f>
        <v/>
      </c>
    </row>
    <row r="2400" spans="1:4" hidden="1" x14ac:dyDescent="0.25">
      <c r="A2400" s="31" t="str">
        <f>IF(Activiteitenoverzicht!$K2402&gt;0,Activiteitenoverzicht!A2402,"")</f>
        <v/>
      </c>
      <c r="B2400" s="31" t="str">
        <f>IF(Activiteitenoverzicht!$K2402&gt;0,Activiteitenoverzicht!B2402,"")</f>
        <v/>
      </c>
      <c r="C2400" s="31" t="str">
        <f>IF(Activiteitenoverzicht!$K2402&gt;0,Activiteitenoverzicht!D2402,"")</f>
        <v/>
      </c>
      <c r="D2400" s="31" t="str">
        <f>IF(Activiteitenoverzicht!$K2402&gt;0,Activiteitenoverzicht!F2402,"")</f>
        <v/>
      </c>
    </row>
    <row r="2401" spans="1:4" hidden="1" x14ac:dyDescent="0.25">
      <c r="A2401" s="31" t="str">
        <f>IF(Activiteitenoverzicht!$K2403&gt;0,Activiteitenoverzicht!A2403,"")</f>
        <v/>
      </c>
      <c r="B2401" s="31" t="str">
        <f>IF(Activiteitenoverzicht!$K2403&gt;0,Activiteitenoverzicht!B2403,"")</f>
        <v/>
      </c>
      <c r="C2401" s="31" t="str">
        <f>IF(Activiteitenoverzicht!$K2403&gt;0,Activiteitenoverzicht!D2403,"")</f>
        <v/>
      </c>
      <c r="D2401" s="31" t="str">
        <f>IF(Activiteitenoverzicht!$K2403&gt;0,Activiteitenoverzicht!F2403,"")</f>
        <v/>
      </c>
    </row>
    <row r="2402" spans="1:4" hidden="1" x14ac:dyDescent="0.25">
      <c r="A2402" s="31" t="str">
        <f>IF(Activiteitenoverzicht!$K2404&gt;0,Activiteitenoverzicht!A2404,"")</f>
        <v/>
      </c>
      <c r="B2402" s="31" t="str">
        <f>IF(Activiteitenoverzicht!$K2404&gt;0,Activiteitenoverzicht!B2404,"")</f>
        <v/>
      </c>
      <c r="C2402" s="31" t="str">
        <f>IF(Activiteitenoverzicht!$K2404&gt;0,Activiteitenoverzicht!D2404,"")</f>
        <v/>
      </c>
      <c r="D2402" s="31" t="str">
        <f>IF(Activiteitenoverzicht!$K2404&gt;0,Activiteitenoverzicht!F2404,"")</f>
        <v/>
      </c>
    </row>
    <row r="2403" spans="1:4" hidden="1" x14ac:dyDescent="0.25">
      <c r="A2403" s="31" t="str">
        <f>IF(Activiteitenoverzicht!$K2405&gt;0,Activiteitenoverzicht!A2405,"")</f>
        <v/>
      </c>
      <c r="B2403" s="31" t="str">
        <f>IF(Activiteitenoverzicht!$K2405&gt;0,Activiteitenoverzicht!B2405,"")</f>
        <v/>
      </c>
      <c r="C2403" s="31" t="str">
        <f>IF(Activiteitenoverzicht!$K2405&gt;0,Activiteitenoverzicht!D2405,"")</f>
        <v/>
      </c>
      <c r="D2403" s="31" t="str">
        <f>IF(Activiteitenoverzicht!$K2405&gt;0,Activiteitenoverzicht!F2405,"")</f>
        <v/>
      </c>
    </row>
    <row r="2404" spans="1:4" hidden="1" x14ac:dyDescent="0.25">
      <c r="A2404" s="31" t="str">
        <f>IF(Activiteitenoverzicht!$K2406&gt;0,Activiteitenoverzicht!A2406,"")</f>
        <v/>
      </c>
      <c r="B2404" s="31" t="str">
        <f>IF(Activiteitenoverzicht!$K2406&gt;0,Activiteitenoverzicht!B2406,"")</f>
        <v/>
      </c>
      <c r="C2404" s="31" t="str">
        <f>IF(Activiteitenoverzicht!$K2406&gt;0,Activiteitenoverzicht!D2406,"")</f>
        <v/>
      </c>
      <c r="D2404" s="31" t="str">
        <f>IF(Activiteitenoverzicht!$K2406&gt;0,Activiteitenoverzicht!F2406,"")</f>
        <v/>
      </c>
    </row>
    <row r="2405" spans="1:4" hidden="1" x14ac:dyDescent="0.25">
      <c r="A2405" s="31" t="str">
        <f>IF(Activiteitenoverzicht!$K2407&gt;0,Activiteitenoverzicht!A2407,"")</f>
        <v/>
      </c>
      <c r="B2405" s="31" t="str">
        <f>IF(Activiteitenoverzicht!$K2407&gt;0,Activiteitenoverzicht!B2407,"")</f>
        <v/>
      </c>
      <c r="C2405" s="31" t="str">
        <f>IF(Activiteitenoverzicht!$K2407&gt;0,Activiteitenoverzicht!D2407,"")</f>
        <v/>
      </c>
      <c r="D2405" s="31" t="str">
        <f>IF(Activiteitenoverzicht!$K2407&gt;0,Activiteitenoverzicht!F2407,"")</f>
        <v/>
      </c>
    </row>
    <row r="2406" spans="1:4" hidden="1" x14ac:dyDescent="0.25">
      <c r="A2406" s="31" t="str">
        <f>IF(Activiteitenoverzicht!$K2408&gt;0,Activiteitenoverzicht!A2408,"")</f>
        <v/>
      </c>
      <c r="B2406" s="31" t="str">
        <f>IF(Activiteitenoverzicht!$K2408&gt;0,Activiteitenoverzicht!B2408,"")</f>
        <v/>
      </c>
      <c r="C2406" s="31" t="str">
        <f>IF(Activiteitenoverzicht!$K2408&gt;0,Activiteitenoverzicht!D2408,"")</f>
        <v/>
      </c>
      <c r="D2406" s="31" t="str">
        <f>IF(Activiteitenoverzicht!$K2408&gt;0,Activiteitenoverzicht!F2408,"")</f>
        <v/>
      </c>
    </row>
    <row r="2407" spans="1:4" hidden="1" x14ac:dyDescent="0.25">
      <c r="A2407" s="31" t="str">
        <f>IF(Activiteitenoverzicht!$K2409&gt;0,Activiteitenoverzicht!A2409,"")</f>
        <v/>
      </c>
      <c r="B2407" s="31" t="str">
        <f>IF(Activiteitenoverzicht!$K2409&gt;0,Activiteitenoverzicht!B2409,"")</f>
        <v/>
      </c>
      <c r="C2407" s="31" t="str">
        <f>IF(Activiteitenoverzicht!$K2409&gt;0,Activiteitenoverzicht!D2409,"")</f>
        <v/>
      </c>
      <c r="D2407" s="31" t="str">
        <f>IF(Activiteitenoverzicht!$K2409&gt;0,Activiteitenoverzicht!F2409,"")</f>
        <v/>
      </c>
    </row>
    <row r="2408" spans="1:4" hidden="1" x14ac:dyDescent="0.25">
      <c r="A2408" s="31" t="str">
        <f>IF(Activiteitenoverzicht!$K2410&gt;0,Activiteitenoverzicht!A2410,"")</f>
        <v/>
      </c>
      <c r="B2408" s="31" t="str">
        <f>IF(Activiteitenoverzicht!$K2410&gt;0,Activiteitenoverzicht!B2410,"")</f>
        <v/>
      </c>
      <c r="C2408" s="31" t="str">
        <f>IF(Activiteitenoverzicht!$K2410&gt;0,Activiteitenoverzicht!D2410,"")</f>
        <v/>
      </c>
      <c r="D2408" s="31" t="str">
        <f>IF(Activiteitenoverzicht!$K2410&gt;0,Activiteitenoverzicht!F2410,"")</f>
        <v/>
      </c>
    </row>
    <row r="2409" spans="1:4" hidden="1" x14ac:dyDescent="0.25">
      <c r="A2409" s="31" t="str">
        <f>IF(Activiteitenoverzicht!$K2411&gt;0,Activiteitenoverzicht!A2411,"")</f>
        <v/>
      </c>
      <c r="B2409" s="31" t="str">
        <f>IF(Activiteitenoverzicht!$K2411&gt;0,Activiteitenoverzicht!B2411,"")</f>
        <v/>
      </c>
      <c r="C2409" s="31" t="str">
        <f>IF(Activiteitenoverzicht!$K2411&gt;0,Activiteitenoverzicht!D2411,"")</f>
        <v/>
      </c>
      <c r="D2409" s="31" t="str">
        <f>IF(Activiteitenoverzicht!$K2411&gt;0,Activiteitenoverzicht!F2411,"")</f>
        <v/>
      </c>
    </row>
    <row r="2410" spans="1:4" hidden="1" x14ac:dyDescent="0.25">
      <c r="A2410" s="31" t="str">
        <f>IF(Activiteitenoverzicht!$K2412&gt;0,Activiteitenoverzicht!A2412,"")</f>
        <v/>
      </c>
      <c r="B2410" s="31" t="str">
        <f>IF(Activiteitenoverzicht!$K2412&gt;0,Activiteitenoverzicht!B2412,"")</f>
        <v/>
      </c>
      <c r="C2410" s="31" t="str">
        <f>IF(Activiteitenoverzicht!$K2412&gt;0,Activiteitenoverzicht!D2412,"")</f>
        <v/>
      </c>
      <c r="D2410" s="31" t="str">
        <f>IF(Activiteitenoverzicht!$K2412&gt;0,Activiteitenoverzicht!F2412,"")</f>
        <v/>
      </c>
    </row>
    <row r="2411" spans="1:4" hidden="1" x14ac:dyDescent="0.25">
      <c r="A2411" s="31" t="str">
        <f>IF(Activiteitenoverzicht!$K2413&gt;0,Activiteitenoverzicht!A2413,"")</f>
        <v/>
      </c>
      <c r="B2411" s="31" t="str">
        <f>IF(Activiteitenoverzicht!$K2413&gt;0,Activiteitenoverzicht!B2413,"")</f>
        <v/>
      </c>
      <c r="C2411" s="31" t="str">
        <f>IF(Activiteitenoverzicht!$K2413&gt;0,Activiteitenoverzicht!D2413,"")</f>
        <v/>
      </c>
      <c r="D2411" s="31" t="str">
        <f>IF(Activiteitenoverzicht!$K2413&gt;0,Activiteitenoverzicht!F2413,"")</f>
        <v/>
      </c>
    </row>
    <row r="2412" spans="1:4" hidden="1" x14ac:dyDescent="0.25">
      <c r="A2412" s="31" t="str">
        <f>IF(Activiteitenoverzicht!$K2414&gt;0,Activiteitenoverzicht!A2414,"")</f>
        <v/>
      </c>
      <c r="B2412" s="31" t="str">
        <f>IF(Activiteitenoverzicht!$K2414&gt;0,Activiteitenoverzicht!B2414,"")</f>
        <v/>
      </c>
      <c r="C2412" s="31" t="str">
        <f>IF(Activiteitenoverzicht!$K2414&gt;0,Activiteitenoverzicht!D2414,"")</f>
        <v/>
      </c>
      <c r="D2412" s="31" t="str">
        <f>IF(Activiteitenoverzicht!$K2414&gt;0,Activiteitenoverzicht!F2414,"")</f>
        <v/>
      </c>
    </row>
    <row r="2413" spans="1:4" hidden="1" x14ac:dyDescent="0.25">
      <c r="A2413" s="31" t="str">
        <f>IF(Activiteitenoverzicht!$K2415&gt;0,Activiteitenoverzicht!A2415,"")</f>
        <v/>
      </c>
      <c r="B2413" s="31" t="str">
        <f>IF(Activiteitenoverzicht!$K2415&gt;0,Activiteitenoverzicht!B2415,"")</f>
        <v/>
      </c>
      <c r="C2413" s="31" t="str">
        <f>IF(Activiteitenoverzicht!$K2415&gt;0,Activiteitenoverzicht!D2415,"")</f>
        <v/>
      </c>
      <c r="D2413" s="31" t="str">
        <f>IF(Activiteitenoverzicht!$K2415&gt;0,Activiteitenoverzicht!F2415,"")</f>
        <v/>
      </c>
    </row>
    <row r="2414" spans="1:4" hidden="1" x14ac:dyDescent="0.25">
      <c r="A2414" s="31" t="str">
        <f>IF(Activiteitenoverzicht!$K2416&gt;0,Activiteitenoverzicht!A2416,"")</f>
        <v/>
      </c>
      <c r="B2414" s="31" t="str">
        <f>IF(Activiteitenoverzicht!$K2416&gt;0,Activiteitenoverzicht!B2416,"")</f>
        <v/>
      </c>
      <c r="C2414" s="31" t="str">
        <f>IF(Activiteitenoverzicht!$K2416&gt;0,Activiteitenoverzicht!D2416,"")</f>
        <v/>
      </c>
      <c r="D2414" s="31" t="str">
        <f>IF(Activiteitenoverzicht!$K2416&gt;0,Activiteitenoverzicht!F2416,"")</f>
        <v/>
      </c>
    </row>
    <row r="2415" spans="1:4" hidden="1" x14ac:dyDescent="0.25">
      <c r="A2415" s="31" t="str">
        <f>IF(Activiteitenoverzicht!$K2417&gt;0,Activiteitenoverzicht!A2417,"")</f>
        <v/>
      </c>
      <c r="B2415" s="31" t="str">
        <f>IF(Activiteitenoverzicht!$K2417&gt;0,Activiteitenoverzicht!B2417,"")</f>
        <v/>
      </c>
      <c r="C2415" s="31" t="str">
        <f>IF(Activiteitenoverzicht!$K2417&gt;0,Activiteitenoverzicht!D2417,"")</f>
        <v/>
      </c>
      <c r="D2415" s="31" t="str">
        <f>IF(Activiteitenoverzicht!$K2417&gt;0,Activiteitenoverzicht!F2417,"")</f>
        <v/>
      </c>
    </row>
    <row r="2416" spans="1:4" hidden="1" x14ac:dyDescent="0.25">
      <c r="A2416" s="31" t="str">
        <f>IF(Activiteitenoverzicht!$K2418&gt;0,Activiteitenoverzicht!A2418,"")</f>
        <v/>
      </c>
      <c r="B2416" s="31" t="str">
        <f>IF(Activiteitenoverzicht!$K2418&gt;0,Activiteitenoverzicht!B2418,"")</f>
        <v/>
      </c>
      <c r="C2416" s="31" t="str">
        <f>IF(Activiteitenoverzicht!$K2418&gt;0,Activiteitenoverzicht!D2418,"")</f>
        <v/>
      </c>
      <c r="D2416" s="31" t="str">
        <f>IF(Activiteitenoverzicht!$K2418&gt;0,Activiteitenoverzicht!F2418,"")</f>
        <v/>
      </c>
    </row>
    <row r="2417" spans="1:4" hidden="1" x14ac:dyDescent="0.25">
      <c r="A2417" s="31" t="str">
        <f>IF(Activiteitenoverzicht!$K2419&gt;0,Activiteitenoverzicht!A2419,"")</f>
        <v/>
      </c>
      <c r="B2417" s="31" t="str">
        <f>IF(Activiteitenoverzicht!$K2419&gt;0,Activiteitenoverzicht!B2419,"")</f>
        <v/>
      </c>
      <c r="C2417" s="31" t="str">
        <f>IF(Activiteitenoverzicht!$K2419&gt;0,Activiteitenoverzicht!D2419,"")</f>
        <v/>
      </c>
      <c r="D2417" s="31" t="str">
        <f>IF(Activiteitenoverzicht!$K2419&gt;0,Activiteitenoverzicht!F2419,"")</f>
        <v/>
      </c>
    </row>
    <row r="2418" spans="1:4" hidden="1" x14ac:dyDescent="0.25">
      <c r="A2418" s="31" t="str">
        <f>IF(Activiteitenoverzicht!$K2420&gt;0,Activiteitenoverzicht!A2420,"")</f>
        <v/>
      </c>
      <c r="B2418" s="31" t="str">
        <f>IF(Activiteitenoverzicht!$K2420&gt;0,Activiteitenoverzicht!B2420,"")</f>
        <v/>
      </c>
      <c r="C2418" s="31" t="str">
        <f>IF(Activiteitenoverzicht!$K2420&gt;0,Activiteitenoverzicht!D2420,"")</f>
        <v/>
      </c>
      <c r="D2418" s="31" t="str">
        <f>IF(Activiteitenoverzicht!$K2420&gt;0,Activiteitenoverzicht!F2420,"")</f>
        <v/>
      </c>
    </row>
    <row r="2419" spans="1:4" hidden="1" x14ac:dyDescent="0.25">
      <c r="A2419" s="31" t="str">
        <f>IF(Activiteitenoverzicht!$K2421&gt;0,Activiteitenoverzicht!A2421,"")</f>
        <v/>
      </c>
      <c r="B2419" s="31" t="str">
        <f>IF(Activiteitenoverzicht!$K2421&gt;0,Activiteitenoverzicht!B2421,"")</f>
        <v/>
      </c>
      <c r="C2419" s="31" t="str">
        <f>IF(Activiteitenoverzicht!$K2421&gt;0,Activiteitenoverzicht!D2421,"")</f>
        <v/>
      </c>
      <c r="D2419" s="31" t="str">
        <f>IF(Activiteitenoverzicht!$K2421&gt;0,Activiteitenoverzicht!F2421,"")</f>
        <v/>
      </c>
    </row>
    <row r="2420" spans="1:4" hidden="1" x14ac:dyDescent="0.25">
      <c r="A2420" s="31" t="str">
        <f>IF(Activiteitenoverzicht!$K2422&gt;0,Activiteitenoverzicht!A2422,"")</f>
        <v/>
      </c>
      <c r="B2420" s="31" t="str">
        <f>IF(Activiteitenoverzicht!$K2422&gt;0,Activiteitenoverzicht!B2422,"")</f>
        <v/>
      </c>
      <c r="C2420" s="31" t="str">
        <f>IF(Activiteitenoverzicht!$K2422&gt;0,Activiteitenoverzicht!D2422,"")</f>
        <v/>
      </c>
      <c r="D2420" s="31" t="str">
        <f>IF(Activiteitenoverzicht!$K2422&gt;0,Activiteitenoverzicht!F2422,"")</f>
        <v/>
      </c>
    </row>
    <row r="2421" spans="1:4" hidden="1" x14ac:dyDescent="0.25">
      <c r="A2421" s="31" t="str">
        <f>IF(Activiteitenoverzicht!$K2423&gt;0,Activiteitenoverzicht!A2423,"")</f>
        <v/>
      </c>
      <c r="B2421" s="31" t="str">
        <f>IF(Activiteitenoverzicht!$K2423&gt;0,Activiteitenoverzicht!B2423,"")</f>
        <v/>
      </c>
      <c r="C2421" s="31" t="str">
        <f>IF(Activiteitenoverzicht!$K2423&gt;0,Activiteitenoverzicht!D2423,"")</f>
        <v/>
      </c>
      <c r="D2421" s="31" t="str">
        <f>IF(Activiteitenoverzicht!$K2423&gt;0,Activiteitenoverzicht!F2423,"")</f>
        <v/>
      </c>
    </row>
    <row r="2422" spans="1:4" hidden="1" x14ac:dyDescent="0.25">
      <c r="A2422" s="31" t="str">
        <f>IF(Activiteitenoverzicht!$K2424&gt;0,Activiteitenoverzicht!A2424,"")</f>
        <v/>
      </c>
      <c r="B2422" s="31" t="str">
        <f>IF(Activiteitenoverzicht!$K2424&gt;0,Activiteitenoverzicht!B2424,"")</f>
        <v/>
      </c>
      <c r="C2422" s="31" t="str">
        <f>IF(Activiteitenoverzicht!$K2424&gt;0,Activiteitenoverzicht!D2424,"")</f>
        <v/>
      </c>
      <c r="D2422" s="31" t="str">
        <f>IF(Activiteitenoverzicht!$K2424&gt;0,Activiteitenoverzicht!F2424,"")</f>
        <v/>
      </c>
    </row>
    <row r="2423" spans="1:4" hidden="1" x14ac:dyDescent="0.25">
      <c r="A2423" s="31" t="str">
        <f>IF(Activiteitenoverzicht!$K2425&gt;0,Activiteitenoverzicht!A2425,"")</f>
        <v/>
      </c>
      <c r="B2423" s="31" t="str">
        <f>IF(Activiteitenoverzicht!$K2425&gt;0,Activiteitenoverzicht!B2425,"")</f>
        <v/>
      </c>
      <c r="C2423" s="31" t="str">
        <f>IF(Activiteitenoverzicht!$K2425&gt;0,Activiteitenoverzicht!D2425,"")</f>
        <v/>
      </c>
      <c r="D2423" s="31" t="str">
        <f>IF(Activiteitenoverzicht!$K2425&gt;0,Activiteitenoverzicht!F2425,"")</f>
        <v/>
      </c>
    </row>
    <row r="2424" spans="1:4" hidden="1" x14ac:dyDescent="0.25">
      <c r="A2424" s="31" t="str">
        <f>IF(Activiteitenoverzicht!$K2426&gt;0,Activiteitenoverzicht!A2426,"")</f>
        <v/>
      </c>
      <c r="B2424" s="31" t="str">
        <f>IF(Activiteitenoverzicht!$K2426&gt;0,Activiteitenoverzicht!B2426,"")</f>
        <v/>
      </c>
      <c r="C2424" s="31" t="str">
        <f>IF(Activiteitenoverzicht!$K2426&gt;0,Activiteitenoverzicht!D2426,"")</f>
        <v/>
      </c>
      <c r="D2424" s="31" t="str">
        <f>IF(Activiteitenoverzicht!$K2426&gt;0,Activiteitenoverzicht!F2426,"")</f>
        <v/>
      </c>
    </row>
    <row r="2425" spans="1:4" hidden="1" x14ac:dyDescent="0.25">
      <c r="A2425" s="31" t="str">
        <f>IF(Activiteitenoverzicht!$K2427&gt;0,Activiteitenoverzicht!A2427,"")</f>
        <v/>
      </c>
      <c r="B2425" s="31" t="str">
        <f>IF(Activiteitenoverzicht!$K2427&gt;0,Activiteitenoverzicht!B2427,"")</f>
        <v/>
      </c>
      <c r="C2425" s="31" t="str">
        <f>IF(Activiteitenoverzicht!$K2427&gt;0,Activiteitenoverzicht!D2427,"")</f>
        <v/>
      </c>
      <c r="D2425" s="31" t="str">
        <f>IF(Activiteitenoverzicht!$K2427&gt;0,Activiteitenoverzicht!F2427,"")</f>
        <v/>
      </c>
    </row>
    <row r="2426" spans="1:4" hidden="1" x14ac:dyDescent="0.25">
      <c r="A2426" s="31" t="str">
        <f>IF(Activiteitenoverzicht!$K2428&gt;0,Activiteitenoverzicht!A2428,"")</f>
        <v/>
      </c>
      <c r="B2426" s="31" t="str">
        <f>IF(Activiteitenoverzicht!$K2428&gt;0,Activiteitenoverzicht!B2428,"")</f>
        <v/>
      </c>
      <c r="C2426" s="31" t="str">
        <f>IF(Activiteitenoverzicht!$K2428&gt;0,Activiteitenoverzicht!D2428,"")</f>
        <v/>
      </c>
      <c r="D2426" s="31" t="str">
        <f>IF(Activiteitenoverzicht!$K2428&gt;0,Activiteitenoverzicht!F2428,"")</f>
        <v/>
      </c>
    </row>
    <row r="2427" spans="1:4" hidden="1" x14ac:dyDescent="0.25">
      <c r="A2427" s="31" t="str">
        <f>IF(Activiteitenoverzicht!$K2429&gt;0,Activiteitenoverzicht!A2429,"")</f>
        <v/>
      </c>
      <c r="B2427" s="31" t="str">
        <f>IF(Activiteitenoverzicht!$K2429&gt;0,Activiteitenoverzicht!B2429,"")</f>
        <v/>
      </c>
      <c r="C2427" s="31" t="str">
        <f>IF(Activiteitenoverzicht!$K2429&gt;0,Activiteitenoverzicht!D2429,"")</f>
        <v/>
      </c>
      <c r="D2427" s="31" t="str">
        <f>IF(Activiteitenoverzicht!$K2429&gt;0,Activiteitenoverzicht!F2429,"")</f>
        <v/>
      </c>
    </row>
    <row r="2428" spans="1:4" hidden="1" x14ac:dyDescent="0.25">
      <c r="A2428" s="31" t="str">
        <f>IF(Activiteitenoverzicht!$K2430&gt;0,Activiteitenoverzicht!A2430,"")</f>
        <v/>
      </c>
      <c r="B2428" s="31" t="str">
        <f>IF(Activiteitenoverzicht!$K2430&gt;0,Activiteitenoverzicht!B2430,"")</f>
        <v/>
      </c>
      <c r="C2428" s="31" t="str">
        <f>IF(Activiteitenoverzicht!$K2430&gt;0,Activiteitenoverzicht!D2430,"")</f>
        <v/>
      </c>
      <c r="D2428" s="31" t="str">
        <f>IF(Activiteitenoverzicht!$K2430&gt;0,Activiteitenoverzicht!F2430,"")</f>
        <v/>
      </c>
    </row>
    <row r="2429" spans="1:4" hidden="1" x14ac:dyDescent="0.25">
      <c r="A2429" s="31" t="str">
        <f>IF(Activiteitenoverzicht!$K2431&gt;0,Activiteitenoverzicht!A2431,"")</f>
        <v/>
      </c>
      <c r="B2429" s="31" t="str">
        <f>IF(Activiteitenoverzicht!$K2431&gt;0,Activiteitenoverzicht!B2431,"")</f>
        <v/>
      </c>
      <c r="C2429" s="31" t="str">
        <f>IF(Activiteitenoverzicht!$K2431&gt;0,Activiteitenoverzicht!D2431,"")</f>
        <v/>
      </c>
      <c r="D2429" s="31" t="str">
        <f>IF(Activiteitenoverzicht!$K2431&gt;0,Activiteitenoverzicht!F2431,"")</f>
        <v/>
      </c>
    </row>
    <row r="2430" spans="1:4" hidden="1" x14ac:dyDescent="0.25">
      <c r="A2430" s="31" t="str">
        <f>IF(Activiteitenoverzicht!$K2432&gt;0,Activiteitenoverzicht!A2432,"")</f>
        <v/>
      </c>
      <c r="B2430" s="31" t="str">
        <f>IF(Activiteitenoverzicht!$K2432&gt;0,Activiteitenoverzicht!B2432,"")</f>
        <v/>
      </c>
      <c r="C2430" s="31" t="str">
        <f>IF(Activiteitenoverzicht!$K2432&gt;0,Activiteitenoverzicht!D2432,"")</f>
        <v/>
      </c>
      <c r="D2430" s="31" t="str">
        <f>IF(Activiteitenoverzicht!$K2432&gt;0,Activiteitenoverzicht!F2432,"")</f>
        <v/>
      </c>
    </row>
    <row r="2431" spans="1:4" hidden="1" x14ac:dyDescent="0.25">
      <c r="A2431" s="31" t="str">
        <f>IF(Activiteitenoverzicht!$K2433&gt;0,Activiteitenoverzicht!A2433,"")</f>
        <v/>
      </c>
      <c r="B2431" s="31" t="str">
        <f>IF(Activiteitenoverzicht!$K2433&gt;0,Activiteitenoverzicht!B2433,"")</f>
        <v/>
      </c>
      <c r="C2431" s="31" t="str">
        <f>IF(Activiteitenoverzicht!$K2433&gt;0,Activiteitenoverzicht!D2433,"")</f>
        <v/>
      </c>
      <c r="D2431" s="31" t="str">
        <f>IF(Activiteitenoverzicht!$K2433&gt;0,Activiteitenoverzicht!F2433,"")</f>
        <v/>
      </c>
    </row>
    <row r="2432" spans="1:4" hidden="1" x14ac:dyDescent="0.25">
      <c r="A2432" s="31" t="str">
        <f>IF(Activiteitenoverzicht!$K2434&gt;0,Activiteitenoverzicht!A2434,"")</f>
        <v/>
      </c>
      <c r="B2432" s="31" t="str">
        <f>IF(Activiteitenoverzicht!$K2434&gt;0,Activiteitenoverzicht!B2434,"")</f>
        <v/>
      </c>
      <c r="C2432" s="31" t="str">
        <f>IF(Activiteitenoverzicht!$K2434&gt;0,Activiteitenoverzicht!D2434,"")</f>
        <v/>
      </c>
      <c r="D2432" s="31" t="str">
        <f>IF(Activiteitenoverzicht!$K2434&gt;0,Activiteitenoverzicht!F2434,"")</f>
        <v/>
      </c>
    </row>
    <row r="2433" spans="1:4" hidden="1" x14ac:dyDescent="0.25">
      <c r="A2433" s="31" t="str">
        <f>IF(Activiteitenoverzicht!$K2435&gt;0,Activiteitenoverzicht!A2435,"")</f>
        <v/>
      </c>
      <c r="B2433" s="31" t="str">
        <f>IF(Activiteitenoverzicht!$K2435&gt;0,Activiteitenoverzicht!B2435,"")</f>
        <v/>
      </c>
      <c r="C2433" s="31" t="str">
        <f>IF(Activiteitenoverzicht!$K2435&gt;0,Activiteitenoverzicht!D2435,"")</f>
        <v/>
      </c>
      <c r="D2433" s="31" t="str">
        <f>IF(Activiteitenoverzicht!$K2435&gt;0,Activiteitenoverzicht!F2435,"")</f>
        <v/>
      </c>
    </row>
    <row r="2434" spans="1:4" hidden="1" x14ac:dyDescent="0.25">
      <c r="A2434" s="31" t="str">
        <f>IF(Activiteitenoverzicht!$K2436&gt;0,Activiteitenoverzicht!A2436,"")</f>
        <v/>
      </c>
      <c r="B2434" s="31" t="str">
        <f>IF(Activiteitenoverzicht!$K2436&gt;0,Activiteitenoverzicht!B2436,"")</f>
        <v/>
      </c>
      <c r="C2434" s="31" t="str">
        <f>IF(Activiteitenoverzicht!$K2436&gt;0,Activiteitenoverzicht!D2436,"")</f>
        <v/>
      </c>
      <c r="D2434" s="31" t="str">
        <f>IF(Activiteitenoverzicht!$K2436&gt;0,Activiteitenoverzicht!F2436,"")</f>
        <v/>
      </c>
    </row>
    <row r="2435" spans="1:4" hidden="1" x14ac:dyDescent="0.25">
      <c r="A2435" s="31" t="str">
        <f>IF(Activiteitenoverzicht!$K2437&gt;0,Activiteitenoverzicht!A2437,"")</f>
        <v/>
      </c>
      <c r="B2435" s="31" t="str">
        <f>IF(Activiteitenoverzicht!$K2437&gt;0,Activiteitenoverzicht!B2437,"")</f>
        <v/>
      </c>
      <c r="C2435" s="31" t="str">
        <f>IF(Activiteitenoverzicht!$K2437&gt;0,Activiteitenoverzicht!D2437,"")</f>
        <v/>
      </c>
      <c r="D2435" s="31" t="str">
        <f>IF(Activiteitenoverzicht!$K2437&gt;0,Activiteitenoverzicht!F2437,"")</f>
        <v/>
      </c>
    </row>
    <row r="2436" spans="1:4" hidden="1" x14ac:dyDescent="0.25">
      <c r="A2436" s="31" t="str">
        <f>IF(Activiteitenoverzicht!$K2438&gt;0,Activiteitenoverzicht!A2438,"")</f>
        <v/>
      </c>
      <c r="B2436" s="31" t="str">
        <f>IF(Activiteitenoverzicht!$K2438&gt;0,Activiteitenoverzicht!B2438,"")</f>
        <v/>
      </c>
      <c r="C2436" s="31" t="str">
        <f>IF(Activiteitenoverzicht!$K2438&gt;0,Activiteitenoverzicht!D2438,"")</f>
        <v/>
      </c>
      <c r="D2436" s="31" t="str">
        <f>IF(Activiteitenoverzicht!$K2438&gt;0,Activiteitenoverzicht!F2438,"")</f>
        <v/>
      </c>
    </row>
    <row r="2437" spans="1:4" hidden="1" x14ac:dyDescent="0.25">
      <c r="A2437" s="31" t="str">
        <f>IF(Activiteitenoverzicht!$K2439&gt;0,Activiteitenoverzicht!A2439,"")</f>
        <v/>
      </c>
      <c r="B2437" s="31" t="str">
        <f>IF(Activiteitenoverzicht!$K2439&gt;0,Activiteitenoverzicht!B2439,"")</f>
        <v/>
      </c>
      <c r="C2437" s="31" t="str">
        <f>IF(Activiteitenoverzicht!$K2439&gt;0,Activiteitenoverzicht!D2439,"")</f>
        <v/>
      </c>
      <c r="D2437" s="31" t="str">
        <f>IF(Activiteitenoverzicht!$K2439&gt;0,Activiteitenoverzicht!F2439,"")</f>
        <v/>
      </c>
    </row>
    <row r="2438" spans="1:4" hidden="1" x14ac:dyDescent="0.25">
      <c r="A2438" s="31" t="str">
        <f>IF(Activiteitenoverzicht!$K2440&gt;0,Activiteitenoverzicht!A2440,"")</f>
        <v/>
      </c>
      <c r="B2438" s="31" t="str">
        <f>IF(Activiteitenoverzicht!$K2440&gt;0,Activiteitenoverzicht!B2440,"")</f>
        <v/>
      </c>
      <c r="C2438" s="31" t="str">
        <f>IF(Activiteitenoverzicht!$K2440&gt;0,Activiteitenoverzicht!D2440,"")</f>
        <v/>
      </c>
      <c r="D2438" s="31" t="str">
        <f>IF(Activiteitenoverzicht!$K2440&gt;0,Activiteitenoverzicht!F2440,"")</f>
        <v/>
      </c>
    </row>
    <row r="2439" spans="1:4" hidden="1" x14ac:dyDescent="0.25">
      <c r="A2439" s="31" t="str">
        <f>IF(Activiteitenoverzicht!$K2441&gt;0,Activiteitenoverzicht!A2441,"")</f>
        <v/>
      </c>
      <c r="B2439" s="31" t="str">
        <f>IF(Activiteitenoverzicht!$K2441&gt;0,Activiteitenoverzicht!B2441,"")</f>
        <v/>
      </c>
      <c r="C2439" s="31" t="str">
        <f>IF(Activiteitenoverzicht!$K2441&gt;0,Activiteitenoverzicht!D2441,"")</f>
        <v/>
      </c>
      <c r="D2439" s="31" t="str">
        <f>IF(Activiteitenoverzicht!$K2441&gt;0,Activiteitenoverzicht!F2441,"")</f>
        <v/>
      </c>
    </row>
    <row r="2440" spans="1:4" hidden="1" x14ac:dyDescent="0.25">
      <c r="A2440" s="31" t="str">
        <f>IF(Activiteitenoverzicht!$K2442&gt;0,Activiteitenoverzicht!A2442,"")</f>
        <v/>
      </c>
      <c r="B2440" s="31" t="str">
        <f>IF(Activiteitenoverzicht!$K2442&gt;0,Activiteitenoverzicht!B2442,"")</f>
        <v/>
      </c>
      <c r="C2440" s="31" t="str">
        <f>IF(Activiteitenoverzicht!$K2442&gt;0,Activiteitenoverzicht!D2442,"")</f>
        <v/>
      </c>
      <c r="D2440" s="31" t="str">
        <f>IF(Activiteitenoverzicht!$K2442&gt;0,Activiteitenoverzicht!F2442,"")</f>
        <v/>
      </c>
    </row>
    <row r="2441" spans="1:4" hidden="1" x14ac:dyDescent="0.25">
      <c r="A2441" s="31" t="str">
        <f>IF(Activiteitenoverzicht!$K2443&gt;0,Activiteitenoverzicht!A2443,"")</f>
        <v/>
      </c>
      <c r="B2441" s="31" t="str">
        <f>IF(Activiteitenoverzicht!$K2443&gt;0,Activiteitenoverzicht!B2443,"")</f>
        <v/>
      </c>
      <c r="C2441" s="31" t="str">
        <f>IF(Activiteitenoverzicht!$K2443&gt;0,Activiteitenoverzicht!D2443,"")</f>
        <v/>
      </c>
      <c r="D2441" s="31" t="str">
        <f>IF(Activiteitenoverzicht!$K2443&gt;0,Activiteitenoverzicht!F2443,"")</f>
        <v/>
      </c>
    </row>
    <row r="2442" spans="1:4" hidden="1" x14ac:dyDescent="0.25">
      <c r="A2442" s="31" t="str">
        <f>IF(Activiteitenoverzicht!$K2444&gt;0,Activiteitenoverzicht!A2444,"")</f>
        <v/>
      </c>
      <c r="B2442" s="31" t="str">
        <f>IF(Activiteitenoverzicht!$K2444&gt;0,Activiteitenoverzicht!B2444,"")</f>
        <v/>
      </c>
      <c r="C2442" s="31" t="str">
        <f>IF(Activiteitenoverzicht!$K2444&gt;0,Activiteitenoverzicht!D2444,"")</f>
        <v/>
      </c>
      <c r="D2442" s="31" t="str">
        <f>IF(Activiteitenoverzicht!$K2444&gt;0,Activiteitenoverzicht!F2444,"")</f>
        <v/>
      </c>
    </row>
    <row r="2443" spans="1:4" hidden="1" x14ac:dyDescent="0.25">
      <c r="A2443" s="31" t="str">
        <f>IF(Activiteitenoverzicht!$K2445&gt;0,Activiteitenoverzicht!A2445,"")</f>
        <v/>
      </c>
      <c r="B2443" s="31" t="str">
        <f>IF(Activiteitenoverzicht!$K2445&gt;0,Activiteitenoverzicht!B2445,"")</f>
        <v/>
      </c>
      <c r="C2443" s="31" t="str">
        <f>IF(Activiteitenoverzicht!$K2445&gt;0,Activiteitenoverzicht!D2445,"")</f>
        <v/>
      </c>
      <c r="D2443" s="31" t="str">
        <f>IF(Activiteitenoverzicht!$K2445&gt;0,Activiteitenoverzicht!F2445,"")</f>
        <v/>
      </c>
    </row>
    <row r="2444" spans="1:4" hidden="1" x14ac:dyDescent="0.25">
      <c r="A2444" s="31" t="str">
        <f>IF(Activiteitenoverzicht!$K2446&gt;0,Activiteitenoverzicht!A2446,"")</f>
        <v/>
      </c>
      <c r="B2444" s="31" t="str">
        <f>IF(Activiteitenoverzicht!$K2446&gt;0,Activiteitenoverzicht!B2446,"")</f>
        <v/>
      </c>
      <c r="C2444" s="31" t="str">
        <f>IF(Activiteitenoverzicht!$K2446&gt;0,Activiteitenoverzicht!D2446,"")</f>
        <v/>
      </c>
      <c r="D2444" s="31" t="str">
        <f>IF(Activiteitenoverzicht!$K2446&gt;0,Activiteitenoverzicht!F2446,"")</f>
        <v/>
      </c>
    </row>
    <row r="2445" spans="1:4" hidden="1" x14ac:dyDescent="0.25">
      <c r="A2445" s="31" t="str">
        <f>IF(Activiteitenoverzicht!$K2447&gt;0,Activiteitenoverzicht!A2447,"")</f>
        <v/>
      </c>
      <c r="B2445" s="31" t="str">
        <f>IF(Activiteitenoverzicht!$K2447&gt;0,Activiteitenoverzicht!B2447,"")</f>
        <v/>
      </c>
      <c r="C2445" s="31" t="str">
        <f>IF(Activiteitenoverzicht!$K2447&gt;0,Activiteitenoverzicht!D2447,"")</f>
        <v/>
      </c>
      <c r="D2445" s="31" t="str">
        <f>IF(Activiteitenoverzicht!$K2447&gt;0,Activiteitenoverzicht!F2447,"")</f>
        <v/>
      </c>
    </row>
    <row r="2446" spans="1:4" hidden="1" x14ac:dyDescent="0.25">
      <c r="A2446" s="31" t="str">
        <f>IF(Activiteitenoverzicht!$K2448&gt;0,Activiteitenoverzicht!A2448,"")</f>
        <v/>
      </c>
      <c r="B2446" s="31" t="str">
        <f>IF(Activiteitenoverzicht!$K2448&gt;0,Activiteitenoverzicht!B2448,"")</f>
        <v/>
      </c>
      <c r="C2446" s="31" t="str">
        <f>IF(Activiteitenoverzicht!$K2448&gt;0,Activiteitenoverzicht!D2448,"")</f>
        <v/>
      </c>
      <c r="D2446" s="31" t="str">
        <f>IF(Activiteitenoverzicht!$K2448&gt;0,Activiteitenoverzicht!F2448,"")</f>
        <v/>
      </c>
    </row>
    <row r="2447" spans="1:4" hidden="1" x14ac:dyDescent="0.25">
      <c r="A2447" s="31" t="str">
        <f>IF(Activiteitenoverzicht!$K2449&gt;0,Activiteitenoverzicht!A2449,"")</f>
        <v/>
      </c>
      <c r="B2447" s="31" t="str">
        <f>IF(Activiteitenoverzicht!$K2449&gt;0,Activiteitenoverzicht!B2449,"")</f>
        <v/>
      </c>
      <c r="C2447" s="31" t="str">
        <f>IF(Activiteitenoverzicht!$K2449&gt;0,Activiteitenoverzicht!D2449,"")</f>
        <v/>
      </c>
      <c r="D2447" s="31" t="str">
        <f>IF(Activiteitenoverzicht!$K2449&gt;0,Activiteitenoverzicht!F2449,"")</f>
        <v/>
      </c>
    </row>
    <row r="2448" spans="1:4" hidden="1" x14ac:dyDescent="0.25">
      <c r="A2448" s="31" t="str">
        <f>IF(Activiteitenoverzicht!$K2450&gt;0,Activiteitenoverzicht!A2450,"")</f>
        <v/>
      </c>
      <c r="B2448" s="31" t="str">
        <f>IF(Activiteitenoverzicht!$K2450&gt;0,Activiteitenoverzicht!B2450,"")</f>
        <v/>
      </c>
      <c r="C2448" s="31" t="str">
        <f>IF(Activiteitenoverzicht!$K2450&gt;0,Activiteitenoverzicht!D2450,"")</f>
        <v/>
      </c>
      <c r="D2448" s="31" t="str">
        <f>IF(Activiteitenoverzicht!$K2450&gt;0,Activiteitenoverzicht!F2450,"")</f>
        <v/>
      </c>
    </row>
    <row r="2449" spans="1:4" hidden="1" x14ac:dyDescent="0.25">
      <c r="A2449" s="31" t="str">
        <f>IF(Activiteitenoverzicht!$K2451&gt;0,Activiteitenoverzicht!A2451,"")</f>
        <v/>
      </c>
      <c r="B2449" s="31" t="str">
        <f>IF(Activiteitenoverzicht!$K2451&gt;0,Activiteitenoverzicht!B2451,"")</f>
        <v/>
      </c>
      <c r="C2449" s="31" t="str">
        <f>IF(Activiteitenoverzicht!$K2451&gt;0,Activiteitenoverzicht!D2451,"")</f>
        <v/>
      </c>
      <c r="D2449" s="31" t="str">
        <f>IF(Activiteitenoverzicht!$K2451&gt;0,Activiteitenoverzicht!F2451,"")</f>
        <v/>
      </c>
    </row>
    <row r="2450" spans="1:4" hidden="1" x14ac:dyDescent="0.25">
      <c r="A2450" s="31" t="str">
        <f>IF(Activiteitenoverzicht!$K2452&gt;0,Activiteitenoverzicht!A2452,"")</f>
        <v/>
      </c>
      <c r="B2450" s="31" t="str">
        <f>IF(Activiteitenoverzicht!$K2452&gt;0,Activiteitenoverzicht!B2452,"")</f>
        <v/>
      </c>
      <c r="C2450" s="31" t="str">
        <f>IF(Activiteitenoverzicht!$K2452&gt;0,Activiteitenoverzicht!D2452,"")</f>
        <v/>
      </c>
      <c r="D2450" s="31" t="str">
        <f>IF(Activiteitenoverzicht!$K2452&gt;0,Activiteitenoverzicht!F2452,"")</f>
        <v/>
      </c>
    </row>
    <row r="2451" spans="1:4" hidden="1" x14ac:dyDescent="0.25">
      <c r="A2451" s="31" t="str">
        <f>IF(Activiteitenoverzicht!$K2453&gt;0,Activiteitenoverzicht!A2453,"")</f>
        <v/>
      </c>
      <c r="B2451" s="31" t="str">
        <f>IF(Activiteitenoverzicht!$K2453&gt;0,Activiteitenoverzicht!B2453,"")</f>
        <v/>
      </c>
      <c r="C2451" s="31" t="str">
        <f>IF(Activiteitenoverzicht!$K2453&gt;0,Activiteitenoverzicht!D2453,"")</f>
        <v/>
      </c>
      <c r="D2451" s="31" t="str">
        <f>IF(Activiteitenoverzicht!$K2453&gt;0,Activiteitenoverzicht!F2453,"")</f>
        <v/>
      </c>
    </row>
    <row r="2452" spans="1:4" hidden="1" x14ac:dyDescent="0.25">
      <c r="A2452" s="31" t="str">
        <f>IF(Activiteitenoverzicht!$K2454&gt;0,Activiteitenoverzicht!A2454,"")</f>
        <v/>
      </c>
      <c r="B2452" s="31" t="str">
        <f>IF(Activiteitenoverzicht!$K2454&gt;0,Activiteitenoverzicht!B2454,"")</f>
        <v/>
      </c>
      <c r="C2452" s="31" t="str">
        <f>IF(Activiteitenoverzicht!$K2454&gt;0,Activiteitenoverzicht!D2454,"")</f>
        <v/>
      </c>
      <c r="D2452" s="31" t="str">
        <f>IF(Activiteitenoverzicht!$K2454&gt;0,Activiteitenoverzicht!F2454,"")</f>
        <v/>
      </c>
    </row>
    <row r="2453" spans="1:4" hidden="1" x14ac:dyDescent="0.25">
      <c r="A2453" s="31" t="str">
        <f>IF(Activiteitenoverzicht!$K2455&gt;0,Activiteitenoverzicht!A2455,"")</f>
        <v/>
      </c>
      <c r="B2453" s="31" t="str">
        <f>IF(Activiteitenoverzicht!$K2455&gt;0,Activiteitenoverzicht!B2455,"")</f>
        <v/>
      </c>
      <c r="C2453" s="31" t="str">
        <f>IF(Activiteitenoverzicht!$K2455&gt;0,Activiteitenoverzicht!D2455,"")</f>
        <v/>
      </c>
      <c r="D2453" s="31" t="str">
        <f>IF(Activiteitenoverzicht!$K2455&gt;0,Activiteitenoverzicht!F2455,"")</f>
        <v/>
      </c>
    </row>
    <row r="2454" spans="1:4" hidden="1" x14ac:dyDescent="0.25">
      <c r="A2454" s="31" t="str">
        <f>IF(Activiteitenoverzicht!$K2456&gt;0,Activiteitenoverzicht!A2456,"")</f>
        <v/>
      </c>
      <c r="B2454" s="31" t="str">
        <f>IF(Activiteitenoverzicht!$K2456&gt;0,Activiteitenoverzicht!B2456,"")</f>
        <v/>
      </c>
      <c r="C2454" s="31" t="str">
        <f>IF(Activiteitenoverzicht!$K2456&gt;0,Activiteitenoverzicht!D2456,"")</f>
        <v/>
      </c>
      <c r="D2454" s="31" t="str">
        <f>IF(Activiteitenoverzicht!$K2456&gt;0,Activiteitenoverzicht!F2456,"")</f>
        <v/>
      </c>
    </row>
    <row r="2455" spans="1:4" hidden="1" x14ac:dyDescent="0.25">
      <c r="A2455" s="31" t="str">
        <f>IF(Activiteitenoverzicht!$K2457&gt;0,Activiteitenoverzicht!A2457,"")</f>
        <v/>
      </c>
      <c r="B2455" s="31" t="str">
        <f>IF(Activiteitenoverzicht!$K2457&gt;0,Activiteitenoverzicht!B2457,"")</f>
        <v/>
      </c>
      <c r="C2455" s="31" t="str">
        <f>IF(Activiteitenoverzicht!$K2457&gt;0,Activiteitenoverzicht!D2457,"")</f>
        <v/>
      </c>
      <c r="D2455" s="31" t="str">
        <f>IF(Activiteitenoverzicht!$K2457&gt;0,Activiteitenoverzicht!F2457,"")</f>
        <v/>
      </c>
    </row>
    <row r="2456" spans="1:4" hidden="1" x14ac:dyDescent="0.25">
      <c r="A2456" s="31" t="str">
        <f>IF(Activiteitenoverzicht!$K2458&gt;0,Activiteitenoverzicht!A2458,"")</f>
        <v/>
      </c>
      <c r="B2456" s="31" t="str">
        <f>IF(Activiteitenoverzicht!$K2458&gt;0,Activiteitenoverzicht!B2458,"")</f>
        <v/>
      </c>
      <c r="C2456" s="31" t="str">
        <f>IF(Activiteitenoverzicht!$K2458&gt;0,Activiteitenoverzicht!D2458,"")</f>
        <v/>
      </c>
      <c r="D2456" s="31" t="str">
        <f>IF(Activiteitenoverzicht!$K2458&gt;0,Activiteitenoverzicht!F2458,"")</f>
        <v/>
      </c>
    </row>
    <row r="2457" spans="1:4" hidden="1" x14ac:dyDescent="0.25">
      <c r="A2457" s="31" t="str">
        <f>IF(Activiteitenoverzicht!$K2459&gt;0,Activiteitenoverzicht!A2459,"")</f>
        <v/>
      </c>
      <c r="B2457" s="31" t="str">
        <f>IF(Activiteitenoverzicht!$K2459&gt;0,Activiteitenoverzicht!B2459,"")</f>
        <v/>
      </c>
      <c r="C2457" s="31" t="str">
        <f>IF(Activiteitenoverzicht!$K2459&gt;0,Activiteitenoverzicht!D2459,"")</f>
        <v/>
      </c>
      <c r="D2457" s="31" t="str">
        <f>IF(Activiteitenoverzicht!$K2459&gt;0,Activiteitenoverzicht!F2459,"")</f>
        <v/>
      </c>
    </row>
    <row r="2458" spans="1:4" hidden="1" x14ac:dyDescent="0.25">
      <c r="A2458" s="31" t="str">
        <f>IF(Activiteitenoverzicht!$K2460&gt;0,Activiteitenoverzicht!A2460,"")</f>
        <v/>
      </c>
      <c r="B2458" s="31" t="str">
        <f>IF(Activiteitenoverzicht!$K2460&gt;0,Activiteitenoverzicht!B2460,"")</f>
        <v/>
      </c>
      <c r="C2458" s="31" t="str">
        <f>IF(Activiteitenoverzicht!$K2460&gt;0,Activiteitenoverzicht!D2460,"")</f>
        <v/>
      </c>
      <c r="D2458" s="31" t="str">
        <f>IF(Activiteitenoverzicht!$K2460&gt;0,Activiteitenoverzicht!F2460,"")</f>
        <v/>
      </c>
    </row>
    <row r="2459" spans="1:4" hidden="1" x14ac:dyDescent="0.25">
      <c r="A2459" s="31" t="str">
        <f>IF(Activiteitenoverzicht!$K2461&gt;0,Activiteitenoverzicht!A2461,"")</f>
        <v/>
      </c>
      <c r="B2459" s="31" t="str">
        <f>IF(Activiteitenoverzicht!$K2461&gt;0,Activiteitenoverzicht!B2461,"")</f>
        <v/>
      </c>
      <c r="C2459" s="31" t="str">
        <f>IF(Activiteitenoverzicht!$K2461&gt;0,Activiteitenoverzicht!D2461,"")</f>
        <v/>
      </c>
      <c r="D2459" s="31" t="str">
        <f>IF(Activiteitenoverzicht!$K2461&gt;0,Activiteitenoverzicht!F2461,"")</f>
        <v/>
      </c>
    </row>
    <row r="2460" spans="1:4" hidden="1" x14ac:dyDescent="0.25">
      <c r="A2460" s="31" t="str">
        <f>IF(Activiteitenoverzicht!$K2462&gt;0,Activiteitenoverzicht!A2462,"")</f>
        <v/>
      </c>
      <c r="B2460" s="31" t="str">
        <f>IF(Activiteitenoverzicht!$K2462&gt;0,Activiteitenoverzicht!B2462,"")</f>
        <v/>
      </c>
      <c r="C2460" s="31" t="str">
        <f>IF(Activiteitenoverzicht!$K2462&gt;0,Activiteitenoverzicht!D2462,"")</f>
        <v/>
      </c>
      <c r="D2460" s="31" t="str">
        <f>IF(Activiteitenoverzicht!$K2462&gt;0,Activiteitenoverzicht!F2462,"")</f>
        <v/>
      </c>
    </row>
    <row r="2461" spans="1:4" hidden="1" x14ac:dyDescent="0.25">
      <c r="A2461" s="31" t="str">
        <f>IF(Activiteitenoverzicht!$K2463&gt;0,Activiteitenoverzicht!A2463,"")</f>
        <v/>
      </c>
      <c r="B2461" s="31" t="str">
        <f>IF(Activiteitenoverzicht!$K2463&gt;0,Activiteitenoverzicht!B2463,"")</f>
        <v/>
      </c>
      <c r="C2461" s="31" t="str">
        <f>IF(Activiteitenoverzicht!$K2463&gt;0,Activiteitenoverzicht!D2463,"")</f>
        <v/>
      </c>
      <c r="D2461" s="31" t="str">
        <f>IF(Activiteitenoverzicht!$K2463&gt;0,Activiteitenoverzicht!F2463,"")</f>
        <v/>
      </c>
    </row>
    <row r="2462" spans="1:4" hidden="1" x14ac:dyDescent="0.25">
      <c r="A2462" s="31" t="str">
        <f>IF(Activiteitenoverzicht!$K2464&gt;0,Activiteitenoverzicht!A2464,"")</f>
        <v/>
      </c>
      <c r="B2462" s="31" t="str">
        <f>IF(Activiteitenoverzicht!$K2464&gt;0,Activiteitenoverzicht!B2464,"")</f>
        <v/>
      </c>
      <c r="C2462" s="31" t="str">
        <f>IF(Activiteitenoverzicht!$K2464&gt;0,Activiteitenoverzicht!D2464,"")</f>
        <v/>
      </c>
      <c r="D2462" s="31" t="str">
        <f>IF(Activiteitenoverzicht!$K2464&gt;0,Activiteitenoverzicht!F2464,"")</f>
        <v/>
      </c>
    </row>
    <row r="2463" spans="1:4" hidden="1" x14ac:dyDescent="0.25">
      <c r="A2463" s="31" t="str">
        <f>IF(Activiteitenoverzicht!$K2465&gt;0,Activiteitenoverzicht!A2465,"")</f>
        <v/>
      </c>
      <c r="B2463" s="31" t="str">
        <f>IF(Activiteitenoverzicht!$K2465&gt;0,Activiteitenoverzicht!B2465,"")</f>
        <v/>
      </c>
      <c r="C2463" s="31" t="str">
        <f>IF(Activiteitenoverzicht!$K2465&gt;0,Activiteitenoverzicht!D2465,"")</f>
        <v/>
      </c>
      <c r="D2463" s="31" t="str">
        <f>IF(Activiteitenoverzicht!$K2465&gt;0,Activiteitenoverzicht!F2465,"")</f>
        <v/>
      </c>
    </row>
    <row r="2464" spans="1:4" hidden="1" x14ac:dyDescent="0.25">
      <c r="A2464" s="31" t="str">
        <f>IF(Activiteitenoverzicht!$K2466&gt;0,Activiteitenoverzicht!A2466,"")</f>
        <v/>
      </c>
      <c r="B2464" s="31" t="str">
        <f>IF(Activiteitenoverzicht!$K2466&gt;0,Activiteitenoverzicht!B2466,"")</f>
        <v/>
      </c>
      <c r="C2464" s="31" t="str">
        <f>IF(Activiteitenoverzicht!$K2466&gt;0,Activiteitenoverzicht!D2466,"")</f>
        <v/>
      </c>
      <c r="D2464" s="31" t="str">
        <f>IF(Activiteitenoverzicht!$K2466&gt;0,Activiteitenoverzicht!F2466,"")</f>
        <v/>
      </c>
    </row>
    <row r="2465" spans="1:4" hidden="1" x14ac:dyDescent="0.25">
      <c r="A2465" s="31" t="str">
        <f>IF(Activiteitenoverzicht!$K2467&gt;0,Activiteitenoverzicht!A2467,"")</f>
        <v/>
      </c>
      <c r="B2465" s="31" t="str">
        <f>IF(Activiteitenoverzicht!$K2467&gt;0,Activiteitenoverzicht!B2467,"")</f>
        <v/>
      </c>
      <c r="C2465" s="31" t="str">
        <f>IF(Activiteitenoverzicht!$K2467&gt;0,Activiteitenoverzicht!D2467,"")</f>
        <v/>
      </c>
      <c r="D2465" s="31" t="str">
        <f>IF(Activiteitenoverzicht!$K2467&gt;0,Activiteitenoverzicht!F2467,"")</f>
        <v/>
      </c>
    </row>
    <row r="2466" spans="1:4" hidden="1" x14ac:dyDescent="0.25">
      <c r="A2466" s="31" t="str">
        <f>IF(Activiteitenoverzicht!$K2468&gt;0,Activiteitenoverzicht!A2468,"")</f>
        <v/>
      </c>
      <c r="B2466" s="31" t="str">
        <f>IF(Activiteitenoverzicht!$K2468&gt;0,Activiteitenoverzicht!B2468,"")</f>
        <v/>
      </c>
      <c r="C2466" s="31" t="str">
        <f>IF(Activiteitenoverzicht!$K2468&gt;0,Activiteitenoverzicht!D2468,"")</f>
        <v/>
      </c>
      <c r="D2466" s="31" t="str">
        <f>IF(Activiteitenoverzicht!$K2468&gt;0,Activiteitenoverzicht!F2468,"")</f>
        <v/>
      </c>
    </row>
    <row r="2467" spans="1:4" hidden="1" x14ac:dyDescent="0.25">
      <c r="A2467" s="31" t="str">
        <f>IF(Activiteitenoverzicht!$K2469&gt;0,Activiteitenoverzicht!A2469,"")</f>
        <v/>
      </c>
      <c r="B2467" s="31" t="str">
        <f>IF(Activiteitenoverzicht!$K2469&gt;0,Activiteitenoverzicht!B2469,"")</f>
        <v/>
      </c>
      <c r="C2467" s="31" t="str">
        <f>IF(Activiteitenoverzicht!$K2469&gt;0,Activiteitenoverzicht!D2469,"")</f>
        <v/>
      </c>
      <c r="D2467" s="31" t="str">
        <f>IF(Activiteitenoverzicht!$K2469&gt;0,Activiteitenoverzicht!F2469,"")</f>
        <v/>
      </c>
    </row>
    <row r="2468" spans="1:4" hidden="1" x14ac:dyDescent="0.25">
      <c r="A2468" s="31" t="str">
        <f>IF(Activiteitenoverzicht!$K2470&gt;0,Activiteitenoverzicht!A2470,"")</f>
        <v/>
      </c>
      <c r="B2468" s="31" t="str">
        <f>IF(Activiteitenoverzicht!$K2470&gt;0,Activiteitenoverzicht!B2470,"")</f>
        <v/>
      </c>
      <c r="C2468" s="31" t="str">
        <f>IF(Activiteitenoverzicht!$K2470&gt;0,Activiteitenoverzicht!D2470,"")</f>
        <v/>
      </c>
      <c r="D2468" s="31" t="str">
        <f>IF(Activiteitenoverzicht!$K2470&gt;0,Activiteitenoverzicht!F2470,"")</f>
        <v/>
      </c>
    </row>
    <row r="2469" spans="1:4" hidden="1" x14ac:dyDescent="0.25">
      <c r="A2469" s="31" t="str">
        <f>IF(Activiteitenoverzicht!$K2471&gt;0,Activiteitenoverzicht!A2471,"")</f>
        <v/>
      </c>
      <c r="B2469" s="31" t="str">
        <f>IF(Activiteitenoverzicht!$K2471&gt;0,Activiteitenoverzicht!B2471,"")</f>
        <v/>
      </c>
      <c r="C2469" s="31" t="str">
        <f>IF(Activiteitenoverzicht!$K2471&gt;0,Activiteitenoverzicht!D2471,"")</f>
        <v/>
      </c>
      <c r="D2469" s="31" t="str">
        <f>IF(Activiteitenoverzicht!$K2471&gt;0,Activiteitenoverzicht!F2471,"")</f>
        <v/>
      </c>
    </row>
    <row r="2470" spans="1:4" hidden="1" x14ac:dyDescent="0.25">
      <c r="A2470" s="31" t="str">
        <f>IF(Activiteitenoverzicht!$K2472&gt;0,Activiteitenoverzicht!A2472,"")</f>
        <v/>
      </c>
      <c r="B2470" s="31" t="str">
        <f>IF(Activiteitenoverzicht!$K2472&gt;0,Activiteitenoverzicht!B2472,"")</f>
        <v/>
      </c>
      <c r="C2470" s="31" t="str">
        <f>IF(Activiteitenoverzicht!$K2472&gt;0,Activiteitenoverzicht!D2472,"")</f>
        <v/>
      </c>
      <c r="D2470" s="31" t="str">
        <f>IF(Activiteitenoverzicht!$K2472&gt;0,Activiteitenoverzicht!F2472,"")</f>
        <v/>
      </c>
    </row>
    <row r="2471" spans="1:4" hidden="1" x14ac:dyDescent="0.25">
      <c r="A2471" s="31" t="str">
        <f>IF(Activiteitenoverzicht!$K2473&gt;0,Activiteitenoverzicht!A2473,"")</f>
        <v/>
      </c>
      <c r="B2471" s="31" t="str">
        <f>IF(Activiteitenoverzicht!$K2473&gt;0,Activiteitenoverzicht!B2473,"")</f>
        <v/>
      </c>
      <c r="C2471" s="31" t="str">
        <f>IF(Activiteitenoverzicht!$K2473&gt;0,Activiteitenoverzicht!D2473,"")</f>
        <v/>
      </c>
      <c r="D2471" s="31" t="str">
        <f>IF(Activiteitenoverzicht!$K2473&gt;0,Activiteitenoverzicht!F2473,"")</f>
        <v/>
      </c>
    </row>
    <row r="2472" spans="1:4" hidden="1" x14ac:dyDescent="0.25">
      <c r="A2472" s="31" t="str">
        <f>IF(Activiteitenoverzicht!$K2474&gt;0,Activiteitenoverzicht!A2474,"")</f>
        <v/>
      </c>
      <c r="B2472" s="31" t="str">
        <f>IF(Activiteitenoverzicht!$K2474&gt;0,Activiteitenoverzicht!B2474,"")</f>
        <v/>
      </c>
      <c r="C2472" s="31" t="str">
        <f>IF(Activiteitenoverzicht!$K2474&gt;0,Activiteitenoverzicht!D2474,"")</f>
        <v/>
      </c>
      <c r="D2472" s="31" t="str">
        <f>IF(Activiteitenoverzicht!$K2474&gt;0,Activiteitenoverzicht!F2474,"")</f>
        <v/>
      </c>
    </row>
    <row r="2473" spans="1:4" hidden="1" x14ac:dyDescent="0.25">
      <c r="A2473" s="31" t="str">
        <f>IF(Activiteitenoverzicht!$K2475&gt;0,Activiteitenoverzicht!A2475,"")</f>
        <v/>
      </c>
      <c r="B2473" s="31" t="str">
        <f>IF(Activiteitenoverzicht!$K2475&gt;0,Activiteitenoverzicht!B2475,"")</f>
        <v/>
      </c>
      <c r="C2473" s="31" t="str">
        <f>IF(Activiteitenoverzicht!$K2475&gt;0,Activiteitenoverzicht!D2475,"")</f>
        <v/>
      </c>
      <c r="D2473" s="31" t="str">
        <f>IF(Activiteitenoverzicht!$K2475&gt;0,Activiteitenoverzicht!F2475,"")</f>
        <v/>
      </c>
    </row>
    <row r="2474" spans="1:4" hidden="1" x14ac:dyDescent="0.25">
      <c r="A2474" s="31" t="str">
        <f>IF(Activiteitenoverzicht!$K2476&gt;0,Activiteitenoverzicht!A2476,"")</f>
        <v/>
      </c>
      <c r="B2474" s="31" t="str">
        <f>IF(Activiteitenoverzicht!$K2476&gt;0,Activiteitenoverzicht!B2476,"")</f>
        <v/>
      </c>
      <c r="C2474" s="31" t="str">
        <f>IF(Activiteitenoverzicht!$K2476&gt;0,Activiteitenoverzicht!D2476,"")</f>
        <v/>
      </c>
      <c r="D2474" s="31" t="str">
        <f>IF(Activiteitenoverzicht!$K2476&gt;0,Activiteitenoverzicht!F2476,"")</f>
        <v/>
      </c>
    </row>
    <row r="2475" spans="1:4" hidden="1" x14ac:dyDescent="0.25">
      <c r="A2475" s="31" t="str">
        <f>IF(Activiteitenoverzicht!$K2477&gt;0,Activiteitenoverzicht!A2477,"")</f>
        <v/>
      </c>
      <c r="B2475" s="31" t="str">
        <f>IF(Activiteitenoverzicht!$K2477&gt;0,Activiteitenoverzicht!B2477,"")</f>
        <v/>
      </c>
      <c r="C2475" s="31" t="str">
        <f>IF(Activiteitenoverzicht!$K2477&gt;0,Activiteitenoverzicht!D2477,"")</f>
        <v/>
      </c>
      <c r="D2475" s="31" t="str">
        <f>IF(Activiteitenoverzicht!$K2477&gt;0,Activiteitenoverzicht!F2477,"")</f>
        <v/>
      </c>
    </row>
    <row r="2476" spans="1:4" hidden="1" x14ac:dyDescent="0.25">
      <c r="A2476" s="31" t="str">
        <f>IF(Activiteitenoverzicht!$K2478&gt;0,Activiteitenoverzicht!A2478,"")</f>
        <v/>
      </c>
      <c r="B2476" s="31" t="str">
        <f>IF(Activiteitenoverzicht!$K2478&gt;0,Activiteitenoverzicht!B2478,"")</f>
        <v/>
      </c>
      <c r="C2476" s="31" t="str">
        <f>IF(Activiteitenoverzicht!$K2478&gt;0,Activiteitenoverzicht!D2478,"")</f>
        <v/>
      </c>
      <c r="D2476" s="31" t="str">
        <f>IF(Activiteitenoverzicht!$K2478&gt;0,Activiteitenoverzicht!F2478,"")</f>
        <v/>
      </c>
    </row>
    <row r="2477" spans="1:4" hidden="1" x14ac:dyDescent="0.25">
      <c r="A2477" s="31" t="str">
        <f>IF(Activiteitenoverzicht!$K2479&gt;0,Activiteitenoverzicht!A2479,"")</f>
        <v/>
      </c>
      <c r="B2477" s="31" t="str">
        <f>IF(Activiteitenoverzicht!$K2479&gt;0,Activiteitenoverzicht!B2479,"")</f>
        <v/>
      </c>
      <c r="C2477" s="31" t="str">
        <f>IF(Activiteitenoverzicht!$K2479&gt;0,Activiteitenoverzicht!D2479,"")</f>
        <v/>
      </c>
      <c r="D2477" s="31" t="str">
        <f>IF(Activiteitenoverzicht!$K2479&gt;0,Activiteitenoverzicht!F2479,"")</f>
        <v/>
      </c>
    </row>
    <row r="2478" spans="1:4" hidden="1" x14ac:dyDescent="0.25">
      <c r="A2478" s="31" t="str">
        <f>IF(Activiteitenoverzicht!$K2480&gt;0,Activiteitenoverzicht!A2480,"")</f>
        <v/>
      </c>
      <c r="B2478" s="31" t="str">
        <f>IF(Activiteitenoverzicht!$K2480&gt;0,Activiteitenoverzicht!B2480,"")</f>
        <v/>
      </c>
      <c r="C2478" s="31" t="str">
        <f>IF(Activiteitenoverzicht!$K2480&gt;0,Activiteitenoverzicht!D2480,"")</f>
        <v/>
      </c>
      <c r="D2478" s="31" t="str">
        <f>IF(Activiteitenoverzicht!$K2480&gt;0,Activiteitenoverzicht!F2480,"")</f>
        <v/>
      </c>
    </row>
    <row r="2479" spans="1:4" hidden="1" x14ac:dyDescent="0.25">
      <c r="A2479" s="31" t="str">
        <f>IF(Activiteitenoverzicht!$K2481&gt;0,Activiteitenoverzicht!A2481,"")</f>
        <v/>
      </c>
      <c r="B2479" s="31" t="str">
        <f>IF(Activiteitenoverzicht!$K2481&gt;0,Activiteitenoverzicht!B2481,"")</f>
        <v/>
      </c>
      <c r="C2479" s="31" t="str">
        <f>IF(Activiteitenoverzicht!$K2481&gt;0,Activiteitenoverzicht!D2481,"")</f>
        <v/>
      </c>
      <c r="D2479" s="31" t="str">
        <f>IF(Activiteitenoverzicht!$K2481&gt;0,Activiteitenoverzicht!F2481,"")</f>
        <v/>
      </c>
    </row>
    <row r="2480" spans="1:4" hidden="1" x14ac:dyDescent="0.25">
      <c r="A2480" s="31" t="str">
        <f>IF(Activiteitenoverzicht!$K2482&gt;0,Activiteitenoverzicht!A2482,"")</f>
        <v/>
      </c>
      <c r="B2480" s="31" t="str">
        <f>IF(Activiteitenoverzicht!$K2482&gt;0,Activiteitenoverzicht!B2482,"")</f>
        <v/>
      </c>
      <c r="C2480" s="31" t="str">
        <f>IF(Activiteitenoverzicht!$K2482&gt;0,Activiteitenoverzicht!D2482,"")</f>
        <v/>
      </c>
      <c r="D2480" s="31" t="str">
        <f>IF(Activiteitenoverzicht!$K2482&gt;0,Activiteitenoverzicht!F2482,"")</f>
        <v/>
      </c>
    </row>
    <row r="2481" spans="1:4" hidden="1" x14ac:dyDescent="0.25">
      <c r="A2481" s="31" t="str">
        <f>IF(Activiteitenoverzicht!$K2483&gt;0,Activiteitenoverzicht!A2483,"")</f>
        <v/>
      </c>
      <c r="B2481" s="31" t="str">
        <f>IF(Activiteitenoverzicht!$K2483&gt;0,Activiteitenoverzicht!B2483,"")</f>
        <v/>
      </c>
      <c r="C2481" s="31" t="str">
        <f>IF(Activiteitenoverzicht!$K2483&gt;0,Activiteitenoverzicht!D2483,"")</f>
        <v/>
      </c>
      <c r="D2481" s="31" t="str">
        <f>IF(Activiteitenoverzicht!$K2483&gt;0,Activiteitenoverzicht!F2483,"")</f>
        <v/>
      </c>
    </row>
    <row r="2482" spans="1:4" hidden="1" x14ac:dyDescent="0.25">
      <c r="A2482" s="31" t="str">
        <f>IF(Activiteitenoverzicht!$K2484&gt;0,Activiteitenoverzicht!A2484,"")</f>
        <v/>
      </c>
      <c r="B2482" s="31" t="str">
        <f>IF(Activiteitenoverzicht!$K2484&gt;0,Activiteitenoverzicht!B2484,"")</f>
        <v/>
      </c>
      <c r="C2482" s="31" t="str">
        <f>IF(Activiteitenoverzicht!$K2484&gt;0,Activiteitenoverzicht!D2484,"")</f>
        <v/>
      </c>
      <c r="D2482" s="31" t="str">
        <f>IF(Activiteitenoverzicht!$K2484&gt;0,Activiteitenoverzicht!F2484,"")</f>
        <v/>
      </c>
    </row>
    <row r="2483" spans="1:4" hidden="1" x14ac:dyDescent="0.25">
      <c r="A2483" s="31" t="str">
        <f>IF(Activiteitenoverzicht!$K2485&gt;0,Activiteitenoverzicht!A2485,"")</f>
        <v/>
      </c>
      <c r="B2483" s="31" t="str">
        <f>IF(Activiteitenoverzicht!$K2485&gt;0,Activiteitenoverzicht!B2485,"")</f>
        <v/>
      </c>
      <c r="C2483" s="31" t="str">
        <f>IF(Activiteitenoverzicht!$K2485&gt;0,Activiteitenoverzicht!D2485,"")</f>
        <v/>
      </c>
      <c r="D2483" s="31" t="str">
        <f>IF(Activiteitenoverzicht!$K2485&gt;0,Activiteitenoverzicht!F2485,"")</f>
        <v/>
      </c>
    </row>
    <row r="2484" spans="1:4" hidden="1" x14ac:dyDescent="0.25">
      <c r="A2484" s="31" t="str">
        <f>IF(Activiteitenoverzicht!$K2486&gt;0,Activiteitenoverzicht!A2486,"")</f>
        <v/>
      </c>
      <c r="B2484" s="31" t="str">
        <f>IF(Activiteitenoverzicht!$K2486&gt;0,Activiteitenoverzicht!B2486,"")</f>
        <v/>
      </c>
      <c r="C2484" s="31" t="str">
        <f>IF(Activiteitenoverzicht!$K2486&gt;0,Activiteitenoverzicht!D2486,"")</f>
        <v/>
      </c>
      <c r="D2484" s="31" t="str">
        <f>IF(Activiteitenoverzicht!$K2486&gt;0,Activiteitenoverzicht!F2486,"")</f>
        <v/>
      </c>
    </row>
    <row r="2485" spans="1:4" hidden="1" x14ac:dyDescent="0.25">
      <c r="A2485" s="31" t="str">
        <f>IF(Activiteitenoverzicht!$K2487&gt;0,Activiteitenoverzicht!A2487,"")</f>
        <v/>
      </c>
      <c r="B2485" s="31" t="str">
        <f>IF(Activiteitenoverzicht!$K2487&gt;0,Activiteitenoverzicht!B2487,"")</f>
        <v/>
      </c>
      <c r="C2485" s="31" t="str">
        <f>IF(Activiteitenoverzicht!$K2487&gt;0,Activiteitenoverzicht!D2487,"")</f>
        <v/>
      </c>
      <c r="D2485" s="31" t="str">
        <f>IF(Activiteitenoverzicht!$K2487&gt;0,Activiteitenoverzicht!F2487,"")</f>
        <v/>
      </c>
    </row>
    <row r="2486" spans="1:4" hidden="1" x14ac:dyDescent="0.25">
      <c r="A2486" s="31" t="str">
        <f>IF(Activiteitenoverzicht!$K2488&gt;0,Activiteitenoverzicht!A2488,"")</f>
        <v/>
      </c>
      <c r="B2486" s="31" t="str">
        <f>IF(Activiteitenoverzicht!$K2488&gt;0,Activiteitenoverzicht!B2488,"")</f>
        <v/>
      </c>
      <c r="C2486" s="31" t="str">
        <f>IF(Activiteitenoverzicht!$K2488&gt;0,Activiteitenoverzicht!D2488,"")</f>
        <v/>
      </c>
      <c r="D2486" s="31" t="str">
        <f>IF(Activiteitenoverzicht!$K2488&gt;0,Activiteitenoverzicht!F2488,"")</f>
        <v/>
      </c>
    </row>
    <row r="2487" spans="1:4" hidden="1" x14ac:dyDescent="0.25">
      <c r="A2487" s="31" t="str">
        <f>IF(Activiteitenoverzicht!$K2489&gt;0,Activiteitenoverzicht!A2489,"")</f>
        <v/>
      </c>
      <c r="B2487" s="31" t="str">
        <f>IF(Activiteitenoverzicht!$K2489&gt;0,Activiteitenoverzicht!B2489,"")</f>
        <v/>
      </c>
      <c r="C2487" s="31" t="str">
        <f>IF(Activiteitenoverzicht!$K2489&gt;0,Activiteitenoverzicht!D2489,"")</f>
        <v/>
      </c>
      <c r="D2487" s="31" t="str">
        <f>IF(Activiteitenoverzicht!$K2489&gt;0,Activiteitenoverzicht!F2489,"")</f>
        <v/>
      </c>
    </row>
    <row r="2488" spans="1:4" hidden="1" x14ac:dyDescent="0.25">
      <c r="A2488" s="31" t="str">
        <f>IF(Activiteitenoverzicht!$K2490&gt;0,Activiteitenoverzicht!A2490,"")</f>
        <v/>
      </c>
      <c r="B2488" s="31" t="str">
        <f>IF(Activiteitenoverzicht!$K2490&gt;0,Activiteitenoverzicht!B2490,"")</f>
        <v/>
      </c>
      <c r="C2488" s="31" t="str">
        <f>IF(Activiteitenoverzicht!$K2490&gt;0,Activiteitenoverzicht!D2490,"")</f>
        <v/>
      </c>
      <c r="D2488" s="31" t="str">
        <f>IF(Activiteitenoverzicht!$K2490&gt;0,Activiteitenoverzicht!F2490,"")</f>
        <v/>
      </c>
    </row>
    <row r="2489" spans="1:4" hidden="1" x14ac:dyDescent="0.25">
      <c r="A2489" s="31" t="str">
        <f>IF(Activiteitenoverzicht!$K2491&gt;0,Activiteitenoverzicht!A2491,"")</f>
        <v/>
      </c>
      <c r="B2489" s="31" t="str">
        <f>IF(Activiteitenoverzicht!$K2491&gt;0,Activiteitenoverzicht!B2491,"")</f>
        <v/>
      </c>
      <c r="C2489" s="31" t="str">
        <f>IF(Activiteitenoverzicht!$K2491&gt;0,Activiteitenoverzicht!D2491,"")</f>
        <v/>
      </c>
      <c r="D2489" s="31" t="str">
        <f>IF(Activiteitenoverzicht!$K2491&gt;0,Activiteitenoverzicht!F2491,"")</f>
        <v/>
      </c>
    </row>
    <row r="2490" spans="1:4" hidden="1" x14ac:dyDescent="0.25">
      <c r="A2490" s="31" t="str">
        <f>IF(Activiteitenoverzicht!$K2492&gt;0,Activiteitenoverzicht!A2492,"")</f>
        <v/>
      </c>
      <c r="B2490" s="31" t="str">
        <f>IF(Activiteitenoverzicht!$K2492&gt;0,Activiteitenoverzicht!B2492,"")</f>
        <v/>
      </c>
      <c r="C2490" s="31" t="str">
        <f>IF(Activiteitenoverzicht!$K2492&gt;0,Activiteitenoverzicht!D2492,"")</f>
        <v/>
      </c>
      <c r="D2490" s="31" t="str">
        <f>IF(Activiteitenoverzicht!$K2492&gt;0,Activiteitenoverzicht!F2492,"")</f>
        <v/>
      </c>
    </row>
    <row r="2491" spans="1:4" hidden="1" x14ac:dyDescent="0.25">
      <c r="A2491" s="31" t="str">
        <f>IF(Activiteitenoverzicht!$K2493&gt;0,Activiteitenoverzicht!A2493,"")</f>
        <v/>
      </c>
      <c r="B2491" s="31" t="str">
        <f>IF(Activiteitenoverzicht!$K2493&gt;0,Activiteitenoverzicht!B2493,"")</f>
        <v/>
      </c>
      <c r="C2491" s="31" t="str">
        <f>IF(Activiteitenoverzicht!$K2493&gt;0,Activiteitenoverzicht!D2493,"")</f>
        <v/>
      </c>
      <c r="D2491" s="31" t="str">
        <f>IF(Activiteitenoverzicht!$K2493&gt;0,Activiteitenoverzicht!F2493,"")</f>
        <v/>
      </c>
    </row>
    <row r="2492" spans="1:4" hidden="1" x14ac:dyDescent="0.25">
      <c r="A2492" s="31" t="str">
        <f>IF(Activiteitenoverzicht!$K2494&gt;0,Activiteitenoverzicht!A2494,"")</f>
        <v/>
      </c>
      <c r="B2492" s="31" t="str">
        <f>IF(Activiteitenoverzicht!$K2494&gt;0,Activiteitenoverzicht!B2494,"")</f>
        <v/>
      </c>
      <c r="C2492" s="31" t="str">
        <f>IF(Activiteitenoverzicht!$K2494&gt;0,Activiteitenoverzicht!D2494,"")</f>
        <v/>
      </c>
      <c r="D2492" s="31" t="str">
        <f>IF(Activiteitenoverzicht!$K2494&gt;0,Activiteitenoverzicht!F2494,"")</f>
        <v/>
      </c>
    </row>
    <row r="2493" spans="1:4" hidden="1" x14ac:dyDescent="0.25">
      <c r="A2493" s="31" t="str">
        <f>IF(Activiteitenoverzicht!$K2495&gt;0,Activiteitenoverzicht!A2495,"")</f>
        <v/>
      </c>
      <c r="B2493" s="31" t="str">
        <f>IF(Activiteitenoverzicht!$K2495&gt;0,Activiteitenoverzicht!B2495,"")</f>
        <v/>
      </c>
      <c r="C2493" s="31" t="str">
        <f>IF(Activiteitenoverzicht!$K2495&gt;0,Activiteitenoverzicht!D2495,"")</f>
        <v/>
      </c>
      <c r="D2493" s="31" t="str">
        <f>IF(Activiteitenoverzicht!$K2495&gt;0,Activiteitenoverzicht!F2495,"")</f>
        <v/>
      </c>
    </row>
    <row r="2494" spans="1:4" hidden="1" x14ac:dyDescent="0.25">
      <c r="A2494" s="31" t="str">
        <f>IF(Activiteitenoverzicht!$K2496&gt;0,Activiteitenoverzicht!A2496,"")</f>
        <v/>
      </c>
      <c r="B2494" s="31" t="str">
        <f>IF(Activiteitenoverzicht!$K2496&gt;0,Activiteitenoverzicht!B2496,"")</f>
        <v/>
      </c>
      <c r="C2494" s="31" t="str">
        <f>IF(Activiteitenoverzicht!$K2496&gt;0,Activiteitenoverzicht!D2496,"")</f>
        <v/>
      </c>
      <c r="D2494" s="31" t="str">
        <f>IF(Activiteitenoverzicht!$K2496&gt;0,Activiteitenoverzicht!F2496,"")</f>
        <v/>
      </c>
    </row>
    <row r="2495" spans="1:4" hidden="1" x14ac:dyDescent="0.25">
      <c r="A2495" s="31" t="str">
        <f>IF(Activiteitenoverzicht!$K2497&gt;0,Activiteitenoverzicht!A2497,"")</f>
        <v/>
      </c>
      <c r="B2495" s="31" t="str">
        <f>IF(Activiteitenoverzicht!$K2497&gt;0,Activiteitenoverzicht!B2497,"")</f>
        <v/>
      </c>
      <c r="C2495" s="31" t="str">
        <f>IF(Activiteitenoverzicht!$K2497&gt;0,Activiteitenoverzicht!D2497,"")</f>
        <v/>
      </c>
      <c r="D2495" s="31" t="str">
        <f>IF(Activiteitenoverzicht!$K2497&gt;0,Activiteitenoverzicht!F2497,"")</f>
        <v/>
      </c>
    </row>
    <row r="2496" spans="1:4" hidden="1" x14ac:dyDescent="0.25">
      <c r="A2496" s="31" t="str">
        <f>IF(Activiteitenoverzicht!$K2498&gt;0,Activiteitenoverzicht!A2498,"")</f>
        <v/>
      </c>
      <c r="B2496" s="31" t="str">
        <f>IF(Activiteitenoverzicht!$K2498&gt;0,Activiteitenoverzicht!B2498,"")</f>
        <v/>
      </c>
      <c r="C2496" s="31" t="str">
        <f>IF(Activiteitenoverzicht!$K2498&gt;0,Activiteitenoverzicht!D2498,"")</f>
        <v/>
      </c>
      <c r="D2496" s="31" t="str">
        <f>IF(Activiteitenoverzicht!$K2498&gt;0,Activiteitenoverzicht!F2498,"")</f>
        <v/>
      </c>
    </row>
    <row r="2497" spans="1:4" hidden="1" x14ac:dyDescent="0.25">
      <c r="A2497" s="31" t="str">
        <f>IF(Activiteitenoverzicht!$K2499&gt;0,Activiteitenoverzicht!A2499,"")</f>
        <v/>
      </c>
      <c r="B2497" s="31" t="str">
        <f>IF(Activiteitenoverzicht!$K2499&gt;0,Activiteitenoverzicht!B2499,"")</f>
        <v/>
      </c>
      <c r="C2497" s="31" t="str">
        <f>IF(Activiteitenoverzicht!$K2499&gt;0,Activiteitenoverzicht!D2499,"")</f>
        <v/>
      </c>
      <c r="D2497" s="31" t="str">
        <f>IF(Activiteitenoverzicht!$K2499&gt;0,Activiteitenoverzicht!F2499,"")</f>
        <v/>
      </c>
    </row>
    <row r="2498" spans="1:4" hidden="1" x14ac:dyDescent="0.25">
      <c r="A2498" s="31" t="str">
        <f>IF(Activiteitenoverzicht!$K2500&gt;0,Activiteitenoverzicht!A2500,"")</f>
        <v/>
      </c>
      <c r="B2498" s="31" t="str">
        <f>IF(Activiteitenoverzicht!$K2500&gt;0,Activiteitenoverzicht!B2500,"")</f>
        <v/>
      </c>
      <c r="C2498" s="31" t="str">
        <f>IF(Activiteitenoverzicht!$K2500&gt;0,Activiteitenoverzicht!D2500,"")</f>
        <v/>
      </c>
      <c r="D2498" s="31" t="str">
        <f>IF(Activiteitenoverzicht!$K2500&gt;0,Activiteitenoverzicht!F2500,"")</f>
        <v/>
      </c>
    </row>
    <row r="2499" spans="1:4" hidden="1" x14ac:dyDescent="0.25">
      <c r="A2499" s="31" t="str">
        <f>IF(Activiteitenoverzicht!$K2501&gt;0,Activiteitenoverzicht!A2501,"")</f>
        <v/>
      </c>
      <c r="B2499" s="31" t="str">
        <f>IF(Activiteitenoverzicht!$K2501&gt;0,Activiteitenoverzicht!B2501,"")</f>
        <v/>
      </c>
      <c r="C2499" s="31" t="str">
        <f>IF(Activiteitenoverzicht!$K2501&gt;0,Activiteitenoverzicht!D2501,"")</f>
        <v/>
      </c>
      <c r="D2499" s="31" t="str">
        <f>IF(Activiteitenoverzicht!$K2501&gt;0,Activiteitenoverzicht!F2501,"")</f>
        <v/>
      </c>
    </row>
    <row r="2500" spans="1:4" hidden="1" x14ac:dyDescent="0.25">
      <c r="A2500" s="31" t="str">
        <f>IF(Activiteitenoverzicht!$K2502&gt;0,Activiteitenoverzicht!A2502,"")</f>
        <v/>
      </c>
      <c r="B2500" s="31" t="str">
        <f>IF(Activiteitenoverzicht!$K2502&gt;0,Activiteitenoverzicht!B2502,"")</f>
        <v/>
      </c>
      <c r="C2500" s="31" t="str">
        <f>IF(Activiteitenoverzicht!$K2502&gt;0,Activiteitenoverzicht!D2502,"")</f>
        <v/>
      </c>
      <c r="D2500" s="31" t="str">
        <f>IF(Activiteitenoverzicht!$K2502&gt;0,Activiteitenoverzicht!F2502,"")</f>
        <v/>
      </c>
    </row>
  </sheetData>
  <pageMargins left="0.70866141732283472" right="0.70866141732283472" top="0.74803149606299213" bottom="0.74803149606299213" header="0.31496062992125984" footer="0.31496062992125984"/>
  <pageSetup paperSize="9" scale="84" orientation="portrait" r:id="rId1"/>
  <headerFooter>
    <oddFooter>&amp;C&amp;10&amp;K03+000Pagina &amp;P van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F13F-7F5B-486A-B312-9AD6EF0A934F}">
  <dimension ref="A1:AL2312"/>
  <sheetViews>
    <sheetView view="pageBreakPreview" zoomScaleNormal="85" zoomScaleSheetLayoutView="100" workbookViewId="0">
      <selection activeCell="D8" sqref="D8"/>
    </sheetView>
  </sheetViews>
  <sheetFormatPr defaultColWidth="8.453125" defaultRowHeight="11.4" outlineLevelCol="1" x14ac:dyDescent="0.25"/>
  <cols>
    <col min="1" max="1" width="6.6328125" style="69" customWidth="1"/>
    <col min="2" max="2" width="12" style="79" customWidth="1"/>
    <col min="3" max="3" width="10" style="70" hidden="1" customWidth="1"/>
    <col min="4" max="4" width="9" style="70" customWidth="1"/>
    <col min="5" max="6" width="80.81640625" style="79" hidden="1" customWidth="1" outlineLevel="1"/>
    <col min="7" max="7" width="8" style="72" hidden="1" customWidth="1" outlineLevel="1"/>
    <col min="8" max="8" width="4.26953125" style="72" customWidth="1" collapsed="1"/>
    <col min="9" max="9" width="87.26953125" style="79" customWidth="1"/>
    <col min="10" max="10" width="8.453125" style="67"/>
    <col min="11" max="11" width="23" style="67" customWidth="1"/>
    <col min="12" max="38" width="8.453125" style="67"/>
    <col min="39" max="16384" width="8.453125" style="105"/>
  </cols>
  <sheetData>
    <row r="1" spans="1:38" s="124" customFormat="1" ht="16.2" x14ac:dyDescent="0.25">
      <c r="A1" s="125" t="s">
        <v>4946</v>
      </c>
      <c r="B1" s="100"/>
      <c r="C1" s="91"/>
      <c r="D1" s="91"/>
      <c r="E1" s="100"/>
      <c r="F1" s="100"/>
      <c r="G1" s="93"/>
      <c r="H1" s="93"/>
      <c r="I1" s="100"/>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row>
    <row r="2" spans="1:38" hidden="1" x14ac:dyDescent="0.25">
      <c r="A2" s="106" t="s">
        <v>317</v>
      </c>
      <c r="I2" s="107"/>
    </row>
    <row r="3" spans="1:38" ht="25.2" x14ac:dyDescent="0.25">
      <c r="A3" s="129" t="s">
        <v>318</v>
      </c>
      <c r="B3" s="130" t="s">
        <v>319</v>
      </c>
      <c r="C3" s="127" t="s">
        <v>320</v>
      </c>
      <c r="D3" s="130" t="s">
        <v>4931</v>
      </c>
      <c r="E3" s="128" t="s">
        <v>321</v>
      </c>
      <c r="F3" s="64" t="s">
        <v>4932</v>
      </c>
      <c r="G3" s="126" t="s">
        <v>322</v>
      </c>
      <c r="H3" s="130" t="s">
        <v>4935</v>
      </c>
      <c r="I3" s="130" t="s">
        <v>323</v>
      </c>
      <c r="J3" s="87" t="s">
        <v>4933</v>
      </c>
      <c r="K3" s="88" t="s">
        <v>4926</v>
      </c>
      <c r="L3" s="87" t="s">
        <v>4934</v>
      </c>
    </row>
    <row r="4" spans="1:38" x14ac:dyDescent="0.25">
      <c r="A4" s="84"/>
      <c r="B4" s="85"/>
      <c r="C4" s="66"/>
      <c r="D4" s="86"/>
      <c r="E4" s="65"/>
      <c r="F4" s="65"/>
      <c r="G4" s="68"/>
      <c r="H4" s="89"/>
      <c r="I4" s="85"/>
      <c r="J4" s="87"/>
      <c r="K4" s="87"/>
      <c r="L4" s="87"/>
    </row>
    <row r="5" spans="1:38" hidden="1" x14ac:dyDescent="0.25">
      <c r="A5" s="69">
        <f>-3+ROW()</f>
        <v>2</v>
      </c>
      <c r="B5" s="79" t="s">
        <v>324</v>
      </c>
      <c r="C5" s="70">
        <v>652210</v>
      </c>
      <c r="D5" s="70" t="str">
        <f>IFERROR(VLOOKUP($C5,'[1]Nieuwe bron'!$A:$C,3,0),"")</f>
        <v>65.22.10</v>
      </c>
      <c r="E5" s="70" t="str">
        <f>IFERROR(VLOOKUP($D5,'[1]Nieuwe bron'!$C:$D,2,0),"")</f>
        <v>beveiliging; braak-en toegangsbeheer, toegangsbeheer; toegangscontroleinstallatie</v>
      </c>
      <c r="F5" s="70" t="str">
        <f>IFERROR(VLOOKUP($D5,NLSfB!A:D,4,0),"")</f>
        <v>toegangscontrole installatie</v>
      </c>
      <c r="G5" s="108">
        <v>1</v>
      </c>
      <c r="I5" s="65" t="s">
        <v>325</v>
      </c>
      <c r="K5" s="67">
        <f ca="1">COUNTIF(Tabel1[[PPO code 1]:[Frequentie 4]],Activiteitenoverzicht!B5)</f>
        <v>0</v>
      </c>
      <c r="L5" s="73">
        <f ca="1">$K$5</f>
        <v>0</v>
      </c>
    </row>
    <row r="6" spans="1:38" hidden="1" x14ac:dyDescent="0.25">
      <c r="A6" s="69">
        <f t="shared" ref="A6:A96" si="0">-3+ROW()</f>
        <v>3</v>
      </c>
      <c r="B6" s="79" t="str">
        <f t="shared" ref="B6:B26" si="1">IF($C6=""," ",$B$5)</f>
        <v>BEV010-A</v>
      </c>
      <c r="C6" s="70">
        <v>652240</v>
      </c>
      <c r="D6" s="70" t="str">
        <f>IFERROR(VLOOKUP($C6,'[1]Nieuwe bron'!$A:$C,3,0),"")</f>
        <v>65.22.20</v>
      </c>
      <c r="E6" s="70" t="str">
        <f>IFERROR(VLOOKUP($D6,'[1]Nieuwe bron'!$C:$D,2,0),"")</f>
        <v>beveiliging; braak-en toegangsbeheer, toegangsbeheer; geïntegreerde toegangscentrale beveiling</v>
      </c>
      <c r="F6" s="70" t="str">
        <f>IFERROR(VLOOKUP($D6,NLSfB!A:D,4,0),"")</f>
        <v>geïntegreerde toegangscentrale beveiliging</v>
      </c>
      <c r="G6" s="109">
        <v>1</v>
      </c>
      <c r="H6" s="72" t="s">
        <v>326</v>
      </c>
      <c r="I6" s="79" t="s">
        <v>327</v>
      </c>
      <c r="K6" s="67">
        <f ca="1">COUNTIF(Tabel1[[PPO code 1]:[Frequentie 4]],Activiteitenoverzicht!B6)</f>
        <v>0</v>
      </c>
      <c r="L6" s="75">
        <f t="shared" ref="L6:L26" ca="1" si="2">$K$5</f>
        <v>0</v>
      </c>
    </row>
    <row r="7" spans="1:38" hidden="1" x14ac:dyDescent="0.25">
      <c r="A7" s="69">
        <f t="shared" si="0"/>
        <v>4</v>
      </c>
      <c r="B7" s="79" t="str">
        <f t="shared" si="1"/>
        <v xml:space="preserve"> </v>
      </c>
      <c r="D7" s="70" t="str">
        <f>IFERROR(VLOOKUP($C7,'[1]Nieuwe bron'!$A:$C,3,0),"")</f>
        <v/>
      </c>
      <c r="E7" s="70" t="str">
        <f>IFERROR(VLOOKUP($D7,'[1]Nieuwe bron'!$C:$D,2,0),"")</f>
        <v/>
      </c>
      <c r="F7" s="70" t="str">
        <f>IFERROR(VLOOKUP($D7,NLSfB!A:D,4,0),"")</f>
        <v/>
      </c>
      <c r="G7" s="109">
        <v>1</v>
      </c>
      <c r="H7" s="72" t="s">
        <v>326</v>
      </c>
      <c r="I7" s="79" t="s">
        <v>328</v>
      </c>
      <c r="K7" s="67">
        <f ca="1">COUNTIF(Tabel1[[PPO code 1]:[Frequentie 4]],Activiteitenoverzicht!B7)</f>
        <v>0</v>
      </c>
      <c r="L7" s="75">
        <f t="shared" ca="1" si="2"/>
        <v>0</v>
      </c>
    </row>
    <row r="8" spans="1:38" hidden="1" x14ac:dyDescent="0.25">
      <c r="A8" s="69">
        <f t="shared" si="0"/>
        <v>5</v>
      </c>
      <c r="B8" s="79" t="str">
        <f t="shared" si="1"/>
        <v xml:space="preserve"> </v>
      </c>
      <c r="D8" s="70" t="str">
        <f>IFERROR(VLOOKUP($C8,'[1]Nieuwe bron'!$A:$C,3,0),"")</f>
        <v/>
      </c>
      <c r="E8" s="70" t="str">
        <f>IFERROR(VLOOKUP($D8,'[1]Nieuwe bron'!$C:$D,2,0),"")</f>
        <v/>
      </c>
      <c r="F8" s="70" t="str">
        <f>IFERROR(VLOOKUP($D8,NLSfB!A:D,4,0),"")</f>
        <v/>
      </c>
      <c r="G8" s="109">
        <v>1</v>
      </c>
      <c r="H8" s="72" t="s">
        <v>326</v>
      </c>
      <c r="I8" s="79" t="s">
        <v>329</v>
      </c>
      <c r="K8" s="67">
        <f ca="1">COUNTIF(Tabel1[[PPO code 1]:[Frequentie 4]],Activiteitenoverzicht!B8)</f>
        <v>0</v>
      </c>
      <c r="L8" s="75">
        <f t="shared" ca="1" si="2"/>
        <v>0</v>
      </c>
    </row>
    <row r="9" spans="1:38" hidden="1" x14ac:dyDescent="0.25">
      <c r="A9" s="69">
        <f t="shared" si="0"/>
        <v>6</v>
      </c>
      <c r="B9" s="79" t="str">
        <f t="shared" si="1"/>
        <v xml:space="preserve"> </v>
      </c>
      <c r="D9" s="70" t="str">
        <f>IFERROR(VLOOKUP($C9,'[1]Nieuwe bron'!$A:$C,3,0),"")</f>
        <v/>
      </c>
      <c r="E9" s="70" t="str">
        <f>IFERROR(VLOOKUP($D9,'[1]Nieuwe bron'!$C:$D,2,0),"")</f>
        <v/>
      </c>
      <c r="F9" s="70" t="str">
        <f>IFERROR(VLOOKUP($D9,NLSfB!A:D,4,0),"")</f>
        <v/>
      </c>
      <c r="G9" s="109">
        <v>1</v>
      </c>
      <c r="I9" s="80" t="s">
        <v>330</v>
      </c>
      <c r="K9" s="67">
        <f ca="1">COUNTIF(Tabel1[[PPO code 1]:[Frequentie 4]],Activiteitenoverzicht!B9)</f>
        <v>0</v>
      </c>
      <c r="L9" s="75">
        <f t="shared" ca="1" si="2"/>
        <v>0</v>
      </c>
    </row>
    <row r="10" spans="1:38" hidden="1" x14ac:dyDescent="0.25">
      <c r="A10" s="69">
        <f t="shared" si="0"/>
        <v>7</v>
      </c>
      <c r="B10" s="79" t="str">
        <f t="shared" si="1"/>
        <v xml:space="preserve"> </v>
      </c>
      <c r="D10" s="70" t="str">
        <f>IFERROR(VLOOKUP($C10,'[1]Nieuwe bron'!$A:$C,3,0),"")</f>
        <v/>
      </c>
      <c r="E10" s="70" t="str">
        <f>IFERROR(VLOOKUP($D10,'[1]Nieuwe bron'!$C:$D,2,0),"")</f>
        <v/>
      </c>
      <c r="F10" s="70" t="str">
        <f>IFERROR(VLOOKUP($D10,NLSfB!A:D,4,0),"")</f>
        <v/>
      </c>
      <c r="G10" s="109">
        <v>1</v>
      </c>
      <c r="I10" s="80" t="s">
        <v>331</v>
      </c>
      <c r="K10" s="67">
        <f ca="1">COUNTIF(Tabel1[[PPO code 1]:[Frequentie 4]],Activiteitenoverzicht!B10)</f>
        <v>0</v>
      </c>
      <c r="L10" s="75">
        <f t="shared" ca="1" si="2"/>
        <v>0</v>
      </c>
    </row>
    <row r="11" spans="1:38" hidden="1" x14ac:dyDescent="0.25">
      <c r="A11" s="69">
        <f t="shared" si="0"/>
        <v>8</v>
      </c>
      <c r="B11" s="79" t="str">
        <f t="shared" si="1"/>
        <v xml:space="preserve"> </v>
      </c>
      <c r="D11" s="70" t="str">
        <f>IFERROR(VLOOKUP($C11,'[1]Nieuwe bron'!$A:$C,3,0),"")</f>
        <v/>
      </c>
      <c r="E11" s="70" t="str">
        <f>IFERROR(VLOOKUP($D11,'[1]Nieuwe bron'!$C:$D,2,0),"")</f>
        <v/>
      </c>
      <c r="F11" s="70" t="str">
        <f>IFERROR(VLOOKUP($D11,NLSfB!A:D,4,0),"")</f>
        <v/>
      </c>
      <c r="G11" s="109">
        <v>1</v>
      </c>
      <c r="I11" s="80" t="s">
        <v>332</v>
      </c>
      <c r="K11" s="67">
        <f ca="1">COUNTIF(Tabel1[[PPO code 1]:[Frequentie 4]],Activiteitenoverzicht!B11)</f>
        <v>0</v>
      </c>
      <c r="L11" s="75">
        <f t="shared" ca="1" si="2"/>
        <v>0</v>
      </c>
    </row>
    <row r="12" spans="1:38" hidden="1" x14ac:dyDescent="0.25">
      <c r="A12" s="69">
        <f t="shared" si="0"/>
        <v>9</v>
      </c>
      <c r="B12" s="79" t="str">
        <f t="shared" si="1"/>
        <v xml:space="preserve"> </v>
      </c>
      <c r="D12" s="70" t="str">
        <f>IFERROR(VLOOKUP($C12,'[1]Nieuwe bron'!$A:$C,3,0),"")</f>
        <v/>
      </c>
      <c r="E12" s="70" t="str">
        <f>IFERROR(VLOOKUP($D12,'[1]Nieuwe bron'!$C:$D,2,0),"")</f>
        <v/>
      </c>
      <c r="F12" s="70" t="str">
        <f>IFERROR(VLOOKUP($D12,NLSfB!A:D,4,0),"")</f>
        <v/>
      </c>
      <c r="G12" s="109">
        <v>1</v>
      </c>
      <c r="I12" s="80" t="s">
        <v>333</v>
      </c>
      <c r="K12" s="67">
        <f ca="1">COUNTIF(Tabel1[[PPO code 1]:[Frequentie 4]],Activiteitenoverzicht!B12)</f>
        <v>0</v>
      </c>
      <c r="L12" s="75">
        <f t="shared" ca="1" si="2"/>
        <v>0</v>
      </c>
    </row>
    <row r="13" spans="1:38" hidden="1" x14ac:dyDescent="0.25">
      <c r="A13" s="69">
        <f t="shared" si="0"/>
        <v>10</v>
      </c>
      <c r="B13" s="79" t="str">
        <f t="shared" si="1"/>
        <v xml:space="preserve"> </v>
      </c>
      <c r="D13" s="70" t="str">
        <f>IFERROR(VLOOKUP($C13,'[1]Nieuwe bron'!$A:$C,3,0),"")</f>
        <v/>
      </c>
      <c r="E13" s="70" t="str">
        <f>IFERROR(VLOOKUP($D13,'[1]Nieuwe bron'!$C:$D,2,0),"")</f>
        <v/>
      </c>
      <c r="F13" s="70" t="str">
        <f>IFERROR(VLOOKUP($D13,NLSfB!A:D,4,0),"")</f>
        <v/>
      </c>
      <c r="G13" s="109">
        <v>1</v>
      </c>
      <c r="I13" s="80" t="s">
        <v>334</v>
      </c>
      <c r="K13" s="67">
        <f ca="1">COUNTIF(Tabel1[[PPO code 1]:[Frequentie 4]],Activiteitenoverzicht!B13)</f>
        <v>0</v>
      </c>
      <c r="L13" s="75">
        <f t="shared" ca="1" si="2"/>
        <v>0</v>
      </c>
    </row>
    <row r="14" spans="1:38" hidden="1" x14ac:dyDescent="0.25">
      <c r="A14" s="69">
        <f t="shared" si="0"/>
        <v>11</v>
      </c>
      <c r="B14" s="79" t="str">
        <f t="shared" si="1"/>
        <v xml:space="preserve"> </v>
      </c>
      <c r="D14" s="70" t="str">
        <f>IFERROR(VLOOKUP($C14,'[1]Nieuwe bron'!$A:$C,3,0),"")</f>
        <v/>
      </c>
      <c r="E14" s="70" t="str">
        <f>IFERROR(VLOOKUP($D14,'[1]Nieuwe bron'!$C:$D,2,0),"")</f>
        <v/>
      </c>
      <c r="F14" s="70" t="str">
        <f>IFERROR(VLOOKUP($D14,NLSfB!A:D,4,0),"")</f>
        <v/>
      </c>
      <c r="G14" s="109">
        <v>1</v>
      </c>
      <c r="I14" s="80" t="s">
        <v>335</v>
      </c>
      <c r="K14" s="67">
        <f ca="1">COUNTIF(Tabel1[[PPO code 1]:[Frequentie 4]],Activiteitenoverzicht!B14)</f>
        <v>0</v>
      </c>
      <c r="L14" s="75">
        <f t="shared" ca="1" si="2"/>
        <v>0</v>
      </c>
    </row>
    <row r="15" spans="1:38" hidden="1" x14ac:dyDescent="0.25">
      <c r="A15" s="69">
        <f t="shared" si="0"/>
        <v>12</v>
      </c>
      <c r="B15" s="79" t="str">
        <f t="shared" si="1"/>
        <v xml:space="preserve"> </v>
      </c>
      <c r="D15" s="70" t="str">
        <f>IFERROR(VLOOKUP($C15,'[1]Nieuwe bron'!$A:$C,3,0),"")</f>
        <v/>
      </c>
      <c r="E15" s="70" t="str">
        <f>IFERROR(VLOOKUP($D15,'[1]Nieuwe bron'!$C:$D,2,0),"")</f>
        <v/>
      </c>
      <c r="F15" s="70" t="str">
        <f>IFERROR(VLOOKUP($D15,NLSfB!A:D,4,0),"")</f>
        <v/>
      </c>
      <c r="G15" s="109">
        <v>1</v>
      </c>
      <c r="I15" s="80" t="s">
        <v>336</v>
      </c>
      <c r="K15" s="67">
        <f ca="1">COUNTIF(Tabel1[[PPO code 1]:[Frequentie 4]],Activiteitenoverzicht!B15)</f>
        <v>0</v>
      </c>
      <c r="L15" s="75">
        <f t="shared" ca="1" si="2"/>
        <v>0</v>
      </c>
    </row>
    <row r="16" spans="1:38" hidden="1" x14ac:dyDescent="0.25">
      <c r="A16" s="69">
        <f t="shared" si="0"/>
        <v>13</v>
      </c>
      <c r="B16" s="79" t="str">
        <f t="shared" si="1"/>
        <v xml:space="preserve"> </v>
      </c>
      <c r="D16" s="70" t="str">
        <f>IFERROR(VLOOKUP($C16,'[1]Nieuwe bron'!$A:$C,3,0),"")</f>
        <v/>
      </c>
      <c r="E16" s="70" t="str">
        <f>IFERROR(VLOOKUP($D16,'[1]Nieuwe bron'!$C:$D,2,0),"")</f>
        <v/>
      </c>
      <c r="F16" s="70" t="str">
        <f>IFERROR(VLOOKUP($D16,NLSfB!A:D,4,0),"")</f>
        <v/>
      </c>
      <c r="G16" s="109">
        <v>1</v>
      </c>
      <c r="H16" s="72" t="s">
        <v>326</v>
      </c>
      <c r="I16" s="80" t="s">
        <v>337</v>
      </c>
      <c r="K16" s="67">
        <f ca="1">COUNTIF(Tabel1[[PPO code 1]:[Frequentie 4]],Activiteitenoverzicht!B16)</f>
        <v>0</v>
      </c>
      <c r="L16" s="75">
        <f t="shared" ca="1" si="2"/>
        <v>0</v>
      </c>
    </row>
    <row r="17" spans="1:12" hidden="1" x14ac:dyDescent="0.25">
      <c r="A17" s="69">
        <f t="shared" si="0"/>
        <v>14</v>
      </c>
      <c r="B17" s="79" t="str">
        <f t="shared" si="1"/>
        <v xml:space="preserve"> </v>
      </c>
      <c r="D17" s="70" t="str">
        <f>IFERROR(VLOOKUP($C17,'[1]Nieuwe bron'!$A:$C,3,0),"")</f>
        <v/>
      </c>
      <c r="E17" s="70" t="str">
        <f>IFERROR(VLOOKUP($D17,'[1]Nieuwe bron'!$C:$D,2,0),"")</f>
        <v/>
      </c>
      <c r="F17" s="70" t="str">
        <f>IFERROR(VLOOKUP($D17,NLSfB!A:D,4,0),"")</f>
        <v/>
      </c>
      <c r="G17" s="109">
        <v>1</v>
      </c>
      <c r="H17" s="72" t="s">
        <v>326</v>
      </c>
      <c r="I17" s="79" t="s">
        <v>338</v>
      </c>
      <c r="K17" s="67">
        <f ca="1">COUNTIF(Tabel1[[PPO code 1]:[Frequentie 4]],Activiteitenoverzicht!B17)</f>
        <v>0</v>
      </c>
      <c r="L17" s="75">
        <f t="shared" ca="1" si="2"/>
        <v>0</v>
      </c>
    </row>
    <row r="18" spans="1:12" hidden="1" x14ac:dyDescent="0.25">
      <c r="A18" s="69">
        <f t="shared" si="0"/>
        <v>15</v>
      </c>
      <c r="B18" s="79" t="str">
        <f t="shared" si="1"/>
        <v xml:space="preserve"> </v>
      </c>
      <c r="D18" s="70" t="str">
        <f>IFERROR(VLOOKUP($C18,'[1]Nieuwe bron'!$A:$C,3,0),"")</f>
        <v/>
      </c>
      <c r="E18" s="70" t="str">
        <f>IFERROR(VLOOKUP($D18,'[1]Nieuwe bron'!$C:$D,2,0),"")</f>
        <v/>
      </c>
      <c r="F18" s="70" t="str">
        <f>IFERROR(VLOOKUP($D18,NLSfB!A:D,4,0),"")</f>
        <v/>
      </c>
      <c r="G18" s="109">
        <v>1</v>
      </c>
      <c r="H18" s="72" t="s">
        <v>326</v>
      </c>
      <c r="I18" s="79" t="s">
        <v>339</v>
      </c>
      <c r="K18" s="67">
        <f ca="1">COUNTIF(Tabel1[[PPO code 1]:[Frequentie 4]],Activiteitenoverzicht!B18)</f>
        <v>0</v>
      </c>
      <c r="L18" s="75">
        <f t="shared" ca="1" si="2"/>
        <v>0</v>
      </c>
    </row>
    <row r="19" spans="1:12" hidden="1" x14ac:dyDescent="0.25">
      <c r="A19" s="69">
        <f t="shared" si="0"/>
        <v>16</v>
      </c>
      <c r="B19" s="79" t="str">
        <f t="shared" si="1"/>
        <v xml:space="preserve"> </v>
      </c>
      <c r="D19" s="70" t="str">
        <f>IFERROR(VLOOKUP($C19,'[1]Nieuwe bron'!$A:$C,3,0),"")</f>
        <v/>
      </c>
      <c r="E19" s="70" t="str">
        <f>IFERROR(VLOOKUP($D19,'[1]Nieuwe bron'!$C:$D,2,0),"")</f>
        <v/>
      </c>
      <c r="F19" s="70" t="str">
        <f>IFERROR(VLOOKUP($D19,NLSfB!A:D,4,0),"")</f>
        <v/>
      </c>
      <c r="G19" s="109">
        <v>1</v>
      </c>
      <c r="H19" s="72" t="s">
        <v>326</v>
      </c>
      <c r="I19" s="79" t="s">
        <v>340</v>
      </c>
      <c r="K19" s="67">
        <f ca="1">COUNTIF(Tabel1[[PPO code 1]:[Frequentie 4]],Activiteitenoverzicht!B19)</f>
        <v>0</v>
      </c>
      <c r="L19" s="75">
        <f t="shared" ca="1" si="2"/>
        <v>0</v>
      </c>
    </row>
    <row r="20" spans="1:12" hidden="1" x14ac:dyDescent="0.25">
      <c r="A20" s="69">
        <f t="shared" si="0"/>
        <v>17</v>
      </c>
      <c r="B20" s="79" t="str">
        <f t="shared" si="1"/>
        <v xml:space="preserve"> </v>
      </c>
      <c r="D20" s="70" t="str">
        <f>IFERROR(VLOOKUP($C20,'[1]Nieuwe bron'!$A:$C,3,0),"")</f>
        <v/>
      </c>
      <c r="E20" s="70" t="str">
        <f>IFERROR(VLOOKUP($D20,'[1]Nieuwe bron'!$C:$D,2,0),"")</f>
        <v/>
      </c>
      <c r="F20" s="70" t="str">
        <f>IFERROR(VLOOKUP($D20,NLSfB!A:D,4,0),"")</f>
        <v/>
      </c>
      <c r="G20" s="109">
        <v>1</v>
      </c>
      <c r="H20" s="72" t="s">
        <v>326</v>
      </c>
      <c r="I20" s="79" t="s">
        <v>341</v>
      </c>
      <c r="K20" s="67">
        <f ca="1">COUNTIF(Tabel1[[PPO code 1]:[Frequentie 4]],Activiteitenoverzicht!B20)</f>
        <v>0</v>
      </c>
      <c r="L20" s="75">
        <f t="shared" ca="1" si="2"/>
        <v>0</v>
      </c>
    </row>
    <row r="21" spans="1:12" hidden="1" x14ac:dyDescent="0.25">
      <c r="A21" s="69">
        <f t="shared" si="0"/>
        <v>18</v>
      </c>
      <c r="B21" s="79" t="str">
        <f t="shared" si="1"/>
        <v xml:space="preserve"> </v>
      </c>
      <c r="D21" s="70" t="str">
        <f>IFERROR(VLOOKUP($C21,'[1]Nieuwe bron'!$A:$C,3,0),"")</f>
        <v/>
      </c>
      <c r="E21" s="70" t="str">
        <f>IFERROR(VLOOKUP($D21,'[1]Nieuwe bron'!$C:$D,2,0),"")</f>
        <v/>
      </c>
      <c r="F21" s="70" t="str">
        <f>IFERROR(VLOOKUP($D21,NLSfB!A:D,4,0),"")</f>
        <v/>
      </c>
      <c r="G21" s="109">
        <v>1</v>
      </c>
      <c r="H21" s="72" t="s">
        <v>326</v>
      </c>
      <c r="I21" s="79" t="s">
        <v>342</v>
      </c>
      <c r="K21" s="67">
        <f ca="1">COUNTIF(Tabel1[[PPO code 1]:[Frequentie 4]],Activiteitenoverzicht!B21)</f>
        <v>0</v>
      </c>
      <c r="L21" s="75">
        <f t="shared" ca="1" si="2"/>
        <v>0</v>
      </c>
    </row>
    <row r="22" spans="1:12" hidden="1" x14ac:dyDescent="0.25">
      <c r="A22" s="69">
        <f t="shared" si="0"/>
        <v>19</v>
      </c>
      <c r="B22" s="79" t="str">
        <f t="shared" si="1"/>
        <v xml:space="preserve"> </v>
      </c>
      <c r="D22" s="70" t="str">
        <f>IFERROR(VLOOKUP($C22,'[1]Nieuwe bron'!$A:$C,3,0),"")</f>
        <v/>
      </c>
      <c r="E22" s="70" t="str">
        <f>IFERROR(VLOOKUP($D22,'[1]Nieuwe bron'!$C:$D,2,0),"")</f>
        <v/>
      </c>
      <c r="F22" s="70" t="str">
        <f>IFERROR(VLOOKUP($D22,NLSfB!A:D,4,0),"")</f>
        <v/>
      </c>
      <c r="G22" s="109">
        <v>1</v>
      </c>
      <c r="H22" s="72" t="s">
        <v>326</v>
      </c>
      <c r="I22" s="79" t="s">
        <v>343</v>
      </c>
      <c r="K22" s="67">
        <f ca="1">COUNTIF(Tabel1[[PPO code 1]:[Frequentie 4]],Activiteitenoverzicht!B22)</f>
        <v>0</v>
      </c>
      <c r="L22" s="75">
        <f t="shared" ca="1" si="2"/>
        <v>0</v>
      </c>
    </row>
    <row r="23" spans="1:12" hidden="1" x14ac:dyDescent="0.25">
      <c r="A23" s="69">
        <f t="shared" si="0"/>
        <v>20</v>
      </c>
      <c r="B23" s="79" t="str">
        <f t="shared" si="1"/>
        <v xml:space="preserve"> </v>
      </c>
      <c r="D23" s="70" t="str">
        <f>IFERROR(VLOOKUP($C23,'[1]Nieuwe bron'!$A:$C,3,0),"")</f>
        <v/>
      </c>
      <c r="E23" s="70" t="str">
        <f>IFERROR(VLOOKUP($D23,'[1]Nieuwe bron'!$C:$D,2,0),"")</f>
        <v/>
      </c>
      <c r="F23" s="70" t="str">
        <f>IFERROR(VLOOKUP($D23,NLSfB!A:D,4,0),"")</f>
        <v/>
      </c>
      <c r="G23" s="109">
        <v>1</v>
      </c>
      <c r="H23" s="72" t="s">
        <v>326</v>
      </c>
      <c r="I23" s="79" t="s">
        <v>344</v>
      </c>
      <c r="K23" s="67">
        <f ca="1">COUNTIF(Tabel1[[PPO code 1]:[Frequentie 4]],Activiteitenoverzicht!B23)</f>
        <v>0</v>
      </c>
      <c r="L23" s="75">
        <f t="shared" ca="1" si="2"/>
        <v>0</v>
      </c>
    </row>
    <row r="24" spans="1:12" hidden="1" x14ac:dyDescent="0.25">
      <c r="A24" s="69">
        <f t="shared" si="0"/>
        <v>21</v>
      </c>
      <c r="B24" s="79" t="str">
        <f t="shared" si="1"/>
        <v xml:space="preserve"> </v>
      </c>
      <c r="D24" s="70" t="str">
        <f>IFERROR(VLOOKUP($C24,'[1]Nieuwe bron'!$A:$C,3,0),"")</f>
        <v/>
      </c>
      <c r="E24" s="70" t="str">
        <f>IFERROR(VLOOKUP($D24,'[1]Nieuwe bron'!$C:$D,2,0),"")</f>
        <v/>
      </c>
      <c r="F24" s="70" t="str">
        <f>IFERROR(VLOOKUP($D24,NLSfB!A:D,4,0),"")</f>
        <v/>
      </c>
      <c r="G24" s="109">
        <v>1</v>
      </c>
      <c r="H24" s="72" t="s">
        <v>326</v>
      </c>
      <c r="I24" s="79" t="s">
        <v>345</v>
      </c>
      <c r="K24" s="67">
        <f ca="1">COUNTIF(Tabel1[[PPO code 1]:[Frequentie 4]],Activiteitenoverzicht!B24)</f>
        <v>0</v>
      </c>
      <c r="L24" s="75">
        <f t="shared" ca="1" si="2"/>
        <v>0</v>
      </c>
    </row>
    <row r="25" spans="1:12" hidden="1" x14ac:dyDescent="0.25">
      <c r="A25" s="69">
        <f t="shared" si="0"/>
        <v>22</v>
      </c>
      <c r="B25" s="79" t="str">
        <f t="shared" si="1"/>
        <v xml:space="preserve"> </v>
      </c>
      <c r="D25" s="70" t="str">
        <f>IFERROR(VLOOKUP($C25,'[1]Nieuwe bron'!$A:$C,3,0),"")</f>
        <v/>
      </c>
      <c r="E25" s="70" t="str">
        <f>IFERROR(VLOOKUP($D25,'[1]Nieuwe bron'!$C:$D,2,0),"")</f>
        <v/>
      </c>
      <c r="F25" s="70" t="str">
        <f>IFERROR(VLOOKUP($D25,NLSfB!A:D,4,0),"")</f>
        <v/>
      </c>
      <c r="G25" s="110">
        <v>1</v>
      </c>
      <c r="H25" s="72" t="s">
        <v>326</v>
      </c>
      <c r="I25" s="79" t="s">
        <v>346</v>
      </c>
      <c r="K25" s="67">
        <f ca="1">COUNTIF(Tabel1[[PPO code 1]:[Frequentie 4]],Activiteitenoverzicht!B25)</f>
        <v>0</v>
      </c>
      <c r="L25" s="75">
        <f t="shared" ca="1" si="2"/>
        <v>0</v>
      </c>
    </row>
    <row r="26" spans="1:12" hidden="1" x14ac:dyDescent="0.25">
      <c r="A26" s="69">
        <f t="shared" si="0"/>
        <v>23</v>
      </c>
      <c r="B26" s="79" t="str">
        <f t="shared" si="1"/>
        <v xml:space="preserve"> </v>
      </c>
      <c r="D26" s="70" t="str">
        <f>IFERROR(VLOOKUP($C26,'[1]Nieuwe bron'!$A:$C,3,0),"")</f>
        <v/>
      </c>
      <c r="E26" s="70" t="str">
        <f>IFERROR(VLOOKUP($D26,'[1]Nieuwe bron'!$C:$D,2,0),"")</f>
        <v/>
      </c>
      <c r="F26" s="70" t="str">
        <f>IFERROR(VLOOKUP($D26,NLSfB!A:D,4,0),"")</f>
        <v/>
      </c>
      <c r="G26" s="111"/>
      <c r="K26" s="67">
        <f ca="1">COUNTIF(Tabel1[[PPO code 1]:[Frequentie 4]],Activiteitenoverzicht!B26)</f>
        <v>0</v>
      </c>
      <c r="L26" s="76">
        <f t="shared" ca="1" si="2"/>
        <v>0</v>
      </c>
    </row>
    <row r="27" spans="1:12" x14ac:dyDescent="0.25">
      <c r="A27" s="90">
        <f t="shared" si="0"/>
        <v>24</v>
      </c>
      <c r="B27" s="91" t="s">
        <v>347</v>
      </c>
      <c r="C27" s="70">
        <v>643110</v>
      </c>
      <c r="D27" s="91" t="str">
        <f>IFERROR(VLOOKUP($C27,'[1]Nieuwe bron'!$A:$C,3,0),"")</f>
        <v>64.31.10</v>
      </c>
      <c r="E27" s="70" t="str">
        <f>IFERROR(VLOOKUP($D27,'[1]Nieuwe bron'!$C:$D,2,0),"")</f>
        <v>communicatie; beelden, gesloten televisiecircuits; CCTV cameras</v>
      </c>
      <c r="F27" s="70" t="str">
        <f>IFERROR(VLOOKUP($D27,NLSfB!A:D,4,0),"")</f>
        <v>CCTV camera</v>
      </c>
      <c r="G27" s="112">
        <v>1</v>
      </c>
      <c r="H27" s="93"/>
      <c r="I27" s="85" t="s">
        <v>348</v>
      </c>
      <c r="J27" s="87"/>
      <c r="K27" s="87">
        <f ca="1">COUNTIF(Tabel1[[PPO code 1]:[Frequentie 4]],Activiteitenoverzicht!B27)</f>
        <v>1</v>
      </c>
      <c r="L27" s="94">
        <f ca="1">$K$27</f>
        <v>1</v>
      </c>
    </row>
    <row r="28" spans="1:12" x14ac:dyDescent="0.25">
      <c r="A28" s="90">
        <f t="shared" si="0"/>
        <v>25</v>
      </c>
      <c r="B28" s="91" t="str">
        <f t="shared" ref="B28:B37" si="3">IF($C28=""," ",$B$27)</f>
        <v>BEV030-A</v>
      </c>
      <c r="C28" s="70">
        <v>906420</v>
      </c>
      <c r="D28" s="91" t="str">
        <f>IFERROR(VLOOKUP($C28,'[1]Nieuwe bron'!$A:$C,3,0),"")</f>
        <v>90.64.10</v>
      </c>
      <c r="E28" s="70" t="str">
        <f>IFERROR(VLOOKUP($D28,'[1]Nieuwe bron'!$C:$D,2,0),"")</f>
        <v>terrein; elektrotechnisch, communicatievoorzieningen; CCTV buitencameras</v>
      </c>
      <c r="F28" s="70" t="str">
        <f>IFERROR(VLOOKUP($D28,NLSfB!A:D,4,0),"")</f>
        <v>CCTV buitencamera</v>
      </c>
      <c r="G28" s="113">
        <v>1</v>
      </c>
      <c r="H28" s="95" t="s">
        <v>326</v>
      </c>
      <c r="I28" s="91" t="s">
        <v>349</v>
      </c>
      <c r="J28" s="87"/>
      <c r="K28" s="87">
        <f ca="1">COUNTIF(Tabel1[[PPO code 1]:[Frequentie 4]],Activiteitenoverzicht!B28)</f>
        <v>1</v>
      </c>
      <c r="L28" s="96">
        <f t="shared" ref="L28:L37" ca="1" si="4">$K$27</f>
        <v>1</v>
      </c>
    </row>
    <row r="29" spans="1:12" x14ac:dyDescent="0.25">
      <c r="A29" s="90">
        <f t="shared" si="0"/>
        <v>26</v>
      </c>
      <c r="B29" s="91" t="str">
        <f t="shared" si="3"/>
        <v xml:space="preserve"> </v>
      </c>
      <c r="D29" s="91" t="str">
        <f>IFERROR(VLOOKUP($C29,'[1]Nieuwe bron'!$A:$C,3,0),"")</f>
        <v/>
      </c>
      <c r="E29" s="70" t="str">
        <f>IFERROR(VLOOKUP($D29,'[1]Nieuwe bron'!$C:$D,2,0),"")</f>
        <v/>
      </c>
      <c r="F29" s="70" t="str">
        <f>IFERROR(VLOOKUP($D29,NLSfB!A:D,4,0),"")</f>
        <v/>
      </c>
      <c r="G29" s="113">
        <v>1</v>
      </c>
      <c r="H29" s="95" t="s">
        <v>326</v>
      </c>
      <c r="I29" s="91" t="s">
        <v>350</v>
      </c>
      <c r="J29" s="87"/>
      <c r="K29" s="87">
        <f ca="1">COUNTIF(Tabel1[[PPO code 1]:[Frequentie 4]],Activiteitenoverzicht!B29)</f>
        <v>0</v>
      </c>
      <c r="L29" s="96">
        <f t="shared" ca="1" si="4"/>
        <v>1</v>
      </c>
    </row>
    <row r="30" spans="1:12" x14ac:dyDescent="0.25">
      <c r="A30" s="90">
        <f t="shared" si="0"/>
        <v>27</v>
      </c>
      <c r="B30" s="91" t="str">
        <f t="shared" si="3"/>
        <v xml:space="preserve"> </v>
      </c>
      <c r="D30" s="91" t="str">
        <f>IFERROR(VLOOKUP($C30,'[1]Nieuwe bron'!$A:$C,3,0),"")</f>
        <v/>
      </c>
      <c r="E30" s="70" t="str">
        <f>IFERROR(VLOOKUP($D30,'[1]Nieuwe bron'!$C:$D,2,0),"")</f>
        <v/>
      </c>
      <c r="F30" s="70" t="str">
        <f>IFERROR(VLOOKUP($D30,NLSfB!A:D,4,0),"")</f>
        <v/>
      </c>
      <c r="G30" s="113">
        <v>1</v>
      </c>
      <c r="H30" s="95" t="s">
        <v>326</v>
      </c>
      <c r="I30" s="91" t="s">
        <v>351</v>
      </c>
      <c r="J30" s="87"/>
      <c r="K30" s="87">
        <f ca="1">COUNTIF(Tabel1[[PPO code 1]:[Frequentie 4]],Activiteitenoverzicht!B30)</f>
        <v>0</v>
      </c>
      <c r="L30" s="96">
        <f t="shared" ca="1" si="4"/>
        <v>1</v>
      </c>
    </row>
    <row r="31" spans="1:12" x14ac:dyDescent="0.25">
      <c r="A31" s="90">
        <f t="shared" si="0"/>
        <v>28</v>
      </c>
      <c r="B31" s="91" t="str">
        <f t="shared" si="3"/>
        <v xml:space="preserve"> </v>
      </c>
      <c r="D31" s="91" t="str">
        <f>IFERROR(VLOOKUP($C31,'[1]Nieuwe bron'!$A:$C,3,0),"")</f>
        <v/>
      </c>
      <c r="E31" s="70" t="str">
        <f>IFERROR(VLOOKUP($D31,'[1]Nieuwe bron'!$C:$D,2,0),"")</f>
        <v/>
      </c>
      <c r="F31" s="70" t="str">
        <f>IFERROR(VLOOKUP($D31,NLSfB!A:D,4,0),"")</f>
        <v/>
      </c>
      <c r="G31" s="113">
        <v>1</v>
      </c>
      <c r="H31" s="95" t="s">
        <v>326</v>
      </c>
      <c r="I31" s="91" t="s">
        <v>352</v>
      </c>
      <c r="J31" s="87"/>
      <c r="K31" s="87">
        <f ca="1">COUNTIF(Tabel1[[PPO code 1]:[Frequentie 4]],Activiteitenoverzicht!B31)</f>
        <v>0</v>
      </c>
      <c r="L31" s="96">
        <f t="shared" ca="1" si="4"/>
        <v>1</v>
      </c>
    </row>
    <row r="32" spans="1:12" x14ac:dyDescent="0.25">
      <c r="A32" s="90">
        <f t="shared" si="0"/>
        <v>29</v>
      </c>
      <c r="B32" s="91" t="str">
        <f t="shared" si="3"/>
        <v xml:space="preserve"> </v>
      </c>
      <c r="D32" s="91" t="str">
        <f>IFERROR(VLOOKUP($C32,'[1]Nieuwe bron'!$A:$C,3,0),"")</f>
        <v/>
      </c>
      <c r="E32" s="70" t="str">
        <f>IFERROR(VLOOKUP($D32,'[1]Nieuwe bron'!$C:$D,2,0),"")</f>
        <v/>
      </c>
      <c r="F32" s="70" t="str">
        <f>IFERROR(VLOOKUP($D32,NLSfB!A:D,4,0),"")</f>
        <v/>
      </c>
      <c r="G32" s="113">
        <v>1</v>
      </c>
      <c r="H32" s="95" t="s">
        <v>326</v>
      </c>
      <c r="I32" s="91" t="s">
        <v>353</v>
      </c>
      <c r="J32" s="87"/>
      <c r="K32" s="87">
        <f ca="1">COUNTIF(Tabel1[[PPO code 1]:[Frequentie 4]],Activiteitenoverzicht!B32)</f>
        <v>0</v>
      </c>
      <c r="L32" s="96">
        <f t="shared" ca="1" si="4"/>
        <v>1</v>
      </c>
    </row>
    <row r="33" spans="1:12" x14ac:dyDescent="0.25">
      <c r="A33" s="90">
        <f t="shared" si="0"/>
        <v>30</v>
      </c>
      <c r="B33" s="91" t="str">
        <f t="shared" si="3"/>
        <v xml:space="preserve"> </v>
      </c>
      <c r="D33" s="91" t="str">
        <f>IFERROR(VLOOKUP($C33,'[1]Nieuwe bron'!$A:$C,3,0),"")</f>
        <v/>
      </c>
      <c r="E33" s="70" t="str">
        <f>IFERROR(VLOOKUP($D33,'[1]Nieuwe bron'!$C:$D,2,0),"")</f>
        <v/>
      </c>
      <c r="F33" s="70" t="str">
        <f>IFERROR(VLOOKUP($D33,NLSfB!A:D,4,0),"")</f>
        <v/>
      </c>
      <c r="G33" s="113">
        <v>1</v>
      </c>
      <c r="H33" s="95" t="s">
        <v>326</v>
      </c>
      <c r="I33" s="91" t="s">
        <v>354</v>
      </c>
      <c r="J33" s="87"/>
      <c r="K33" s="87">
        <f ca="1">COUNTIF(Tabel1[[PPO code 1]:[Frequentie 4]],Activiteitenoverzicht!B33)</f>
        <v>0</v>
      </c>
      <c r="L33" s="96">
        <f t="shared" ca="1" si="4"/>
        <v>1</v>
      </c>
    </row>
    <row r="34" spans="1:12" ht="22.8" x14ac:dyDescent="0.25">
      <c r="A34" s="90">
        <f t="shared" si="0"/>
        <v>31</v>
      </c>
      <c r="B34" s="91" t="str">
        <f t="shared" si="3"/>
        <v xml:space="preserve"> </v>
      </c>
      <c r="D34" s="91" t="str">
        <f>IFERROR(VLOOKUP($C34,'[1]Nieuwe bron'!$A:$C,3,0),"")</f>
        <v/>
      </c>
      <c r="E34" s="70" t="str">
        <f>IFERROR(VLOOKUP($D34,'[1]Nieuwe bron'!$C:$D,2,0),"")</f>
        <v/>
      </c>
      <c r="F34" s="70" t="str">
        <f>IFERROR(VLOOKUP($D34,NLSfB!A:D,4,0),"")</f>
        <v/>
      </c>
      <c r="G34" s="113">
        <v>1</v>
      </c>
      <c r="H34" s="95" t="s">
        <v>326</v>
      </c>
      <c r="I34" s="91" t="s">
        <v>355</v>
      </c>
      <c r="J34" s="87"/>
      <c r="K34" s="87">
        <f ca="1">COUNTIF(Tabel1[[PPO code 1]:[Frequentie 4]],Activiteitenoverzicht!B34)</f>
        <v>0</v>
      </c>
      <c r="L34" s="96">
        <f t="shared" ca="1" si="4"/>
        <v>1</v>
      </c>
    </row>
    <row r="35" spans="1:12" x14ac:dyDescent="0.25">
      <c r="A35" s="90">
        <f t="shared" si="0"/>
        <v>32</v>
      </c>
      <c r="B35" s="91" t="str">
        <f t="shared" si="3"/>
        <v xml:space="preserve"> </v>
      </c>
      <c r="D35" s="91" t="str">
        <f>IFERROR(VLOOKUP($C35,'[1]Nieuwe bron'!$A:$C,3,0),"")</f>
        <v/>
      </c>
      <c r="E35" s="70" t="str">
        <f>IFERROR(VLOOKUP($D35,'[1]Nieuwe bron'!$C:$D,2,0),"")</f>
        <v/>
      </c>
      <c r="F35" s="70" t="str">
        <f>IFERROR(VLOOKUP($D35,NLSfB!A:D,4,0),"")</f>
        <v/>
      </c>
      <c r="G35" s="113">
        <v>1</v>
      </c>
      <c r="H35" s="95" t="s">
        <v>326</v>
      </c>
      <c r="I35" s="91" t="s">
        <v>356</v>
      </c>
      <c r="J35" s="87"/>
      <c r="K35" s="87">
        <f ca="1">COUNTIF(Tabel1[[PPO code 1]:[Frequentie 4]],Activiteitenoverzicht!B35)</f>
        <v>0</v>
      </c>
      <c r="L35" s="96">
        <f t="shared" ca="1" si="4"/>
        <v>1</v>
      </c>
    </row>
    <row r="36" spans="1:12" x14ac:dyDescent="0.25">
      <c r="A36" s="90">
        <f t="shared" si="0"/>
        <v>33</v>
      </c>
      <c r="B36" s="91" t="str">
        <f t="shared" si="3"/>
        <v xml:space="preserve"> </v>
      </c>
      <c r="D36" s="91" t="str">
        <f>IFERROR(VLOOKUP($C36,'[1]Nieuwe bron'!$A:$C,3,0),"")</f>
        <v/>
      </c>
      <c r="E36" s="70" t="str">
        <f>IFERROR(VLOOKUP($D36,'[1]Nieuwe bron'!$C:$D,2,0),"")</f>
        <v/>
      </c>
      <c r="F36" s="70" t="str">
        <f>IFERROR(VLOOKUP($D36,NLSfB!A:D,4,0),"")</f>
        <v/>
      </c>
      <c r="G36" s="113">
        <v>1</v>
      </c>
      <c r="H36" s="95" t="s">
        <v>326</v>
      </c>
      <c r="I36" s="91" t="s">
        <v>346</v>
      </c>
      <c r="J36" s="87"/>
      <c r="K36" s="87">
        <f ca="1">COUNTIF(Tabel1[[PPO code 1]:[Frequentie 4]],Activiteitenoverzicht!B36)</f>
        <v>0</v>
      </c>
      <c r="L36" s="96">
        <f t="shared" ca="1" si="4"/>
        <v>1</v>
      </c>
    </row>
    <row r="37" spans="1:12" x14ac:dyDescent="0.25">
      <c r="A37" s="90">
        <f t="shared" si="0"/>
        <v>34</v>
      </c>
      <c r="B37" s="91" t="str">
        <f t="shared" si="3"/>
        <v xml:space="preserve"> </v>
      </c>
      <c r="D37" s="91" t="str">
        <f>IFERROR(VLOOKUP($C37,'[1]Nieuwe bron'!$A:$C,3,0),"")</f>
        <v/>
      </c>
      <c r="E37" s="70" t="str">
        <f>IFERROR(VLOOKUP($D37,'[1]Nieuwe bron'!$C:$D,2,0),"")</f>
        <v/>
      </c>
      <c r="F37" s="70" t="str">
        <f>IFERROR(VLOOKUP($D37,NLSfB!A:D,4,0),"")</f>
        <v/>
      </c>
      <c r="G37" s="113">
        <v>1</v>
      </c>
      <c r="H37" s="95"/>
      <c r="I37" s="91"/>
      <c r="J37" s="87"/>
      <c r="K37" s="87">
        <f ca="1">COUNTIF(Tabel1[[PPO code 1]:[Frequentie 4]],Activiteitenoverzicht!B37)</f>
        <v>0</v>
      </c>
      <c r="L37" s="97">
        <f t="shared" ca="1" si="4"/>
        <v>1</v>
      </c>
    </row>
    <row r="38" spans="1:12" x14ac:dyDescent="0.25">
      <c r="A38" s="90">
        <f t="shared" si="0"/>
        <v>35</v>
      </c>
      <c r="B38" s="91" t="s">
        <v>357</v>
      </c>
      <c r="C38" s="70">
        <v>643120</v>
      </c>
      <c r="D38" s="91" t="str">
        <f>IFERROR(VLOOKUP($C38,'[1]Nieuwe bron'!$A:$C,3,0),"")</f>
        <v>64.31.20</v>
      </c>
      <c r="E38" s="70" t="str">
        <f>IFERROR(VLOOKUP($D38,'[1]Nieuwe bron'!$C:$D,2,0),"")</f>
        <v>communicatie, beelden, gesloten televisiecircuits; CCTV monitoren</v>
      </c>
      <c r="F38" s="70" t="str">
        <f>IFERROR(VLOOKUP($D38,NLSfB!A:D,4,0),"")</f>
        <v>CCTV monitor</v>
      </c>
      <c r="G38" s="113">
        <v>1</v>
      </c>
      <c r="H38" s="95"/>
      <c r="I38" s="86" t="s">
        <v>348</v>
      </c>
      <c r="J38" s="87"/>
      <c r="K38" s="87">
        <f ca="1">COUNTIF(Tabel1[[PPO code 1]:[Frequentie 4]],Activiteitenoverzicht!B38)</f>
        <v>1</v>
      </c>
      <c r="L38" s="94">
        <f ca="1">$K$38</f>
        <v>1</v>
      </c>
    </row>
    <row r="39" spans="1:12" x14ac:dyDescent="0.25">
      <c r="A39" s="90">
        <f t="shared" si="0"/>
        <v>36</v>
      </c>
      <c r="B39" s="91" t="str">
        <f>IF($C39=""," ",$B$27)</f>
        <v xml:space="preserve"> </v>
      </c>
      <c r="D39" s="91" t="str">
        <f>IFERROR(VLOOKUP($C39,'[1]Nieuwe bron'!$A:$C,3,0),"")</f>
        <v/>
      </c>
      <c r="E39" s="70" t="str">
        <f>IFERROR(VLOOKUP($D39,'[1]Nieuwe bron'!$C:$D,2,0),"")</f>
        <v/>
      </c>
      <c r="F39" s="70" t="str">
        <f>IFERROR(VLOOKUP($D39,NLSfB!A:D,4,0),"")</f>
        <v/>
      </c>
      <c r="G39" s="113">
        <v>1</v>
      </c>
      <c r="H39" s="95" t="s">
        <v>326</v>
      </c>
      <c r="I39" s="91" t="s">
        <v>358</v>
      </c>
      <c r="J39" s="87"/>
      <c r="K39" s="87">
        <f ca="1">COUNTIF(Tabel1[[PPO code 1]:[Frequentie 4]],Activiteitenoverzicht!B39)</f>
        <v>0</v>
      </c>
      <c r="L39" s="96">
        <f t="shared" ref="L39:L56" ca="1" si="5">$K$38</f>
        <v>1</v>
      </c>
    </row>
    <row r="40" spans="1:12" ht="22.8" x14ac:dyDescent="0.25">
      <c r="A40" s="90">
        <f t="shared" si="0"/>
        <v>37</v>
      </c>
      <c r="B40" s="91" t="str">
        <f>IF($C40=""," ",$B$27)</f>
        <v xml:space="preserve"> </v>
      </c>
      <c r="D40" s="91" t="str">
        <f>IFERROR(VLOOKUP($C40,'[1]Nieuwe bron'!$A:$C,3,0),"")</f>
        <v/>
      </c>
      <c r="E40" s="70" t="str">
        <f>IFERROR(VLOOKUP($D40,'[1]Nieuwe bron'!$C:$D,2,0),"")</f>
        <v/>
      </c>
      <c r="F40" s="70" t="str">
        <f>IFERROR(VLOOKUP($D40,NLSfB!A:D,4,0),"")</f>
        <v/>
      </c>
      <c r="G40" s="113">
        <v>1</v>
      </c>
      <c r="H40" s="95" t="s">
        <v>326</v>
      </c>
      <c r="I40" s="91" t="s">
        <v>359</v>
      </c>
      <c r="J40" s="87"/>
      <c r="K40" s="87">
        <f ca="1">COUNTIF(Tabel1[[PPO code 1]:[Frequentie 4]],Activiteitenoverzicht!B40)</f>
        <v>0</v>
      </c>
      <c r="L40" s="96">
        <f t="shared" ca="1" si="5"/>
        <v>1</v>
      </c>
    </row>
    <row r="41" spans="1:12" x14ac:dyDescent="0.25">
      <c r="A41" s="90">
        <f t="shared" si="0"/>
        <v>38</v>
      </c>
      <c r="B41" s="91" t="str">
        <f>IF($C41=""," ",$B$27)</f>
        <v xml:space="preserve"> </v>
      </c>
      <c r="D41" s="91" t="str">
        <f>IFERROR(VLOOKUP($C41,'[1]Nieuwe bron'!$A:$C,3,0),"")</f>
        <v/>
      </c>
      <c r="E41" s="70" t="str">
        <f>IFERROR(VLOOKUP($D41,'[1]Nieuwe bron'!$C:$D,2,0),"")</f>
        <v/>
      </c>
      <c r="F41" s="70" t="str">
        <f>IFERROR(VLOOKUP($D41,NLSfB!A:D,4,0),"")</f>
        <v/>
      </c>
      <c r="G41" s="113">
        <v>1</v>
      </c>
      <c r="H41" s="95" t="s">
        <v>326</v>
      </c>
      <c r="I41" s="91" t="s">
        <v>360</v>
      </c>
      <c r="J41" s="87"/>
      <c r="K41" s="87">
        <f ca="1">COUNTIF(Tabel1[[PPO code 1]:[Frequentie 4]],Activiteitenoverzicht!B41)</f>
        <v>0</v>
      </c>
      <c r="L41" s="96">
        <f t="shared" ca="1" si="5"/>
        <v>1</v>
      </c>
    </row>
    <row r="42" spans="1:12" x14ac:dyDescent="0.25">
      <c r="A42" s="90">
        <f t="shared" si="0"/>
        <v>39</v>
      </c>
      <c r="B42" s="91" t="str">
        <f>IF($C42=""," ",$B$27)</f>
        <v xml:space="preserve"> </v>
      </c>
      <c r="D42" s="91" t="str">
        <f>IFERROR(VLOOKUP($C42,'[1]Nieuwe bron'!$A:$C,3,0),"")</f>
        <v/>
      </c>
      <c r="E42" s="70" t="str">
        <f>IFERROR(VLOOKUP($D42,'[1]Nieuwe bron'!$C:$D,2,0),"")</f>
        <v/>
      </c>
      <c r="F42" s="70" t="str">
        <f>IFERROR(VLOOKUP($D42,NLSfB!A:D,4,0),"")</f>
        <v/>
      </c>
      <c r="G42" s="113">
        <v>1</v>
      </c>
      <c r="H42" s="95" t="s">
        <v>326</v>
      </c>
      <c r="I42" s="91" t="s">
        <v>361</v>
      </c>
      <c r="J42" s="87"/>
      <c r="K42" s="87">
        <f ca="1">COUNTIF(Tabel1[[PPO code 1]:[Frequentie 4]],Activiteitenoverzicht!B42)</f>
        <v>0</v>
      </c>
      <c r="L42" s="96">
        <f t="shared" ca="1" si="5"/>
        <v>1</v>
      </c>
    </row>
    <row r="43" spans="1:12" x14ac:dyDescent="0.25">
      <c r="A43" s="90">
        <f t="shared" si="0"/>
        <v>40</v>
      </c>
      <c r="B43" s="91"/>
      <c r="D43" s="91" t="str">
        <f>IFERROR(VLOOKUP($C43,'[1]Nieuwe bron'!$A:$C,3,0),"")</f>
        <v/>
      </c>
      <c r="E43" s="70" t="str">
        <f>IFERROR(VLOOKUP($D43,'[1]Nieuwe bron'!$C:$D,2,0),"")</f>
        <v/>
      </c>
      <c r="F43" s="70" t="str">
        <f>IFERROR(VLOOKUP($D43,NLSfB!A:D,4,0),"")</f>
        <v/>
      </c>
      <c r="G43" s="114">
        <v>1</v>
      </c>
      <c r="H43" s="95" t="s">
        <v>326</v>
      </c>
      <c r="I43" s="91" t="s">
        <v>346</v>
      </c>
      <c r="J43" s="87"/>
      <c r="K43" s="87">
        <f ca="1">COUNTIF(Tabel1[[PPO code 1]:[Frequentie 4]],Activiteitenoverzicht!B43)</f>
        <v>0</v>
      </c>
      <c r="L43" s="96">
        <f t="shared" ca="1" si="5"/>
        <v>1</v>
      </c>
    </row>
    <row r="44" spans="1:12" x14ac:dyDescent="0.25">
      <c r="A44" s="92">
        <f t="shared" si="0"/>
        <v>41</v>
      </c>
      <c r="B44" s="91"/>
      <c r="D44" s="91" t="str">
        <f>IFERROR(VLOOKUP($C44,'[1]Nieuwe bron'!$A:$C,3,0),"")</f>
        <v/>
      </c>
      <c r="E44" s="70" t="str">
        <f>IFERROR(VLOOKUP($D44,'[1]Nieuwe bron'!$C:$D,2,0),"")</f>
        <v/>
      </c>
      <c r="F44" s="70" t="str">
        <f>IFERROR(VLOOKUP($D44,NLSfB!A:D,4,0),"")</f>
        <v/>
      </c>
      <c r="G44" s="74"/>
      <c r="H44" s="95"/>
      <c r="I44" s="91"/>
      <c r="J44" s="87"/>
      <c r="K44" s="87">
        <f ca="1">COUNTIF(Tabel1[[PPO code 1]:[Frequentie 4]],Activiteitenoverzicht!B44)</f>
        <v>0</v>
      </c>
      <c r="L44" s="96">
        <f t="shared" ca="1" si="5"/>
        <v>1</v>
      </c>
    </row>
    <row r="45" spans="1:12" x14ac:dyDescent="0.25">
      <c r="A45" s="92">
        <f t="shared" si="0"/>
        <v>42</v>
      </c>
      <c r="B45" s="91" t="s">
        <v>362</v>
      </c>
      <c r="C45" s="70">
        <v>5924</v>
      </c>
      <c r="D45" s="91" t="str">
        <f>IFERROR(VLOOKUP($C45,'[1]Nieuwe bron'!$A:$C,3,0),"")</f>
        <v>59.24.00</v>
      </c>
      <c r="E45" s="70" t="str">
        <f>IFERROR(VLOOKUP($D45,'[1]Nieuwe bron'!$C:$D,2,0),"")</f>
        <v>brandveiligheid; waterblusinstallatie, brandslanghaspels</v>
      </c>
      <c r="F45" s="70" t="str">
        <f>IFERROR(VLOOKUP($D45,NLSfB!A:D,4,0),"")</f>
        <v>brandslanghaspel</v>
      </c>
      <c r="G45" s="112">
        <v>1</v>
      </c>
      <c r="H45" s="93"/>
      <c r="I45" s="85" t="s">
        <v>363</v>
      </c>
      <c r="J45" s="87"/>
      <c r="K45" s="87">
        <f ca="1">COUNTIF(Tabel1[[PPO code 1]:[Frequentie 4]],Activiteitenoverzicht!B45)</f>
        <v>3</v>
      </c>
      <c r="L45" s="96">
        <f t="shared" ca="1" si="5"/>
        <v>1</v>
      </c>
    </row>
    <row r="46" spans="1:12" x14ac:dyDescent="0.25">
      <c r="A46" s="92">
        <f t="shared" si="0"/>
        <v>43</v>
      </c>
      <c r="B46" s="91" t="str">
        <f t="shared" ref="B46:B54" si="6">IF($C46=""," ",$B$45)</f>
        <v xml:space="preserve"> </v>
      </c>
      <c r="D46" s="91" t="str">
        <f>IFERROR(VLOOKUP($C46,'[1]Nieuwe bron'!$A:$C,3,0),"")</f>
        <v/>
      </c>
      <c r="E46" s="70" t="str">
        <f>IFERROR(VLOOKUP($D46,'[1]Nieuwe bron'!$C:$D,2,0),"")</f>
        <v/>
      </c>
      <c r="F46" s="70" t="str">
        <f>IFERROR(VLOOKUP($D46,NLSfB!A:D,4,0),"")</f>
        <v/>
      </c>
      <c r="G46" s="113">
        <v>1</v>
      </c>
      <c r="H46" s="95" t="s">
        <v>326</v>
      </c>
      <c r="I46" s="91" t="s">
        <v>364</v>
      </c>
      <c r="J46" s="87"/>
      <c r="K46" s="87">
        <f ca="1">COUNTIF(Tabel1[[PPO code 1]:[Frequentie 4]],Activiteitenoverzicht!B46)</f>
        <v>0</v>
      </c>
      <c r="L46" s="96">
        <f t="shared" ca="1" si="5"/>
        <v>1</v>
      </c>
    </row>
    <row r="47" spans="1:12" x14ac:dyDescent="0.25">
      <c r="A47" s="92">
        <f t="shared" si="0"/>
        <v>44</v>
      </c>
      <c r="B47" s="91" t="str">
        <f t="shared" si="6"/>
        <v xml:space="preserve"> </v>
      </c>
      <c r="D47" s="91" t="str">
        <f>IFERROR(VLOOKUP($C47,'[1]Nieuwe bron'!$A:$C,3,0),"")</f>
        <v/>
      </c>
      <c r="E47" s="70" t="str">
        <f>IFERROR(VLOOKUP($D47,'[1]Nieuwe bron'!$C:$D,2,0),"")</f>
        <v/>
      </c>
      <c r="F47" s="70" t="str">
        <f>IFERROR(VLOOKUP($D47,NLSfB!A:D,4,0),"")</f>
        <v/>
      </c>
      <c r="G47" s="113">
        <v>1</v>
      </c>
      <c r="H47" s="95" t="s">
        <v>326</v>
      </c>
      <c r="I47" s="91" t="s">
        <v>365</v>
      </c>
      <c r="J47" s="87"/>
      <c r="K47" s="87">
        <f ca="1">COUNTIF(Tabel1[[PPO code 1]:[Frequentie 4]],Activiteitenoverzicht!B47)</f>
        <v>0</v>
      </c>
      <c r="L47" s="96">
        <f t="shared" ca="1" si="5"/>
        <v>1</v>
      </c>
    </row>
    <row r="48" spans="1:12" x14ac:dyDescent="0.25">
      <c r="A48" s="92">
        <f t="shared" si="0"/>
        <v>45</v>
      </c>
      <c r="B48" s="91" t="str">
        <f t="shared" si="6"/>
        <v xml:space="preserve"> </v>
      </c>
      <c r="D48" s="91" t="str">
        <f>IFERROR(VLOOKUP($C48,'[1]Nieuwe bron'!$A:$C,3,0),"")</f>
        <v/>
      </c>
      <c r="E48" s="70" t="str">
        <f>IFERROR(VLOOKUP($D48,'[1]Nieuwe bron'!$C:$D,2,0),"")</f>
        <v/>
      </c>
      <c r="F48" s="70" t="str">
        <f>IFERROR(VLOOKUP($D48,NLSfB!A:D,4,0),"")</f>
        <v/>
      </c>
      <c r="G48" s="113">
        <v>1</v>
      </c>
      <c r="H48" s="95" t="s">
        <v>326</v>
      </c>
      <c r="I48" s="91" t="s">
        <v>366</v>
      </c>
      <c r="J48" s="87"/>
      <c r="K48" s="87">
        <f ca="1">COUNTIF(Tabel1[[PPO code 1]:[Frequentie 4]],Activiteitenoverzicht!B48)</f>
        <v>0</v>
      </c>
      <c r="L48" s="96">
        <f t="shared" ca="1" si="5"/>
        <v>1</v>
      </c>
    </row>
    <row r="49" spans="1:12" x14ac:dyDescent="0.25">
      <c r="A49" s="92">
        <f t="shared" si="0"/>
        <v>46</v>
      </c>
      <c r="B49" s="91" t="str">
        <f t="shared" si="6"/>
        <v xml:space="preserve"> </v>
      </c>
      <c r="D49" s="91" t="str">
        <f>IFERROR(VLOOKUP($C49,'[1]Nieuwe bron'!$A:$C,3,0),"")</f>
        <v/>
      </c>
      <c r="E49" s="70" t="str">
        <f>IFERROR(VLOOKUP($D49,'[1]Nieuwe bron'!$C:$D,2,0),"")</f>
        <v/>
      </c>
      <c r="F49" s="70" t="str">
        <f>IFERROR(VLOOKUP($D49,NLSfB!A:D,4,0),"")</f>
        <v/>
      </c>
      <c r="G49" s="113">
        <v>1</v>
      </c>
      <c r="H49" s="95" t="s">
        <v>326</v>
      </c>
      <c r="I49" s="91" t="s">
        <v>367</v>
      </c>
      <c r="J49" s="87"/>
      <c r="K49" s="87">
        <f ca="1">COUNTIF(Tabel1[[PPO code 1]:[Frequentie 4]],Activiteitenoverzicht!B49)</f>
        <v>0</v>
      </c>
      <c r="L49" s="96">
        <f t="shared" ca="1" si="5"/>
        <v>1</v>
      </c>
    </row>
    <row r="50" spans="1:12" x14ac:dyDescent="0.25">
      <c r="A50" s="92">
        <f t="shared" si="0"/>
        <v>47</v>
      </c>
      <c r="B50" s="91" t="str">
        <f t="shared" si="6"/>
        <v xml:space="preserve"> </v>
      </c>
      <c r="D50" s="91" t="str">
        <f>IFERROR(VLOOKUP($C50,'[1]Nieuwe bron'!$A:$C,3,0),"")</f>
        <v/>
      </c>
      <c r="E50" s="70" t="str">
        <f>IFERROR(VLOOKUP($D50,'[1]Nieuwe bron'!$C:$D,2,0),"")</f>
        <v/>
      </c>
      <c r="F50" s="70" t="str">
        <f>IFERROR(VLOOKUP($D50,NLSfB!A:D,4,0),"")</f>
        <v/>
      </c>
      <c r="G50" s="113">
        <v>1</v>
      </c>
      <c r="H50" s="95" t="s">
        <v>326</v>
      </c>
      <c r="I50" s="91" t="s">
        <v>368</v>
      </c>
      <c r="J50" s="87"/>
      <c r="K50" s="87">
        <f ca="1">COUNTIF(Tabel1[[PPO code 1]:[Frequentie 4]],Activiteitenoverzicht!B50)</f>
        <v>0</v>
      </c>
      <c r="L50" s="96">
        <f t="shared" ca="1" si="5"/>
        <v>1</v>
      </c>
    </row>
    <row r="51" spans="1:12" x14ac:dyDescent="0.25">
      <c r="A51" s="92">
        <f t="shared" si="0"/>
        <v>48</v>
      </c>
      <c r="B51" s="91" t="str">
        <f t="shared" si="6"/>
        <v xml:space="preserve"> </v>
      </c>
      <c r="D51" s="91" t="str">
        <f>IFERROR(VLOOKUP($C51,'[1]Nieuwe bron'!$A:$C,3,0),"")</f>
        <v/>
      </c>
      <c r="E51" s="70" t="str">
        <f>IFERROR(VLOOKUP($D51,'[1]Nieuwe bron'!$C:$D,2,0),"")</f>
        <v/>
      </c>
      <c r="F51" s="70" t="str">
        <f>IFERROR(VLOOKUP($D51,NLSfB!A:D,4,0),"")</f>
        <v/>
      </c>
      <c r="G51" s="113">
        <v>1</v>
      </c>
      <c r="H51" s="95" t="s">
        <v>326</v>
      </c>
      <c r="I51" s="91" t="s">
        <v>369</v>
      </c>
      <c r="J51" s="87"/>
      <c r="K51" s="87">
        <f ca="1">COUNTIF(Tabel1[[PPO code 1]:[Frequentie 4]],Activiteitenoverzicht!B51)</f>
        <v>0</v>
      </c>
      <c r="L51" s="96">
        <f t="shared" ca="1" si="5"/>
        <v>1</v>
      </c>
    </row>
    <row r="52" spans="1:12" x14ac:dyDescent="0.25">
      <c r="A52" s="92">
        <f t="shared" si="0"/>
        <v>49</v>
      </c>
      <c r="B52" s="91" t="str">
        <f t="shared" si="6"/>
        <v xml:space="preserve"> </v>
      </c>
      <c r="D52" s="91" t="str">
        <f>IFERROR(VLOOKUP($C52,'[1]Nieuwe bron'!$A:$C,3,0),"")</f>
        <v/>
      </c>
      <c r="E52" s="70" t="str">
        <f>IFERROR(VLOOKUP($D52,'[1]Nieuwe bron'!$C:$D,2,0),"")</f>
        <v/>
      </c>
      <c r="F52" s="70" t="str">
        <f>IFERROR(VLOOKUP($D52,NLSfB!A:D,4,0),"")</f>
        <v/>
      </c>
      <c r="G52" s="113">
        <v>1</v>
      </c>
      <c r="H52" s="95" t="s">
        <v>326</v>
      </c>
      <c r="I52" s="91" t="s">
        <v>370</v>
      </c>
      <c r="J52" s="87"/>
      <c r="K52" s="87">
        <f ca="1">COUNTIF(Tabel1[[PPO code 1]:[Frequentie 4]],Activiteitenoverzicht!B52)</f>
        <v>0</v>
      </c>
      <c r="L52" s="96">
        <f t="shared" ca="1" si="5"/>
        <v>1</v>
      </c>
    </row>
    <row r="53" spans="1:12" x14ac:dyDescent="0.25">
      <c r="A53" s="92">
        <f t="shared" si="0"/>
        <v>50</v>
      </c>
      <c r="B53" s="91" t="str">
        <f t="shared" si="6"/>
        <v xml:space="preserve"> </v>
      </c>
      <c r="D53" s="91" t="str">
        <f>IFERROR(VLOOKUP($C53,'[1]Nieuwe bron'!$A:$C,3,0),"")</f>
        <v/>
      </c>
      <c r="E53" s="70" t="str">
        <f>IFERROR(VLOOKUP($D53,'[1]Nieuwe bron'!$C:$D,2,0),"")</f>
        <v/>
      </c>
      <c r="F53" s="70" t="str">
        <f>IFERROR(VLOOKUP($D53,NLSfB!A:D,4,0),"")</f>
        <v/>
      </c>
      <c r="G53" s="113">
        <v>1</v>
      </c>
      <c r="H53" s="95" t="s">
        <v>326</v>
      </c>
      <c r="I53" s="91" t="s">
        <v>371</v>
      </c>
      <c r="J53" s="87"/>
      <c r="K53" s="87">
        <f ca="1">COUNTIF(Tabel1[[PPO code 1]:[Frequentie 4]],Activiteitenoverzicht!B53)</f>
        <v>0</v>
      </c>
      <c r="L53" s="96">
        <f t="shared" ca="1" si="5"/>
        <v>1</v>
      </c>
    </row>
    <row r="54" spans="1:12" x14ac:dyDescent="0.25">
      <c r="A54" s="92">
        <f t="shared" si="0"/>
        <v>51</v>
      </c>
      <c r="B54" s="91" t="str">
        <f t="shared" si="6"/>
        <v xml:space="preserve"> </v>
      </c>
      <c r="D54" s="91" t="str">
        <f>IFERROR(VLOOKUP($C54,'[1]Nieuwe bron'!$A:$C,3,0),"")</f>
        <v/>
      </c>
      <c r="E54" s="70" t="str">
        <f>IFERROR(VLOOKUP($D54,'[1]Nieuwe bron'!$C:$D,2,0),"")</f>
        <v/>
      </c>
      <c r="F54" s="70" t="str">
        <f>IFERROR(VLOOKUP($D54,NLSfB!A:D,4,0),"")</f>
        <v/>
      </c>
      <c r="G54" s="113">
        <v>1</v>
      </c>
      <c r="H54" s="95" t="s">
        <v>326</v>
      </c>
      <c r="I54" s="91" t="s">
        <v>372</v>
      </c>
      <c r="J54" s="87"/>
      <c r="K54" s="87">
        <f ca="1">COUNTIF(Tabel1[[PPO code 1]:[Frequentie 4]],Activiteitenoverzicht!B54)</f>
        <v>0</v>
      </c>
      <c r="L54" s="96">
        <f t="shared" ca="1" si="5"/>
        <v>1</v>
      </c>
    </row>
    <row r="55" spans="1:12" ht="22.8" x14ac:dyDescent="0.25">
      <c r="A55" s="92">
        <f t="shared" si="0"/>
        <v>52</v>
      </c>
      <c r="B55" s="91"/>
      <c r="D55" s="91" t="str">
        <f>IFERROR(VLOOKUP($C55,'[1]Nieuwe bron'!$A:$C,3,0),"")</f>
        <v/>
      </c>
      <c r="E55" s="70" t="str">
        <f>IFERROR(VLOOKUP($D55,'[1]Nieuwe bron'!$C:$D,2,0),"")</f>
        <v/>
      </c>
      <c r="F55" s="70" t="str">
        <f>IFERROR(VLOOKUP($D55,NLSfB!A:D,4,0),"")</f>
        <v/>
      </c>
      <c r="G55" s="113">
        <v>1</v>
      </c>
      <c r="H55" s="95" t="s">
        <v>326</v>
      </c>
      <c r="I55" s="91" t="s">
        <v>373</v>
      </c>
      <c r="J55" s="87"/>
      <c r="K55" s="87">
        <f ca="1">COUNTIF(Tabel1[[PPO code 1]:[Frequentie 4]],Activiteitenoverzicht!B55)</f>
        <v>0</v>
      </c>
      <c r="L55" s="96">
        <f t="shared" ca="1" si="5"/>
        <v>1</v>
      </c>
    </row>
    <row r="56" spans="1:12" x14ac:dyDescent="0.25">
      <c r="A56" s="92">
        <f t="shared" si="0"/>
        <v>53</v>
      </c>
      <c r="B56" s="91"/>
      <c r="D56" s="91" t="str">
        <f>IFERROR(VLOOKUP($C56,'[1]Nieuwe bron'!$A:$C,3,0),"")</f>
        <v/>
      </c>
      <c r="E56" s="70" t="str">
        <f>IFERROR(VLOOKUP($D56,'[1]Nieuwe bron'!$C:$D,2,0),"")</f>
        <v/>
      </c>
      <c r="F56" s="70" t="str">
        <f>IFERROR(VLOOKUP($D56,NLSfB!A:D,4,0),"")</f>
        <v/>
      </c>
      <c r="G56" s="113">
        <v>1</v>
      </c>
      <c r="H56" s="95"/>
      <c r="I56" s="91"/>
      <c r="J56" s="87"/>
      <c r="K56" s="87">
        <f ca="1">COUNTIF(Tabel1[[PPO code 1]:[Frequentie 4]],Activiteitenoverzicht!B56)</f>
        <v>0</v>
      </c>
      <c r="L56" s="97">
        <f t="shared" ca="1" si="5"/>
        <v>1</v>
      </c>
    </row>
    <row r="57" spans="1:12" x14ac:dyDescent="0.25">
      <c r="A57" s="92">
        <f t="shared" si="0"/>
        <v>54</v>
      </c>
      <c r="B57" s="91" t="s">
        <v>374</v>
      </c>
      <c r="C57" s="70">
        <v>5924</v>
      </c>
      <c r="D57" s="91" t="str">
        <f>IFERROR(VLOOKUP($C57,'[1]Nieuwe bron'!$A:$C,3,0),"")</f>
        <v>59.24.00</v>
      </c>
      <c r="E57" s="70" t="str">
        <f>IFERROR(VLOOKUP($D57,'[1]Nieuwe bron'!$C:$D,2,0),"")</f>
        <v>brandveiligheid; waterblusinstallatie, brandslanghaspels</v>
      </c>
      <c r="F57" s="70" t="str">
        <f>IFERROR(VLOOKUP($D57,NLSfB!A:D,4,0),"")</f>
        <v>brandslanghaspel</v>
      </c>
      <c r="G57" s="112">
        <v>0.2</v>
      </c>
      <c r="H57" s="98"/>
      <c r="I57" s="99" t="s">
        <v>363</v>
      </c>
      <c r="J57" s="87"/>
      <c r="K57" s="87">
        <f ca="1">COUNTIF(Tabel1[[PPO code 1]:[Frequentie 4]],Activiteitenoverzicht!B57)</f>
        <v>3</v>
      </c>
      <c r="L57" s="94">
        <f ca="1">$K$57</f>
        <v>3</v>
      </c>
    </row>
    <row r="58" spans="1:12" ht="22.8" x14ac:dyDescent="0.25">
      <c r="A58" s="92">
        <f t="shared" si="0"/>
        <v>55</v>
      </c>
      <c r="B58" s="91"/>
      <c r="D58" s="91" t="str">
        <f>IFERROR(VLOOKUP($C58,'[1]Nieuwe bron'!$A:$C,3,0),"")</f>
        <v/>
      </c>
      <c r="E58" s="70" t="str">
        <f>IFERROR(VLOOKUP($D58,'[1]Nieuwe bron'!$C:$D,2,0),"")</f>
        <v/>
      </c>
      <c r="F58" s="70" t="str">
        <f>IFERROR(VLOOKUP($D58,NLSfB!A:D,4,0),"")</f>
        <v/>
      </c>
      <c r="G58" s="114">
        <v>0.2</v>
      </c>
      <c r="H58" s="95" t="s">
        <v>326</v>
      </c>
      <c r="I58" s="91" t="s">
        <v>375</v>
      </c>
      <c r="J58" s="87"/>
      <c r="K58" s="87">
        <f ca="1">COUNTIF(Tabel1[[PPO code 1]:[Frequentie 4]],Activiteitenoverzicht!B58)</f>
        <v>0</v>
      </c>
      <c r="L58" s="96">
        <f t="shared" ref="L58:L72" ca="1" si="7">$K$57</f>
        <v>3</v>
      </c>
    </row>
    <row r="59" spans="1:12" x14ac:dyDescent="0.25">
      <c r="A59" s="92">
        <f t="shared" si="0"/>
        <v>56</v>
      </c>
      <c r="B59" s="91"/>
      <c r="D59" s="91" t="str">
        <f>IFERROR(VLOOKUP($C59,'[1]Nieuwe bron'!$A:$C,3,0),"")</f>
        <v/>
      </c>
      <c r="E59" s="70" t="str">
        <f>IFERROR(VLOOKUP($D59,'[1]Nieuwe bron'!$C:$D,2,0),"")</f>
        <v/>
      </c>
      <c r="F59" s="70" t="str">
        <f>IFERROR(VLOOKUP($D59,NLSfB!A:D,4,0),"")</f>
        <v/>
      </c>
      <c r="G59" s="74"/>
      <c r="H59" s="95"/>
      <c r="I59" s="91"/>
      <c r="J59" s="87"/>
      <c r="K59" s="87">
        <f ca="1">COUNTIF(Tabel1[[PPO code 1]:[Frequentie 4]],Activiteitenoverzicht!B59)</f>
        <v>0</v>
      </c>
      <c r="L59" s="96">
        <f t="shared" ca="1" si="7"/>
        <v>3</v>
      </c>
    </row>
    <row r="60" spans="1:12" x14ac:dyDescent="0.25">
      <c r="A60" s="92">
        <f t="shared" si="0"/>
        <v>57</v>
      </c>
      <c r="B60" s="91" t="s">
        <v>376</v>
      </c>
      <c r="C60" s="70">
        <v>651360</v>
      </c>
      <c r="D60" s="91" t="str">
        <f>IFERROR(VLOOKUP($C60,'[1]Nieuwe bron'!$A:$C,3,0),"")</f>
        <v>59.21.20</v>
      </c>
      <c r="E60" s="70" t="str">
        <f>IFERROR(VLOOKUP($D60,'[1]Nieuwe bron'!$C:$D,2,0),"")</f>
        <v>brandveiligheid; waterblusinstallatie, sprinkler; pomp</v>
      </c>
      <c r="F60" s="70" t="str">
        <f>IFERROR(VLOOKUP($D60,NLSfB!A:D,4,0),"")</f>
        <v>sprinklerpomp</v>
      </c>
      <c r="G60" s="112">
        <v>1</v>
      </c>
      <c r="H60" s="93"/>
      <c r="I60" s="85" t="s">
        <v>377</v>
      </c>
      <c r="J60" s="87"/>
      <c r="K60" s="87">
        <f ca="1">COUNTIF(Tabel1[[PPO code 1]:[Frequentie 4]],Activiteitenoverzicht!B60)</f>
        <v>0</v>
      </c>
      <c r="L60" s="96">
        <f t="shared" ca="1" si="7"/>
        <v>3</v>
      </c>
    </row>
    <row r="61" spans="1:12" x14ac:dyDescent="0.25">
      <c r="A61" s="92">
        <f t="shared" si="0"/>
        <v>58</v>
      </c>
      <c r="B61" s="91" t="str">
        <f t="shared" ref="B61:B70" si="8">IF($C61=""," ",$B$60)</f>
        <v xml:space="preserve"> </v>
      </c>
      <c r="D61" s="91" t="str">
        <f>IFERROR(VLOOKUP($C61,'[1]Nieuwe bron'!$A:$C,3,0),"")</f>
        <v/>
      </c>
      <c r="E61" s="70" t="str">
        <f>IFERROR(VLOOKUP($D61,'[1]Nieuwe bron'!$C:$D,2,0),"")</f>
        <v/>
      </c>
      <c r="F61" s="70" t="str">
        <f>IFERROR(VLOOKUP($D61,NLSfB!A:D,4,0),"")</f>
        <v/>
      </c>
      <c r="G61" s="113">
        <v>1</v>
      </c>
      <c r="H61" s="95" t="s">
        <v>326</v>
      </c>
      <c r="I61" s="91" t="s">
        <v>378</v>
      </c>
      <c r="J61" s="87"/>
      <c r="K61" s="87">
        <f ca="1">COUNTIF(Tabel1[[PPO code 1]:[Frequentie 4]],Activiteitenoverzicht!B61)</f>
        <v>0</v>
      </c>
      <c r="L61" s="96">
        <f t="shared" ca="1" si="7"/>
        <v>3</v>
      </c>
    </row>
    <row r="62" spans="1:12" ht="22.8" x14ac:dyDescent="0.25">
      <c r="A62" s="92">
        <f t="shared" si="0"/>
        <v>59</v>
      </c>
      <c r="B62" s="91" t="str">
        <f t="shared" si="8"/>
        <v xml:space="preserve"> </v>
      </c>
      <c r="D62" s="91" t="str">
        <f>IFERROR(VLOOKUP($C62,'[1]Nieuwe bron'!$A:$C,3,0),"")</f>
        <v/>
      </c>
      <c r="E62" s="70" t="str">
        <f>IFERROR(VLOOKUP($D62,'[1]Nieuwe bron'!$C:$D,2,0),"")</f>
        <v/>
      </c>
      <c r="F62" s="70" t="str">
        <f>IFERROR(VLOOKUP($D62,NLSfB!A:D,4,0),"")</f>
        <v/>
      </c>
      <c r="G62" s="113">
        <v>1</v>
      </c>
      <c r="H62" s="95" t="s">
        <v>326</v>
      </c>
      <c r="I62" s="91" t="s">
        <v>379</v>
      </c>
      <c r="J62" s="87"/>
      <c r="K62" s="87">
        <f ca="1">COUNTIF(Tabel1[[PPO code 1]:[Frequentie 4]],Activiteitenoverzicht!B62)</f>
        <v>0</v>
      </c>
      <c r="L62" s="96">
        <f t="shared" ca="1" si="7"/>
        <v>3</v>
      </c>
    </row>
    <row r="63" spans="1:12" x14ac:dyDescent="0.25">
      <c r="A63" s="92">
        <f t="shared" si="0"/>
        <v>60</v>
      </c>
      <c r="B63" s="91" t="str">
        <f t="shared" si="8"/>
        <v xml:space="preserve"> </v>
      </c>
      <c r="D63" s="91" t="str">
        <f>IFERROR(VLOOKUP($C63,'[1]Nieuwe bron'!$A:$C,3,0),"")</f>
        <v/>
      </c>
      <c r="E63" s="70" t="str">
        <f>IFERROR(VLOOKUP($D63,'[1]Nieuwe bron'!$C:$D,2,0),"")</f>
        <v/>
      </c>
      <c r="F63" s="70" t="str">
        <f>IFERROR(VLOOKUP($D63,NLSfB!A:D,4,0),"")</f>
        <v/>
      </c>
      <c r="G63" s="113">
        <v>1</v>
      </c>
      <c r="H63" s="95" t="s">
        <v>326</v>
      </c>
      <c r="I63" s="91" t="s">
        <v>380</v>
      </c>
      <c r="J63" s="87"/>
      <c r="K63" s="87">
        <f ca="1">COUNTIF(Tabel1[[PPO code 1]:[Frequentie 4]],Activiteitenoverzicht!B63)</f>
        <v>0</v>
      </c>
      <c r="L63" s="96">
        <f t="shared" ca="1" si="7"/>
        <v>3</v>
      </c>
    </row>
    <row r="64" spans="1:12" x14ac:dyDescent="0.25">
      <c r="A64" s="92">
        <f t="shared" si="0"/>
        <v>61</v>
      </c>
      <c r="B64" s="91" t="str">
        <f t="shared" si="8"/>
        <v xml:space="preserve"> </v>
      </c>
      <c r="D64" s="91" t="str">
        <f>IFERROR(VLOOKUP($C64,'[1]Nieuwe bron'!$A:$C,3,0),"")</f>
        <v/>
      </c>
      <c r="E64" s="70" t="str">
        <f>IFERROR(VLOOKUP($D64,'[1]Nieuwe bron'!$C:$D,2,0),"")</f>
        <v/>
      </c>
      <c r="F64" s="70" t="str">
        <f>IFERROR(VLOOKUP($D64,NLSfB!A:D,4,0),"")</f>
        <v/>
      </c>
      <c r="G64" s="113">
        <v>1</v>
      </c>
      <c r="H64" s="95" t="s">
        <v>326</v>
      </c>
      <c r="I64" s="91" t="s">
        <v>381</v>
      </c>
      <c r="J64" s="87"/>
      <c r="K64" s="87">
        <f ca="1">COUNTIF(Tabel1[[PPO code 1]:[Frequentie 4]],Activiteitenoverzicht!B64)</f>
        <v>0</v>
      </c>
      <c r="L64" s="96">
        <f t="shared" ca="1" si="7"/>
        <v>3</v>
      </c>
    </row>
    <row r="65" spans="1:12" x14ac:dyDescent="0.25">
      <c r="A65" s="92">
        <f t="shared" si="0"/>
        <v>62</v>
      </c>
      <c r="B65" s="91" t="str">
        <f t="shared" si="8"/>
        <v xml:space="preserve"> </v>
      </c>
      <c r="D65" s="91" t="str">
        <f>IFERROR(VLOOKUP($C65,'[1]Nieuwe bron'!$A:$C,3,0),"")</f>
        <v/>
      </c>
      <c r="E65" s="70" t="str">
        <f>IFERROR(VLOOKUP($D65,'[1]Nieuwe bron'!$C:$D,2,0),"")</f>
        <v/>
      </c>
      <c r="F65" s="70" t="str">
        <f>IFERROR(VLOOKUP($D65,NLSfB!A:D,4,0),"")</f>
        <v/>
      </c>
      <c r="G65" s="113">
        <v>1</v>
      </c>
      <c r="H65" s="95" t="s">
        <v>326</v>
      </c>
      <c r="I65" s="91" t="s">
        <v>382</v>
      </c>
      <c r="J65" s="87"/>
      <c r="K65" s="87">
        <f ca="1">COUNTIF(Tabel1[[PPO code 1]:[Frequentie 4]],Activiteitenoverzicht!B65)</f>
        <v>0</v>
      </c>
      <c r="L65" s="96">
        <f t="shared" ca="1" si="7"/>
        <v>3</v>
      </c>
    </row>
    <row r="66" spans="1:12" x14ac:dyDescent="0.25">
      <c r="A66" s="92">
        <f t="shared" si="0"/>
        <v>63</v>
      </c>
      <c r="B66" s="91" t="str">
        <f t="shared" si="8"/>
        <v xml:space="preserve"> </v>
      </c>
      <c r="D66" s="91" t="str">
        <f>IFERROR(VLOOKUP($C66,'[1]Nieuwe bron'!$A:$C,3,0),"")</f>
        <v/>
      </c>
      <c r="E66" s="70" t="str">
        <f>IFERROR(VLOOKUP($D66,'[1]Nieuwe bron'!$C:$D,2,0),"")</f>
        <v/>
      </c>
      <c r="F66" s="70" t="str">
        <f>IFERROR(VLOOKUP($D66,NLSfB!A:D,4,0),"")</f>
        <v/>
      </c>
      <c r="G66" s="113">
        <v>1</v>
      </c>
      <c r="H66" s="95" t="s">
        <v>326</v>
      </c>
      <c r="I66" s="91" t="s">
        <v>383</v>
      </c>
      <c r="J66" s="87"/>
      <c r="K66" s="87">
        <f ca="1">COUNTIF(Tabel1[[PPO code 1]:[Frequentie 4]],Activiteitenoverzicht!B66)</f>
        <v>0</v>
      </c>
      <c r="L66" s="96">
        <f t="shared" ca="1" si="7"/>
        <v>3</v>
      </c>
    </row>
    <row r="67" spans="1:12" x14ac:dyDescent="0.25">
      <c r="A67" s="92">
        <f t="shared" si="0"/>
        <v>64</v>
      </c>
      <c r="B67" s="91" t="str">
        <f t="shared" si="8"/>
        <v xml:space="preserve"> </v>
      </c>
      <c r="D67" s="91" t="str">
        <f>IFERROR(VLOOKUP($C67,'[1]Nieuwe bron'!$A:$C,3,0),"")</f>
        <v/>
      </c>
      <c r="E67" s="70" t="str">
        <f>IFERROR(VLOOKUP($D67,'[1]Nieuwe bron'!$C:$D,2,0),"")</f>
        <v/>
      </c>
      <c r="F67" s="70" t="str">
        <f>IFERROR(VLOOKUP($D67,NLSfB!A:D,4,0),"")</f>
        <v/>
      </c>
      <c r="G67" s="113">
        <v>1</v>
      </c>
      <c r="H67" s="95" t="s">
        <v>326</v>
      </c>
      <c r="I67" s="91" t="s">
        <v>384</v>
      </c>
      <c r="J67" s="87"/>
      <c r="K67" s="87">
        <f ca="1">COUNTIF(Tabel1[[PPO code 1]:[Frequentie 4]],Activiteitenoverzicht!B67)</f>
        <v>0</v>
      </c>
      <c r="L67" s="96">
        <f t="shared" ca="1" si="7"/>
        <v>3</v>
      </c>
    </row>
    <row r="68" spans="1:12" x14ac:dyDescent="0.25">
      <c r="A68" s="92">
        <f t="shared" si="0"/>
        <v>65</v>
      </c>
      <c r="B68" s="91" t="str">
        <f t="shared" si="8"/>
        <v xml:space="preserve"> </v>
      </c>
      <c r="D68" s="91" t="str">
        <f>IFERROR(VLOOKUP($C68,'[1]Nieuwe bron'!$A:$C,3,0),"")</f>
        <v/>
      </c>
      <c r="E68" s="70" t="str">
        <f>IFERROR(VLOOKUP($D68,'[1]Nieuwe bron'!$C:$D,2,0),"")</f>
        <v/>
      </c>
      <c r="F68" s="70" t="str">
        <f>IFERROR(VLOOKUP($D68,NLSfB!A:D,4,0),"")</f>
        <v/>
      </c>
      <c r="G68" s="113">
        <v>1</v>
      </c>
      <c r="H68" s="95" t="s">
        <v>326</v>
      </c>
      <c r="I68" s="91" t="s">
        <v>385</v>
      </c>
      <c r="J68" s="87"/>
      <c r="K68" s="87">
        <f ca="1">COUNTIF(Tabel1[[PPO code 1]:[Frequentie 4]],Activiteitenoverzicht!B68)</f>
        <v>0</v>
      </c>
      <c r="L68" s="96">
        <f t="shared" ca="1" si="7"/>
        <v>3</v>
      </c>
    </row>
    <row r="69" spans="1:12" ht="22.8" x14ac:dyDescent="0.25">
      <c r="A69" s="92">
        <f t="shared" si="0"/>
        <v>66</v>
      </c>
      <c r="B69" s="91" t="str">
        <f t="shared" si="8"/>
        <v xml:space="preserve"> </v>
      </c>
      <c r="D69" s="91" t="str">
        <f>IFERROR(VLOOKUP($C69,'[1]Nieuwe bron'!$A:$C,3,0),"")</f>
        <v/>
      </c>
      <c r="E69" s="70" t="str">
        <f>IFERROR(VLOOKUP($D69,'[1]Nieuwe bron'!$C:$D,2,0),"")</f>
        <v/>
      </c>
      <c r="F69" s="70" t="str">
        <f>IFERROR(VLOOKUP($D69,NLSfB!A:D,4,0),"")</f>
        <v/>
      </c>
      <c r="G69" s="113">
        <v>1</v>
      </c>
      <c r="H69" s="95" t="s">
        <v>326</v>
      </c>
      <c r="I69" s="91" t="s">
        <v>386</v>
      </c>
      <c r="J69" s="87"/>
      <c r="K69" s="87">
        <f ca="1">COUNTIF(Tabel1[[PPO code 1]:[Frequentie 4]],Activiteitenoverzicht!B69)</f>
        <v>0</v>
      </c>
      <c r="L69" s="96">
        <f t="shared" ca="1" si="7"/>
        <v>3</v>
      </c>
    </row>
    <row r="70" spans="1:12" x14ac:dyDescent="0.25">
      <c r="A70" s="92">
        <f t="shared" si="0"/>
        <v>67</v>
      </c>
      <c r="B70" s="91" t="str">
        <f t="shared" si="8"/>
        <v xml:space="preserve"> </v>
      </c>
      <c r="D70" s="91" t="str">
        <f>IFERROR(VLOOKUP($C70,'[1]Nieuwe bron'!$A:$C,3,0),"")</f>
        <v/>
      </c>
      <c r="E70" s="70" t="str">
        <f>IFERROR(VLOOKUP($D70,'[1]Nieuwe bron'!$C:$D,2,0),"")</f>
        <v/>
      </c>
      <c r="F70" s="70" t="str">
        <f>IFERROR(VLOOKUP($D70,NLSfB!A:D,4,0),"")</f>
        <v/>
      </c>
      <c r="G70" s="113">
        <v>1</v>
      </c>
      <c r="H70" s="95" t="s">
        <v>326</v>
      </c>
      <c r="I70" s="91" t="s">
        <v>387</v>
      </c>
      <c r="J70" s="87"/>
      <c r="K70" s="87">
        <f ca="1">COUNTIF(Tabel1[[PPO code 1]:[Frequentie 4]],Activiteitenoverzicht!B70)</f>
        <v>0</v>
      </c>
      <c r="L70" s="96">
        <f t="shared" ca="1" si="7"/>
        <v>3</v>
      </c>
    </row>
    <row r="71" spans="1:12" x14ac:dyDescent="0.25">
      <c r="A71" s="92">
        <f t="shared" si="0"/>
        <v>68</v>
      </c>
      <c r="B71" s="91"/>
      <c r="D71" s="91" t="str">
        <f>IFERROR(VLOOKUP($C71,'[1]Nieuwe bron'!$A:$C,3,0),"")</f>
        <v/>
      </c>
      <c r="E71" s="70" t="str">
        <f>IFERROR(VLOOKUP($D71,'[1]Nieuwe bron'!$C:$D,2,0),"")</f>
        <v/>
      </c>
      <c r="F71" s="70" t="str">
        <f>IFERROR(VLOOKUP($D71,NLSfB!A:D,4,0),"")</f>
        <v/>
      </c>
      <c r="G71" s="114">
        <v>1</v>
      </c>
      <c r="H71" s="95" t="s">
        <v>326</v>
      </c>
      <c r="I71" s="91" t="s">
        <v>388</v>
      </c>
      <c r="J71" s="87"/>
      <c r="K71" s="87">
        <f ca="1">COUNTIF(Tabel1[[PPO code 1]:[Frequentie 4]],Activiteitenoverzicht!B71)</f>
        <v>0</v>
      </c>
      <c r="L71" s="96">
        <f t="shared" ca="1" si="7"/>
        <v>3</v>
      </c>
    </row>
    <row r="72" spans="1:12" x14ac:dyDescent="0.25">
      <c r="A72" s="92">
        <f t="shared" si="0"/>
        <v>69</v>
      </c>
      <c r="B72" s="91"/>
      <c r="D72" s="91" t="str">
        <f>IFERROR(VLOOKUP($C72,'[1]Nieuwe bron'!$A:$C,3,0),"")</f>
        <v/>
      </c>
      <c r="E72" s="70" t="str">
        <f>IFERROR(VLOOKUP($D72,'[1]Nieuwe bron'!$C:$D,2,0),"")</f>
        <v/>
      </c>
      <c r="F72" s="70" t="str">
        <f>IFERROR(VLOOKUP($D72,NLSfB!A:D,4,0),"")</f>
        <v/>
      </c>
      <c r="G72" s="74"/>
      <c r="H72" s="95"/>
      <c r="I72" s="91"/>
      <c r="J72" s="87"/>
      <c r="K72" s="87">
        <f ca="1">COUNTIF(Tabel1[[PPO code 1]:[Frequentie 4]],Activiteitenoverzicht!B72)</f>
        <v>0</v>
      </c>
      <c r="L72" s="97">
        <f t="shared" ca="1" si="7"/>
        <v>3</v>
      </c>
    </row>
    <row r="73" spans="1:12" x14ac:dyDescent="0.25">
      <c r="A73" s="92">
        <f t="shared" si="0"/>
        <v>70</v>
      </c>
      <c r="B73" s="91" t="s">
        <v>389</v>
      </c>
      <c r="C73" s="70">
        <v>651300</v>
      </c>
      <c r="D73" s="91" t="str">
        <f>IFERROR(VLOOKUP($C73,'[1]Nieuwe bron'!$A:$C,3,0),"")</f>
        <v>59.25.00</v>
      </c>
      <c r="E73" s="70" t="str">
        <f>IFERROR(VLOOKUP($D73,'[1]Nieuwe bron'!$C:$D,2,0),"")</f>
        <v>brandveiligheid; handblusmiddelen</v>
      </c>
      <c r="F73" s="70" t="str">
        <f>IFERROR(VLOOKUP($D73,NLSfB!A:D,4,0),"")</f>
        <v>handblusmiddel</v>
      </c>
      <c r="G73" s="112">
        <v>0.5</v>
      </c>
      <c r="H73" s="93"/>
      <c r="I73" s="85" t="s">
        <v>390</v>
      </c>
      <c r="J73" s="87"/>
      <c r="K73" s="87">
        <f ca="1">COUNTIF(Tabel1[[PPO code 1]:[Frequentie 4]],Activiteitenoverzicht!B73)</f>
        <v>5</v>
      </c>
      <c r="L73" s="94">
        <f ca="1">$K$73</f>
        <v>5</v>
      </c>
    </row>
    <row r="74" spans="1:12" ht="22.8" x14ac:dyDescent="0.25">
      <c r="A74" s="92">
        <f t="shared" si="0"/>
        <v>71</v>
      </c>
      <c r="B74" s="91" t="str">
        <f>IF($C74=""," ",$B$73)</f>
        <v xml:space="preserve"> </v>
      </c>
      <c r="D74" s="91" t="str">
        <f>IFERROR(VLOOKUP($C74,'[1]Nieuwe bron'!$A:$C,3,0),"")</f>
        <v/>
      </c>
      <c r="E74" s="70" t="str">
        <f>IFERROR(VLOOKUP($D74,'[1]Nieuwe bron'!$C:$D,2,0),"")</f>
        <v/>
      </c>
      <c r="F74" s="70" t="str">
        <f>IFERROR(VLOOKUP($D74,NLSfB!A:D,4,0),"")</f>
        <v/>
      </c>
      <c r="G74" s="113">
        <v>0.5</v>
      </c>
      <c r="H74" s="95" t="s">
        <v>326</v>
      </c>
      <c r="I74" s="91" t="s">
        <v>391</v>
      </c>
      <c r="J74" s="87"/>
      <c r="K74" s="87">
        <f ca="1">COUNTIF(Tabel1[[PPO code 1]:[Frequentie 4]],Activiteitenoverzicht!B74)</f>
        <v>0</v>
      </c>
      <c r="L74" s="96">
        <f t="shared" ref="L74:L77" ca="1" si="9">$K$73</f>
        <v>5</v>
      </c>
    </row>
    <row r="75" spans="1:12" ht="22.8" x14ac:dyDescent="0.25">
      <c r="A75" s="92">
        <f t="shared" si="0"/>
        <v>72</v>
      </c>
      <c r="B75" s="91" t="str">
        <f>IF($C75=""," ",$B$73)</f>
        <v xml:space="preserve"> </v>
      </c>
      <c r="D75" s="91" t="str">
        <f>IFERROR(VLOOKUP($C75,'[1]Nieuwe bron'!$A:$C,3,0),"")</f>
        <v/>
      </c>
      <c r="E75" s="70" t="str">
        <f>IFERROR(VLOOKUP($D75,'[1]Nieuwe bron'!$C:$D,2,0),"")</f>
        <v/>
      </c>
      <c r="F75" s="70" t="str">
        <f>IFERROR(VLOOKUP($D75,NLSfB!A:D,4,0),"")</f>
        <v/>
      </c>
      <c r="G75" s="113">
        <v>0.5</v>
      </c>
      <c r="H75" s="95" t="s">
        <v>326</v>
      </c>
      <c r="I75" s="91" t="s">
        <v>392</v>
      </c>
      <c r="J75" s="87"/>
      <c r="K75" s="87">
        <f ca="1">COUNTIF(Tabel1[[PPO code 1]:[Frequentie 4]],Activiteitenoverzicht!B75)</f>
        <v>0</v>
      </c>
      <c r="L75" s="96">
        <f t="shared" ca="1" si="9"/>
        <v>5</v>
      </c>
    </row>
    <row r="76" spans="1:12" x14ac:dyDescent="0.25">
      <c r="A76" s="92">
        <f t="shared" si="0"/>
        <v>73</v>
      </c>
      <c r="B76" s="91"/>
      <c r="D76" s="91" t="str">
        <f>IFERROR(VLOOKUP($C76,'[1]Nieuwe bron'!$A:$C,3,0),"")</f>
        <v/>
      </c>
      <c r="E76" s="70" t="str">
        <f>IFERROR(VLOOKUP($D76,'[1]Nieuwe bron'!$C:$D,2,0),"")</f>
        <v/>
      </c>
      <c r="F76" s="70" t="str">
        <f>IFERROR(VLOOKUP($D76,NLSfB!A:D,4,0),"")</f>
        <v/>
      </c>
      <c r="G76" s="114">
        <v>0.5</v>
      </c>
      <c r="H76" s="95" t="s">
        <v>326</v>
      </c>
      <c r="I76" s="91" t="s">
        <v>393</v>
      </c>
      <c r="J76" s="87"/>
      <c r="K76" s="87">
        <f ca="1">COUNTIF(Tabel1[[PPO code 1]:[Frequentie 4]],Activiteitenoverzicht!B76)</f>
        <v>0</v>
      </c>
      <c r="L76" s="96">
        <f t="shared" ca="1" si="9"/>
        <v>5</v>
      </c>
    </row>
    <row r="77" spans="1:12" x14ac:dyDescent="0.25">
      <c r="A77" s="92">
        <f t="shared" si="0"/>
        <v>74</v>
      </c>
      <c r="B77" s="91"/>
      <c r="D77" s="91" t="str">
        <f>IFERROR(VLOOKUP($C77,'[1]Nieuwe bron'!$A:$C,3,0),"")</f>
        <v/>
      </c>
      <c r="E77" s="70" t="str">
        <f>IFERROR(VLOOKUP($D77,'[1]Nieuwe bron'!$C:$D,2,0),"")</f>
        <v/>
      </c>
      <c r="F77" s="70" t="str">
        <f>IFERROR(VLOOKUP($D77,NLSfB!A:D,4,0),"")</f>
        <v/>
      </c>
      <c r="G77" s="74"/>
      <c r="H77" s="95"/>
      <c r="I77" s="91"/>
      <c r="J77" s="87"/>
      <c r="K77" s="87">
        <f ca="1">COUNTIF(Tabel1[[PPO code 1]:[Frequentie 4]],Activiteitenoverzicht!B77)</f>
        <v>0</v>
      </c>
      <c r="L77" s="97">
        <f t="shared" ca="1" si="9"/>
        <v>5</v>
      </c>
    </row>
    <row r="78" spans="1:12" hidden="1" x14ac:dyDescent="0.25">
      <c r="A78" s="71">
        <f t="shared" si="0"/>
        <v>75</v>
      </c>
      <c r="B78" s="70" t="s">
        <v>394</v>
      </c>
      <c r="C78" s="70">
        <v>5923</v>
      </c>
      <c r="D78" s="70" t="str">
        <f>IFERROR(VLOOKUP($C78,'[1]Nieuwe bron'!$A:$C,3,0),"")</f>
        <v>59.23.00</v>
      </c>
      <c r="E78" s="70" t="str">
        <f>IFERROR(VLOOKUP($D78,'[1]Nieuwe bron'!$C:$D,2,0),"")</f>
        <v>brandveiligheid; waterblusinstallatie, droge blusleiding</v>
      </c>
      <c r="F78" s="70" t="str">
        <f>IFERROR(VLOOKUP($D78,NLSfB!A:D,4,0),"")</f>
        <v>droge blusleiding</v>
      </c>
      <c r="G78" s="112">
        <v>1</v>
      </c>
      <c r="H78" s="77"/>
      <c r="I78" s="78" t="s">
        <v>395</v>
      </c>
      <c r="K78" s="67">
        <f ca="1">COUNTIF(Tabel1[[PPO code 1]:[Frequentie 4]],Activiteitenoverzicht!B78)</f>
        <v>0</v>
      </c>
      <c r="L78" s="73">
        <f ca="1">$K$78</f>
        <v>0</v>
      </c>
    </row>
    <row r="79" spans="1:12" hidden="1" x14ac:dyDescent="0.25">
      <c r="A79" s="71">
        <f t="shared" si="0"/>
        <v>76</v>
      </c>
      <c r="B79" s="70" t="str">
        <f>IF($C79=""," ",$B$78)</f>
        <v xml:space="preserve"> </v>
      </c>
      <c r="D79" s="70" t="str">
        <f>IFERROR(VLOOKUP($C79,'[1]Nieuwe bron'!$A:$C,3,0),"")</f>
        <v/>
      </c>
      <c r="E79" s="70" t="str">
        <f>IFERROR(VLOOKUP($D79,'[1]Nieuwe bron'!$C:$D,2,0),"")</f>
        <v/>
      </c>
      <c r="F79" s="70" t="str">
        <f>IFERROR(VLOOKUP($D79,NLSfB!A:D,4,0),"")</f>
        <v/>
      </c>
      <c r="G79" s="113">
        <v>1</v>
      </c>
      <c r="H79" s="74" t="s">
        <v>326</v>
      </c>
      <c r="I79" s="70" t="s">
        <v>396</v>
      </c>
      <c r="K79" s="67">
        <f ca="1">COUNTIF(Tabel1[[PPO code 1]:[Frequentie 4]],Activiteitenoverzicht!B79)</f>
        <v>0</v>
      </c>
      <c r="L79" s="75">
        <f t="shared" ref="L79:L85" ca="1" si="10">$K$78</f>
        <v>0</v>
      </c>
    </row>
    <row r="80" spans="1:12" hidden="1" x14ac:dyDescent="0.25">
      <c r="A80" s="71">
        <f t="shared" si="0"/>
        <v>77</v>
      </c>
      <c r="B80" s="70" t="str">
        <f>IF($C80=""," ",$B$78)</f>
        <v xml:space="preserve"> </v>
      </c>
      <c r="D80" s="70" t="str">
        <f>IFERROR(VLOOKUP($C80,'[1]Nieuwe bron'!$A:$C,3,0),"")</f>
        <v/>
      </c>
      <c r="E80" s="70" t="str">
        <f>IFERROR(VLOOKUP($D80,'[1]Nieuwe bron'!$C:$D,2,0),"")</f>
        <v/>
      </c>
      <c r="F80" s="70" t="str">
        <f>IFERROR(VLOOKUP($D80,NLSfB!A:D,4,0),"")</f>
        <v/>
      </c>
      <c r="G80" s="113">
        <v>1</v>
      </c>
      <c r="H80" s="74" t="s">
        <v>326</v>
      </c>
      <c r="I80" s="70" t="s">
        <v>397</v>
      </c>
      <c r="K80" s="67">
        <f ca="1">COUNTIF(Tabel1[[PPO code 1]:[Frequentie 4]],Activiteitenoverzicht!B80)</f>
        <v>0</v>
      </c>
      <c r="L80" s="75">
        <f t="shared" ca="1" si="10"/>
        <v>0</v>
      </c>
    </row>
    <row r="81" spans="1:12" hidden="1" x14ac:dyDescent="0.25">
      <c r="A81" s="71">
        <f t="shared" si="0"/>
        <v>78</v>
      </c>
      <c r="B81" s="70" t="str">
        <f>IF($C81=""," ",$B$78)</f>
        <v xml:space="preserve"> </v>
      </c>
      <c r="D81" s="70" t="str">
        <f>IFERROR(VLOOKUP($C81,'[1]Nieuwe bron'!$A:$C,3,0),"")</f>
        <v/>
      </c>
      <c r="E81" s="70" t="str">
        <f>IFERROR(VLOOKUP($D81,'[1]Nieuwe bron'!$C:$D,2,0),"")</f>
        <v/>
      </c>
      <c r="F81" s="70" t="str">
        <f>IFERROR(VLOOKUP($D81,NLSfB!A:D,4,0),"")</f>
        <v/>
      </c>
      <c r="G81" s="113">
        <v>1</v>
      </c>
      <c r="H81" s="74" t="s">
        <v>326</v>
      </c>
      <c r="I81" s="70" t="s">
        <v>398</v>
      </c>
      <c r="K81" s="67">
        <f ca="1">COUNTIF(Tabel1[[PPO code 1]:[Frequentie 4]],Activiteitenoverzicht!B81)</f>
        <v>0</v>
      </c>
      <c r="L81" s="75">
        <f t="shared" ca="1" si="10"/>
        <v>0</v>
      </c>
    </row>
    <row r="82" spans="1:12" hidden="1" x14ac:dyDescent="0.25">
      <c r="A82" s="71">
        <f t="shared" si="0"/>
        <v>79</v>
      </c>
      <c r="B82" s="70" t="str">
        <f>IF($C82=""," ",$B$78)</f>
        <v xml:space="preserve"> </v>
      </c>
      <c r="D82" s="70" t="str">
        <f>IFERROR(VLOOKUP($C82,'[1]Nieuwe bron'!$A:$C,3,0),"")</f>
        <v/>
      </c>
      <c r="E82" s="70" t="str">
        <f>IFERROR(VLOOKUP($D82,'[1]Nieuwe bron'!$C:$D,2,0),"")</f>
        <v/>
      </c>
      <c r="F82" s="70" t="str">
        <f>IFERROR(VLOOKUP($D82,NLSfB!A:D,4,0),"")</f>
        <v/>
      </c>
      <c r="G82" s="113">
        <v>1</v>
      </c>
      <c r="H82" s="74" t="s">
        <v>326</v>
      </c>
      <c r="I82" s="70" t="s">
        <v>399</v>
      </c>
      <c r="K82" s="67">
        <f ca="1">COUNTIF(Tabel1[[PPO code 1]:[Frequentie 4]],Activiteitenoverzicht!B82)</f>
        <v>0</v>
      </c>
      <c r="L82" s="75">
        <f t="shared" ca="1" si="10"/>
        <v>0</v>
      </c>
    </row>
    <row r="83" spans="1:12" hidden="1" x14ac:dyDescent="0.25">
      <c r="A83" s="71">
        <f t="shared" si="0"/>
        <v>80</v>
      </c>
      <c r="B83" s="70" t="str">
        <f>IF($C83=""," ",$B$78)</f>
        <v xml:space="preserve"> </v>
      </c>
      <c r="D83" s="70" t="str">
        <f>IFERROR(VLOOKUP($C83,'[1]Nieuwe bron'!$A:$C,3,0),"")</f>
        <v/>
      </c>
      <c r="E83" s="70" t="str">
        <f>IFERROR(VLOOKUP($D83,'[1]Nieuwe bron'!$C:$D,2,0),"")</f>
        <v/>
      </c>
      <c r="F83" s="70" t="str">
        <f>IFERROR(VLOOKUP($D83,NLSfB!A:D,4,0),"")</f>
        <v/>
      </c>
      <c r="G83" s="113">
        <v>1</v>
      </c>
      <c r="H83" s="74" t="s">
        <v>326</v>
      </c>
      <c r="I83" s="70" t="s">
        <v>400</v>
      </c>
      <c r="K83" s="67">
        <f ca="1">COUNTIF(Tabel1[[PPO code 1]:[Frequentie 4]],Activiteitenoverzicht!B83)</f>
        <v>0</v>
      </c>
      <c r="L83" s="75">
        <f t="shared" ca="1" si="10"/>
        <v>0</v>
      </c>
    </row>
    <row r="84" spans="1:12" hidden="1" x14ac:dyDescent="0.25">
      <c r="A84" s="71">
        <f t="shared" si="0"/>
        <v>81</v>
      </c>
      <c r="B84" s="70"/>
      <c r="D84" s="70" t="str">
        <f>IFERROR(VLOOKUP($C84,'[1]Nieuwe bron'!$A:$C,3,0),"")</f>
        <v/>
      </c>
      <c r="E84" s="70" t="str">
        <f>IFERROR(VLOOKUP($D84,'[1]Nieuwe bron'!$C:$D,2,0),"")</f>
        <v/>
      </c>
      <c r="F84" s="70" t="str">
        <f>IFERROR(VLOOKUP($D84,NLSfB!A:D,4,0),"")</f>
        <v/>
      </c>
      <c r="G84" s="113">
        <v>1</v>
      </c>
      <c r="H84" s="74" t="s">
        <v>326</v>
      </c>
      <c r="I84" s="70" t="s">
        <v>401</v>
      </c>
      <c r="K84" s="67">
        <f ca="1">COUNTIF(Tabel1[[PPO code 1]:[Frequentie 4]],Activiteitenoverzicht!B84)</f>
        <v>0</v>
      </c>
      <c r="L84" s="75">
        <f t="shared" ca="1" si="10"/>
        <v>0</v>
      </c>
    </row>
    <row r="85" spans="1:12" hidden="1" x14ac:dyDescent="0.25">
      <c r="A85" s="71">
        <f t="shared" si="0"/>
        <v>82</v>
      </c>
      <c r="B85" s="70"/>
      <c r="D85" s="70" t="str">
        <f>IFERROR(VLOOKUP($C85,'[1]Nieuwe bron'!$A:$C,3,0),"")</f>
        <v/>
      </c>
      <c r="E85" s="70" t="str">
        <f>IFERROR(VLOOKUP($D85,'[1]Nieuwe bron'!$C:$D,2,0),"")</f>
        <v/>
      </c>
      <c r="F85" s="70" t="str">
        <f>IFERROR(VLOOKUP($D85,NLSfB!A:D,4,0),"")</f>
        <v/>
      </c>
      <c r="G85" s="113">
        <v>1</v>
      </c>
      <c r="H85" s="74"/>
      <c r="I85" s="70"/>
      <c r="K85" s="67">
        <f ca="1">COUNTIF(Tabel1[[PPO code 1]:[Frequentie 4]],Activiteitenoverzicht!B85)</f>
        <v>0</v>
      </c>
      <c r="L85" s="76">
        <f t="shared" ca="1" si="10"/>
        <v>0</v>
      </c>
    </row>
    <row r="86" spans="1:12" hidden="1" x14ac:dyDescent="0.25">
      <c r="A86" s="71">
        <f t="shared" si="0"/>
        <v>83</v>
      </c>
      <c r="B86" s="70" t="s">
        <v>402</v>
      </c>
      <c r="C86" s="70">
        <v>5923</v>
      </c>
      <c r="D86" s="70" t="str">
        <f>IFERROR(VLOOKUP($C86,'[1]Nieuwe bron'!$A:$C,3,0),"")</f>
        <v>59.23.00</v>
      </c>
      <c r="E86" s="70" t="str">
        <f>IFERROR(VLOOKUP($D86,'[1]Nieuwe bron'!$C:$D,2,0),"")</f>
        <v>brandveiligheid; waterblusinstallatie, droge blusleiding</v>
      </c>
      <c r="F86" s="70" t="str">
        <f>IFERROR(VLOOKUP($D86,NLSfB!A:D,4,0),"")</f>
        <v>droge blusleiding</v>
      </c>
      <c r="G86" s="112">
        <v>0.25</v>
      </c>
      <c r="I86" s="65" t="s">
        <v>395</v>
      </c>
      <c r="K86" s="67">
        <f ca="1">COUNTIF(Tabel1[[PPO code 1]:[Frequentie 4]],Activiteitenoverzicht!B86)</f>
        <v>0</v>
      </c>
      <c r="L86" s="73">
        <f ca="1">$K$86</f>
        <v>0</v>
      </c>
    </row>
    <row r="87" spans="1:12" hidden="1" x14ac:dyDescent="0.25">
      <c r="A87" s="71">
        <f t="shared" si="0"/>
        <v>84</v>
      </c>
      <c r="B87" s="70" t="str">
        <f>IF($C87=""," ",$B$86)</f>
        <v xml:space="preserve"> </v>
      </c>
      <c r="D87" s="70" t="str">
        <f>IFERROR(VLOOKUP($C87,'[1]Nieuwe bron'!$A:$C,3,0),"")</f>
        <v/>
      </c>
      <c r="E87" s="70" t="str">
        <f>IFERROR(VLOOKUP($D87,'[1]Nieuwe bron'!$C:$D,2,0),"")</f>
        <v/>
      </c>
      <c r="F87" s="70" t="str">
        <f>IFERROR(VLOOKUP($D87,NLSfB!A:D,4,0),"")</f>
        <v/>
      </c>
      <c r="G87" s="113">
        <v>0.25</v>
      </c>
      <c r="H87" s="74" t="s">
        <v>326</v>
      </c>
      <c r="I87" s="70" t="s">
        <v>403</v>
      </c>
      <c r="K87" s="67">
        <f ca="1">COUNTIF(Tabel1[[PPO code 1]:[Frequentie 4]],Activiteitenoverzicht!B87)</f>
        <v>0</v>
      </c>
      <c r="L87" s="75">
        <f t="shared" ref="L87:L90" ca="1" si="11">$K$86</f>
        <v>0</v>
      </c>
    </row>
    <row r="88" spans="1:12" hidden="1" x14ac:dyDescent="0.25">
      <c r="A88" s="71">
        <f t="shared" si="0"/>
        <v>85</v>
      </c>
      <c r="B88" s="70" t="str">
        <f>IF($C88=""," ",$B$86)</f>
        <v xml:space="preserve"> </v>
      </c>
      <c r="D88" s="70" t="str">
        <f>IFERROR(VLOOKUP($C88,'[1]Nieuwe bron'!$A:$C,3,0),"")</f>
        <v/>
      </c>
      <c r="E88" s="70" t="str">
        <f>IFERROR(VLOOKUP($D88,'[1]Nieuwe bron'!$C:$D,2,0),"")</f>
        <v/>
      </c>
      <c r="F88" s="70" t="str">
        <f>IFERROR(VLOOKUP($D88,NLSfB!A:D,4,0),"")</f>
        <v/>
      </c>
      <c r="G88" s="113">
        <v>0.25</v>
      </c>
      <c r="H88" s="74" t="s">
        <v>326</v>
      </c>
      <c r="I88" s="70" t="s">
        <v>404</v>
      </c>
      <c r="K88" s="67">
        <f ca="1">COUNTIF(Tabel1[[PPO code 1]:[Frequentie 4]],Activiteitenoverzicht!B88)</f>
        <v>0</v>
      </c>
      <c r="L88" s="75">
        <f t="shared" ca="1" si="11"/>
        <v>0</v>
      </c>
    </row>
    <row r="89" spans="1:12" hidden="1" x14ac:dyDescent="0.25">
      <c r="A89" s="71">
        <f t="shared" si="0"/>
        <v>86</v>
      </c>
      <c r="B89" s="70"/>
      <c r="D89" s="70" t="str">
        <f>IFERROR(VLOOKUP($C89,'[1]Nieuwe bron'!$A:$C,3,0),"")</f>
        <v/>
      </c>
      <c r="E89" s="70" t="str">
        <f>IFERROR(VLOOKUP($D89,'[1]Nieuwe bron'!$C:$D,2,0),"")</f>
        <v/>
      </c>
      <c r="F89" s="70" t="str">
        <f>IFERROR(VLOOKUP($D89,NLSfB!A:D,4,0),"")</f>
        <v/>
      </c>
      <c r="G89" s="114">
        <v>0.25</v>
      </c>
      <c r="H89" s="74" t="s">
        <v>326</v>
      </c>
      <c r="I89" s="70" t="s">
        <v>405</v>
      </c>
      <c r="K89" s="67">
        <f ca="1">COUNTIF(Tabel1[[PPO code 1]:[Frequentie 4]],Activiteitenoverzicht!B89)</f>
        <v>0</v>
      </c>
      <c r="L89" s="75">
        <f t="shared" ca="1" si="11"/>
        <v>0</v>
      </c>
    </row>
    <row r="90" spans="1:12" hidden="1" x14ac:dyDescent="0.25">
      <c r="A90" s="71">
        <f t="shared" si="0"/>
        <v>87</v>
      </c>
      <c r="B90" s="70"/>
      <c r="D90" s="70" t="str">
        <f>IFERROR(VLOOKUP($C90,'[1]Nieuwe bron'!$A:$C,3,0),"")</f>
        <v/>
      </c>
      <c r="E90" s="70" t="str">
        <f>IFERROR(VLOOKUP($D90,'[1]Nieuwe bron'!$C:$D,2,0),"")</f>
        <v/>
      </c>
      <c r="F90" s="70" t="str">
        <f>IFERROR(VLOOKUP($D90,NLSfB!A:D,4,0),"")</f>
        <v/>
      </c>
      <c r="G90" s="74"/>
      <c r="H90" s="74"/>
      <c r="I90" s="70"/>
      <c r="K90" s="67">
        <f ca="1">COUNTIF(Tabel1[[PPO code 1]:[Frequentie 4]],Activiteitenoverzicht!B90)</f>
        <v>0</v>
      </c>
      <c r="L90" s="76">
        <f t="shared" ca="1" si="11"/>
        <v>0</v>
      </c>
    </row>
    <row r="91" spans="1:12" ht="22.8" x14ac:dyDescent="0.25">
      <c r="A91" s="92">
        <f t="shared" si="0"/>
        <v>88</v>
      </c>
      <c r="B91" s="100" t="s">
        <v>406</v>
      </c>
      <c r="C91" s="70">
        <v>65111001</v>
      </c>
      <c r="D91" s="91" t="str">
        <f>IFERROR(VLOOKUP($C91,'[1]Nieuwe bron'!$A:$C,3,0),"")</f>
        <v>65.11.10</v>
      </c>
      <c r="E91" s="70" t="str">
        <f>IFERROR(VLOOKUP($D91,'[1]Nieuwe bron'!$C:$D,2,0),"")</f>
        <v>beveiliging; brandmeldings- en ontruimingsinstallatie, detectie en alarmering; brandmeldinstallatie centrale</v>
      </c>
      <c r="F91" s="70" t="str">
        <f>IFERROR(VLOOKUP($D91,NLSfB!A:D,4,0),"")</f>
        <v>centrale brandmeldinstallatie</v>
      </c>
      <c r="G91" s="108">
        <v>1</v>
      </c>
      <c r="H91" s="93"/>
      <c r="I91" s="85" t="s">
        <v>407</v>
      </c>
      <c r="J91" s="87"/>
      <c r="K91" s="87">
        <f ca="1">COUNTIF(Tabel1[[PPO code 1]:[Frequentie 4]],Activiteitenoverzicht!B91)</f>
        <v>8</v>
      </c>
      <c r="L91" s="94">
        <f ca="1">$K$91</f>
        <v>8</v>
      </c>
    </row>
    <row r="92" spans="1:12" ht="22.8" x14ac:dyDescent="0.25">
      <c r="A92" s="92">
        <f t="shared" si="0"/>
        <v>89</v>
      </c>
      <c r="B92" s="100" t="str">
        <f>IF($C92=""," ",$B$91)</f>
        <v>BRND100-A1</v>
      </c>
      <c r="C92" s="70">
        <v>65112001</v>
      </c>
      <c r="D92" s="91" t="str">
        <f>IFERROR(VLOOKUP($C92,'[1]Nieuwe bron'!$A:$C,3,0),"")</f>
        <v>65.11.30</v>
      </c>
      <c r="E92" s="70" t="str">
        <f>IFERROR(VLOOKUP($D92,'[1]Nieuwe bron'!$C:$D,2,0),"")</f>
        <v>beveiliging; brandmeldings- en ontruimingsinstallatie, detectie en alarmering; melding- en ontruimingsinstallatie centrale</v>
      </c>
      <c r="F92" s="70" t="str">
        <f>IFERROR(VLOOKUP($D92,NLSfB!A:D,4,0),"")</f>
        <v>centrale melding- en ontruimingsinstallatie</v>
      </c>
      <c r="G92" s="109">
        <v>1</v>
      </c>
      <c r="H92" s="93"/>
      <c r="I92" s="100" t="s">
        <v>408</v>
      </c>
      <c r="J92" s="87"/>
      <c r="K92" s="87">
        <f ca="1">COUNTIF(Tabel1[[PPO code 1]:[Frequentie 4]],Activiteitenoverzicht!B92)</f>
        <v>8</v>
      </c>
      <c r="L92" s="96">
        <f t="shared" ref="L92:L137" ca="1" si="12">$K$91</f>
        <v>8</v>
      </c>
    </row>
    <row r="93" spans="1:12" x14ac:dyDescent="0.25">
      <c r="A93" s="92">
        <f t="shared" si="0"/>
        <v>90</v>
      </c>
      <c r="B93" s="100" t="str">
        <f>IF($C93=""," ",$B$91)</f>
        <v>BRND100-A1</v>
      </c>
      <c r="C93" s="70">
        <v>65112002</v>
      </c>
      <c r="D93" s="91" t="str">
        <f>IFERROR(VLOOKUP($C93,'[1]Nieuwe bron'!$A:$C,3,0),"")</f>
        <v>65.11.40</v>
      </c>
      <c r="E93" s="70" t="str">
        <f>IFERROR(VLOOKUP($D93,'[1]Nieuwe bron'!$C:$D,2,0),"")</f>
        <v>beveiliging; brandmeldings- en ontruimingsinstallatie, detectie en alarmering; personenomroepinstallatie</v>
      </c>
      <c r="F93" s="70" t="str">
        <f>IFERROR(VLOOKUP($D93,NLSfB!A:D,4,0),"")</f>
        <v>personenomroepinstallatie</v>
      </c>
      <c r="G93" s="109">
        <v>1</v>
      </c>
      <c r="H93" s="93"/>
      <c r="I93" s="100" t="s">
        <v>409</v>
      </c>
      <c r="J93" s="87"/>
      <c r="K93" s="87">
        <f ca="1">COUNTIF(Tabel1[[PPO code 1]:[Frequentie 4]],Activiteitenoverzicht!B93)</f>
        <v>8</v>
      </c>
      <c r="L93" s="96">
        <f t="shared" ca="1" si="12"/>
        <v>8</v>
      </c>
    </row>
    <row r="94" spans="1:12" x14ac:dyDescent="0.25">
      <c r="A94" s="92">
        <f t="shared" si="0"/>
        <v>91</v>
      </c>
      <c r="B94" s="100" t="str">
        <f>B93</f>
        <v>BRND100-A1</v>
      </c>
      <c r="D94" s="91" t="s">
        <v>254</v>
      </c>
      <c r="E94" s="70" t="str">
        <f>IFERROR(VLOOKUP($D94,'[1]Nieuwe bron'!$C:$D,2,0),"")</f>
        <v>beveiliging; brandmeldings- en ontruimingsinstallatie, detectie en alarmering; brandmeldinstallatie paneel</v>
      </c>
      <c r="F94" s="70" t="str">
        <f>IFERROR(VLOOKUP($D94,NLSfB!A:D,4,0),"")</f>
        <v>paneel brandmeldinstallatie</v>
      </c>
      <c r="G94" s="109">
        <v>1</v>
      </c>
      <c r="H94" s="93"/>
      <c r="I94" s="100" t="s">
        <v>410</v>
      </c>
      <c r="J94" s="87"/>
      <c r="K94" s="87">
        <f ca="1">COUNTIF(Tabel1[[PPO code 1]:[Frequentie 4]],Activiteitenoverzicht!B94)</f>
        <v>8</v>
      </c>
      <c r="L94" s="96">
        <f t="shared" ca="1" si="12"/>
        <v>8</v>
      </c>
    </row>
    <row r="95" spans="1:12" x14ac:dyDescent="0.25">
      <c r="A95" s="92">
        <f t="shared" si="0"/>
        <v>92</v>
      </c>
      <c r="B95" s="100" t="str">
        <f t="shared" ref="B95:B113" si="13">IF($C95=""," ",$B$91)</f>
        <v xml:space="preserve"> </v>
      </c>
      <c r="D95" s="91" t="str">
        <f>IFERROR(VLOOKUP($C95,'[1]Nieuwe bron'!$A:$C,3,0),"")</f>
        <v/>
      </c>
      <c r="E95" s="70" t="str">
        <f>IFERROR(VLOOKUP($D95,'[1]Nieuwe bron'!$C:$D,2,0),"")</f>
        <v/>
      </c>
      <c r="F95" s="70" t="str">
        <f>IFERROR(VLOOKUP($D95,NLSfB!A:D,4,0),"")</f>
        <v/>
      </c>
      <c r="G95" s="109">
        <v>1</v>
      </c>
      <c r="H95" s="93"/>
      <c r="I95" s="100" t="s">
        <v>411</v>
      </c>
      <c r="J95" s="87"/>
      <c r="K95" s="87">
        <f ca="1">COUNTIF(Tabel1[[PPO code 1]:[Frequentie 4]],Activiteitenoverzicht!B95)</f>
        <v>0</v>
      </c>
      <c r="L95" s="96">
        <f t="shared" ca="1" si="12"/>
        <v>8</v>
      </c>
    </row>
    <row r="96" spans="1:12" x14ac:dyDescent="0.25">
      <c r="A96" s="92">
        <f t="shared" si="0"/>
        <v>93</v>
      </c>
      <c r="B96" s="100" t="str">
        <f t="shared" si="13"/>
        <v xml:space="preserve"> </v>
      </c>
      <c r="D96" s="91" t="str">
        <f>IFERROR(VLOOKUP($C96,'[1]Nieuwe bron'!$A:$C,3,0),"")</f>
        <v/>
      </c>
      <c r="E96" s="70" t="str">
        <f>IFERROR(VLOOKUP($D96,'[1]Nieuwe bron'!$C:$D,2,0),"")</f>
        <v/>
      </c>
      <c r="F96" s="70" t="str">
        <f>IFERROR(VLOOKUP($D96,NLSfB!A:D,4,0),"")</f>
        <v/>
      </c>
      <c r="G96" s="109">
        <v>1</v>
      </c>
      <c r="H96" s="93"/>
      <c r="I96" s="100"/>
      <c r="J96" s="87"/>
      <c r="K96" s="87">
        <f ca="1">COUNTIF(Tabel1[[PPO code 1]:[Frequentie 4]],Activiteitenoverzicht!B96)</f>
        <v>0</v>
      </c>
      <c r="L96" s="96">
        <f t="shared" ca="1" si="12"/>
        <v>8</v>
      </c>
    </row>
    <row r="97" spans="1:12" x14ac:dyDescent="0.25">
      <c r="A97" s="92">
        <f t="shared" ref="A97:A161" si="14">-3+ROW()</f>
        <v>94</v>
      </c>
      <c r="B97" s="100" t="str">
        <f t="shared" si="13"/>
        <v xml:space="preserve"> </v>
      </c>
      <c r="D97" s="91" t="str">
        <f>IFERROR(VLOOKUP($C97,'[1]Nieuwe bron'!$A:$C,3,0),"")</f>
        <v/>
      </c>
      <c r="E97" s="70" t="str">
        <f>IFERROR(VLOOKUP($D97,'[1]Nieuwe bron'!$C:$D,2,0),"")</f>
        <v/>
      </c>
      <c r="F97" s="70" t="str">
        <f>IFERROR(VLOOKUP($D97,NLSfB!A:D,4,0),"")</f>
        <v/>
      </c>
      <c r="G97" s="109">
        <v>1</v>
      </c>
      <c r="H97" s="93"/>
      <c r="I97" s="100" t="s">
        <v>412</v>
      </c>
      <c r="J97" s="87"/>
      <c r="K97" s="87">
        <f ca="1">COUNTIF(Tabel1[[PPO code 1]:[Frequentie 4]],Activiteitenoverzicht!B97)</f>
        <v>0</v>
      </c>
      <c r="L97" s="96">
        <f t="shared" ca="1" si="12"/>
        <v>8</v>
      </c>
    </row>
    <row r="98" spans="1:12" x14ac:dyDescent="0.25">
      <c r="A98" s="92">
        <f t="shared" si="14"/>
        <v>95</v>
      </c>
      <c r="B98" s="100" t="str">
        <f t="shared" si="13"/>
        <v xml:space="preserve"> </v>
      </c>
      <c r="D98" s="91" t="str">
        <f>IFERROR(VLOOKUP($C98,'[1]Nieuwe bron'!$A:$C,3,0),"")</f>
        <v/>
      </c>
      <c r="E98" s="70" t="str">
        <f>IFERROR(VLOOKUP($D98,'[1]Nieuwe bron'!$C:$D,2,0),"")</f>
        <v/>
      </c>
      <c r="F98" s="70" t="str">
        <f>IFERROR(VLOOKUP($D98,NLSfB!A:D,4,0),"")</f>
        <v/>
      </c>
      <c r="G98" s="109">
        <v>1</v>
      </c>
      <c r="H98" s="93" t="s">
        <v>326</v>
      </c>
      <c r="I98" s="100" t="s">
        <v>413</v>
      </c>
      <c r="J98" s="87"/>
      <c r="K98" s="87">
        <f ca="1">COUNTIF(Tabel1[[PPO code 1]:[Frequentie 4]],Activiteitenoverzicht!B98)</f>
        <v>0</v>
      </c>
      <c r="L98" s="96">
        <f t="shared" ca="1" si="12"/>
        <v>8</v>
      </c>
    </row>
    <row r="99" spans="1:12" ht="22.8" x14ac:dyDescent="0.25">
      <c r="A99" s="92">
        <f t="shared" si="14"/>
        <v>96</v>
      </c>
      <c r="B99" s="100" t="str">
        <f t="shared" si="13"/>
        <v xml:space="preserve"> </v>
      </c>
      <c r="D99" s="91" t="str">
        <f>IFERROR(VLOOKUP($C99,'[1]Nieuwe bron'!$A:$C,3,0),"")</f>
        <v/>
      </c>
      <c r="E99" s="70" t="str">
        <f>IFERROR(VLOOKUP($D99,'[1]Nieuwe bron'!$C:$D,2,0),"")</f>
        <v/>
      </c>
      <c r="F99" s="70" t="str">
        <f>IFERROR(VLOOKUP($D99,NLSfB!A:D,4,0),"")</f>
        <v/>
      </c>
      <c r="G99" s="109">
        <v>1</v>
      </c>
      <c r="H99" s="93" t="s">
        <v>326</v>
      </c>
      <c r="I99" s="100" t="s">
        <v>414</v>
      </c>
      <c r="J99" s="87"/>
      <c r="K99" s="87">
        <f ca="1">COUNTIF(Tabel1[[PPO code 1]:[Frequentie 4]],Activiteitenoverzicht!B99)</f>
        <v>0</v>
      </c>
      <c r="L99" s="96">
        <f t="shared" ca="1" si="12"/>
        <v>8</v>
      </c>
    </row>
    <row r="100" spans="1:12" x14ac:dyDescent="0.25">
      <c r="A100" s="92">
        <f t="shared" si="14"/>
        <v>97</v>
      </c>
      <c r="B100" s="100" t="str">
        <f t="shared" si="13"/>
        <v xml:space="preserve"> </v>
      </c>
      <c r="D100" s="91" t="str">
        <f>IFERROR(VLOOKUP($C100,'[1]Nieuwe bron'!$A:$C,3,0),"")</f>
        <v/>
      </c>
      <c r="E100" s="70" t="str">
        <f>IFERROR(VLOOKUP($D100,'[1]Nieuwe bron'!$C:$D,2,0),"")</f>
        <v/>
      </c>
      <c r="F100" s="70" t="str">
        <f>IFERROR(VLOOKUP($D100,NLSfB!A:D,4,0),"")</f>
        <v/>
      </c>
      <c r="G100" s="109">
        <v>1</v>
      </c>
      <c r="H100" s="93"/>
      <c r="I100" s="101" t="s">
        <v>415</v>
      </c>
      <c r="J100" s="87"/>
      <c r="K100" s="87">
        <f ca="1">COUNTIF(Tabel1[[PPO code 1]:[Frequentie 4]],Activiteitenoverzicht!B100)</f>
        <v>0</v>
      </c>
      <c r="L100" s="96">
        <f t="shared" ca="1" si="12"/>
        <v>8</v>
      </c>
    </row>
    <row r="101" spans="1:12" x14ac:dyDescent="0.25">
      <c r="A101" s="92">
        <f t="shared" si="14"/>
        <v>98</v>
      </c>
      <c r="B101" s="100" t="str">
        <f t="shared" si="13"/>
        <v xml:space="preserve"> </v>
      </c>
      <c r="D101" s="91" t="str">
        <f>IFERROR(VLOOKUP($C101,'[1]Nieuwe bron'!$A:$C,3,0),"")</f>
        <v/>
      </c>
      <c r="E101" s="70" t="str">
        <f>IFERROR(VLOOKUP($D101,'[1]Nieuwe bron'!$C:$D,2,0),"")</f>
        <v/>
      </c>
      <c r="F101" s="70" t="str">
        <f>IFERROR(VLOOKUP($D101,NLSfB!A:D,4,0),"")</f>
        <v/>
      </c>
      <c r="G101" s="109">
        <v>1</v>
      </c>
      <c r="H101" s="93"/>
      <c r="I101" s="101" t="s">
        <v>416</v>
      </c>
      <c r="J101" s="87"/>
      <c r="K101" s="87">
        <f ca="1">COUNTIF(Tabel1[[PPO code 1]:[Frequentie 4]],Activiteitenoverzicht!B101)</f>
        <v>0</v>
      </c>
      <c r="L101" s="96">
        <f t="shared" ca="1" si="12"/>
        <v>8</v>
      </c>
    </row>
    <row r="102" spans="1:12" x14ac:dyDescent="0.25">
      <c r="A102" s="92">
        <f t="shared" si="14"/>
        <v>99</v>
      </c>
      <c r="B102" s="100" t="str">
        <f t="shared" si="13"/>
        <v xml:space="preserve"> </v>
      </c>
      <c r="D102" s="91" t="str">
        <f>IFERROR(VLOOKUP($C102,'[1]Nieuwe bron'!$A:$C,3,0),"")</f>
        <v/>
      </c>
      <c r="E102" s="70" t="str">
        <f>IFERROR(VLOOKUP($D102,'[1]Nieuwe bron'!$C:$D,2,0),"")</f>
        <v/>
      </c>
      <c r="F102" s="70" t="str">
        <f>IFERROR(VLOOKUP($D102,NLSfB!A:D,4,0),"")</f>
        <v/>
      </c>
      <c r="G102" s="109">
        <v>1</v>
      </c>
      <c r="H102" s="93"/>
      <c r="I102" s="101" t="s">
        <v>417</v>
      </c>
      <c r="J102" s="87"/>
      <c r="K102" s="87">
        <f ca="1">COUNTIF(Tabel1[[PPO code 1]:[Frequentie 4]],Activiteitenoverzicht!B102)</f>
        <v>0</v>
      </c>
      <c r="L102" s="96">
        <f t="shared" ca="1" si="12"/>
        <v>8</v>
      </c>
    </row>
    <row r="103" spans="1:12" x14ac:dyDescent="0.25">
      <c r="A103" s="92">
        <f t="shared" si="14"/>
        <v>100</v>
      </c>
      <c r="B103" s="100" t="str">
        <f t="shared" si="13"/>
        <v xml:space="preserve"> </v>
      </c>
      <c r="D103" s="91" t="str">
        <f>IFERROR(VLOOKUP($C103,'[1]Nieuwe bron'!$A:$C,3,0),"")</f>
        <v/>
      </c>
      <c r="E103" s="70" t="str">
        <f>IFERROR(VLOOKUP($D103,'[1]Nieuwe bron'!$C:$D,2,0),"")</f>
        <v/>
      </c>
      <c r="F103" s="70" t="str">
        <f>IFERROR(VLOOKUP($D103,NLSfB!A:D,4,0),"")</f>
        <v/>
      </c>
      <c r="G103" s="109">
        <v>1</v>
      </c>
      <c r="H103" s="93"/>
      <c r="I103" s="101" t="s">
        <v>418</v>
      </c>
      <c r="J103" s="87"/>
      <c r="K103" s="87">
        <f ca="1">COUNTIF(Tabel1[[PPO code 1]:[Frequentie 4]],Activiteitenoverzicht!B103)</f>
        <v>0</v>
      </c>
      <c r="L103" s="96">
        <f t="shared" ca="1" si="12"/>
        <v>8</v>
      </c>
    </row>
    <row r="104" spans="1:12" x14ac:dyDescent="0.25">
      <c r="A104" s="92">
        <f t="shared" si="14"/>
        <v>101</v>
      </c>
      <c r="B104" s="100" t="str">
        <f t="shared" si="13"/>
        <v xml:space="preserve"> </v>
      </c>
      <c r="D104" s="91" t="str">
        <f>IFERROR(VLOOKUP($C104,'[1]Nieuwe bron'!$A:$C,3,0),"")</f>
        <v/>
      </c>
      <c r="E104" s="70" t="str">
        <f>IFERROR(VLOOKUP($D104,'[1]Nieuwe bron'!$C:$D,2,0),"")</f>
        <v/>
      </c>
      <c r="F104" s="70" t="str">
        <f>IFERROR(VLOOKUP($D104,NLSfB!A:D,4,0),"")</f>
        <v/>
      </c>
      <c r="G104" s="109">
        <v>1</v>
      </c>
      <c r="H104" s="93"/>
      <c r="I104" s="101" t="s">
        <v>419</v>
      </c>
      <c r="J104" s="87"/>
      <c r="K104" s="87">
        <f ca="1">COUNTIF(Tabel1[[PPO code 1]:[Frequentie 4]],Activiteitenoverzicht!B104)</f>
        <v>0</v>
      </c>
      <c r="L104" s="96">
        <f t="shared" ca="1" si="12"/>
        <v>8</v>
      </c>
    </row>
    <row r="105" spans="1:12" x14ac:dyDescent="0.25">
      <c r="A105" s="92">
        <f t="shared" si="14"/>
        <v>102</v>
      </c>
      <c r="B105" s="100" t="str">
        <f t="shared" si="13"/>
        <v xml:space="preserve"> </v>
      </c>
      <c r="D105" s="91" t="str">
        <f>IFERROR(VLOOKUP($C105,'[1]Nieuwe bron'!$A:$C,3,0),"")</f>
        <v/>
      </c>
      <c r="E105" s="70" t="str">
        <f>IFERROR(VLOOKUP($D105,'[1]Nieuwe bron'!$C:$D,2,0),"")</f>
        <v/>
      </c>
      <c r="F105" s="70" t="str">
        <f>IFERROR(VLOOKUP($D105,NLSfB!A:D,4,0),"")</f>
        <v/>
      </c>
      <c r="G105" s="109">
        <v>1</v>
      </c>
      <c r="H105" s="93"/>
      <c r="I105" s="101" t="s">
        <v>420</v>
      </c>
      <c r="J105" s="87"/>
      <c r="K105" s="87">
        <f ca="1">COUNTIF(Tabel1[[PPO code 1]:[Frequentie 4]],Activiteitenoverzicht!B105)</f>
        <v>0</v>
      </c>
      <c r="L105" s="96">
        <f t="shared" ca="1" si="12"/>
        <v>8</v>
      </c>
    </row>
    <row r="106" spans="1:12" x14ac:dyDescent="0.25">
      <c r="A106" s="92">
        <f t="shared" si="14"/>
        <v>103</v>
      </c>
      <c r="B106" s="100" t="str">
        <f t="shared" si="13"/>
        <v xml:space="preserve"> </v>
      </c>
      <c r="D106" s="91" t="str">
        <f>IFERROR(VLOOKUP($C106,'[1]Nieuwe bron'!$A:$C,3,0),"")</f>
        <v/>
      </c>
      <c r="E106" s="70" t="str">
        <f>IFERROR(VLOOKUP($D106,'[1]Nieuwe bron'!$C:$D,2,0),"")</f>
        <v/>
      </c>
      <c r="F106" s="70" t="str">
        <f>IFERROR(VLOOKUP($D106,NLSfB!A:D,4,0),"")</f>
        <v/>
      </c>
      <c r="G106" s="109">
        <v>1</v>
      </c>
      <c r="H106" s="93"/>
      <c r="I106" s="100"/>
      <c r="J106" s="87"/>
      <c r="K106" s="87">
        <f ca="1">COUNTIF(Tabel1[[PPO code 1]:[Frequentie 4]],Activiteitenoverzicht!B106)</f>
        <v>0</v>
      </c>
      <c r="L106" s="96">
        <f t="shared" ca="1" si="12"/>
        <v>8</v>
      </c>
    </row>
    <row r="107" spans="1:12" ht="22.8" x14ac:dyDescent="0.25">
      <c r="A107" s="92">
        <f t="shared" si="14"/>
        <v>104</v>
      </c>
      <c r="B107" s="100" t="str">
        <f t="shared" si="13"/>
        <v xml:space="preserve"> </v>
      </c>
      <c r="D107" s="91" t="str">
        <f>IFERROR(VLOOKUP($C107,'[1]Nieuwe bron'!$A:$C,3,0),"")</f>
        <v/>
      </c>
      <c r="E107" s="70" t="str">
        <f>IFERROR(VLOOKUP($D107,'[1]Nieuwe bron'!$C:$D,2,0),"")</f>
        <v/>
      </c>
      <c r="F107" s="70" t="str">
        <f>IFERROR(VLOOKUP($D107,NLSfB!A:D,4,0),"")</f>
        <v/>
      </c>
      <c r="G107" s="109">
        <v>1</v>
      </c>
      <c r="H107" s="93"/>
      <c r="I107" s="100" t="s">
        <v>421</v>
      </c>
      <c r="J107" s="87"/>
      <c r="K107" s="87">
        <f ca="1">COUNTIF(Tabel1[[PPO code 1]:[Frequentie 4]],Activiteitenoverzicht!B107)</f>
        <v>0</v>
      </c>
      <c r="L107" s="96">
        <f t="shared" ca="1" si="12"/>
        <v>8</v>
      </c>
    </row>
    <row r="108" spans="1:12" x14ac:dyDescent="0.25">
      <c r="A108" s="92">
        <f t="shared" si="14"/>
        <v>105</v>
      </c>
      <c r="B108" s="100" t="str">
        <f t="shared" si="13"/>
        <v xml:space="preserve"> </v>
      </c>
      <c r="D108" s="91" t="str">
        <f>IFERROR(VLOOKUP($C108,'[1]Nieuwe bron'!$A:$C,3,0),"")</f>
        <v/>
      </c>
      <c r="E108" s="70" t="str">
        <f>IFERROR(VLOOKUP($D108,'[1]Nieuwe bron'!$C:$D,2,0),"")</f>
        <v/>
      </c>
      <c r="F108" s="70" t="str">
        <f>IFERROR(VLOOKUP($D108,NLSfB!A:D,4,0),"")</f>
        <v/>
      </c>
      <c r="G108" s="109"/>
      <c r="H108" s="93" t="s">
        <v>326</v>
      </c>
      <c r="I108" s="100" t="s">
        <v>422</v>
      </c>
      <c r="J108" s="87"/>
      <c r="K108" s="87">
        <f ca="1">COUNTIF(Tabel1[[PPO code 1]:[Frequentie 4]],Activiteitenoverzicht!B108)</f>
        <v>0</v>
      </c>
      <c r="L108" s="96">
        <f t="shared" ca="1" si="12"/>
        <v>8</v>
      </c>
    </row>
    <row r="109" spans="1:12" x14ac:dyDescent="0.25">
      <c r="A109" s="92">
        <f t="shared" si="14"/>
        <v>106</v>
      </c>
      <c r="B109" s="100" t="str">
        <f t="shared" si="13"/>
        <v xml:space="preserve"> </v>
      </c>
      <c r="D109" s="91" t="str">
        <f>IFERROR(VLOOKUP($C109,'[1]Nieuwe bron'!$A:$C,3,0),"")</f>
        <v/>
      </c>
      <c r="E109" s="70" t="str">
        <f>IFERROR(VLOOKUP($D109,'[1]Nieuwe bron'!$C:$D,2,0),"")</f>
        <v/>
      </c>
      <c r="F109" s="70" t="str">
        <f>IFERROR(VLOOKUP($D109,NLSfB!A:D,4,0),"")</f>
        <v/>
      </c>
      <c r="G109" s="109"/>
      <c r="H109" s="93" t="s">
        <v>326</v>
      </c>
      <c r="I109" s="100" t="s">
        <v>423</v>
      </c>
      <c r="J109" s="87"/>
      <c r="K109" s="87">
        <f ca="1">COUNTIF(Tabel1[[PPO code 1]:[Frequentie 4]],Activiteitenoverzicht!B109)</f>
        <v>0</v>
      </c>
      <c r="L109" s="96">
        <f t="shared" ca="1" si="12"/>
        <v>8</v>
      </c>
    </row>
    <row r="110" spans="1:12" x14ac:dyDescent="0.25">
      <c r="A110" s="92">
        <f t="shared" si="14"/>
        <v>107</v>
      </c>
      <c r="B110" s="100" t="str">
        <f t="shared" si="13"/>
        <v xml:space="preserve"> </v>
      </c>
      <c r="D110" s="91" t="str">
        <f>IFERROR(VLOOKUP($C110,'[1]Nieuwe bron'!$A:$C,3,0),"")</f>
        <v/>
      </c>
      <c r="E110" s="70" t="str">
        <f>IFERROR(VLOOKUP($D110,'[1]Nieuwe bron'!$C:$D,2,0),"")</f>
        <v/>
      </c>
      <c r="F110" s="70" t="str">
        <f>IFERROR(VLOOKUP($D110,NLSfB!A:D,4,0),"")</f>
        <v/>
      </c>
      <c r="G110" s="109"/>
      <c r="H110" s="93" t="s">
        <v>326</v>
      </c>
      <c r="I110" s="100" t="s">
        <v>424</v>
      </c>
      <c r="J110" s="87"/>
      <c r="K110" s="87">
        <f ca="1">COUNTIF(Tabel1[[PPO code 1]:[Frequentie 4]],Activiteitenoverzicht!B110)</f>
        <v>0</v>
      </c>
      <c r="L110" s="96">
        <f t="shared" ca="1" si="12"/>
        <v>8</v>
      </c>
    </row>
    <row r="111" spans="1:12" x14ac:dyDescent="0.25">
      <c r="A111" s="92">
        <f t="shared" si="14"/>
        <v>108</v>
      </c>
      <c r="B111" s="100" t="str">
        <f t="shared" si="13"/>
        <v xml:space="preserve"> </v>
      </c>
      <c r="D111" s="91" t="str">
        <f>IFERROR(VLOOKUP($C111,'[1]Nieuwe bron'!$A:$C,3,0),"")</f>
        <v/>
      </c>
      <c r="E111" s="70" t="str">
        <f>IFERROR(VLOOKUP($D111,'[1]Nieuwe bron'!$C:$D,2,0),"")</f>
        <v/>
      </c>
      <c r="F111" s="70" t="str">
        <f>IFERROR(VLOOKUP($D111,NLSfB!A:D,4,0),"")</f>
        <v/>
      </c>
      <c r="G111" s="109"/>
      <c r="H111" s="93" t="s">
        <v>326</v>
      </c>
      <c r="I111" s="100" t="s">
        <v>425</v>
      </c>
      <c r="J111" s="87"/>
      <c r="K111" s="87">
        <f ca="1">COUNTIF(Tabel1[[PPO code 1]:[Frequentie 4]],Activiteitenoverzicht!B111)</f>
        <v>0</v>
      </c>
      <c r="L111" s="96">
        <f t="shared" ca="1" si="12"/>
        <v>8</v>
      </c>
    </row>
    <row r="112" spans="1:12" x14ac:dyDescent="0.25">
      <c r="A112" s="92">
        <f t="shared" si="14"/>
        <v>109</v>
      </c>
      <c r="B112" s="100" t="str">
        <f t="shared" si="13"/>
        <v xml:space="preserve"> </v>
      </c>
      <c r="D112" s="91" t="str">
        <f>IFERROR(VLOOKUP($C112,'[1]Nieuwe bron'!$A:$C,3,0),"")</f>
        <v/>
      </c>
      <c r="E112" s="70" t="str">
        <f>IFERROR(VLOOKUP($D112,'[1]Nieuwe bron'!$C:$D,2,0),"")</f>
        <v/>
      </c>
      <c r="F112" s="70" t="str">
        <f>IFERROR(VLOOKUP($D112,NLSfB!A:D,4,0),"")</f>
        <v/>
      </c>
      <c r="G112" s="109"/>
      <c r="H112" s="93" t="s">
        <v>326</v>
      </c>
      <c r="I112" s="100" t="s">
        <v>426</v>
      </c>
      <c r="J112" s="87"/>
      <c r="K112" s="87">
        <f ca="1">COUNTIF(Tabel1[[PPO code 1]:[Frequentie 4]],Activiteitenoverzicht!B112)</f>
        <v>0</v>
      </c>
      <c r="L112" s="96">
        <f t="shared" ca="1" si="12"/>
        <v>8</v>
      </c>
    </row>
    <row r="113" spans="1:12" x14ac:dyDescent="0.25">
      <c r="A113" s="92">
        <f t="shared" si="14"/>
        <v>110</v>
      </c>
      <c r="B113" s="100" t="str">
        <f t="shared" si="13"/>
        <v xml:space="preserve"> </v>
      </c>
      <c r="D113" s="91" t="str">
        <f>IFERROR(VLOOKUP($C113,'[1]Nieuwe bron'!$A:$C,3,0),"")</f>
        <v/>
      </c>
      <c r="E113" s="70" t="str">
        <f>IFERROR(VLOOKUP($D113,'[1]Nieuwe bron'!$C:$D,2,0),"")</f>
        <v/>
      </c>
      <c r="F113" s="70" t="str">
        <f>IFERROR(VLOOKUP($D113,NLSfB!A:D,4,0),"")</f>
        <v/>
      </c>
      <c r="G113" s="109"/>
      <c r="H113" s="93" t="s">
        <v>326</v>
      </c>
      <c r="I113" s="100" t="s">
        <v>427</v>
      </c>
      <c r="J113" s="87"/>
      <c r="K113" s="87">
        <f ca="1">COUNTIF(Tabel1[[PPO code 1]:[Frequentie 4]],Activiteitenoverzicht!B113)</f>
        <v>0</v>
      </c>
      <c r="L113" s="96">
        <f t="shared" ca="1" si="12"/>
        <v>8</v>
      </c>
    </row>
    <row r="114" spans="1:12" x14ac:dyDescent="0.25">
      <c r="A114" s="92">
        <f t="shared" si="14"/>
        <v>111</v>
      </c>
      <c r="B114" s="100"/>
      <c r="D114" s="91" t="str">
        <f>IFERROR(VLOOKUP($C114,'[1]Nieuwe bron'!$A:$C,3,0),"")</f>
        <v/>
      </c>
      <c r="E114" s="70" t="str">
        <f>IFERROR(VLOOKUP($D114,'[1]Nieuwe bron'!$C:$D,2,0),"")</f>
        <v/>
      </c>
      <c r="F114" s="70" t="str">
        <f>IFERROR(VLOOKUP($D114,NLSfB!A:D,4,0),"")</f>
        <v/>
      </c>
      <c r="G114" s="109"/>
      <c r="H114" s="93" t="s">
        <v>326</v>
      </c>
      <c r="I114" s="100" t="s">
        <v>428</v>
      </c>
      <c r="J114" s="87"/>
      <c r="K114" s="87">
        <f ca="1">COUNTIF(Tabel1[[PPO code 1]:[Frequentie 4]],Activiteitenoverzicht!B114)</f>
        <v>0</v>
      </c>
      <c r="L114" s="96">
        <f t="shared" ca="1" si="12"/>
        <v>8</v>
      </c>
    </row>
    <row r="115" spans="1:12" x14ac:dyDescent="0.25">
      <c r="A115" s="92">
        <f t="shared" si="14"/>
        <v>112</v>
      </c>
      <c r="B115" s="100" t="str">
        <f t="shared" ref="B115:B135" si="15">IF($C115=""," ",$B$91)</f>
        <v xml:space="preserve"> </v>
      </c>
      <c r="D115" s="91" t="str">
        <f>IFERROR(VLOOKUP($C115,'[1]Nieuwe bron'!$A:$C,3,0),"")</f>
        <v/>
      </c>
      <c r="E115" s="70" t="str">
        <f>IFERROR(VLOOKUP($D115,'[1]Nieuwe bron'!$C:$D,2,0),"")</f>
        <v/>
      </c>
      <c r="F115" s="70" t="str">
        <f>IFERROR(VLOOKUP($D115,NLSfB!A:D,4,0),"")</f>
        <v/>
      </c>
      <c r="G115" s="109"/>
      <c r="H115" s="93" t="s">
        <v>326</v>
      </c>
      <c r="I115" s="100" t="s">
        <v>429</v>
      </c>
      <c r="J115" s="87"/>
      <c r="K115" s="87">
        <f ca="1">COUNTIF(Tabel1[[PPO code 1]:[Frequentie 4]],Activiteitenoverzicht!B115)</f>
        <v>0</v>
      </c>
      <c r="L115" s="96">
        <f t="shared" ca="1" si="12"/>
        <v>8</v>
      </c>
    </row>
    <row r="116" spans="1:12" x14ac:dyDescent="0.25">
      <c r="A116" s="92">
        <f t="shared" si="14"/>
        <v>113</v>
      </c>
      <c r="B116" s="100" t="str">
        <f t="shared" si="15"/>
        <v xml:space="preserve"> </v>
      </c>
      <c r="D116" s="91" t="str">
        <f>IFERROR(VLOOKUP($C116,'[1]Nieuwe bron'!$A:$C,3,0),"")</f>
        <v/>
      </c>
      <c r="E116" s="70" t="str">
        <f>IFERROR(VLOOKUP($D116,'[1]Nieuwe bron'!$C:$D,2,0),"")</f>
        <v/>
      </c>
      <c r="F116" s="70" t="str">
        <f>IFERROR(VLOOKUP($D116,NLSfB!A:D,4,0),"")</f>
        <v/>
      </c>
      <c r="G116" s="109"/>
      <c r="H116" s="93" t="s">
        <v>326</v>
      </c>
      <c r="I116" s="100" t="s">
        <v>430</v>
      </c>
      <c r="J116" s="87"/>
      <c r="K116" s="87">
        <f ca="1">COUNTIF(Tabel1[[PPO code 1]:[Frequentie 4]],Activiteitenoverzicht!B116)</f>
        <v>0</v>
      </c>
      <c r="L116" s="96">
        <f t="shared" ca="1" si="12"/>
        <v>8</v>
      </c>
    </row>
    <row r="117" spans="1:12" x14ac:dyDescent="0.25">
      <c r="A117" s="92">
        <f t="shared" si="14"/>
        <v>114</v>
      </c>
      <c r="B117" s="100" t="str">
        <f t="shared" si="15"/>
        <v xml:space="preserve"> </v>
      </c>
      <c r="D117" s="91" t="str">
        <f>IFERROR(VLOOKUP($C117,'[1]Nieuwe bron'!$A:$C,3,0),"")</f>
        <v/>
      </c>
      <c r="E117" s="70" t="str">
        <f>IFERROR(VLOOKUP($D117,'[1]Nieuwe bron'!$C:$D,2,0),"")</f>
        <v/>
      </c>
      <c r="F117" s="70" t="str">
        <f>IFERROR(VLOOKUP($D117,NLSfB!A:D,4,0),"")</f>
        <v/>
      </c>
      <c r="G117" s="109"/>
      <c r="H117" s="93" t="s">
        <v>326</v>
      </c>
      <c r="I117" s="100" t="s">
        <v>431</v>
      </c>
      <c r="J117" s="87"/>
      <c r="K117" s="87">
        <f ca="1">COUNTIF(Tabel1[[PPO code 1]:[Frequentie 4]],Activiteitenoverzicht!B117)</f>
        <v>0</v>
      </c>
      <c r="L117" s="96">
        <f t="shared" ca="1" si="12"/>
        <v>8</v>
      </c>
    </row>
    <row r="118" spans="1:12" x14ac:dyDescent="0.25">
      <c r="A118" s="92">
        <f t="shared" si="14"/>
        <v>115</v>
      </c>
      <c r="B118" s="100" t="str">
        <f t="shared" si="15"/>
        <v xml:space="preserve"> </v>
      </c>
      <c r="D118" s="91" t="str">
        <f>IFERROR(VLOOKUP($C118,'[1]Nieuwe bron'!$A:$C,3,0),"")</f>
        <v/>
      </c>
      <c r="E118" s="70" t="str">
        <f>IFERROR(VLOOKUP($D118,'[1]Nieuwe bron'!$C:$D,2,0),"")</f>
        <v/>
      </c>
      <c r="F118" s="70" t="str">
        <f>IFERROR(VLOOKUP($D118,NLSfB!A:D,4,0),"")</f>
        <v/>
      </c>
      <c r="G118" s="109"/>
      <c r="H118" s="93" t="s">
        <v>326</v>
      </c>
      <c r="I118" s="100" t="s">
        <v>432</v>
      </c>
      <c r="J118" s="87"/>
      <c r="K118" s="87">
        <f ca="1">COUNTIF(Tabel1[[PPO code 1]:[Frequentie 4]],Activiteitenoverzicht!B118)</f>
        <v>0</v>
      </c>
      <c r="L118" s="96">
        <f t="shared" ca="1" si="12"/>
        <v>8</v>
      </c>
    </row>
    <row r="119" spans="1:12" x14ac:dyDescent="0.25">
      <c r="A119" s="92">
        <f t="shared" si="14"/>
        <v>116</v>
      </c>
      <c r="B119" s="100" t="str">
        <f t="shared" si="15"/>
        <v xml:space="preserve"> </v>
      </c>
      <c r="D119" s="91" t="str">
        <f>IFERROR(VLOOKUP($C119,'[1]Nieuwe bron'!$A:$C,3,0),"")</f>
        <v/>
      </c>
      <c r="E119" s="70" t="str">
        <f>IFERROR(VLOOKUP($D119,'[1]Nieuwe bron'!$C:$D,2,0),"")</f>
        <v/>
      </c>
      <c r="F119" s="70" t="str">
        <f>IFERROR(VLOOKUP($D119,NLSfB!A:D,4,0),"")</f>
        <v/>
      </c>
      <c r="G119" s="109"/>
      <c r="H119" s="93" t="s">
        <v>326</v>
      </c>
      <c r="I119" s="100" t="s">
        <v>433</v>
      </c>
      <c r="J119" s="87"/>
      <c r="K119" s="87">
        <f ca="1">COUNTIF(Tabel1[[PPO code 1]:[Frequentie 4]],Activiteitenoverzicht!B119)</f>
        <v>0</v>
      </c>
      <c r="L119" s="96">
        <f t="shared" ca="1" si="12"/>
        <v>8</v>
      </c>
    </row>
    <row r="120" spans="1:12" x14ac:dyDescent="0.25">
      <c r="A120" s="92">
        <f t="shared" si="14"/>
        <v>117</v>
      </c>
      <c r="B120" s="100" t="str">
        <f t="shared" si="15"/>
        <v xml:space="preserve"> </v>
      </c>
      <c r="D120" s="91" t="str">
        <f>IFERROR(VLOOKUP($C120,'[1]Nieuwe bron'!$A:$C,3,0),"")</f>
        <v/>
      </c>
      <c r="E120" s="70" t="str">
        <f>IFERROR(VLOOKUP($D120,'[1]Nieuwe bron'!$C:$D,2,0),"")</f>
        <v/>
      </c>
      <c r="F120" s="70" t="str">
        <f>IFERROR(VLOOKUP($D120,NLSfB!A:D,4,0),"")</f>
        <v/>
      </c>
      <c r="G120" s="109"/>
      <c r="H120" s="93" t="s">
        <v>326</v>
      </c>
      <c r="I120" s="100" t="s">
        <v>434</v>
      </c>
      <c r="J120" s="87"/>
      <c r="K120" s="87">
        <f ca="1">COUNTIF(Tabel1[[PPO code 1]:[Frequentie 4]],Activiteitenoverzicht!B120)</f>
        <v>0</v>
      </c>
      <c r="L120" s="96">
        <f t="shared" ca="1" si="12"/>
        <v>8</v>
      </c>
    </row>
    <row r="121" spans="1:12" x14ac:dyDescent="0.25">
      <c r="A121" s="92">
        <f t="shared" si="14"/>
        <v>118</v>
      </c>
      <c r="B121" s="100" t="str">
        <f t="shared" si="15"/>
        <v xml:space="preserve"> </v>
      </c>
      <c r="D121" s="91" t="str">
        <f>IFERROR(VLOOKUP($C121,'[1]Nieuwe bron'!$A:$C,3,0),"")</f>
        <v/>
      </c>
      <c r="E121" s="70" t="str">
        <f>IFERROR(VLOOKUP($D121,'[1]Nieuwe bron'!$C:$D,2,0),"")</f>
        <v/>
      </c>
      <c r="F121" s="70" t="str">
        <f>IFERROR(VLOOKUP($D121,NLSfB!A:D,4,0),"")</f>
        <v/>
      </c>
      <c r="G121" s="109"/>
      <c r="H121" s="93" t="s">
        <v>326</v>
      </c>
      <c r="I121" s="100" t="s">
        <v>435</v>
      </c>
      <c r="J121" s="87"/>
      <c r="K121" s="87">
        <f ca="1">COUNTIF(Tabel1[[PPO code 1]:[Frequentie 4]],Activiteitenoverzicht!B121)</f>
        <v>0</v>
      </c>
      <c r="L121" s="96">
        <f t="shared" ca="1" si="12"/>
        <v>8</v>
      </c>
    </row>
    <row r="122" spans="1:12" x14ac:dyDescent="0.25">
      <c r="A122" s="92">
        <f t="shared" si="14"/>
        <v>119</v>
      </c>
      <c r="B122" s="100" t="str">
        <f t="shared" si="15"/>
        <v xml:space="preserve"> </v>
      </c>
      <c r="D122" s="91" t="str">
        <f>IFERROR(VLOOKUP($C122,'[1]Nieuwe bron'!$A:$C,3,0),"")</f>
        <v/>
      </c>
      <c r="E122" s="70" t="str">
        <f>IFERROR(VLOOKUP($D122,'[1]Nieuwe bron'!$C:$D,2,0),"")</f>
        <v/>
      </c>
      <c r="F122" s="70" t="str">
        <f>IFERROR(VLOOKUP($D122,NLSfB!A:D,4,0),"")</f>
        <v/>
      </c>
      <c r="G122" s="109"/>
      <c r="H122" s="93" t="s">
        <v>326</v>
      </c>
      <c r="I122" s="100" t="s">
        <v>436</v>
      </c>
      <c r="J122" s="87"/>
      <c r="K122" s="87">
        <f ca="1">COUNTIF(Tabel1[[PPO code 1]:[Frequentie 4]],Activiteitenoverzicht!B122)</f>
        <v>0</v>
      </c>
      <c r="L122" s="96">
        <f t="shared" ca="1" si="12"/>
        <v>8</v>
      </c>
    </row>
    <row r="123" spans="1:12" x14ac:dyDescent="0.25">
      <c r="A123" s="92">
        <f t="shared" si="14"/>
        <v>120</v>
      </c>
      <c r="B123" s="100" t="str">
        <f t="shared" si="15"/>
        <v xml:space="preserve"> </v>
      </c>
      <c r="D123" s="91" t="str">
        <f>IFERROR(VLOOKUP($C123,'[1]Nieuwe bron'!$A:$C,3,0),"")</f>
        <v/>
      </c>
      <c r="E123" s="70" t="str">
        <f>IFERROR(VLOOKUP($D123,'[1]Nieuwe bron'!$C:$D,2,0),"")</f>
        <v/>
      </c>
      <c r="F123" s="70" t="str">
        <f>IFERROR(VLOOKUP($D123,NLSfB!A:D,4,0),"")</f>
        <v/>
      </c>
      <c r="G123" s="109"/>
      <c r="H123" s="93" t="s">
        <v>326</v>
      </c>
      <c r="I123" s="100" t="s">
        <v>437</v>
      </c>
      <c r="J123" s="87"/>
      <c r="K123" s="87">
        <f ca="1">COUNTIF(Tabel1[[PPO code 1]:[Frequentie 4]],Activiteitenoverzicht!B123)</f>
        <v>0</v>
      </c>
      <c r="L123" s="96">
        <f t="shared" ca="1" si="12"/>
        <v>8</v>
      </c>
    </row>
    <row r="124" spans="1:12" x14ac:dyDescent="0.25">
      <c r="A124" s="92">
        <f t="shared" si="14"/>
        <v>121</v>
      </c>
      <c r="B124" s="100" t="str">
        <f t="shared" si="15"/>
        <v xml:space="preserve"> </v>
      </c>
      <c r="D124" s="91" t="str">
        <f>IFERROR(VLOOKUP($C124,'[1]Nieuwe bron'!$A:$C,3,0),"")</f>
        <v/>
      </c>
      <c r="E124" s="70" t="str">
        <f>IFERROR(VLOOKUP($D124,'[1]Nieuwe bron'!$C:$D,2,0),"")</f>
        <v/>
      </c>
      <c r="F124" s="70" t="str">
        <f>IFERROR(VLOOKUP($D124,NLSfB!A:D,4,0),"")</f>
        <v/>
      </c>
      <c r="G124" s="109"/>
      <c r="H124" s="93" t="s">
        <v>326</v>
      </c>
      <c r="I124" s="100" t="s">
        <v>438</v>
      </c>
      <c r="J124" s="87"/>
      <c r="K124" s="87">
        <f ca="1">COUNTIF(Tabel1[[PPO code 1]:[Frequentie 4]],Activiteitenoverzicht!B124)</f>
        <v>0</v>
      </c>
      <c r="L124" s="96">
        <f t="shared" ca="1" si="12"/>
        <v>8</v>
      </c>
    </row>
    <row r="125" spans="1:12" x14ac:dyDescent="0.25">
      <c r="A125" s="92">
        <f t="shared" si="14"/>
        <v>122</v>
      </c>
      <c r="B125" s="100" t="str">
        <f t="shared" si="15"/>
        <v xml:space="preserve"> </v>
      </c>
      <c r="D125" s="91" t="str">
        <f>IFERROR(VLOOKUP($C125,'[1]Nieuwe bron'!$A:$C,3,0),"")</f>
        <v/>
      </c>
      <c r="E125" s="70" t="str">
        <f>IFERROR(VLOOKUP($D125,'[1]Nieuwe bron'!$C:$D,2,0),"")</f>
        <v/>
      </c>
      <c r="F125" s="70" t="str">
        <f>IFERROR(VLOOKUP($D125,NLSfB!A:D,4,0),"")</f>
        <v/>
      </c>
      <c r="G125" s="109"/>
      <c r="H125" s="93" t="s">
        <v>326</v>
      </c>
      <c r="I125" s="100" t="s">
        <v>439</v>
      </c>
      <c r="J125" s="87"/>
      <c r="K125" s="87">
        <f ca="1">COUNTIF(Tabel1[[PPO code 1]:[Frequentie 4]],Activiteitenoverzicht!B125)</f>
        <v>0</v>
      </c>
      <c r="L125" s="96">
        <f t="shared" ca="1" si="12"/>
        <v>8</v>
      </c>
    </row>
    <row r="126" spans="1:12" x14ac:dyDescent="0.25">
      <c r="A126" s="92">
        <f t="shared" si="14"/>
        <v>123</v>
      </c>
      <c r="B126" s="100" t="str">
        <f t="shared" si="15"/>
        <v xml:space="preserve"> </v>
      </c>
      <c r="D126" s="91" t="str">
        <f>IFERROR(VLOOKUP($C126,'[1]Nieuwe bron'!$A:$C,3,0),"")</f>
        <v/>
      </c>
      <c r="E126" s="70" t="str">
        <f>IFERROR(VLOOKUP($D126,'[1]Nieuwe bron'!$C:$D,2,0),"")</f>
        <v/>
      </c>
      <c r="F126" s="70" t="str">
        <f>IFERROR(VLOOKUP($D126,NLSfB!A:D,4,0),"")</f>
        <v/>
      </c>
      <c r="G126" s="109"/>
      <c r="H126" s="93" t="s">
        <v>326</v>
      </c>
      <c r="I126" s="100" t="s">
        <v>440</v>
      </c>
      <c r="J126" s="87"/>
      <c r="K126" s="87">
        <f ca="1">COUNTIF(Tabel1[[PPO code 1]:[Frequentie 4]],Activiteitenoverzicht!B126)</f>
        <v>0</v>
      </c>
      <c r="L126" s="96">
        <f t="shared" ca="1" si="12"/>
        <v>8</v>
      </c>
    </row>
    <row r="127" spans="1:12" x14ac:dyDescent="0.25">
      <c r="A127" s="92">
        <f t="shared" si="14"/>
        <v>124</v>
      </c>
      <c r="B127" s="100" t="str">
        <f t="shared" si="15"/>
        <v xml:space="preserve"> </v>
      </c>
      <c r="D127" s="91" t="str">
        <f>IFERROR(VLOOKUP($C127,'[1]Nieuwe bron'!$A:$C,3,0),"")</f>
        <v/>
      </c>
      <c r="E127" s="70" t="str">
        <f>IFERROR(VLOOKUP($D127,'[1]Nieuwe bron'!$C:$D,2,0),"")</f>
        <v/>
      </c>
      <c r="F127" s="70" t="str">
        <f>IFERROR(VLOOKUP($D127,NLSfB!A:D,4,0),"")</f>
        <v/>
      </c>
      <c r="G127" s="109"/>
      <c r="H127" s="93" t="s">
        <v>326</v>
      </c>
      <c r="I127" s="100" t="s">
        <v>441</v>
      </c>
      <c r="J127" s="87"/>
      <c r="K127" s="87">
        <f ca="1">COUNTIF(Tabel1[[PPO code 1]:[Frequentie 4]],Activiteitenoverzicht!B127)</f>
        <v>0</v>
      </c>
      <c r="L127" s="96">
        <f t="shared" ca="1" si="12"/>
        <v>8</v>
      </c>
    </row>
    <row r="128" spans="1:12" x14ac:dyDescent="0.25">
      <c r="A128" s="92">
        <f t="shared" si="14"/>
        <v>125</v>
      </c>
      <c r="B128" s="100" t="str">
        <f t="shared" si="15"/>
        <v xml:space="preserve"> </v>
      </c>
      <c r="D128" s="91" t="str">
        <f>IFERROR(VLOOKUP($C128,'[1]Nieuwe bron'!$A:$C,3,0),"")</f>
        <v/>
      </c>
      <c r="E128" s="70" t="str">
        <f>IFERROR(VLOOKUP($D128,'[1]Nieuwe bron'!$C:$D,2,0),"")</f>
        <v/>
      </c>
      <c r="F128" s="70" t="str">
        <f>IFERROR(VLOOKUP($D128,NLSfB!A:D,4,0),"")</f>
        <v/>
      </c>
      <c r="G128" s="109"/>
      <c r="H128" s="93" t="s">
        <v>326</v>
      </c>
      <c r="I128" s="100" t="s">
        <v>442</v>
      </c>
      <c r="J128" s="87"/>
      <c r="K128" s="87">
        <f ca="1">COUNTIF(Tabel1[[PPO code 1]:[Frequentie 4]],Activiteitenoverzicht!B128)</f>
        <v>0</v>
      </c>
      <c r="L128" s="96">
        <f t="shared" ca="1" si="12"/>
        <v>8</v>
      </c>
    </row>
    <row r="129" spans="1:12" x14ac:dyDescent="0.25">
      <c r="A129" s="92">
        <f t="shared" si="14"/>
        <v>126</v>
      </c>
      <c r="B129" s="100" t="str">
        <f t="shared" si="15"/>
        <v xml:space="preserve"> </v>
      </c>
      <c r="D129" s="91" t="str">
        <f>IFERROR(VLOOKUP($C129,'[1]Nieuwe bron'!$A:$C,3,0),"")</f>
        <v/>
      </c>
      <c r="E129" s="70" t="str">
        <f>IFERROR(VLOOKUP($D129,'[1]Nieuwe bron'!$C:$D,2,0),"")</f>
        <v/>
      </c>
      <c r="F129" s="70" t="str">
        <f>IFERROR(VLOOKUP($D129,NLSfB!A:D,4,0),"")</f>
        <v/>
      </c>
      <c r="G129" s="109"/>
      <c r="H129" s="93" t="s">
        <v>326</v>
      </c>
      <c r="I129" s="100" t="s">
        <v>443</v>
      </c>
      <c r="J129" s="87"/>
      <c r="K129" s="87">
        <f ca="1">COUNTIF(Tabel1[[PPO code 1]:[Frequentie 4]],Activiteitenoverzicht!B129)</f>
        <v>0</v>
      </c>
      <c r="L129" s="96">
        <f t="shared" ca="1" si="12"/>
        <v>8</v>
      </c>
    </row>
    <row r="130" spans="1:12" x14ac:dyDescent="0.25">
      <c r="A130" s="92">
        <f t="shared" si="14"/>
        <v>127</v>
      </c>
      <c r="B130" s="100" t="str">
        <f t="shared" si="15"/>
        <v xml:space="preserve"> </v>
      </c>
      <c r="D130" s="91" t="str">
        <f>IFERROR(VLOOKUP($C130,'[1]Nieuwe bron'!$A:$C,3,0),"")</f>
        <v/>
      </c>
      <c r="E130" s="70" t="str">
        <f>IFERROR(VLOOKUP($D130,'[1]Nieuwe bron'!$C:$D,2,0),"")</f>
        <v/>
      </c>
      <c r="F130" s="70" t="str">
        <f>IFERROR(VLOOKUP($D130,NLSfB!A:D,4,0),"")</f>
        <v/>
      </c>
      <c r="G130" s="109"/>
      <c r="H130" s="93" t="s">
        <v>326</v>
      </c>
      <c r="I130" s="100" t="s">
        <v>444</v>
      </c>
      <c r="J130" s="87"/>
      <c r="K130" s="87">
        <f ca="1">COUNTIF(Tabel1[[PPO code 1]:[Frequentie 4]],Activiteitenoverzicht!B130)</f>
        <v>0</v>
      </c>
      <c r="L130" s="96">
        <f t="shared" ca="1" si="12"/>
        <v>8</v>
      </c>
    </row>
    <row r="131" spans="1:12" x14ac:dyDescent="0.25">
      <c r="A131" s="92">
        <f t="shared" si="14"/>
        <v>128</v>
      </c>
      <c r="B131" s="100" t="str">
        <f t="shared" si="15"/>
        <v xml:space="preserve"> </v>
      </c>
      <c r="D131" s="91" t="str">
        <f>IFERROR(VLOOKUP($C131,'[1]Nieuwe bron'!$A:$C,3,0),"")</f>
        <v/>
      </c>
      <c r="E131" s="70" t="str">
        <f>IFERROR(VLOOKUP($D131,'[1]Nieuwe bron'!$C:$D,2,0),"")</f>
        <v/>
      </c>
      <c r="F131" s="70" t="str">
        <f>IFERROR(VLOOKUP($D131,NLSfB!A:D,4,0),"")</f>
        <v/>
      </c>
      <c r="G131" s="109"/>
      <c r="H131" s="93"/>
      <c r="I131" s="100"/>
      <c r="J131" s="87"/>
      <c r="K131" s="87">
        <f ca="1">COUNTIF(Tabel1[[PPO code 1]:[Frequentie 4]],Activiteitenoverzicht!B131)</f>
        <v>0</v>
      </c>
      <c r="L131" s="96">
        <f t="shared" ca="1" si="12"/>
        <v>8</v>
      </c>
    </row>
    <row r="132" spans="1:12" x14ac:dyDescent="0.25">
      <c r="A132" s="92">
        <f t="shared" si="14"/>
        <v>129</v>
      </c>
      <c r="B132" s="100" t="str">
        <f t="shared" si="15"/>
        <v xml:space="preserve"> </v>
      </c>
      <c r="D132" s="91" t="str">
        <f>IFERROR(VLOOKUP($C132,'[1]Nieuwe bron'!$A:$C,3,0),"")</f>
        <v/>
      </c>
      <c r="E132" s="70" t="str">
        <f>IFERROR(VLOOKUP($D132,'[1]Nieuwe bron'!$C:$D,2,0),"")</f>
        <v/>
      </c>
      <c r="F132" s="70" t="str">
        <f>IFERROR(VLOOKUP($D132,NLSfB!A:D,4,0),"")</f>
        <v/>
      </c>
      <c r="G132" s="109"/>
      <c r="H132" s="93"/>
      <c r="I132" s="100" t="s">
        <v>445</v>
      </c>
      <c r="J132" s="87"/>
      <c r="K132" s="87">
        <f ca="1">COUNTIF(Tabel1[[PPO code 1]:[Frequentie 4]],Activiteitenoverzicht!B132)</f>
        <v>0</v>
      </c>
      <c r="L132" s="96">
        <f t="shared" ca="1" si="12"/>
        <v>8</v>
      </c>
    </row>
    <row r="133" spans="1:12" ht="34.200000000000003" x14ac:dyDescent="0.25">
      <c r="A133" s="92">
        <f t="shared" si="14"/>
        <v>130</v>
      </c>
      <c r="B133" s="100" t="str">
        <f t="shared" si="15"/>
        <v xml:space="preserve"> </v>
      </c>
      <c r="D133" s="91" t="str">
        <f>IFERROR(VLOOKUP($C133,'[1]Nieuwe bron'!$A:$C,3,0),"")</f>
        <v/>
      </c>
      <c r="E133" s="70" t="str">
        <f>IFERROR(VLOOKUP($D133,'[1]Nieuwe bron'!$C:$D,2,0),"")</f>
        <v/>
      </c>
      <c r="F133" s="70" t="str">
        <f>IFERROR(VLOOKUP($D133,NLSfB!A:D,4,0),"")</f>
        <v/>
      </c>
      <c r="G133" s="109"/>
      <c r="H133" s="93" t="s">
        <v>326</v>
      </c>
      <c r="I133" s="100" t="s">
        <v>446</v>
      </c>
      <c r="J133" s="87"/>
      <c r="K133" s="87">
        <f ca="1">COUNTIF(Tabel1[[PPO code 1]:[Frequentie 4]],Activiteitenoverzicht!B133)</f>
        <v>0</v>
      </c>
      <c r="L133" s="96">
        <f t="shared" ca="1" si="12"/>
        <v>8</v>
      </c>
    </row>
    <row r="134" spans="1:12" x14ac:dyDescent="0.25">
      <c r="A134" s="92">
        <f t="shared" si="14"/>
        <v>131</v>
      </c>
      <c r="B134" s="100" t="str">
        <f t="shared" si="15"/>
        <v xml:space="preserve"> </v>
      </c>
      <c r="D134" s="91" t="str">
        <f>IFERROR(VLOOKUP($C134,'[1]Nieuwe bron'!$A:$C,3,0),"")</f>
        <v/>
      </c>
      <c r="E134" s="70" t="str">
        <f>IFERROR(VLOOKUP($D134,'[1]Nieuwe bron'!$C:$D,2,0),"")</f>
        <v/>
      </c>
      <c r="F134" s="70" t="str">
        <f>IFERROR(VLOOKUP($D134,NLSfB!A:D,4,0),"")</f>
        <v/>
      </c>
      <c r="G134" s="109"/>
      <c r="H134" s="93" t="s">
        <v>326</v>
      </c>
      <c r="I134" s="100" t="s">
        <v>447</v>
      </c>
      <c r="J134" s="87"/>
      <c r="K134" s="87">
        <f ca="1">COUNTIF(Tabel1[[PPO code 1]:[Frequentie 4]],Activiteitenoverzicht!B134)</f>
        <v>0</v>
      </c>
      <c r="L134" s="96">
        <f t="shared" ca="1" si="12"/>
        <v>8</v>
      </c>
    </row>
    <row r="135" spans="1:12" ht="22.8" x14ac:dyDescent="0.25">
      <c r="A135" s="92">
        <f t="shared" si="14"/>
        <v>132</v>
      </c>
      <c r="B135" s="100" t="str">
        <f t="shared" si="15"/>
        <v xml:space="preserve"> </v>
      </c>
      <c r="D135" s="91" t="str">
        <f>IFERROR(VLOOKUP($C135,'[1]Nieuwe bron'!$A:$C,3,0),"")</f>
        <v/>
      </c>
      <c r="E135" s="70" t="str">
        <f>IFERROR(VLOOKUP($D135,'[1]Nieuwe bron'!$C:$D,2,0),"")</f>
        <v/>
      </c>
      <c r="F135" s="70" t="str">
        <f>IFERROR(VLOOKUP($D135,NLSfB!A:D,4,0),"")</f>
        <v/>
      </c>
      <c r="G135" s="109"/>
      <c r="H135" s="93" t="s">
        <v>326</v>
      </c>
      <c r="I135" s="100" t="s">
        <v>448</v>
      </c>
      <c r="J135" s="87"/>
      <c r="K135" s="87">
        <f ca="1">COUNTIF(Tabel1[[PPO code 1]:[Frequentie 4]],Activiteitenoverzicht!B135)</f>
        <v>0</v>
      </c>
      <c r="L135" s="96">
        <f t="shared" ca="1" si="12"/>
        <v>8</v>
      </c>
    </row>
    <row r="136" spans="1:12" ht="34.200000000000003" x14ac:dyDescent="0.25">
      <c r="A136" s="92">
        <f t="shared" si="14"/>
        <v>133</v>
      </c>
      <c r="B136" s="100"/>
      <c r="D136" s="91" t="str">
        <f>IFERROR(VLOOKUP($C136,'[1]Nieuwe bron'!$A:$C,3,0),"")</f>
        <v/>
      </c>
      <c r="E136" s="70" t="str">
        <f>IFERROR(VLOOKUP($D136,'[1]Nieuwe bron'!$C:$D,2,0),"")</f>
        <v/>
      </c>
      <c r="F136" s="70" t="str">
        <f>IFERROR(VLOOKUP($D136,NLSfB!A:D,4,0),"")</f>
        <v/>
      </c>
      <c r="G136" s="110"/>
      <c r="H136" s="93" t="s">
        <v>326</v>
      </c>
      <c r="I136" s="100" t="s">
        <v>449</v>
      </c>
      <c r="J136" s="87"/>
      <c r="K136" s="87">
        <f ca="1">COUNTIF(Tabel1[[PPO code 1]:[Frequentie 4]],Activiteitenoverzicht!B136)</f>
        <v>0</v>
      </c>
      <c r="L136" s="96">
        <f t="shared" ca="1" si="12"/>
        <v>8</v>
      </c>
    </row>
    <row r="137" spans="1:12" x14ac:dyDescent="0.25">
      <c r="A137" s="92">
        <f t="shared" si="14"/>
        <v>134</v>
      </c>
      <c r="B137" s="100"/>
      <c r="D137" s="91" t="str">
        <f>IFERROR(VLOOKUP($C137,'[1]Nieuwe bron'!$A:$C,3,0),"")</f>
        <v/>
      </c>
      <c r="E137" s="70" t="str">
        <f>IFERROR(VLOOKUP($D137,'[1]Nieuwe bron'!$C:$D,2,0),"")</f>
        <v/>
      </c>
      <c r="F137" s="70" t="str">
        <f>IFERROR(VLOOKUP($D137,NLSfB!A:D,4,0),"")</f>
        <v/>
      </c>
      <c r="H137" s="93"/>
      <c r="I137" s="100"/>
      <c r="J137" s="87"/>
      <c r="K137" s="87">
        <f ca="1">COUNTIF(Tabel1[[PPO code 1]:[Frequentie 4]],Activiteitenoverzicht!B137)</f>
        <v>0</v>
      </c>
      <c r="L137" s="97">
        <f t="shared" ca="1" si="12"/>
        <v>8</v>
      </c>
    </row>
    <row r="138" spans="1:12" ht="22.8" x14ac:dyDescent="0.25">
      <c r="A138" s="92">
        <f t="shared" si="14"/>
        <v>135</v>
      </c>
      <c r="B138" s="100" t="s">
        <v>450</v>
      </c>
      <c r="C138" s="70">
        <v>65111001</v>
      </c>
      <c r="D138" s="91" t="str">
        <f>IFERROR(VLOOKUP($C138,'[1]Nieuwe bron'!$A:$C,3,0),"")</f>
        <v>65.11.10</v>
      </c>
      <c r="E138" s="70" t="str">
        <f>IFERROR(VLOOKUP($D138,'[1]Nieuwe bron'!$C:$D,2,0),"")</f>
        <v>beveiliging; brandmeldings- en ontruimingsinstallatie, detectie en alarmering; brandmeldinstallatie centrale</v>
      </c>
      <c r="F138" s="70" t="str">
        <f>IFERROR(VLOOKUP($D138,NLSfB!A:D,4,0),"")</f>
        <v>centrale brandmeldinstallatie</v>
      </c>
      <c r="G138" s="108">
        <v>2</v>
      </c>
      <c r="H138" s="93"/>
      <c r="I138" s="85" t="s">
        <v>407</v>
      </c>
      <c r="J138" s="87"/>
      <c r="K138" s="87">
        <f ca="1">COUNTIF(Tabel1[[PPO code 1]:[Frequentie 4]],Activiteitenoverzicht!B138)</f>
        <v>8</v>
      </c>
      <c r="L138" s="94">
        <f ca="1">$K$138</f>
        <v>8</v>
      </c>
    </row>
    <row r="139" spans="1:12" ht="22.8" x14ac:dyDescent="0.25">
      <c r="A139" s="92">
        <f t="shared" si="14"/>
        <v>136</v>
      </c>
      <c r="B139" s="100" t="str">
        <f>IF($C139=""," ",$B$138)</f>
        <v>BRND100-A2</v>
      </c>
      <c r="C139" s="70">
        <v>65112001</v>
      </c>
      <c r="D139" s="91" t="str">
        <f>IFERROR(VLOOKUP($C139,'[1]Nieuwe bron'!$A:$C,3,0),"")</f>
        <v>65.11.30</v>
      </c>
      <c r="E139" s="70" t="str">
        <f>IFERROR(VLOOKUP($D139,'[1]Nieuwe bron'!$C:$D,2,0),"")</f>
        <v>beveiliging; brandmeldings- en ontruimingsinstallatie, detectie en alarmering; melding- en ontruimingsinstallatie centrale</v>
      </c>
      <c r="F139" s="70" t="str">
        <f>IFERROR(VLOOKUP($D139,NLSfB!A:D,4,0),"")</f>
        <v>centrale melding- en ontruimingsinstallatie</v>
      </c>
      <c r="G139" s="109">
        <v>2</v>
      </c>
      <c r="H139" s="93"/>
      <c r="I139" s="100" t="s">
        <v>451</v>
      </c>
      <c r="J139" s="87"/>
      <c r="K139" s="87">
        <f ca="1">COUNTIF(Tabel1[[PPO code 1]:[Frequentie 4]],Activiteitenoverzicht!B139)</f>
        <v>8</v>
      </c>
      <c r="L139" s="96">
        <f t="shared" ref="L139:L169" ca="1" si="16">$K$138</f>
        <v>8</v>
      </c>
    </row>
    <row r="140" spans="1:12" ht="22.8" x14ac:dyDescent="0.25">
      <c r="A140" s="92">
        <f t="shared" si="14"/>
        <v>137</v>
      </c>
      <c r="B140" s="100" t="str">
        <f>IF($C140=""," ",$B$138)</f>
        <v>BRND100-A2</v>
      </c>
      <c r="C140" s="70">
        <v>65112002</v>
      </c>
      <c r="D140" s="91" t="str">
        <f>IFERROR(VLOOKUP($C140,'[1]Nieuwe bron'!$A:$C,3,0),"")</f>
        <v>65.11.40</v>
      </c>
      <c r="E140" s="70" t="str">
        <f>IFERROR(VLOOKUP($D140,'[1]Nieuwe bron'!$C:$D,2,0),"")</f>
        <v>beveiliging; brandmeldings- en ontruimingsinstallatie, detectie en alarmering; personenomroepinstallatie</v>
      </c>
      <c r="F140" s="70" t="str">
        <f>IFERROR(VLOOKUP($D140,NLSfB!A:D,4,0),"")</f>
        <v>personenomroepinstallatie</v>
      </c>
      <c r="G140" s="109">
        <v>2</v>
      </c>
      <c r="H140" s="93"/>
      <c r="I140" s="100" t="s">
        <v>452</v>
      </c>
      <c r="J140" s="87"/>
      <c r="K140" s="87">
        <f ca="1">COUNTIF(Tabel1[[PPO code 1]:[Frequentie 4]],Activiteitenoverzicht!B140)</f>
        <v>8</v>
      </c>
      <c r="L140" s="96">
        <f t="shared" ca="1" si="16"/>
        <v>8</v>
      </c>
    </row>
    <row r="141" spans="1:12" x14ac:dyDescent="0.25">
      <c r="A141" s="92">
        <f t="shared" si="14"/>
        <v>138</v>
      </c>
      <c r="B141" s="100" t="str">
        <f>B140</f>
        <v>BRND100-A2</v>
      </c>
      <c r="D141" s="91" t="s">
        <v>254</v>
      </c>
      <c r="E141" s="70" t="str">
        <f>IFERROR(VLOOKUP($D141,'[1]Nieuwe bron'!$C:$D,2,0),"")</f>
        <v>beveiliging; brandmeldings- en ontruimingsinstallatie, detectie en alarmering; brandmeldinstallatie paneel</v>
      </c>
      <c r="F141" s="70" t="str">
        <f>IFERROR(VLOOKUP($D141,NLSfB!A:D,4,0),"")</f>
        <v>paneel brandmeldinstallatie</v>
      </c>
      <c r="G141" s="109">
        <v>2</v>
      </c>
      <c r="H141" s="93" t="s">
        <v>326</v>
      </c>
      <c r="I141" s="100" t="s">
        <v>453</v>
      </c>
      <c r="J141" s="87"/>
      <c r="K141" s="87">
        <f ca="1">COUNTIF(Tabel1[[PPO code 1]:[Frequentie 4]],Activiteitenoverzicht!B141)</f>
        <v>8</v>
      </c>
      <c r="L141" s="96">
        <f t="shared" ca="1" si="16"/>
        <v>8</v>
      </c>
    </row>
    <row r="142" spans="1:12" x14ac:dyDescent="0.25">
      <c r="A142" s="92">
        <f t="shared" si="14"/>
        <v>139</v>
      </c>
      <c r="B142" s="100" t="str">
        <f t="shared" ref="B142:B167" si="17">IF($C142=""," ",$B$138)</f>
        <v xml:space="preserve"> </v>
      </c>
      <c r="D142" s="91" t="str">
        <f>IFERROR(VLOOKUP($C142,'[1]Nieuwe bron'!$A:$C,3,0),"")</f>
        <v/>
      </c>
      <c r="E142" s="70" t="str">
        <f>IFERROR(VLOOKUP($D142,'[1]Nieuwe bron'!$C:$D,2,0),"")</f>
        <v/>
      </c>
      <c r="F142" s="70" t="str">
        <f>IFERROR(VLOOKUP($D142,NLSfB!A:D,4,0),"")</f>
        <v/>
      </c>
      <c r="G142" s="109">
        <v>2</v>
      </c>
      <c r="H142" s="93" t="s">
        <v>326</v>
      </c>
      <c r="I142" s="100" t="s">
        <v>454</v>
      </c>
      <c r="J142" s="87"/>
      <c r="K142" s="87">
        <f ca="1">COUNTIF(Tabel1[[PPO code 1]:[Frequentie 4]],Activiteitenoverzicht!B142)</f>
        <v>0</v>
      </c>
      <c r="L142" s="96">
        <f t="shared" ca="1" si="16"/>
        <v>8</v>
      </c>
    </row>
    <row r="143" spans="1:12" x14ac:dyDescent="0.25">
      <c r="A143" s="92">
        <f t="shared" si="14"/>
        <v>140</v>
      </c>
      <c r="B143" s="100" t="str">
        <f t="shared" si="17"/>
        <v xml:space="preserve"> </v>
      </c>
      <c r="D143" s="91" t="str">
        <f>IFERROR(VLOOKUP($C143,'[1]Nieuwe bron'!$A:$C,3,0),"")</f>
        <v/>
      </c>
      <c r="E143" s="70" t="str">
        <f>IFERROR(VLOOKUP($D143,'[1]Nieuwe bron'!$C:$D,2,0),"")</f>
        <v/>
      </c>
      <c r="F143" s="70" t="str">
        <f>IFERROR(VLOOKUP($D143,NLSfB!A:D,4,0),"")</f>
        <v/>
      </c>
      <c r="G143" s="109">
        <v>2</v>
      </c>
      <c r="H143" s="93" t="s">
        <v>326</v>
      </c>
      <c r="I143" s="100" t="s">
        <v>455</v>
      </c>
      <c r="J143" s="87"/>
      <c r="K143" s="87">
        <f ca="1">COUNTIF(Tabel1[[PPO code 1]:[Frequentie 4]],Activiteitenoverzicht!B143)</f>
        <v>0</v>
      </c>
      <c r="L143" s="96">
        <f t="shared" ca="1" si="16"/>
        <v>8</v>
      </c>
    </row>
    <row r="144" spans="1:12" x14ac:dyDescent="0.25">
      <c r="A144" s="92">
        <f t="shared" si="14"/>
        <v>141</v>
      </c>
      <c r="B144" s="100" t="str">
        <f t="shared" si="17"/>
        <v xml:space="preserve"> </v>
      </c>
      <c r="D144" s="91" t="str">
        <f>IFERROR(VLOOKUP($C144,'[1]Nieuwe bron'!$A:$C,3,0),"")</f>
        <v/>
      </c>
      <c r="E144" s="70" t="str">
        <f>IFERROR(VLOOKUP($D144,'[1]Nieuwe bron'!$C:$D,2,0),"")</f>
        <v/>
      </c>
      <c r="F144" s="70" t="str">
        <f>IFERROR(VLOOKUP($D144,NLSfB!A:D,4,0),"")</f>
        <v/>
      </c>
      <c r="G144" s="109">
        <v>2</v>
      </c>
      <c r="H144" s="93" t="s">
        <v>326</v>
      </c>
      <c r="I144" s="100" t="s">
        <v>456</v>
      </c>
      <c r="J144" s="87"/>
      <c r="K144" s="87">
        <f ca="1">COUNTIF(Tabel1[[PPO code 1]:[Frequentie 4]],Activiteitenoverzicht!B144)</f>
        <v>0</v>
      </c>
      <c r="L144" s="96">
        <f t="shared" ca="1" si="16"/>
        <v>8</v>
      </c>
    </row>
    <row r="145" spans="1:12" x14ac:dyDescent="0.25">
      <c r="A145" s="92">
        <f t="shared" si="14"/>
        <v>142</v>
      </c>
      <c r="B145" s="100" t="str">
        <f t="shared" si="17"/>
        <v xml:space="preserve"> </v>
      </c>
      <c r="D145" s="91" t="str">
        <f>IFERROR(VLOOKUP($C145,'[1]Nieuwe bron'!$A:$C,3,0),"")</f>
        <v/>
      </c>
      <c r="E145" s="70" t="str">
        <f>IFERROR(VLOOKUP($D145,'[1]Nieuwe bron'!$C:$D,2,0),"")</f>
        <v/>
      </c>
      <c r="F145" s="70" t="str">
        <f>IFERROR(VLOOKUP($D145,NLSfB!A:D,4,0),"")</f>
        <v/>
      </c>
      <c r="G145" s="109">
        <v>2</v>
      </c>
      <c r="H145" s="93" t="s">
        <v>326</v>
      </c>
      <c r="I145" s="100" t="s">
        <v>457</v>
      </c>
      <c r="J145" s="87"/>
      <c r="K145" s="87">
        <f ca="1">COUNTIF(Tabel1[[PPO code 1]:[Frequentie 4]],Activiteitenoverzicht!B145)</f>
        <v>0</v>
      </c>
      <c r="L145" s="96">
        <f t="shared" ca="1" si="16"/>
        <v>8</v>
      </c>
    </row>
    <row r="146" spans="1:12" x14ac:dyDescent="0.25">
      <c r="A146" s="92">
        <f t="shared" si="14"/>
        <v>143</v>
      </c>
      <c r="B146" s="100" t="str">
        <f t="shared" si="17"/>
        <v xml:space="preserve"> </v>
      </c>
      <c r="D146" s="91" t="str">
        <f>IFERROR(VLOOKUP($C146,'[1]Nieuwe bron'!$A:$C,3,0),"")</f>
        <v/>
      </c>
      <c r="E146" s="70" t="str">
        <f>IFERROR(VLOOKUP($D146,'[1]Nieuwe bron'!$C:$D,2,0),"")</f>
        <v/>
      </c>
      <c r="F146" s="70" t="str">
        <f>IFERROR(VLOOKUP($D146,NLSfB!A:D,4,0),"")</f>
        <v/>
      </c>
      <c r="G146" s="109">
        <v>2</v>
      </c>
      <c r="H146" s="93" t="s">
        <v>326</v>
      </c>
      <c r="I146" s="100" t="s">
        <v>458</v>
      </c>
      <c r="J146" s="87"/>
      <c r="K146" s="87">
        <f ca="1">COUNTIF(Tabel1[[PPO code 1]:[Frequentie 4]],Activiteitenoverzicht!B146)</f>
        <v>0</v>
      </c>
      <c r="L146" s="96">
        <f t="shared" ca="1" si="16"/>
        <v>8</v>
      </c>
    </row>
    <row r="147" spans="1:12" x14ac:dyDescent="0.25">
      <c r="A147" s="92">
        <f t="shared" si="14"/>
        <v>144</v>
      </c>
      <c r="B147" s="100" t="str">
        <f t="shared" si="17"/>
        <v xml:space="preserve"> </v>
      </c>
      <c r="D147" s="91" t="str">
        <f>IFERROR(VLOOKUP($C147,'[1]Nieuwe bron'!$A:$C,3,0),"")</f>
        <v/>
      </c>
      <c r="E147" s="70" t="str">
        <f>IFERROR(VLOOKUP($D147,'[1]Nieuwe bron'!$C:$D,2,0),"")</f>
        <v/>
      </c>
      <c r="F147" s="70" t="str">
        <f>IFERROR(VLOOKUP($D147,NLSfB!A:D,4,0),"")</f>
        <v/>
      </c>
      <c r="G147" s="109">
        <v>2</v>
      </c>
      <c r="H147" s="93" t="s">
        <v>326</v>
      </c>
      <c r="I147" s="100" t="s">
        <v>459</v>
      </c>
      <c r="J147" s="87"/>
      <c r="K147" s="87">
        <f ca="1">COUNTIF(Tabel1[[PPO code 1]:[Frequentie 4]],Activiteitenoverzicht!B147)</f>
        <v>0</v>
      </c>
      <c r="L147" s="96">
        <f t="shared" ca="1" si="16"/>
        <v>8</v>
      </c>
    </row>
    <row r="148" spans="1:12" x14ac:dyDescent="0.25">
      <c r="A148" s="92">
        <f t="shared" si="14"/>
        <v>145</v>
      </c>
      <c r="B148" s="100" t="str">
        <f t="shared" si="17"/>
        <v xml:space="preserve"> </v>
      </c>
      <c r="D148" s="91" t="str">
        <f>IFERROR(VLOOKUP($C148,'[1]Nieuwe bron'!$A:$C,3,0),"")</f>
        <v/>
      </c>
      <c r="E148" s="70" t="str">
        <f>IFERROR(VLOOKUP($D148,'[1]Nieuwe bron'!$C:$D,2,0),"")</f>
        <v/>
      </c>
      <c r="F148" s="70" t="str">
        <f>IFERROR(VLOOKUP($D148,NLSfB!A:D,4,0),"")</f>
        <v/>
      </c>
      <c r="G148" s="109">
        <v>2</v>
      </c>
      <c r="H148" s="93" t="s">
        <v>326</v>
      </c>
      <c r="I148" s="100" t="s">
        <v>460</v>
      </c>
      <c r="J148" s="87"/>
      <c r="K148" s="87">
        <f ca="1">COUNTIF(Tabel1[[PPO code 1]:[Frequentie 4]],Activiteitenoverzicht!B148)</f>
        <v>0</v>
      </c>
      <c r="L148" s="96">
        <f t="shared" ca="1" si="16"/>
        <v>8</v>
      </c>
    </row>
    <row r="149" spans="1:12" ht="22.8" x14ac:dyDescent="0.25">
      <c r="A149" s="92">
        <f t="shared" si="14"/>
        <v>146</v>
      </c>
      <c r="B149" s="100" t="str">
        <f t="shared" si="17"/>
        <v xml:space="preserve"> </v>
      </c>
      <c r="D149" s="91" t="str">
        <f>IFERROR(VLOOKUP($C149,'[1]Nieuwe bron'!$A:$C,3,0),"")</f>
        <v/>
      </c>
      <c r="E149" s="70" t="str">
        <f>IFERROR(VLOOKUP($D149,'[1]Nieuwe bron'!$C:$D,2,0),"")</f>
        <v/>
      </c>
      <c r="F149" s="70" t="str">
        <f>IFERROR(VLOOKUP($D149,NLSfB!A:D,4,0),"")</f>
        <v/>
      </c>
      <c r="G149" s="109">
        <v>2</v>
      </c>
      <c r="H149" s="93" t="s">
        <v>326</v>
      </c>
      <c r="I149" s="100" t="s">
        <v>461</v>
      </c>
      <c r="J149" s="87"/>
      <c r="K149" s="87">
        <f ca="1">COUNTIF(Tabel1[[PPO code 1]:[Frequentie 4]],Activiteitenoverzicht!B149)</f>
        <v>0</v>
      </c>
      <c r="L149" s="96">
        <f t="shared" ca="1" si="16"/>
        <v>8</v>
      </c>
    </row>
    <row r="150" spans="1:12" x14ac:dyDescent="0.25">
      <c r="A150" s="92">
        <f t="shared" si="14"/>
        <v>147</v>
      </c>
      <c r="B150" s="100" t="str">
        <f t="shared" si="17"/>
        <v xml:space="preserve"> </v>
      </c>
      <c r="D150" s="91" t="str">
        <f>IFERROR(VLOOKUP($C150,'[1]Nieuwe bron'!$A:$C,3,0),"")</f>
        <v/>
      </c>
      <c r="E150" s="70" t="str">
        <f>IFERROR(VLOOKUP($D150,'[1]Nieuwe bron'!$C:$D,2,0),"")</f>
        <v/>
      </c>
      <c r="F150" s="70" t="str">
        <f>IFERROR(VLOOKUP($D150,NLSfB!A:D,4,0),"")</f>
        <v/>
      </c>
      <c r="G150" s="109">
        <v>2</v>
      </c>
      <c r="H150" s="93" t="s">
        <v>326</v>
      </c>
      <c r="I150" s="100" t="s">
        <v>462</v>
      </c>
      <c r="J150" s="87"/>
      <c r="K150" s="87">
        <f ca="1">COUNTIF(Tabel1[[PPO code 1]:[Frequentie 4]],Activiteitenoverzicht!B150)</f>
        <v>0</v>
      </c>
      <c r="L150" s="96">
        <f t="shared" ca="1" si="16"/>
        <v>8</v>
      </c>
    </row>
    <row r="151" spans="1:12" ht="22.8" x14ac:dyDescent="0.25">
      <c r="A151" s="92">
        <f t="shared" si="14"/>
        <v>148</v>
      </c>
      <c r="B151" s="100" t="str">
        <f t="shared" si="17"/>
        <v xml:space="preserve"> </v>
      </c>
      <c r="D151" s="91" t="str">
        <f>IFERROR(VLOOKUP($C151,'[1]Nieuwe bron'!$A:$C,3,0),"")</f>
        <v/>
      </c>
      <c r="E151" s="70" t="str">
        <f>IFERROR(VLOOKUP($D151,'[1]Nieuwe bron'!$C:$D,2,0),"")</f>
        <v/>
      </c>
      <c r="F151" s="70" t="str">
        <f>IFERROR(VLOOKUP($D151,NLSfB!A:D,4,0),"")</f>
        <v/>
      </c>
      <c r="G151" s="109">
        <v>2</v>
      </c>
      <c r="H151" s="93" t="s">
        <v>326</v>
      </c>
      <c r="I151" s="100" t="s">
        <v>463</v>
      </c>
      <c r="J151" s="87"/>
      <c r="K151" s="87">
        <f ca="1">COUNTIF(Tabel1[[PPO code 1]:[Frequentie 4]],Activiteitenoverzicht!B151)</f>
        <v>0</v>
      </c>
      <c r="L151" s="96">
        <f t="shared" ca="1" si="16"/>
        <v>8</v>
      </c>
    </row>
    <row r="152" spans="1:12" ht="22.8" x14ac:dyDescent="0.25">
      <c r="A152" s="92">
        <f t="shared" si="14"/>
        <v>149</v>
      </c>
      <c r="B152" s="100" t="str">
        <f t="shared" si="17"/>
        <v xml:space="preserve"> </v>
      </c>
      <c r="D152" s="91" t="str">
        <f>IFERROR(VLOOKUP($C152,'[1]Nieuwe bron'!$A:$C,3,0),"")</f>
        <v/>
      </c>
      <c r="E152" s="70" t="str">
        <f>IFERROR(VLOOKUP($D152,'[1]Nieuwe bron'!$C:$D,2,0),"")</f>
        <v/>
      </c>
      <c r="F152" s="70" t="str">
        <f>IFERROR(VLOOKUP($D152,NLSfB!A:D,4,0),"")</f>
        <v/>
      </c>
      <c r="G152" s="109">
        <v>2</v>
      </c>
      <c r="H152" s="93" t="s">
        <v>326</v>
      </c>
      <c r="I152" s="100" t="s">
        <v>464</v>
      </c>
      <c r="J152" s="87"/>
      <c r="K152" s="87">
        <f ca="1">COUNTIF(Tabel1[[PPO code 1]:[Frequentie 4]],Activiteitenoverzicht!B152)</f>
        <v>0</v>
      </c>
      <c r="L152" s="96">
        <f t="shared" ca="1" si="16"/>
        <v>8</v>
      </c>
    </row>
    <row r="153" spans="1:12" x14ac:dyDescent="0.25">
      <c r="A153" s="92">
        <f t="shared" si="14"/>
        <v>150</v>
      </c>
      <c r="B153" s="100" t="str">
        <f t="shared" si="17"/>
        <v xml:space="preserve"> </v>
      </c>
      <c r="D153" s="91" t="str">
        <f>IFERROR(VLOOKUP($C153,'[1]Nieuwe bron'!$A:$C,3,0),"")</f>
        <v/>
      </c>
      <c r="E153" s="70" t="str">
        <f>IFERROR(VLOOKUP($D153,'[1]Nieuwe bron'!$C:$D,2,0),"")</f>
        <v/>
      </c>
      <c r="F153" s="70" t="str">
        <f>IFERROR(VLOOKUP($D153,NLSfB!A:D,4,0),"")</f>
        <v/>
      </c>
      <c r="G153" s="109">
        <v>2</v>
      </c>
      <c r="H153" s="93" t="s">
        <v>326</v>
      </c>
      <c r="I153" s="100" t="s">
        <v>465</v>
      </c>
      <c r="J153" s="87"/>
      <c r="K153" s="87">
        <f ca="1">COUNTIF(Tabel1[[PPO code 1]:[Frequentie 4]],Activiteitenoverzicht!B153)</f>
        <v>0</v>
      </c>
      <c r="L153" s="96">
        <f t="shared" ca="1" si="16"/>
        <v>8</v>
      </c>
    </row>
    <row r="154" spans="1:12" x14ac:dyDescent="0.25">
      <c r="A154" s="92">
        <f t="shared" si="14"/>
        <v>151</v>
      </c>
      <c r="B154" s="100" t="str">
        <f t="shared" si="17"/>
        <v xml:space="preserve"> </v>
      </c>
      <c r="D154" s="91" t="str">
        <f>IFERROR(VLOOKUP($C154,'[1]Nieuwe bron'!$A:$C,3,0),"")</f>
        <v/>
      </c>
      <c r="E154" s="70" t="str">
        <f>IFERROR(VLOOKUP($D154,'[1]Nieuwe bron'!$C:$D,2,0),"")</f>
        <v/>
      </c>
      <c r="F154" s="70" t="str">
        <f>IFERROR(VLOOKUP($D154,NLSfB!A:D,4,0),"")</f>
        <v/>
      </c>
      <c r="G154" s="109">
        <v>2</v>
      </c>
      <c r="H154" s="93"/>
      <c r="I154" s="100"/>
      <c r="J154" s="87"/>
      <c r="K154" s="87">
        <f ca="1">COUNTIF(Tabel1[[PPO code 1]:[Frequentie 4]],Activiteitenoverzicht!B154)</f>
        <v>0</v>
      </c>
      <c r="L154" s="96">
        <f t="shared" ca="1" si="16"/>
        <v>8</v>
      </c>
    </row>
    <row r="155" spans="1:12" x14ac:dyDescent="0.25">
      <c r="A155" s="92">
        <f t="shared" si="14"/>
        <v>152</v>
      </c>
      <c r="B155" s="100" t="str">
        <f t="shared" si="17"/>
        <v xml:space="preserve"> </v>
      </c>
      <c r="D155" s="91" t="str">
        <f>IFERROR(VLOOKUP($C155,'[1]Nieuwe bron'!$A:$C,3,0),"")</f>
        <v/>
      </c>
      <c r="E155" s="70" t="str">
        <f>IFERROR(VLOOKUP($D155,'[1]Nieuwe bron'!$C:$D,2,0),"")</f>
        <v/>
      </c>
      <c r="F155" s="70" t="str">
        <f>IFERROR(VLOOKUP($D155,NLSfB!A:D,4,0),"")</f>
        <v/>
      </c>
      <c r="G155" s="109"/>
      <c r="H155" s="93"/>
      <c r="I155" s="100" t="s">
        <v>466</v>
      </c>
      <c r="J155" s="87"/>
      <c r="K155" s="87">
        <f ca="1">COUNTIF(Tabel1[[PPO code 1]:[Frequentie 4]],Activiteitenoverzicht!B155)</f>
        <v>0</v>
      </c>
      <c r="L155" s="96">
        <f t="shared" ca="1" si="16"/>
        <v>8</v>
      </c>
    </row>
    <row r="156" spans="1:12" x14ac:dyDescent="0.25">
      <c r="A156" s="92">
        <f t="shared" si="14"/>
        <v>153</v>
      </c>
      <c r="B156" s="100" t="str">
        <f t="shared" si="17"/>
        <v xml:space="preserve"> </v>
      </c>
      <c r="D156" s="91" t="str">
        <f>IFERROR(VLOOKUP($C156,'[1]Nieuwe bron'!$A:$C,3,0),"")</f>
        <v/>
      </c>
      <c r="E156" s="70" t="str">
        <f>IFERROR(VLOOKUP($D156,'[1]Nieuwe bron'!$C:$D,2,0),"")</f>
        <v/>
      </c>
      <c r="F156" s="70" t="str">
        <f>IFERROR(VLOOKUP($D156,NLSfB!A:D,4,0),"")</f>
        <v/>
      </c>
      <c r="G156" s="109"/>
      <c r="H156" s="93" t="s">
        <v>326</v>
      </c>
      <c r="I156" s="100" t="s">
        <v>467</v>
      </c>
      <c r="J156" s="87"/>
      <c r="K156" s="87">
        <f ca="1">COUNTIF(Tabel1[[PPO code 1]:[Frequentie 4]],Activiteitenoverzicht!B156)</f>
        <v>0</v>
      </c>
      <c r="L156" s="96">
        <f t="shared" ca="1" si="16"/>
        <v>8</v>
      </c>
    </row>
    <row r="157" spans="1:12" x14ac:dyDescent="0.25">
      <c r="A157" s="92">
        <f t="shared" si="14"/>
        <v>154</v>
      </c>
      <c r="B157" s="100" t="str">
        <f t="shared" si="17"/>
        <v xml:space="preserve"> </v>
      </c>
      <c r="D157" s="91" t="str">
        <f>IFERROR(VLOOKUP($C157,'[1]Nieuwe bron'!$A:$C,3,0),"")</f>
        <v/>
      </c>
      <c r="E157" s="70" t="str">
        <f>IFERROR(VLOOKUP($D157,'[1]Nieuwe bron'!$C:$D,2,0),"")</f>
        <v/>
      </c>
      <c r="F157" s="70" t="str">
        <f>IFERROR(VLOOKUP($D157,NLSfB!A:D,4,0),"")</f>
        <v/>
      </c>
      <c r="G157" s="109"/>
      <c r="H157" s="93" t="s">
        <v>326</v>
      </c>
      <c r="I157" s="100" t="s">
        <v>468</v>
      </c>
      <c r="J157" s="87"/>
      <c r="K157" s="87">
        <f ca="1">COUNTIF(Tabel1[[PPO code 1]:[Frequentie 4]],Activiteitenoverzicht!B157)</f>
        <v>0</v>
      </c>
      <c r="L157" s="96">
        <f t="shared" ca="1" si="16"/>
        <v>8</v>
      </c>
    </row>
    <row r="158" spans="1:12" x14ac:dyDescent="0.25">
      <c r="A158" s="92">
        <f t="shared" si="14"/>
        <v>155</v>
      </c>
      <c r="B158" s="100" t="str">
        <f t="shared" si="17"/>
        <v xml:space="preserve"> </v>
      </c>
      <c r="D158" s="91" t="str">
        <f>IFERROR(VLOOKUP($C158,'[1]Nieuwe bron'!$A:$C,3,0),"")</f>
        <v/>
      </c>
      <c r="E158" s="70" t="str">
        <f>IFERROR(VLOOKUP($D158,'[1]Nieuwe bron'!$C:$D,2,0),"")</f>
        <v/>
      </c>
      <c r="F158" s="70" t="str">
        <f>IFERROR(VLOOKUP($D158,NLSfB!A:D,4,0),"")</f>
        <v/>
      </c>
      <c r="G158" s="109"/>
      <c r="H158" s="93" t="s">
        <v>326</v>
      </c>
      <c r="I158" s="100" t="s">
        <v>469</v>
      </c>
      <c r="J158" s="87"/>
      <c r="K158" s="87">
        <f ca="1">COUNTIF(Tabel1[[PPO code 1]:[Frequentie 4]],Activiteitenoverzicht!B158)</f>
        <v>0</v>
      </c>
      <c r="L158" s="96">
        <f t="shared" ca="1" si="16"/>
        <v>8</v>
      </c>
    </row>
    <row r="159" spans="1:12" x14ac:dyDescent="0.25">
      <c r="A159" s="92">
        <f t="shared" si="14"/>
        <v>156</v>
      </c>
      <c r="B159" s="100" t="str">
        <f t="shared" si="17"/>
        <v xml:space="preserve"> </v>
      </c>
      <c r="D159" s="91" t="str">
        <f>IFERROR(VLOOKUP($C159,'[1]Nieuwe bron'!$A:$C,3,0),"")</f>
        <v/>
      </c>
      <c r="E159" s="70" t="str">
        <f>IFERROR(VLOOKUP($D159,'[1]Nieuwe bron'!$C:$D,2,0),"")</f>
        <v/>
      </c>
      <c r="F159" s="70" t="str">
        <f>IFERROR(VLOOKUP($D159,NLSfB!A:D,4,0),"")</f>
        <v/>
      </c>
      <c r="G159" s="109"/>
      <c r="H159" s="93" t="s">
        <v>326</v>
      </c>
      <c r="I159" s="100" t="s">
        <v>470</v>
      </c>
      <c r="J159" s="87"/>
      <c r="K159" s="87">
        <f ca="1">COUNTIF(Tabel1[[PPO code 1]:[Frequentie 4]],Activiteitenoverzicht!B159)</f>
        <v>0</v>
      </c>
      <c r="L159" s="96">
        <f t="shared" ca="1" si="16"/>
        <v>8</v>
      </c>
    </row>
    <row r="160" spans="1:12" x14ac:dyDescent="0.25">
      <c r="A160" s="92">
        <f t="shared" si="14"/>
        <v>157</v>
      </c>
      <c r="B160" s="100" t="str">
        <f t="shared" si="17"/>
        <v xml:space="preserve"> </v>
      </c>
      <c r="D160" s="91" t="str">
        <f>IFERROR(VLOOKUP($C160,'[1]Nieuwe bron'!$A:$C,3,0),"")</f>
        <v/>
      </c>
      <c r="E160" s="70" t="str">
        <f>IFERROR(VLOOKUP($D160,'[1]Nieuwe bron'!$C:$D,2,0),"")</f>
        <v/>
      </c>
      <c r="F160" s="70" t="str">
        <f>IFERROR(VLOOKUP($D160,NLSfB!A:D,4,0),"")</f>
        <v/>
      </c>
      <c r="G160" s="109"/>
      <c r="H160" s="93" t="s">
        <v>326</v>
      </c>
      <c r="I160" s="100" t="s">
        <v>471</v>
      </c>
      <c r="J160" s="87"/>
      <c r="K160" s="87">
        <f ca="1">COUNTIF(Tabel1[[PPO code 1]:[Frequentie 4]],Activiteitenoverzicht!B160)</f>
        <v>0</v>
      </c>
      <c r="L160" s="96">
        <f t="shared" ca="1" si="16"/>
        <v>8</v>
      </c>
    </row>
    <row r="161" spans="1:12" x14ac:dyDescent="0.25">
      <c r="A161" s="92">
        <f t="shared" si="14"/>
        <v>158</v>
      </c>
      <c r="B161" s="100" t="str">
        <f t="shared" si="17"/>
        <v xml:space="preserve"> </v>
      </c>
      <c r="D161" s="91" t="str">
        <f>IFERROR(VLOOKUP($C161,'[1]Nieuwe bron'!$A:$C,3,0),"")</f>
        <v/>
      </c>
      <c r="E161" s="70" t="str">
        <f>IFERROR(VLOOKUP($D161,'[1]Nieuwe bron'!$C:$D,2,0),"")</f>
        <v/>
      </c>
      <c r="F161" s="70" t="str">
        <f>IFERROR(VLOOKUP($D161,NLSfB!A:D,4,0),"")</f>
        <v/>
      </c>
      <c r="G161" s="109"/>
      <c r="H161" s="93" t="s">
        <v>326</v>
      </c>
      <c r="I161" s="100" t="s">
        <v>472</v>
      </c>
      <c r="J161" s="87"/>
      <c r="K161" s="87">
        <f ca="1">COUNTIF(Tabel1[[PPO code 1]:[Frequentie 4]],Activiteitenoverzicht!B161)</f>
        <v>0</v>
      </c>
      <c r="L161" s="96">
        <f t="shared" ca="1" si="16"/>
        <v>8</v>
      </c>
    </row>
    <row r="162" spans="1:12" x14ac:dyDescent="0.25">
      <c r="A162" s="92">
        <f t="shared" ref="A162:A225" si="18">-3+ROW()</f>
        <v>159</v>
      </c>
      <c r="B162" s="100" t="str">
        <f t="shared" si="17"/>
        <v xml:space="preserve"> </v>
      </c>
      <c r="D162" s="91" t="str">
        <f>IFERROR(VLOOKUP($C162,'[1]Nieuwe bron'!$A:$C,3,0),"")</f>
        <v/>
      </c>
      <c r="E162" s="70" t="str">
        <f>IFERROR(VLOOKUP($D162,'[1]Nieuwe bron'!$C:$D,2,0),"")</f>
        <v/>
      </c>
      <c r="F162" s="70" t="str">
        <f>IFERROR(VLOOKUP($D162,NLSfB!A:D,4,0),"")</f>
        <v/>
      </c>
      <c r="G162" s="109"/>
      <c r="H162" s="93" t="s">
        <v>326</v>
      </c>
      <c r="I162" s="100" t="s">
        <v>473</v>
      </c>
      <c r="J162" s="87"/>
      <c r="K162" s="87">
        <f ca="1">COUNTIF(Tabel1[[PPO code 1]:[Frequentie 4]],Activiteitenoverzicht!B162)</f>
        <v>0</v>
      </c>
      <c r="L162" s="96">
        <f t="shared" ca="1" si="16"/>
        <v>8</v>
      </c>
    </row>
    <row r="163" spans="1:12" x14ac:dyDescent="0.25">
      <c r="A163" s="92">
        <f t="shared" si="18"/>
        <v>160</v>
      </c>
      <c r="B163" s="100" t="str">
        <f t="shared" si="17"/>
        <v xml:space="preserve"> </v>
      </c>
      <c r="D163" s="91" t="str">
        <f>IFERROR(VLOOKUP($C163,'[1]Nieuwe bron'!$A:$C,3,0),"")</f>
        <v/>
      </c>
      <c r="E163" s="70" t="str">
        <f>IFERROR(VLOOKUP($D163,'[1]Nieuwe bron'!$C:$D,2,0),"")</f>
        <v/>
      </c>
      <c r="F163" s="70" t="str">
        <f>IFERROR(VLOOKUP($D163,NLSfB!A:D,4,0),"")</f>
        <v/>
      </c>
      <c r="G163" s="109"/>
      <c r="H163" s="93" t="s">
        <v>326</v>
      </c>
      <c r="I163" s="100" t="s">
        <v>474</v>
      </c>
      <c r="J163" s="87"/>
      <c r="K163" s="87">
        <f ca="1">COUNTIF(Tabel1[[PPO code 1]:[Frequentie 4]],Activiteitenoverzicht!B163)</f>
        <v>0</v>
      </c>
      <c r="L163" s="96">
        <f t="shared" ca="1" si="16"/>
        <v>8</v>
      </c>
    </row>
    <row r="164" spans="1:12" x14ac:dyDescent="0.25">
      <c r="A164" s="92">
        <f t="shared" si="18"/>
        <v>161</v>
      </c>
      <c r="B164" s="100" t="str">
        <f t="shared" si="17"/>
        <v xml:space="preserve"> </v>
      </c>
      <c r="D164" s="91" t="str">
        <f>IFERROR(VLOOKUP($C164,'[1]Nieuwe bron'!$A:$C,3,0),"")</f>
        <v/>
      </c>
      <c r="E164" s="70" t="str">
        <f>IFERROR(VLOOKUP($D164,'[1]Nieuwe bron'!$C:$D,2,0),"")</f>
        <v/>
      </c>
      <c r="F164" s="70" t="str">
        <f>IFERROR(VLOOKUP($D164,NLSfB!A:D,4,0),"")</f>
        <v/>
      </c>
      <c r="G164" s="109"/>
      <c r="H164" s="93"/>
      <c r="I164" s="100"/>
      <c r="J164" s="87"/>
      <c r="K164" s="87">
        <f ca="1">COUNTIF(Tabel1[[PPO code 1]:[Frequentie 4]],Activiteitenoverzicht!B164)</f>
        <v>0</v>
      </c>
      <c r="L164" s="96">
        <f t="shared" ca="1" si="16"/>
        <v>8</v>
      </c>
    </row>
    <row r="165" spans="1:12" x14ac:dyDescent="0.25">
      <c r="A165" s="92">
        <f t="shared" si="18"/>
        <v>162</v>
      </c>
      <c r="B165" s="100" t="str">
        <f t="shared" si="17"/>
        <v xml:space="preserve"> </v>
      </c>
      <c r="D165" s="91" t="str">
        <f>IFERROR(VLOOKUP($C165,'[1]Nieuwe bron'!$A:$C,3,0),"")</f>
        <v/>
      </c>
      <c r="E165" s="70" t="str">
        <f>IFERROR(VLOOKUP($D165,'[1]Nieuwe bron'!$C:$D,2,0),"")</f>
        <v/>
      </c>
      <c r="F165" s="70" t="str">
        <f>IFERROR(VLOOKUP($D165,NLSfB!A:D,4,0),"")</f>
        <v/>
      </c>
      <c r="G165" s="109"/>
      <c r="H165" s="93"/>
      <c r="I165" s="100" t="s">
        <v>475</v>
      </c>
      <c r="J165" s="87"/>
      <c r="K165" s="87">
        <f ca="1">COUNTIF(Tabel1[[PPO code 1]:[Frequentie 4]],Activiteitenoverzicht!B165)</f>
        <v>0</v>
      </c>
      <c r="L165" s="96">
        <f t="shared" ca="1" si="16"/>
        <v>8</v>
      </c>
    </row>
    <row r="166" spans="1:12" x14ac:dyDescent="0.25">
      <c r="A166" s="92">
        <f t="shared" si="18"/>
        <v>163</v>
      </c>
      <c r="B166" s="100" t="str">
        <f t="shared" si="17"/>
        <v xml:space="preserve"> </v>
      </c>
      <c r="D166" s="91" t="str">
        <f>IFERROR(VLOOKUP($C166,'[1]Nieuwe bron'!$A:$C,3,0),"")</f>
        <v/>
      </c>
      <c r="E166" s="70" t="str">
        <f>IFERROR(VLOOKUP($D166,'[1]Nieuwe bron'!$C:$D,2,0),"")</f>
        <v/>
      </c>
      <c r="F166" s="70" t="str">
        <f>IFERROR(VLOOKUP($D166,NLSfB!A:D,4,0),"")</f>
        <v/>
      </c>
      <c r="G166" s="109"/>
      <c r="H166" s="93" t="s">
        <v>326</v>
      </c>
      <c r="I166" s="100" t="s">
        <v>476</v>
      </c>
      <c r="J166" s="87"/>
      <c r="K166" s="87">
        <f ca="1">COUNTIF(Tabel1[[PPO code 1]:[Frequentie 4]],Activiteitenoverzicht!B166)</f>
        <v>0</v>
      </c>
      <c r="L166" s="96">
        <f t="shared" ca="1" si="16"/>
        <v>8</v>
      </c>
    </row>
    <row r="167" spans="1:12" x14ac:dyDescent="0.25">
      <c r="A167" s="92">
        <f t="shared" si="18"/>
        <v>164</v>
      </c>
      <c r="B167" s="100" t="str">
        <f t="shared" si="17"/>
        <v xml:space="preserve"> </v>
      </c>
      <c r="D167" s="91" t="str">
        <f>IFERROR(VLOOKUP($C167,'[1]Nieuwe bron'!$A:$C,3,0),"")</f>
        <v/>
      </c>
      <c r="E167" s="70" t="str">
        <f>IFERROR(VLOOKUP($D167,'[1]Nieuwe bron'!$C:$D,2,0),"")</f>
        <v/>
      </c>
      <c r="F167" s="70" t="str">
        <f>IFERROR(VLOOKUP($D167,NLSfB!A:D,4,0),"")</f>
        <v/>
      </c>
      <c r="G167" s="109"/>
      <c r="H167" s="93" t="s">
        <v>326</v>
      </c>
      <c r="I167" s="100" t="s">
        <v>477</v>
      </c>
      <c r="J167" s="87"/>
      <c r="K167" s="87">
        <f ca="1">COUNTIF(Tabel1[[PPO code 1]:[Frequentie 4]],Activiteitenoverzicht!B167)</f>
        <v>0</v>
      </c>
      <c r="L167" s="96">
        <f t="shared" ca="1" si="16"/>
        <v>8</v>
      </c>
    </row>
    <row r="168" spans="1:12" x14ac:dyDescent="0.25">
      <c r="A168" s="92">
        <f t="shared" si="18"/>
        <v>165</v>
      </c>
      <c r="B168" s="100"/>
      <c r="D168" s="91" t="str">
        <f>IFERROR(VLOOKUP($C168,'[1]Nieuwe bron'!$A:$C,3,0),"")</f>
        <v/>
      </c>
      <c r="E168" s="70" t="str">
        <f>IFERROR(VLOOKUP($D168,'[1]Nieuwe bron'!$C:$D,2,0),"")</f>
        <v/>
      </c>
      <c r="F168" s="70" t="str">
        <f>IFERROR(VLOOKUP($D168,NLSfB!A:D,4,0),"")</f>
        <v/>
      </c>
      <c r="G168" s="110"/>
      <c r="H168" s="93" t="s">
        <v>326</v>
      </c>
      <c r="I168" s="100" t="s">
        <v>478</v>
      </c>
      <c r="J168" s="87"/>
      <c r="K168" s="87">
        <f ca="1">COUNTIF(Tabel1[[PPO code 1]:[Frequentie 4]],Activiteitenoverzicht!B168)</f>
        <v>0</v>
      </c>
      <c r="L168" s="96">
        <f t="shared" ca="1" si="16"/>
        <v>8</v>
      </c>
    </row>
    <row r="169" spans="1:12" x14ac:dyDescent="0.25">
      <c r="A169" s="92">
        <f t="shared" si="18"/>
        <v>166</v>
      </c>
      <c r="B169" s="100"/>
      <c r="D169" s="91" t="str">
        <f>IFERROR(VLOOKUP($C169,'[1]Nieuwe bron'!$A:$C,3,0),"")</f>
        <v/>
      </c>
      <c r="E169" s="70" t="str">
        <f>IFERROR(VLOOKUP($D169,'[1]Nieuwe bron'!$C:$D,2,0),"")</f>
        <v/>
      </c>
      <c r="F169" s="70" t="str">
        <f>IFERROR(VLOOKUP($D169,NLSfB!A:D,4,0),"")</f>
        <v/>
      </c>
      <c r="H169" s="93"/>
      <c r="I169" s="100"/>
      <c r="J169" s="87"/>
      <c r="K169" s="87">
        <f ca="1">COUNTIF(Tabel1[[PPO code 1]:[Frequentie 4]],Activiteitenoverzicht!B169)</f>
        <v>0</v>
      </c>
      <c r="L169" s="97">
        <f t="shared" ca="1" si="16"/>
        <v>8</v>
      </c>
    </row>
    <row r="170" spans="1:12" ht="22.8" x14ac:dyDescent="0.25">
      <c r="A170" s="92">
        <f t="shared" si="18"/>
        <v>167</v>
      </c>
      <c r="B170" s="100" t="s">
        <v>479</v>
      </c>
      <c r="C170" s="70">
        <v>65111001</v>
      </c>
      <c r="D170" s="91" t="str">
        <f>IFERROR(VLOOKUP($C170,'[1]Nieuwe bron'!$A:$C,3,0),"")</f>
        <v>65.11.10</v>
      </c>
      <c r="E170" s="70" t="str">
        <f>IFERROR(VLOOKUP($D170,'[1]Nieuwe bron'!$C:$D,2,0),"")</f>
        <v>beveiliging; brandmeldings- en ontruimingsinstallatie, detectie en alarmering; brandmeldinstallatie centrale</v>
      </c>
      <c r="F170" s="70" t="str">
        <f>IFERROR(VLOOKUP($D170,NLSfB!A:D,4,0),"")</f>
        <v>centrale brandmeldinstallatie</v>
      </c>
      <c r="G170" s="108">
        <v>12</v>
      </c>
      <c r="H170" s="98"/>
      <c r="I170" s="102" t="s">
        <v>407</v>
      </c>
      <c r="J170" s="87"/>
      <c r="K170" s="87">
        <f ca="1">COUNTIF(Tabel1[[PPO code 1]:[Frequentie 4]],Activiteitenoverzicht!B170)</f>
        <v>8</v>
      </c>
      <c r="L170" s="94">
        <f ca="1">$K$170</f>
        <v>8</v>
      </c>
    </row>
    <row r="171" spans="1:12" ht="22.8" x14ac:dyDescent="0.25">
      <c r="A171" s="92">
        <f t="shared" si="18"/>
        <v>168</v>
      </c>
      <c r="B171" s="100" t="str">
        <f>IF($C171=""," ",$B$170)</f>
        <v>BRND100-A3</v>
      </c>
      <c r="C171" s="70">
        <v>65112001</v>
      </c>
      <c r="D171" s="91" t="str">
        <f>IFERROR(VLOOKUP($C171,'[1]Nieuwe bron'!$A:$C,3,0),"")</f>
        <v>65.11.30</v>
      </c>
      <c r="E171" s="70" t="str">
        <f>IFERROR(VLOOKUP($D171,'[1]Nieuwe bron'!$C:$D,2,0),"")</f>
        <v>beveiliging; brandmeldings- en ontruimingsinstallatie, detectie en alarmering; melding- en ontruimingsinstallatie centrale</v>
      </c>
      <c r="F171" s="70" t="str">
        <f>IFERROR(VLOOKUP($D171,NLSfB!A:D,4,0),"")</f>
        <v>centrale melding- en ontruimingsinstallatie</v>
      </c>
      <c r="G171" s="109">
        <v>12</v>
      </c>
      <c r="H171" s="93"/>
      <c r="I171" s="100" t="s">
        <v>480</v>
      </c>
      <c r="J171" s="87"/>
      <c r="K171" s="87">
        <f ca="1">COUNTIF(Tabel1[[PPO code 1]:[Frequentie 4]],Activiteitenoverzicht!B171)</f>
        <v>8</v>
      </c>
      <c r="L171" s="96">
        <f t="shared" ref="L171:L184" ca="1" si="19">$K$170</f>
        <v>8</v>
      </c>
    </row>
    <row r="172" spans="1:12" x14ac:dyDescent="0.25">
      <c r="A172" s="92">
        <f t="shared" si="18"/>
        <v>169</v>
      </c>
      <c r="B172" s="100" t="str">
        <f>B171</f>
        <v>BRND100-A3</v>
      </c>
      <c r="D172" s="91" t="s">
        <v>254</v>
      </c>
      <c r="E172" s="70" t="str">
        <f>IFERROR(VLOOKUP($D172,'[1]Nieuwe bron'!$C:$D,2,0),"")</f>
        <v>beveiliging; brandmeldings- en ontruimingsinstallatie, detectie en alarmering; brandmeldinstallatie paneel</v>
      </c>
      <c r="F172" s="70" t="str">
        <f>IFERROR(VLOOKUP($D172,NLSfB!A:D,4,0),"")</f>
        <v>paneel brandmeldinstallatie</v>
      </c>
      <c r="G172" s="109">
        <v>12</v>
      </c>
      <c r="H172" s="93" t="s">
        <v>326</v>
      </c>
      <c r="I172" s="100" t="s">
        <v>481</v>
      </c>
      <c r="J172" s="87"/>
      <c r="K172" s="87">
        <f ca="1">COUNTIF(Tabel1[[PPO code 1]:[Frequentie 4]],Activiteitenoverzicht!B172)</f>
        <v>8</v>
      </c>
      <c r="L172" s="96">
        <f t="shared" ca="1" si="19"/>
        <v>8</v>
      </c>
    </row>
    <row r="173" spans="1:12" x14ac:dyDescent="0.25">
      <c r="A173" s="92">
        <f t="shared" si="18"/>
        <v>170</v>
      </c>
      <c r="B173" s="100" t="str">
        <f t="shared" ref="B173:B182" si="20">IF($C173=""," ",$B$170)</f>
        <v xml:space="preserve"> </v>
      </c>
      <c r="D173" s="91" t="str">
        <f>IFERROR(VLOOKUP($C173,'[1]Nieuwe bron'!$A:$C,3,0),"")</f>
        <v/>
      </c>
      <c r="E173" s="70" t="str">
        <f>IFERROR(VLOOKUP($D173,'[1]Nieuwe bron'!$C:$D,2,0),"")</f>
        <v/>
      </c>
      <c r="F173" s="70" t="str">
        <f>IFERROR(VLOOKUP($D173,NLSfB!A:D,4,0),"")</f>
        <v/>
      </c>
      <c r="G173" s="109">
        <v>12</v>
      </c>
      <c r="H173" s="93" t="s">
        <v>326</v>
      </c>
      <c r="I173" s="100" t="s">
        <v>482</v>
      </c>
      <c r="J173" s="87"/>
      <c r="K173" s="87">
        <f ca="1">COUNTIF(Tabel1[[PPO code 1]:[Frequentie 4]],Activiteitenoverzicht!B173)</f>
        <v>0</v>
      </c>
      <c r="L173" s="96">
        <f t="shared" ca="1" si="19"/>
        <v>8</v>
      </c>
    </row>
    <row r="174" spans="1:12" x14ac:dyDescent="0.25">
      <c r="A174" s="92">
        <f t="shared" si="18"/>
        <v>171</v>
      </c>
      <c r="B174" s="100" t="str">
        <f t="shared" si="20"/>
        <v xml:space="preserve"> </v>
      </c>
      <c r="D174" s="91" t="str">
        <f>IFERROR(VLOOKUP($C174,'[1]Nieuwe bron'!$A:$C,3,0),"")</f>
        <v/>
      </c>
      <c r="E174" s="70" t="str">
        <f>IFERROR(VLOOKUP($D174,'[1]Nieuwe bron'!$C:$D,2,0),"")</f>
        <v/>
      </c>
      <c r="F174" s="70" t="str">
        <f>IFERROR(VLOOKUP($D174,NLSfB!A:D,4,0),"")</f>
        <v/>
      </c>
      <c r="G174" s="109">
        <v>12</v>
      </c>
      <c r="H174" s="93" t="s">
        <v>326</v>
      </c>
      <c r="I174" s="100" t="s">
        <v>483</v>
      </c>
      <c r="J174" s="87"/>
      <c r="K174" s="87">
        <f ca="1">COUNTIF(Tabel1[[PPO code 1]:[Frequentie 4]],Activiteitenoverzicht!B174)</f>
        <v>0</v>
      </c>
      <c r="L174" s="96">
        <f t="shared" ca="1" si="19"/>
        <v>8</v>
      </c>
    </row>
    <row r="175" spans="1:12" x14ac:dyDescent="0.25">
      <c r="A175" s="92">
        <f t="shared" si="18"/>
        <v>172</v>
      </c>
      <c r="B175" s="100" t="str">
        <f t="shared" si="20"/>
        <v xml:space="preserve"> </v>
      </c>
      <c r="D175" s="91" t="str">
        <f>IFERROR(VLOOKUP($C175,'[1]Nieuwe bron'!$A:$C,3,0),"")</f>
        <v/>
      </c>
      <c r="E175" s="70" t="str">
        <f>IFERROR(VLOOKUP($D175,'[1]Nieuwe bron'!$C:$D,2,0),"")</f>
        <v/>
      </c>
      <c r="F175" s="70" t="str">
        <f>IFERROR(VLOOKUP($D175,NLSfB!A:D,4,0),"")</f>
        <v/>
      </c>
      <c r="G175" s="109">
        <v>12</v>
      </c>
      <c r="H175" s="93" t="s">
        <v>326</v>
      </c>
      <c r="I175" s="100" t="s">
        <v>484</v>
      </c>
      <c r="J175" s="87"/>
      <c r="K175" s="87">
        <f ca="1">COUNTIF(Tabel1[[PPO code 1]:[Frequentie 4]],Activiteitenoverzicht!B175)</f>
        <v>0</v>
      </c>
      <c r="L175" s="96">
        <f t="shared" ca="1" si="19"/>
        <v>8</v>
      </c>
    </row>
    <row r="176" spans="1:12" x14ac:dyDescent="0.25">
      <c r="A176" s="92">
        <f t="shared" si="18"/>
        <v>173</v>
      </c>
      <c r="B176" s="100" t="str">
        <f t="shared" si="20"/>
        <v xml:space="preserve"> </v>
      </c>
      <c r="D176" s="91" t="str">
        <f>IFERROR(VLOOKUP($C176,'[1]Nieuwe bron'!$A:$C,3,0),"")</f>
        <v/>
      </c>
      <c r="E176" s="70" t="str">
        <f>IFERROR(VLOOKUP($D176,'[1]Nieuwe bron'!$C:$D,2,0),"")</f>
        <v/>
      </c>
      <c r="F176" s="70" t="str">
        <f>IFERROR(VLOOKUP($D176,NLSfB!A:D,4,0),"")</f>
        <v/>
      </c>
      <c r="G176" s="109">
        <v>12</v>
      </c>
      <c r="H176" s="93" t="s">
        <v>326</v>
      </c>
      <c r="I176" s="100" t="s">
        <v>485</v>
      </c>
      <c r="J176" s="87"/>
      <c r="K176" s="87">
        <f ca="1">COUNTIF(Tabel1[[PPO code 1]:[Frequentie 4]],Activiteitenoverzicht!B176)</f>
        <v>0</v>
      </c>
      <c r="L176" s="96">
        <f t="shared" ca="1" si="19"/>
        <v>8</v>
      </c>
    </row>
    <row r="177" spans="1:12" x14ac:dyDescent="0.25">
      <c r="A177" s="92">
        <f t="shared" si="18"/>
        <v>174</v>
      </c>
      <c r="B177" s="100" t="str">
        <f t="shared" si="20"/>
        <v xml:space="preserve"> </v>
      </c>
      <c r="D177" s="91" t="str">
        <f>IFERROR(VLOOKUP($C177,'[1]Nieuwe bron'!$A:$C,3,0),"")</f>
        <v/>
      </c>
      <c r="E177" s="70" t="str">
        <f>IFERROR(VLOOKUP($D177,'[1]Nieuwe bron'!$C:$D,2,0),"")</f>
        <v/>
      </c>
      <c r="F177" s="70" t="str">
        <f>IFERROR(VLOOKUP($D177,NLSfB!A:D,4,0),"")</f>
        <v/>
      </c>
      <c r="G177" s="109">
        <v>12</v>
      </c>
      <c r="H177" s="93" t="s">
        <v>326</v>
      </c>
      <c r="I177" s="100" t="s">
        <v>486</v>
      </c>
      <c r="J177" s="87"/>
      <c r="K177" s="87">
        <f ca="1">COUNTIF(Tabel1[[PPO code 1]:[Frequentie 4]],Activiteitenoverzicht!B177)</f>
        <v>0</v>
      </c>
      <c r="L177" s="96">
        <f t="shared" ca="1" si="19"/>
        <v>8</v>
      </c>
    </row>
    <row r="178" spans="1:12" x14ac:dyDescent="0.25">
      <c r="A178" s="92">
        <f t="shared" si="18"/>
        <v>175</v>
      </c>
      <c r="B178" s="100" t="str">
        <f t="shared" si="20"/>
        <v xml:space="preserve"> </v>
      </c>
      <c r="D178" s="91" t="str">
        <f>IFERROR(VLOOKUP($C178,'[1]Nieuwe bron'!$A:$C,3,0),"")</f>
        <v/>
      </c>
      <c r="E178" s="70" t="str">
        <f>IFERROR(VLOOKUP($D178,'[1]Nieuwe bron'!$C:$D,2,0),"")</f>
        <v/>
      </c>
      <c r="F178" s="70" t="str">
        <f>IFERROR(VLOOKUP($D178,NLSfB!A:D,4,0),"")</f>
        <v/>
      </c>
      <c r="G178" s="109">
        <v>12</v>
      </c>
      <c r="H178" s="93" t="s">
        <v>326</v>
      </c>
      <c r="I178" s="100" t="s">
        <v>487</v>
      </c>
      <c r="J178" s="87"/>
      <c r="K178" s="87">
        <f ca="1">COUNTIF(Tabel1[[PPO code 1]:[Frequentie 4]],Activiteitenoverzicht!B178)</f>
        <v>0</v>
      </c>
      <c r="L178" s="96">
        <f t="shared" ca="1" si="19"/>
        <v>8</v>
      </c>
    </row>
    <row r="179" spans="1:12" x14ac:dyDescent="0.25">
      <c r="A179" s="92">
        <f t="shared" si="18"/>
        <v>176</v>
      </c>
      <c r="B179" s="100" t="str">
        <f t="shared" si="20"/>
        <v xml:space="preserve"> </v>
      </c>
      <c r="D179" s="91" t="str">
        <f>IFERROR(VLOOKUP($C179,'[1]Nieuwe bron'!$A:$C,3,0),"")</f>
        <v/>
      </c>
      <c r="E179" s="70" t="str">
        <f>IFERROR(VLOOKUP($D179,'[1]Nieuwe bron'!$C:$D,2,0),"")</f>
        <v/>
      </c>
      <c r="F179" s="70" t="str">
        <f>IFERROR(VLOOKUP($D179,NLSfB!A:D,4,0),"")</f>
        <v/>
      </c>
      <c r="G179" s="109"/>
      <c r="H179" s="93"/>
      <c r="I179" s="100"/>
      <c r="J179" s="87"/>
      <c r="K179" s="87">
        <f ca="1">COUNTIF(Tabel1[[PPO code 1]:[Frequentie 4]],Activiteitenoverzicht!B179)</f>
        <v>0</v>
      </c>
      <c r="L179" s="96">
        <f t="shared" ca="1" si="19"/>
        <v>8</v>
      </c>
    </row>
    <row r="180" spans="1:12" x14ac:dyDescent="0.25">
      <c r="A180" s="92">
        <f t="shared" si="18"/>
        <v>177</v>
      </c>
      <c r="B180" s="100" t="str">
        <f t="shared" si="20"/>
        <v xml:space="preserve"> </v>
      </c>
      <c r="D180" s="91" t="str">
        <f>IFERROR(VLOOKUP($C180,'[1]Nieuwe bron'!$A:$C,3,0),"")</f>
        <v/>
      </c>
      <c r="E180" s="70" t="str">
        <f>IFERROR(VLOOKUP($D180,'[1]Nieuwe bron'!$C:$D,2,0),"")</f>
        <v/>
      </c>
      <c r="F180" s="70" t="str">
        <f>IFERROR(VLOOKUP($D180,NLSfB!A:D,4,0),"")</f>
        <v/>
      </c>
      <c r="G180" s="109"/>
      <c r="H180" s="93"/>
      <c r="I180" s="100" t="s">
        <v>475</v>
      </c>
      <c r="J180" s="87"/>
      <c r="K180" s="87">
        <f ca="1">COUNTIF(Tabel1[[PPO code 1]:[Frequentie 4]],Activiteitenoverzicht!B180)</f>
        <v>0</v>
      </c>
      <c r="L180" s="96">
        <f t="shared" ca="1" si="19"/>
        <v>8</v>
      </c>
    </row>
    <row r="181" spans="1:12" x14ac:dyDescent="0.25">
      <c r="A181" s="92">
        <f t="shared" si="18"/>
        <v>178</v>
      </c>
      <c r="B181" s="100" t="str">
        <f t="shared" si="20"/>
        <v xml:space="preserve"> </v>
      </c>
      <c r="D181" s="91" t="str">
        <f>IFERROR(VLOOKUP($C181,'[1]Nieuwe bron'!$A:$C,3,0),"")</f>
        <v/>
      </c>
      <c r="E181" s="70" t="str">
        <f>IFERROR(VLOOKUP($D181,'[1]Nieuwe bron'!$C:$D,2,0),"")</f>
        <v/>
      </c>
      <c r="F181" s="70" t="str">
        <f>IFERROR(VLOOKUP($D181,NLSfB!A:D,4,0),"")</f>
        <v/>
      </c>
      <c r="G181" s="109"/>
      <c r="H181" s="93" t="s">
        <v>326</v>
      </c>
      <c r="I181" s="100" t="s">
        <v>476</v>
      </c>
      <c r="J181" s="87"/>
      <c r="K181" s="87">
        <f ca="1">COUNTIF(Tabel1[[PPO code 1]:[Frequentie 4]],Activiteitenoverzicht!B181)</f>
        <v>0</v>
      </c>
      <c r="L181" s="96">
        <f t="shared" ca="1" si="19"/>
        <v>8</v>
      </c>
    </row>
    <row r="182" spans="1:12" x14ac:dyDescent="0.25">
      <c r="A182" s="92">
        <f t="shared" si="18"/>
        <v>179</v>
      </c>
      <c r="B182" s="100" t="str">
        <f t="shared" si="20"/>
        <v xml:space="preserve"> </v>
      </c>
      <c r="D182" s="91" t="str">
        <f>IFERROR(VLOOKUP($C182,'[1]Nieuwe bron'!$A:$C,3,0),"")</f>
        <v/>
      </c>
      <c r="E182" s="70" t="str">
        <f>IFERROR(VLOOKUP($D182,'[1]Nieuwe bron'!$C:$D,2,0),"")</f>
        <v/>
      </c>
      <c r="F182" s="70" t="str">
        <f>IFERROR(VLOOKUP($D182,NLSfB!A:D,4,0),"")</f>
        <v/>
      </c>
      <c r="G182" s="109"/>
      <c r="H182" s="93" t="s">
        <v>326</v>
      </c>
      <c r="I182" s="100" t="s">
        <v>477</v>
      </c>
      <c r="J182" s="87"/>
      <c r="K182" s="87">
        <f ca="1">COUNTIF(Tabel1[[PPO code 1]:[Frequentie 4]],Activiteitenoverzicht!B182)</f>
        <v>0</v>
      </c>
      <c r="L182" s="96">
        <f t="shared" ca="1" si="19"/>
        <v>8</v>
      </c>
    </row>
    <row r="183" spans="1:12" x14ac:dyDescent="0.25">
      <c r="A183" s="92">
        <f t="shared" si="18"/>
        <v>180</v>
      </c>
      <c r="B183" s="100"/>
      <c r="D183" s="91" t="str">
        <f>IFERROR(VLOOKUP($C183,'[1]Nieuwe bron'!$A:$C,3,0),"")</f>
        <v/>
      </c>
      <c r="E183" s="70" t="str">
        <f>IFERROR(VLOOKUP($D183,'[1]Nieuwe bron'!$C:$D,2,0),"")</f>
        <v/>
      </c>
      <c r="F183" s="70" t="str">
        <f>IFERROR(VLOOKUP($D183,NLSfB!A:D,4,0),"")</f>
        <v/>
      </c>
      <c r="G183" s="110"/>
      <c r="H183" s="93" t="s">
        <v>326</v>
      </c>
      <c r="I183" s="100" t="s">
        <v>478</v>
      </c>
      <c r="J183" s="87"/>
      <c r="K183" s="87">
        <f ca="1">COUNTIF(Tabel1[[PPO code 1]:[Frequentie 4]],Activiteitenoverzicht!B183)</f>
        <v>0</v>
      </c>
      <c r="L183" s="96">
        <f t="shared" ca="1" si="19"/>
        <v>8</v>
      </c>
    </row>
    <row r="184" spans="1:12" x14ac:dyDescent="0.25">
      <c r="A184" s="92">
        <f t="shared" si="18"/>
        <v>181</v>
      </c>
      <c r="B184" s="100"/>
      <c r="D184" s="91" t="str">
        <f>IFERROR(VLOOKUP($C184,'[1]Nieuwe bron'!$A:$C,3,0),"")</f>
        <v/>
      </c>
      <c r="E184" s="70" t="str">
        <f>IFERROR(VLOOKUP($D184,'[1]Nieuwe bron'!$C:$D,2,0),"")</f>
        <v/>
      </c>
      <c r="F184" s="70" t="str">
        <f>IFERROR(VLOOKUP($D184,NLSfB!A:D,4,0),"")</f>
        <v/>
      </c>
      <c r="H184" s="93"/>
      <c r="I184" s="100"/>
      <c r="J184" s="87"/>
      <c r="K184" s="87">
        <f ca="1">COUNTIF(Tabel1[[PPO code 1]:[Frequentie 4]],Activiteitenoverzicht!B184)</f>
        <v>0</v>
      </c>
      <c r="L184" s="97">
        <f t="shared" ca="1" si="19"/>
        <v>8</v>
      </c>
    </row>
    <row r="185" spans="1:12" hidden="1" x14ac:dyDescent="0.25">
      <c r="A185" s="71">
        <f t="shared" si="18"/>
        <v>182</v>
      </c>
      <c r="B185" s="70" t="s">
        <v>488</v>
      </c>
      <c r="C185" s="70">
        <v>651350</v>
      </c>
      <c r="D185" s="70" t="str">
        <f>IFERROR(VLOOKUP($C185,'[1]Nieuwe bron'!$A:$C,3,0),"")</f>
        <v>59.21.10</v>
      </c>
      <c r="E185" s="70" t="str">
        <f>IFERROR(VLOOKUP($D185,'[1]Nieuwe bron'!$C:$D,2,0),"")</f>
        <v>brandveiligheid; waterblusinstallatie, sprinkler; leidingen</v>
      </c>
      <c r="F185" s="70" t="str">
        <f>IFERROR(VLOOKUP($D185,NLSfB!A:D,4,0),"")</f>
        <v>leidingen sprinklerinstallatie</v>
      </c>
      <c r="G185" s="112">
        <v>2</v>
      </c>
      <c r="I185" s="65" t="s">
        <v>489</v>
      </c>
      <c r="K185" s="67">
        <f ca="1">COUNTIF(Tabel1[[PPO code 1]:[Frequentie 4]],Activiteitenoverzicht!B185)</f>
        <v>0</v>
      </c>
      <c r="L185" s="73">
        <f ca="1">$K$185</f>
        <v>0</v>
      </c>
    </row>
    <row r="186" spans="1:12" hidden="1" x14ac:dyDescent="0.25">
      <c r="A186" s="71">
        <f t="shared" si="18"/>
        <v>183</v>
      </c>
      <c r="B186" s="70" t="str">
        <f t="shared" ref="B186:B217" si="21">IF($C186=""," ",$B$185)</f>
        <v>BRND150-A</v>
      </c>
      <c r="C186" s="70">
        <v>651360</v>
      </c>
      <c r="D186" s="70" t="str">
        <f>IFERROR(VLOOKUP($C186,'[1]Nieuwe bron'!$A:$C,3,0),"")</f>
        <v>59.21.20</v>
      </c>
      <c r="E186" s="70" t="str">
        <f>IFERROR(VLOOKUP($D186,'[1]Nieuwe bron'!$C:$D,2,0),"")</f>
        <v>brandveiligheid; waterblusinstallatie, sprinkler; pomp</v>
      </c>
      <c r="F186" s="70" t="str">
        <f>IFERROR(VLOOKUP($D186,NLSfB!A:D,4,0),"")</f>
        <v>sprinklerpomp</v>
      </c>
      <c r="G186" s="113">
        <v>2</v>
      </c>
      <c r="H186" s="74"/>
      <c r="I186" s="70" t="s">
        <v>490</v>
      </c>
      <c r="K186" s="67">
        <f ca="1">COUNTIF(Tabel1[[PPO code 1]:[Frequentie 4]],Activiteitenoverzicht!B186)</f>
        <v>0</v>
      </c>
      <c r="L186" s="75">
        <f t="shared" ref="L186:L249" ca="1" si="22">$K$185</f>
        <v>0</v>
      </c>
    </row>
    <row r="187" spans="1:12" hidden="1" x14ac:dyDescent="0.25">
      <c r="A187" s="71">
        <f t="shared" si="18"/>
        <v>184</v>
      </c>
      <c r="B187" s="70" t="str">
        <f t="shared" si="21"/>
        <v>BRND150-A</v>
      </c>
      <c r="C187" s="70">
        <v>651365</v>
      </c>
      <c r="D187" s="70" t="str">
        <f>IFERROR(VLOOKUP($C187,'[1]Nieuwe bron'!$A:$C,3,0),"")</f>
        <v>59.21.30</v>
      </c>
      <c r="E187" s="70" t="str">
        <f>IFERROR(VLOOKUP($D187,'[1]Nieuwe bron'!$C:$D,2,0),"")</f>
        <v>brandveiligheid; waterblusinstallatie, sprinkler; meldcentrale</v>
      </c>
      <c r="F187" s="70" t="str">
        <f>IFERROR(VLOOKUP($D187,NLSfB!A:D,4,0),"")</f>
        <v>meldcentrale sprinklerinstallatie</v>
      </c>
      <c r="G187" s="113">
        <v>2</v>
      </c>
      <c r="H187" s="74"/>
      <c r="I187" s="70" t="s">
        <v>491</v>
      </c>
      <c r="K187" s="67">
        <f ca="1">COUNTIF(Tabel1[[PPO code 1]:[Frequentie 4]],Activiteitenoverzicht!B187)</f>
        <v>0</v>
      </c>
      <c r="L187" s="75">
        <f t="shared" ca="1" si="22"/>
        <v>0</v>
      </c>
    </row>
    <row r="188" spans="1:12" hidden="1" x14ac:dyDescent="0.25">
      <c r="A188" s="71">
        <f t="shared" si="18"/>
        <v>185</v>
      </c>
      <c r="B188" s="70" t="str">
        <f t="shared" si="21"/>
        <v xml:space="preserve"> </v>
      </c>
      <c r="D188" s="70" t="str">
        <f>IFERROR(VLOOKUP($C188,'[1]Nieuwe bron'!$A:$C,3,0),"")</f>
        <v/>
      </c>
      <c r="E188" s="70" t="str">
        <f>IFERROR(VLOOKUP($D188,'[1]Nieuwe bron'!$C:$D,2,0),"")</f>
        <v/>
      </c>
      <c r="F188" s="70" t="str">
        <f>IFERROR(VLOOKUP($D188,NLSfB!A:D,4,0),"")</f>
        <v/>
      </c>
      <c r="G188" s="113">
        <v>2</v>
      </c>
      <c r="H188" s="74"/>
      <c r="I188" s="83" t="s">
        <v>492</v>
      </c>
      <c r="K188" s="67">
        <f ca="1">COUNTIF(Tabel1[[PPO code 1]:[Frequentie 4]],Activiteitenoverzicht!B188)</f>
        <v>0</v>
      </c>
      <c r="L188" s="75">
        <f t="shared" ca="1" si="22"/>
        <v>0</v>
      </c>
    </row>
    <row r="189" spans="1:12" hidden="1" x14ac:dyDescent="0.25">
      <c r="A189" s="71">
        <f t="shared" si="18"/>
        <v>186</v>
      </c>
      <c r="B189" s="70" t="str">
        <f t="shared" si="21"/>
        <v xml:space="preserve"> </v>
      </c>
      <c r="D189" s="70" t="str">
        <f>IFERROR(VLOOKUP($C189,'[1]Nieuwe bron'!$A:$C,3,0),"")</f>
        <v/>
      </c>
      <c r="E189" s="70" t="str">
        <f>IFERROR(VLOOKUP($D189,'[1]Nieuwe bron'!$C:$D,2,0),"")</f>
        <v/>
      </c>
      <c r="F189" s="70" t="str">
        <f>IFERROR(VLOOKUP($D189,NLSfB!A:D,4,0),"")</f>
        <v/>
      </c>
      <c r="G189" s="113">
        <v>2</v>
      </c>
      <c r="H189" s="74"/>
      <c r="I189" s="83" t="s">
        <v>493</v>
      </c>
      <c r="K189" s="67">
        <f ca="1">COUNTIF(Tabel1[[PPO code 1]:[Frequentie 4]],Activiteitenoverzicht!B189)</f>
        <v>0</v>
      </c>
      <c r="L189" s="75">
        <f t="shared" ca="1" si="22"/>
        <v>0</v>
      </c>
    </row>
    <row r="190" spans="1:12" hidden="1" x14ac:dyDescent="0.25">
      <c r="A190" s="71">
        <f t="shared" si="18"/>
        <v>187</v>
      </c>
      <c r="B190" s="70" t="str">
        <f t="shared" si="21"/>
        <v xml:space="preserve"> </v>
      </c>
      <c r="D190" s="70" t="str">
        <f>IFERROR(VLOOKUP($C190,'[1]Nieuwe bron'!$A:$C,3,0),"")</f>
        <v/>
      </c>
      <c r="E190" s="70" t="str">
        <f>IFERROR(VLOOKUP($D190,'[1]Nieuwe bron'!$C:$D,2,0),"")</f>
        <v/>
      </c>
      <c r="F190" s="70" t="str">
        <f>IFERROR(VLOOKUP($D190,NLSfB!A:D,4,0),"")</f>
        <v/>
      </c>
      <c r="G190" s="113">
        <v>2</v>
      </c>
      <c r="H190" s="74"/>
      <c r="I190" s="83" t="s">
        <v>494</v>
      </c>
      <c r="K190" s="67">
        <f ca="1">COUNTIF(Tabel1[[PPO code 1]:[Frequentie 4]],Activiteitenoverzicht!B190)</f>
        <v>0</v>
      </c>
      <c r="L190" s="75">
        <f t="shared" ca="1" si="22"/>
        <v>0</v>
      </c>
    </row>
    <row r="191" spans="1:12" hidden="1" x14ac:dyDescent="0.25">
      <c r="A191" s="71">
        <f t="shared" si="18"/>
        <v>188</v>
      </c>
      <c r="B191" s="70" t="str">
        <f t="shared" si="21"/>
        <v xml:space="preserve"> </v>
      </c>
      <c r="D191" s="70" t="str">
        <f>IFERROR(VLOOKUP($C191,'[1]Nieuwe bron'!$A:$C,3,0),"")</f>
        <v/>
      </c>
      <c r="E191" s="70" t="str">
        <f>IFERROR(VLOOKUP($D191,'[1]Nieuwe bron'!$C:$D,2,0),"")</f>
        <v/>
      </c>
      <c r="F191" s="70" t="str">
        <f>IFERROR(VLOOKUP($D191,NLSfB!A:D,4,0),"")</f>
        <v/>
      </c>
      <c r="G191" s="113">
        <v>2</v>
      </c>
      <c r="H191" s="74"/>
      <c r="I191" s="83" t="s">
        <v>495</v>
      </c>
      <c r="K191" s="67">
        <f ca="1">COUNTIF(Tabel1[[PPO code 1]:[Frequentie 4]],Activiteitenoverzicht!B191)</f>
        <v>0</v>
      </c>
      <c r="L191" s="75">
        <f t="shared" ca="1" si="22"/>
        <v>0</v>
      </c>
    </row>
    <row r="192" spans="1:12" hidden="1" x14ac:dyDescent="0.25">
      <c r="A192" s="71">
        <f t="shared" si="18"/>
        <v>189</v>
      </c>
      <c r="B192" s="70" t="str">
        <f t="shared" si="21"/>
        <v xml:space="preserve"> </v>
      </c>
      <c r="D192" s="70" t="str">
        <f>IFERROR(VLOOKUP($C192,'[1]Nieuwe bron'!$A:$C,3,0),"")</f>
        <v/>
      </c>
      <c r="E192" s="70" t="str">
        <f>IFERROR(VLOOKUP($D192,'[1]Nieuwe bron'!$C:$D,2,0),"")</f>
        <v/>
      </c>
      <c r="F192" s="70" t="str">
        <f>IFERROR(VLOOKUP($D192,NLSfB!A:D,4,0),"")</f>
        <v/>
      </c>
      <c r="G192" s="113">
        <v>2</v>
      </c>
      <c r="H192" s="74"/>
      <c r="I192" s="83" t="s">
        <v>496</v>
      </c>
      <c r="K192" s="67">
        <f ca="1">COUNTIF(Tabel1[[PPO code 1]:[Frequentie 4]],Activiteitenoverzicht!B192)</f>
        <v>0</v>
      </c>
      <c r="L192" s="75">
        <f t="shared" ca="1" si="22"/>
        <v>0</v>
      </c>
    </row>
    <row r="193" spans="1:12" hidden="1" x14ac:dyDescent="0.25">
      <c r="A193" s="71">
        <f t="shared" si="18"/>
        <v>190</v>
      </c>
      <c r="B193" s="70" t="str">
        <f t="shared" si="21"/>
        <v xml:space="preserve"> </v>
      </c>
      <c r="D193" s="70" t="str">
        <f>IFERROR(VLOOKUP($C193,'[1]Nieuwe bron'!$A:$C,3,0),"")</f>
        <v/>
      </c>
      <c r="E193" s="70" t="str">
        <f>IFERROR(VLOOKUP($D193,'[1]Nieuwe bron'!$C:$D,2,0),"")</f>
        <v/>
      </c>
      <c r="F193" s="70" t="str">
        <f>IFERROR(VLOOKUP($D193,NLSfB!A:D,4,0),"")</f>
        <v/>
      </c>
      <c r="G193" s="113">
        <v>2</v>
      </c>
      <c r="H193" s="74"/>
      <c r="I193" s="83" t="s">
        <v>497</v>
      </c>
      <c r="K193" s="67">
        <f ca="1">COUNTIF(Tabel1[[PPO code 1]:[Frequentie 4]],Activiteitenoverzicht!B193)</f>
        <v>0</v>
      </c>
      <c r="L193" s="75">
        <f t="shared" ca="1" si="22"/>
        <v>0</v>
      </c>
    </row>
    <row r="194" spans="1:12" hidden="1" x14ac:dyDescent="0.25">
      <c r="A194" s="71">
        <f t="shared" si="18"/>
        <v>191</v>
      </c>
      <c r="B194" s="70" t="str">
        <f t="shared" si="21"/>
        <v xml:space="preserve"> </v>
      </c>
      <c r="D194" s="70" t="str">
        <f>IFERROR(VLOOKUP($C194,'[1]Nieuwe bron'!$A:$C,3,0),"")</f>
        <v/>
      </c>
      <c r="E194" s="70" t="str">
        <f>IFERROR(VLOOKUP($D194,'[1]Nieuwe bron'!$C:$D,2,0),"")</f>
        <v/>
      </c>
      <c r="F194" s="70" t="str">
        <f>IFERROR(VLOOKUP($D194,NLSfB!A:D,4,0),"")</f>
        <v/>
      </c>
      <c r="G194" s="113">
        <v>2</v>
      </c>
      <c r="H194" s="74"/>
      <c r="I194" s="83" t="s">
        <v>498</v>
      </c>
      <c r="K194" s="67">
        <f ca="1">COUNTIF(Tabel1[[PPO code 1]:[Frequentie 4]],Activiteitenoverzicht!B194)</f>
        <v>0</v>
      </c>
      <c r="L194" s="75">
        <f t="shared" ca="1" si="22"/>
        <v>0</v>
      </c>
    </row>
    <row r="195" spans="1:12" hidden="1" x14ac:dyDescent="0.25">
      <c r="A195" s="71">
        <f t="shared" si="18"/>
        <v>192</v>
      </c>
      <c r="B195" s="70" t="str">
        <f t="shared" si="21"/>
        <v xml:space="preserve"> </v>
      </c>
      <c r="D195" s="70" t="str">
        <f>IFERROR(VLOOKUP($C195,'[1]Nieuwe bron'!$A:$C,3,0),"")</f>
        <v/>
      </c>
      <c r="E195" s="70" t="str">
        <f>IFERROR(VLOOKUP($D195,'[1]Nieuwe bron'!$C:$D,2,0),"")</f>
        <v/>
      </c>
      <c r="F195" s="70" t="str">
        <f>IFERROR(VLOOKUP($D195,NLSfB!A:D,4,0),"")</f>
        <v/>
      </c>
      <c r="G195" s="113">
        <v>2</v>
      </c>
      <c r="H195" s="74"/>
      <c r="I195" s="83" t="s">
        <v>499</v>
      </c>
      <c r="K195" s="67">
        <f ca="1">COUNTIF(Tabel1[[PPO code 1]:[Frequentie 4]],Activiteitenoverzicht!B195)</f>
        <v>0</v>
      </c>
      <c r="L195" s="75">
        <f t="shared" ca="1" si="22"/>
        <v>0</v>
      </c>
    </row>
    <row r="196" spans="1:12" hidden="1" x14ac:dyDescent="0.25">
      <c r="A196" s="71">
        <f t="shared" si="18"/>
        <v>193</v>
      </c>
      <c r="B196" s="70" t="str">
        <f t="shared" si="21"/>
        <v xml:space="preserve"> </v>
      </c>
      <c r="D196" s="70" t="str">
        <f>IFERROR(VLOOKUP($C196,'[1]Nieuwe bron'!$A:$C,3,0),"")</f>
        <v/>
      </c>
      <c r="E196" s="70" t="str">
        <f>IFERROR(VLOOKUP($D196,'[1]Nieuwe bron'!$C:$D,2,0),"")</f>
        <v/>
      </c>
      <c r="F196" s="70" t="str">
        <f>IFERROR(VLOOKUP($D196,NLSfB!A:D,4,0),"")</f>
        <v/>
      </c>
      <c r="G196" s="113">
        <v>2</v>
      </c>
      <c r="H196" s="74"/>
      <c r="I196" s="83" t="s">
        <v>500</v>
      </c>
      <c r="K196" s="67">
        <f ca="1">COUNTIF(Tabel1[[PPO code 1]:[Frequentie 4]],Activiteitenoverzicht!B196)</f>
        <v>0</v>
      </c>
      <c r="L196" s="75">
        <f t="shared" ca="1" si="22"/>
        <v>0</v>
      </c>
    </row>
    <row r="197" spans="1:12" hidden="1" x14ac:dyDescent="0.25">
      <c r="A197" s="71">
        <f t="shared" si="18"/>
        <v>194</v>
      </c>
      <c r="B197" s="70" t="str">
        <f t="shared" si="21"/>
        <v xml:space="preserve"> </v>
      </c>
      <c r="D197" s="70" t="str">
        <f>IFERROR(VLOOKUP($C197,'[1]Nieuwe bron'!$A:$C,3,0),"")</f>
        <v/>
      </c>
      <c r="E197" s="70" t="str">
        <f>IFERROR(VLOOKUP($D197,'[1]Nieuwe bron'!$C:$D,2,0),"")</f>
        <v/>
      </c>
      <c r="F197" s="70" t="str">
        <f>IFERROR(VLOOKUP($D197,NLSfB!A:D,4,0),"")</f>
        <v/>
      </c>
      <c r="G197" s="113">
        <v>2</v>
      </c>
      <c r="H197" s="74"/>
      <c r="I197" s="70"/>
      <c r="K197" s="67">
        <f ca="1">COUNTIF(Tabel1[[PPO code 1]:[Frequentie 4]],Activiteitenoverzicht!B197)</f>
        <v>0</v>
      </c>
      <c r="L197" s="75">
        <f t="shared" ca="1" si="22"/>
        <v>0</v>
      </c>
    </row>
    <row r="198" spans="1:12" hidden="1" x14ac:dyDescent="0.25">
      <c r="A198" s="71">
        <f t="shared" si="18"/>
        <v>195</v>
      </c>
      <c r="B198" s="70" t="str">
        <f t="shared" si="21"/>
        <v xml:space="preserve"> </v>
      </c>
      <c r="D198" s="70" t="str">
        <f>IFERROR(VLOOKUP($C198,'[1]Nieuwe bron'!$A:$C,3,0),"")</f>
        <v/>
      </c>
      <c r="E198" s="70" t="str">
        <f>IFERROR(VLOOKUP($D198,'[1]Nieuwe bron'!$C:$D,2,0),"")</f>
        <v/>
      </c>
      <c r="F198" s="70" t="str">
        <f>IFERROR(VLOOKUP($D198,NLSfB!A:D,4,0),"")</f>
        <v/>
      </c>
      <c r="G198" s="113"/>
      <c r="H198" s="74"/>
      <c r="I198" s="70" t="s">
        <v>501</v>
      </c>
      <c r="K198" s="67">
        <f ca="1">COUNTIF(Tabel1[[PPO code 1]:[Frequentie 4]],Activiteitenoverzicht!B198)</f>
        <v>0</v>
      </c>
      <c r="L198" s="75">
        <f t="shared" ca="1" si="22"/>
        <v>0</v>
      </c>
    </row>
    <row r="199" spans="1:12" hidden="1" x14ac:dyDescent="0.25">
      <c r="A199" s="71">
        <f t="shared" si="18"/>
        <v>196</v>
      </c>
      <c r="B199" s="70" t="str">
        <f t="shared" si="21"/>
        <v xml:space="preserve"> </v>
      </c>
      <c r="D199" s="70" t="str">
        <f>IFERROR(VLOOKUP($C199,'[1]Nieuwe bron'!$A:$C,3,0),"")</f>
        <v/>
      </c>
      <c r="E199" s="70" t="str">
        <f>IFERROR(VLOOKUP($D199,'[1]Nieuwe bron'!$C:$D,2,0),"")</f>
        <v/>
      </c>
      <c r="F199" s="70" t="str">
        <f>IFERROR(VLOOKUP($D199,NLSfB!A:D,4,0),"")</f>
        <v/>
      </c>
      <c r="G199" s="113"/>
      <c r="H199" s="74" t="s">
        <v>326</v>
      </c>
      <c r="I199" s="70" t="s">
        <v>502</v>
      </c>
      <c r="K199" s="67">
        <f ca="1">COUNTIF(Tabel1[[PPO code 1]:[Frequentie 4]],Activiteitenoverzicht!B199)</f>
        <v>0</v>
      </c>
      <c r="L199" s="75">
        <f t="shared" ca="1" si="22"/>
        <v>0</v>
      </c>
    </row>
    <row r="200" spans="1:12" hidden="1" x14ac:dyDescent="0.25">
      <c r="A200" s="71">
        <f t="shared" si="18"/>
        <v>197</v>
      </c>
      <c r="B200" s="70" t="str">
        <f t="shared" si="21"/>
        <v xml:space="preserve"> </v>
      </c>
      <c r="D200" s="70" t="str">
        <f>IFERROR(VLOOKUP($C200,'[1]Nieuwe bron'!$A:$C,3,0),"")</f>
        <v/>
      </c>
      <c r="E200" s="70" t="str">
        <f>IFERROR(VLOOKUP($D200,'[1]Nieuwe bron'!$C:$D,2,0),"")</f>
        <v/>
      </c>
      <c r="F200" s="70" t="str">
        <f>IFERROR(VLOOKUP($D200,NLSfB!A:D,4,0),"")</f>
        <v/>
      </c>
      <c r="G200" s="113"/>
      <c r="H200" s="74" t="s">
        <v>326</v>
      </c>
      <c r="I200" s="70" t="s">
        <v>503</v>
      </c>
      <c r="K200" s="67">
        <f ca="1">COUNTIF(Tabel1[[PPO code 1]:[Frequentie 4]],Activiteitenoverzicht!B200)</f>
        <v>0</v>
      </c>
      <c r="L200" s="75">
        <f t="shared" ca="1" si="22"/>
        <v>0</v>
      </c>
    </row>
    <row r="201" spans="1:12" hidden="1" x14ac:dyDescent="0.25">
      <c r="A201" s="71">
        <f t="shared" si="18"/>
        <v>198</v>
      </c>
      <c r="B201" s="70" t="str">
        <f t="shared" si="21"/>
        <v xml:space="preserve"> </v>
      </c>
      <c r="D201" s="70" t="str">
        <f>IFERROR(VLOOKUP($C201,'[1]Nieuwe bron'!$A:$C,3,0),"")</f>
        <v/>
      </c>
      <c r="E201" s="70" t="str">
        <f>IFERROR(VLOOKUP($D201,'[1]Nieuwe bron'!$C:$D,2,0),"")</f>
        <v/>
      </c>
      <c r="F201" s="70" t="str">
        <f>IFERROR(VLOOKUP($D201,NLSfB!A:D,4,0),"")</f>
        <v/>
      </c>
      <c r="G201" s="113"/>
      <c r="H201" s="74" t="s">
        <v>326</v>
      </c>
      <c r="I201" s="70" t="s">
        <v>504</v>
      </c>
      <c r="K201" s="67">
        <f ca="1">COUNTIF(Tabel1[[PPO code 1]:[Frequentie 4]],Activiteitenoverzicht!B201)</f>
        <v>0</v>
      </c>
      <c r="L201" s="75">
        <f t="shared" ca="1" si="22"/>
        <v>0</v>
      </c>
    </row>
    <row r="202" spans="1:12" hidden="1" x14ac:dyDescent="0.25">
      <c r="A202" s="71">
        <f t="shared" si="18"/>
        <v>199</v>
      </c>
      <c r="B202" s="70" t="str">
        <f t="shared" si="21"/>
        <v xml:space="preserve"> </v>
      </c>
      <c r="D202" s="70" t="str">
        <f>IFERROR(VLOOKUP($C202,'[1]Nieuwe bron'!$A:$C,3,0),"")</f>
        <v/>
      </c>
      <c r="E202" s="70" t="str">
        <f>IFERROR(VLOOKUP($D202,'[1]Nieuwe bron'!$C:$D,2,0),"")</f>
        <v/>
      </c>
      <c r="F202" s="70" t="str">
        <f>IFERROR(VLOOKUP($D202,NLSfB!A:D,4,0),"")</f>
        <v/>
      </c>
      <c r="G202" s="113"/>
      <c r="H202" s="74" t="s">
        <v>326</v>
      </c>
      <c r="I202" s="70" t="s">
        <v>505</v>
      </c>
      <c r="K202" s="67">
        <f ca="1">COUNTIF(Tabel1[[PPO code 1]:[Frequentie 4]],Activiteitenoverzicht!B202)</f>
        <v>0</v>
      </c>
      <c r="L202" s="75">
        <f t="shared" ca="1" si="22"/>
        <v>0</v>
      </c>
    </row>
    <row r="203" spans="1:12" hidden="1" x14ac:dyDescent="0.25">
      <c r="A203" s="71">
        <f t="shared" si="18"/>
        <v>200</v>
      </c>
      <c r="B203" s="70" t="str">
        <f t="shared" si="21"/>
        <v xml:space="preserve"> </v>
      </c>
      <c r="D203" s="70" t="str">
        <f>IFERROR(VLOOKUP($C203,'[1]Nieuwe bron'!$A:$C,3,0),"")</f>
        <v/>
      </c>
      <c r="E203" s="70" t="str">
        <f>IFERROR(VLOOKUP($D203,'[1]Nieuwe bron'!$C:$D,2,0),"")</f>
        <v/>
      </c>
      <c r="F203" s="70" t="str">
        <f>IFERROR(VLOOKUP($D203,NLSfB!A:D,4,0),"")</f>
        <v/>
      </c>
      <c r="G203" s="113"/>
      <c r="H203" s="74" t="s">
        <v>326</v>
      </c>
      <c r="I203" s="70" t="s">
        <v>506</v>
      </c>
      <c r="K203" s="67">
        <f ca="1">COUNTIF(Tabel1[[PPO code 1]:[Frequentie 4]],Activiteitenoverzicht!B203)</f>
        <v>0</v>
      </c>
      <c r="L203" s="75">
        <f t="shared" ca="1" si="22"/>
        <v>0</v>
      </c>
    </row>
    <row r="204" spans="1:12" hidden="1" x14ac:dyDescent="0.25">
      <c r="A204" s="71">
        <f t="shared" si="18"/>
        <v>201</v>
      </c>
      <c r="B204" s="70" t="str">
        <f t="shared" si="21"/>
        <v xml:space="preserve"> </v>
      </c>
      <c r="D204" s="70" t="str">
        <f>IFERROR(VLOOKUP($C204,'[1]Nieuwe bron'!$A:$C,3,0),"")</f>
        <v/>
      </c>
      <c r="E204" s="70" t="str">
        <f>IFERROR(VLOOKUP($D204,'[1]Nieuwe bron'!$C:$D,2,0),"")</f>
        <v/>
      </c>
      <c r="F204" s="70" t="str">
        <f>IFERROR(VLOOKUP($D204,NLSfB!A:D,4,0),"")</f>
        <v/>
      </c>
      <c r="G204" s="113"/>
      <c r="H204" s="74" t="s">
        <v>326</v>
      </c>
      <c r="I204" s="70" t="s">
        <v>507</v>
      </c>
      <c r="K204" s="67">
        <f ca="1">COUNTIF(Tabel1[[PPO code 1]:[Frequentie 4]],Activiteitenoverzicht!B204)</f>
        <v>0</v>
      </c>
      <c r="L204" s="75">
        <f t="shared" ca="1" si="22"/>
        <v>0</v>
      </c>
    </row>
    <row r="205" spans="1:12" ht="22.8" hidden="1" x14ac:dyDescent="0.25">
      <c r="A205" s="71">
        <f t="shared" si="18"/>
        <v>202</v>
      </c>
      <c r="B205" s="70" t="str">
        <f t="shared" si="21"/>
        <v xml:space="preserve"> </v>
      </c>
      <c r="D205" s="70" t="str">
        <f>IFERROR(VLOOKUP($C205,'[1]Nieuwe bron'!$A:$C,3,0),"")</f>
        <v/>
      </c>
      <c r="E205" s="70" t="str">
        <f>IFERROR(VLOOKUP($D205,'[1]Nieuwe bron'!$C:$D,2,0),"")</f>
        <v/>
      </c>
      <c r="F205" s="70" t="str">
        <f>IFERROR(VLOOKUP($D205,NLSfB!A:D,4,0),"")</f>
        <v/>
      </c>
      <c r="G205" s="113"/>
      <c r="H205" s="74" t="s">
        <v>326</v>
      </c>
      <c r="I205" s="70" t="s">
        <v>508</v>
      </c>
      <c r="K205" s="67">
        <f ca="1">COUNTIF(Tabel1[[PPO code 1]:[Frequentie 4]],Activiteitenoverzicht!B205)</f>
        <v>0</v>
      </c>
      <c r="L205" s="75">
        <f t="shared" ca="1" si="22"/>
        <v>0</v>
      </c>
    </row>
    <row r="206" spans="1:12" hidden="1" x14ac:dyDescent="0.25">
      <c r="A206" s="71">
        <f t="shared" si="18"/>
        <v>203</v>
      </c>
      <c r="B206" s="70" t="str">
        <f t="shared" si="21"/>
        <v xml:space="preserve"> </v>
      </c>
      <c r="D206" s="70" t="str">
        <f>IFERROR(VLOOKUP($C206,'[1]Nieuwe bron'!$A:$C,3,0),"")</f>
        <v/>
      </c>
      <c r="E206" s="70" t="str">
        <f>IFERROR(VLOOKUP($D206,'[1]Nieuwe bron'!$C:$D,2,0),"")</f>
        <v/>
      </c>
      <c r="F206" s="70" t="str">
        <f>IFERROR(VLOOKUP($D206,NLSfB!A:D,4,0),"")</f>
        <v/>
      </c>
      <c r="G206" s="113"/>
      <c r="H206" s="74" t="s">
        <v>326</v>
      </c>
      <c r="I206" s="70" t="s">
        <v>509</v>
      </c>
      <c r="K206" s="67">
        <f ca="1">COUNTIF(Tabel1[[PPO code 1]:[Frequentie 4]],Activiteitenoverzicht!B206)</f>
        <v>0</v>
      </c>
      <c r="L206" s="75">
        <f t="shared" ca="1" si="22"/>
        <v>0</v>
      </c>
    </row>
    <row r="207" spans="1:12" ht="22.8" hidden="1" x14ac:dyDescent="0.25">
      <c r="A207" s="71">
        <f t="shared" si="18"/>
        <v>204</v>
      </c>
      <c r="B207" s="70" t="str">
        <f t="shared" si="21"/>
        <v xml:space="preserve"> </v>
      </c>
      <c r="D207" s="70" t="str">
        <f>IFERROR(VLOOKUP($C207,'[1]Nieuwe bron'!$A:$C,3,0),"")</f>
        <v/>
      </c>
      <c r="E207" s="70" t="str">
        <f>IFERROR(VLOOKUP($D207,'[1]Nieuwe bron'!$C:$D,2,0),"")</f>
        <v/>
      </c>
      <c r="F207" s="70" t="str">
        <f>IFERROR(VLOOKUP($D207,NLSfB!A:D,4,0),"")</f>
        <v/>
      </c>
      <c r="G207" s="113"/>
      <c r="H207" s="74" t="s">
        <v>326</v>
      </c>
      <c r="I207" s="70" t="s">
        <v>510</v>
      </c>
      <c r="K207" s="67">
        <f ca="1">COUNTIF(Tabel1[[PPO code 1]:[Frequentie 4]],Activiteitenoverzicht!B207)</f>
        <v>0</v>
      </c>
      <c r="L207" s="75">
        <f t="shared" ca="1" si="22"/>
        <v>0</v>
      </c>
    </row>
    <row r="208" spans="1:12" hidden="1" x14ac:dyDescent="0.25">
      <c r="A208" s="71">
        <f t="shared" si="18"/>
        <v>205</v>
      </c>
      <c r="B208" s="70" t="str">
        <f t="shared" si="21"/>
        <v xml:space="preserve"> </v>
      </c>
      <c r="D208" s="70" t="str">
        <f>IFERROR(VLOOKUP($C208,'[1]Nieuwe bron'!$A:$C,3,0),"")</f>
        <v/>
      </c>
      <c r="E208" s="70" t="str">
        <f>IFERROR(VLOOKUP($D208,'[1]Nieuwe bron'!$C:$D,2,0),"")</f>
        <v/>
      </c>
      <c r="F208" s="70" t="str">
        <f>IFERROR(VLOOKUP($D208,NLSfB!A:D,4,0),"")</f>
        <v/>
      </c>
      <c r="G208" s="113"/>
      <c r="H208" s="74" t="s">
        <v>326</v>
      </c>
      <c r="I208" s="70" t="s">
        <v>511</v>
      </c>
      <c r="K208" s="67">
        <f ca="1">COUNTIF(Tabel1[[PPO code 1]:[Frequentie 4]],Activiteitenoverzicht!B208)</f>
        <v>0</v>
      </c>
      <c r="L208" s="75">
        <f t="shared" ca="1" si="22"/>
        <v>0</v>
      </c>
    </row>
    <row r="209" spans="1:12" hidden="1" x14ac:dyDescent="0.25">
      <c r="A209" s="71">
        <f t="shared" si="18"/>
        <v>206</v>
      </c>
      <c r="B209" s="70" t="str">
        <f t="shared" si="21"/>
        <v xml:space="preserve"> </v>
      </c>
      <c r="D209" s="70" t="str">
        <f>IFERROR(VLOOKUP($C209,'[1]Nieuwe bron'!$A:$C,3,0),"")</f>
        <v/>
      </c>
      <c r="E209" s="70" t="str">
        <f>IFERROR(VLOOKUP($D209,'[1]Nieuwe bron'!$C:$D,2,0),"")</f>
        <v/>
      </c>
      <c r="F209" s="70" t="str">
        <f>IFERROR(VLOOKUP($D209,NLSfB!A:D,4,0),"")</f>
        <v/>
      </c>
      <c r="G209" s="113"/>
      <c r="H209" s="74" t="s">
        <v>326</v>
      </c>
      <c r="I209" s="70" t="s">
        <v>512</v>
      </c>
      <c r="K209" s="67">
        <f ca="1">COUNTIF(Tabel1[[PPO code 1]:[Frequentie 4]],Activiteitenoverzicht!B209)</f>
        <v>0</v>
      </c>
      <c r="L209" s="75">
        <f t="shared" ca="1" si="22"/>
        <v>0</v>
      </c>
    </row>
    <row r="210" spans="1:12" hidden="1" x14ac:dyDescent="0.25">
      <c r="A210" s="71">
        <f t="shared" si="18"/>
        <v>207</v>
      </c>
      <c r="B210" s="70" t="str">
        <f t="shared" si="21"/>
        <v xml:space="preserve"> </v>
      </c>
      <c r="D210" s="70" t="str">
        <f>IFERROR(VLOOKUP($C210,'[1]Nieuwe bron'!$A:$C,3,0),"")</f>
        <v/>
      </c>
      <c r="E210" s="70" t="str">
        <f>IFERROR(VLOOKUP($D210,'[1]Nieuwe bron'!$C:$D,2,0),"")</f>
        <v/>
      </c>
      <c r="F210" s="70" t="str">
        <f>IFERROR(VLOOKUP($D210,NLSfB!A:D,4,0),"")</f>
        <v/>
      </c>
      <c r="G210" s="113"/>
      <c r="H210" s="74" t="s">
        <v>326</v>
      </c>
      <c r="I210" s="70" t="s">
        <v>513</v>
      </c>
      <c r="K210" s="67">
        <f ca="1">COUNTIF(Tabel1[[PPO code 1]:[Frequentie 4]],Activiteitenoverzicht!B210)</f>
        <v>0</v>
      </c>
      <c r="L210" s="75">
        <f t="shared" ca="1" si="22"/>
        <v>0</v>
      </c>
    </row>
    <row r="211" spans="1:12" hidden="1" x14ac:dyDescent="0.25">
      <c r="A211" s="71">
        <f t="shared" si="18"/>
        <v>208</v>
      </c>
      <c r="B211" s="70" t="str">
        <f t="shared" si="21"/>
        <v xml:space="preserve"> </v>
      </c>
      <c r="D211" s="70" t="str">
        <f>IFERROR(VLOOKUP($C211,'[1]Nieuwe bron'!$A:$C,3,0),"")</f>
        <v/>
      </c>
      <c r="E211" s="70" t="str">
        <f>IFERROR(VLOOKUP($D211,'[1]Nieuwe bron'!$C:$D,2,0),"")</f>
        <v/>
      </c>
      <c r="F211" s="70" t="str">
        <f>IFERROR(VLOOKUP($D211,NLSfB!A:D,4,0),"")</f>
        <v/>
      </c>
      <c r="G211" s="113"/>
      <c r="H211" s="74" t="s">
        <v>326</v>
      </c>
      <c r="I211" s="70" t="s">
        <v>514</v>
      </c>
      <c r="K211" s="67">
        <f ca="1">COUNTIF(Tabel1[[PPO code 1]:[Frequentie 4]],Activiteitenoverzicht!B211)</f>
        <v>0</v>
      </c>
      <c r="L211" s="75">
        <f t="shared" ca="1" si="22"/>
        <v>0</v>
      </c>
    </row>
    <row r="212" spans="1:12" hidden="1" x14ac:dyDescent="0.25">
      <c r="A212" s="71">
        <f t="shared" si="18"/>
        <v>209</v>
      </c>
      <c r="B212" s="70" t="str">
        <f t="shared" si="21"/>
        <v xml:space="preserve"> </v>
      </c>
      <c r="D212" s="70" t="str">
        <f>IFERROR(VLOOKUP($C212,'[1]Nieuwe bron'!$A:$C,3,0),"")</f>
        <v/>
      </c>
      <c r="E212" s="70" t="str">
        <f>IFERROR(VLOOKUP($D212,'[1]Nieuwe bron'!$C:$D,2,0),"")</f>
        <v/>
      </c>
      <c r="F212" s="70" t="str">
        <f>IFERROR(VLOOKUP($D212,NLSfB!A:D,4,0),"")</f>
        <v/>
      </c>
      <c r="G212" s="113"/>
      <c r="H212" s="74" t="s">
        <v>326</v>
      </c>
      <c r="I212" s="70" t="s">
        <v>515</v>
      </c>
      <c r="K212" s="67">
        <f ca="1">COUNTIF(Tabel1[[PPO code 1]:[Frequentie 4]],Activiteitenoverzicht!B212)</f>
        <v>0</v>
      </c>
      <c r="L212" s="75">
        <f t="shared" ca="1" si="22"/>
        <v>0</v>
      </c>
    </row>
    <row r="213" spans="1:12" hidden="1" x14ac:dyDescent="0.25">
      <c r="A213" s="71">
        <f t="shared" si="18"/>
        <v>210</v>
      </c>
      <c r="B213" s="70" t="str">
        <f t="shared" si="21"/>
        <v xml:space="preserve"> </v>
      </c>
      <c r="D213" s="70" t="str">
        <f>IFERROR(VLOOKUP($C213,'[1]Nieuwe bron'!$A:$C,3,0),"")</f>
        <v/>
      </c>
      <c r="E213" s="70" t="str">
        <f>IFERROR(VLOOKUP($D213,'[1]Nieuwe bron'!$C:$D,2,0),"")</f>
        <v/>
      </c>
      <c r="F213" s="70" t="str">
        <f>IFERROR(VLOOKUP($D213,NLSfB!A:D,4,0),"")</f>
        <v/>
      </c>
      <c r="G213" s="113"/>
      <c r="H213" s="74" t="s">
        <v>326</v>
      </c>
      <c r="I213" s="70" t="s">
        <v>516</v>
      </c>
      <c r="K213" s="67">
        <f ca="1">COUNTIF(Tabel1[[PPO code 1]:[Frequentie 4]],Activiteitenoverzicht!B213)</f>
        <v>0</v>
      </c>
      <c r="L213" s="75">
        <f t="shared" ca="1" si="22"/>
        <v>0</v>
      </c>
    </row>
    <row r="214" spans="1:12" hidden="1" x14ac:dyDescent="0.25">
      <c r="A214" s="71">
        <f t="shared" si="18"/>
        <v>211</v>
      </c>
      <c r="B214" s="70" t="str">
        <f t="shared" si="21"/>
        <v xml:space="preserve"> </v>
      </c>
      <c r="D214" s="70" t="str">
        <f>IFERROR(VLOOKUP($C214,'[1]Nieuwe bron'!$A:$C,3,0),"")</f>
        <v/>
      </c>
      <c r="E214" s="70" t="str">
        <f>IFERROR(VLOOKUP($D214,'[1]Nieuwe bron'!$C:$D,2,0),"")</f>
        <v/>
      </c>
      <c r="F214" s="70" t="str">
        <f>IFERROR(VLOOKUP($D214,NLSfB!A:D,4,0),"")</f>
        <v/>
      </c>
      <c r="G214" s="113"/>
      <c r="H214" s="74" t="s">
        <v>326</v>
      </c>
      <c r="I214" s="70" t="s">
        <v>517</v>
      </c>
      <c r="K214" s="67">
        <f ca="1">COUNTIF(Tabel1[[PPO code 1]:[Frequentie 4]],Activiteitenoverzicht!B214)</f>
        <v>0</v>
      </c>
      <c r="L214" s="75">
        <f t="shared" ca="1" si="22"/>
        <v>0</v>
      </c>
    </row>
    <row r="215" spans="1:12" hidden="1" x14ac:dyDescent="0.25">
      <c r="A215" s="71">
        <f t="shared" si="18"/>
        <v>212</v>
      </c>
      <c r="B215" s="70" t="str">
        <f t="shared" si="21"/>
        <v xml:space="preserve"> </v>
      </c>
      <c r="D215" s="70" t="str">
        <f>IFERROR(VLOOKUP($C215,'[1]Nieuwe bron'!$A:$C,3,0),"")</f>
        <v/>
      </c>
      <c r="E215" s="70" t="str">
        <f>IFERROR(VLOOKUP($D215,'[1]Nieuwe bron'!$C:$D,2,0),"")</f>
        <v/>
      </c>
      <c r="F215" s="70" t="str">
        <f>IFERROR(VLOOKUP($D215,NLSfB!A:D,4,0),"")</f>
        <v/>
      </c>
      <c r="G215" s="113"/>
      <c r="H215" s="74" t="s">
        <v>326</v>
      </c>
      <c r="I215" s="70" t="s">
        <v>518</v>
      </c>
      <c r="K215" s="67">
        <f ca="1">COUNTIF(Tabel1[[PPO code 1]:[Frequentie 4]],Activiteitenoverzicht!B215)</f>
        <v>0</v>
      </c>
      <c r="L215" s="75">
        <f t="shared" ca="1" si="22"/>
        <v>0</v>
      </c>
    </row>
    <row r="216" spans="1:12" hidden="1" x14ac:dyDescent="0.25">
      <c r="A216" s="71">
        <f t="shared" si="18"/>
        <v>213</v>
      </c>
      <c r="B216" s="70" t="str">
        <f t="shared" si="21"/>
        <v xml:space="preserve"> </v>
      </c>
      <c r="D216" s="70" t="str">
        <f>IFERROR(VLOOKUP($C216,'[1]Nieuwe bron'!$A:$C,3,0),"")</f>
        <v/>
      </c>
      <c r="E216" s="70" t="str">
        <f>IFERROR(VLOOKUP($D216,'[1]Nieuwe bron'!$C:$D,2,0),"")</f>
        <v/>
      </c>
      <c r="F216" s="70" t="str">
        <f>IFERROR(VLOOKUP($D216,NLSfB!A:D,4,0),"")</f>
        <v/>
      </c>
      <c r="G216" s="113"/>
      <c r="H216" s="74" t="s">
        <v>326</v>
      </c>
      <c r="I216" s="70" t="s">
        <v>519</v>
      </c>
      <c r="K216" s="67">
        <f ca="1">COUNTIF(Tabel1[[PPO code 1]:[Frequentie 4]],Activiteitenoverzicht!B216)</f>
        <v>0</v>
      </c>
      <c r="L216" s="75">
        <f t="shared" ca="1" si="22"/>
        <v>0</v>
      </c>
    </row>
    <row r="217" spans="1:12" hidden="1" x14ac:dyDescent="0.25">
      <c r="A217" s="71">
        <f t="shared" si="18"/>
        <v>214</v>
      </c>
      <c r="B217" s="70" t="str">
        <f t="shared" si="21"/>
        <v xml:space="preserve"> </v>
      </c>
      <c r="D217" s="70" t="str">
        <f>IFERROR(VLOOKUP($C217,'[1]Nieuwe bron'!$A:$C,3,0),"")</f>
        <v/>
      </c>
      <c r="E217" s="70" t="str">
        <f>IFERROR(VLOOKUP($D217,'[1]Nieuwe bron'!$C:$D,2,0),"")</f>
        <v/>
      </c>
      <c r="F217" s="70" t="str">
        <f>IFERROR(VLOOKUP($D217,NLSfB!A:D,4,0),"")</f>
        <v/>
      </c>
      <c r="G217" s="113"/>
      <c r="H217" s="74" t="s">
        <v>326</v>
      </c>
      <c r="I217" s="70" t="s">
        <v>520</v>
      </c>
      <c r="K217" s="67">
        <f ca="1">COUNTIF(Tabel1[[PPO code 1]:[Frequentie 4]],Activiteitenoverzicht!B217)</f>
        <v>0</v>
      </c>
      <c r="L217" s="75">
        <f t="shared" ca="1" si="22"/>
        <v>0</v>
      </c>
    </row>
    <row r="218" spans="1:12" hidden="1" x14ac:dyDescent="0.25">
      <c r="A218" s="71">
        <f t="shared" si="18"/>
        <v>215</v>
      </c>
      <c r="B218" s="70" t="str">
        <f t="shared" ref="B218:B250" si="23">IF($C218=""," ",$B$185)</f>
        <v xml:space="preserve"> </v>
      </c>
      <c r="D218" s="70" t="str">
        <f>IFERROR(VLOOKUP($C218,'[1]Nieuwe bron'!$A:$C,3,0),"")</f>
        <v/>
      </c>
      <c r="E218" s="70" t="str">
        <f>IFERROR(VLOOKUP($D218,'[1]Nieuwe bron'!$C:$D,2,0),"")</f>
        <v/>
      </c>
      <c r="F218" s="70" t="str">
        <f>IFERROR(VLOOKUP($D218,NLSfB!A:D,4,0),"")</f>
        <v/>
      </c>
      <c r="G218" s="113"/>
      <c r="H218" s="74" t="s">
        <v>326</v>
      </c>
      <c r="I218" s="70" t="s">
        <v>521</v>
      </c>
      <c r="K218" s="67">
        <f ca="1">COUNTIF(Tabel1[[PPO code 1]:[Frequentie 4]],Activiteitenoverzicht!B218)</f>
        <v>0</v>
      </c>
      <c r="L218" s="75">
        <f t="shared" ca="1" si="22"/>
        <v>0</v>
      </c>
    </row>
    <row r="219" spans="1:12" hidden="1" x14ac:dyDescent="0.25">
      <c r="A219" s="71">
        <f t="shared" si="18"/>
        <v>216</v>
      </c>
      <c r="B219" s="70" t="str">
        <f t="shared" si="23"/>
        <v xml:space="preserve"> </v>
      </c>
      <c r="D219" s="70" t="str">
        <f>IFERROR(VLOOKUP($C219,'[1]Nieuwe bron'!$A:$C,3,0),"")</f>
        <v/>
      </c>
      <c r="E219" s="70" t="str">
        <f>IFERROR(VLOOKUP($D219,'[1]Nieuwe bron'!$C:$D,2,0),"")</f>
        <v/>
      </c>
      <c r="F219" s="70" t="str">
        <f>IFERROR(VLOOKUP($D219,NLSfB!A:D,4,0),"")</f>
        <v/>
      </c>
      <c r="G219" s="113"/>
      <c r="H219" s="74" t="s">
        <v>326</v>
      </c>
      <c r="I219" s="70" t="s">
        <v>522</v>
      </c>
      <c r="K219" s="67">
        <f ca="1">COUNTIF(Tabel1[[PPO code 1]:[Frequentie 4]],Activiteitenoverzicht!B219)</f>
        <v>0</v>
      </c>
      <c r="L219" s="75">
        <f t="shared" ca="1" si="22"/>
        <v>0</v>
      </c>
    </row>
    <row r="220" spans="1:12" hidden="1" x14ac:dyDescent="0.25">
      <c r="A220" s="71">
        <f t="shared" si="18"/>
        <v>217</v>
      </c>
      <c r="B220" s="70" t="str">
        <f t="shared" si="23"/>
        <v xml:space="preserve"> </v>
      </c>
      <c r="D220" s="70" t="str">
        <f>IFERROR(VLOOKUP($C220,'[1]Nieuwe bron'!$A:$C,3,0),"")</f>
        <v/>
      </c>
      <c r="E220" s="70" t="str">
        <f>IFERROR(VLOOKUP($D220,'[1]Nieuwe bron'!$C:$D,2,0),"")</f>
        <v/>
      </c>
      <c r="F220" s="70" t="str">
        <f>IFERROR(VLOOKUP($D220,NLSfB!A:D,4,0),"")</f>
        <v/>
      </c>
      <c r="G220" s="113"/>
      <c r="H220" s="74" t="s">
        <v>326</v>
      </c>
      <c r="I220" s="70" t="s">
        <v>523</v>
      </c>
      <c r="K220" s="67">
        <f ca="1">COUNTIF(Tabel1[[PPO code 1]:[Frequentie 4]],Activiteitenoverzicht!B220)</f>
        <v>0</v>
      </c>
      <c r="L220" s="75">
        <f t="shared" ca="1" si="22"/>
        <v>0</v>
      </c>
    </row>
    <row r="221" spans="1:12" hidden="1" x14ac:dyDescent="0.25">
      <c r="A221" s="71">
        <f t="shared" si="18"/>
        <v>218</v>
      </c>
      <c r="B221" s="70" t="str">
        <f t="shared" si="23"/>
        <v xml:space="preserve"> </v>
      </c>
      <c r="D221" s="70" t="str">
        <f>IFERROR(VLOOKUP($C221,'[1]Nieuwe bron'!$A:$C,3,0),"")</f>
        <v/>
      </c>
      <c r="E221" s="70" t="str">
        <f>IFERROR(VLOOKUP($D221,'[1]Nieuwe bron'!$C:$D,2,0),"")</f>
        <v/>
      </c>
      <c r="F221" s="70" t="str">
        <f>IFERROR(VLOOKUP($D221,NLSfB!A:D,4,0),"")</f>
        <v/>
      </c>
      <c r="G221" s="113"/>
      <c r="H221" s="74" t="s">
        <v>326</v>
      </c>
      <c r="I221" s="70" t="s">
        <v>524</v>
      </c>
      <c r="K221" s="67">
        <f ca="1">COUNTIF(Tabel1[[PPO code 1]:[Frequentie 4]],Activiteitenoverzicht!B221)</f>
        <v>0</v>
      </c>
      <c r="L221" s="75">
        <f t="shared" ca="1" si="22"/>
        <v>0</v>
      </c>
    </row>
    <row r="222" spans="1:12" hidden="1" x14ac:dyDescent="0.25">
      <c r="A222" s="71">
        <f t="shared" si="18"/>
        <v>219</v>
      </c>
      <c r="B222" s="70" t="str">
        <f t="shared" si="23"/>
        <v xml:space="preserve"> </v>
      </c>
      <c r="D222" s="70" t="str">
        <f>IFERROR(VLOOKUP($C222,'[1]Nieuwe bron'!$A:$C,3,0),"")</f>
        <v/>
      </c>
      <c r="E222" s="70" t="str">
        <f>IFERROR(VLOOKUP($D222,'[1]Nieuwe bron'!$C:$D,2,0),"")</f>
        <v/>
      </c>
      <c r="F222" s="70" t="str">
        <f>IFERROR(VLOOKUP($D222,NLSfB!A:D,4,0),"")</f>
        <v/>
      </c>
      <c r="G222" s="113"/>
      <c r="H222" s="74" t="s">
        <v>326</v>
      </c>
      <c r="I222" s="70" t="s">
        <v>525</v>
      </c>
      <c r="K222" s="67">
        <f ca="1">COUNTIF(Tabel1[[PPO code 1]:[Frequentie 4]],Activiteitenoverzicht!B222)</f>
        <v>0</v>
      </c>
      <c r="L222" s="75">
        <f t="shared" ca="1" si="22"/>
        <v>0</v>
      </c>
    </row>
    <row r="223" spans="1:12" hidden="1" x14ac:dyDescent="0.25">
      <c r="A223" s="71">
        <f t="shared" si="18"/>
        <v>220</v>
      </c>
      <c r="B223" s="70" t="str">
        <f t="shared" si="23"/>
        <v xml:space="preserve"> </v>
      </c>
      <c r="D223" s="70" t="str">
        <f>IFERROR(VLOOKUP($C223,'[1]Nieuwe bron'!$A:$C,3,0),"")</f>
        <v/>
      </c>
      <c r="E223" s="70" t="str">
        <f>IFERROR(VLOOKUP($D223,'[1]Nieuwe bron'!$C:$D,2,0),"")</f>
        <v/>
      </c>
      <c r="F223" s="70" t="str">
        <f>IFERROR(VLOOKUP($D223,NLSfB!A:D,4,0),"")</f>
        <v/>
      </c>
      <c r="G223" s="113"/>
      <c r="H223" s="74" t="s">
        <v>326</v>
      </c>
      <c r="I223" s="70" t="s">
        <v>526</v>
      </c>
      <c r="K223" s="67">
        <f ca="1">COUNTIF(Tabel1[[PPO code 1]:[Frequentie 4]],Activiteitenoverzicht!B223)</f>
        <v>0</v>
      </c>
      <c r="L223" s="75">
        <f t="shared" ca="1" si="22"/>
        <v>0</v>
      </c>
    </row>
    <row r="224" spans="1:12" hidden="1" x14ac:dyDescent="0.25">
      <c r="A224" s="71">
        <f t="shared" si="18"/>
        <v>221</v>
      </c>
      <c r="B224" s="70" t="str">
        <f t="shared" si="23"/>
        <v xml:space="preserve"> </v>
      </c>
      <c r="D224" s="70" t="str">
        <f>IFERROR(VLOOKUP($C224,'[1]Nieuwe bron'!$A:$C,3,0),"")</f>
        <v/>
      </c>
      <c r="E224" s="70" t="str">
        <f>IFERROR(VLOOKUP($D224,'[1]Nieuwe bron'!$C:$D,2,0),"")</f>
        <v/>
      </c>
      <c r="F224" s="70" t="str">
        <f>IFERROR(VLOOKUP($D224,NLSfB!A:D,4,0),"")</f>
        <v/>
      </c>
      <c r="G224" s="113"/>
      <c r="H224" s="74" t="s">
        <v>326</v>
      </c>
      <c r="I224" s="70" t="s">
        <v>527</v>
      </c>
      <c r="K224" s="67">
        <f ca="1">COUNTIF(Tabel1[[PPO code 1]:[Frequentie 4]],Activiteitenoverzicht!B224)</f>
        <v>0</v>
      </c>
      <c r="L224" s="75">
        <f t="shared" ca="1" si="22"/>
        <v>0</v>
      </c>
    </row>
    <row r="225" spans="1:12" hidden="1" x14ac:dyDescent="0.25">
      <c r="A225" s="71">
        <f t="shared" si="18"/>
        <v>222</v>
      </c>
      <c r="B225" s="70" t="str">
        <f t="shared" si="23"/>
        <v xml:space="preserve"> </v>
      </c>
      <c r="D225" s="70" t="str">
        <f>IFERROR(VLOOKUP($C225,'[1]Nieuwe bron'!$A:$C,3,0),"")</f>
        <v/>
      </c>
      <c r="E225" s="70" t="str">
        <f>IFERROR(VLOOKUP($D225,'[1]Nieuwe bron'!$C:$D,2,0),"")</f>
        <v/>
      </c>
      <c r="F225" s="70" t="str">
        <f>IFERROR(VLOOKUP($D225,NLSfB!A:D,4,0),"")</f>
        <v/>
      </c>
      <c r="G225" s="113"/>
      <c r="H225" s="74" t="s">
        <v>326</v>
      </c>
      <c r="I225" s="70" t="s">
        <v>528</v>
      </c>
      <c r="K225" s="67">
        <f ca="1">COUNTIF(Tabel1[[PPO code 1]:[Frequentie 4]],Activiteitenoverzicht!B225)</f>
        <v>0</v>
      </c>
      <c r="L225" s="75">
        <f t="shared" ca="1" si="22"/>
        <v>0</v>
      </c>
    </row>
    <row r="226" spans="1:12" hidden="1" x14ac:dyDescent="0.25">
      <c r="A226" s="71">
        <f t="shared" ref="A226:A289" si="24">-3+ROW()</f>
        <v>223</v>
      </c>
      <c r="B226" s="70" t="str">
        <f t="shared" si="23"/>
        <v xml:space="preserve"> </v>
      </c>
      <c r="D226" s="70" t="str">
        <f>IFERROR(VLOOKUP($C226,'[1]Nieuwe bron'!$A:$C,3,0),"")</f>
        <v/>
      </c>
      <c r="E226" s="70" t="str">
        <f>IFERROR(VLOOKUP($D226,'[1]Nieuwe bron'!$C:$D,2,0),"")</f>
        <v/>
      </c>
      <c r="F226" s="70" t="str">
        <f>IFERROR(VLOOKUP($D226,NLSfB!A:D,4,0),"")</f>
        <v/>
      </c>
      <c r="G226" s="113"/>
      <c r="H226" s="74" t="s">
        <v>326</v>
      </c>
      <c r="I226" s="70" t="s">
        <v>529</v>
      </c>
      <c r="K226" s="67">
        <f ca="1">COUNTIF(Tabel1[[PPO code 1]:[Frequentie 4]],Activiteitenoverzicht!B226)</f>
        <v>0</v>
      </c>
      <c r="L226" s="75">
        <f t="shared" ca="1" si="22"/>
        <v>0</v>
      </c>
    </row>
    <row r="227" spans="1:12" hidden="1" x14ac:dyDescent="0.25">
      <c r="A227" s="71">
        <f t="shared" si="24"/>
        <v>224</v>
      </c>
      <c r="B227" s="70" t="str">
        <f t="shared" si="23"/>
        <v xml:space="preserve"> </v>
      </c>
      <c r="D227" s="70" t="str">
        <f>IFERROR(VLOOKUP($C227,'[1]Nieuwe bron'!$A:$C,3,0),"")</f>
        <v/>
      </c>
      <c r="E227" s="70" t="str">
        <f>IFERROR(VLOOKUP($D227,'[1]Nieuwe bron'!$C:$D,2,0),"")</f>
        <v/>
      </c>
      <c r="F227" s="70" t="str">
        <f>IFERROR(VLOOKUP($D227,NLSfB!A:D,4,0),"")</f>
        <v/>
      </c>
      <c r="G227" s="113"/>
      <c r="H227" s="74"/>
      <c r="I227" s="70"/>
      <c r="K227" s="67">
        <f ca="1">COUNTIF(Tabel1[[PPO code 1]:[Frequentie 4]],Activiteitenoverzicht!B227)</f>
        <v>0</v>
      </c>
      <c r="L227" s="75">
        <f t="shared" ca="1" si="22"/>
        <v>0</v>
      </c>
    </row>
    <row r="228" spans="1:12" hidden="1" x14ac:dyDescent="0.25">
      <c r="A228" s="71">
        <f t="shared" si="24"/>
        <v>225</v>
      </c>
      <c r="B228" s="70" t="str">
        <f t="shared" si="23"/>
        <v xml:space="preserve"> </v>
      </c>
      <c r="D228" s="70" t="str">
        <f>IFERROR(VLOOKUP($C228,'[1]Nieuwe bron'!$A:$C,3,0),"")</f>
        <v/>
      </c>
      <c r="E228" s="70" t="str">
        <f>IFERROR(VLOOKUP($D228,'[1]Nieuwe bron'!$C:$D,2,0),"")</f>
        <v/>
      </c>
      <c r="F228" s="70" t="str">
        <f>IFERROR(VLOOKUP($D228,NLSfB!A:D,4,0),"")</f>
        <v/>
      </c>
      <c r="G228" s="113"/>
      <c r="H228" s="74"/>
      <c r="I228" s="70" t="s">
        <v>530</v>
      </c>
      <c r="K228" s="67">
        <f ca="1">COUNTIF(Tabel1[[PPO code 1]:[Frequentie 4]],Activiteitenoverzicht!B228)</f>
        <v>0</v>
      </c>
      <c r="L228" s="75">
        <f t="shared" ca="1" si="22"/>
        <v>0</v>
      </c>
    </row>
    <row r="229" spans="1:12" hidden="1" x14ac:dyDescent="0.25">
      <c r="A229" s="71">
        <f t="shared" si="24"/>
        <v>226</v>
      </c>
      <c r="B229" s="70" t="str">
        <f t="shared" si="23"/>
        <v xml:space="preserve"> </v>
      </c>
      <c r="D229" s="70" t="str">
        <f>IFERROR(VLOOKUP($C229,'[1]Nieuwe bron'!$A:$C,3,0),"")</f>
        <v/>
      </c>
      <c r="E229" s="70" t="str">
        <f>IFERROR(VLOOKUP($D229,'[1]Nieuwe bron'!$C:$D,2,0),"")</f>
        <v/>
      </c>
      <c r="F229" s="70" t="str">
        <f>IFERROR(VLOOKUP($D229,NLSfB!A:D,4,0),"")</f>
        <v/>
      </c>
      <c r="G229" s="113"/>
      <c r="H229" s="74" t="s">
        <v>326</v>
      </c>
      <c r="I229" s="70" t="s">
        <v>531</v>
      </c>
      <c r="K229" s="67">
        <f ca="1">COUNTIF(Tabel1[[PPO code 1]:[Frequentie 4]],Activiteitenoverzicht!B229)</f>
        <v>0</v>
      </c>
      <c r="L229" s="75">
        <f t="shared" ca="1" si="22"/>
        <v>0</v>
      </c>
    </row>
    <row r="230" spans="1:12" hidden="1" x14ac:dyDescent="0.25">
      <c r="A230" s="71">
        <f t="shared" si="24"/>
        <v>227</v>
      </c>
      <c r="B230" s="70" t="str">
        <f t="shared" si="23"/>
        <v xml:space="preserve"> </v>
      </c>
      <c r="D230" s="70" t="str">
        <f>IFERROR(VLOOKUP($C230,'[1]Nieuwe bron'!$A:$C,3,0),"")</f>
        <v/>
      </c>
      <c r="E230" s="70" t="str">
        <f>IFERROR(VLOOKUP($D230,'[1]Nieuwe bron'!$C:$D,2,0),"")</f>
        <v/>
      </c>
      <c r="F230" s="70" t="str">
        <f>IFERROR(VLOOKUP($D230,NLSfB!A:D,4,0),"")</f>
        <v/>
      </c>
      <c r="G230" s="113"/>
      <c r="H230" s="74" t="s">
        <v>326</v>
      </c>
      <c r="I230" s="70" t="s">
        <v>532</v>
      </c>
      <c r="K230" s="67">
        <f ca="1">COUNTIF(Tabel1[[PPO code 1]:[Frequentie 4]],Activiteitenoverzicht!B230)</f>
        <v>0</v>
      </c>
      <c r="L230" s="75">
        <f t="shared" ca="1" si="22"/>
        <v>0</v>
      </c>
    </row>
    <row r="231" spans="1:12" hidden="1" x14ac:dyDescent="0.25">
      <c r="A231" s="71">
        <f t="shared" si="24"/>
        <v>228</v>
      </c>
      <c r="B231" s="70" t="str">
        <f t="shared" si="23"/>
        <v xml:space="preserve"> </v>
      </c>
      <c r="D231" s="70" t="str">
        <f>IFERROR(VLOOKUP($C231,'[1]Nieuwe bron'!$A:$C,3,0),"")</f>
        <v/>
      </c>
      <c r="E231" s="70" t="str">
        <f>IFERROR(VLOOKUP($D231,'[1]Nieuwe bron'!$C:$D,2,0),"")</f>
        <v/>
      </c>
      <c r="F231" s="70" t="str">
        <f>IFERROR(VLOOKUP($D231,NLSfB!A:D,4,0),"")</f>
        <v/>
      </c>
      <c r="G231" s="113"/>
      <c r="H231" s="74" t="s">
        <v>326</v>
      </c>
      <c r="I231" s="70" t="s">
        <v>533</v>
      </c>
      <c r="K231" s="67">
        <f ca="1">COUNTIF(Tabel1[[PPO code 1]:[Frequentie 4]],Activiteitenoverzicht!B231)</f>
        <v>0</v>
      </c>
      <c r="L231" s="75">
        <f t="shared" ca="1" si="22"/>
        <v>0</v>
      </c>
    </row>
    <row r="232" spans="1:12" hidden="1" x14ac:dyDescent="0.25">
      <c r="A232" s="71">
        <f t="shared" si="24"/>
        <v>229</v>
      </c>
      <c r="B232" s="70" t="str">
        <f t="shared" si="23"/>
        <v xml:space="preserve"> </v>
      </c>
      <c r="D232" s="70" t="str">
        <f>IFERROR(VLOOKUP($C232,'[1]Nieuwe bron'!$A:$C,3,0),"")</f>
        <v/>
      </c>
      <c r="E232" s="70" t="str">
        <f>IFERROR(VLOOKUP($D232,'[1]Nieuwe bron'!$C:$D,2,0),"")</f>
        <v/>
      </c>
      <c r="F232" s="70" t="str">
        <f>IFERROR(VLOOKUP($D232,NLSfB!A:D,4,0),"")</f>
        <v/>
      </c>
      <c r="G232" s="113"/>
      <c r="H232" s="74"/>
      <c r="I232" s="70"/>
      <c r="K232" s="67">
        <f ca="1">COUNTIF(Tabel1[[PPO code 1]:[Frequentie 4]],Activiteitenoverzicht!B232)</f>
        <v>0</v>
      </c>
      <c r="L232" s="75">
        <f t="shared" ca="1" si="22"/>
        <v>0</v>
      </c>
    </row>
    <row r="233" spans="1:12" hidden="1" x14ac:dyDescent="0.25">
      <c r="A233" s="71">
        <f t="shared" si="24"/>
        <v>230</v>
      </c>
      <c r="B233" s="70" t="str">
        <f t="shared" si="23"/>
        <v xml:space="preserve"> </v>
      </c>
      <c r="D233" s="70" t="str">
        <f>IFERROR(VLOOKUP($C233,'[1]Nieuwe bron'!$A:$C,3,0),"")</f>
        <v/>
      </c>
      <c r="E233" s="70" t="str">
        <f>IFERROR(VLOOKUP($D233,'[1]Nieuwe bron'!$C:$D,2,0),"")</f>
        <v/>
      </c>
      <c r="F233" s="70" t="str">
        <f>IFERROR(VLOOKUP($D233,NLSfB!A:D,4,0),"")</f>
        <v/>
      </c>
      <c r="G233" s="113"/>
      <c r="H233" s="74"/>
      <c r="I233" s="70" t="s">
        <v>534</v>
      </c>
      <c r="K233" s="67">
        <f ca="1">COUNTIF(Tabel1[[PPO code 1]:[Frequentie 4]],Activiteitenoverzicht!B233)</f>
        <v>0</v>
      </c>
      <c r="L233" s="75">
        <f t="shared" ca="1" si="22"/>
        <v>0</v>
      </c>
    </row>
    <row r="234" spans="1:12" hidden="1" x14ac:dyDescent="0.25">
      <c r="A234" s="71">
        <f t="shared" si="24"/>
        <v>231</v>
      </c>
      <c r="B234" s="70" t="str">
        <f t="shared" si="23"/>
        <v xml:space="preserve"> </v>
      </c>
      <c r="D234" s="70" t="str">
        <f>IFERROR(VLOOKUP($C234,'[1]Nieuwe bron'!$A:$C,3,0),"")</f>
        <v/>
      </c>
      <c r="E234" s="70" t="str">
        <f>IFERROR(VLOOKUP($D234,'[1]Nieuwe bron'!$C:$D,2,0),"")</f>
        <v/>
      </c>
      <c r="F234" s="70" t="str">
        <f>IFERROR(VLOOKUP($D234,NLSfB!A:D,4,0),"")</f>
        <v/>
      </c>
      <c r="G234" s="113"/>
      <c r="H234" s="74" t="s">
        <v>326</v>
      </c>
      <c r="I234" s="70" t="s">
        <v>535</v>
      </c>
      <c r="K234" s="67">
        <f ca="1">COUNTIF(Tabel1[[PPO code 1]:[Frequentie 4]],Activiteitenoverzicht!B234)</f>
        <v>0</v>
      </c>
      <c r="L234" s="75">
        <f t="shared" ca="1" si="22"/>
        <v>0</v>
      </c>
    </row>
    <row r="235" spans="1:12" hidden="1" x14ac:dyDescent="0.25">
      <c r="A235" s="71">
        <f t="shared" si="24"/>
        <v>232</v>
      </c>
      <c r="B235" s="70" t="str">
        <f t="shared" si="23"/>
        <v xml:space="preserve"> </v>
      </c>
      <c r="D235" s="70" t="str">
        <f>IFERROR(VLOOKUP($C235,'[1]Nieuwe bron'!$A:$C,3,0),"")</f>
        <v/>
      </c>
      <c r="E235" s="70" t="str">
        <f>IFERROR(VLOOKUP($D235,'[1]Nieuwe bron'!$C:$D,2,0),"")</f>
        <v/>
      </c>
      <c r="F235" s="70" t="str">
        <f>IFERROR(VLOOKUP($D235,NLSfB!A:D,4,0),"")</f>
        <v/>
      </c>
      <c r="G235" s="113"/>
      <c r="H235" s="74"/>
      <c r="I235" s="70"/>
      <c r="K235" s="67">
        <f ca="1">COUNTIF(Tabel1[[PPO code 1]:[Frequentie 4]],Activiteitenoverzicht!B235)</f>
        <v>0</v>
      </c>
      <c r="L235" s="75">
        <f t="shared" ca="1" si="22"/>
        <v>0</v>
      </c>
    </row>
    <row r="236" spans="1:12" hidden="1" x14ac:dyDescent="0.25">
      <c r="A236" s="71">
        <f t="shared" si="24"/>
        <v>233</v>
      </c>
      <c r="B236" s="70" t="str">
        <f t="shared" si="23"/>
        <v xml:space="preserve"> </v>
      </c>
      <c r="D236" s="70" t="str">
        <f>IFERROR(VLOOKUP($C236,'[1]Nieuwe bron'!$A:$C,3,0),"")</f>
        <v/>
      </c>
      <c r="E236" s="70" t="str">
        <f>IFERROR(VLOOKUP($D236,'[1]Nieuwe bron'!$C:$D,2,0),"")</f>
        <v/>
      </c>
      <c r="F236" s="70" t="str">
        <f>IFERROR(VLOOKUP($D236,NLSfB!A:D,4,0),"")</f>
        <v/>
      </c>
      <c r="G236" s="113"/>
      <c r="H236" s="74" t="s">
        <v>326</v>
      </c>
      <c r="I236" s="70" t="s">
        <v>478</v>
      </c>
      <c r="K236" s="67">
        <f ca="1">COUNTIF(Tabel1[[PPO code 1]:[Frequentie 4]],Activiteitenoverzicht!B236)</f>
        <v>0</v>
      </c>
      <c r="L236" s="75">
        <f t="shared" ca="1" si="22"/>
        <v>0</v>
      </c>
    </row>
    <row r="237" spans="1:12" hidden="1" x14ac:dyDescent="0.25">
      <c r="A237" s="71">
        <f t="shared" si="24"/>
        <v>234</v>
      </c>
      <c r="B237" s="70" t="str">
        <f t="shared" si="23"/>
        <v xml:space="preserve"> </v>
      </c>
      <c r="D237" s="70" t="str">
        <f>IFERROR(VLOOKUP($C237,'[1]Nieuwe bron'!$A:$C,3,0),"")</f>
        <v/>
      </c>
      <c r="E237" s="70" t="str">
        <f>IFERROR(VLOOKUP($D237,'[1]Nieuwe bron'!$C:$D,2,0),"")</f>
        <v/>
      </c>
      <c r="F237" s="70" t="str">
        <f>IFERROR(VLOOKUP($D237,NLSfB!A:D,4,0),"")</f>
        <v/>
      </c>
      <c r="G237" s="113"/>
      <c r="H237" s="74"/>
      <c r="I237" s="70"/>
      <c r="K237" s="67">
        <f ca="1">COUNTIF(Tabel1[[PPO code 1]:[Frequentie 4]],Activiteitenoverzicht!B237)</f>
        <v>0</v>
      </c>
      <c r="L237" s="75">
        <f t="shared" ca="1" si="22"/>
        <v>0</v>
      </c>
    </row>
    <row r="238" spans="1:12" ht="34.200000000000003" hidden="1" x14ac:dyDescent="0.25">
      <c r="A238" s="71">
        <f t="shared" si="24"/>
        <v>235</v>
      </c>
      <c r="B238" s="70" t="str">
        <f t="shared" si="23"/>
        <v xml:space="preserve"> </v>
      </c>
      <c r="D238" s="70" t="str">
        <f>IFERROR(VLOOKUP($C238,'[1]Nieuwe bron'!$A:$C,3,0),"")</f>
        <v/>
      </c>
      <c r="E238" s="70" t="str">
        <f>IFERROR(VLOOKUP($D238,'[1]Nieuwe bron'!$C:$D,2,0),"")</f>
        <v/>
      </c>
      <c r="F238" s="70" t="str">
        <f>IFERROR(VLOOKUP($D238,NLSfB!A:D,4,0),"")</f>
        <v/>
      </c>
      <c r="G238" s="113"/>
      <c r="H238" s="74"/>
      <c r="I238" s="70" t="s">
        <v>536</v>
      </c>
      <c r="K238" s="67">
        <f ca="1">COUNTIF(Tabel1[[PPO code 1]:[Frequentie 4]],Activiteitenoverzicht!B238)</f>
        <v>0</v>
      </c>
      <c r="L238" s="75">
        <f t="shared" ca="1" si="22"/>
        <v>0</v>
      </c>
    </row>
    <row r="239" spans="1:12" hidden="1" x14ac:dyDescent="0.25">
      <c r="A239" s="71">
        <f t="shared" si="24"/>
        <v>236</v>
      </c>
      <c r="B239" s="70" t="str">
        <f t="shared" si="23"/>
        <v xml:space="preserve"> </v>
      </c>
      <c r="D239" s="70" t="str">
        <f>IFERROR(VLOOKUP($C239,'[1]Nieuwe bron'!$A:$C,3,0),"")</f>
        <v/>
      </c>
      <c r="E239" s="70" t="str">
        <f>IFERROR(VLOOKUP($D239,'[1]Nieuwe bron'!$C:$D,2,0),"")</f>
        <v/>
      </c>
      <c r="F239" s="70" t="str">
        <f>IFERROR(VLOOKUP($D239,NLSfB!A:D,4,0),"")</f>
        <v/>
      </c>
      <c r="G239" s="113"/>
      <c r="H239" s="74" t="s">
        <v>326</v>
      </c>
      <c r="I239" s="70" t="s">
        <v>537</v>
      </c>
      <c r="K239" s="67">
        <f ca="1">COUNTIF(Tabel1[[PPO code 1]:[Frequentie 4]],Activiteitenoverzicht!B239)</f>
        <v>0</v>
      </c>
      <c r="L239" s="75">
        <f t="shared" ca="1" si="22"/>
        <v>0</v>
      </c>
    </row>
    <row r="240" spans="1:12" hidden="1" x14ac:dyDescent="0.25">
      <c r="A240" s="71">
        <f t="shared" si="24"/>
        <v>237</v>
      </c>
      <c r="B240" s="70" t="str">
        <f t="shared" si="23"/>
        <v xml:space="preserve"> </v>
      </c>
      <c r="D240" s="70" t="str">
        <f>IFERROR(VLOOKUP($C240,'[1]Nieuwe bron'!$A:$C,3,0),"")</f>
        <v/>
      </c>
      <c r="E240" s="70" t="str">
        <f>IFERROR(VLOOKUP($D240,'[1]Nieuwe bron'!$C:$D,2,0),"")</f>
        <v/>
      </c>
      <c r="F240" s="70" t="str">
        <f>IFERROR(VLOOKUP($D240,NLSfB!A:D,4,0),"")</f>
        <v/>
      </c>
      <c r="G240" s="113"/>
      <c r="H240" s="74" t="s">
        <v>326</v>
      </c>
      <c r="I240" s="70" t="s">
        <v>538</v>
      </c>
      <c r="K240" s="67">
        <f ca="1">COUNTIF(Tabel1[[PPO code 1]:[Frequentie 4]],Activiteitenoverzicht!B240)</f>
        <v>0</v>
      </c>
      <c r="L240" s="75">
        <f t="shared" ca="1" si="22"/>
        <v>0</v>
      </c>
    </row>
    <row r="241" spans="1:12" hidden="1" x14ac:dyDescent="0.25">
      <c r="A241" s="71">
        <f t="shared" si="24"/>
        <v>238</v>
      </c>
      <c r="B241" s="70" t="str">
        <f t="shared" si="23"/>
        <v xml:space="preserve"> </v>
      </c>
      <c r="D241" s="70" t="str">
        <f>IFERROR(VLOOKUP($C241,'[1]Nieuwe bron'!$A:$C,3,0),"")</f>
        <v/>
      </c>
      <c r="E241" s="70" t="str">
        <f>IFERROR(VLOOKUP($D241,'[1]Nieuwe bron'!$C:$D,2,0),"")</f>
        <v/>
      </c>
      <c r="F241" s="70" t="str">
        <f>IFERROR(VLOOKUP($D241,NLSfB!A:D,4,0),"")</f>
        <v/>
      </c>
      <c r="G241" s="113"/>
      <c r="H241" s="74" t="s">
        <v>326</v>
      </c>
      <c r="I241" s="70" t="s">
        <v>539</v>
      </c>
      <c r="K241" s="67">
        <f ca="1">COUNTIF(Tabel1[[PPO code 1]:[Frequentie 4]],Activiteitenoverzicht!B241)</f>
        <v>0</v>
      </c>
      <c r="L241" s="75">
        <f t="shared" ca="1" si="22"/>
        <v>0</v>
      </c>
    </row>
    <row r="242" spans="1:12" hidden="1" x14ac:dyDescent="0.25">
      <c r="A242" s="71">
        <f t="shared" si="24"/>
        <v>239</v>
      </c>
      <c r="B242" s="70" t="str">
        <f t="shared" si="23"/>
        <v xml:space="preserve"> </v>
      </c>
      <c r="D242" s="70" t="str">
        <f>IFERROR(VLOOKUP($C242,'[1]Nieuwe bron'!$A:$C,3,0),"")</f>
        <v/>
      </c>
      <c r="E242" s="70" t="str">
        <f>IFERROR(VLOOKUP($D242,'[1]Nieuwe bron'!$C:$D,2,0),"")</f>
        <v/>
      </c>
      <c r="F242" s="70" t="str">
        <f>IFERROR(VLOOKUP($D242,NLSfB!A:D,4,0),"")</f>
        <v/>
      </c>
      <c r="G242" s="113"/>
      <c r="H242" s="74" t="s">
        <v>326</v>
      </c>
      <c r="I242" s="70" t="s">
        <v>540</v>
      </c>
      <c r="K242" s="67">
        <f ca="1">COUNTIF(Tabel1[[PPO code 1]:[Frequentie 4]],Activiteitenoverzicht!B242)</f>
        <v>0</v>
      </c>
      <c r="L242" s="75">
        <f t="shared" ca="1" si="22"/>
        <v>0</v>
      </c>
    </row>
    <row r="243" spans="1:12" hidden="1" x14ac:dyDescent="0.25">
      <c r="A243" s="71">
        <f t="shared" si="24"/>
        <v>240</v>
      </c>
      <c r="B243" s="70" t="str">
        <f t="shared" si="23"/>
        <v xml:space="preserve"> </v>
      </c>
      <c r="D243" s="70" t="str">
        <f>IFERROR(VLOOKUP($C243,'[1]Nieuwe bron'!$A:$C,3,0),"")</f>
        <v/>
      </c>
      <c r="E243" s="70" t="str">
        <f>IFERROR(VLOOKUP($D243,'[1]Nieuwe bron'!$C:$D,2,0),"")</f>
        <v/>
      </c>
      <c r="F243" s="70" t="str">
        <f>IFERROR(VLOOKUP($D243,NLSfB!A:D,4,0),"")</f>
        <v/>
      </c>
      <c r="G243" s="113"/>
      <c r="H243" s="74" t="s">
        <v>326</v>
      </c>
      <c r="I243" s="70" t="s">
        <v>541</v>
      </c>
      <c r="K243" s="67">
        <f ca="1">COUNTIF(Tabel1[[PPO code 1]:[Frequentie 4]],Activiteitenoverzicht!B243)</f>
        <v>0</v>
      </c>
      <c r="L243" s="75">
        <f t="shared" ca="1" si="22"/>
        <v>0</v>
      </c>
    </row>
    <row r="244" spans="1:12" hidden="1" x14ac:dyDescent="0.25">
      <c r="A244" s="71">
        <f t="shared" si="24"/>
        <v>241</v>
      </c>
      <c r="B244" s="70" t="str">
        <f t="shared" si="23"/>
        <v xml:space="preserve"> </v>
      </c>
      <c r="D244" s="70" t="str">
        <f>IFERROR(VLOOKUP($C244,'[1]Nieuwe bron'!$A:$C,3,0),"")</f>
        <v/>
      </c>
      <c r="E244" s="70" t="str">
        <f>IFERROR(VLOOKUP($D244,'[1]Nieuwe bron'!$C:$D,2,0),"")</f>
        <v/>
      </c>
      <c r="F244" s="70" t="str">
        <f>IFERROR(VLOOKUP($D244,NLSfB!A:D,4,0),"")</f>
        <v/>
      </c>
      <c r="G244" s="113"/>
      <c r="H244" s="74" t="s">
        <v>326</v>
      </c>
      <c r="I244" s="70" t="s">
        <v>542</v>
      </c>
      <c r="K244" s="67">
        <f ca="1">COUNTIF(Tabel1[[PPO code 1]:[Frequentie 4]],Activiteitenoverzicht!B244)</f>
        <v>0</v>
      </c>
      <c r="L244" s="75">
        <f t="shared" ca="1" si="22"/>
        <v>0</v>
      </c>
    </row>
    <row r="245" spans="1:12" hidden="1" x14ac:dyDescent="0.25">
      <c r="A245" s="71">
        <f t="shared" si="24"/>
        <v>242</v>
      </c>
      <c r="B245" s="70" t="str">
        <f t="shared" si="23"/>
        <v xml:space="preserve"> </v>
      </c>
      <c r="D245" s="70" t="str">
        <f>IFERROR(VLOOKUP($C245,'[1]Nieuwe bron'!$A:$C,3,0),"")</f>
        <v/>
      </c>
      <c r="E245" s="70" t="str">
        <f>IFERROR(VLOOKUP($D245,'[1]Nieuwe bron'!$C:$D,2,0),"")</f>
        <v/>
      </c>
      <c r="F245" s="70" t="str">
        <f>IFERROR(VLOOKUP($D245,NLSfB!A:D,4,0),"")</f>
        <v/>
      </c>
      <c r="G245" s="113"/>
      <c r="H245" s="74" t="s">
        <v>326</v>
      </c>
      <c r="I245" s="70" t="s">
        <v>543</v>
      </c>
      <c r="K245" s="67">
        <f ca="1">COUNTIF(Tabel1[[PPO code 1]:[Frequentie 4]],Activiteitenoverzicht!B245)</f>
        <v>0</v>
      </c>
      <c r="L245" s="75">
        <f t="shared" ca="1" si="22"/>
        <v>0</v>
      </c>
    </row>
    <row r="246" spans="1:12" hidden="1" x14ac:dyDescent="0.25">
      <c r="A246" s="71">
        <f t="shared" si="24"/>
        <v>243</v>
      </c>
      <c r="B246" s="70" t="str">
        <f t="shared" si="23"/>
        <v xml:space="preserve"> </v>
      </c>
      <c r="D246" s="70" t="str">
        <f>IFERROR(VLOOKUP($C246,'[1]Nieuwe bron'!$A:$C,3,0),"")</f>
        <v/>
      </c>
      <c r="E246" s="70" t="str">
        <f>IFERROR(VLOOKUP($D246,'[1]Nieuwe bron'!$C:$D,2,0),"")</f>
        <v/>
      </c>
      <c r="F246" s="70" t="str">
        <f>IFERROR(VLOOKUP($D246,NLSfB!A:D,4,0),"")</f>
        <v/>
      </c>
      <c r="G246" s="113"/>
      <c r="H246" s="74" t="s">
        <v>326</v>
      </c>
      <c r="I246" s="70" t="s">
        <v>544</v>
      </c>
      <c r="K246" s="67">
        <f ca="1">COUNTIF(Tabel1[[PPO code 1]:[Frequentie 4]],Activiteitenoverzicht!B246)</f>
        <v>0</v>
      </c>
      <c r="L246" s="75">
        <f t="shared" ca="1" si="22"/>
        <v>0</v>
      </c>
    </row>
    <row r="247" spans="1:12" hidden="1" x14ac:dyDescent="0.25">
      <c r="A247" s="71">
        <f t="shared" si="24"/>
        <v>244</v>
      </c>
      <c r="B247" s="70" t="str">
        <f t="shared" si="23"/>
        <v xml:space="preserve"> </v>
      </c>
      <c r="D247" s="70" t="str">
        <f>IFERROR(VLOOKUP($C247,'[1]Nieuwe bron'!$A:$C,3,0),"")</f>
        <v/>
      </c>
      <c r="E247" s="70" t="str">
        <f>IFERROR(VLOOKUP($D247,'[1]Nieuwe bron'!$C:$D,2,0),"")</f>
        <v/>
      </c>
      <c r="F247" s="70" t="str">
        <f>IFERROR(VLOOKUP($D247,NLSfB!A:D,4,0),"")</f>
        <v/>
      </c>
      <c r="G247" s="113"/>
      <c r="H247" s="74" t="s">
        <v>326</v>
      </c>
      <c r="I247" s="70" t="s">
        <v>545</v>
      </c>
      <c r="K247" s="67">
        <f ca="1">COUNTIF(Tabel1[[PPO code 1]:[Frequentie 4]],Activiteitenoverzicht!B247)</f>
        <v>0</v>
      </c>
      <c r="L247" s="75">
        <f t="shared" ca="1" si="22"/>
        <v>0</v>
      </c>
    </row>
    <row r="248" spans="1:12" hidden="1" x14ac:dyDescent="0.25">
      <c r="A248" s="71">
        <f t="shared" si="24"/>
        <v>245</v>
      </c>
      <c r="B248" s="70" t="str">
        <f t="shared" si="23"/>
        <v xml:space="preserve"> </v>
      </c>
      <c r="D248" s="70" t="str">
        <f>IFERROR(VLOOKUP($C248,'[1]Nieuwe bron'!$A:$C,3,0),"")</f>
        <v/>
      </c>
      <c r="E248" s="70" t="str">
        <f>IFERROR(VLOOKUP($D248,'[1]Nieuwe bron'!$C:$D,2,0),"")</f>
        <v/>
      </c>
      <c r="F248" s="70" t="str">
        <f>IFERROR(VLOOKUP($D248,NLSfB!A:D,4,0),"")</f>
        <v/>
      </c>
      <c r="G248" s="113"/>
      <c r="H248" s="74"/>
      <c r="I248" s="70"/>
      <c r="K248" s="67">
        <f ca="1">COUNTIF(Tabel1[[PPO code 1]:[Frequentie 4]],Activiteitenoverzicht!B248)</f>
        <v>0</v>
      </c>
      <c r="L248" s="75">
        <f t="shared" ca="1" si="22"/>
        <v>0</v>
      </c>
    </row>
    <row r="249" spans="1:12" hidden="1" x14ac:dyDescent="0.25">
      <c r="A249" s="71">
        <f t="shared" si="24"/>
        <v>246</v>
      </c>
      <c r="B249" s="70" t="str">
        <f t="shared" si="23"/>
        <v xml:space="preserve"> </v>
      </c>
      <c r="D249" s="70" t="str">
        <f>IFERROR(VLOOKUP($C249,'[1]Nieuwe bron'!$A:$C,3,0),"")</f>
        <v/>
      </c>
      <c r="E249" s="70" t="str">
        <f>IFERROR(VLOOKUP($D249,'[1]Nieuwe bron'!$C:$D,2,0),"")</f>
        <v/>
      </c>
      <c r="F249" s="70" t="str">
        <f>IFERROR(VLOOKUP($D249,NLSfB!A:D,4,0),"")</f>
        <v/>
      </c>
      <c r="G249" s="113"/>
      <c r="H249" s="74"/>
      <c r="I249" s="70" t="s">
        <v>445</v>
      </c>
      <c r="K249" s="67">
        <f ca="1">COUNTIF(Tabel1[[PPO code 1]:[Frequentie 4]],Activiteitenoverzicht!B249)</f>
        <v>0</v>
      </c>
      <c r="L249" s="75">
        <f t="shared" ca="1" si="22"/>
        <v>0</v>
      </c>
    </row>
    <row r="250" spans="1:12" ht="22.8" hidden="1" x14ac:dyDescent="0.25">
      <c r="A250" s="71">
        <f t="shared" si="24"/>
        <v>247</v>
      </c>
      <c r="B250" s="70" t="str">
        <f t="shared" si="23"/>
        <v xml:space="preserve"> </v>
      </c>
      <c r="D250" s="70" t="str">
        <f>IFERROR(VLOOKUP($C250,'[1]Nieuwe bron'!$A:$C,3,0),"")</f>
        <v/>
      </c>
      <c r="E250" s="70" t="str">
        <f>IFERROR(VLOOKUP($D250,'[1]Nieuwe bron'!$C:$D,2,0),"")</f>
        <v/>
      </c>
      <c r="F250" s="70" t="str">
        <f>IFERROR(VLOOKUP($D250,NLSfB!A:D,4,0),"")</f>
        <v/>
      </c>
      <c r="G250" s="113"/>
      <c r="H250" s="74" t="s">
        <v>326</v>
      </c>
      <c r="I250" s="70" t="s">
        <v>546</v>
      </c>
      <c r="K250" s="67">
        <f ca="1">COUNTIF(Tabel1[[PPO code 1]:[Frequentie 4]],Activiteitenoverzicht!B250)</f>
        <v>0</v>
      </c>
      <c r="L250" s="75">
        <f t="shared" ref="L250:L252" ca="1" si="25">$K$185</f>
        <v>0</v>
      </c>
    </row>
    <row r="251" spans="1:12" ht="34.200000000000003" hidden="1" x14ac:dyDescent="0.25">
      <c r="A251" s="71">
        <f t="shared" si="24"/>
        <v>248</v>
      </c>
      <c r="B251" s="70"/>
      <c r="D251" s="70" t="str">
        <f>IFERROR(VLOOKUP($C251,'[1]Nieuwe bron'!$A:$C,3,0),"")</f>
        <v/>
      </c>
      <c r="E251" s="70" t="str">
        <f>IFERROR(VLOOKUP($D251,'[1]Nieuwe bron'!$C:$D,2,0),"")</f>
        <v/>
      </c>
      <c r="F251" s="70" t="str">
        <f>IFERROR(VLOOKUP($D251,NLSfB!A:D,4,0),"")</f>
        <v/>
      </c>
      <c r="G251" s="114"/>
      <c r="H251" s="74" t="s">
        <v>326</v>
      </c>
      <c r="I251" s="70" t="s">
        <v>547</v>
      </c>
      <c r="K251" s="67">
        <f ca="1">COUNTIF(Tabel1[[PPO code 1]:[Frequentie 4]],Activiteitenoverzicht!B251)</f>
        <v>0</v>
      </c>
      <c r="L251" s="75">
        <f t="shared" ca="1" si="25"/>
        <v>0</v>
      </c>
    </row>
    <row r="252" spans="1:12" hidden="1" x14ac:dyDescent="0.25">
      <c r="A252" s="71">
        <f t="shared" si="24"/>
        <v>249</v>
      </c>
      <c r="B252" s="70"/>
      <c r="D252" s="70" t="str">
        <f>IFERROR(VLOOKUP($C252,'[1]Nieuwe bron'!$A:$C,3,0),"")</f>
        <v/>
      </c>
      <c r="E252" s="70" t="str">
        <f>IFERROR(VLOOKUP($D252,'[1]Nieuwe bron'!$C:$D,2,0),"")</f>
        <v/>
      </c>
      <c r="F252" s="70" t="str">
        <f>IFERROR(VLOOKUP($D252,NLSfB!A:D,4,0),"")</f>
        <v/>
      </c>
      <c r="G252" s="74"/>
      <c r="H252" s="74"/>
      <c r="I252" s="70"/>
      <c r="K252" s="67">
        <f ca="1">COUNTIF(Tabel1[[PPO code 1]:[Frequentie 4]],Activiteitenoverzicht!B252)</f>
        <v>0</v>
      </c>
      <c r="L252" s="76">
        <f t="shared" ca="1" si="25"/>
        <v>0</v>
      </c>
    </row>
    <row r="253" spans="1:12" hidden="1" x14ac:dyDescent="0.25">
      <c r="A253" s="71">
        <f t="shared" si="24"/>
        <v>250</v>
      </c>
      <c r="B253" s="70" t="s">
        <v>548</v>
      </c>
      <c r="C253" s="70">
        <v>65111002</v>
      </c>
      <c r="D253" s="70" t="str">
        <f>IFERROR(VLOOKUP($C253,'[1]Nieuwe bron'!$A:$C,3,0),"")</f>
        <v>65.11.20</v>
      </c>
      <c r="E253" s="70" t="str">
        <f>IFERROR(VLOOKUP($D253,'[1]Nieuwe bron'!$C:$D,2,0),"")</f>
        <v>beveiliging; brandmeldings- en ontruimingsinstallatie, detectie en alarmering; brandmeldinstallatie aerosolen</v>
      </c>
      <c r="F253" s="70" t="str">
        <f>IFERROR(VLOOKUP($D253,NLSfB!A:D,4,0),"")</f>
        <v>aerosolen brandmeldinstallatie</v>
      </c>
      <c r="G253" s="112">
        <v>1</v>
      </c>
      <c r="I253" s="65" t="s">
        <v>549</v>
      </c>
      <c r="K253" s="67">
        <f ca="1">COUNTIF(Tabel1[[PPO code 1]:[Frequentie 4]],Activiteitenoverzicht!B253)</f>
        <v>0</v>
      </c>
      <c r="L253" s="73">
        <f ca="1">$K$253</f>
        <v>0</v>
      </c>
    </row>
    <row r="254" spans="1:12" hidden="1" x14ac:dyDescent="0.25">
      <c r="A254" s="71">
        <f t="shared" si="24"/>
        <v>251</v>
      </c>
      <c r="B254" s="70"/>
      <c r="D254" s="70" t="str">
        <f>IFERROR(VLOOKUP($C254,'[1]Nieuwe bron'!$A:$C,3,0),"")</f>
        <v/>
      </c>
      <c r="E254" s="70" t="str">
        <f>IFERROR(VLOOKUP($D254,'[1]Nieuwe bron'!$C:$D,2,0),"")</f>
        <v/>
      </c>
      <c r="F254" s="70" t="str">
        <f>IFERROR(VLOOKUP($D254,NLSfB!A:D,4,0),"")</f>
        <v/>
      </c>
      <c r="G254" s="114">
        <v>1</v>
      </c>
      <c r="H254" s="74" t="s">
        <v>326</v>
      </c>
      <c r="I254" s="70" t="s">
        <v>550</v>
      </c>
      <c r="K254" s="67">
        <f ca="1">COUNTIF(Tabel1[[PPO code 1]:[Frequentie 4]],Activiteitenoverzicht!B254)</f>
        <v>0</v>
      </c>
      <c r="L254" s="75">
        <f t="shared" ref="L254:L255" ca="1" si="26">$K$253</f>
        <v>0</v>
      </c>
    </row>
    <row r="255" spans="1:12" hidden="1" x14ac:dyDescent="0.25">
      <c r="A255" s="71">
        <f t="shared" si="24"/>
        <v>252</v>
      </c>
      <c r="B255" s="70"/>
      <c r="D255" s="70" t="str">
        <f>IFERROR(VLOOKUP($C255,'[1]Nieuwe bron'!$A:$C,3,0),"")</f>
        <v/>
      </c>
      <c r="E255" s="70" t="str">
        <f>IFERROR(VLOOKUP($D255,'[1]Nieuwe bron'!$C:$D,2,0),"")</f>
        <v/>
      </c>
      <c r="F255" s="70" t="str">
        <f>IFERROR(VLOOKUP($D255,NLSfB!A:D,4,0),"")</f>
        <v/>
      </c>
      <c r="G255" s="115"/>
      <c r="H255" s="74"/>
      <c r="I255" s="70"/>
      <c r="K255" s="67">
        <f ca="1">COUNTIF(Tabel1[[PPO code 1]:[Frequentie 4]],Activiteitenoverzicht!B255)</f>
        <v>0</v>
      </c>
      <c r="L255" s="76">
        <f t="shared" ca="1" si="26"/>
        <v>0</v>
      </c>
    </row>
    <row r="256" spans="1:12" hidden="1" x14ac:dyDescent="0.25">
      <c r="A256" s="71">
        <f t="shared" si="24"/>
        <v>253</v>
      </c>
      <c r="B256" s="70" t="s">
        <v>551</v>
      </c>
      <c r="C256" s="70">
        <v>65111002</v>
      </c>
      <c r="D256" s="70" t="str">
        <f>IFERROR(VLOOKUP($C256,'[1]Nieuwe bron'!$A:$C,3,0),"")</f>
        <v>65.11.20</v>
      </c>
      <c r="E256" s="70" t="str">
        <f>IFERROR(VLOOKUP($D256,'[1]Nieuwe bron'!$C:$D,2,0),"")</f>
        <v>beveiliging; brandmeldings- en ontruimingsinstallatie, detectie en alarmering; brandmeldinstallatie aerosolen</v>
      </c>
      <c r="F256" s="70" t="str">
        <f>IFERROR(VLOOKUP($D256,NLSfB!A:D,4,0),"")</f>
        <v>aerosolen brandmeldinstallatie</v>
      </c>
      <c r="G256" s="112">
        <v>2</v>
      </c>
      <c r="I256" s="65" t="s">
        <v>549</v>
      </c>
      <c r="K256" s="67">
        <f ca="1">COUNTIF(Tabel1[[PPO code 1]:[Frequentie 4]],Activiteitenoverzicht!B256)</f>
        <v>0</v>
      </c>
      <c r="L256" s="73">
        <f ca="1">$K$256</f>
        <v>0</v>
      </c>
    </row>
    <row r="257" spans="1:12" hidden="1" x14ac:dyDescent="0.25">
      <c r="A257" s="71">
        <f t="shared" si="24"/>
        <v>254</v>
      </c>
      <c r="B257" s="70"/>
      <c r="D257" s="70" t="str">
        <f>IFERROR(VLOOKUP($C257,'[1]Nieuwe bron'!$A:$C,3,0),"")</f>
        <v/>
      </c>
      <c r="E257" s="70" t="str">
        <f>IFERROR(VLOOKUP($D257,'[1]Nieuwe bron'!$C:$D,2,0),"")</f>
        <v/>
      </c>
      <c r="F257" s="70" t="str">
        <f>IFERROR(VLOOKUP($D257,NLSfB!A:D,4,0),"")</f>
        <v/>
      </c>
      <c r="G257" s="114">
        <v>2</v>
      </c>
      <c r="H257" s="74" t="s">
        <v>326</v>
      </c>
      <c r="I257" s="70" t="s">
        <v>552</v>
      </c>
      <c r="K257" s="67">
        <f ca="1">COUNTIF(Tabel1[[PPO code 1]:[Frequentie 4]],Activiteitenoverzicht!B257)</f>
        <v>0</v>
      </c>
      <c r="L257" s="75">
        <f t="shared" ref="L257:L258" ca="1" si="27">$K$256</f>
        <v>0</v>
      </c>
    </row>
    <row r="258" spans="1:12" hidden="1" x14ac:dyDescent="0.25">
      <c r="A258" s="71">
        <f t="shared" si="24"/>
        <v>255</v>
      </c>
      <c r="B258" s="70"/>
      <c r="D258" s="70" t="str">
        <f>IFERROR(VLOOKUP($C258,'[1]Nieuwe bron'!$A:$C,3,0),"")</f>
        <v/>
      </c>
      <c r="E258" s="70" t="str">
        <f>IFERROR(VLOOKUP($D258,'[1]Nieuwe bron'!$C:$D,2,0),"")</f>
        <v/>
      </c>
      <c r="F258" s="70" t="str">
        <f>IFERROR(VLOOKUP($D258,NLSfB!A:D,4,0),"")</f>
        <v/>
      </c>
      <c r="G258" s="115"/>
      <c r="H258" s="74"/>
      <c r="I258" s="70"/>
      <c r="K258" s="67">
        <f ca="1">COUNTIF(Tabel1[[PPO code 1]:[Frequentie 4]],Activiteitenoverzicht!B258)</f>
        <v>0</v>
      </c>
      <c r="L258" s="76">
        <f t="shared" ca="1" si="27"/>
        <v>0</v>
      </c>
    </row>
    <row r="259" spans="1:12" hidden="1" x14ac:dyDescent="0.25">
      <c r="A259" s="71">
        <f t="shared" si="24"/>
        <v>256</v>
      </c>
      <c r="B259" s="70" t="s">
        <v>553</v>
      </c>
      <c r="C259" s="70">
        <v>65111002</v>
      </c>
      <c r="D259" s="70" t="str">
        <f>IFERROR(VLOOKUP($C259,'[1]Nieuwe bron'!$A:$C,3,0),"")</f>
        <v>65.11.20</v>
      </c>
      <c r="E259" s="70" t="str">
        <f>IFERROR(VLOOKUP($D259,'[1]Nieuwe bron'!$C:$D,2,0),"")</f>
        <v>beveiliging; brandmeldings- en ontruimingsinstallatie, detectie en alarmering; brandmeldinstallatie aerosolen</v>
      </c>
      <c r="F259" s="70" t="str">
        <f>IFERROR(VLOOKUP($D259,NLSfB!A:D,4,0),"")</f>
        <v>aerosolen brandmeldinstallatie</v>
      </c>
      <c r="G259" s="112">
        <v>12</v>
      </c>
      <c r="I259" s="65" t="s">
        <v>549</v>
      </c>
      <c r="K259" s="67">
        <f ca="1">COUNTIF(Tabel1[[PPO code 1]:[Frequentie 4]],Activiteitenoverzicht!B259)</f>
        <v>0</v>
      </c>
      <c r="L259" s="73">
        <f ca="1">$K$259</f>
        <v>0</v>
      </c>
    </row>
    <row r="260" spans="1:12" hidden="1" x14ac:dyDescent="0.25">
      <c r="A260" s="71">
        <f t="shared" si="24"/>
        <v>257</v>
      </c>
      <c r="B260" s="70" t="str">
        <f>IF($C260=""," ",$B$259)</f>
        <v xml:space="preserve"> </v>
      </c>
      <c r="D260" s="70" t="str">
        <f>IFERROR(VLOOKUP($C260,'[1]Nieuwe bron'!$A:$C,3,0),"")</f>
        <v/>
      </c>
      <c r="E260" s="70" t="str">
        <f>IFERROR(VLOOKUP($D260,'[1]Nieuwe bron'!$C:$D,2,0),"")</f>
        <v/>
      </c>
      <c r="F260" s="70" t="str">
        <f>IFERROR(VLOOKUP($D260,NLSfB!A:D,4,0),"")</f>
        <v/>
      </c>
      <c r="G260" s="114">
        <v>12</v>
      </c>
      <c r="H260" s="74" t="s">
        <v>326</v>
      </c>
      <c r="I260" s="70" t="s">
        <v>554</v>
      </c>
      <c r="K260" s="67">
        <f ca="1">COUNTIF(Tabel1[[PPO code 1]:[Frequentie 4]],Activiteitenoverzicht!B260)</f>
        <v>0</v>
      </c>
      <c r="L260" s="75">
        <f t="shared" ref="L260:L261" ca="1" si="28">$K$259</f>
        <v>0</v>
      </c>
    </row>
    <row r="261" spans="1:12" hidden="1" x14ac:dyDescent="0.25">
      <c r="A261" s="71">
        <f t="shared" si="24"/>
        <v>258</v>
      </c>
      <c r="B261" s="70"/>
      <c r="D261" s="70" t="str">
        <f>IFERROR(VLOOKUP($C261,'[1]Nieuwe bron'!$A:$C,3,0),"")</f>
        <v/>
      </c>
      <c r="E261" s="70" t="str">
        <f>IFERROR(VLOOKUP($D261,'[1]Nieuwe bron'!$C:$D,2,0),"")</f>
        <v/>
      </c>
      <c r="F261" s="70" t="str">
        <f>IFERROR(VLOOKUP($D261,NLSfB!A:D,4,0),"")</f>
        <v/>
      </c>
      <c r="G261" s="74"/>
      <c r="H261" s="74"/>
      <c r="I261" s="70"/>
      <c r="K261" s="67">
        <f ca="1">COUNTIF(Tabel1[[PPO code 1]:[Frequentie 4]],Activiteitenoverzicht!B261)</f>
        <v>0</v>
      </c>
      <c r="L261" s="76">
        <f t="shared" ca="1" si="28"/>
        <v>0</v>
      </c>
    </row>
    <row r="262" spans="1:12" hidden="1" x14ac:dyDescent="0.25">
      <c r="A262" s="71">
        <f t="shared" si="24"/>
        <v>259</v>
      </c>
      <c r="B262" s="70" t="s">
        <v>555</v>
      </c>
      <c r="C262" s="70">
        <v>65111002</v>
      </c>
      <c r="D262" s="70" t="str">
        <f>IFERROR(VLOOKUP($C262,'[1]Nieuwe bron'!$A:$C,3,0),"")</f>
        <v>65.11.20</v>
      </c>
      <c r="E262" s="70" t="str">
        <f>IFERROR(VLOOKUP($D262,'[1]Nieuwe bron'!$C:$D,2,0),"")</f>
        <v>beveiliging; brandmeldings- en ontruimingsinstallatie, detectie en alarmering; brandmeldinstallatie aerosolen</v>
      </c>
      <c r="F262" s="70" t="str">
        <f>IFERROR(VLOOKUP($D262,NLSfB!A:D,4,0),"")</f>
        <v>aerosolen brandmeldinstallatie</v>
      </c>
      <c r="G262" s="112">
        <v>1</v>
      </c>
      <c r="I262" s="65" t="s">
        <v>549</v>
      </c>
      <c r="K262" s="67">
        <f ca="1">COUNTIF(Tabel1[[PPO code 1]:[Frequentie 4]],Activiteitenoverzicht!B262)</f>
        <v>0</v>
      </c>
      <c r="L262" s="73">
        <f ca="1">$K$262</f>
        <v>0</v>
      </c>
    </row>
    <row r="263" spans="1:12" hidden="1" x14ac:dyDescent="0.25">
      <c r="A263" s="71">
        <f t="shared" si="24"/>
        <v>260</v>
      </c>
      <c r="B263" s="70" t="str">
        <f t="shared" ref="B263:B277" si="29">IF($C263=""," ",$B$262)</f>
        <v xml:space="preserve"> </v>
      </c>
      <c r="D263" s="70" t="str">
        <f>IFERROR(VLOOKUP($C263,'[1]Nieuwe bron'!$A:$C,3,0),"")</f>
        <v/>
      </c>
      <c r="E263" s="70" t="str">
        <f>IFERROR(VLOOKUP($D263,'[1]Nieuwe bron'!$C:$D,2,0),"")</f>
        <v/>
      </c>
      <c r="F263" s="70" t="str">
        <f>IFERROR(VLOOKUP($D263,NLSfB!A:D,4,0),"")</f>
        <v/>
      </c>
      <c r="G263" s="113">
        <v>1</v>
      </c>
      <c r="H263" s="74"/>
      <c r="I263" s="70" t="s">
        <v>556</v>
      </c>
      <c r="K263" s="67">
        <f ca="1">COUNTIF(Tabel1[[PPO code 1]:[Frequentie 4]],Activiteitenoverzicht!B263)</f>
        <v>0</v>
      </c>
      <c r="L263" s="75">
        <f t="shared" ref="L263:L286" ca="1" si="30">$K$262</f>
        <v>0</v>
      </c>
    </row>
    <row r="264" spans="1:12" hidden="1" x14ac:dyDescent="0.25">
      <c r="A264" s="71">
        <f t="shared" si="24"/>
        <v>261</v>
      </c>
      <c r="B264" s="70" t="str">
        <f t="shared" si="29"/>
        <v xml:space="preserve"> </v>
      </c>
      <c r="D264" s="70" t="str">
        <f>IFERROR(VLOOKUP($C264,'[1]Nieuwe bron'!$A:$C,3,0),"")</f>
        <v/>
      </c>
      <c r="E264" s="70" t="str">
        <f>IFERROR(VLOOKUP($D264,'[1]Nieuwe bron'!$C:$D,2,0),"")</f>
        <v/>
      </c>
      <c r="F264" s="70" t="str">
        <f>IFERROR(VLOOKUP($D264,NLSfB!A:D,4,0),"")</f>
        <v/>
      </c>
      <c r="G264" s="113">
        <v>1</v>
      </c>
      <c r="H264" s="74"/>
      <c r="I264" s="70" t="s">
        <v>557</v>
      </c>
      <c r="K264" s="67">
        <f ca="1">COUNTIF(Tabel1[[PPO code 1]:[Frequentie 4]],Activiteitenoverzicht!B264)</f>
        <v>0</v>
      </c>
      <c r="L264" s="75">
        <f t="shared" ca="1" si="30"/>
        <v>0</v>
      </c>
    </row>
    <row r="265" spans="1:12" hidden="1" x14ac:dyDescent="0.25">
      <c r="A265" s="71">
        <f t="shared" si="24"/>
        <v>262</v>
      </c>
      <c r="B265" s="70" t="str">
        <f t="shared" si="29"/>
        <v xml:space="preserve"> </v>
      </c>
      <c r="D265" s="70" t="str">
        <f>IFERROR(VLOOKUP($C265,'[1]Nieuwe bron'!$A:$C,3,0),"")</f>
        <v/>
      </c>
      <c r="E265" s="70" t="str">
        <f>IFERROR(VLOOKUP($D265,'[1]Nieuwe bron'!$C:$D,2,0),"")</f>
        <v/>
      </c>
      <c r="F265" s="70" t="str">
        <f>IFERROR(VLOOKUP($D265,NLSfB!A:D,4,0),"")</f>
        <v/>
      </c>
      <c r="G265" s="113">
        <v>1</v>
      </c>
      <c r="H265" s="74"/>
      <c r="I265" s="70" t="s">
        <v>558</v>
      </c>
      <c r="K265" s="67">
        <f ca="1">COUNTIF(Tabel1[[PPO code 1]:[Frequentie 4]],Activiteitenoverzicht!B265)</f>
        <v>0</v>
      </c>
      <c r="L265" s="75">
        <f t="shared" ca="1" si="30"/>
        <v>0</v>
      </c>
    </row>
    <row r="266" spans="1:12" hidden="1" x14ac:dyDescent="0.25">
      <c r="A266" s="71">
        <f t="shared" si="24"/>
        <v>263</v>
      </c>
      <c r="B266" s="70" t="str">
        <f t="shared" si="29"/>
        <v xml:space="preserve"> </v>
      </c>
      <c r="D266" s="70" t="str">
        <f>IFERROR(VLOOKUP($C266,'[1]Nieuwe bron'!$A:$C,3,0),"")</f>
        <v/>
      </c>
      <c r="E266" s="70" t="str">
        <f>IFERROR(VLOOKUP($D266,'[1]Nieuwe bron'!$C:$D,2,0),"")</f>
        <v/>
      </c>
      <c r="F266" s="70" t="str">
        <f>IFERROR(VLOOKUP($D266,NLSfB!A:D,4,0),"")</f>
        <v/>
      </c>
      <c r="G266" s="113">
        <v>1</v>
      </c>
      <c r="H266" s="74"/>
      <c r="I266" s="70"/>
      <c r="K266" s="67">
        <f ca="1">COUNTIF(Tabel1[[PPO code 1]:[Frequentie 4]],Activiteitenoverzicht!B266)</f>
        <v>0</v>
      </c>
      <c r="L266" s="75">
        <f t="shared" ca="1" si="30"/>
        <v>0</v>
      </c>
    </row>
    <row r="267" spans="1:12" hidden="1" x14ac:dyDescent="0.25">
      <c r="A267" s="71">
        <f t="shared" si="24"/>
        <v>264</v>
      </c>
      <c r="B267" s="70" t="str">
        <f t="shared" si="29"/>
        <v xml:space="preserve"> </v>
      </c>
      <c r="D267" s="70" t="str">
        <f>IFERROR(VLOOKUP($C267,'[1]Nieuwe bron'!$A:$C,3,0),"")</f>
        <v/>
      </c>
      <c r="E267" s="70" t="str">
        <f>IFERROR(VLOOKUP($D267,'[1]Nieuwe bron'!$C:$D,2,0),"")</f>
        <v/>
      </c>
      <c r="F267" s="70" t="str">
        <f>IFERROR(VLOOKUP($D267,NLSfB!A:D,4,0),"")</f>
        <v/>
      </c>
      <c r="G267" s="113">
        <v>1</v>
      </c>
      <c r="H267" s="74"/>
      <c r="I267" s="70" t="s">
        <v>559</v>
      </c>
      <c r="K267" s="67">
        <f ca="1">COUNTIF(Tabel1[[PPO code 1]:[Frequentie 4]],Activiteitenoverzicht!B267)</f>
        <v>0</v>
      </c>
      <c r="L267" s="75">
        <f t="shared" ca="1" si="30"/>
        <v>0</v>
      </c>
    </row>
    <row r="268" spans="1:12" hidden="1" x14ac:dyDescent="0.25">
      <c r="A268" s="71">
        <f t="shared" si="24"/>
        <v>265</v>
      </c>
      <c r="B268" s="70" t="str">
        <f t="shared" si="29"/>
        <v xml:space="preserve"> </v>
      </c>
      <c r="D268" s="70" t="str">
        <f>IFERROR(VLOOKUP($C268,'[1]Nieuwe bron'!$A:$C,3,0),"")</f>
        <v/>
      </c>
      <c r="E268" s="70" t="str">
        <f>IFERROR(VLOOKUP($D268,'[1]Nieuwe bron'!$C:$D,2,0),"")</f>
        <v/>
      </c>
      <c r="F268" s="70" t="str">
        <f>IFERROR(VLOOKUP($D268,NLSfB!A:D,4,0),"")</f>
        <v/>
      </c>
      <c r="G268" s="113">
        <v>1</v>
      </c>
      <c r="H268" s="74" t="s">
        <v>326</v>
      </c>
      <c r="I268" s="70" t="s">
        <v>560</v>
      </c>
      <c r="K268" s="67">
        <f ca="1">COUNTIF(Tabel1[[PPO code 1]:[Frequentie 4]],Activiteitenoverzicht!B268)</f>
        <v>0</v>
      </c>
      <c r="L268" s="75">
        <f t="shared" ca="1" si="30"/>
        <v>0</v>
      </c>
    </row>
    <row r="269" spans="1:12" hidden="1" x14ac:dyDescent="0.25">
      <c r="A269" s="71">
        <f t="shared" si="24"/>
        <v>266</v>
      </c>
      <c r="B269" s="70" t="str">
        <f t="shared" si="29"/>
        <v xml:space="preserve"> </v>
      </c>
      <c r="D269" s="70" t="str">
        <f>IFERROR(VLOOKUP($C269,'[1]Nieuwe bron'!$A:$C,3,0),"")</f>
        <v/>
      </c>
      <c r="E269" s="70" t="str">
        <f>IFERROR(VLOOKUP($D269,'[1]Nieuwe bron'!$C:$D,2,0),"")</f>
        <v/>
      </c>
      <c r="F269" s="70" t="str">
        <f>IFERROR(VLOOKUP($D269,NLSfB!A:D,4,0),"")</f>
        <v/>
      </c>
      <c r="G269" s="113">
        <v>1</v>
      </c>
      <c r="H269" s="74" t="s">
        <v>326</v>
      </c>
      <c r="I269" s="70" t="s">
        <v>424</v>
      </c>
      <c r="K269" s="67">
        <f ca="1">COUNTIF(Tabel1[[PPO code 1]:[Frequentie 4]],Activiteitenoverzicht!B269)</f>
        <v>0</v>
      </c>
      <c r="L269" s="75">
        <f t="shared" ca="1" si="30"/>
        <v>0</v>
      </c>
    </row>
    <row r="270" spans="1:12" hidden="1" x14ac:dyDescent="0.25">
      <c r="A270" s="71">
        <f t="shared" si="24"/>
        <v>267</v>
      </c>
      <c r="B270" s="70" t="str">
        <f t="shared" si="29"/>
        <v xml:space="preserve"> </v>
      </c>
      <c r="D270" s="70" t="str">
        <f>IFERROR(VLOOKUP($C270,'[1]Nieuwe bron'!$A:$C,3,0),"")</f>
        <v/>
      </c>
      <c r="E270" s="70" t="str">
        <f>IFERROR(VLOOKUP($D270,'[1]Nieuwe bron'!$C:$D,2,0),"")</f>
        <v/>
      </c>
      <c r="F270" s="70" t="str">
        <f>IFERROR(VLOOKUP($D270,NLSfB!A:D,4,0),"")</f>
        <v/>
      </c>
      <c r="G270" s="113">
        <v>1</v>
      </c>
      <c r="H270" s="74" t="s">
        <v>326</v>
      </c>
      <c r="I270" s="70" t="s">
        <v>427</v>
      </c>
      <c r="K270" s="67">
        <f ca="1">COUNTIF(Tabel1[[PPO code 1]:[Frequentie 4]],Activiteitenoverzicht!B270)</f>
        <v>0</v>
      </c>
      <c r="L270" s="75">
        <f t="shared" ca="1" si="30"/>
        <v>0</v>
      </c>
    </row>
    <row r="271" spans="1:12" hidden="1" x14ac:dyDescent="0.25">
      <c r="A271" s="71">
        <f t="shared" si="24"/>
        <v>268</v>
      </c>
      <c r="B271" s="70" t="str">
        <f t="shared" si="29"/>
        <v xml:space="preserve"> </v>
      </c>
      <c r="D271" s="70" t="str">
        <f>IFERROR(VLOOKUP($C271,'[1]Nieuwe bron'!$A:$C,3,0),"")</f>
        <v/>
      </c>
      <c r="E271" s="70" t="str">
        <f>IFERROR(VLOOKUP($D271,'[1]Nieuwe bron'!$C:$D,2,0),"")</f>
        <v/>
      </c>
      <c r="F271" s="70" t="str">
        <f>IFERROR(VLOOKUP($D271,NLSfB!A:D,4,0),"")</f>
        <v/>
      </c>
      <c r="G271" s="113">
        <v>1</v>
      </c>
      <c r="H271" s="74" t="s">
        <v>326</v>
      </c>
      <c r="I271" s="70" t="s">
        <v>430</v>
      </c>
      <c r="K271" s="67">
        <f ca="1">COUNTIF(Tabel1[[PPO code 1]:[Frequentie 4]],Activiteitenoverzicht!B271)</f>
        <v>0</v>
      </c>
      <c r="L271" s="75">
        <f t="shared" ca="1" si="30"/>
        <v>0</v>
      </c>
    </row>
    <row r="272" spans="1:12" hidden="1" x14ac:dyDescent="0.25">
      <c r="A272" s="71">
        <f t="shared" si="24"/>
        <v>269</v>
      </c>
      <c r="B272" s="70" t="str">
        <f t="shared" si="29"/>
        <v xml:space="preserve"> </v>
      </c>
      <c r="D272" s="70" t="str">
        <f>IFERROR(VLOOKUP($C272,'[1]Nieuwe bron'!$A:$C,3,0),"")</f>
        <v/>
      </c>
      <c r="E272" s="70" t="str">
        <f>IFERROR(VLOOKUP($D272,'[1]Nieuwe bron'!$C:$D,2,0),"")</f>
        <v/>
      </c>
      <c r="F272" s="70" t="str">
        <f>IFERROR(VLOOKUP($D272,NLSfB!A:D,4,0),"")</f>
        <v/>
      </c>
      <c r="G272" s="113">
        <v>1</v>
      </c>
      <c r="H272" s="74" t="s">
        <v>326</v>
      </c>
      <c r="I272" s="70" t="s">
        <v>561</v>
      </c>
      <c r="K272" s="67">
        <f ca="1">COUNTIF(Tabel1[[PPO code 1]:[Frequentie 4]],Activiteitenoverzicht!B272)</f>
        <v>0</v>
      </c>
      <c r="L272" s="75">
        <f t="shared" ca="1" si="30"/>
        <v>0</v>
      </c>
    </row>
    <row r="273" spans="1:12" hidden="1" x14ac:dyDescent="0.25">
      <c r="A273" s="71">
        <f t="shared" si="24"/>
        <v>270</v>
      </c>
      <c r="B273" s="70" t="str">
        <f t="shared" si="29"/>
        <v xml:space="preserve"> </v>
      </c>
      <c r="D273" s="70" t="str">
        <f>IFERROR(VLOOKUP($C273,'[1]Nieuwe bron'!$A:$C,3,0),"")</f>
        <v/>
      </c>
      <c r="E273" s="70" t="str">
        <f>IFERROR(VLOOKUP($D273,'[1]Nieuwe bron'!$C:$D,2,0),"")</f>
        <v/>
      </c>
      <c r="F273" s="70" t="str">
        <f>IFERROR(VLOOKUP($D273,NLSfB!A:D,4,0),"")</f>
        <v/>
      </c>
      <c r="G273" s="113">
        <v>1</v>
      </c>
      <c r="H273" s="74" t="s">
        <v>326</v>
      </c>
      <c r="I273" s="70" t="s">
        <v>556</v>
      </c>
      <c r="K273" s="67">
        <f ca="1">COUNTIF(Tabel1[[PPO code 1]:[Frequentie 4]],Activiteitenoverzicht!B273)</f>
        <v>0</v>
      </c>
      <c r="L273" s="75">
        <f t="shared" ca="1" si="30"/>
        <v>0</v>
      </c>
    </row>
    <row r="274" spans="1:12" hidden="1" x14ac:dyDescent="0.25">
      <c r="A274" s="71">
        <f t="shared" si="24"/>
        <v>271</v>
      </c>
      <c r="B274" s="70" t="str">
        <f t="shared" si="29"/>
        <v xml:space="preserve"> </v>
      </c>
      <c r="D274" s="70" t="str">
        <f>IFERROR(VLOOKUP($C274,'[1]Nieuwe bron'!$A:$C,3,0),"")</f>
        <v/>
      </c>
      <c r="E274" s="70" t="str">
        <f>IFERROR(VLOOKUP($D274,'[1]Nieuwe bron'!$C:$D,2,0),"")</f>
        <v/>
      </c>
      <c r="F274" s="70" t="str">
        <f>IFERROR(VLOOKUP($D274,NLSfB!A:D,4,0),"")</f>
        <v/>
      </c>
      <c r="G274" s="113">
        <v>1</v>
      </c>
      <c r="H274" s="74"/>
      <c r="I274" s="70"/>
      <c r="K274" s="67">
        <f ca="1">COUNTIF(Tabel1[[PPO code 1]:[Frequentie 4]],Activiteitenoverzicht!B274)</f>
        <v>0</v>
      </c>
      <c r="L274" s="75">
        <f t="shared" ca="1" si="30"/>
        <v>0</v>
      </c>
    </row>
    <row r="275" spans="1:12" hidden="1" x14ac:dyDescent="0.25">
      <c r="A275" s="71">
        <f t="shared" si="24"/>
        <v>272</v>
      </c>
      <c r="B275" s="70" t="str">
        <f t="shared" si="29"/>
        <v xml:space="preserve"> </v>
      </c>
      <c r="D275" s="70" t="str">
        <f>IFERROR(VLOOKUP($C275,'[1]Nieuwe bron'!$A:$C,3,0),"")</f>
        <v/>
      </c>
      <c r="E275" s="70" t="str">
        <f>IFERROR(VLOOKUP($D275,'[1]Nieuwe bron'!$C:$D,2,0),"")</f>
        <v/>
      </c>
      <c r="F275" s="70" t="str">
        <f>IFERROR(VLOOKUP($D275,NLSfB!A:D,4,0),"")</f>
        <v/>
      </c>
      <c r="G275" s="113">
        <v>1</v>
      </c>
      <c r="H275" s="74"/>
      <c r="I275" s="70" t="s">
        <v>562</v>
      </c>
      <c r="K275" s="67">
        <f ca="1">COUNTIF(Tabel1[[PPO code 1]:[Frequentie 4]],Activiteitenoverzicht!B275)</f>
        <v>0</v>
      </c>
      <c r="L275" s="75">
        <f t="shared" ca="1" si="30"/>
        <v>0</v>
      </c>
    </row>
    <row r="276" spans="1:12" hidden="1" x14ac:dyDescent="0.25">
      <c r="A276" s="71">
        <f t="shared" si="24"/>
        <v>273</v>
      </c>
      <c r="B276" s="70" t="str">
        <f t="shared" si="29"/>
        <v xml:space="preserve"> </v>
      </c>
      <c r="D276" s="70" t="str">
        <f>IFERROR(VLOOKUP($C276,'[1]Nieuwe bron'!$A:$C,3,0),"")</f>
        <v/>
      </c>
      <c r="E276" s="70" t="str">
        <f>IFERROR(VLOOKUP($D276,'[1]Nieuwe bron'!$C:$D,2,0),"")</f>
        <v/>
      </c>
      <c r="F276" s="70" t="str">
        <f>IFERROR(VLOOKUP($D276,NLSfB!A:D,4,0),"")</f>
        <v/>
      </c>
      <c r="G276" s="113">
        <v>1</v>
      </c>
      <c r="H276" s="74"/>
      <c r="I276" s="70" t="s">
        <v>563</v>
      </c>
      <c r="K276" s="67">
        <f ca="1">COUNTIF(Tabel1[[PPO code 1]:[Frequentie 4]],Activiteitenoverzicht!B276)</f>
        <v>0</v>
      </c>
      <c r="L276" s="75">
        <f t="shared" ca="1" si="30"/>
        <v>0</v>
      </c>
    </row>
    <row r="277" spans="1:12" hidden="1" x14ac:dyDescent="0.25">
      <c r="A277" s="71">
        <f t="shared" si="24"/>
        <v>274</v>
      </c>
      <c r="B277" s="70" t="str">
        <f t="shared" si="29"/>
        <v xml:space="preserve"> </v>
      </c>
      <c r="D277" s="70" t="str">
        <f>IFERROR(VLOOKUP($C277,'[1]Nieuwe bron'!$A:$C,3,0),"")</f>
        <v/>
      </c>
      <c r="E277" s="70" t="str">
        <f>IFERROR(VLOOKUP($D277,'[1]Nieuwe bron'!$C:$D,2,0),"")</f>
        <v/>
      </c>
      <c r="F277" s="70" t="str">
        <f>IFERROR(VLOOKUP($D277,NLSfB!A:D,4,0),"")</f>
        <v/>
      </c>
      <c r="G277" s="113">
        <v>1</v>
      </c>
      <c r="H277" s="74"/>
      <c r="I277" s="70"/>
      <c r="K277" s="67">
        <f ca="1">COUNTIF(Tabel1[[PPO code 1]:[Frequentie 4]],Activiteitenoverzicht!B277)</f>
        <v>0</v>
      </c>
      <c r="L277" s="75">
        <f t="shared" ca="1" si="30"/>
        <v>0</v>
      </c>
    </row>
    <row r="278" spans="1:12" hidden="1" x14ac:dyDescent="0.25">
      <c r="A278" s="71">
        <f t="shared" si="24"/>
        <v>275</v>
      </c>
      <c r="B278" s="70"/>
      <c r="D278" s="70" t="str">
        <f>IFERROR(VLOOKUP($C278,'[1]Nieuwe bron'!$A:$C,3,0),"")</f>
        <v/>
      </c>
      <c r="E278" s="70" t="str">
        <f>IFERROR(VLOOKUP($D278,'[1]Nieuwe bron'!$C:$D,2,0),"")</f>
        <v/>
      </c>
      <c r="F278" s="70" t="str">
        <f>IFERROR(VLOOKUP($D278,NLSfB!A:D,4,0),"")</f>
        <v/>
      </c>
      <c r="G278" s="113"/>
      <c r="H278" s="74" t="s">
        <v>326</v>
      </c>
      <c r="I278" s="70" t="s">
        <v>564</v>
      </c>
      <c r="K278" s="67">
        <f ca="1">COUNTIF(Tabel1[[PPO code 1]:[Frequentie 4]],Activiteitenoverzicht!B278)</f>
        <v>0</v>
      </c>
      <c r="L278" s="75">
        <f t="shared" ca="1" si="30"/>
        <v>0</v>
      </c>
    </row>
    <row r="279" spans="1:12" ht="22.8" hidden="1" x14ac:dyDescent="0.25">
      <c r="A279" s="71">
        <f t="shared" si="24"/>
        <v>276</v>
      </c>
      <c r="B279" s="70" t="str">
        <f t="shared" ref="B279:B284" si="31">IF($C279=""," ",$B$262)</f>
        <v xml:space="preserve"> </v>
      </c>
      <c r="D279" s="70" t="str">
        <f>IFERROR(VLOOKUP($C279,'[1]Nieuwe bron'!$A:$C,3,0),"")</f>
        <v/>
      </c>
      <c r="E279" s="70" t="str">
        <f>IFERROR(VLOOKUP($D279,'[1]Nieuwe bron'!$C:$D,2,0),"")</f>
        <v/>
      </c>
      <c r="F279" s="70" t="str">
        <f>IFERROR(VLOOKUP($D279,NLSfB!A:D,4,0),"")</f>
        <v/>
      </c>
      <c r="G279" s="113"/>
      <c r="H279" s="74" t="s">
        <v>326</v>
      </c>
      <c r="I279" s="70" t="s">
        <v>565</v>
      </c>
      <c r="K279" s="67">
        <f ca="1">COUNTIF(Tabel1[[PPO code 1]:[Frequentie 4]],Activiteitenoverzicht!B279)</f>
        <v>0</v>
      </c>
      <c r="L279" s="75">
        <f t="shared" ca="1" si="30"/>
        <v>0</v>
      </c>
    </row>
    <row r="280" spans="1:12" hidden="1" x14ac:dyDescent="0.25">
      <c r="A280" s="71">
        <f t="shared" si="24"/>
        <v>277</v>
      </c>
      <c r="B280" s="70" t="str">
        <f t="shared" si="31"/>
        <v xml:space="preserve"> </v>
      </c>
      <c r="D280" s="70" t="str">
        <f>IFERROR(VLOOKUP($C280,'[1]Nieuwe bron'!$A:$C,3,0),"")</f>
        <v/>
      </c>
      <c r="E280" s="70" t="str">
        <f>IFERROR(VLOOKUP($D280,'[1]Nieuwe bron'!$C:$D,2,0),"")</f>
        <v/>
      </c>
      <c r="F280" s="70" t="str">
        <f>IFERROR(VLOOKUP($D280,NLSfB!A:D,4,0),"")</f>
        <v/>
      </c>
      <c r="G280" s="113"/>
      <c r="H280" s="74" t="s">
        <v>326</v>
      </c>
      <c r="I280" s="70" t="s">
        <v>566</v>
      </c>
      <c r="K280" s="67">
        <f ca="1">COUNTIF(Tabel1[[PPO code 1]:[Frequentie 4]],Activiteitenoverzicht!B280)</f>
        <v>0</v>
      </c>
      <c r="L280" s="75">
        <f t="shared" ca="1" si="30"/>
        <v>0</v>
      </c>
    </row>
    <row r="281" spans="1:12" hidden="1" x14ac:dyDescent="0.25">
      <c r="A281" s="71">
        <f t="shared" si="24"/>
        <v>278</v>
      </c>
      <c r="B281" s="70" t="str">
        <f t="shared" si="31"/>
        <v xml:space="preserve"> </v>
      </c>
      <c r="D281" s="70" t="str">
        <f>IFERROR(VLOOKUP($C281,'[1]Nieuwe bron'!$A:$C,3,0),"")</f>
        <v/>
      </c>
      <c r="E281" s="70" t="str">
        <f>IFERROR(VLOOKUP($D281,'[1]Nieuwe bron'!$C:$D,2,0),"")</f>
        <v/>
      </c>
      <c r="F281" s="70" t="str">
        <f>IFERROR(VLOOKUP($D281,NLSfB!A:D,4,0),"")</f>
        <v/>
      </c>
      <c r="G281" s="113"/>
      <c r="H281" s="74" t="s">
        <v>326</v>
      </c>
      <c r="I281" s="70" t="s">
        <v>567</v>
      </c>
      <c r="K281" s="67">
        <f ca="1">COUNTIF(Tabel1[[PPO code 1]:[Frequentie 4]],Activiteitenoverzicht!B281)</f>
        <v>0</v>
      </c>
      <c r="L281" s="75">
        <f t="shared" ca="1" si="30"/>
        <v>0</v>
      </c>
    </row>
    <row r="282" spans="1:12" hidden="1" x14ac:dyDescent="0.25">
      <c r="A282" s="71">
        <f t="shared" si="24"/>
        <v>279</v>
      </c>
      <c r="B282" s="70" t="str">
        <f t="shared" si="31"/>
        <v xml:space="preserve"> </v>
      </c>
      <c r="D282" s="70" t="str">
        <f>IFERROR(VLOOKUP($C282,'[1]Nieuwe bron'!$A:$C,3,0),"")</f>
        <v/>
      </c>
      <c r="E282" s="70" t="str">
        <f>IFERROR(VLOOKUP($D282,'[1]Nieuwe bron'!$C:$D,2,0),"")</f>
        <v/>
      </c>
      <c r="F282" s="70" t="str">
        <f>IFERROR(VLOOKUP($D282,NLSfB!A:D,4,0),"")</f>
        <v/>
      </c>
      <c r="G282" s="113"/>
      <c r="H282" s="74" t="s">
        <v>326</v>
      </c>
      <c r="I282" s="70" t="s">
        <v>568</v>
      </c>
      <c r="K282" s="67">
        <f ca="1">COUNTIF(Tabel1[[PPO code 1]:[Frequentie 4]],Activiteitenoverzicht!B282)</f>
        <v>0</v>
      </c>
      <c r="L282" s="75">
        <f t="shared" ca="1" si="30"/>
        <v>0</v>
      </c>
    </row>
    <row r="283" spans="1:12" hidden="1" x14ac:dyDescent="0.25">
      <c r="A283" s="71">
        <f t="shared" si="24"/>
        <v>280</v>
      </c>
      <c r="B283" s="70" t="str">
        <f t="shared" si="31"/>
        <v xml:space="preserve"> </v>
      </c>
      <c r="D283" s="70" t="str">
        <f>IFERROR(VLOOKUP($C283,'[1]Nieuwe bron'!$A:$C,3,0),"")</f>
        <v/>
      </c>
      <c r="E283" s="70" t="str">
        <f>IFERROR(VLOOKUP($D283,'[1]Nieuwe bron'!$C:$D,2,0),"")</f>
        <v/>
      </c>
      <c r="F283" s="70" t="str">
        <f>IFERROR(VLOOKUP($D283,NLSfB!A:D,4,0),"")</f>
        <v/>
      </c>
      <c r="G283" s="113"/>
      <c r="H283" s="74" t="s">
        <v>326</v>
      </c>
      <c r="I283" s="70" t="s">
        <v>569</v>
      </c>
      <c r="K283" s="67">
        <f ca="1">COUNTIF(Tabel1[[PPO code 1]:[Frequentie 4]],Activiteitenoverzicht!B283)</f>
        <v>0</v>
      </c>
      <c r="L283" s="75">
        <f t="shared" ca="1" si="30"/>
        <v>0</v>
      </c>
    </row>
    <row r="284" spans="1:12" ht="22.8" hidden="1" x14ac:dyDescent="0.25">
      <c r="A284" s="71">
        <f t="shared" si="24"/>
        <v>281</v>
      </c>
      <c r="B284" s="70" t="str">
        <f t="shared" si="31"/>
        <v xml:space="preserve"> </v>
      </c>
      <c r="D284" s="70" t="str">
        <f>IFERROR(VLOOKUP($C284,'[1]Nieuwe bron'!$A:$C,3,0),"")</f>
        <v/>
      </c>
      <c r="E284" s="70" t="str">
        <f>IFERROR(VLOOKUP($D284,'[1]Nieuwe bron'!$C:$D,2,0),"")</f>
        <v/>
      </c>
      <c r="F284" s="70" t="str">
        <f>IFERROR(VLOOKUP($D284,NLSfB!A:D,4,0),"")</f>
        <v/>
      </c>
      <c r="G284" s="113"/>
      <c r="H284" s="74" t="s">
        <v>326</v>
      </c>
      <c r="I284" s="70" t="s">
        <v>570</v>
      </c>
      <c r="K284" s="67">
        <f ca="1">COUNTIF(Tabel1[[PPO code 1]:[Frequentie 4]],Activiteitenoverzicht!B284)</f>
        <v>0</v>
      </c>
      <c r="L284" s="75">
        <f t="shared" ca="1" si="30"/>
        <v>0</v>
      </c>
    </row>
    <row r="285" spans="1:12" ht="22.8" hidden="1" x14ac:dyDescent="0.25">
      <c r="A285" s="71">
        <f t="shared" si="24"/>
        <v>282</v>
      </c>
      <c r="B285" s="70"/>
      <c r="D285" s="70" t="str">
        <f>IFERROR(VLOOKUP($C285,'[1]Nieuwe bron'!$A:$C,3,0),"")</f>
        <v/>
      </c>
      <c r="E285" s="70" t="str">
        <f>IFERROR(VLOOKUP($D285,'[1]Nieuwe bron'!$C:$D,2,0),"")</f>
        <v/>
      </c>
      <c r="F285" s="70" t="str">
        <f>IFERROR(VLOOKUP($D285,NLSfB!A:D,4,0),"")</f>
        <v/>
      </c>
      <c r="G285" s="114"/>
      <c r="H285" s="74" t="s">
        <v>326</v>
      </c>
      <c r="I285" s="70" t="s">
        <v>571</v>
      </c>
      <c r="K285" s="67">
        <f ca="1">COUNTIF(Tabel1[[PPO code 1]:[Frequentie 4]],Activiteitenoverzicht!B285)</f>
        <v>0</v>
      </c>
      <c r="L285" s="75">
        <f t="shared" ca="1" si="30"/>
        <v>0</v>
      </c>
    </row>
    <row r="286" spans="1:12" hidden="1" x14ac:dyDescent="0.25">
      <c r="A286" s="71">
        <f t="shared" si="24"/>
        <v>283</v>
      </c>
      <c r="B286" s="70"/>
      <c r="D286" s="70" t="str">
        <f>IFERROR(VLOOKUP($C286,'[1]Nieuwe bron'!$A:$C,3,0),"")</f>
        <v/>
      </c>
      <c r="E286" s="70" t="str">
        <f>IFERROR(VLOOKUP($D286,'[1]Nieuwe bron'!$C:$D,2,0),"")</f>
        <v/>
      </c>
      <c r="F286" s="70" t="str">
        <f>IFERROR(VLOOKUP($D286,NLSfB!A:D,4,0),"")</f>
        <v/>
      </c>
      <c r="G286" s="74"/>
      <c r="H286" s="74"/>
      <c r="I286" s="70"/>
      <c r="K286" s="67">
        <f ca="1">COUNTIF(Tabel1[[PPO code 1]:[Frequentie 4]],Activiteitenoverzicht!B286)</f>
        <v>0</v>
      </c>
      <c r="L286" s="76">
        <f t="shared" ca="1" si="30"/>
        <v>0</v>
      </c>
    </row>
    <row r="287" spans="1:12" hidden="1" x14ac:dyDescent="0.25">
      <c r="A287" s="71">
        <f t="shared" si="24"/>
        <v>284</v>
      </c>
      <c r="B287" s="70" t="s">
        <v>572</v>
      </c>
      <c r="C287" s="70">
        <v>651220</v>
      </c>
      <c r="D287" s="70" t="str">
        <f>IFERROR(VLOOKUP($C287,'[1]Nieuwe bron'!$A:$C,3,0),"")</f>
        <v>65.12.20</v>
      </c>
      <c r="E287" s="70" t="str">
        <f>IFERROR(VLOOKUP($D287,'[1]Nieuwe bron'!$C:$D,2,0),"")</f>
        <v>beveiliging; brandveiligheidsinstallatie; firescreen</v>
      </c>
      <c r="F287" s="70" t="str">
        <f>IFERROR(VLOOKUP($D287,NLSfB!A:D,4,0),"")</f>
        <v>firescreen</v>
      </c>
      <c r="G287" s="112">
        <v>1</v>
      </c>
      <c r="I287" s="65" t="s">
        <v>573</v>
      </c>
      <c r="K287" s="67">
        <f ca="1">COUNTIF(Tabel1[[PPO code 1]:[Frequentie 4]],Activiteitenoverzicht!B287)</f>
        <v>0</v>
      </c>
      <c r="L287" s="73">
        <f ca="1">$K$287</f>
        <v>0</v>
      </c>
    </row>
    <row r="288" spans="1:12" ht="34.200000000000003" hidden="1" x14ac:dyDescent="0.25">
      <c r="A288" s="71">
        <f t="shared" si="24"/>
        <v>285</v>
      </c>
      <c r="B288" s="70" t="str">
        <f>IF($C288=""," ",$B$287)</f>
        <v>BRND170-A</v>
      </c>
      <c r="C288" s="70">
        <v>651390</v>
      </c>
      <c r="D288" s="70" t="str">
        <f>IFERROR(VLOOKUP($C288,'[1]Nieuwe bron'!$A:$C,3,0),"")</f>
        <v>59.31.10</v>
      </c>
      <c r="E288" s="70" t="str">
        <f>IFERROR(VLOOKUP($D288,'[1]Nieuwe bron'!$C:$D,2,0),"")</f>
        <v>brandveiligheid; brandventilatieinstallatie, rook/warmte afvoer; brandklep</v>
      </c>
      <c r="F288" s="70" t="str">
        <f>IFERROR(VLOOKUP($D288,NLSfB!A:D,4,0),"")</f>
        <v>brandklep</v>
      </c>
      <c r="G288" s="113">
        <v>1</v>
      </c>
      <c r="H288" s="74"/>
      <c r="I288" s="70" t="s">
        <v>574</v>
      </c>
      <c r="K288" s="67">
        <f ca="1">COUNTIF(Tabel1[[PPO code 1]:[Frequentie 4]],Activiteitenoverzicht!B288)</f>
        <v>0</v>
      </c>
      <c r="L288" s="75">
        <f t="shared" ref="L288:L293" ca="1" si="32">$K$287</f>
        <v>0</v>
      </c>
    </row>
    <row r="289" spans="1:12" ht="34.200000000000003" hidden="1" x14ac:dyDescent="0.25">
      <c r="A289" s="71">
        <f t="shared" si="24"/>
        <v>286</v>
      </c>
      <c r="B289" s="70" t="str">
        <f>IF($C289=""," ",$B$287)</f>
        <v xml:space="preserve"> </v>
      </c>
      <c r="D289" s="70" t="str">
        <f>IFERROR(VLOOKUP($C289,'[1]Nieuwe bron'!$A:$C,3,0),"")</f>
        <v/>
      </c>
      <c r="E289" s="70" t="str">
        <f>IFERROR(VLOOKUP($D289,'[1]Nieuwe bron'!$C:$D,2,0),"")</f>
        <v/>
      </c>
      <c r="F289" s="70" t="str">
        <f>IFERROR(VLOOKUP($D289,NLSfB!A:D,4,0),"")</f>
        <v/>
      </c>
      <c r="G289" s="113">
        <v>1</v>
      </c>
      <c r="H289" s="74"/>
      <c r="I289" s="70" t="s">
        <v>575</v>
      </c>
      <c r="K289" s="67">
        <f ca="1">COUNTIF(Tabel1[[PPO code 1]:[Frequentie 4]],Activiteitenoverzicht!B289)</f>
        <v>0</v>
      </c>
      <c r="L289" s="75">
        <f t="shared" ca="1" si="32"/>
        <v>0</v>
      </c>
    </row>
    <row r="290" spans="1:12" hidden="1" x14ac:dyDescent="0.25">
      <c r="A290" s="71">
        <f t="shared" ref="A290:A353" si="33">-3+ROW()</f>
        <v>287</v>
      </c>
      <c r="B290" s="70" t="str">
        <f>IF($C290=""," ",$B$287)</f>
        <v xml:space="preserve"> </v>
      </c>
      <c r="D290" s="70" t="str">
        <f>IFERROR(VLOOKUP($C290,'[1]Nieuwe bron'!$A:$C,3,0),"")</f>
        <v/>
      </c>
      <c r="E290" s="70" t="str">
        <f>IFERROR(VLOOKUP($D290,'[1]Nieuwe bron'!$C:$D,2,0),"")</f>
        <v/>
      </c>
      <c r="F290" s="70" t="str">
        <f>IFERROR(VLOOKUP($D290,NLSfB!A:D,4,0),"")</f>
        <v/>
      </c>
      <c r="G290" s="113">
        <v>1</v>
      </c>
      <c r="H290" s="74" t="s">
        <v>326</v>
      </c>
      <c r="I290" s="70" t="s">
        <v>576</v>
      </c>
      <c r="K290" s="67">
        <f ca="1">COUNTIF(Tabel1[[PPO code 1]:[Frequentie 4]],Activiteitenoverzicht!B290)</f>
        <v>0</v>
      </c>
      <c r="L290" s="75">
        <f t="shared" ca="1" si="32"/>
        <v>0</v>
      </c>
    </row>
    <row r="291" spans="1:12" ht="22.8" hidden="1" x14ac:dyDescent="0.25">
      <c r="A291" s="71">
        <f t="shared" si="33"/>
        <v>288</v>
      </c>
      <c r="B291" s="70" t="str">
        <f>IF($C291=""," ",$B$287)</f>
        <v xml:space="preserve"> </v>
      </c>
      <c r="D291" s="70" t="str">
        <f>IFERROR(VLOOKUP($C291,'[1]Nieuwe bron'!$A:$C,3,0),"")</f>
        <v/>
      </c>
      <c r="E291" s="70" t="str">
        <f>IFERROR(VLOOKUP($D291,'[1]Nieuwe bron'!$C:$D,2,0),"")</f>
        <v/>
      </c>
      <c r="F291" s="70" t="str">
        <f>IFERROR(VLOOKUP($D291,NLSfB!A:D,4,0),"")</f>
        <v/>
      </c>
      <c r="G291" s="113">
        <v>1</v>
      </c>
      <c r="H291" s="74" t="s">
        <v>326</v>
      </c>
      <c r="I291" s="70" t="s">
        <v>577</v>
      </c>
      <c r="K291" s="67">
        <f ca="1">COUNTIF(Tabel1[[PPO code 1]:[Frequentie 4]],Activiteitenoverzicht!B291)</f>
        <v>0</v>
      </c>
      <c r="L291" s="75">
        <f t="shared" ca="1" si="32"/>
        <v>0</v>
      </c>
    </row>
    <row r="292" spans="1:12" hidden="1" x14ac:dyDescent="0.25">
      <c r="A292" s="71">
        <f t="shared" si="33"/>
        <v>289</v>
      </c>
      <c r="B292" s="70"/>
      <c r="D292" s="70" t="str">
        <f>IFERROR(VLOOKUP($C292,'[1]Nieuwe bron'!$A:$C,3,0),"")</f>
        <v/>
      </c>
      <c r="E292" s="70" t="str">
        <f>IFERROR(VLOOKUP($D292,'[1]Nieuwe bron'!$C:$D,2,0),"")</f>
        <v/>
      </c>
      <c r="F292" s="70" t="str">
        <f>IFERROR(VLOOKUP($D292,NLSfB!A:D,4,0),"")</f>
        <v/>
      </c>
      <c r="G292" s="114">
        <v>1</v>
      </c>
      <c r="H292" s="74" t="s">
        <v>326</v>
      </c>
      <c r="I292" s="70" t="s">
        <v>578</v>
      </c>
      <c r="K292" s="67">
        <f ca="1">COUNTIF(Tabel1[[PPO code 1]:[Frequentie 4]],Activiteitenoverzicht!B292)</f>
        <v>0</v>
      </c>
      <c r="L292" s="75">
        <f t="shared" ca="1" si="32"/>
        <v>0</v>
      </c>
    </row>
    <row r="293" spans="1:12" hidden="1" x14ac:dyDescent="0.25">
      <c r="A293" s="71">
        <f t="shared" si="33"/>
        <v>290</v>
      </c>
      <c r="B293" s="70"/>
      <c r="D293" s="70" t="str">
        <f>IFERROR(VLOOKUP($C293,'[1]Nieuwe bron'!$A:$C,3,0),"")</f>
        <v/>
      </c>
      <c r="E293" s="70" t="str">
        <f>IFERROR(VLOOKUP($D293,'[1]Nieuwe bron'!$C:$D,2,0),"")</f>
        <v/>
      </c>
      <c r="F293" s="70" t="str">
        <f>IFERROR(VLOOKUP($D293,NLSfB!A:D,4,0),"")</f>
        <v/>
      </c>
      <c r="G293" s="74"/>
      <c r="H293" s="74"/>
      <c r="I293" s="70"/>
      <c r="K293" s="67">
        <f ca="1">COUNTIF(Tabel1[[PPO code 1]:[Frequentie 4]],Activiteitenoverzicht!B293)</f>
        <v>0</v>
      </c>
      <c r="L293" s="76">
        <f t="shared" ca="1" si="32"/>
        <v>0</v>
      </c>
    </row>
    <row r="294" spans="1:12" hidden="1" x14ac:dyDescent="0.25">
      <c r="A294" s="71">
        <f t="shared" si="33"/>
        <v>291</v>
      </c>
      <c r="B294" s="70" t="s">
        <v>579</v>
      </c>
      <c r="C294" s="70">
        <v>5931</v>
      </c>
      <c r="D294" s="70" t="str">
        <f>IFERROR(VLOOKUP($C294,'[1]Nieuwe bron'!$A:$C,3,0),"")</f>
        <v>59.31.00</v>
      </c>
      <c r="E294" s="70" t="str">
        <f>IFERROR(VLOOKUP($D294,'[1]Nieuwe bron'!$C:$D,2,0),"")</f>
        <v>brandveiligheid; brandventilatieinstallatie, rook/warmte afvoer</v>
      </c>
      <c r="F294" s="70" t="str">
        <f>IFERROR(VLOOKUP($D294,NLSfB!A:D,4,0),"")</f>
        <v>rook/warmte afvoer</v>
      </c>
      <c r="G294" s="112">
        <v>1</v>
      </c>
      <c r="I294" s="65" t="s">
        <v>580</v>
      </c>
      <c r="K294" s="67">
        <f ca="1">COUNTIF(Tabel1[[PPO code 1]:[Frequentie 4]],Activiteitenoverzicht!B294)</f>
        <v>0</v>
      </c>
      <c r="L294" s="73">
        <f ca="1">$K$294</f>
        <v>0</v>
      </c>
    </row>
    <row r="295" spans="1:12" hidden="1" x14ac:dyDescent="0.25">
      <c r="A295" s="71">
        <f t="shared" si="33"/>
        <v>292</v>
      </c>
      <c r="B295" s="70" t="str">
        <f t="shared" ref="B295:B301" si="34">IF($C295=""," ",$B$294)</f>
        <v xml:space="preserve"> </v>
      </c>
      <c r="D295" s="70" t="str">
        <f>IFERROR(VLOOKUP($C295,'[1]Nieuwe bron'!$A:$C,3,0),"")</f>
        <v/>
      </c>
      <c r="E295" s="70" t="str">
        <f>IFERROR(VLOOKUP($D295,'[1]Nieuwe bron'!$C:$D,2,0),"")</f>
        <v/>
      </c>
      <c r="F295" s="70" t="str">
        <f>IFERROR(VLOOKUP($D295,NLSfB!A:D,4,0),"")</f>
        <v/>
      </c>
      <c r="G295" s="113">
        <v>1</v>
      </c>
      <c r="H295" s="74"/>
      <c r="I295" s="70" t="s">
        <v>581</v>
      </c>
      <c r="K295" s="67">
        <f ca="1">COUNTIF(Tabel1[[PPO code 1]:[Frequentie 4]],Activiteitenoverzicht!B295)</f>
        <v>0</v>
      </c>
      <c r="L295" s="75">
        <f t="shared" ref="L295:L303" ca="1" si="35">$K$294</f>
        <v>0</v>
      </c>
    </row>
    <row r="296" spans="1:12" hidden="1" x14ac:dyDescent="0.25">
      <c r="A296" s="71">
        <f t="shared" si="33"/>
        <v>293</v>
      </c>
      <c r="B296" s="70" t="str">
        <f t="shared" si="34"/>
        <v xml:space="preserve"> </v>
      </c>
      <c r="D296" s="70" t="str">
        <f>IFERROR(VLOOKUP($C296,'[1]Nieuwe bron'!$A:$C,3,0),"")</f>
        <v/>
      </c>
      <c r="E296" s="70" t="str">
        <f>IFERROR(VLOOKUP($D296,'[1]Nieuwe bron'!$C:$D,2,0),"")</f>
        <v/>
      </c>
      <c r="F296" s="70" t="str">
        <f>IFERROR(VLOOKUP($D296,NLSfB!A:D,4,0),"")</f>
        <v/>
      </c>
      <c r="G296" s="113">
        <v>1</v>
      </c>
      <c r="H296" s="74" t="s">
        <v>326</v>
      </c>
      <c r="I296" s="70" t="s">
        <v>582</v>
      </c>
      <c r="K296" s="67">
        <f ca="1">COUNTIF(Tabel1[[PPO code 1]:[Frequentie 4]],Activiteitenoverzicht!B296)</f>
        <v>0</v>
      </c>
      <c r="L296" s="75">
        <f t="shared" ca="1" si="35"/>
        <v>0</v>
      </c>
    </row>
    <row r="297" spans="1:12" hidden="1" x14ac:dyDescent="0.25">
      <c r="A297" s="71">
        <f t="shared" si="33"/>
        <v>294</v>
      </c>
      <c r="B297" s="70" t="str">
        <f t="shared" si="34"/>
        <v xml:space="preserve"> </v>
      </c>
      <c r="D297" s="70" t="str">
        <f>IFERROR(VLOOKUP($C297,'[1]Nieuwe bron'!$A:$C,3,0),"")</f>
        <v/>
      </c>
      <c r="E297" s="70" t="str">
        <f>IFERROR(VLOOKUP($D297,'[1]Nieuwe bron'!$C:$D,2,0),"")</f>
        <v/>
      </c>
      <c r="F297" s="70" t="str">
        <f>IFERROR(VLOOKUP($D297,NLSfB!A:D,4,0),"")</f>
        <v/>
      </c>
      <c r="G297" s="113">
        <v>1</v>
      </c>
      <c r="H297" s="74" t="s">
        <v>326</v>
      </c>
      <c r="I297" s="70" t="s">
        <v>583</v>
      </c>
      <c r="K297" s="67">
        <f ca="1">COUNTIF(Tabel1[[PPO code 1]:[Frequentie 4]],Activiteitenoverzicht!B297)</f>
        <v>0</v>
      </c>
      <c r="L297" s="75">
        <f t="shared" ca="1" si="35"/>
        <v>0</v>
      </c>
    </row>
    <row r="298" spans="1:12" hidden="1" x14ac:dyDescent="0.25">
      <c r="A298" s="71">
        <f t="shared" si="33"/>
        <v>295</v>
      </c>
      <c r="B298" s="70" t="str">
        <f t="shared" si="34"/>
        <v xml:space="preserve"> </v>
      </c>
      <c r="D298" s="70" t="str">
        <f>IFERROR(VLOOKUP($C298,'[1]Nieuwe bron'!$A:$C,3,0),"")</f>
        <v/>
      </c>
      <c r="E298" s="70" t="str">
        <f>IFERROR(VLOOKUP($D298,'[1]Nieuwe bron'!$C:$D,2,0),"")</f>
        <v/>
      </c>
      <c r="F298" s="70" t="str">
        <f>IFERROR(VLOOKUP($D298,NLSfB!A:D,4,0),"")</f>
        <v/>
      </c>
      <c r="G298" s="113">
        <v>1</v>
      </c>
      <c r="H298" s="74" t="s">
        <v>326</v>
      </c>
      <c r="I298" s="70" t="s">
        <v>584</v>
      </c>
      <c r="K298" s="67">
        <f ca="1">COUNTIF(Tabel1[[PPO code 1]:[Frequentie 4]],Activiteitenoverzicht!B298)</f>
        <v>0</v>
      </c>
      <c r="L298" s="75">
        <f t="shared" ca="1" si="35"/>
        <v>0</v>
      </c>
    </row>
    <row r="299" spans="1:12" hidden="1" x14ac:dyDescent="0.25">
      <c r="A299" s="71">
        <f t="shared" si="33"/>
        <v>296</v>
      </c>
      <c r="B299" s="70" t="str">
        <f t="shared" si="34"/>
        <v xml:space="preserve"> </v>
      </c>
      <c r="D299" s="70" t="str">
        <f>IFERROR(VLOOKUP($C299,'[1]Nieuwe bron'!$A:$C,3,0),"")</f>
        <v/>
      </c>
      <c r="E299" s="70" t="str">
        <f>IFERROR(VLOOKUP($D299,'[1]Nieuwe bron'!$C:$D,2,0),"")</f>
        <v/>
      </c>
      <c r="F299" s="70" t="str">
        <f>IFERROR(VLOOKUP($D299,NLSfB!A:D,4,0),"")</f>
        <v/>
      </c>
      <c r="G299" s="113">
        <v>1</v>
      </c>
      <c r="H299" s="74" t="s">
        <v>326</v>
      </c>
      <c r="I299" s="70" t="s">
        <v>585</v>
      </c>
      <c r="K299" s="67">
        <f ca="1">COUNTIF(Tabel1[[PPO code 1]:[Frequentie 4]],Activiteitenoverzicht!B299)</f>
        <v>0</v>
      </c>
      <c r="L299" s="75">
        <f t="shared" ca="1" si="35"/>
        <v>0</v>
      </c>
    </row>
    <row r="300" spans="1:12" hidden="1" x14ac:dyDescent="0.25">
      <c r="A300" s="71">
        <f t="shared" si="33"/>
        <v>297</v>
      </c>
      <c r="B300" s="70" t="str">
        <f t="shared" si="34"/>
        <v xml:space="preserve"> </v>
      </c>
      <c r="D300" s="70" t="str">
        <f>IFERROR(VLOOKUP($C300,'[1]Nieuwe bron'!$A:$C,3,0),"")</f>
        <v/>
      </c>
      <c r="E300" s="70" t="str">
        <f>IFERROR(VLOOKUP($D300,'[1]Nieuwe bron'!$C:$D,2,0),"")</f>
        <v/>
      </c>
      <c r="F300" s="70" t="str">
        <f>IFERROR(VLOOKUP($D300,NLSfB!A:D,4,0),"")</f>
        <v/>
      </c>
      <c r="G300" s="113">
        <v>1</v>
      </c>
      <c r="H300" s="74" t="s">
        <v>326</v>
      </c>
      <c r="I300" s="70" t="s">
        <v>586</v>
      </c>
      <c r="K300" s="67">
        <f ca="1">COUNTIF(Tabel1[[PPO code 1]:[Frequentie 4]],Activiteitenoverzicht!B300)</f>
        <v>0</v>
      </c>
      <c r="L300" s="75">
        <f t="shared" ca="1" si="35"/>
        <v>0</v>
      </c>
    </row>
    <row r="301" spans="1:12" hidden="1" x14ac:dyDescent="0.25">
      <c r="A301" s="71">
        <f t="shared" si="33"/>
        <v>298</v>
      </c>
      <c r="B301" s="70" t="str">
        <f t="shared" si="34"/>
        <v xml:space="preserve"> </v>
      </c>
      <c r="D301" s="70" t="str">
        <f>IFERROR(VLOOKUP($C301,'[1]Nieuwe bron'!$A:$C,3,0),"")</f>
        <v/>
      </c>
      <c r="E301" s="70" t="str">
        <f>IFERROR(VLOOKUP($D301,'[1]Nieuwe bron'!$C:$D,2,0),"")</f>
        <v/>
      </c>
      <c r="F301" s="70" t="str">
        <f>IFERROR(VLOOKUP($D301,NLSfB!A:D,4,0),"")</f>
        <v/>
      </c>
      <c r="G301" s="113">
        <v>1</v>
      </c>
      <c r="H301" s="74" t="s">
        <v>326</v>
      </c>
      <c r="I301" s="70" t="s">
        <v>587</v>
      </c>
      <c r="K301" s="67">
        <f ca="1">COUNTIF(Tabel1[[PPO code 1]:[Frequentie 4]],Activiteitenoverzicht!B301)</f>
        <v>0</v>
      </c>
      <c r="L301" s="75">
        <f t="shared" ca="1" si="35"/>
        <v>0</v>
      </c>
    </row>
    <row r="302" spans="1:12" ht="34.200000000000003" hidden="1" x14ac:dyDescent="0.25">
      <c r="A302" s="71">
        <f t="shared" si="33"/>
        <v>299</v>
      </c>
      <c r="B302" s="70"/>
      <c r="D302" s="70" t="str">
        <f>IFERROR(VLOOKUP($C302,'[1]Nieuwe bron'!$A:$C,3,0),"")</f>
        <v/>
      </c>
      <c r="E302" s="70" t="str">
        <f>IFERROR(VLOOKUP($D302,'[1]Nieuwe bron'!$C:$D,2,0),"")</f>
        <v/>
      </c>
      <c r="F302" s="70" t="str">
        <f>IFERROR(VLOOKUP($D302,NLSfB!A:D,4,0),"")</f>
        <v/>
      </c>
      <c r="G302" s="114">
        <v>1</v>
      </c>
      <c r="H302" s="74" t="s">
        <v>326</v>
      </c>
      <c r="I302" s="70" t="s">
        <v>547</v>
      </c>
      <c r="K302" s="67">
        <f ca="1">COUNTIF(Tabel1[[PPO code 1]:[Frequentie 4]],Activiteitenoverzicht!B302)</f>
        <v>0</v>
      </c>
      <c r="L302" s="75">
        <f t="shared" ca="1" si="35"/>
        <v>0</v>
      </c>
    </row>
    <row r="303" spans="1:12" hidden="1" x14ac:dyDescent="0.25">
      <c r="A303" s="71">
        <f t="shared" si="33"/>
        <v>300</v>
      </c>
      <c r="B303" s="70"/>
      <c r="D303" s="70" t="str">
        <f>IFERROR(VLOOKUP($C303,'[1]Nieuwe bron'!$A:$C,3,0),"")</f>
        <v/>
      </c>
      <c r="E303" s="70" t="str">
        <f>IFERROR(VLOOKUP($D303,'[1]Nieuwe bron'!$C:$D,2,0),"")</f>
        <v/>
      </c>
      <c r="F303" s="70" t="str">
        <f>IFERROR(VLOOKUP($D303,NLSfB!A:D,4,0),"")</f>
        <v/>
      </c>
      <c r="G303" s="74"/>
      <c r="H303" s="74"/>
      <c r="I303" s="70"/>
      <c r="K303" s="67">
        <f ca="1">COUNTIF(Tabel1[[PPO code 1]:[Frequentie 4]],Activiteitenoverzicht!B303)</f>
        <v>0</v>
      </c>
      <c r="L303" s="76">
        <f t="shared" ca="1" si="35"/>
        <v>0</v>
      </c>
    </row>
    <row r="304" spans="1:12" x14ac:dyDescent="0.25">
      <c r="A304" s="92">
        <f t="shared" si="33"/>
        <v>301</v>
      </c>
      <c r="B304" s="91" t="s">
        <v>588</v>
      </c>
      <c r="D304" s="91" t="s">
        <v>272</v>
      </c>
      <c r="E304" s="70" t="str">
        <f>IFERROR(VLOOKUP($D304,'[1]Nieuwe bron'!$C:$D,2,0),"")</f>
        <v>beveiliging; braak- en toegangsbeheer, toegangsbeheer; deurbelinstallatie</v>
      </c>
      <c r="F304" s="70" t="str">
        <f>IFERROR(VLOOKUP($D304,NLSfB!A:D,4,0),"")</f>
        <v>deurbelinstallatie</v>
      </c>
      <c r="G304" s="112">
        <v>1</v>
      </c>
      <c r="H304" s="93"/>
      <c r="I304" s="85" t="s">
        <v>589</v>
      </c>
      <c r="J304" s="87"/>
      <c r="K304" s="87">
        <f ca="1">COUNTIF(Tabel1[[PPO code 1]:[Frequentie 4]],Activiteitenoverzicht!B304)</f>
        <v>3</v>
      </c>
      <c r="L304" s="94">
        <f ca="1">$K$304</f>
        <v>3</v>
      </c>
    </row>
    <row r="305" spans="1:12" x14ac:dyDescent="0.25">
      <c r="A305" s="92">
        <f t="shared" si="33"/>
        <v>302</v>
      </c>
      <c r="B305" s="91" t="str">
        <f t="shared" ref="B305:B310" si="36">IF($C305=""," ",$B$304)</f>
        <v xml:space="preserve"> </v>
      </c>
      <c r="D305" s="91" t="str">
        <f>IFERROR(VLOOKUP($C305,'[1]Nieuwe bron'!$A:$C,3,0),"")</f>
        <v/>
      </c>
      <c r="E305" s="70" t="str">
        <f>IFERROR(VLOOKUP($D305,'[1]Nieuwe bron'!$C:$D,2,0),"")</f>
        <v/>
      </c>
      <c r="F305" s="70" t="str">
        <f>IFERROR(VLOOKUP($D305,NLSfB!A:D,4,0),"")</f>
        <v/>
      </c>
      <c r="G305" s="113">
        <v>1</v>
      </c>
      <c r="H305" s="95" t="s">
        <v>326</v>
      </c>
      <c r="I305" s="91" t="s">
        <v>590</v>
      </c>
      <c r="J305" s="87"/>
      <c r="K305" s="87">
        <f ca="1">COUNTIF(Tabel1[[PPO code 1]:[Frequentie 4]],Activiteitenoverzicht!B305)</f>
        <v>0</v>
      </c>
      <c r="L305" s="96">
        <f t="shared" ref="L305:L312" ca="1" si="37">$K$304</f>
        <v>3</v>
      </c>
    </row>
    <row r="306" spans="1:12" x14ac:dyDescent="0.25">
      <c r="A306" s="92">
        <f t="shared" si="33"/>
        <v>303</v>
      </c>
      <c r="B306" s="91" t="str">
        <f t="shared" si="36"/>
        <v xml:space="preserve"> </v>
      </c>
      <c r="D306" s="91" t="str">
        <f>IFERROR(VLOOKUP($C306,'[1]Nieuwe bron'!$A:$C,3,0),"")</f>
        <v/>
      </c>
      <c r="E306" s="70" t="str">
        <f>IFERROR(VLOOKUP($D306,'[1]Nieuwe bron'!$C:$D,2,0),"")</f>
        <v/>
      </c>
      <c r="F306" s="70" t="str">
        <f>IFERROR(VLOOKUP($D306,NLSfB!A:D,4,0),"")</f>
        <v/>
      </c>
      <c r="G306" s="113">
        <v>1</v>
      </c>
      <c r="H306" s="95" t="s">
        <v>326</v>
      </c>
      <c r="I306" s="91" t="s">
        <v>591</v>
      </c>
      <c r="J306" s="87"/>
      <c r="K306" s="87">
        <f ca="1">COUNTIF(Tabel1[[PPO code 1]:[Frequentie 4]],Activiteitenoverzicht!B306)</f>
        <v>0</v>
      </c>
      <c r="L306" s="96">
        <f t="shared" ca="1" si="37"/>
        <v>3</v>
      </c>
    </row>
    <row r="307" spans="1:12" x14ac:dyDescent="0.25">
      <c r="A307" s="92">
        <f t="shared" si="33"/>
        <v>304</v>
      </c>
      <c r="B307" s="91" t="str">
        <f t="shared" si="36"/>
        <v xml:space="preserve"> </v>
      </c>
      <c r="D307" s="91" t="str">
        <f>IFERROR(VLOOKUP($C307,'[1]Nieuwe bron'!$A:$C,3,0),"")</f>
        <v/>
      </c>
      <c r="E307" s="70" t="str">
        <f>IFERROR(VLOOKUP($D307,'[1]Nieuwe bron'!$C:$D,2,0),"")</f>
        <v/>
      </c>
      <c r="F307" s="70" t="str">
        <f>IFERROR(VLOOKUP($D307,NLSfB!A:D,4,0),"")</f>
        <v/>
      </c>
      <c r="G307" s="113">
        <v>1</v>
      </c>
      <c r="H307" s="95" t="s">
        <v>326</v>
      </c>
      <c r="I307" s="91" t="s">
        <v>592</v>
      </c>
      <c r="J307" s="87"/>
      <c r="K307" s="87">
        <f ca="1">COUNTIF(Tabel1[[PPO code 1]:[Frequentie 4]],Activiteitenoverzicht!B307)</f>
        <v>0</v>
      </c>
      <c r="L307" s="96">
        <f t="shared" ca="1" si="37"/>
        <v>3</v>
      </c>
    </row>
    <row r="308" spans="1:12" x14ac:dyDescent="0.25">
      <c r="A308" s="92">
        <f t="shared" si="33"/>
        <v>305</v>
      </c>
      <c r="B308" s="91" t="str">
        <f t="shared" si="36"/>
        <v xml:space="preserve"> </v>
      </c>
      <c r="D308" s="91" t="str">
        <f>IFERROR(VLOOKUP($C308,'[1]Nieuwe bron'!$A:$C,3,0),"")</f>
        <v/>
      </c>
      <c r="E308" s="70" t="str">
        <f>IFERROR(VLOOKUP($D308,'[1]Nieuwe bron'!$C:$D,2,0),"")</f>
        <v/>
      </c>
      <c r="F308" s="70" t="str">
        <f>IFERROR(VLOOKUP($D308,NLSfB!A:D,4,0),"")</f>
        <v/>
      </c>
      <c r="G308" s="113">
        <v>1</v>
      </c>
      <c r="H308" s="95" t="s">
        <v>326</v>
      </c>
      <c r="I308" s="91" t="s">
        <v>593</v>
      </c>
      <c r="J308" s="87"/>
      <c r="K308" s="87">
        <f ca="1">COUNTIF(Tabel1[[PPO code 1]:[Frequentie 4]],Activiteitenoverzicht!B308)</f>
        <v>0</v>
      </c>
      <c r="L308" s="96">
        <f t="shared" ca="1" si="37"/>
        <v>3</v>
      </c>
    </row>
    <row r="309" spans="1:12" x14ac:dyDescent="0.25">
      <c r="A309" s="92">
        <f t="shared" si="33"/>
        <v>306</v>
      </c>
      <c r="B309" s="91" t="str">
        <f t="shared" si="36"/>
        <v xml:space="preserve"> </v>
      </c>
      <c r="D309" s="91" t="str">
        <f>IFERROR(VLOOKUP($C309,'[1]Nieuwe bron'!$A:$C,3,0),"")</f>
        <v/>
      </c>
      <c r="E309" s="70" t="str">
        <f>IFERROR(VLOOKUP($D309,'[1]Nieuwe bron'!$C:$D,2,0),"")</f>
        <v/>
      </c>
      <c r="F309" s="70" t="str">
        <f>IFERROR(VLOOKUP($D309,NLSfB!A:D,4,0),"")</f>
        <v/>
      </c>
      <c r="G309" s="113">
        <v>1</v>
      </c>
      <c r="H309" s="95" t="s">
        <v>326</v>
      </c>
      <c r="I309" s="91" t="s">
        <v>594</v>
      </c>
      <c r="J309" s="87"/>
      <c r="K309" s="87">
        <f ca="1">COUNTIF(Tabel1[[PPO code 1]:[Frequentie 4]],Activiteitenoverzicht!B309)</f>
        <v>0</v>
      </c>
      <c r="L309" s="96">
        <f t="shared" ca="1" si="37"/>
        <v>3</v>
      </c>
    </row>
    <row r="310" spans="1:12" x14ac:dyDescent="0.25">
      <c r="A310" s="92">
        <f t="shared" si="33"/>
        <v>307</v>
      </c>
      <c r="B310" s="91" t="str">
        <f t="shared" si="36"/>
        <v xml:space="preserve"> </v>
      </c>
      <c r="D310" s="91" t="str">
        <f>IFERROR(VLOOKUP($C310,'[1]Nieuwe bron'!$A:$C,3,0),"")</f>
        <v/>
      </c>
      <c r="E310" s="70" t="str">
        <f>IFERROR(VLOOKUP($D310,'[1]Nieuwe bron'!$C:$D,2,0),"")</f>
        <v/>
      </c>
      <c r="F310" s="70" t="str">
        <f>IFERROR(VLOOKUP($D310,NLSfB!A:D,4,0),"")</f>
        <v/>
      </c>
      <c r="G310" s="113">
        <v>1</v>
      </c>
      <c r="H310" s="95" t="s">
        <v>326</v>
      </c>
      <c r="I310" s="91" t="s">
        <v>595</v>
      </c>
      <c r="J310" s="87"/>
      <c r="K310" s="87">
        <f ca="1">COUNTIF(Tabel1[[PPO code 1]:[Frequentie 4]],Activiteitenoverzicht!B310)</f>
        <v>0</v>
      </c>
      <c r="L310" s="96">
        <f t="shared" ca="1" si="37"/>
        <v>3</v>
      </c>
    </row>
    <row r="311" spans="1:12" x14ac:dyDescent="0.25">
      <c r="A311" s="92">
        <f t="shared" si="33"/>
        <v>308</v>
      </c>
      <c r="B311" s="91"/>
      <c r="D311" s="91" t="str">
        <f>IFERROR(VLOOKUP($C311,'[1]Nieuwe bron'!$A:$C,3,0),"")</f>
        <v/>
      </c>
      <c r="E311" s="70" t="str">
        <f>IFERROR(VLOOKUP($D311,'[1]Nieuwe bron'!$C:$D,2,0),"")</f>
        <v/>
      </c>
      <c r="F311" s="70" t="str">
        <f>IFERROR(VLOOKUP($D311,NLSfB!A:D,4,0),"")</f>
        <v/>
      </c>
      <c r="G311" s="114">
        <v>1</v>
      </c>
      <c r="H311" s="95" t="s">
        <v>326</v>
      </c>
      <c r="I311" s="91" t="s">
        <v>596</v>
      </c>
      <c r="J311" s="87"/>
      <c r="K311" s="87">
        <f ca="1">COUNTIF(Tabel1[[PPO code 1]:[Frequentie 4]],Activiteitenoverzicht!B311)</f>
        <v>0</v>
      </c>
      <c r="L311" s="96">
        <f t="shared" ca="1" si="37"/>
        <v>3</v>
      </c>
    </row>
    <row r="312" spans="1:12" x14ac:dyDescent="0.25">
      <c r="A312" s="92">
        <f t="shared" si="33"/>
        <v>309</v>
      </c>
      <c r="B312" s="91"/>
      <c r="D312" s="91" t="str">
        <f>IFERROR(VLOOKUP($C312,'[1]Nieuwe bron'!$A:$C,3,0),"")</f>
        <v/>
      </c>
      <c r="E312" s="70" t="str">
        <f>IFERROR(VLOOKUP($D312,'[1]Nieuwe bron'!$C:$D,2,0),"")</f>
        <v/>
      </c>
      <c r="F312" s="70" t="str">
        <f>IFERROR(VLOOKUP($D312,NLSfB!A:D,4,0),"")</f>
        <v/>
      </c>
      <c r="G312" s="74"/>
      <c r="H312" s="95"/>
      <c r="I312" s="91"/>
      <c r="J312" s="87"/>
      <c r="K312" s="87">
        <f ca="1">COUNTIF(Tabel1[[PPO code 1]:[Frequentie 4]],Activiteitenoverzicht!B312)</f>
        <v>0</v>
      </c>
      <c r="L312" s="97">
        <f t="shared" ca="1" si="37"/>
        <v>3</v>
      </c>
    </row>
    <row r="313" spans="1:12" x14ac:dyDescent="0.25">
      <c r="A313" s="92">
        <f t="shared" si="33"/>
        <v>310</v>
      </c>
      <c r="B313" s="91" t="s">
        <v>597</v>
      </c>
      <c r="C313" s="70">
        <v>612500</v>
      </c>
      <c r="D313" s="91" t="str">
        <f>IFERROR(VLOOKUP($C313,'[1]Nieuwe bron'!$A:$C,3,0),"")</f>
        <v>61.25.00</v>
      </c>
      <c r="E313" s="70" t="str">
        <f>IFERROR(VLOOKUP($D313,'[1]Nieuwe bron'!$C:$D,2,0),"")</f>
        <v>centrale elektrotechnische voorzieningen; bliksemafleiding</v>
      </c>
      <c r="F313" s="70" t="str">
        <f>IFERROR(VLOOKUP($D313,NLSfB!A:D,4,0),"")</f>
        <v>bliksemafleiding</v>
      </c>
      <c r="G313" s="112">
        <v>0.2</v>
      </c>
      <c r="H313" s="93"/>
      <c r="I313" s="85" t="s">
        <v>598</v>
      </c>
      <c r="J313" s="87"/>
      <c r="K313" s="87">
        <f ca="1">COUNTIF(Tabel1[[PPO code 1]:[Frequentie 4]],Activiteitenoverzicht!B313)</f>
        <v>1</v>
      </c>
      <c r="L313" s="94">
        <f ca="1">$K$313</f>
        <v>1</v>
      </c>
    </row>
    <row r="314" spans="1:12" x14ac:dyDescent="0.25">
      <c r="A314" s="92">
        <f t="shared" si="33"/>
        <v>311</v>
      </c>
      <c r="B314" s="91" t="str">
        <f t="shared" ref="B314:B327" si="38">IF($C314=""," ",$B$313)</f>
        <v xml:space="preserve"> </v>
      </c>
      <c r="D314" s="91" t="str">
        <f>IFERROR(VLOOKUP($C314,'[1]Nieuwe bron'!$A:$C,3,0),"")</f>
        <v/>
      </c>
      <c r="E314" s="70" t="str">
        <f>IFERROR(VLOOKUP($D314,'[1]Nieuwe bron'!$C:$D,2,0),"")</f>
        <v/>
      </c>
      <c r="F314" s="70" t="str">
        <f>IFERROR(VLOOKUP($D314,NLSfB!A:D,4,0),"")</f>
        <v/>
      </c>
      <c r="G314" s="113">
        <v>0.2</v>
      </c>
      <c r="H314" s="95"/>
      <c r="I314" s="91" t="s">
        <v>599</v>
      </c>
      <c r="J314" s="87"/>
      <c r="K314" s="87">
        <f ca="1">COUNTIF(Tabel1[[PPO code 1]:[Frequentie 4]],Activiteitenoverzicht!B314)</f>
        <v>0</v>
      </c>
      <c r="L314" s="96">
        <f t="shared" ref="L314:L329" ca="1" si="39">$K$313</f>
        <v>1</v>
      </c>
    </row>
    <row r="315" spans="1:12" x14ac:dyDescent="0.25">
      <c r="A315" s="92">
        <f t="shared" si="33"/>
        <v>312</v>
      </c>
      <c r="B315" s="91" t="str">
        <f t="shared" si="38"/>
        <v xml:space="preserve"> </v>
      </c>
      <c r="D315" s="91" t="str">
        <f>IFERROR(VLOOKUP($C315,'[1]Nieuwe bron'!$A:$C,3,0),"")</f>
        <v/>
      </c>
      <c r="E315" s="70" t="str">
        <f>IFERROR(VLOOKUP($D315,'[1]Nieuwe bron'!$C:$D,2,0),"")</f>
        <v/>
      </c>
      <c r="F315" s="70" t="str">
        <f>IFERROR(VLOOKUP($D315,NLSfB!A:D,4,0),"")</f>
        <v/>
      </c>
      <c r="G315" s="113">
        <v>0.2</v>
      </c>
      <c r="H315" s="95" t="s">
        <v>326</v>
      </c>
      <c r="I315" s="91" t="s">
        <v>600</v>
      </c>
      <c r="J315" s="87"/>
      <c r="K315" s="87">
        <f ca="1">COUNTIF(Tabel1[[PPO code 1]:[Frequentie 4]],Activiteitenoverzicht!B315)</f>
        <v>0</v>
      </c>
      <c r="L315" s="96">
        <f t="shared" ca="1" si="39"/>
        <v>1</v>
      </c>
    </row>
    <row r="316" spans="1:12" x14ac:dyDescent="0.25">
      <c r="A316" s="92">
        <f t="shared" si="33"/>
        <v>313</v>
      </c>
      <c r="B316" s="91" t="str">
        <f t="shared" si="38"/>
        <v xml:space="preserve"> </v>
      </c>
      <c r="D316" s="91" t="str">
        <f>IFERROR(VLOOKUP($C316,'[1]Nieuwe bron'!$A:$C,3,0),"")</f>
        <v/>
      </c>
      <c r="E316" s="70" t="str">
        <f>IFERROR(VLOOKUP($D316,'[1]Nieuwe bron'!$C:$D,2,0),"")</f>
        <v/>
      </c>
      <c r="F316" s="70" t="str">
        <f>IFERROR(VLOOKUP($D316,NLSfB!A:D,4,0),"")</f>
        <v/>
      </c>
      <c r="G316" s="113">
        <v>0.2</v>
      </c>
      <c r="H316" s="95" t="s">
        <v>326</v>
      </c>
      <c r="I316" s="91" t="s">
        <v>601</v>
      </c>
      <c r="J316" s="87"/>
      <c r="K316" s="87">
        <f ca="1">COUNTIF(Tabel1[[PPO code 1]:[Frequentie 4]],Activiteitenoverzicht!B316)</f>
        <v>0</v>
      </c>
      <c r="L316" s="96">
        <f t="shared" ca="1" si="39"/>
        <v>1</v>
      </c>
    </row>
    <row r="317" spans="1:12" x14ac:dyDescent="0.25">
      <c r="A317" s="92">
        <f t="shared" si="33"/>
        <v>314</v>
      </c>
      <c r="B317" s="91" t="str">
        <f t="shared" si="38"/>
        <v xml:space="preserve"> </v>
      </c>
      <c r="D317" s="91" t="str">
        <f>IFERROR(VLOOKUP($C317,'[1]Nieuwe bron'!$A:$C,3,0),"")</f>
        <v/>
      </c>
      <c r="E317" s="70" t="str">
        <f>IFERROR(VLOOKUP($D317,'[1]Nieuwe bron'!$C:$D,2,0),"")</f>
        <v/>
      </c>
      <c r="F317" s="70" t="str">
        <f>IFERROR(VLOOKUP($D317,NLSfB!A:D,4,0),"")</f>
        <v/>
      </c>
      <c r="G317" s="113">
        <v>0.2</v>
      </c>
      <c r="H317" s="95" t="s">
        <v>326</v>
      </c>
      <c r="I317" s="91" t="s">
        <v>602</v>
      </c>
      <c r="J317" s="87"/>
      <c r="K317" s="87">
        <f ca="1">COUNTIF(Tabel1[[PPO code 1]:[Frequentie 4]],Activiteitenoverzicht!B317)</f>
        <v>0</v>
      </c>
      <c r="L317" s="96">
        <f t="shared" ca="1" si="39"/>
        <v>1</v>
      </c>
    </row>
    <row r="318" spans="1:12" x14ac:dyDescent="0.25">
      <c r="A318" s="92">
        <f t="shared" si="33"/>
        <v>315</v>
      </c>
      <c r="B318" s="91" t="str">
        <f t="shared" si="38"/>
        <v xml:space="preserve"> </v>
      </c>
      <c r="D318" s="91" t="str">
        <f>IFERROR(VLOOKUP($C318,'[1]Nieuwe bron'!$A:$C,3,0),"")</f>
        <v/>
      </c>
      <c r="E318" s="70" t="str">
        <f>IFERROR(VLOOKUP($D318,'[1]Nieuwe bron'!$C:$D,2,0),"")</f>
        <v/>
      </c>
      <c r="F318" s="70" t="str">
        <f>IFERROR(VLOOKUP($D318,NLSfB!A:D,4,0),"")</f>
        <v/>
      </c>
      <c r="G318" s="113">
        <v>0.2</v>
      </c>
      <c r="H318" s="95" t="s">
        <v>326</v>
      </c>
      <c r="I318" s="91" t="s">
        <v>603</v>
      </c>
      <c r="J318" s="87"/>
      <c r="K318" s="87">
        <f ca="1">COUNTIF(Tabel1[[PPO code 1]:[Frequentie 4]],Activiteitenoverzicht!B318)</f>
        <v>0</v>
      </c>
      <c r="L318" s="96">
        <f t="shared" ca="1" si="39"/>
        <v>1</v>
      </c>
    </row>
    <row r="319" spans="1:12" x14ac:dyDescent="0.25">
      <c r="A319" s="92">
        <f t="shared" si="33"/>
        <v>316</v>
      </c>
      <c r="B319" s="91" t="str">
        <f t="shared" si="38"/>
        <v xml:space="preserve"> </v>
      </c>
      <c r="D319" s="91" t="str">
        <f>IFERROR(VLOOKUP($C319,'[1]Nieuwe bron'!$A:$C,3,0),"")</f>
        <v/>
      </c>
      <c r="E319" s="70" t="str">
        <f>IFERROR(VLOOKUP($D319,'[1]Nieuwe bron'!$C:$D,2,0),"")</f>
        <v/>
      </c>
      <c r="F319" s="70" t="str">
        <f>IFERROR(VLOOKUP($D319,NLSfB!A:D,4,0),"")</f>
        <v/>
      </c>
      <c r="G319" s="113">
        <v>0.2</v>
      </c>
      <c r="H319" s="95" t="s">
        <v>326</v>
      </c>
      <c r="I319" s="91" t="s">
        <v>604</v>
      </c>
      <c r="J319" s="87"/>
      <c r="K319" s="87">
        <f ca="1">COUNTIF(Tabel1[[PPO code 1]:[Frequentie 4]],Activiteitenoverzicht!B319)</f>
        <v>0</v>
      </c>
      <c r="L319" s="96">
        <f t="shared" ca="1" si="39"/>
        <v>1</v>
      </c>
    </row>
    <row r="320" spans="1:12" x14ac:dyDescent="0.25">
      <c r="A320" s="92">
        <f t="shared" si="33"/>
        <v>317</v>
      </c>
      <c r="B320" s="91" t="str">
        <f t="shared" si="38"/>
        <v xml:space="preserve"> </v>
      </c>
      <c r="D320" s="91" t="str">
        <f>IFERROR(VLOOKUP($C320,'[1]Nieuwe bron'!$A:$C,3,0),"")</f>
        <v/>
      </c>
      <c r="E320" s="70" t="str">
        <f>IFERROR(VLOOKUP($D320,'[1]Nieuwe bron'!$C:$D,2,0),"")</f>
        <v/>
      </c>
      <c r="F320" s="70" t="str">
        <f>IFERROR(VLOOKUP($D320,NLSfB!A:D,4,0),"")</f>
        <v/>
      </c>
      <c r="G320" s="113">
        <v>0.2</v>
      </c>
      <c r="H320" s="95" t="s">
        <v>326</v>
      </c>
      <c r="I320" s="91" t="s">
        <v>605</v>
      </c>
      <c r="J320" s="87"/>
      <c r="K320" s="87">
        <f ca="1">COUNTIF(Tabel1[[PPO code 1]:[Frequentie 4]],Activiteitenoverzicht!B320)</f>
        <v>0</v>
      </c>
      <c r="L320" s="96">
        <f t="shared" ca="1" si="39"/>
        <v>1</v>
      </c>
    </row>
    <row r="321" spans="1:12" x14ac:dyDescent="0.25">
      <c r="A321" s="92">
        <f t="shared" si="33"/>
        <v>318</v>
      </c>
      <c r="B321" s="91" t="str">
        <f t="shared" si="38"/>
        <v xml:space="preserve"> </v>
      </c>
      <c r="D321" s="91" t="str">
        <f>IFERROR(VLOOKUP($C321,'[1]Nieuwe bron'!$A:$C,3,0),"")</f>
        <v/>
      </c>
      <c r="E321" s="70" t="str">
        <f>IFERROR(VLOOKUP($D321,'[1]Nieuwe bron'!$C:$D,2,0),"")</f>
        <v/>
      </c>
      <c r="F321" s="70" t="str">
        <f>IFERROR(VLOOKUP($D321,NLSfB!A:D,4,0),"")</f>
        <v/>
      </c>
      <c r="G321" s="113"/>
      <c r="H321" s="95"/>
      <c r="I321" s="91"/>
      <c r="J321" s="87"/>
      <c r="K321" s="87">
        <f ca="1">COUNTIF(Tabel1[[PPO code 1]:[Frequentie 4]],Activiteitenoverzicht!B321)</f>
        <v>0</v>
      </c>
      <c r="L321" s="96">
        <f t="shared" ca="1" si="39"/>
        <v>1</v>
      </c>
    </row>
    <row r="322" spans="1:12" x14ac:dyDescent="0.25">
      <c r="A322" s="92">
        <f t="shared" si="33"/>
        <v>319</v>
      </c>
      <c r="B322" s="91" t="str">
        <f t="shared" si="38"/>
        <v xml:space="preserve"> </v>
      </c>
      <c r="D322" s="91" t="str">
        <f>IFERROR(VLOOKUP($C322,'[1]Nieuwe bron'!$A:$C,3,0),"")</f>
        <v/>
      </c>
      <c r="E322" s="70" t="str">
        <f>IFERROR(VLOOKUP($D322,'[1]Nieuwe bron'!$C:$D,2,0),"")</f>
        <v/>
      </c>
      <c r="F322" s="70" t="str">
        <f>IFERROR(VLOOKUP($D322,NLSfB!A:D,4,0),"")</f>
        <v/>
      </c>
      <c r="G322" s="113"/>
      <c r="H322" s="95"/>
      <c r="I322" s="91" t="s">
        <v>606</v>
      </c>
      <c r="J322" s="87"/>
      <c r="K322" s="87">
        <f ca="1">COUNTIF(Tabel1[[PPO code 1]:[Frequentie 4]],Activiteitenoverzicht!B322)</f>
        <v>0</v>
      </c>
      <c r="L322" s="96">
        <f t="shared" ca="1" si="39"/>
        <v>1</v>
      </c>
    </row>
    <row r="323" spans="1:12" x14ac:dyDescent="0.25">
      <c r="A323" s="92">
        <f t="shared" si="33"/>
        <v>320</v>
      </c>
      <c r="B323" s="91" t="str">
        <f t="shared" si="38"/>
        <v xml:space="preserve"> </v>
      </c>
      <c r="D323" s="91" t="str">
        <f>IFERROR(VLOOKUP($C323,'[1]Nieuwe bron'!$A:$C,3,0),"")</f>
        <v/>
      </c>
      <c r="E323" s="70" t="str">
        <f>IFERROR(VLOOKUP($D323,'[1]Nieuwe bron'!$C:$D,2,0),"")</f>
        <v/>
      </c>
      <c r="F323" s="70" t="str">
        <f>IFERROR(VLOOKUP($D323,NLSfB!A:D,4,0),"")</f>
        <v/>
      </c>
      <c r="G323" s="113"/>
      <c r="H323" s="95"/>
      <c r="I323" s="91"/>
      <c r="J323" s="87"/>
      <c r="K323" s="87">
        <f ca="1">COUNTIF(Tabel1[[PPO code 1]:[Frequentie 4]],Activiteitenoverzicht!B323)</f>
        <v>0</v>
      </c>
      <c r="L323" s="96">
        <f t="shared" ca="1" si="39"/>
        <v>1</v>
      </c>
    </row>
    <row r="324" spans="1:12" x14ac:dyDescent="0.25">
      <c r="A324" s="92">
        <f t="shared" si="33"/>
        <v>321</v>
      </c>
      <c r="B324" s="91" t="str">
        <f t="shared" si="38"/>
        <v xml:space="preserve"> </v>
      </c>
      <c r="D324" s="91" t="str">
        <f>IFERROR(VLOOKUP($C324,'[1]Nieuwe bron'!$A:$C,3,0),"")</f>
        <v/>
      </c>
      <c r="E324" s="70" t="str">
        <f>IFERROR(VLOOKUP($D324,'[1]Nieuwe bron'!$C:$D,2,0),"")</f>
        <v/>
      </c>
      <c r="F324" s="70" t="str">
        <f>IFERROR(VLOOKUP($D324,NLSfB!A:D,4,0),"")</f>
        <v/>
      </c>
      <c r="G324" s="113"/>
      <c r="H324" s="95"/>
      <c r="I324" s="91" t="s">
        <v>607</v>
      </c>
      <c r="J324" s="87"/>
      <c r="K324" s="87">
        <f ca="1">COUNTIF(Tabel1[[PPO code 1]:[Frequentie 4]],Activiteitenoverzicht!B324)</f>
        <v>0</v>
      </c>
      <c r="L324" s="96">
        <f t="shared" ca="1" si="39"/>
        <v>1</v>
      </c>
    </row>
    <row r="325" spans="1:12" x14ac:dyDescent="0.25">
      <c r="A325" s="92">
        <f t="shared" si="33"/>
        <v>322</v>
      </c>
      <c r="B325" s="91" t="str">
        <f t="shared" si="38"/>
        <v xml:space="preserve"> </v>
      </c>
      <c r="D325" s="91" t="str">
        <f>IFERROR(VLOOKUP($C325,'[1]Nieuwe bron'!$A:$C,3,0),"")</f>
        <v/>
      </c>
      <c r="E325" s="70" t="str">
        <f>IFERROR(VLOOKUP($D325,'[1]Nieuwe bron'!$C:$D,2,0),"")</f>
        <v/>
      </c>
      <c r="F325" s="70" t="str">
        <f>IFERROR(VLOOKUP($D325,NLSfB!A:D,4,0),"")</f>
        <v/>
      </c>
      <c r="G325" s="113"/>
      <c r="H325" s="95" t="s">
        <v>326</v>
      </c>
      <c r="I325" s="91" t="s">
        <v>608</v>
      </c>
      <c r="J325" s="87"/>
      <c r="K325" s="87">
        <f ca="1">COUNTIF(Tabel1[[PPO code 1]:[Frequentie 4]],Activiteitenoverzicht!B325)</f>
        <v>0</v>
      </c>
      <c r="L325" s="96">
        <f t="shared" ca="1" si="39"/>
        <v>1</v>
      </c>
    </row>
    <row r="326" spans="1:12" x14ac:dyDescent="0.25">
      <c r="A326" s="92">
        <f t="shared" si="33"/>
        <v>323</v>
      </c>
      <c r="B326" s="91" t="str">
        <f t="shared" si="38"/>
        <v xml:space="preserve"> </v>
      </c>
      <c r="D326" s="91" t="str">
        <f>IFERROR(VLOOKUP($C326,'[1]Nieuwe bron'!$A:$C,3,0),"")</f>
        <v/>
      </c>
      <c r="E326" s="70" t="str">
        <f>IFERROR(VLOOKUP($D326,'[1]Nieuwe bron'!$C:$D,2,0),"")</f>
        <v/>
      </c>
      <c r="F326" s="70" t="str">
        <f>IFERROR(VLOOKUP($D326,NLSfB!A:D,4,0),"")</f>
        <v/>
      </c>
      <c r="G326" s="113"/>
      <c r="H326" s="95" t="s">
        <v>326</v>
      </c>
      <c r="I326" s="91" t="s">
        <v>609</v>
      </c>
      <c r="J326" s="87"/>
      <c r="K326" s="87">
        <f ca="1">COUNTIF(Tabel1[[PPO code 1]:[Frequentie 4]],Activiteitenoverzicht!B326)</f>
        <v>0</v>
      </c>
      <c r="L326" s="96">
        <f t="shared" ca="1" si="39"/>
        <v>1</v>
      </c>
    </row>
    <row r="327" spans="1:12" x14ac:dyDescent="0.25">
      <c r="A327" s="92">
        <f t="shared" si="33"/>
        <v>324</v>
      </c>
      <c r="B327" s="91" t="str">
        <f t="shared" si="38"/>
        <v xml:space="preserve"> </v>
      </c>
      <c r="D327" s="91" t="str">
        <f>IFERROR(VLOOKUP($C327,'[1]Nieuwe bron'!$A:$C,3,0),"")</f>
        <v/>
      </c>
      <c r="E327" s="70" t="str">
        <f>IFERROR(VLOOKUP($D327,'[1]Nieuwe bron'!$C:$D,2,0),"")</f>
        <v/>
      </c>
      <c r="F327" s="70" t="str">
        <f>IFERROR(VLOOKUP($D327,NLSfB!A:D,4,0),"")</f>
        <v/>
      </c>
      <c r="G327" s="113"/>
      <c r="H327" s="95" t="s">
        <v>326</v>
      </c>
      <c r="I327" s="91" t="s">
        <v>610</v>
      </c>
      <c r="J327" s="87"/>
      <c r="K327" s="87">
        <f ca="1">COUNTIF(Tabel1[[PPO code 1]:[Frequentie 4]],Activiteitenoverzicht!B327)</f>
        <v>0</v>
      </c>
      <c r="L327" s="96">
        <f t="shared" ca="1" si="39"/>
        <v>1</v>
      </c>
    </row>
    <row r="328" spans="1:12" ht="22.8" x14ac:dyDescent="0.25">
      <c r="A328" s="92">
        <f t="shared" si="33"/>
        <v>325</v>
      </c>
      <c r="B328" s="91"/>
      <c r="D328" s="91" t="str">
        <f>IFERROR(VLOOKUP($C328,'[1]Nieuwe bron'!$A:$C,3,0),"")</f>
        <v/>
      </c>
      <c r="E328" s="70" t="str">
        <f>IFERROR(VLOOKUP($D328,'[1]Nieuwe bron'!$C:$D,2,0),"")</f>
        <v/>
      </c>
      <c r="F328" s="70" t="str">
        <f>IFERROR(VLOOKUP($D328,NLSfB!A:D,4,0),"")</f>
        <v/>
      </c>
      <c r="G328" s="114"/>
      <c r="H328" s="95" t="s">
        <v>326</v>
      </c>
      <c r="I328" s="91" t="s">
        <v>611</v>
      </c>
      <c r="J328" s="87"/>
      <c r="K328" s="87">
        <f ca="1">COUNTIF(Tabel1[[PPO code 1]:[Frequentie 4]],Activiteitenoverzicht!B328)</f>
        <v>0</v>
      </c>
      <c r="L328" s="96">
        <f t="shared" ca="1" si="39"/>
        <v>1</v>
      </c>
    </row>
    <row r="329" spans="1:12" x14ac:dyDescent="0.25">
      <c r="A329" s="92">
        <f t="shared" si="33"/>
        <v>326</v>
      </c>
      <c r="B329" s="91"/>
      <c r="D329" s="91" t="str">
        <f>IFERROR(VLOOKUP($C329,'[1]Nieuwe bron'!$A:$C,3,0),"")</f>
        <v/>
      </c>
      <c r="E329" s="70" t="str">
        <f>IFERROR(VLOOKUP($D329,'[1]Nieuwe bron'!$C:$D,2,0),"")</f>
        <v/>
      </c>
      <c r="F329" s="70" t="str">
        <f>IFERROR(VLOOKUP($D329,NLSfB!A:D,4,0),"")</f>
        <v/>
      </c>
      <c r="G329" s="74"/>
      <c r="H329" s="95"/>
      <c r="I329" s="91"/>
      <c r="J329" s="87"/>
      <c r="K329" s="87">
        <f ca="1">COUNTIF(Tabel1[[PPO code 1]:[Frequentie 4]],Activiteitenoverzicht!B329)</f>
        <v>0</v>
      </c>
      <c r="L329" s="97">
        <f t="shared" ca="1" si="39"/>
        <v>1</v>
      </c>
    </row>
    <row r="330" spans="1:12" x14ac:dyDescent="0.25">
      <c r="A330" s="92">
        <f t="shared" si="33"/>
        <v>327</v>
      </c>
      <c r="B330" s="91" t="s">
        <v>612</v>
      </c>
      <c r="C330" s="70">
        <v>612500</v>
      </c>
      <c r="D330" s="91" t="str">
        <f>IFERROR(VLOOKUP($C330,'[1]Nieuwe bron'!$A:$C,3,0),"")</f>
        <v>61.25.00</v>
      </c>
      <c r="E330" s="70" t="str">
        <f>IFERROR(VLOOKUP($D330,'[1]Nieuwe bron'!$C:$D,2,0),"")</f>
        <v>centrale elektrotechnische voorzieningen; bliksemafleiding</v>
      </c>
      <c r="F330" s="70" t="str">
        <f>IFERROR(VLOOKUP($D330,NLSfB!A:D,4,0),"")</f>
        <v>bliksemafleiding</v>
      </c>
      <c r="G330" s="112">
        <v>1</v>
      </c>
      <c r="H330" s="93"/>
      <c r="I330" s="85" t="s">
        <v>613</v>
      </c>
      <c r="J330" s="87"/>
      <c r="K330" s="87">
        <f ca="1">COUNTIF(Tabel1[[PPO code 1]:[Frequentie 4]],Activiteitenoverzicht!B330)</f>
        <v>1</v>
      </c>
      <c r="L330" s="94">
        <f ca="1">$K$330</f>
        <v>1</v>
      </c>
    </row>
    <row r="331" spans="1:12" x14ac:dyDescent="0.25">
      <c r="A331" s="92">
        <f t="shared" si="33"/>
        <v>328</v>
      </c>
      <c r="B331" s="91"/>
      <c r="D331" s="91" t="str">
        <f>IFERROR(VLOOKUP($C331,'[1]Nieuwe bron'!$A:$C,3,0),"")</f>
        <v/>
      </c>
      <c r="E331" s="70" t="str">
        <f>IFERROR(VLOOKUP($D331,'[1]Nieuwe bron'!$C:$D,2,0),"")</f>
        <v/>
      </c>
      <c r="F331" s="70" t="str">
        <f>IFERROR(VLOOKUP($D331,NLSfB!A:D,4,0),"")</f>
        <v/>
      </c>
      <c r="G331" s="114">
        <v>1</v>
      </c>
      <c r="H331" s="95" t="s">
        <v>326</v>
      </c>
      <c r="I331" s="91" t="s">
        <v>614</v>
      </c>
      <c r="J331" s="87"/>
      <c r="K331" s="87">
        <f ca="1">COUNTIF(Tabel1[[PPO code 1]:[Frequentie 4]],Activiteitenoverzicht!B331)</f>
        <v>0</v>
      </c>
      <c r="L331" s="96">
        <f t="shared" ref="L331:L332" ca="1" si="40">$K$330</f>
        <v>1</v>
      </c>
    </row>
    <row r="332" spans="1:12" x14ac:dyDescent="0.25">
      <c r="A332" s="92">
        <f t="shared" si="33"/>
        <v>329</v>
      </c>
      <c r="B332" s="91"/>
      <c r="D332" s="91" t="str">
        <f>IFERROR(VLOOKUP($C332,'[1]Nieuwe bron'!$A:$C,3,0),"")</f>
        <v/>
      </c>
      <c r="E332" s="70" t="str">
        <f>IFERROR(VLOOKUP($D332,'[1]Nieuwe bron'!$C:$D,2,0),"")</f>
        <v/>
      </c>
      <c r="F332" s="70" t="str">
        <f>IFERROR(VLOOKUP($D332,NLSfB!A:D,4,0),"")</f>
        <v/>
      </c>
      <c r="G332" s="74"/>
      <c r="H332" s="95"/>
      <c r="I332" s="91"/>
      <c r="J332" s="87"/>
      <c r="K332" s="87">
        <f ca="1">COUNTIF(Tabel1[[PPO code 1]:[Frequentie 4]],Activiteitenoverzicht!B332)</f>
        <v>0</v>
      </c>
      <c r="L332" s="97">
        <f t="shared" ca="1" si="40"/>
        <v>1</v>
      </c>
    </row>
    <row r="333" spans="1:12" ht="22.8" x14ac:dyDescent="0.25">
      <c r="A333" s="92">
        <f t="shared" si="33"/>
        <v>330</v>
      </c>
      <c r="B333" s="91" t="s">
        <v>615</v>
      </c>
      <c r="C333" s="70">
        <v>612100</v>
      </c>
      <c r="D333" s="91" t="str">
        <f>IFERROR(VLOOKUP($C333,'[1]Nieuwe bron'!$A:$C,3,0),"")</f>
        <v>61.21.10</v>
      </c>
      <c r="E333" s="70" t="str">
        <f>IFERROR(VLOOKUP($D333,'[1]Nieuwe bron'!$C:$D,2,0),"")</f>
        <v>centrale elektrotechnische voorzieningen; aarding, beveiliging; veiligheidsaarding</v>
      </c>
      <c r="F333" s="70" t="str">
        <f>IFERROR(VLOOKUP($D333,NLSfB!A:D,4,0),"")</f>
        <v>veiligheidsaarding</v>
      </c>
      <c r="G333" s="112">
        <v>0.2</v>
      </c>
      <c r="H333" s="93"/>
      <c r="I333" s="85" t="s">
        <v>616</v>
      </c>
      <c r="J333" s="87"/>
      <c r="K333" s="87">
        <f ca="1">COUNTIF(Tabel1[[PPO code 1]:[Frequentie 4]],Activiteitenoverzicht!B333)</f>
        <v>12</v>
      </c>
      <c r="L333" s="94">
        <f ca="1">$K$333</f>
        <v>12</v>
      </c>
    </row>
    <row r="334" spans="1:12" x14ac:dyDescent="0.25">
      <c r="A334" s="92">
        <f t="shared" si="33"/>
        <v>331</v>
      </c>
      <c r="B334" s="91" t="str">
        <f t="shared" ref="B334:B347" si="41">IF($C334=""," ",$B$333)</f>
        <v>E030-A</v>
      </c>
      <c r="C334" s="70">
        <v>615120</v>
      </c>
      <c r="D334" s="91" t="str">
        <f>IFERROR(VLOOKUP($C334,'[1]Nieuwe bron'!$A:$C,3,0),"")</f>
        <v>61.52.00</v>
      </c>
      <c r="E334" s="70" t="str">
        <f>IFERROR(VLOOKUP($D334,'[1]Nieuwe bron'!$C:$D,2,0),"")</f>
        <v>centrale elektrotechnische voorzieningen; energiedistributie laagspanning ≤1kV, laagspanningshoofdverdeler</v>
      </c>
      <c r="F334" s="70" t="str">
        <f>IFERROR(VLOOKUP($D334,NLSfB!A:D,4,0),"")</f>
        <v>laagspanningshoofdverdeler</v>
      </c>
      <c r="G334" s="113">
        <v>0.2</v>
      </c>
      <c r="H334" s="95"/>
      <c r="I334" s="91" t="s">
        <v>617</v>
      </c>
      <c r="J334" s="87"/>
      <c r="K334" s="87">
        <f ca="1">COUNTIF(Tabel1[[PPO code 1]:[Frequentie 4]],Activiteitenoverzicht!B334)</f>
        <v>12</v>
      </c>
      <c r="L334" s="96">
        <f t="shared" ref="L334:L349" ca="1" si="42">$K$333</f>
        <v>12</v>
      </c>
    </row>
    <row r="335" spans="1:12" x14ac:dyDescent="0.25">
      <c r="A335" s="92">
        <f t="shared" si="33"/>
        <v>332</v>
      </c>
      <c r="B335" s="91" t="str">
        <f t="shared" si="41"/>
        <v>E030-A</v>
      </c>
      <c r="C335" s="70">
        <v>623110</v>
      </c>
      <c r="D335" s="91" t="str">
        <f>IFERROR(VLOOKUP($C335,'[1]Nieuwe bron'!$A:$C,3,0),"")</f>
        <v>61.56.00</v>
      </c>
      <c r="E335" s="70" t="str">
        <f>IFERROR(VLOOKUP($D335,'[1]Nieuwe bron'!$C:$D,2,0),"")</f>
        <v>centrale elektrotechnische voorzieningen; energiedistributie laagspanning ≤1kV, krachtgroepenkast</v>
      </c>
      <c r="F335" s="70" t="str">
        <f>IFERROR(VLOOKUP($D335,NLSfB!A:D,4,0),"")</f>
        <v>krachtgroepenkast</v>
      </c>
      <c r="G335" s="113">
        <v>0.2</v>
      </c>
      <c r="H335" s="95"/>
      <c r="I335" s="91" t="s">
        <v>618</v>
      </c>
      <c r="J335" s="87"/>
      <c r="K335" s="87">
        <f ca="1">COUNTIF(Tabel1[[PPO code 1]:[Frequentie 4]],Activiteitenoverzicht!B335)</f>
        <v>12</v>
      </c>
      <c r="L335" s="96">
        <f t="shared" ca="1" si="42"/>
        <v>12</v>
      </c>
    </row>
    <row r="336" spans="1:12" x14ac:dyDescent="0.25">
      <c r="A336" s="92">
        <f t="shared" si="33"/>
        <v>333</v>
      </c>
      <c r="B336" s="91" t="str">
        <f t="shared" si="41"/>
        <v xml:space="preserve"> </v>
      </c>
      <c r="D336" s="91" t="str">
        <f>IFERROR(VLOOKUP($C336,'[1]Nieuwe bron'!$A:$C,3,0),"")</f>
        <v/>
      </c>
      <c r="E336" s="70" t="str">
        <f>IFERROR(VLOOKUP($D336,'[1]Nieuwe bron'!$C:$D,2,0),"")</f>
        <v/>
      </c>
      <c r="F336" s="70" t="str">
        <f>IFERROR(VLOOKUP($D336,NLSfB!A:D,4,0),"")</f>
        <v/>
      </c>
      <c r="G336" s="113">
        <v>0.2</v>
      </c>
      <c r="H336" s="95" t="s">
        <v>326</v>
      </c>
      <c r="I336" s="91" t="s">
        <v>619</v>
      </c>
      <c r="J336" s="87"/>
      <c r="K336" s="87">
        <f ca="1">COUNTIF(Tabel1[[PPO code 1]:[Frequentie 4]],Activiteitenoverzicht!B336)</f>
        <v>0</v>
      </c>
      <c r="L336" s="96">
        <f t="shared" ca="1" si="42"/>
        <v>12</v>
      </c>
    </row>
    <row r="337" spans="1:12" x14ac:dyDescent="0.25">
      <c r="A337" s="92">
        <f t="shared" si="33"/>
        <v>334</v>
      </c>
      <c r="B337" s="91" t="str">
        <f t="shared" si="41"/>
        <v xml:space="preserve"> </v>
      </c>
      <c r="D337" s="91" t="str">
        <f>IFERROR(VLOOKUP($C337,'[1]Nieuwe bron'!$A:$C,3,0),"")</f>
        <v/>
      </c>
      <c r="E337" s="70" t="str">
        <f>IFERROR(VLOOKUP($D337,'[1]Nieuwe bron'!$C:$D,2,0),"")</f>
        <v/>
      </c>
      <c r="F337" s="70" t="str">
        <f>IFERROR(VLOOKUP($D337,NLSfB!A:D,4,0),"")</f>
        <v/>
      </c>
      <c r="G337" s="113">
        <v>0.2</v>
      </c>
      <c r="H337" s="95" t="s">
        <v>326</v>
      </c>
      <c r="I337" s="91" t="s">
        <v>620</v>
      </c>
      <c r="J337" s="87"/>
      <c r="K337" s="87">
        <f ca="1">COUNTIF(Tabel1[[PPO code 1]:[Frequentie 4]],Activiteitenoverzicht!B337)</f>
        <v>0</v>
      </c>
      <c r="L337" s="96">
        <f t="shared" ca="1" si="42"/>
        <v>12</v>
      </c>
    </row>
    <row r="338" spans="1:12" ht="22.8" x14ac:dyDescent="0.25">
      <c r="A338" s="92">
        <f t="shared" si="33"/>
        <v>335</v>
      </c>
      <c r="B338" s="91" t="str">
        <f t="shared" si="41"/>
        <v xml:space="preserve"> </v>
      </c>
      <c r="D338" s="91" t="str">
        <f>IFERROR(VLOOKUP($C338,'[1]Nieuwe bron'!$A:$C,3,0),"")</f>
        <v/>
      </c>
      <c r="E338" s="70" t="str">
        <f>IFERROR(VLOOKUP($D338,'[1]Nieuwe bron'!$C:$D,2,0),"")</f>
        <v/>
      </c>
      <c r="F338" s="70" t="str">
        <f>IFERROR(VLOOKUP($D338,NLSfB!A:D,4,0),"")</f>
        <v/>
      </c>
      <c r="G338" s="113">
        <v>0.2</v>
      </c>
      <c r="H338" s="95" t="s">
        <v>326</v>
      </c>
      <c r="I338" s="91" t="s">
        <v>621</v>
      </c>
      <c r="J338" s="87"/>
      <c r="K338" s="87">
        <f ca="1">COUNTIF(Tabel1[[PPO code 1]:[Frequentie 4]],Activiteitenoverzicht!B338)</f>
        <v>0</v>
      </c>
      <c r="L338" s="96">
        <f t="shared" ca="1" si="42"/>
        <v>12</v>
      </c>
    </row>
    <row r="339" spans="1:12" ht="22.8" x14ac:dyDescent="0.25">
      <c r="A339" s="92">
        <f t="shared" si="33"/>
        <v>336</v>
      </c>
      <c r="B339" s="91" t="str">
        <f t="shared" si="41"/>
        <v xml:space="preserve"> </v>
      </c>
      <c r="D339" s="91" t="str">
        <f>IFERROR(VLOOKUP($C339,'[1]Nieuwe bron'!$A:$C,3,0),"")</f>
        <v/>
      </c>
      <c r="E339" s="70" t="str">
        <f>IFERROR(VLOOKUP($D339,'[1]Nieuwe bron'!$C:$D,2,0),"")</f>
        <v/>
      </c>
      <c r="F339" s="70" t="str">
        <f>IFERROR(VLOOKUP($D339,NLSfB!A:D,4,0),"")</f>
        <v/>
      </c>
      <c r="G339" s="113">
        <v>0.2</v>
      </c>
      <c r="H339" s="95" t="s">
        <v>326</v>
      </c>
      <c r="I339" s="91" t="s">
        <v>622</v>
      </c>
      <c r="J339" s="87"/>
      <c r="K339" s="87">
        <f ca="1">COUNTIF(Tabel1[[PPO code 1]:[Frequentie 4]],Activiteitenoverzicht!B339)</f>
        <v>0</v>
      </c>
      <c r="L339" s="96">
        <f t="shared" ca="1" si="42"/>
        <v>12</v>
      </c>
    </row>
    <row r="340" spans="1:12" x14ac:dyDescent="0.25">
      <c r="A340" s="92">
        <f t="shared" si="33"/>
        <v>337</v>
      </c>
      <c r="B340" s="91" t="str">
        <f t="shared" si="41"/>
        <v xml:space="preserve"> </v>
      </c>
      <c r="D340" s="91" t="str">
        <f>IFERROR(VLOOKUP($C340,'[1]Nieuwe bron'!$A:$C,3,0),"")</f>
        <v/>
      </c>
      <c r="E340" s="70" t="str">
        <f>IFERROR(VLOOKUP($D340,'[1]Nieuwe bron'!$C:$D,2,0),"")</f>
        <v/>
      </c>
      <c r="F340" s="70" t="str">
        <f>IFERROR(VLOOKUP($D340,NLSfB!A:D,4,0),"")</f>
        <v/>
      </c>
      <c r="G340" s="113">
        <v>0.2</v>
      </c>
      <c r="H340" s="95" t="s">
        <v>326</v>
      </c>
      <c r="I340" s="91" t="s">
        <v>623</v>
      </c>
      <c r="J340" s="87"/>
      <c r="K340" s="87">
        <f ca="1">COUNTIF(Tabel1[[PPO code 1]:[Frequentie 4]],Activiteitenoverzicht!B340)</f>
        <v>0</v>
      </c>
      <c r="L340" s="96">
        <f t="shared" ca="1" si="42"/>
        <v>12</v>
      </c>
    </row>
    <row r="341" spans="1:12" x14ac:dyDescent="0.25">
      <c r="A341" s="92">
        <f t="shared" si="33"/>
        <v>338</v>
      </c>
      <c r="B341" s="91" t="str">
        <f t="shared" si="41"/>
        <v xml:space="preserve"> </v>
      </c>
      <c r="D341" s="91" t="str">
        <f>IFERROR(VLOOKUP($C341,'[1]Nieuwe bron'!$A:$C,3,0),"")</f>
        <v/>
      </c>
      <c r="E341" s="70" t="str">
        <f>IFERROR(VLOOKUP($D341,'[1]Nieuwe bron'!$C:$D,2,0),"")</f>
        <v/>
      </c>
      <c r="F341" s="70" t="str">
        <f>IFERROR(VLOOKUP($D341,NLSfB!A:D,4,0),"")</f>
        <v/>
      </c>
      <c r="G341" s="113">
        <v>0.2</v>
      </c>
      <c r="H341" s="95" t="s">
        <v>326</v>
      </c>
      <c r="I341" s="91" t="s">
        <v>624</v>
      </c>
      <c r="J341" s="87"/>
      <c r="K341" s="87">
        <f ca="1">COUNTIF(Tabel1[[PPO code 1]:[Frequentie 4]],Activiteitenoverzicht!B341)</f>
        <v>0</v>
      </c>
      <c r="L341" s="96">
        <f t="shared" ca="1" si="42"/>
        <v>12</v>
      </c>
    </row>
    <row r="342" spans="1:12" x14ac:dyDescent="0.25">
      <c r="A342" s="92">
        <f t="shared" si="33"/>
        <v>339</v>
      </c>
      <c r="B342" s="91" t="str">
        <f t="shared" si="41"/>
        <v xml:space="preserve"> </v>
      </c>
      <c r="D342" s="91" t="str">
        <f>IFERROR(VLOOKUP($C342,'[1]Nieuwe bron'!$A:$C,3,0),"")</f>
        <v/>
      </c>
      <c r="E342" s="70" t="str">
        <f>IFERROR(VLOOKUP($D342,'[1]Nieuwe bron'!$C:$D,2,0),"")</f>
        <v/>
      </c>
      <c r="F342" s="70" t="str">
        <f>IFERROR(VLOOKUP($D342,NLSfB!A:D,4,0),"")</f>
        <v/>
      </c>
      <c r="G342" s="113"/>
      <c r="H342" s="95" t="s">
        <v>326</v>
      </c>
      <c r="I342" s="91" t="s">
        <v>625</v>
      </c>
      <c r="J342" s="87"/>
      <c r="K342" s="87">
        <f ca="1">COUNTIF(Tabel1[[PPO code 1]:[Frequentie 4]],Activiteitenoverzicht!B342)</f>
        <v>0</v>
      </c>
      <c r="L342" s="96">
        <f t="shared" ca="1" si="42"/>
        <v>12</v>
      </c>
    </row>
    <row r="343" spans="1:12" ht="22.8" x14ac:dyDescent="0.25">
      <c r="A343" s="92">
        <f t="shared" si="33"/>
        <v>340</v>
      </c>
      <c r="B343" s="91" t="str">
        <f t="shared" si="41"/>
        <v xml:space="preserve"> </v>
      </c>
      <c r="D343" s="91" t="str">
        <f>IFERROR(VLOOKUP($C343,'[1]Nieuwe bron'!$A:$C,3,0),"")</f>
        <v/>
      </c>
      <c r="E343" s="70" t="str">
        <f>IFERROR(VLOOKUP($D343,'[1]Nieuwe bron'!$C:$D,2,0),"")</f>
        <v/>
      </c>
      <c r="F343" s="70" t="str">
        <f>IFERROR(VLOOKUP($D343,NLSfB!A:D,4,0),"")</f>
        <v/>
      </c>
      <c r="G343" s="113"/>
      <c r="H343" s="95" t="s">
        <v>326</v>
      </c>
      <c r="I343" s="91" t="s">
        <v>626</v>
      </c>
      <c r="J343" s="87"/>
      <c r="K343" s="87">
        <f ca="1">COUNTIF(Tabel1[[PPO code 1]:[Frequentie 4]],Activiteitenoverzicht!B343)</f>
        <v>0</v>
      </c>
      <c r="L343" s="96">
        <f t="shared" ca="1" si="42"/>
        <v>12</v>
      </c>
    </row>
    <row r="344" spans="1:12" x14ac:dyDescent="0.25">
      <c r="A344" s="92">
        <f t="shared" si="33"/>
        <v>341</v>
      </c>
      <c r="B344" s="91" t="str">
        <f t="shared" si="41"/>
        <v xml:space="preserve"> </v>
      </c>
      <c r="D344" s="91" t="str">
        <f>IFERROR(VLOOKUP($C344,'[1]Nieuwe bron'!$A:$C,3,0),"")</f>
        <v/>
      </c>
      <c r="E344" s="70" t="str">
        <f>IFERROR(VLOOKUP($D344,'[1]Nieuwe bron'!$C:$D,2,0),"")</f>
        <v/>
      </c>
      <c r="F344" s="70" t="str">
        <f>IFERROR(VLOOKUP($D344,NLSfB!A:D,4,0),"")</f>
        <v/>
      </c>
      <c r="G344" s="113"/>
      <c r="H344" s="95" t="s">
        <v>326</v>
      </c>
      <c r="I344" s="91" t="s">
        <v>627</v>
      </c>
      <c r="J344" s="87"/>
      <c r="K344" s="87">
        <f ca="1">COUNTIF(Tabel1[[PPO code 1]:[Frequentie 4]],Activiteitenoverzicht!B344)</f>
        <v>0</v>
      </c>
      <c r="L344" s="96">
        <f t="shared" ca="1" si="42"/>
        <v>12</v>
      </c>
    </row>
    <row r="345" spans="1:12" x14ac:dyDescent="0.25">
      <c r="A345" s="92">
        <f t="shared" si="33"/>
        <v>342</v>
      </c>
      <c r="B345" s="91" t="str">
        <f t="shared" si="41"/>
        <v xml:space="preserve"> </v>
      </c>
      <c r="D345" s="91" t="str">
        <f>IFERROR(VLOOKUP($C345,'[1]Nieuwe bron'!$A:$C,3,0),"")</f>
        <v/>
      </c>
      <c r="E345" s="70" t="str">
        <f>IFERROR(VLOOKUP($D345,'[1]Nieuwe bron'!$C:$D,2,0),"")</f>
        <v/>
      </c>
      <c r="F345" s="70" t="str">
        <f>IFERROR(VLOOKUP($D345,NLSfB!A:D,4,0),"")</f>
        <v/>
      </c>
      <c r="G345" s="113"/>
      <c r="H345" s="95" t="s">
        <v>326</v>
      </c>
      <c r="I345" s="91" t="s">
        <v>628</v>
      </c>
      <c r="J345" s="87"/>
      <c r="K345" s="87">
        <f ca="1">COUNTIF(Tabel1[[PPO code 1]:[Frequentie 4]],Activiteitenoverzicht!B345)</f>
        <v>0</v>
      </c>
      <c r="L345" s="96">
        <f t="shared" ca="1" si="42"/>
        <v>12</v>
      </c>
    </row>
    <row r="346" spans="1:12" x14ac:dyDescent="0.25">
      <c r="A346" s="92">
        <f t="shared" si="33"/>
        <v>343</v>
      </c>
      <c r="B346" s="91" t="str">
        <f t="shared" si="41"/>
        <v xml:space="preserve"> </v>
      </c>
      <c r="D346" s="91" t="str">
        <f>IFERROR(VLOOKUP($C346,'[1]Nieuwe bron'!$A:$C,3,0),"")</f>
        <v/>
      </c>
      <c r="E346" s="70" t="str">
        <f>IFERROR(VLOOKUP($D346,'[1]Nieuwe bron'!$C:$D,2,0),"")</f>
        <v/>
      </c>
      <c r="F346" s="70" t="str">
        <f>IFERROR(VLOOKUP($D346,NLSfB!A:D,4,0),"")</f>
        <v/>
      </c>
      <c r="G346" s="113"/>
      <c r="H346" s="95" t="s">
        <v>326</v>
      </c>
      <c r="I346" s="91" t="s">
        <v>629</v>
      </c>
      <c r="J346" s="87"/>
      <c r="K346" s="87">
        <f ca="1">COUNTIF(Tabel1[[PPO code 1]:[Frequentie 4]],Activiteitenoverzicht!B346)</f>
        <v>0</v>
      </c>
      <c r="L346" s="96">
        <f t="shared" ca="1" si="42"/>
        <v>12</v>
      </c>
    </row>
    <row r="347" spans="1:12" ht="22.8" x14ac:dyDescent="0.25">
      <c r="A347" s="92">
        <f t="shared" si="33"/>
        <v>344</v>
      </c>
      <c r="B347" s="91" t="str">
        <f t="shared" si="41"/>
        <v xml:space="preserve"> </v>
      </c>
      <c r="D347" s="91" t="str">
        <f>IFERROR(VLOOKUP($C347,'[1]Nieuwe bron'!$A:$C,3,0),"")</f>
        <v/>
      </c>
      <c r="E347" s="70" t="str">
        <f>IFERROR(VLOOKUP($D347,'[1]Nieuwe bron'!$C:$D,2,0),"")</f>
        <v/>
      </c>
      <c r="F347" s="70" t="str">
        <f>IFERROR(VLOOKUP($D347,NLSfB!A:D,4,0),"")</f>
        <v/>
      </c>
      <c r="G347" s="113"/>
      <c r="H347" s="95" t="s">
        <v>326</v>
      </c>
      <c r="I347" s="91" t="s">
        <v>630</v>
      </c>
      <c r="J347" s="87"/>
      <c r="K347" s="87">
        <f ca="1">COUNTIF(Tabel1[[PPO code 1]:[Frequentie 4]],Activiteitenoverzicht!B347)</f>
        <v>0</v>
      </c>
      <c r="L347" s="96">
        <f t="shared" ca="1" si="42"/>
        <v>12</v>
      </c>
    </row>
    <row r="348" spans="1:12" x14ac:dyDescent="0.25">
      <c r="A348" s="92">
        <f t="shared" si="33"/>
        <v>345</v>
      </c>
      <c r="B348" s="91"/>
      <c r="D348" s="91" t="str">
        <f>IFERROR(VLOOKUP($C348,'[1]Nieuwe bron'!$A:$C,3,0),"")</f>
        <v/>
      </c>
      <c r="E348" s="70" t="str">
        <f>IFERROR(VLOOKUP($D348,'[1]Nieuwe bron'!$C:$D,2,0),"")</f>
        <v/>
      </c>
      <c r="F348" s="70" t="str">
        <f>IFERROR(VLOOKUP($D348,NLSfB!A:D,4,0),"")</f>
        <v/>
      </c>
      <c r="G348" s="114"/>
      <c r="H348" s="95" t="s">
        <v>326</v>
      </c>
      <c r="I348" s="91" t="s">
        <v>631</v>
      </c>
      <c r="J348" s="87"/>
      <c r="K348" s="87">
        <f ca="1">COUNTIF(Tabel1[[PPO code 1]:[Frequentie 4]],Activiteitenoverzicht!B348)</f>
        <v>0</v>
      </c>
      <c r="L348" s="96">
        <f t="shared" ca="1" si="42"/>
        <v>12</v>
      </c>
    </row>
    <row r="349" spans="1:12" x14ac:dyDescent="0.25">
      <c r="A349" s="92">
        <f t="shared" si="33"/>
        <v>346</v>
      </c>
      <c r="B349" s="91"/>
      <c r="D349" s="91" t="str">
        <f>IFERROR(VLOOKUP($C349,'[1]Nieuwe bron'!$A:$C,3,0),"")</f>
        <v/>
      </c>
      <c r="E349" s="70" t="str">
        <f>IFERROR(VLOOKUP($D349,'[1]Nieuwe bron'!$C:$D,2,0),"")</f>
        <v/>
      </c>
      <c r="F349" s="70" t="str">
        <f>IFERROR(VLOOKUP($D349,NLSfB!A:D,4,0),"")</f>
        <v/>
      </c>
      <c r="G349" s="74"/>
      <c r="H349" s="95"/>
      <c r="I349" s="91"/>
      <c r="J349" s="87"/>
      <c r="K349" s="87">
        <f ca="1">COUNTIF(Tabel1[[PPO code 1]:[Frequentie 4]],Activiteitenoverzicht!B349)</f>
        <v>0</v>
      </c>
      <c r="L349" s="97">
        <f t="shared" ca="1" si="42"/>
        <v>12</v>
      </c>
    </row>
    <row r="350" spans="1:12" x14ac:dyDescent="0.25">
      <c r="A350" s="92">
        <f t="shared" si="33"/>
        <v>347</v>
      </c>
      <c r="B350" s="91" t="s">
        <v>632</v>
      </c>
      <c r="C350" s="70">
        <v>653400</v>
      </c>
      <c r="D350" s="91" t="str">
        <f>IFERROR(VLOOKUP($C350,'[1]Nieuwe bron'!$A:$C,3,0),"")</f>
        <v>61.21.20</v>
      </c>
      <c r="E350" s="70" t="str">
        <f>IFERROR(VLOOKUP($D350,'[1]Nieuwe bron'!$C:$D,2,0),"")</f>
        <v>centrale elektrotechnische voorzieningen; aarding, beveiliging; overspanningsbeveiliging</v>
      </c>
      <c r="F350" s="70" t="str">
        <f>IFERROR(VLOOKUP($D350,NLSfB!A:D,4,0),"")</f>
        <v>overspanningsbeveiliging</v>
      </c>
      <c r="G350" s="112">
        <v>1</v>
      </c>
      <c r="H350" s="93"/>
      <c r="I350" s="85" t="s">
        <v>633</v>
      </c>
      <c r="J350" s="87"/>
      <c r="K350" s="87">
        <f ca="1">COUNTIF(Tabel1[[PPO code 1]:[Frequentie 4]],Activiteitenoverzicht!B350)</f>
        <v>3</v>
      </c>
      <c r="L350" s="94">
        <f ca="1">$K$350</f>
        <v>3</v>
      </c>
    </row>
    <row r="351" spans="1:12" x14ac:dyDescent="0.25">
      <c r="A351" s="92">
        <f t="shared" si="33"/>
        <v>348</v>
      </c>
      <c r="B351" s="91" t="str">
        <f>IF($C351=""," ",$B$350)</f>
        <v xml:space="preserve"> </v>
      </c>
      <c r="D351" s="91" t="str">
        <f>IFERROR(VLOOKUP($C351,'[1]Nieuwe bron'!$A:$C,3,0),"")</f>
        <v/>
      </c>
      <c r="E351" s="70" t="str">
        <f>IFERROR(VLOOKUP($D351,'[1]Nieuwe bron'!$C:$D,2,0),"")</f>
        <v/>
      </c>
      <c r="F351" s="70" t="str">
        <f>IFERROR(VLOOKUP($D351,NLSfB!A:D,4,0),"")</f>
        <v/>
      </c>
      <c r="G351" s="113">
        <v>1</v>
      </c>
      <c r="H351" s="95"/>
      <c r="I351" s="91" t="s">
        <v>634</v>
      </c>
      <c r="J351" s="87"/>
      <c r="K351" s="87">
        <f ca="1">COUNTIF(Tabel1[[PPO code 1]:[Frequentie 4]],Activiteitenoverzicht!B351)</f>
        <v>0</v>
      </c>
      <c r="L351" s="96">
        <f t="shared" ref="L351:L356" ca="1" si="43">$K$350</f>
        <v>3</v>
      </c>
    </row>
    <row r="352" spans="1:12" x14ac:dyDescent="0.25">
      <c r="A352" s="92">
        <f t="shared" si="33"/>
        <v>349</v>
      </c>
      <c r="B352" s="91" t="str">
        <f>IF($C352=""," ",$B$350)</f>
        <v xml:space="preserve"> </v>
      </c>
      <c r="D352" s="91" t="str">
        <f>IFERROR(VLOOKUP($C352,'[1]Nieuwe bron'!$A:$C,3,0),"")</f>
        <v/>
      </c>
      <c r="E352" s="70" t="str">
        <f>IFERROR(VLOOKUP($D352,'[1]Nieuwe bron'!$C:$D,2,0),"")</f>
        <v/>
      </c>
      <c r="F352" s="70" t="str">
        <f>IFERROR(VLOOKUP($D352,NLSfB!A:D,4,0),"")</f>
        <v/>
      </c>
      <c r="G352" s="113">
        <v>1</v>
      </c>
      <c r="H352" s="95" t="s">
        <v>326</v>
      </c>
      <c r="I352" s="91" t="s">
        <v>635</v>
      </c>
      <c r="J352" s="87"/>
      <c r="K352" s="87">
        <f ca="1">COUNTIF(Tabel1[[PPO code 1]:[Frequentie 4]],Activiteitenoverzicht!B352)</f>
        <v>0</v>
      </c>
      <c r="L352" s="96">
        <f t="shared" ca="1" si="43"/>
        <v>3</v>
      </c>
    </row>
    <row r="353" spans="1:12" x14ac:dyDescent="0.25">
      <c r="A353" s="92">
        <f t="shared" si="33"/>
        <v>350</v>
      </c>
      <c r="B353" s="91" t="str">
        <f>IF($C353=""," ",$B$350)</f>
        <v xml:space="preserve"> </v>
      </c>
      <c r="D353" s="91" t="str">
        <f>IFERROR(VLOOKUP($C353,'[1]Nieuwe bron'!$A:$C,3,0),"")</f>
        <v/>
      </c>
      <c r="E353" s="70" t="str">
        <f>IFERROR(VLOOKUP($D353,'[1]Nieuwe bron'!$C:$D,2,0),"")</f>
        <v/>
      </c>
      <c r="F353" s="70" t="str">
        <f>IFERROR(VLOOKUP($D353,NLSfB!A:D,4,0),"")</f>
        <v/>
      </c>
      <c r="G353" s="113">
        <v>1</v>
      </c>
      <c r="H353" s="95" t="s">
        <v>326</v>
      </c>
      <c r="I353" s="91" t="s">
        <v>636</v>
      </c>
      <c r="J353" s="87"/>
      <c r="K353" s="87">
        <f ca="1">COUNTIF(Tabel1[[PPO code 1]:[Frequentie 4]],Activiteitenoverzicht!B353)</f>
        <v>0</v>
      </c>
      <c r="L353" s="96">
        <f t="shared" ca="1" si="43"/>
        <v>3</v>
      </c>
    </row>
    <row r="354" spans="1:12" x14ac:dyDescent="0.25">
      <c r="A354" s="92">
        <f t="shared" ref="A354:A417" si="44">-3+ROW()</f>
        <v>351</v>
      </c>
      <c r="B354" s="91" t="str">
        <f>IF($C354=""," ",$B$350)</f>
        <v xml:space="preserve"> </v>
      </c>
      <c r="D354" s="91" t="str">
        <f>IFERROR(VLOOKUP($C354,'[1]Nieuwe bron'!$A:$C,3,0),"")</f>
        <v/>
      </c>
      <c r="E354" s="70" t="str">
        <f>IFERROR(VLOOKUP($D354,'[1]Nieuwe bron'!$C:$D,2,0),"")</f>
        <v/>
      </c>
      <c r="F354" s="70" t="str">
        <f>IFERROR(VLOOKUP($D354,NLSfB!A:D,4,0),"")</f>
        <v/>
      </c>
      <c r="G354" s="113">
        <v>1</v>
      </c>
      <c r="H354" s="95" t="s">
        <v>326</v>
      </c>
      <c r="I354" s="91" t="s">
        <v>637</v>
      </c>
      <c r="J354" s="87"/>
      <c r="K354" s="87">
        <f ca="1">COUNTIF(Tabel1[[PPO code 1]:[Frequentie 4]],Activiteitenoverzicht!B354)</f>
        <v>0</v>
      </c>
      <c r="L354" s="96">
        <f t="shared" ca="1" si="43"/>
        <v>3</v>
      </c>
    </row>
    <row r="355" spans="1:12" ht="22.8" x14ac:dyDescent="0.25">
      <c r="A355" s="92">
        <f t="shared" si="44"/>
        <v>352</v>
      </c>
      <c r="B355" s="91"/>
      <c r="D355" s="91" t="str">
        <f>IFERROR(VLOOKUP($C355,'[1]Nieuwe bron'!$A:$C,3,0),"")</f>
        <v/>
      </c>
      <c r="E355" s="70" t="str">
        <f>IFERROR(VLOOKUP($D355,'[1]Nieuwe bron'!$C:$D,2,0),"")</f>
        <v/>
      </c>
      <c r="F355" s="70" t="str">
        <f>IFERROR(VLOOKUP($D355,NLSfB!A:D,4,0),"")</f>
        <v/>
      </c>
      <c r="G355" s="114">
        <v>1</v>
      </c>
      <c r="H355" s="95" t="s">
        <v>326</v>
      </c>
      <c r="I355" s="91" t="s">
        <v>638</v>
      </c>
      <c r="J355" s="87"/>
      <c r="K355" s="87">
        <f ca="1">COUNTIF(Tabel1[[PPO code 1]:[Frequentie 4]],Activiteitenoverzicht!B355)</f>
        <v>0</v>
      </c>
      <c r="L355" s="96">
        <f t="shared" ca="1" si="43"/>
        <v>3</v>
      </c>
    </row>
    <row r="356" spans="1:12" x14ac:dyDescent="0.25">
      <c r="A356" s="92">
        <f t="shared" si="44"/>
        <v>353</v>
      </c>
      <c r="B356" s="91"/>
      <c r="D356" s="91" t="str">
        <f>IFERROR(VLOOKUP($C356,'[1]Nieuwe bron'!$A:$C,3,0),"")</f>
        <v/>
      </c>
      <c r="E356" s="70" t="str">
        <f>IFERROR(VLOOKUP($D356,'[1]Nieuwe bron'!$C:$D,2,0),"")</f>
        <v/>
      </c>
      <c r="F356" s="70" t="str">
        <f>IFERROR(VLOOKUP($D356,NLSfB!A:D,4,0),"")</f>
        <v/>
      </c>
      <c r="G356" s="74"/>
      <c r="H356" s="95"/>
      <c r="I356" s="91"/>
      <c r="J356" s="87"/>
      <c r="K356" s="87">
        <f ca="1">COUNTIF(Tabel1[[PPO code 1]:[Frequentie 4]],Activiteitenoverzicht!B356)</f>
        <v>0</v>
      </c>
      <c r="L356" s="97">
        <f t="shared" ca="1" si="43"/>
        <v>3</v>
      </c>
    </row>
    <row r="357" spans="1:12" x14ac:dyDescent="0.25">
      <c r="A357" s="92">
        <f t="shared" si="44"/>
        <v>354</v>
      </c>
      <c r="B357" s="91" t="s">
        <v>639</v>
      </c>
      <c r="C357" s="70">
        <v>615120</v>
      </c>
      <c r="D357" s="91" t="str">
        <f>IFERROR(VLOOKUP($C357,'[1]Nieuwe bron'!$A:$C,3,0),"")</f>
        <v>61.52.00</v>
      </c>
      <c r="E357" s="70" t="str">
        <f>IFERROR(VLOOKUP($D357,'[1]Nieuwe bron'!$C:$D,2,0),"")</f>
        <v>centrale elektrotechnische voorzieningen; energiedistributie laagspanning ≤1kV, laagspanningshoofdverdeler</v>
      </c>
      <c r="F357" s="70" t="str">
        <f>IFERROR(VLOOKUP($D357,NLSfB!A:D,4,0),"")</f>
        <v>laagspanningshoofdverdeler</v>
      </c>
      <c r="G357" s="112">
        <v>1</v>
      </c>
      <c r="H357" s="93"/>
      <c r="I357" s="85" t="s">
        <v>640</v>
      </c>
      <c r="J357" s="87"/>
      <c r="K357" s="87">
        <f ca="1">COUNTIF(Tabel1[[PPO code 1]:[Frequentie 4]],Activiteitenoverzicht!B357)</f>
        <v>9</v>
      </c>
      <c r="L357" s="94">
        <f ca="1">$K$357</f>
        <v>9</v>
      </c>
    </row>
    <row r="358" spans="1:12" x14ac:dyDescent="0.25">
      <c r="A358" s="92">
        <f t="shared" si="44"/>
        <v>355</v>
      </c>
      <c r="B358" s="91" t="str">
        <f>IF($C358=""," ",$B$357)</f>
        <v xml:space="preserve"> </v>
      </c>
      <c r="D358" s="91" t="str">
        <f>IFERROR(VLOOKUP($C358,'[1]Nieuwe bron'!$A:$C,3,0),"")</f>
        <v/>
      </c>
      <c r="E358" s="70" t="str">
        <f>IFERROR(VLOOKUP($D358,'[1]Nieuwe bron'!$C:$D,2,0),"")</f>
        <v/>
      </c>
      <c r="F358" s="70" t="str">
        <f>IFERROR(VLOOKUP($D358,NLSfB!A:D,4,0),"")</f>
        <v/>
      </c>
      <c r="G358" s="113">
        <v>1</v>
      </c>
      <c r="H358" s="95" t="s">
        <v>326</v>
      </c>
      <c r="I358" s="91" t="s">
        <v>641</v>
      </c>
      <c r="J358" s="87"/>
      <c r="K358" s="87">
        <f ca="1">COUNTIF(Tabel1[[PPO code 1]:[Frequentie 4]],Activiteitenoverzicht!B358)</f>
        <v>0</v>
      </c>
      <c r="L358" s="96">
        <f t="shared" ref="L358:L361" ca="1" si="45">$K$357</f>
        <v>9</v>
      </c>
    </row>
    <row r="359" spans="1:12" x14ac:dyDescent="0.25">
      <c r="A359" s="92">
        <f t="shared" si="44"/>
        <v>356</v>
      </c>
      <c r="B359" s="91" t="str">
        <f>IF($C359=""," ",$B$357)</f>
        <v xml:space="preserve"> </v>
      </c>
      <c r="D359" s="91" t="str">
        <f>IFERROR(VLOOKUP($C359,'[1]Nieuwe bron'!$A:$C,3,0),"")</f>
        <v/>
      </c>
      <c r="E359" s="70" t="str">
        <f>IFERROR(VLOOKUP($D359,'[1]Nieuwe bron'!$C:$D,2,0),"")</f>
        <v/>
      </c>
      <c r="F359" s="70" t="str">
        <f>IFERROR(VLOOKUP($D359,NLSfB!A:D,4,0),"")</f>
        <v/>
      </c>
      <c r="G359" s="113">
        <v>1</v>
      </c>
      <c r="H359" s="95" t="s">
        <v>326</v>
      </c>
      <c r="I359" s="91" t="s">
        <v>642</v>
      </c>
      <c r="J359" s="87"/>
      <c r="K359" s="87">
        <f ca="1">COUNTIF(Tabel1[[PPO code 1]:[Frequentie 4]],Activiteitenoverzicht!B359)</f>
        <v>0</v>
      </c>
      <c r="L359" s="96">
        <f t="shared" ca="1" si="45"/>
        <v>9</v>
      </c>
    </row>
    <row r="360" spans="1:12" x14ac:dyDescent="0.25">
      <c r="A360" s="92">
        <f t="shared" si="44"/>
        <v>357</v>
      </c>
      <c r="B360" s="91"/>
      <c r="D360" s="91" t="str">
        <f>IFERROR(VLOOKUP($C360,'[1]Nieuwe bron'!$A:$C,3,0),"")</f>
        <v/>
      </c>
      <c r="E360" s="70" t="str">
        <f>IFERROR(VLOOKUP($D360,'[1]Nieuwe bron'!$C:$D,2,0),"")</f>
        <v/>
      </c>
      <c r="F360" s="70" t="str">
        <f>IFERROR(VLOOKUP($D360,NLSfB!A:D,4,0),"")</f>
        <v/>
      </c>
      <c r="G360" s="114">
        <v>1</v>
      </c>
      <c r="H360" s="95" t="s">
        <v>326</v>
      </c>
      <c r="I360" s="91" t="s">
        <v>643</v>
      </c>
      <c r="J360" s="87"/>
      <c r="K360" s="87">
        <f ca="1">COUNTIF(Tabel1[[PPO code 1]:[Frequentie 4]],Activiteitenoverzicht!B360)</f>
        <v>0</v>
      </c>
      <c r="L360" s="96">
        <f t="shared" ca="1" si="45"/>
        <v>9</v>
      </c>
    </row>
    <row r="361" spans="1:12" x14ac:dyDescent="0.25">
      <c r="A361" s="92">
        <f t="shared" si="44"/>
        <v>358</v>
      </c>
      <c r="B361" s="91"/>
      <c r="D361" s="91" t="str">
        <f>IFERROR(VLOOKUP($C361,'[1]Nieuwe bron'!$A:$C,3,0),"")</f>
        <v/>
      </c>
      <c r="E361" s="70" t="str">
        <f>IFERROR(VLOOKUP($D361,'[1]Nieuwe bron'!$C:$D,2,0),"")</f>
        <v/>
      </c>
      <c r="F361" s="70" t="str">
        <f>IFERROR(VLOOKUP($D361,NLSfB!A:D,4,0),"")</f>
        <v/>
      </c>
      <c r="G361" s="74"/>
      <c r="H361" s="95"/>
      <c r="I361" s="91"/>
      <c r="J361" s="87"/>
      <c r="K361" s="87">
        <f ca="1">COUNTIF(Tabel1[[PPO code 1]:[Frequentie 4]],Activiteitenoverzicht!B361)</f>
        <v>0</v>
      </c>
      <c r="L361" s="97">
        <f t="shared" ca="1" si="45"/>
        <v>9</v>
      </c>
    </row>
    <row r="362" spans="1:12" x14ac:dyDescent="0.25">
      <c r="A362" s="92">
        <f t="shared" si="44"/>
        <v>359</v>
      </c>
      <c r="B362" s="91" t="s">
        <v>644</v>
      </c>
      <c r="C362" s="70">
        <v>612100</v>
      </c>
      <c r="D362" s="91" t="str">
        <f>IFERROR(VLOOKUP($C362,'[1]Nieuwe bron'!$A:$C,3,0),"")</f>
        <v>61.21.10</v>
      </c>
      <c r="E362" s="70" t="str">
        <f>IFERROR(VLOOKUP($D362,'[1]Nieuwe bron'!$C:$D,2,0),"")</f>
        <v>centrale elektrotechnische voorzieningen; aarding, beveiliging; veiligheidsaarding</v>
      </c>
      <c r="F362" s="70" t="str">
        <f>IFERROR(VLOOKUP($D362,NLSfB!A:D,4,0),"")</f>
        <v>veiligheidsaarding</v>
      </c>
      <c r="G362" s="112">
        <v>1</v>
      </c>
      <c r="H362" s="98"/>
      <c r="I362" s="99" t="s">
        <v>645</v>
      </c>
      <c r="J362" s="87"/>
      <c r="K362" s="87">
        <f ca="1">COUNTIF(Tabel1[[PPO code 1]:[Frequentie 4]],Activiteitenoverzicht!B362)</f>
        <v>12</v>
      </c>
      <c r="L362" s="94">
        <f ca="1">$K$362</f>
        <v>12</v>
      </c>
    </row>
    <row r="363" spans="1:12" x14ac:dyDescent="0.25">
      <c r="A363" s="92">
        <f t="shared" si="44"/>
        <v>360</v>
      </c>
      <c r="B363" s="91" t="str">
        <f>B362</f>
        <v>E170-A</v>
      </c>
      <c r="D363" s="91" t="s">
        <v>194</v>
      </c>
      <c r="E363" s="70" t="str">
        <f>IFERROR(VLOOKUP($D363,'[1]Nieuwe bron'!$C:$D,2,0),"")</f>
        <v>centrale elektrotechnische voorzieningen; energiedistributie laagspanning ≤1kV, laagspanningshoofdverdeler</v>
      </c>
      <c r="F363" s="70" t="str">
        <f>IFERROR(VLOOKUP($D363,NLSfB!A:D,4,0),"")</f>
        <v>laagspanningshoofdverdeler</v>
      </c>
      <c r="G363" s="114">
        <v>1</v>
      </c>
      <c r="H363" s="95" t="s">
        <v>326</v>
      </c>
      <c r="I363" s="91" t="s">
        <v>646</v>
      </c>
      <c r="J363" s="87"/>
      <c r="K363" s="87">
        <f ca="1">COUNTIF(Tabel1[[PPO code 1]:[Frequentie 4]],Activiteitenoverzicht!B363)</f>
        <v>12</v>
      </c>
      <c r="L363" s="96">
        <f t="shared" ref="L363:L364" ca="1" si="46">$K$362</f>
        <v>12</v>
      </c>
    </row>
    <row r="364" spans="1:12" x14ac:dyDescent="0.25">
      <c r="A364" s="92">
        <f t="shared" si="44"/>
        <v>361</v>
      </c>
      <c r="B364" s="91"/>
      <c r="D364" s="91" t="str">
        <f>IFERROR(VLOOKUP($C364,'[1]Nieuwe bron'!$A:$C,3,0),"")</f>
        <v/>
      </c>
      <c r="E364" s="70" t="str">
        <f>IFERROR(VLOOKUP($D364,'[1]Nieuwe bron'!$C:$D,2,0),"")</f>
        <v/>
      </c>
      <c r="F364" s="70" t="str">
        <f>IFERROR(VLOOKUP($D364,NLSfB!A:D,4,0),"")</f>
        <v/>
      </c>
      <c r="G364" s="74"/>
      <c r="H364" s="95"/>
      <c r="I364" s="91"/>
      <c r="J364" s="87"/>
      <c r="K364" s="87">
        <f ca="1">COUNTIF(Tabel1[[PPO code 1]:[Frequentie 4]],Activiteitenoverzicht!B364)</f>
        <v>0</v>
      </c>
      <c r="L364" s="97">
        <f t="shared" ca="1" si="46"/>
        <v>12</v>
      </c>
    </row>
    <row r="365" spans="1:12" x14ac:dyDescent="0.25">
      <c r="A365" s="92">
        <f t="shared" si="44"/>
        <v>362</v>
      </c>
      <c r="B365" s="100" t="s">
        <v>647</v>
      </c>
      <c r="C365" s="70">
        <v>611130</v>
      </c>
      <c r="D365" s="91" t="str">
        <f>IFERROR(VLOOKUP($C365,'[1]Nieuwe bron'!$A:$C,3,0),"")</f>
        <v>61.15.10</v>
      </c>
      <c r="E365" s="70" t="str">
        <f>IFERROR(VLOOKUP($D365,'[1]Nieuwe bron'!$C:$D,2,0),"")</f>
        <v>centrale elektrotechnische voorzieningen; energie-opwekking, Photo Voltaic (PV) installatie; cellen</v>
      </c>
      <c r="F365" s="70" t="str">
        <f>IFERROR(VLOOKUP($D365,NLSfB!A:D,4,0),"")</f>
        <v>PV cellen</v>
      </c>
      <c r="G365" s="108">
        <v>1</v>
      </c>
      <c r="H365" s="98"/>
      <c r="I365" s="99" t="s">
        <v>648</v>
      </c>
      <c r="J365" s="87"/>
      <c r="K365" s="87">
        <f ca="1">COUNTIF(Tabel1[[PPO code 1]:[Frequentie 4]],Activiteitenoverzicht!B365)</f>
        <v>4</v>
      </c>
      <c r="L365" s="94">
        <f ca="1">$K$365</f>
        <v>4</v>
      </c>
    </row>
    <row r="366" spans="1:12" x14ac:dyDescent="0.25">
      <c r="A366" s="92">
        <f t="shared" si="44"/>
        <v>363</v>
      </c>
      <c r="B366" s="100" t="str">
        <f>B365</f>
        <v>E180-A</v>
      </c>
      <c r="D366" s="91" t="s">
        <v>4917</v>
      </c>
      <c r="E366" s="70" t="str">
        <f>IFERROR(VLOOKUP($D366,'[1]Nieuwe bron'!$C:$D,2,0),"")</f>
        <v/>
      </c>
      <c r="F366" s="70" t="str">
        <f>IFERROR(VLOOKUP($D366,NLSfB!A:D,4,0),"")</f>
        <v>PV omvormer</v>
      </c>
      <c r="G366" s="109">
        <v>1</v>
      </c>
      <c r="H366" s="93"/>
      <c r="I366" s="100" t="s">
        <v>649</v>
      </c>
      <c r="J366" s="87"/>
      <c r="K366" s="87">
        <f ca="1">COUNTIF(Tabel1[[PPO code 1]:[Frequentie 4]],Activiteitenoverzicht!B366)</f>
        <v>4</v>
      </c>
      <c r="L366" s="96">
        <f t="shared" ref="L366:L374" ca="1" si="47">$K$365</f>
        <v>4</v>
      </c>
    </row>
    <row r="367" spans="1:12" x14ac:dyDescent="0.25">
      <c r="A367" s="92">
        <f t="shared" si="44"/>
        <v>364</v>
      </c>
      <c r="B367" s="100" t="str">
        <f t="shared" ref="B367:B372" si="48">IF($C367=""," ",$B$365)</f>
        <v xml:space="preserve"> </v>
      </c>
      <c r="D367" s="91" t="str">
        <f>IFERROR(VLOOKUP($C367,'[1]Nieuwe bron'!$A:$C,3,0),"")</f>
        <v/>
      </c>
      <c r="E367" s="70" t="str">
        <f>IFERROR(VLOOKUP($D367,'[1]Nieuwe bron'!$C:$D,2,0),"")</f>
        <v/>
      </c>
      <c r="F367" s="70" t="str">
        <f>IFERROR(VLOOKUP($D367,NLSfB!A:D,4,0),"")</f>
        <v/>
      </c>
      <c r="G367" s="109">
        <v>1</v>
      </c>
      <c r="H367" s="93" t="s">
        <v>326</v>
      </c>
      <c r="I367" s="100" t="s">
        <v>650</v>
      </c>
      <c r="J367" s="87"/>
      <c r="K367" s="87">
        <f ca="1">COUNTIF(Tabel1[[PPO code 1]:[Frequentie 4]],Activiteitenoverzicht!B367)</f>
        <v>0</v>
      </c>
      <c r="L367" s="96">
        <f t="shared" ca="1" si="47"/>
        <v>4</v>
      </c>
    </row>
    <row r="368" spans="1:12" x14ac:dyDescent="0.25">
      <c r="A368" s="92">
        <f t="shared" si="44"/>
        <v>365</v>
      </c>
      <c r="B368" s="100" t="str">
        <f t="shared" si="48"/>
        <v xml:space="preserve"> </v>
      </c>
      <c r="D368" s="91" t="str">
        <f>IFERROR(VLOOKUP($C368,'[1]Nieuwe bron'!$A:$C,3,0),"")</f>
        <v/>
      </c>
      <c r="E368" s="70" t="str">
        <f>IFERROR(VLOOKUP($D368,'[1]Nieuwe bron'!$C:$D,2,0),"")</f>
        <v/>
      </c>
      <c r="F368" s="70" t="str">
        <f>IFERROR(VLOOKUP($D368,NLSfB!A:D,4,0),"")</f>
        <v/>
      </c>
      <c r="G368" s="109">
        <v>1</v>
      </c>
      <c r="H368" s="93" t="s">
        <v>326</v>
      </c>
      <c r="I368" s="100" t="s">
        <v>651</v>
      </c>
      <c r="J368" s="87"/>
      <c r="K368" s="87">
        <f ca="1">COUNTIF(Tabel1[[PPO code 1]:[Frequentie 4]],Activiteitenoverzicht!B368)</f>
        <v>0</v>
      </c>
      <c r="L368" s="96">
        <f t="shared" ca="1" si="47"/>
        <v>4</v>
      </c>
    </row>
    <row r="369" spans="1:12" ht="22.8" x14ac:dyDescent="0.25">
      <c r="A369" s="92">
        <f t="shared" si="44"/>
        <v>366</v>
      </c>
      <c r="B369" s="100" t="str">
        <f t="shared" si="48"/>
        <v xml:space="preserve"> </v>
      </c>
      <c r="D369" s="91" t="str">
        <f>IFERROR(VLOOKUP($C369,'[1]Nieuwe bron'!$A:$C,3,0),"")</f>
        <v/>
      </c>
      <c r="E369" s="70" t="str">
        <f>IFERROR(VLOOKUP($D369,'[1]Nieuwe bron'!$C:$D,2,0),"")</f>
        <v/>
      </c>
      <c r="F369" s="70" t="str">
        <f>IFERROR(VLOOKUP($D369,NLSfB!A:D,4,0),"")</f>
        <v/>
      </c>
      <c r="G369" s="109">
        <v>1</v>
      </c>
      <c r="H369" s="93" t="s">
        <v>326</v>
      </c>
      <c r="I369" s="100" t="s">
        <v>652</v>
      </c>
      <c r="J369" s="87"/>
      <c r="K369" s="87">
        <f ca="1">COUNTIF(Tabel1[[PPO code 1]:[Frequentie 4]],Activiteitenoverzicht!B369)</f>
        <v>0</v>
      </c>
      <c r="L369" s="96">
        <f t="shared" ca="1" si="47"/>
        <v>4</v>
      </c>
    </row>
    <row r="370" spans="1:12" x14ac:dyDescent="0.25">
      <c r="A370" s="92">
        <f t="shared" si="44"/>
        <v>367</v>
      </c>
      <c r="B370" s="100" t="str">
        <f t="shared" si="48"/>
        <v xml:space="preserve"> </v>
      </c>
      <c r="D370" s="91" t="str">
        <f>IFERROR(VLOOKUP($C370,'[1]Nieuwe bron'!$A:$C,3,0),"")</f>
        <v/>
      </c>
      <c r="E370" s="70" t="str">
        <f>IFERROR(VLOOKUP($D370,'[1]Nieuwe bron'!$C:$D,2,0),"")</f>
        <v/>
      </c>
      <c r="F370" s="70" t="str">
        <f>IFERROR(VLOOKUP($D370,NLSfB!A:D,4,0),"")</f>
        <v/>
      </c>
      <c r="G370" s="109">
        <v>1</v>
      </c>
      <c r="H370" s="93"/>
      <c r="I370" s="100" t="s">
        <v>653</v>
      </c>
      <c r="J370" s="87"/>
      <c r="K370" s="87">
        <f ca="1">COUNTIF(Tabel1[[PPO code 1]:[Frequentie 4]],Activiteitenoverzicht!B370)</f>
        <v>0</v>
      </c>
      <c r="L370" s="96">
        <f t="shared" ca="1" si="47"/>
        <v>4</v>
      </c>
    </row>
    <row r="371" spans="1:12" x14ac:dyDescent="0.25">
      <c r="A371" s="92">
        <f t="shared" si="44"/>
        <v>368</v>
      </c>
      <c r="B371" s="100" t="str">
        <f t="shared" si="48"/>
        <v xml:space="preserve"> </v>
      </c>
      <c r="D371" s="91" t="str">
        <f>IFERROR(VLOOKUP($C371,'[1]Nieuwe bron'!$A:$C,3,0),"")</f>
        <v/>
      </c>
      <c r="E371" s="70" t="str">
        <f>IFERROR(VLOOKUP($D371,'[1]Nieuwe bron'!$C:$D,2,0),"")</f>
        <v/>
      </c>
      <c r="F371" s="70" t="str">
        <f>IFERROR(VLOOKUP($D371,NLSfB!A:D,4,0),"")</f>
        <v/>
      </c>
      <c r="G371" s="109">
        <v>1</v>
      </c>
      <c r="H371" s="93" t="s">
        <v>326</v>
      </c>
      <c r="I371" s="100" t="s">
        <v>654</v>
      </c>
      <c r="J371" s="87"/>
      <c r="K371" s="87">
        <f ca="1">COUNTIF(Tabel1[[PPO code 1]:[Frequentie 4]],Activiteitenoverzicht!B371)</f>
        <v>0</v>
      </c>
      <c r="L371" s="96">
        <f t="shared" ca="1" si="47"/>
        <v>4</v>
      </c>
    </row>
    <row r="372" spans="1:12" x14ac:dyDescent="0.25">
      <c r="A372" s="92">
        <f t="shared" si="44"/>
        <v>369</v>
      </c>
      <c r="B372" s="100" t="str">
        <f t="shared" si="48"/>
        <v xml:space="preserve"> </v>
      </c>
      <c r="D372" s="91" t="str">
        <f>IFERROR(VLOOKUP($C372,'[1]Nieuwe bron'!$A:$C,3,0),"")</f>
        <v/>
      </c>
      <c r="E372" s="70" t="str">
        <f>IFERROR(VLOOKUP($D372,'[1]Nieuwe bron'!$C:$D,2,0),"")</f>
        <v/>
      </c>
      <c r="F372" s="70" t="str">
        <f>IFERROR(VLOOKUP($D372,NLSfB!A:D,4,0),"")</f>
        <v/>
      </c>
      <c r="G372" s="109">
        <v>1</v>
      </c>
      <c r="H372" s="93" t="s">
        <v>326</v>
      </c>
      <c r="I372" s="100" t="s">
        <v>655</v>
      </c>
      <c r="J372" s="87"/>
      <c r="K372" s="87">
        <f ca="1">COUNTIF(Tabel1[[PPO code 1]:[Frequentie 4]],Activiteitenoverzicht!B372)</f>
        <v>0</v>
      </c>
      <c r="L372" s="96">
        <f t="shared" ca="1" si="47"/>
        <v>4</v>
      </c>
    </row>
    <row r="373" spans="1:12" x14ac:dyDescent="0.25">
      <c r="A373" s="92">
        <f t="shared" si="44"/>
        <v>370</v>
      </c>
      <c r="B373" s="100"/>
      <c r="D373" s="91" t="str">
        <f>IFERROR(VLOOKUP($C373,'[1]Nieuwe bron'!$A:$C,3,0),"")</f>
        <v/>
      </c>
      <c r="E373" s="70" t="str">
        <f>IFERROR(VLOOKUP($D373,'[1]Nieuwe bron'!$C:$D,2,0),"")</f>
        <v/>
      </c>
      <c r="F373" s="70" t="str">
        <f>IFERROR(VLOOKUP($D373,NLSfB!A:D,4,0),"")</f>
        <v/>
      </c>
      <c r="G373" s="110">
        <v>1</v>
      </c>
      <c r="H373" s="93" t="s">
        <v>326</v>
      </c>
      <c r="I373" s="100" t="s">
        <v>656</v>
      </c>
      <c r="J373" s="87"/>
      <c r="K373" s="87">
        <f ca="1">COUNTIF(Tabel1[[PPO code 1]:[Frequentie 4]],Activiteitenoverzicht!B373)</f>
        <v>0</v>
      </c>
      <c r="L373" s="96">
        <f t="shared" ca="1" si="47"/>
        <v>4</v>
      </c>
    </row>
    <row r="374" spans="1:12" x14ac:dyDescent="0.25">
      <c r="A374" s="92">
        <f t="shared" si="44"/>
        <v>371</v>
      </c>
      <c r="B374" s="100"/>
      <c r="D374" s="91" t="str">
        <f>IFERROR(VLOOKUP($C374,'[1]Nieuwe bron'!$A:$C,3,0),"")</f>
        <v/>
      </c>
      <c r="E374" s="70" t="str">
        <f>IFERROR(VLOOKUP($D374,'[1]Nieuwe bron'!$C:$D,2,0),"")</f>
        <v/>
      </c>
      <c r="F374" s="70" t="str">
        <f>IFERROR(VLOOKUP($D374,NLSfB!A:D,4,0),"")</f>
        <v/>
      </c>
      <c r="H374" s="98"/>
      <c r="I374" s="98"/>
      <c r="J374" s="87"/>
      <c r="K374" s="87">
        <f ca="1">COUNTIF(Tabel1[[PPO code 1]:[Frequentie 4]],Activiteitenoverzicht!B374)</f>
        <v>0</v>
      </c>
      <c r="L374" s="97">
        <f t="shared" ca="1" si="47"/>
        <v>4</v>
      </c>
    </row>
    <row r="375" spans="1:12" hidden="1" x14ac:dyDescent="0.25">
      <c r="A375" s="71">
        <f t="shared" si="44"/>
        <v>372</v>
      </c>
      <c r="B375" s="70" t="s">
        <v>657</v>
      </c>
      <c r="C375" s="70">
        <v>581201</v>
      </c>
      <c r="D375" s="70" t="str">
        <f>IFERROR(VLOOKUP($C375,'[1]Nieuwe bron'!$A:$C,3,0),"")</f>
        <v>58.12.20</v>
      </c>
      <c r="E375" s="70" t="str">
        <f>IFERROR(VLOOKUP($D375,'[1]Nieuwe bron'!$C:$D,2,0),"")</f>
        <v>meet- en regelinstallaties; verdeling lokaal inclusief regelapparatuur, naregeling; frequentieregelaar</v>
      </c>
      <c r="F375" s="70" t="str">
        <f>IFERROR(VLOOKUP($D375,NLSfB!A:D,4,0),"")</f>
        <v>frequentieregelaar</v>
      </c>
      <c r="G375" s="112">
        <v>1</v>
      </c>
      <c r="I375" s="65" t="s">
        <v>658</v>
      </c>
      <c r="K375" s="67">
        <f ca="1">COUNTIF(Tabel1[[PPO code 1]:[Frequentie 4]],Activiteitenoverzicht!B375)</f>
        <v>0</v>
      </c>
      <c r="L375" s="73">
        <f ca="1">$K$375</f>
        <v>0</v>
      </c>
    </row>
    <row r="376" spans="1:12" hidden="1" x14ac:dyDescent="0.25">
      <c r="A376" s="71">
        <f t="shared" si="44"/>
        <v>373</v>
      </c>
      <c r="B376" s="70" t="str">
        <f t="shared" ref="B376:B381" si="49">IF($C376=""," ",$B$375)</f>
        <v xml:space="preserve"> </v>
      </c>
      <c r="D376" s="70" t="str">
        <f>IFERROR(VLOOKUP($C376,'[1]Nieuwe bron'!$A:$C,3,0),"")</f>
        <v/>
      </c>
      <c r="E376" s="70" t="str">
        <f>IFERROR(VLOOKUP($D376,'[1]Nieuwe bron'!$C:$D,2,0),"")</f>
        <v/>
      </c>
      <c r="F376" s="70" t="str">
        <f>IFERROR(VLOOKUP($D376,NLSfB!A:D,4,0),"")</f>
        <v/>
      </c>
      <c r="G376" s="113">
        <v>1</v>
      </c>
      <c r="H376" s="74"/>
      <c r="I376" s="70" t="s">
        <v>659</v>
      </c>
      <c r="K376" s="67">
        <f ca="1">COUNTIF(Tabel1[[PPO code 1]:[Frequentie 4]],Activiteitenoverzicht!B376)</f>
        <v>0</v>
      </c>
      <c r="L376" s="75">
        <f t="shared" ref="L376:L383" ca="1" si="50">$K$375</f>
        <v>0</v>
      </c>
    </row>
    <row r="377" spans="1:12" hidden="1" x14ac:dyDescent="0.25">
      <c r="A377" s="71">
        <f t="shared" si="44"/>
        <v>374</v>
      </c>
      <c r="B377" s="70" t="str">
        <f t="shared" si="49"/>
        <v xml:space="preserve"> </v>
      </c>
      <c r="D377" s="70" t="str">
        <f>IFERROR(VLOOKUP($C377,'[1]Nieuwe bron'!$A:$C,3,0),"")</f>
        <v/>
      </c>
      <c r="E377" s="70" t="str">
        <f>IFERROR(VLOOKUP($D377,'[1]Nieuwe bron'!$C:$D,2,0),"")</f>
        <v/>
      </c>
      <c r="F377" s="70" t="str">
        <f>IFERROR(VLOOKUP($D377,NLSfB!A:D,4,0),"")</f>
        <v/>
      </c>
      <c r="G377" s="113">
        <v>1</v>
      </c>
      <c r="H377" s="74"/>
      <c r="I377" s="70" t="s">
        <v>660</v>
      </c>
      <c r="K377" s="67">
        <f ca="1">COUNTIF(Tabel1[[PPO code 1]:[Frequentie 4]],Activiteitenoverzicht!B377)</f>
        <v>0</v>
      </c>
      <c r="L377" s="75">
        <f t="shared" ca="1" si="50"/>
        <v>0</v>
      </c>
    </row>
    <row r="378" spans="1:12" hidden="1" x14ac:dyDescent="0.25">
      <c r="A378" s="71">
        <f t="shared" si="44"/>
        <v>375</v>
      </c>
      <c r="B378" s="70" t="str">
        <f t="shared" si="49"/>
        <v xml:space="preserve"> </v>
      </c>
      <c r="D378" s="70" t="str">
        <f>IFERROR(VLOOKUP($C378,'[1]Nieuwe bron'!$A:$C,3,0),"")</f>
        <v/>
      </c>
      <c r="E378" s="70" t="str">
        <f>IFERROR(VLOOKUP($D378,'[1]Nieuwe bron'!$C:$D,2,0),"")</f>
        <v/>
      </c>
      <c r="F378" s="70" t="str">
        <f>IFERROR(VLOOKUP($D378,NLSfB!A:D,4,0),"")</f>
        <v/>
      </c>
      <c r="G378" s="113">
        <v>1</v>
      </c>
      <c r="H378" s="74" t="s">
        <v>326</v>
      </c>
      <c r="I378" s="70" t="s">
        <v>661</v>
      </c>
      <c r="K378" s="67">
        <f ca="1">COUNTIF(Tabel1[[PPO code 1]:[Frequentie 4]],Activiteitenoverzicht!B378)</f>
        <v>0</v>
      </c>
      <c r="L378" s="75">
        <f t="shared" ca="1" si="50"/>
        <v>0</v>
      </c>
    </row>
    <row r="379" spans="1:12" hidden="1" x14ac:dyDescent="0.25">
      <c r="A379" s="71">
        <f t="shared" si="44"/>
        <v>376</v>
      </c>
      <c r="B379" s="70" t="str">
        <f t="shared" si="49"/>
        <v xml:space="preserve"> </v>
      </c>
      <c r="D379" s="70" t="str">
        <f>IFERROR(VLOOKUP($C379,'[1]Nieuwe bron'!$A:$C,3,0),"")</f>
        <v/>
      </c>
      <c r="E379" s="70" t="str">
        <f>IFERROR(VLOOKUP($D379,'[1]Nieuwe bron'!$C:$D,2,0),"")</f>
        <v/>
      </c>
      <c r="F379" s="70" t="str">
        <f>IFERROR(VLOOKUP($D379,NLSfB!A:D,4,0),"")</f>
        <v/>
      </c>
      <c r="G379" s="113">
        <v>1</v>
      </c>
      <c r="H379" s="74" t="s">
        <v>326</v>
      </c>
      <c r="I379" s="70" t="s">
        <v>662</v>
      </c>
      <c r="K379" s="67">
        <f ca="1">COUNTIF(Tabel1[[PPO code 1]:[Frequentie 4]],Activiteitenoverzicht!B379)</f>
        <v>0</v>
      </c>
      <c r="L379" s="75">
        <f t="shared" ca="1" si="50"/>
        <v>0</v>
      </c>
    </row>
    <row r="380" spans="1:12" hidden="1" x14ac:dyDescent="0.25">
      <c r="A380" s="71">
        <f t="shared" si="44"/>
        <v>377</v>
      </c>
      <c r="B380" s="70" t="str">
        <f t="shared" si="49"/>
        <v xml:space="preserve"> </v>
      </c>
      <c r="D380" s="70" t="str">
        <f>IFERROR(VLOOKUP($C380,'[1]Nieuwe bron'!$A:$C,3,0),"")</f>
        <v/>
      </c>
      <c r="E380" s="70" t="str">
        <f>IFERROR(VLOOKUP($D380,'[1]Nieuwe bron'!$C:$D,2,0),"")</f>
        <v/>
      </c>
      <c r="F380" s="70" t="str">
        <f>IFERROR(VLOOKUP($D380,NLSfB!A:D,4,0),"")</f>
        <v/>
      </c>
      <c r="G380" s="113">
        <v>1</v>
      </c>
      <c r="H380" s="74" t="s">
        <v>326</v>
      </c>
      <c r="I380" s="70" t="s">
        <v>663</v>
      </c>
      <c r="K380" s="67">
        <f ca="1">COUNTIF(Tabel1[[PPO code 1]:[Frequentie 4]],Activiteitenoverzicht!B380)</f>
        <v>0</v>
      </c>
      <c r="L380" s="75">
        <f t="shared" ca="1" si="50"/>
        <v>0</v>
      </c>
    </row>
    <row r="381" spans="1:12" hidden="1" x14ac:dyDescent="0.25">
      <c r="A381" s="71">
        <f t="shared" si="44"/>
        <v>378</v>
      </c>
      <c r="B381" s="70" t="str">
        <f t="shared" si="49"/>
        <v xml:space="preserve"> </v>
      </c>
      <c r="D381" s="70" t="str">
        <f>IFERROR(VLOOKUP($C381,'[1]Nieuwe bron'!$A:$C,3,0),"")</f>
        <v/>
      </c>
      <c r="E381" s="70" t="str">
        <f>IFERROR(VLOOKUP($D381,'[1]Nieuwe bron'!$C:$D,2,0),"")</f>
        <v/>
      </c>
      <c r="F381" s="70" t="str">
        <f>IFERROR(VLOOKUP($D381,NLSfB!A:D,4,0),"")</f>
        <v/>
      </c>
      <c r="G381" s="113">
        <v>1</v>
      </c>
      <c r="H381" s="74" t="s">
        <v>326</v>
      </c>
      <c r="I381" s="70" t="s">
        <v>664</v>
      </c>
      <c r="K381" s="67">
        <f ca="1">COUNTIF(Tabel1[[PPO code 1]:[Frequentie 4]],Activiteitenoverzicht!B381)</f>
        <v>0</v>
      </c>
      <c r="L381" s="75">
        <f t="shared" ca="1" si="50"/>
        <v>0</v>
      </c>
    </row>
    <row r="382" spans="1:12" hidden="1" x14ac:dyDescent="0.25">
      <c r="A382" s="71">
        <f t="shared" si="44"/>
        <v>379</v>
      </c>
      <c r="B382" s="70"/>
      <c r="D382" s="70" t="str">
        <f>IFERROR(VLOOKUP($C382,'[1]Nieuwe bron'!$A:$C,3,0),"")</f>
        <v/>
      </c>
      <c r="E382" s="70" t="str">
        <f>IFERROR(VLOOKUP($D382,'[1]Nieuwe bron'!$C:$D,2,0),"")</f>
        <v/>
      </c>
      <c r="F382" s="70" t="str">
        <f>IFERROR(VLOOKUP($D382,NLSfB!A:D,4,0),"")</f>
        <v/>
      </c>
      <c r="G382" s="114">
        <v>1</v>
      </c>
      <c r="H382" s="74" t="s">
        <v>326</v>
      </c>
      <c r="I382" s="70" t="s">
        <v>665</v>
      </c>
      <c r="K382" s="67">
        <f ca="1">COUNTIF(Tabel1[[PPO code 1]:[Frequentie 4]],Activiteitenoverzicht!B382)</f>
        <v>0</v>
      </c>
      <c r="L382" s="75">
        <f t="shared" ca="1" si="50"/>
        <v>0</v>
      </c>
    </row>
    <row r="383" spans="1:12" hidden="1" x14ac:dyDescent="0.25">
      <c r="A383" s="71">
        <f t="shared" si="44"/>
        <v>380</v>
      </c>
      <c r="B383" s="70"/>
      <c r="D383" s="70" t="str">
        <f>IFERROR(VLOOKUP($C383,'[1]Nieuwe bron'!$A:$C,3,0),"")</f>
        <v/>
      </c>
      <c r="E383" s="70" t="str">
        <f>IFERROR(VLOOKUP($D383,'[1]Nieuwe bron'!$C:$D,2,0),"")</f>
        <v/>
      </c>
      <c r="F383" s="70" t="str">
        <f>IFERROR(VLOOKUP($D383,NLSfB!A:D,4,0),"")</f>
        <v/>
      </c>
      <c r="G383" s="74"/>
      <c r="H383" s="74"/>
      <c r="I383" s="70"/>
      <c r="K383" s="67">
        <f ca="1">COUNTIF(Tabel1[[PPO code 1]:[Frequentie 4]],Activiteitenoverzicht!B383)</f>
        <v>0</v>
      </c>
      <c r="L383" s="76">
        <f t="shared" ca="1" si="50"/>
        <v>0</v>
      </c>
    </row>
    <row r="384" spans="1:12" hidden="1" x14ac:dyDescent="0.25">
      <c r="A384" s="71">
        <f t="shared" si="44"/>
        <v>381</v>
      </c>
      <c r="B384" s="70" t="s">
        <v>666</v>
      </c>
      <c r="D384" s="70" t="str">
        <f>IFERROR(VLOOKUP($C384,'[1]Nieuwe bron'!$A:$C,3,0),"")</f>
        <v/>
      </c>
      <c r="E384" s="70" t="str">
        <f>IFERROR(VLOOKUP($D384,'[1]Nieuwe bron'!$C:$D,2,0),"")</f>
        <v/>
      </c>
      <c r="F384" s="70" t="str">
        <f>IFERROR(VLOOKUP($D384,NLSfB!A:D,4,0),"")</f>
        <v/>
      </c>
      <c r="G384" s="112">
        <v>1</v>
      </c>
      <c r="I384" s="65" t="s">
        <v>667</v>
      </c>
      <c r="K384" s="67">
        <f ca="1">COUNTIF(Tabel1[[PPO code 1]:[Frequentie 4]],Activiteitenoverzicht!B384)</f>
        <v>0</v>
      </c>
      <c r="L384" s="73">
        <f ca="1">$K$384</f>
        <v>0</v>
      </c>
    </row>
    <row r="385" spans="1:12" hidden="1" x14ac:dyDescent="0.25">
      <c r="A385" s="71">
        <f t="shared" si="44"/>
        <v>382</v>
      </c>
      <c r="B385" s="70" t="str">
        <f>IF($C385=""," ",$B$384)</f>
        <v xml:space="preserve"> </v>
      </c>
      <c r="D385" s="70" t="str">
        <f>IFERROR(VLOOKUP($C385,'[1]Nieuwe bron'!$A:$C,3,0),"")</f>
        <v/>
      </c>
      <c r="E385" s="70" t="str">
        <f>IFERROR(VLOOKUP($D385,'[1]Nieuwe bron'!$C:$D,2,0),"")</f>
        <v/>
      </c>
      <c r="F385" s="70" t="str">
        <f>IFERROR(VLOOKUP($D385,NLSfB!A:D,4,0),"")</f>
        <v/>
      </c>
      <c r="G385" s="113">
        <v>1</v>
      </c>
      <c r="H385" s="74" t="s">
        <v>326</v>
      </c>
      <c r="I385" s="70" t="s">
        <v>668</v>
      </c>
      <c r="K385" s="67">
        <f ca="1">COUNTIF(Tabel1[[PPO code 1]:[Frequentie 4]],Activiteitenoverzicht!B385)</f>
        <v>0</v>
      </c>
      <c r="L385" s="75">
        <f t="shared" ref="L385:L389" ca="1" si="51">$K$384</f>
        <v>0</v>
      </c>
    </row>
    <row r="386" spans="1:12" ht="22.8" hidden="1" x14ac:dyDescent="0.25">
      <c r="A386" s="71">
        <f t="shared" si="44"/>
        <v>383</v>
      </c>
      <c r="B386" s="70" t="str">
        <f>IF($C386=""," ",$B$384)</f>
        <v xml:space="preserve"> </v>
      </c>
      <c r="D386" s="70" t="str">
        <f>IFERROR(VLOOKUP($C386,'[1]Nieuwe bron'!$A:$C,3,0),"")</f>
        <v/>
      </c>
      <c r="E386" s="70" t="str">
        <f>IFERROR(VLOOKUP($D386,'[1]Nieuwe bron'!$C:$D,2,0),"")</f>
        <v/>
      </c>
      <c r="F386" s="70" t="str">
        <f>IFERROR(VLOOKUP($D386,NLSfB!A:D,4,0),"")</f>
        <v/>
      </c>
      <c r="G386" s="113">
        <v>1</v>
      </c>
      <c r="H386" s="74" t="s">
        <v>326</v>
      </c>
      <c r="I386" s="70" t="s">
        <v>669</v>
      </c>
      <c r="K386" s="67">
        <f ca="1">COUNTIF(Tabel1[[PPO code 1]:[Frequentie 4]],Activiteitenoverzicht!B386)</f>
        <v>0</v>
      </c>
      <c r="L386" s="75">
        <f t="shared" ca="1" si="51"/>
        <v>0</v>
      </c>
    </row>
    <row r="387" spans="1:12" hidden="1" x14ac:dyDescent="0.25">
      <c r="A387" s="71">
        <f t="shared" si="44"/>
        <v>384</v>
      </c>
      <c r="B387" s="70" t="str">
        <f>IF($C387=""," ",$B$384)</f>
        <v xml:space="preserve"> </v>
      </c>
      <c r="D387" s="70" t="str">
        <f>IFERROR(VLOOKUP($C387,'[1]Nieuwe bron'!$A:$C,3,0),"")</f>
        <v/>
      </c>
      <c r="E387" s="70" t="str">
        <f>IFERROR(VLOOKUP($D387,'[1]Nieuwe bron'!$C:$D,2,0),"")</f>
        <v/>
      </c>
      <c r="F387" s="70" t="str">
        <f>IFERROR(VLOOKUP($D387,NLSfB!A:D,4,0),"")</f>
        <v/>
      </c>
      <c r="G387" s="113">
        <v>1</v>
      </c>
      <c r="H387" s="74" t="s">
        <v>326</v>
      </c>
      <c r="I387" s="70" t="s">
        <v>670</v>
      </c>
      <c r="K387" s="67">
        <f ca="1">COUNTIF(Tabel1[[PPO code 1]:[Frequentie 4]],Activiteitenoverzicht!B387)</f>
        <v>0</v>
      </c>
      <c r="L387" s="75">
        <f t="shared" ca="1" si="51"/>
        <v>0</v>
      </c>
    </row>
    <row r="388" spans="1:12" hidden="1" x14ac:dyDescent="0.25">
      <c r="A388" s="71">
        <f t="shared" si="44"/>
        <v>385</v>
      </c>
      <c r="B388" s="70"/>
      <c r="D388" s="70" t="str">
        <f>IFERROR(VLOOKUP($C388,'[1]Nieuwe bron'!$A:$C,3,0),"")</f>
        <v/>
      </c>
      <c r="E388" s="70" t="str">
        <f>IFERROR(VLOOKUP($D388,'[1]Nieuwe bron'!$C:$D,2,0),"")</f>
        <v/>
      </c>
      <c r="F388" s="70" t="str">
        <f>IFERROR(VLOOKUP($D388,NLSfB!A:D,4,0),"")</f>
        <v/>
      </c>
      <c r="G388" s="114">
        <v>1</v>
      </c>
      <c r="H388" s="74" t="s">
        <v>326</v>
      </c>
      <c r="I388" s="70" t="s">
        <v>671</v>
      </c>
      <c r="K388" s="67">
        <f ca="1">COUNTIF(Tabel1[[PPO code 1]:[Frequentie 4]],Activiteitenoverzicht!B388)</f>
        <v>0</v>
      </c>
      <c r="L388" s="75">
        <f t="shared" ca="1" si="51"/>
        <v>0</v>
      </c>
    </row>
    <row r="389" spans="1:12" hidden="1" x14ac:dyDescent="0.25">
      <c r="A389" s="71">
        <f t="shared" si="44"/>
        <v>386</v>
      </c>
      <c r="B389" s="70"/>
      <c r="D389" s="70" t="str">
        <f>IFERROR(VLOOKUP($C389,'[1]Nieuwe bron'!$A:$C,3,0),"")</f>
        <v/>
      </c>
      <c r="E389" s="70" t="str">
        <f>IFERROR(VLOOKUP($D389,'[1]Nieuwe bron'!$C:$D,2,0),"")</f>
        <v/>
      </c>
      <c r="F389" s="70" t="str">
        <f>IFERROR(VLOOKUP($D389,NLSfB!A:D,4,0),"")</f>
        <v/>
      </c>
      <c r="G389" s="113"/>
      <c r="H389" s="74"/>
      <c r="I389" s="70"/>
      <c r="K389" s="67">
        <f ca="1">COUNTIF(Tabel1[[PPO code 1]:[Frequentie 4]],Activiteitenoverzicht!B389)</f>
        <v>0</v>
      </c>
      <c r="L389" s="76">
        <f t="shared" ca="1" si="51"/>
        <v>0</v>
      </c>
    </row>
    <row r="390" spans="1:12" hidden="1" x14ac:dyDescent="0.25">
      <c r="A390" s="71">
        <f t="shared" si="44"/>
        <v>387</v>
      </c>
      <c r="B390" s="70" t="s">
        <v>672</v>
      </c>
      <c r="D390" s="70" t="str">
        <f>IFERROR(VLOOKUP($C390,'[1]Nieuwe bron'!$A:$C,3,0),"")</f>
        <v/>
      </c>
      <c r="E390" s="70" t="str">
        <f>IFERROR(VLOOKUP($D390,'[1]Nieuwe bron'!$C:$D,2,0),"")</f>
        <v/>
      </c>
      <c r="F390" s="70" t="str">
        <f>IFERROR(VLOOKUP($D390,NLSfB!A:D,4,0),"")</f>
        <v/>
      </c>
      <c r="G390" s="113">
        <v>0.5</v>
      </c>
      <c r="I390" s="65" t="s">
        <v>667</v>
      </c>
      <c r="K390" s="67">
        <f ca="1">COUNTIF(Tabel1[[PPO code 1]:[Frequentie 4]],Activiteitenoverzicht!B390)</f>
        <v>0</v>
      </c>
      <c r="L390" s="73">
        <f ca="1">$K$390</f>
        <v>0</v>
      </c>
    </row>
    <row r="391" spans="1:12" hidden="1" x14ac:dyDescent="0.25">
      <c r="A391" s="71">
        <f t="shared" si="44"/>
        <v>388</v>
      </c>
      <c r="B391" s="70" t="str">
        <f>IF($C391=""," ",$B$390)</f>
        <v xml:space="preserve"> </v>
      </c>
      <c r="D391" s="70" t="str">
        <f>IFERROR(VLOOKUP($C391,'[1]Nieuwe bron'!$A:$C,3,0),"")</f>
        <v/>
      </c>
      <c r="E391" s="70" t="str">
        <f>IFERROR(VLOOKUP($D391,'[1]Nieuwe bron'!$C:$D,2,0),"")</f>
        <v/>
      </c>
      <c r="F391" s="70" t="str">
        <f>IFERROR(VLOOKUP($D391,NLSfB!A:D,4,0),"")</f>
        <v/>
      </c>
      <c r="G391" s="114">
        <v>0.5</v>
      </c>
      <c r="H391" s="74" t="s">
        <v>326</v>
      </c>
      <c r="I391" s="70" t="s">
        <v>673</v>
      </c>
      <c r="K391" s="67">
        <f ca="1">COUNTIF(Tabel1[[PPO code 1]:[Frequentie 4]],Activiteitenoverzicht!B391)</f>
        <v>0</v>
      </c>
      <c r="L391" s="75">
        <f t="shared" ref="L391:L392" ca="1" si="52">$K$390</f>
        <v>0</v>
      </c>
    </row>
    <row r="392" spans="1:12" hidden="1" x14ac:dyDescent="0.25">
      <c r="A392" s="71">
        <f t="shared" si="44"/>
        <v>389</v>
      </c>
      <c r="B392" s="70"/>
      <c r="D392" s="70" t="str">
        <f>IFERROR(VLOOKUP($C392,'[1]Nieuwe bron'!$A:$C,3,0),"")</f>
        <v/>
      </c>
      <c r="E392" s="70" t="str">
        <f>IFERROR(VLOOKUP($D392,'[1]Nieuwe bron'!$C:$D,2,0),"")</f>
        <v/>
      </c>
      <c r="F392" s="70" t="str">
        <f>IFERROR(VLOOKUP($D392,NLSfB!A:D,4,0),"")</f>
        <v/>
      </c>
      <c r="G392" s="74"/>
      <c r="H392" s="74"/>
      <c r="I392" s="70"/>
      <c r="K392" s="67">
        <f ca="1">COUNTIF(Tabel1[[PPO code 1]:[Frequentie 4]],Activiteitenoverzicht!B392)</f>
        <v>0</v>
      </c>
      <c r="L392" s="76">
        <f t="shared" ca="1" si="52"/>
        <v>0</v>
      </c>
    </row>
    <row r="393" spans="1:12" hidden="1" x14ac:dyDescent="0.25">
      <c r="A393" s="71">
        <f t="shared" si="44"/>
        <v>390</v>
      </c>
      <c r="B393" s="79" t="s">
        <v>674</v>
      </c>
      <c r="C393" s="70">
        <v>906100</v>
      </c>
      <c r="D393" s="70" t="str">
        <f>IFERROR(VLOOKUP($C393,'[1]Nieuwe bron'!$A:$C,3,0),"")</f>
        <v>90.61.10</v>
      </c>
      <c r="E393" s="70" t="str">
        <f>IFERROR(VLOOKUP($D393,'[1]Nieuwe bron'!$C:$D,2,0),"")</f>
        <v>terrein; elektrotechnisch, elektrotechnische en aardingsvoorzieningen; laadpaal</v>
      </c>
      <c r="F393" s="70" t="str">
        <f>IFERROR(VLOOKUP($D393,NLSfB!A:D,4,0),"")</f>
        <v>laadpaal</v>
      </c>
      <c r="G393" s="108">
        <v>1</v>
      </c>
      <c r="H393" s="77"/>
      <c r="I393" s="78" t="s">
        <v>675</v>
      </c>
      <c r="K393" s="67">
        <f ca="1">COUNTIF(Tabel1[[PPO code 1]:[Frequentie 4]],Activiteitenoverzicht!B393)</f>
        <v>0</v>
      </c>
      <c r="L393" s="73">
        <f ca="1">$K$393</f>
        <v>0</v>
      </c>
    </row>
    <row r="394" spans="1:12" hidden="1" x14ac:dyDescent="0.25">
      <c r="A394" s="71">
        <f t="shared" si="44"/>
        <v>391</v>
      </c>
      <c r="B394" s="79" t="str">
        <f>IF($C394=""," ",$B$393)</f>
        <v xml:space="preserve"> </v>
      </c>
      <c r="D394" s="70" t="str">
        <f>IFERROR(VLOOKUP($C394,'[1]Nieuwe bron'!$A:$C,3,0),"")</f>
        <v/>
      </c>
      <c r="E394" s="70" t="str">
        <f>IFERROR(VLOOKUP($D394,'[1]Nieuwe bron'!$C:$D,2,0),"")</f>
        <v/>
      </c>
      <c r="F394" s="70" t="str">
        <f>IFERROR(VLOOKUP($D394,NLSfB!A:D,4,0),"")</f>
        <v/>
      </c>
      <c r="G394" s="109">
        <v>1</v>
      </c>
      <c r="H394" s="72" t="s">
        <v>326</v>
      </c>
      <c r="I394" s="79" t="s">
        <v>676</v>
      </c>
      <c r="K394" s="67">
        <f ca="1">COUNTIF(Tabel1[[PPO code 1]:[Frequentie 4]],Activiteitenoverzicht!B394)</f>
        <v>0</v>
      </c>
      <c r="L394" s="75">
        <f t="shared" ref="L394:L399" ca="1" si="53">$K$393</f>
        <v>0</v>
      </c>
    </row>
    <row r="395" spans="1:12" hidden="1" x14ac:dyDescent="0.25">
      <c r="A395" s="71">
        <f t="shared" si="44"/>
        <v>392</v>
      </c>
      <c r="B395" s="79" t="str">
        <f>IF($C395=""," ",$B$393)</f>
        <v xml:space="preserve"> </v>
      </c>
      <c r="D395" s="70" t="str">
        <f>IFERROR(VLOOKUP($C395,'[1]Nieuwe bron'!$A:$C,3,0),"")</f>
        <v/>
      </c>
      <c r="E395" s="70" t="str">
        <f>IFERROR(VLOOKUP($D395,'[1]Nieuwe bron'!$C:$D,2,0),"")</f>
        <v/>
      </c>
      <c r="F395" s="70" t="str">
        <f>IFERROR(VLOOKUP($D395,NLSfB!A:D,4,0),"")</f>
        <v/>
      </c>
      <c r="G395" s="109">
        <v>1</v>
      </c>
      <c r="H395" s="72" t="s">
        <v>326</v>
      </c>
      <c r="I395" s="79" t="s">
        <v>663</v>
      </c>
      <c r="K395" s="67">
        <f ca="1">COUNTIF(Tabel1[[PPO code 1]:[Frequentie 4]],Activiteitenoverzicht!B395)</f>
        <v>0</v>
      </c>
      <c r="L395" s="75">
        <f t="shared" ca="1" si="53"/>
        <v>0</v>
      </c>
    </row>
    <row r="396" spans="1:12" hidden="1" x14ac:dyDescent="0.25">
      <c r="A396" s="71">
        <f t="shared" si="44"/>
        <v>393</v>
      </c>
      <c r="B396" s="79" t="str">
        <f>IF($C396=""," ",$B$393)</f>
        <v xml:space="preserve"> </v>
      </c>
      <c r="D396" s="70" t="str">
        <f>IFERROR(VLOOKUP($C396,'[1]Nieuwe bron'!$A:$C,3,0),"")</f>
        <v/>
      </c>
      <c r="E396" s="70" t="str">
        <f>IFERROR(VLOOKUP($D396,'[1]Nieuwe bron'!$C:$D,2,0),"")</f>
        <v/>
      </c>
      <c r="F396" s="70" t="str">
        <f>IFERROR(VLOOKUP($D396,NLSfB!A:D,4,0),"")</f>
        <v/>
      </c>
      <c r="G396" s="109">
        <v>1</v>
      </c>
      <c r="H396" s="72" t="s">
        <v>326</v>
      </c>
      <c r="I396" s="79" t="s">
        <v>340</v>
      </c>
      <c r="K396" s="67">
        <f ca="1">COUNTIF(Tabel1[[PPO code 1]:[Frequentie 4]],Activiteitenoverzicht!B396)</f>
        <v>0</v>
      </c>
      <c r="L396" s="75">
        <f t="shared" ca="1" si="53"/>
        <v>0</v>
      </c>
    </row>
    <row r="397" spans="1:12" hidden="1" x14ac:dyDescent="0.25">
      <c r="A397" s="71">
        <f t="shared" si="44"/>
        <v>394</v>
      </c>
      <c r="B397" s="79" t="str">
        <f>IF($C397=""," ",$B$393)</f>
        <v xml:space="preserve"> </v>
      </c>
      <c r="D397" s="70" t="str">
        <f>IFERROR(VLOOKUP($C397,'[1]Nieuwe bron'!$A:$C,3,0),"")</f>
        <v/>
      </c>
      <c r="E397" s="70" t="str">
        <f>IFERROR(VLOOKUP($D397,'[1]Nieuwe bron'!$C:$D,2,0),"")</f>
        <v/>
      </c>
      <c r="F397" s="70" t="str">
        <f>IFERROR(VLOOKUP($D397,NLSfB!A:D,4,0),"")</f>
        <v/>
      </c>
      <c r="G397" s="109">
        <v>1</v>
      </c>
      <c r="H397" s="72" t="s">
        <v>326</v>
      </c>
      <c r="I397" s="79" t="s">
        <v>661</v>
      </c>
      <c r="K397" s="67">
        <f ca="1">COUNTIF(Tabel1[[PPO code 1]:[Frequentie 4]],Activiteitenoverzicht!B397)</f>
        <v>0</v>
      </c>
      <c r="L397" s="75">
        <f t="shared" ca="1" si="53"/>
        <v>0</v>
      </c>
    </row>
    <row r="398" spans="1:12" hidden="1" x14ac:dyDescent="0.25">
      <c r="A398" s="71">
        <f t="shared" si="44"/>
        <v>395</v>
      </c>
      <c r="D398" s="70" t="str">
        <f>IFERROR(VLOOKUP($C398,'[1]Nieuwe bron'!$A:$C,3,0),"")</f>
        <v/>
      </c>
      <c r="E398" s="70" t="str">
        <f>IFERROR(VLOOKUP($D398,'[1]Nieuwe bron'!$C:$D,2,0),"")</f>
        <v/>
      </c>
      <c r="F398" s="70" t="str">
        <f>IFERROR(VLOOKUP($D398,NLSfB!A:D,4,0),"")</f>
        <v/>
      </c>
      <c r="G398" s="110">
        <v>1</v>
      </c>
      <c r="H398" s="72" t="s">
        <v>326</v>
      </c>
      <c r="I398" s="79" t="s">
        <v>677</v>
      </c>
      <c r="K398" s="67">
        <f ca="1">COUNTIF(Tabel1[[PPO code 1]:[Frequentie 4]],Activiteitenoverzicht!B398)</f>
        <v>0</v>
      </c>
      <c r="L398" s="75">
        <f t="shared" ca="1" si="53"/>
        <v>0</v>
      </c>
    </row>
    <row r="399" spans="1:12" hidden="1" x14ac:dyDescent="0.25">
      <c r="A399" s="71">
        <f t="shared" si="44"/>
        <v>396</v>
      </c>
      <c r="D399" s="70" t="str">
        <f>IFERROR(VLOOKUP($C399,'[1]Nieuwe bron'!$A:$C,3,0),"")</f>
        <v/>
      </c>
      <c r="E399" s="70" t="str">
        <f>IFERROR(VLOOKUP($D399,'[1]Nieuwe bron'!$C:$D,2,0),"")</f>
        <v/>
      </c>
      <c r="F399" s="70" t="str">
        <f>IFERROR(VLOOKUP($D399,NLSfB!A:D,4,0),"")</f>
        <v/>
      </c>
      <c r="H399" s="77"/>
      <c r="I399" s="77"/>
      <c r="K399" s="67">
        <f ca="1">COUNTIF(Tabel1[[PPO code 1]:[Frequentie 4]],Activiteitenoverzicht!B399)</f>
        <v>0</v>
      </c>
      <c r="L399" s="76">
        <f t="shared" ca="1" si="53"/>
        <v>0</v>
      </c>
    </row>
    <row r="400" spans="1:12" x14ac:dyDescent="0.25">
      <c r="A400" s="92">
        <f t="shared" si="44"/>
        <v>397</v>
      </c>
      <c r="B400" s="91" t="s">
        <v>54</v>
      </c>
      <c r="C400" s="70">
        <v>541010</v>
      </c>
      <c r="D400" s="91" t="str">
        <f>IFERROR(VLOOKUP($C400,'[1]Nieuwe bron'!$A:$C,3,0),"")</f>
        <v>54.10.10</v>
      </c>
      <c r="E400" s="70" t="str">
        <f>IFERROR(VLOOKUP($D400,'[1]Nieuwe bron'!$C:$D,2,0),"")</f>
        <v>gassen; brandstof, algemeen; leidingen</v>
      </c>
      <c r="F400" s="70" t="str">
        <f>IFERROR(VLOOKUP($D400,NLSfB!A:D,4,0),"")</f>
        <v>brandstofleidingen</v>
      </c>
      <c r="G400" s="112">
        <v>1</v>
      </c>
      <c r="H400" s="98"/>
      <c r="I400" s="99" t="s">
        <v>678</v>
      </c>
      <c r="J400" s="87"/>
      <c r="K400" s="87">
        <f ca="1">COUNTIF(Tabel1[[PPO code 1]:[Frequentie 4]],Activiteitenoverzicht!B400)</f>
        <v>3</v>
      </c>
      <c r="L400" s="94">
        <f ca="1">$K$400</f>
        <v>3</v>
      </c>
    </row>
    <row r="401" spans="1:12" x14ac:dyDescent="0.25">
      <c r="A401" s="92">
        <f t="shared" si="44"/>
        <v>398</v>
      </c>
      <c r="B401" s="91" t="str">
        <f>B400</f>
        <v>GAL010-A</v>
      </c>
      <c r="D401" s="91" t="s">
        <v>81</v>
      </c>
      <c r="E401" s="70" t="str">
        <f>IFERROR(VLOOKUP($D401,'[1]Nieuwe bron'!$C:$D,2,0),"")</f>
        <v>gassen; brandstof, aardgasvoorziening / menggasvoorziening</v>
      </c>
      <c r="F401" s="70" t="str">
        <f>IFERROR(VLOOKUP($D401,NLSfB!A:D,4,0),"")</f>
        <v>aardgas-/menggasvoorziening</v>
      </c>
      <c r="G401" s="113">
        <v>1</v>
      </c>
      <c r="H401" s="95" t="s">
        <v>326</v>
      </c>
      <c r="I401" s="91" t="s">
        <v>661</v>
      </c>
      <c r="J401" s="87"/>
      <c r="K401" s="87">
        <f ca="1">COUNTIF(Tabel1[[PPO code 1]:[Frequentie 4]],Activiteitenoverzicht!B401)</f>
        <v>3</v>
      </c>
      <c r="L401" s="96">
        <f t="shared" ref="L401:L406" ca="1" si="54">$K$400</f>
        <v>3</v>
      </c>
    </row>
    <row r="402" spans="1:12" ht="22.8" x14ac:dyDescent="0.25">
      <c r="A402" s="92">
        <f t="shared" si="44"/>
        <v>399</v>
      </c>
      <c r="B402" s="91" t="str">
        <f>IF($C402=""," ",$B$400)</f>
        <v xml:space="preserve"> </v>
      </c>
      <c r="D402" s="91" t="str">
        <f>IFERROR(VLOOKUP($C402,'[1]Nieuwe bron'!$A:$C,3,0),"")</f>
        <v/>
      </c>
      <c r="E402" s="70" t="str">
        <f>IFERROR(VLOOKUP($D402,'[1]Nieuwe bron'!$C:$D,2,0),"")</f>
        <v/>
      </c>
      <c r="F402" s="70" t="str">
        <f>IFERROR(VLOOKUP($D402,NLSfB!A:D,4,0),"")</f>
        <v/>
      </c>
      <c r="G402" s="113">
        <v>1</v>
      </c>
      <c r="H402" s="95" t="s">
        <v>326</v>
      </c>
      <c r="I402" s="91" t="s">
        <v>679</v>
      </c>
      <c r="J402" s="87"/>
      <c r="K402" s="87">
        <f ca="1">COUNTIF(Tabel1[[PPO code 1]:[Frequentie 4]],Activiteitenoverzicht!B402)</f>
        <v>0</v>
      </c>
      <c r="L402" s="96">
        <f t="shared" ca="1" si="54"/>
        <v>3</v>
      </c>
    </row>
    <row r="403" spans="1:12" x14ac:dyDescent="0.25">
      <c r="A403" s="92">
        <f t="shared" si="44"/>
        <v>400</v>
      </c>
      <c r="B403" s="91" t="str">
        <f>IF($C403=""," ",$B$400)</f>
        <v xml:space="preserve"> </v>
      </c>
      <c r="D403" s="91" t="str">
        <f>IFERROR(VLOOKUP($C403,'[1]Nieuwe bron'!$A:$C,3,0),"")</f>
        <v/>
      </c>
      <c r="E403" s="70" t="str">
        <f>IFERROR(VLOOKUP($D403,'[1]Nieuwe bron'!$C:$D,2,0),"")</f>
        <v/>
      </c>
      <c r="F403" s="70" t="str">
        <f>IFERROR(VLOOKUP($D403,NLSfB!A:D,4,0),"")</f>
        <v/>
      </c>
      <c r="G403" s="113">
        <v>1</v>
      </c>
      <c r="H403" s="95" t="s">
        <v>326</v>
      </c>
      <c r="I403" s="91" t="s">
        <v>680</v>
      </c>
      <c r="J403" s="87"/>
      <c r="K403" s="87">
        <f ca="1">COUNTIF(Tabel1[[PPO code 1]:[Frequentie 4]],Activiteitenoverzicht!B403)</f>
        <v>0</v>
      </c>
      <c r="L403" s="96">
        <f t="shared" ca="1" si="54"/>
        <v>3</v>
      </c>
    </row>
    <row r="404" spans="1:12" x14ac:dyDescent="0.25">
      <c r="A404" s="92">
        <f t="shared" si="44"/>
        <v>401</v>
      </c>
      <c r="B404" s="91" t="str">
        <f>IF($C404=""," ",$B$400)</f>
        <v xml:space="preserve"> </v>
      </c>
      <c r="D404" s="91" t="str">
        <f>IFERROR(VLOOKUP($C404,'[1]Nieuwe bron'!$A:$C,3,0),"")</f>
        <v/>
      </c>
      <c r="E404" s="70" t="str">
        <f>IFERROR(VLOOKUP($D404,'[1]Nieuwe bron'!$C:$D,2,0),"")</f>
        <v/>
      </c>
      <c r="F404" s="70" t="str">
        <f>IFERROR(VLOOKUP($D404,NLSfB!A:D,4,0),"")</f>
        <v/>
      </c>
      <c r="G404" s="113">
        <v>1</v>
      </c>
      <c r="H404" s="95" t="s">
        <v>326</v>
      </c>
      <c r="I404" s="91" t="s">
        <v>681</v>
      </c>
      <c r="J404" s="87"/>
      <c r="K404" s="87">
        <f ca="1">COUNTIF(Tabel1[[PPO code 1]:[Frequentie 4]],Activiteitenoverzicht!B404)</f>
        <v>0</v>
      </c>
      <c r="L404" s="96">
        <f t="shared" ca="1" si="54"/>
        <v>3</v>
      </c>
    </row>
    <row r="405" spans="1:12" x14ac:dyDescent="0.25">
      <c r="A405" s="92">
        <f t="shared" si="44"/>
        <v>402</v>
      </c>
      <c r="B405" s="91"/>
      <c r="D405" s="91" t="str">
        <f>IFERROR(VLOOKUP($C405,'[1]Nieuwe bron'!$A:$C,3,0),"")</f>
        <v/>
      </c>
      <c r="E405" s="70" t="str">
        <f>IFERROR(VLOOKUP($D405,'[1]Nieuwe bron'!$C:$D,2,0),"")</f>
        <v/>
      </c>
      <c r="F405" s="70" t="str">
        <f>IFERROR(VLOOKUP($D405,NLSfB!A:D,4,0),"")</f>
        <v/>
      </c>
      <c r="G405" s="113">
        <v>1</v>
      </c>
      <c r="H405" s="95" t="s">
        <v>326</v>
      </c>
      <c r="I405" s="91" t="s">
        <v>682</v>
      </c>
      <c r="J405" s="87"/>
      <c r="K405" s="87">
        <f ca="1">COUNTIF(Tabel1[[PPO code 1]:[Frequentie 4]],Activiteitenoverzicht!B405)</f>
        <v>0</v>
      </c>
      <c r="L405" s="96">
        <f t="shared" ca="1" si="54"/>
        <v>3</v>
      </c>
    </row>
    <row r="406" spans="1:12" x14ac:dyDescent="0.25">
      <c r="A406" s="92">
        <f t="shared" si="44"/>
        <v>403</v>
      </c>
      <c r="B406" s="91"/>
      <c r="D406" s="91" t="str">
        <f>IFERROR(VLOOKUP($C406,'[1]Nieuwe bron'!$A:$C,3,0),"")</f>
        <v/>
      </c>
      <c r="E406" s="70" t="str">
        <f>IFERROR(VLOOKUP($D406,'[1]Nieuwe bron'!$C:$D,2,0),"")</f>
        <v/>
      </c>
      <c r="F406" s="70" t="str">
        <f>IFERROR(VLOOKUP($D406,NLSfB!A:D,4,0),"")</f>
        <v/>
      </c>
      <c r="G406" s="113"/>
      <c r="H406" s="95"/>
      <c r="I406" s="91"/>
      <c r="J406" s="87"/>
      <c r="K406" s="87">
        <f ca="1">COUNTIF(Tabel1[[PPO code 1]:[Frequentie 4]],Activiteitenoverzicht!B406)</f>
        <v>0</v>
      </c>
      <c r="L406" s="97">
        <f t="shared" ca="1" si="54"/>
        <v>3</v>
      </c>
    </row>
    <row r="407" spans="1:12" x14ac:dyDescent="0.25">
      <c r="A407" s="92">
        <f t="shared" si="44"/>
        <v>404</v>
      </c>
      <c r="B407" s="91" t="s">
        <v>55</v>
      </c>
      <c r="C407" s="70">
        <v>541010</v>
      </c>
      <c r="D407" s="91" t="str">
        <f>IFERROR(VLOOKUP($C407,'[1]Nieuwe bron'!$A:$C,3,0),"")</f>
        <v>54.10.10</v>
      </c>
      <c r="E407" s="70" t="str">
        <f>IFERROR(VLOOKUP($D407,'[1]Nieuwe bron'!$C:$D,2,0),"")</f>
        <v>gassen; brandstof, algemeen; leidingen</v>
      </c>
      <c r="F407" s="70" t="str">
        <f>IFERROR(VLOOKUP($D407,NLSfB!A:D,4,0),"")</f>
        <v>brandstofleidingen</v>
      </c>
      <c r="G407" s="112">
        <v>0.25</v>
      </c>
      <c r="H407" s="95"/>
      <c r="I407" s="99" t="s">
        <v>678</v>
      </c>
      <c r="J407" s="87"/>
      <c r="K407" s="87">
        <f ca="1">COUNTIF(Tabel1[[PPO code 1]:[Frequentie 4]],Activiteitenoverzicht!B407)</f>
        <v>3</v>
      </c>
      <c r="L407" s="94">
        <f ca="1">$K$407</f>
        <v>3</v>
      </c>
    </row>
    <row r="408" spans="1:12" ht="68.400000000000006" x14ac:dyDescent="0.25">
      <c r="A408" s="92">
        <f t="shared" si="44"/>
        <v>405</v>
      </c>
      <c r="B408" s="91" t="str">
        <f>B407</f>
        <v>GAL010-K</v>
      </c>
      <c r="D408" s="91" t="s">
        <v>81</v>
      </c>
      <c r="E408" s="70" t="str">
        <f>IFERROR(VLOOKUP($D408,'[1]Nieuwe bron'!$C:$D,2,0),"")</f>
        <v>gassen; brandstof, aardgasvoorziening / menggasvoorziening</v>
      </c>
      <c r="F408" s="70" t="str">
        <f>IFERROR(VLOOKUP($D408,NLSfB!A:D,4,0),"")</f>
        <v>aardgas-/menggasvoorziening</v>
      </c>
      <c r="G408" s="114">
        <v>0.25</v>
      </c>
      <c r="H408" s="95"/>
      <c r="I408" s="91" t="s">
        <v>683</v>
      </c>
      <c r="J408" s="87"/>
      <c r="K408" s="87">
        <f ca="1">COUNTIF(Tabel1[[PPO code 1]:[Frequentie 4]],Activiteitenoverzicht!B408)</f>
        <v>3</v>
      </c>
      <c r="L408" s="96">
        <f t="shared" ref="L408:L409" ca="1" si="55">$K$407</f>
        <v>3</v>
      </c>
    </row>
    <row r="409" spans="1:12" x14ac:dyDescent="0.25">
      <c r="A409" s="92">
        <f t="shared" si="44"/>
        <v>406</v>
      </c>
      <c r="B409" s="91"/>
      <c r="D409" s="91" t="str">
        <f>IFERROR(VLOOKUP($C409,'[1]Nieuwe bron'!$A:$C,3,0),"")</f>
        <v/>
      </c>
      <c r="E409" s="70" t="str">
        <f>IFERROR(VLOOKUP($D409,'[1]Nieuwe bron'!$C:$D,2,0),"")</f>
        <v/>
      </c>
      <c r="F409" s="70" t="str">
        <f>IFERROR(VLOOKUP($D409,NLSfB!A:D,4,0),"")</f>
        <v/>
      </c>
      <c r="G409" s="74"/>
      <c r="H409" s="95"/>
      <c r="I409" s="91"/>
      <c r="J409" s="87"/>
      <c r="K409" s="87">
        <f ca="1">COUNTIF(Tabel1[[PPO code 1]:[Frequentie 4]],Activiteitenoverzicht!B409)</f>
        <v>0</v>
      </c>
      <c r="L409" s="97">
        <f t="shared" ca="1" si="55"/>
        <v>3</v>
      </c>
    </row>
    <row r="410" spans="1:12" hidden="1" x14ac:dyDescent="0.25">
      <c r="A410" s="71">
        <f t="shared" si="44"/>
        <v>407</v>
      </c>
      <c r="B410" s="70" t="s">
        <v>684</v>
      </c>
      <c r="C410" s="70">
        <v>653100</v>
      </c>
      <c r="D410" s="70" t="str">
        <f>IFERROR(VLOOKUP($C410,'[1]Nieuwe bron'!$A:$C,3,0),"")</f>
        <v>65.31.00</v>
      </c>
      <c r="E410" s="70" t="str">
        <f>IFERROR(VLOOKUP($D410,'[1]Nieuwe bron'!$C:$D,2,0),"")</f>
        <v>beveiliging; overlast-, detectie- en alarmeringsinstallatie, zon- en lichtwering</v>
      </c>
      <c r="F410" s="70" t="str">
        <f>IFERROR(VLOOKUP($D410,NLSfB!A:D,4,0),"")</f>
        <v>zon- en lichtwering</v>
      </c>
      <c r="G410" s="112">
        <v>0.5</v>
      </c>
      <c r="I410" s="65" t="s">
        <v>685</v>
      </c>
      <c r="K410" s="67">
        <f ca="1">COUNTIF(Tabel1[[PPO code 1]:[Frequentie 4]],Activiteitenoverzicht!B410)</f>
        <v>0</v>
      </c>
      <c r="L410" s="73">
        <f ca="1">$K$410</f>
        <v>0</v>
      </c>
    </row>
    <row r="411" spans="1:12" hidden="1" x14ac:dyDescent="0.25">
      <c r="A411" s="71">
        <f t="shared" si="44"/>
        <v>408</v>
      </c>
      <c r="B411" s="70" t="str">
        <f t="shared" ref="B411:B418" si="56">IF($C411=""," ",$B$410)</f>
        <v xml:space="preserve"> </v>
      </c>
      <c r="D411" s="70" t="str">
        <f>IFERROR(VLOOKUP($C411,'[1]Nieuwe bron'!$A:$C,3,0),"")</f>
        <v/>
      </c>
      <c r="E411" s="70" t="str">
        <f>IFERROR(VLOOKUP($D411,'[1]Nieuwe bron'!$C:$D,2,0),"")</f>
        <v/>
      </c>
      <c r="F411" s="70" t="str">
        <f>IFERROR(VLOOKUP($D411,NLSfB!A:D,4,0),"")</f>
        <v/>
      </c>
      <c r="G411" s="113">
        <v>0.5</v>
      </c>
      <c r="H411" s="74" t="s">
        <v>326</v>
      </c>
      <c r="I411" s="70" t="s">
        <v>686</v>
      </c>
      <c r="K411" s="67">
        <f ca="1">COUNTIF(Tabel1[[PPO code 1]:[Frequentie 4]],Activiteitenoverzicht!B411)</f>
        <v>0</v>
      </c>
      <c r="L411" s="75">
        <f t="shared" ref="L411:L420" ca="1" si="57">$K$410</f>
        <v>0</v>
      </c>
    </row>
    <row r="412" spans="1:12" hidden="1" x14ac:dyDescent="0.25">
      <c r="A412" s="71">
        <f t="shared" si="44"/>
        <v>409</v>
      </c>
      <c r="B412" s="70" t="str">
        <f t="shared" si="56"/>
        <v xml:space="preserve"> </v>
      </c>
      <c r="D412" s="70" t="str">
        <f>IFERROR(VLOOKUP($C412,'[1]Nieuwe bron'!$A:$C,3,0),"")</f>
        <v/>
      </c>
      <c r="E412" s="70" t="str">
        <f>IFERROR(VLOOKUP($D412,'[1]Nieuwe bron'!$C:$D,2,0),"")</f>
        <v/>
      </c>
      <c r="F412" s="70" t="str">
        <f>IFERROR(VLOOKUP($D412,NLSfB!A:D,4,0),"")</f>
        <v/>
      </c>
      <c r="G412" s="113">
        <v>0.5</v>
      </c>
      <c r="H412" s="74" t="s">
        <v>326</v>
      </c>
      <c r="I412" s="70" t="s">
        <v>687</v>
      </c>
      <c r="K412" s="67">
        <f ca="1">COUNTIF(Tabel1[[PPO code 1]:[Frequentie 4]],Activiteitenoverzicht!B412)</f>
        <v>0</v>
      </c>
      <c r="L412" s="75">
        <f t="shared" ca="1" si="57"/>
        <v>0</v>
      </c>
    </row>
    <row r="413" spans="1:12" hidden="1" x14ac:dyDescent="0.25">
      <c r="A413" s="71">
        <f t="shared" si="44"/>
        <v>410</v>
      </c>
      <c r="B413" s="70" t="str">
        <f t="shared" si="56"/>
        <v xml:space="preserve"> </v>
      </c>
      <c r="D413" s="70" t="str">
        <f>IFERROR(VLOOKUP($C413,'[1]Nieuwe bron'!$A:$C,3,0),"")</f>
        <v/>
      </c>
      <c r="E413" s="70" t="str">
        <f>IFERROR(VLOOKUP($D413,'[1]Nieuwe bron'!$C:$D,2,0),"")</f>
        <v/>
      </c>
      <c r="F413" s="70" t="str">
        <f>IFERROR(VLOOKUP($D413,NLSfB!A:D,4,0),"")</f>
        <v/>
      </c>
      <c r="G413" s="113">
        <v>0.5</v>
      </c>
      <c r="H413" s="74" t="s">
        <v>326</v>
      </c>
      <c r="I413" s="70" t="s">
        <v>688</v>
      </c>
      <c r="K413" s="67">
        <f ca="1">COUNTIF(Tabel1[[PPO code 1]:[Frequentie 4]],Activiteitenoverzicht!B413)</f>
        <v>0</v>
      </c>
      <c r="L413" s="75">
        <f t="shared" ca="1" si="57"/>
        <v>0</v>
      </c>
    </row>
    <row r="414" spans="1:12" hidden="1" x14ac:dyDescent="0.25">
      <c r="A414" s="71">
        <f t="shared" si="44"/>
        <v>411</v>
      </c>
      <c r="B414" s="70" t="str">
        <f t="shared" si="56"/>
        <v xml:space="preserve"> </v>
      </c>
      <c r="D414" s="70" t="str">
        <f>IFERROR(VLOOKUP($C414,'[1]Nieuwe bron'!$A:$C,3,0),"")</f>
        <v/>
      </c>
      <c r="E414" s="70" t="str">
        <f>IFERROR(VLOOKUP($D414,'[1]Nieuwe bron'!$C:$D,2,0),"")</f>
        <v/>
      </c>
      <c r="F414" s="70" t="str">
        <f>IFERROR(VLOOKUP($D414,NLSfB!A:D,4,0),"")</f>
        <v/>
      </c>
      <c r="G414" s="113">
        <v>0.5</v>
      </c>
      <c r="H414" s="74" t="s">
        <v>326</v>
      </c>
      <c r="I414" s="70" t="s">
        <v>689</v>
      </c>
      <c r="K414" s="67">
        <f ca="1">COUNTIF(Tabel1[[PPO code 1]:[Frequentie 4]],Activiteitenoverzicht!B414)</f>
        <v>0</v>
      </c>
      <c r="L414" s="75">
        <f t="shared" ca="1" si="57"/>
        <v>0</v>
      </c>
    </row>
    <row r="415" spans="1:12" hidden="1" x14ac:dyDescent="0.25">
      <c r="A415" s="71">
        <f t="shared" si="44"/>
        <v>412</v>
      </c>
      <c r="B415" s="70" t="str">
        <f t="shared" si="56"/>
        <v xml:space="preserve"> </v>
      </c>
      <c r="D415" s="70" t="str">
        <f>IFERROR(VLOOKUP($C415,'[1]Nieuwe bron'!$A:$C,3,0),"")</f>
        <v/>
      </c>
      <c r="E415" s="70" t="str">
        <f>IFERROR(VLOOKUP($D415,'[1]Nieuwe bron'!$C:$D,2,0),"")</f>
        <v/>
      </c>
      <c r="F415" s="70" t="str">
        <f>IFERROR(VLOOKUP($D415,NLSfB!A:D,4,0),"")</f>
        <v/>
      </c>
      <c r="G415" s="113">
        <v>0.5</v>
      </c>
      <c r="H415" s="74" t="s">
        <v>326</v>
      </c>
      <c r="I415" s="70" t="s">
        <v>690</v>
      </c>
      <c r="K415" s="67">
        <f ca="1">COUNTIF(Tabel1[[PPO code 1]:[Frequentie 4]],Activiteitenoverzicht!B415)</f>
        <v>0</v>
      </c>
      <c r="L415" s="75">
        <f t="shared" ca="1" si="57"/>
        <v>0</v>
      </c>
    </row>
    <row r="416" spans="1:12" hidden="1" x14ac:dyDescent="0.25">
      <c r="A416" s="71">
        <f t="shared" si="44"/>
        <v>413</v>
      </c>
      <c r="B416" s="70" t="str">
        <f t="shared" si="56"/>
        <v xml:space="preserve"> </v>
      </c>
      <c r="D416" s="70" t="str">
        <f>IFERROR(VLOOKUP($C416,'[1]Nieuwe bron'!$A:$C,3,0),"")</f>
        <v/>
      </c>
      <c r="E416" s="70" t="str">
        <f>IFERROR(VLOOKUP($D416,'[1]Nieuwe bron'!$C:$D,2,0),"")</f>
        <v/>
      </c>
      <c r="F416" s="70" t="str">
        <f>IFERROR(VLOOKUP($D416,NLSfB!A:D,4,0),"")</f>
        <v/>
      </c>
      <c r="G416" s="113">
        <v>0.5</v>
      </c>
      <c r="H416" s="74" t="s">
        <v>326</v>
      </c>
      <c r="I416" s="70" t="s">
        <v>691</v>
      </c>
      <c r="K416" s="67">
        <f ca="1">COUNTIF(Tabel1[[PPO code 1]:[Frequentie 4]],Activiteitenoverzicht!B416)</f>
        <v>0</v>
      </c>
      <c r="L416" s="75">
        <f t="shared" ca="1" si="57"/>
        <v>0</v>
      </c>
    </row>
    <row r="417" spans="1:12" hidden="1" x14ac:dyDescent="0.25">
      <c r="A417" s="71">
        <f t="shared" si="44"/>
        <v>414</v>
      </c>
      <c r="B417" s="70" t="str">
        <f t="shared" si="56"/>
        <v xml:space="preserve"> </v>
      </c>
      <c r="D417" s="70" t="str">
        <f>IFERROR(VLOOKUP($C417,'[1]Nieuwe bron'!$A:$C,3,0),"")</f>
        <v/>
      </c>
      <c r="E417" s="70" t="str">
        <f>IFERROR(VLOOKUP($D417,'[1]Nieuwe bron'!$C:$D,2,0),"")</f>
        <v/>
      </c>
      <c r="F417" s="70" t="str">
        <f>IFERROR(VLOOKUP($D417,NLSfB!A:D,4,0),"")</f>
        <v/>
      </c>
      <c r="G417" s="113">
        <v>0.5</v>
      </c>
      <c r="H417" s="74" t="s">
        <v>326</v>
      </c>
      <c r="I417" s="70" t="s">
        <v>692</v>
      </c>
      <c r="K417" s="67">
        <f ca="1">COUNTIF(Tabel1[[PPO code 1]:[Frequentie 4]],Activiteitenoverzicht!B417)</f>
        <v>0</v>
      </c>
      <c r="L417" s="75">
        <f t="shared" ca="1" si="57"/>
        <v>0</v>
      </c>
    </row>
    <row r="418" spans="1:12" hidden="1" x14ac:dyDescent="0.25">
      <c r="A418" s="71">
        <f t="shared" ref="A418:A481" si="58">-3+ROW()</f>
        <v>415</v>
      </c>
      <c r="B418" s="70" t="str">
        <f t="shared" si="56"/>
        <v xml:space="preserve"> </v>
      </c>
      <c r="D418" s="70" t="str">
        <f>IFERROR(VLOOKUP($C418,'[1]Nieuwe bron'!$A:$C,3,0),"")</f>
        <v/>
      </c>
      <c r="E418" s="70" t="str">
        <f>IFERROR(VLOOKUP($D418,'[1]Nieuwe bron'!$C:$D,2,0),"")</f>
        <v/>
      </c>
      <c r="F418" s="70" t="str">
        <f>IFERROR(VLOOKUP($D418,NLSfB!A:D,4,0),"")</f>
        <v/>
      </c>
      <c r="G418" s="113">
        <v>0.5</v>
      </c>
      <c r="H418" s="74" t="s">
        <v>326</v>
      </c>
      <c r="I418" s="70" t="s">
        <v>693</v>
      </c>
      <c r="K418" s="67">
        <f ca="1">COUNTIF(Tabel1[[PPO code 1]:[Frequentie 4]],Activiteitenoverzicht!B418)</f>
        <v>0</v>
      </c>
      <c r="L418" s="75">
        <f t="shared" ca="1" si="57"/>
        <v>0</v>
      </c>
    </row>
    <row r="419" spans="1:12" hidden="1" x14ac:dyDescent="0.25">
      <c r="A419" s="71">
        <f t="shared" si="58"/>
        <v>416</v>
      </c>
      <c r="B419" s="70"/>
      <c r="D419" s="70" t="str">
        <f>IFERROR(VLOOKUP($C419,'[1]Nieuwe bron'!$A:$C,3,0),"")</f>
        <v/>
      </c>
      <c r="E419" s="70" t="str">
        <f>IFERROR(VLOOKUP($D419,'[1]Nieuwe bron'!$C:$D,2,0),"")</f>
        <v/>
      </c>
      <c r="F419" s="70" t="str">
        <f>IFERROR(VLOOKUP($D419,NLSfB!A:D,4,0),"")</f>
        <v/>
      </c>
      <c r="G419" s="114">
        <v>0.5</v>
      </c>
      <c r="H419" s="74" t="s">
        <v>326</v>
      </c>
      <c r="I419" s="70" t="s">
        <v>694</v>
      </c>
      <c r="K419" s="67">
        <f ca="1">COUNTIF(Tabel1[[PPO code 1]:[Frequentie 4]],Activiteitenoverzicht!B419)</f>
        <v>0</v>
      </c>
      <c r="L419" s="75">
        <f t="shared" ca="1" si="57"/>
        <v>0</v>
      </c>
    </row>
    <row r="420" spans="1:12" hidden="1" x14ac:dyDescent="0.25">
      <c r="A420" s="71">
        <f t="shared" si="58"/>
        <v>417</v>
      </c>
      <c r="B420" s="70"/>
      <c r="D420" s="70" t="str">
        <f>IFERROR(VLOOKUP($C420,'[1]Nieuwe bron'!$A:$C,3,0),"")</f>
        <v/>
      </c>
      <c r="E420" s="70" t="str">
        <f>IFERROR(VLOOKUP($D420,'[1]Nieuwe bron'!$C:$D,2,0),"")</f>
        <v/>
      </c>
      <c r="F420" s="70" t="str">
        <f>IFERROR(VLOOKUP($D420,NLSfB!A:D,4,0),"")</f>
        <v/>
      </c>
      <c r="G420" s="74"/>
      <c r="H420" s="74"/>
      <c r="I420" s="70"/>
      <c r="K420" s="67">
        <f ca="1">COUNTIF(Tabel1[[PPO code 1]:[Frequentie 4]],Activiteitenoverzicht!B420)</f>
        <v>0</v>
      </c>
      <c r="L420" s="76">
        <f t="shared" ca="1" si="57"/>
        <v>0</v>
      </c>
    </row>
    <row r="421" spans="1:12" hidden="1" x14ac:dyDescent="0.25">
      <c r="A421" s="71">
        <f t="shared" si="58"/>
        <v>418</v>
      </c>
      <c r="B421" s="70" t="s">
        <v>695</v>
      </c>
      <c r="C421" s="70">
        <v>324013</v>
      </c>
      <c r="D421" s="70" t="str">
        <f>IFERROR(VLOOKUP($C421,'[1]Nieuwe bron'!$A:$C,3,0),"")</f>
        <v>32.42.00</v>
      </c>
      <c r="E421" s="70" t="str">
        <f>IFERROR(VLOOKUP($D421,'[1]Nieuwe bron'!$C:$D,2,0),"")</f>
        <v>binnenwandopeningen; gevuld met rolluik</v>
      </c>
      <c r="F421" s="70" t="str">
        <f>IFERROR(VLOOKUP($D421,NLSfB!A:D,4,0),"")</f>
        <v>rolluik (binnen)</v>
      </c>
      <c r="G421" s="112">
        <v>1</v>
      </c>
      <c r="I421" s="65" t="s">
        <v>696</v>
      </c>
      <c r="K421" s="67">
        <f ca="1">COUNTIF(Tabel1[[PPO code 1]:[Frequentie 4]],Activiteitenoverzicht!B421)</f>
        <v>0</v>
      </c>
      <c r="L421" s="73">
        <f ca="1">$K$421</f>
        <v>0</v>
      </c>
    </row>
    <row r="422" spans="1:12" hidden="1" x14ac:dyDescent="0.25">
      <c r="A422" s="71">
        <f t="shared" si="58"/>
        <v>419</v>
      </c>
      <c r="B422" s="70" t="str">
        <f t="shared" ref="B422:B431" si="59">IF($C422=""," ",$B$421)</f>
        <v xml:space="preserve"> </v>
      </c>
      <c r="D422" s="70" t="str">
        <f>IFERROR(VLOOKUP($C422,'[1]Nieuwe bron'!$A:$C,3,0),"")</f>
        <v/>
      </c>
      <c r="E422" s="70" t="str">
        <f>IFERROR(VLOOKUP($D422,'[1]Nieuwe bron'!$C:$D,2,0),"")</f>
        <v/>
      </c>
      <c r="F422" s="70" t="str">
        <f>IFERROR(VLOOKUP($D422,NLSfB!A:D,4,0),"")</f>
        <v/>
      </c>
      <c r="G422" s="113">
        <v>1</v>
      </c>
      <c r="H422" s="74" t="s">
        <v>326</v>
      </c>
      <c r="I422" s="70" t="s">
        <v>686</v>
      </c>
      <c r="K422" s="67">
        <f ca="1">COUNTIF(Tabel1[[PPO code 1]:[Frequentie 4]],Activiteitenoverzicht!B422)</f>
        <v>0</v>
      </c>
      <c r="L422" s="75">
        <f t="shared" ref="L422:L433" ca="1" si="60">$K$421</f>
        <v>0</v>
      </c>
    </row>
    <row r="423" spans="1:12" hidden="1" x14ac:dyDescent="0.25">
      <c r="A423" s="71">
        <f t="shared" si="58"/>
        <v>420</v>
      </c>
      <c r="B423" s="70" t="str">
        <f t="shared" si="59"/>
        <v xml:space="preserve"> </v>
      </c>
      <c r="D423" s="70" t="str">
        <f>IFERROR(VLOOKUP($C423,'[1]Nieuwe bron'!$A:$C,3,0),"")</f>
        <v/>
      </c>
      <c r="E423" s="70" t="str">
        <f>IFERROR(VLOOKUP($D423,'[1]Nieuwe bron'!$C:$D,2,0),"")</f>
        <v/>
      </c>
      <c r="F423" s="70" t="str">
        <f>IFERROR(VLOOKUP($D423,NLSfB!A:D,4,0),"")</f>
        <v/>
      </c>
      <c r="G423" s="113">
        <v>1</v>
      </c>
      <c r="H423" s="74" t="s">
        <v>326</v>
      </c>
      <c r="I423" s="70" t="s">
        <v>697</v>
      </c>
      <c r="K423" s="67">
        <f ca="1">COUNTIF(Tabel1[[PPO code 1]:[Frequentie 4]],Activiteitenoverzicht!B423)</f>
        <v>0</v>
      </c>
      <c r="L423" s="75">
        <f t="shared" ca="1" si="60"/>
        <v>0</v>
      </c>
    </row>
    <row r="424" spans="1:12" hidden="1" x14ac:dyDescent="0.25">
      <c r="A424" s="71">
        <f t="shared" si="58"/>
        <v>421</v>
      </c>
      <c r="B424" s="70" t="str">
        <f t="shared" si="59"/>
        <v xml:space="preserve"> </v>
      </c>
      <c r="D424" s="70" t="str">
        <f>IFERROR(VLOOKUP($C424,'[1]Nieuwe bron'!$A:$C,3,0),"")</f>
        <v/>
      </c>
      <c r="E424" s="70" t="str">
        <f>IFERROR(VLOOKUP($D424,'[1]Nieuwe bron'!$C:$D,2,0),"")</f>
        <v/>
      </c>
      <c r="F424" s="70" t="str">
        <f>IFERROR(VLOOKUP($D424,NLSfB!A:D,4,0),"")</f>
        <v/>
      </c>
      <c r="G424" s="113">
        <v>1</v>
      </c>
      <c r="H424" s="74" t="s">
        <v>326</v>
      </c>
      <c r="I424" s="70" t="s">
        <v>698</v>
      </c>
      <c r="K424" s="67">
        <f ca="1">COUNTIF(Tabel1[[PPO code 1]:[Frequentie 4]],Activiteitenoverzicht!B424)</f>
        <v>0</v>
      </c>
      <c r="L424" s="75">
        <f t="shared" ca="1" si="60"/>
        <v>0</v>
      </c>
    </row>
    <row r="425" spans="1:12" hidden="1" x14ac:dyDescent="0.25">
      <c r="A425" s="71">
        <f t="shared" si="58"/>
        <v>422</v>
      </c>
      <c r="B425" s="70" t="str">
        <f t="shared" si="59"/>
        <v xml:space="preserve"> </v>
      </c>
      <c r="D425" s="70" t="str">
        <f>IFERROR(VLOOKUP($C425,'[1]Nieuwe bron'!$A:$C,3,0),"")</f>
        <v/>
      </c>
      <c r="E425" s="70" t="str">
        <f>IFERROR(VLOOKUP($D425,'[1]Nieuwe bron'!$C:$D,2,0),"")</f>
        <v/>
      </c>
      <c r="F425" s="70" t="str">
        <f>IFERROR(VLOOKUP($D425,NLSfB!A:D,4,0),"")</f>
        <v/>
      </c>
      <c r="G425" s="113">
        <v>1</v>
      </c>
      <c r="H425" s="74" t="s">
        <v>326</v>
      </c>
      <c r="I425" s="70" t="s">
        <v>699</v>
      </c>
      <c r="K425" s="67">
        <f ca="1">COUNTIF(Tabel1[[PPO code 1]:[Frequentie 4]],Activiteitenoverzicht!B425)</f>
        <v>0</v>
      </c>
      <c r="L425" s="75">
        <f t="shared" ca="1" si="60"/>
        <v>0</v>
      </c>
    </row>
    <row r="426" spans="1:12" hidden="1" x14ac:dyDescent="0.25">
      <c r="A426" s="71">
        <f t="shared" si="58"/>
        <v>423</v>
      </c>
      <c r="B426" s="70" t="str">
        <f t="shared" si="59"/>
        <v xml:space="preserve"> </v>
      </c>
      <c r="D426" s="70" t="str">
        <f>IFERROR(VLOOKUP($C426,'[1]Nieuwe bron'!$A:$C,3,0),"")</f>
        <v/>
      </c>
      <c r="E426" s="70" t="str">
        <f>IFERROR(VLOOKUP($D426,'[1]Nieuwe bron'!$C:$D,2,0),"")</f>
        <v/>
      </c>
      <c r="F426" s="70" t="str">
        <f>IFERROR(VLOOKUP($D426,NLSfB!A:D,4,0),"")</f>
        <v/>
      </c>
      <c r="G426" s="113">
        <v>1</v>
      </c>
      <c r="H426" s="74" t="s">
        <v>326</v>
      </c>
      <c r="I426" s="70" t="s">
        <v>700</v>
      </c>
      <c r="K426" s="67">
        <f ca="1">COUNTIF(Tabel1[[PPO code 1]:[Frequentie 4]],Activiteitenoverzicht!B426)</f>
        <v>0</v>
      </c>
      <c r="L426" s="75">
        <f t="shared" ca="1" si="60"/>
        <v>0</v>
      </c>
    </row>
    <row r="427" spans="1:12" hidden="1" x14ac:dyDescent="0.25">
      <c r="A427" s="71">
        <f t="shared" si="58"/>
        <v>424</v>
      </c>
      <c r="B427" s="70" t="str">
        <f t="shared" si="59"/>
        <v xml:space="preserve"> </v>
      </c>
      <c r="D427" s="70" t="str">
        <f>IFERROR(VLOOKUP($C427,'[1]Nieuwe bron'!$A:$C,3,0),"")</f>
        <v/>
      </c>
      <c r="E427" s="70" t="str">
        <f>IFERROR(VLOOKUP($D427,'[1]Nieuwe bron'!$C:$D,2,0),"")</f>
        <v/>
      </c>
      <c r="F427" s="70" t="str">
        <f>IFERROR(VLOOKUP($D427,NLSfB!A:D,4,0),"")</f>
        <v/>
      </c>
      <c r="G427" s="113">
        <v>1</v>
      </c>
      <c r="H427" s="74" t="s">
        <v>326</v>
      </c>
      <c r="I427" s="70" t="s">
        <v>701</v>
      </c>
      <c r="K427" s="67">
        <f ca="1">COUNTIF(Tabel1[[PPO code 1]:[Frequentie 4]],Activiteitenoverzicht!B427)</f>
        <v>0</v>
      </c>
      <c r="L427" s="75">
        <f t="shared" ca="1" si="60"/>
        <v>0</v>
      </c>
    </row>
    <row r="428" spans="1:12" hidden="1" x14ac:dyDescent="0.25">
      <c r="A428" s="71">
        <f t="shared" si="58"/>
        <v>425</v>
      </c>
      <c r="B428" s="70" t="str">
        <f t="shared" si="59"/>
        <v xml:space="preserve"> </v>
      </c>
      <c r="D428" s="70" t="str">
        <f>IFERROR(VLOOKUP($C428,'[1]Nieuwe bron'!$A:$C,3,0),"")</f>
        <v/>
      </c>
      <c r="E428" s="70" t="str">
        <f>IFERROR(VLOOKUP($D428,'[1]Nieuwe bron'!$C:$D,2,0),"")</f>
        <v/>
      </c>
      <c r="F428" s="70" t="str">
        <f>IFERROR(VLOOKUP($D428,NLSfB!A:D,4,0),"")</f>
        <v/>
      </c>
      <c r="G428" s="113">
        <v>1</v>
      </c>
      <c r="H428" s="74" t="s">
        <v>326</v>
      </c>
      <c r="I428" s="70" t="s">
        <v>702</v>
      </c>
      <c r="K428" s="67">
        <f ca="1">COUNTIF(Tabel1[[PPO code 1]:[Frequentie 4]],Activiteitenoverzicht!B428)</f>
        <v>0</v>
      </c>
      <c r="L428" s="75">
        <f t="shared" ca="1" si="60"/>
        <v>0</v>
      </c>
    </row>
    <row r="429" spans="1:12" hidden="1" x14ac:dyDescent="0.25">
      <c r="A429" s="71">
        <f t="shared" si="58"/>
        <v>426</v>
      </c>
      <c r="B429" s="70" t="str">
        <f t="shared" si="59"/>
        <v xml:space="preserve"> </v>
      </c>
      <c r="D429" s="70" t="str">
        <f>IFERROR(VLOOKUP($C429,'[1]Nieuwe bron'!$A:$C,3,0),"")</f>
        <v/>
      </c>
      <c r="E429" s="70" t="str">
        <f>IFERROR(VLOOKUP($D429,'[1]Nieuwe bron'!$C:$D,2,0),"")</f>
        <v/>
      </c>
      <c r="F429" s="70" t="str">
        <f>IFERROR(VLOOKUP($D429,NLSfB!A:D,4,0),"")</f>
        <v/>
      </c>
      <c r="G429" s="113">
        <v>1</v>
      </c>
      <c r="H429" s="74" t="s">
        <v>326</v>
      </c>
      <c r="I429" s="70" t="s">
        <v>703</v>
      </c>
      <c r="K429" s="67">
        <f ca="1">COUNTIF(Tabel1[[PPO code 1]:[Frequentie 4]],Activiteitenoverzicht!B429)</f>
        <v>0</v>
      </c>
      <c r="L429" s="75">
        <f t="shared" ca="1" si="60"/>
        <v>0</v>
      </c>
    </row>
    <row r="430" spans="1:12" hidden="1" x14ac:dyDescent="0.25">
      <c r="A430" s="71">
        <f t="shared" si="58"/>
        <v>427</v>
      </c>
      <c r="B430" s="70" t="str">
        <f t="shared" si="59"/>
        <v xml:space="preserve"> </v>
      </c>
      <c r="D430" s="70" t="str">
        <f>IFERROR(VLOOKUP($C430,'[1]Nieuwe bron'!$A:$C,3,0),"")</f>
        <v/>
      </c>
      <c r="E430" s="70" t="str">
        <f>IFERROR(VLOOKUP($D430,'[1]Nieuwe bron'!$C:$D,2,0),"")</f>
        <v/>
      </c>
      <c r="F430" s="70" t="str">
        <f>IFERROR(VLOOKUP($D430,NLSfB!A:D,4,0),"")</f>
        <v/>
      </c>
      <c r="G430" s="113">
        <v>1</v>
      </c>
      <c r="H430" s="74" t="s">
        <v>326</v>
      </c>
      <c r="I430" s="70" t="s">
        <v>704</v>
      </c>
      <c r="K430" s="67">
        <f ca="1">COUNTIF(Tabel1[[PPO code 1]:[Frequentie 4]],Activiteitenoverzicht!B430)</f>
        <v>0</v>
      </c>
      <c r="L430" s="75">
        <f t="shared" ca="1" si="60"/>
        <v>0</v>
      </c>
    </row>
    <row r="431" spans="1:12" hidden="1" x14ac:dyDescent="0.25">
      <c r="A431" s="71">
        <f t="shared" si="58"/>
        <v>428</v>
      </c>
      <c r="B431" s="70" t="str">
        <f t="shared" si="59"/>
        <v xml:space="preserve"> </v>
      </c>
      <c r="D431" s="70" t="str">
        <f>IFERROR(VLOOKUP($C431,'[1]Nieuwe bron'!$A:$C,3,0),"")</f>
        <v/>
      </c>
      <c r="E431" s="70" t="str">
        <f>IFERROR(VLOOKUP($D431,'[1]Nieuwe bron'!$C:$D,2,0),"")</f>
        <v/>
      </c>
      <c r="F431" s="70" t="str">
        <f>IFERROR(VLOOKUP($D431,NLSfB!A:D,4,0),"")</f>
        <v/>
      </c>
      <c r="G431" s="113">
        <v>1</v>
      </c>
      <c r="H431" s="74" t="s">
        <v>326</v>
      </c>
      <c r="I431" s="70" t="s">
        <v>705</v>
      </c>
      <c r="K431" s="67">
        <f ca="1">COUNTIF(Tabel1[[PPO code 1]:[Frequentie 4]],Activiteitenoverzicht!B431)</f>
        <v>0</v>
      </c>
      <c r="L431" s="75">
        <f t="shared" ca="1" si="60"/>
        <v>0</v>
      </c>
    </row>
    <row r="432" spans="1:12" hidden="1" x14ac:dyDescent="0.25">
      <c r="A432" s="71">
        <f t="shared" si="58"/>
        <v>429</v>
      </c>
      <c r="B432" s="70"/>
      <c r="D432" s="70" t="str">
        <f>IFERROR(VLOOKUP($C432,'[1]Nieuwe bron'!$A:$C,3,0),"")</f>
        <v/>
      </c>
      <c r="E432" s="70" t="str">
        <f>IFERROR(VLOOKUP($D432,'[1]Nieuwe bron'!$C:$D,2,0),"")</f>
        <v/>
      </c>
      <c r="F432" s="70" t="str">
        <f>IFERROR(VLOOKUP($D432,NLSfB!A:D,4,0),"")</f>
        <v/>
      </c>
      <c r="G432" s="114">
        <v>1</v>
      </c>
      <c r="H432" s="74" t="s">
        <v>326</v>
      </c>
      <c r="I432" s="70" t="s">
        <v>706</v>
      </c>
      <c r="K432" s="67">
        <f ca="1">COUNTIF(Tabel1[[PPO code 1]:[Frequentie 4]],Activiteitenoverzicht!B432)</f>
        <v>0</v>
      </c>
      <c r="L432" s="75">
        <f t="shared" ca="1" si="60"/>
        <v>0</v>
      </c>
    </row>
    <row r="433" spans="1:12" hidden="1" x14ac:dyDescent="0.25">
      <c r="A433" s="71">
        <f t="shared" si="58"/>
        <v>430</v>
      </c>
      <c r="B433" s="70"/>
      <c r="D433" s="70" t="str">
        <f>IFERROR(VLOOKUP($C433,'[1]Nieuwe bron'!$A:$C,3,0),"")</f>
        <v/>
      </c>
      <c r="E433" s="70" t="str">
        <f>IFERROR(VLOOKUP($D433,'[1]Nieuwe bron'!$C:$D,2,0),"")</f>
        <v/>
      </c>
      <c r="F433" s="70" t="str">
        <f>IFERROR(VLOOKUP($D433,NLSfB!A:D,4,0),"")</f>
        <v/>
      </c>
      <c r="G433" s="74"/>
      <c r="H433" s="74"/>
      <c r="I433" s="70"/>
      <c r="K433" s="67">
        <f ca="1">COUNTIF(Tabel1[[PPO code 1]:[Frequentie 4]],Activiteitenoverzicht!B433)</f>
        <v>0</v>
      </c>
      <c r="L433" s="76">
        <f t="shared" ca="1" si="60"/>
        <v>0</v>
      </c>
    </row>
    <row r="434" spans="1:12" hidden="1" x14ac:dyDescent="0.25">
      <c r="A434" s="71">
        <f t="shared" si="58"/>
        <v>431</v>
      </c>
      <c r="B434" s="70" t="s">
        <v>707</v>
      </c>
      <c r="C434" s="70">
        <v>653100</v>
      </c>
      <c r="D434" s="70" t="str">
        <f>IFERROR(VLOOKUP($C434,'[1]Nieuwe bron'!$A:$C,3,0),"")</f>
        <v>65.31.00</v>
      </c>
      <c r="E434" s="70" t="str">
        <f>IFERROR(VLOOKUP($D434,'[1]Nieuwe bron'!$C:$D,2,0),"")</f>
        <v>beveiliging; overlast-, detectie- en alarmeringsinstallatie, zon- en lichtwering</v>
      </c>
      <c r="F434" s="70" t="str">
        <f>IFERROR(VLOOKUP($D434,NLSfB!A:D,4,0),"")</f>
        <v>zon- en lichtwering</v>
      </c>
      <c r="G434" s="112">
        <v>0.5</v>
      </c>
      <c r="H434" s="77"/>
      <c r="I434" s="78" t="s">
        <v>708</v>
      </c>
      <c r="K434" s="67">
        <f ca="1">COUNTIF(Tabel1[[PPO code 1]:[Frequentie 4]],Activiteitenoverzicht!B434)</f>
        <v>0</v>
      </c>
      <c r="L434" s="73">
        <f ca="1">$K$434</f>
        <v>0</v>
      </c>
    </row>
    <row r="435" spans="1:12" hidden="1" x14ac:dyDescent="0.25">
      <c r="A435" s="71">
        <f t="shared" si="58"/>
        <v>432</v>
      </c>
      <c r="B435" s="70" t="str">
        <f t="shared" ref="B435:B444" si="61">IF($C435=""," ",$B$434)</f>
        <v xml:space="preserve"> </v>
      </c>
      <c r="D435" s="70" t="str">
        <f>IFERROR(VLOOKUP($C435,'[1]Nieuwe bron'!$A:$C,3,0),"")</f>
        <v/>
      </c>
      <c r="E435" s="70" t="str">
        <f>IFERROR(VLOOKUP($D435,'[1]Nieuwe bron'!$C:$D,2,0),"")</f>
        <v/>
      </c>
      <c r="F435" s="70" t="str">
        <f>IFERROR(VLOOKUP($D435,NLSfB!A:D,4,0),"")</f>
        <v/>
      </c>
      <c r="G435" s="113">
        <v>0.5</v>
      </c>
      <c r="H435" s="74"/>
      <c r="I435" s="70" t="s">
        <v>709</v>
      </c>
      <c r="K435" s="67">
        <f ca="1">COUNTIF(Tabel1[[PPO code 1]:[Frequentie 4]],Activiteitenoverzicht!B435)</f>
        <v>0</v>
      </c>
      <c r="L435" s="75">
        <f t="shared" ref="L435:L446" ca="1" si="62">$K$434</f>
        <v>0</v>
      </c>
    </row>
    <row r="436" spans="1:12" hidden="1" x14ac:dyDescent="0.25">
      <c r="A436" s="71">
        <f t="shared" si="58"/>
        <v>433</v>
      </c>
      <c r="B436" s="70" t="str">
        <f t="shared" si="61"/>
        <v xml:space="preserve"> </v>
      </c>
      <c r="D436" s="70" t="str">
        <f>IFERROR(VLOOKUP($C436,'[1]Nieuwe bron'!$A:$C,3,0),"")</f>
        <v/>
      </c>
      <c r="E436" s="70" t="str">
        <f>IFERROR(VLOOKUP($D436,'[1]Nieuwe bron'!$C:$D,2,0),"")</f>
        <v/>
      </c>
      <c r="F436" s="70" t="str">
        <f>IFERROR(VLOOKUP($D436,NLSfB!A:D,4,0),"")</f>
        <v/>
      </c>
      <c r="G436" s="113">
        <v>0.5</v>
      </c>
      <c r="H436" s="74" t="s">
        <v>326</v>
      </c>
      <c r="I436" s="70" t="s">
        <v>710</v>
      </c>
      <c r="K436" s="67">
        <f ca="1">COUNTIF(Tabel1[[PPO code 1]:[Frequentie 4]],Activiteitenoverzicht!B436)</f>
        <v>0</v>
      </c>
      <c r="L436" s="75">
        <f t="shared" ca="1" si="62"/>
        <v>0</v>
      </c>
    </row>
    <row r="437" spans="1:12" hidden="1" x14ac:dyDescent="0.25">
      <c r="A437" s="71">
        <f t="shared" si="58"/>
        <v>434</v>
      </c>
      <c r="B437" s="70" t="str">
        <f t="shared" si="61"/>
        <v xml:space="preserve"> </v>
      </c>
      <c r="D437" s="70" t="str">
        <f>IFERROR(VLOOKUP($C437,'[1]Nieuwe bron'!$A:$C,3,0),"")</f>
        <v/>
      </c>
      <c r="E437" s="70" t="str">
        <f>IFERROR(VLOOKUP($D437,'[1]Nieuwe bron'!$C:$D,2,0),"")</f>
        <v/>
      </c>
      <c r="F437" s="70" t="str">
        <f>IFERROR(VLOOKUP($D437,NLSfB!A:D,4,0),"")</f>
        <v/>
      </c>
      <c r="G437" s="113">
        <v>0.5</v>
      </c>
      <c r="H437" s="74" t="s">
        <v>326</v>
      </c>
      <c r="I437" s="70" t="s">
        <v>698</v>
      </c>
      <c r="K437" s="67">
        <f ca="1">COUNTIF(Tabel1[[PPO code 1]:[Frequentie 4]],Activiteitenoverzicht!B437)</f>
        <v>0</v>
      </c>
      <c r="L437" s="75">
        <f t="shared" ca="1" si="62"/>
        <v>0</v>
      </c>
    </row>
    <row r="438" spans="1:12" hidden="1" x14ac:dyDescent="0.25">
      <c r="A438" s="71">
        <f t="shared" si="58"/>
        <v>435</v>
      </c>
      <c r="B438" s="70" t="str">
        <f t="shared" si="61"/>
        <v xml:space="preserve"> </v>
      </c>
      <c r="D438" s="70" t="str">
        <f>IFERROR(VLOOKUP($C438,'[1]Nieuwe bron'!$A:$C,3,0),"")</f>
        <v/>
      </c>
      <c r="E438" s="70" t="str">
        <f>IFERROR(VLOOKUP($D438,'[1]Nieuwe bron'!$C:$D,2,0),"")</f>
        <v/>
      </c>
      <c r="F438" s="70" t="str">
        <f>IFERROR(VLOOKUP($D438,NLSfB!A:D,4,0),"")</f>
        <v/>
      </c>
      <c r="G438" s="113">
        <v>0.5</v>
      </c>
      <c r="H438" s="74"/>
      <c r="I438" s="70"/>
      <c r="K438" s="67">
        <f ca="1">COUNTIF(Tabel1[[PPO code 1]:[Frequentie 4]],Activiteitenoverzicht!B438)</f>
        <v>0</v>
      </c>
      <c r="L438" s="75">
        <f t="shared" ca="1" si="62"/>
        <v>0</v>
      </c>
    </row>
    <row r="439" spans="1:12" hidden="1" x14ac:dyDescent="0.25">
      <c r="A439" s="71">
        <f t="shared" si="58"/>
        <v>436</v>
      </c>
      <c r="B439" s="70" t="str">
        <f t="shared" si="61"/>
        <v xml:space="preserve"> </v>
      </c>
      <c r="D439" s="70" t="str">
        <f>IFERROR(VLOOKUP($C439,'[1]Nieuwe bron'!$A:$C,3,0),"")</f>
        <v/>
      </c>
      <c r="E439" s="70" t="str">
        <f>IFERROR(VLOOKUP($D439,'[1]Nieuwe bron'!$C:$D,2,0),"")</f>
        <v/>
      </c>
      <c r="F439" s="70" t="str">
        <f>IFERROR(VLOOKUP($D439,NLSfB!A:D,4,0),"")</f>
        <v/>
      </c>
      <c r="G439" s="113">
        <v>0.5</v>
      </c>
      <c r="H439" s="74"/>
      <c r="I439" s="70" t="s">
        <v>711</v>
      </c>
      <c r="K439" s="67">
        <f ca="1">COUNTIF(Tabel1[[PPO code 1]:[Frequentie 4]],Activiteitenoverzicht!B439)</f>
        <v>0</v>
      </c>
      <c r="L439" s="75">
        <f t="shared" ca="1" si="62"/>
        <v>0</v>
      </c>
    </row>
    <row r="440" spans="1:12" hidden="1" x14ac:dyDescent="0.25">
      <c r="A440" s="71">
        <f t="shared" si="58"/>
        <v>437</v>
      </c>
      <c r="B440" s="70" t="str">
        <f t="shared" si="61"/>
        <v xml:space="preserve"> </v>
      </c>
      <c r="D440" s="70" t="str">
        <f>IFERROR(VLOOKUP($C440,'[1]Nieuwe bron'!$A:$C,3,0),"")</f>
        <v/>
      </c>
      <c r="E440" s="70" t="str">
        <f>IFERROR(VLOOKUP($D440,'[1]Nieuwe bron'!$C:$D,2,0),"")</f>
        <v/>
      </c>
      <c r="F440" s="70" t="str">
        <f>IFERROR(VLOOKUP($D440,NLSfB!A:D,4,0),"")</f>
        <v/>
      </c>
      <c r="G440" s="113">
        <v>0.5</v>
      </c>
      <c r="H440" s="74" t="s">
        <v>326</v>
      </c>
      <c r="I440" s="70" t="s">
        <v>712</v>
      </c>
      <c r="K440" s="67">
        <f ca="1">COUNTIF(Tabel1[[PPO code 1]:[Frequentie 4]],Activiteitenoverzicht!B440)</f>
        <v>0</v>
      </c>
      <c r="L440" s="75">
        <f t="shared" ca="1" si="62"/>
        <v>0</v>
      </c>
    </row>
    <row r="441" spans="1:12" hidden="1" x14ac:dyDescent="0.25">
      <c r="A441" s="71">
        <f t="shared" si="58"/>
        <v>438</v>
      </c>
      <c r="B441" s="70" t="str">
        <f t="shared" si="61"/>
        <v xml:space="preserve"> </v>
      </c>
      <c r="D441" s="70" t="str">
        <f>IFERROR(VLOOKUP($C441,'[1]Nieuwe bron'!$A:$C,3,0),"")</f>
        <v/>
      </c>
      <c r="E441" s="70" t="str">
        <f>IFERROR(VLOOKUP($D441,'[1]Nieuwe bron'!$C:$D,2,0),"")</f>
        <v/>
      </c>
      <c r="F441" s="70" t="str">
        <f>IFERROR(VLOOKUP($D441,NLSfB!A:D,4,0),"")</f>
        <v/>
      </c>
      <c r="G441" s="113"/>
      <c r="H441" s="74" t="s">
        <v>326</v>
      </c>
      <c r="I441" s="70" t="s">
        <v>713</v>
      </c>
      <c r="K441" s="67">
        <f ca="1">COUNTIF(Tabel1[[PPO code 1]:[Frequentie 4]],Activiteitenoverzicht!B441)</f>
        <v>0</v>
      </c>
      <c r="L441" s="75">
        <f t="shared" ca="1" si="62"/>
        <v>0</v>
      </c>
    </row>
    <row r="442" spans="1:12" hidden="1" x14ac:dyDescent="0.25">
      <c r="A442" s="71">
        <f t="shared" si="58"/>
        <v>439</v>
      </c>
      <c r="B442" s="70" t="str">
        <f t="shared" si="61"/>
        <v xml:space="preserve"> </v>
      </c>
      <c r="D442" s="70" t="str">
        <f>IFERROR(VLOOKUP($C442,'[1]Nieuwe bron'!$A:$C,3,0),"")</f>
        <v/>
      </c>
      <c r="E442" s="70" t="str">
        <f>IFERROR(VLOOKUP($D442,'[1]Nieuwe bron'!$C:$D,2,0),"")</f>
        <v/>
      </c>
      <c r="F442" s="70" t="str">
        <f>IFERROR(VLOOKUP($D442,NLSfB!A:D,4,0),"")</f>
        <v/>
      </c>
      <c r="G442" s="113"/>
      <c r="H442" s="74"/>
      <c r="I442" s="70"/>
      <c r="K442" s="67">
        <f ca="1">COUNTIF(Tabel1[[PPO code 1]:[Frequentie 4]],Activiteitenoverzicht!B442)</f>
        <v>0</v>
      </c>
      <c r="L442" s="75">
        <f t="shared" ca="1" si="62"/>
        <v>0</v>
      </c>
    </row>
    <row r="443" spans="1:12" hidden="1" x14ac:dyDescent="0.25">
      <c r="A443" s="71">
        <f t="shared" si="58"/>
        <v>440</v>
      </c>
      <c r="B443" s="70" t="str">
        <f t="shared" si="61"/>
        <v xml:space="preserve"> </v>
      </c>
      <c r="D443" s="70" t="str">
        <f>IFERROR(VLOOKUP($C443,'[1]Nieuwe bron'!$A:$C,3,0),"")</f>
        <v/>
      </c>
      <c r="E443" s="70" t="str">
        <f>IFERROR(VLOOKUP($D443,'[1]Nieuwe bron'!$C:$D,2,0),"")</f>
        <v/>
      </c>
      <c r="F443" s="70" t="str">
        <f>IFERROR(VLOOKUP($D443,NLSfB!A:D,4,0),"")</f>
        <v/>
      </c>
      <c r="G443" s="113"/>
      <c r="H443" s="74"/>
      <c r="I443" s="70" t="s">
        <v>714</v>
      </c>
      <c r="K443" s="67">
        <f ca="1">COUNTIF(Tabel1[[PPO code 1]:[Frequentie 4]],Activiteitenoverzicht!B443)</f>
        <v>0</v>
      </c>
      <c r="L443" s="75">
        <f t="shared" ca="1" si="62"/>
        <v>0</v>
      </c>
    </row>
    <row r="444" spans="1:12" hidden="1" x14ac:dyDescent="0.25">
      <c r="A444" s="71">
        <f t="shared" si="58"/>
        <v>441</v>
      </c>
      <c r="B444" s="70" t="str">
        <f t="shared" si="61"/>
        <v xml:space="preserve"> </v>
      </c>
      <c r="D444" s="70" t="str">
        <f>IFERROR(VLOOKUP($C444,'[1]Nieuwe bron'!$A:$C,3,0),"")</f>
        <v/>
      </c>
      <c r="E444" s="70" t="str">
        <f>IFERROR(VLOOKUP($D444,'[1]Nieuwe bron'!$C:$D,2,0),"")</f>
        <v/>
      </c>
      <c r="F444" s="70" t="str">
        <f>IFERROR(VLOOKUP($D444,NLSfB!A:D,4,0),"")</f>
        <v/>
      </c>
      <c r="G444" s="113"/>
      <c r="H444" s="74" t="s">
        <v>326</v>
      </c>
      <c r="I444" s="70" t="s">
        <v>715</v>
      </c>
      <c r="K444" s="67">
        <f ca="1">COUNTIF(Tabel1[[PPO code 1]:[Frequentie 4]],Activiteitenoverzicht!B444)</f>
        <v>0</v>
      </c>
      <c r="L444" s="75">
        <f t="shared" ca="1" si="62"/>
        <v>0</v>
      </c>
    </row>
    <row r="445" spans="1:12" hidden="1" x14ac:dyDescent="0.25">
      <c r="A445" s="71">
        <f t="shared" si="58"/>
        <v>442</v>
      </c>
      <c r="B445" s="70"/>
      <c r="D445" s="70" t="str">
        <f>IFERROR(VLOOKUP($C445,'[1]Nieuwe bron'!$A:$C,3,0),"")</f>
        <v/>
      </c>
      <c r="E445" s="70" t="str">
        <f>IFERROR(VLOOKUP($D445,'[1]Nieuwe bron'!$C:$D,2,0),"")</f>
        <v/>
      </c>
      <c r="F445" s="70" t="str">
        <f>IFERROR(VLOOKUP($D445,NLSfB!A:D,4,0),"")</f>
        <v/>
      </c>
      <c r="G445" s="114"/>
      <c r="H445" s="74" t="s">
        <v>326</v>
      </c>
      <c r="I445" s="70" t="s">
        <v>716</v>
      </c>
      <c r="K445" s="67">
        <f ca="1">COUNTIF(Tabel1[[PPO code 1]:[Frequentie 4]],Activiteitenoverzicht!B445)</f>
        <v>0</v>
      </c>
      <c r="L445" s="75">
        <f t="shared" ca="1" si="62"/>
        <v>0</v>
      </c>
    </row>
    <row r="446" spans="1:12" hidden="1" x14ac:dyDescent="0.25">
      <c r="A446" s="71">
        <f t="shared" si="58"/>
        <v>443</v>
      </c>
      <c r="B446" s="70"/>
      <c r="D446" s="70" t="str">
        <f>IFERROR(VLOOKUP($C446,'[1]Nieuwe bron'!$A:$C,3,0),"")</f>
        <v/>
      </c>
      <c r="E446" s="70" t="str">
        <f>IFERROR(VLOOKUP($D446,'[1]Nieuwe bron'!$C:$D,2,0),"")</f>
        <v/>
      </c>
      <c r="F446" s="70" t="str">
        <f>IFERROR(VLOOKUP($D446,NLSfB!A:D,4,0),"")</f>
        <v/>
      </c>
      <c r="G446" s="74"/>
      <c r="H446" s="74"/>
      <c r="I446" s="70"/>
      <c r="K446" s="67">
        <f ca="1">COUNTIF(Tabel1[[PPO code 1]:[Frequentie 4]],Activiteitenoverzicht!B446)</f>
        <v>0</v>
      </c>
      <c r="L446" s="76">
        <f t="shared" ca="1" si="62"/>
        <v>0</v>
      </c>
    </row>
    <row r="447" spans="1:12" x14ac:dyDescent="0.25">
      <c r="A447" s="92">
        <f t="shared" si="58"/>
        <v>444</v>
      </c>
      <c r="B447" s="91" t="s">
        <v>717</v>
      </c>
      <c r="C447" s="70">
        <v>6636</v>
      </c>
      <c r="D447" s="91" t="str">
        <f>IFERROR(VLOOKUP($C447,'[1]Nieuwe bron'!$A:$C,3,0),"")</f>
        <v>66.36.00</v>
      </c>
      <c r="E447" s="70" t="str">
        <f>IFERROR(VLOOKUP($D447,'[1]Nieuwe bron'!$C:$D,2,0),"")</f>
        <v>transport; goederen, hijswerktuigen en takels</v>
      </c>
      <c r="F447" s="70" t="str">
        <f>IFERROR(VLOOKUP($D447,NLSfB!A:D,4,0),"")</f>
        <v>hijswerktuigen en takels</v>
      </c>
      <c r="G447" s="112">
        <v>1</v>
      </c>
      <c r="H447" s="98"/>
      <c r="I447" s="99" t="s">
        <v>718</v>
      </c>
      <c r="J447" s="87"/>
      <c r="K447" s="87">
        <f ca="1">COUNTIF(Tabel1[[PPO code 1]:[Frequentie 4]],Activiteitenoverzicht!B447)</f>
        <v>1</v>
      </c>
      <c r="L447" s="94">
        <f ca="1">$K$447</f>
        <v>1</v>
      </c>
    </row>
    <row r="448" spans="1:12" x14ac:dyDescent="0.25">
      <c r="A448" s="92">
        <f t="shared" si="58"/>
        <v>445</v>
      </c>
      <c r="B448" s="91" t="str">
        <f t="shared" ref="B448:B459" si="63">IF($C448=""," ",$B$447)</f>
        <v xml:space="preserve"> </v>
      </c>
      <c r="D448" s="91" t="str">
        <f>IFERROR(VLOOKUP($C448,'[1]Nieuwe bron'!$A:$C,3,0),"")</f>
        <v/>
      </c>
      <c r="E448" s="70" t="str">
        <f>IFERROR(VLOOKUP($D448,'[1]Nieuwe bron'!$C:$D,2,0),"")</f>
        <v/>
      </c>
      <c r="F448" s="70" t="str">
        <f>IFERROR(VLOOKUP($D448,NLSfB!A:D,4,0),"")</f>
        <v/>
      </c>
      <c r="G448" s="113">
        <v>1</v>
      </c>
      <c r="H448" s="95" t="s">
        <v>326</v>
      </c>
      <c r="I448" s="91" t="s">
        <v>719</v>
      </c>
      <c r="J448" s="87"/>
      <c r="K448" s="87">
        <f ca="1">COUNTIF(Tabel1[[PPO code 1]:[Frequentie 4]],Activiteitenoverzicht!B448)</f>
        <v>0</v>
      </c>
      <c r="L448" s="96">
        <f t="shared" ref="L448:L461" ca="1" si="64">$K$447</f>
        <v>1</v>
      </c>
    </row>
    <row r="449" spans="1:12" x14ac:dyDescent="0.25">
      <c r="A449" s="92">
        <f t="shared" si="58"/>
        <v>446</v>
      </c>
      <c r="B449" s="91" t="str">
        <f t="shared" si="63"/>
        <v xml:space="preserve"> </v>
      </c>
      <c r="D449" s="91" t="str">
        <f>IFERROR(VLOOKUP($C449,'[1]Nieuwe bron'!$A:$C,3,0),"")</f>
        <v/>
      </c>
      <c r="E449" s="70" t="str">
        <f>IFERROR(VLOOKUP($D449,'[1]Nieuwe bron'!$C:$D,2,0),"")</f>
        <v/>
      </c>
      <c r="F449" s="70" t="str">
        <f>IFERROR(VLOOKUP($D449,NLSfB!A:D,4,0),"")</f>
        <v/>
      </c>
      <c r="G449" s="113">
        <v>1</v>
      </c>
      <c r="H449" s="95" t="s">
        <v>326</v>
      </c>
      <c r="I449" s="91" t="s">
        <v>720</v>
      </c>
      <c r="J449" s="87"/>
      <c r="K449" s="87">
        <f ca="1">COUNTIF(Tabel1[[PPO code 1]:[Frequentie 4]],Activiteitenoverzicht!B449)</f>
        <v>0</v>
      </c>
      <c r="L449" s="96">
        <f t="shared" ca="1" si="64"/>
        <v>1</v>
      </c>
    </row>
    <row r="450" spans="1:12" x14ac:dyDescent="0.25">
      <c r="A450" s="92">
        <f t="shared" si="58"/>
        <v>447</v>
      </c>
      <c r="B450" s="91" t="str">
        <f t="shared" si="63"/>
        <v xml:space="preserve"> </v>
      </c>
      <c r="D450" s="91" t="str">
        <f>IFERROR(VLOOKUP($C450,'[1]Nieuwe bron'!$A:$C,3,0),"")</f>
        <v/>
      </c>
      <c r="E450" s="70" t="str">
        <f>IFERROR(VLOOKUP($D450,'[1]Nieuwe bron'!$C:$D,2,0),"")</f>
        <v/>
      </c>
      <c r="F450" s="70" t="str">
        <f>IFERROR(VLOOKUP($D450,NLSfB!A:D,4,0),"")</f>
        <v/>
      </c>
      <c r="G450" s="113">
        <v>1</v>
      </c>
      <c r="H450" s="95" t="s">
        <v>326</v>
      </c>
      <c r="I450" s="91" t="s">
        <v>721</v>
      </c>
      <c r="J450" s="87"/>
      <c r="K450" s="87">
        <f ca="1">COUNTIF(Tabel1[[PPO code 1]:[Frequentie 4]],Activiteitenoverzicht!B450)</f>
        <v>0</v>
      </c>
      <c r="L450" s="96">
        <f t="shared" ca="1" si="64"/>
        <v>1</v>
      </c>
    </row>
    <row r="451" spans="1:12" x14ac:dyDescent="0.25">
      <c r="A451" s="92">
        <f t="shared" si="58"/>
        <v>448</v>
      </c>
      <c r="B451" s="91" t="str">
        <f t="shared" si="63"/>
        <v xml:space="preserve"> </v>
      </c>
      <c r="D451" s="91" t="str">
        <f>IFERROR(VLOOKUP($C451,'[1]Nieuwe bron'!$A:$C,3,0),"")</f>
        <v/>
      </c>
      <c r="E451" s="70" t="str">
        <f>IFERROR(VLOOKUP($D451,'[1]Nieuwe bron'!$C:$D,2,0),"")</f>
        <v/>
      </c>
      <c r="F451" s="70" t="str">
        <f>IFERROR(VLOOKUP($D451,NLSfB!A:D,4,0),"")</f>
        <v/>
      </c>
      <c r="G451" s="113">
        <v>1</v>
      </c>
      <c r="H451" s="95" t="s">
        <v>326</v>
      </c>
      <c r="I451" s="91" t="s">
        <v>722</v>
      </c>
      <c r="J451" s="87"/>
      <c r="K451" s="87">
        <f ca="1">COUNTIF(Tabel1[[PPO code 1]:[Frequentie 4]],Activiteitenoverzicht!B451)</f>
        <v>0</v>
      </c>
      <c r="L451" s="96">
        <f t="shared" ca="1" si="64"/>
        <v>1</v>
      </c>
    </row>
    <row r="452" spans="1:12" x14ac:dyDescent="0.25">
      <c r="A452" s="92">
        <f t="shared" si="58"/>
        <v>449</v>
      </c>
      <c r="B452" s="91" t="str">
        <f t="shared" si="63"/>
        <v xml:space="preserve"> </v>
      </c>
      <c r="D452" s="91" t="str">
        <f>IFERROR(VLOOKUP($C452,'[1]Nieuwe bron'!$A:$C,3,0),"")</f>
        <v/>
      </c>
      <c r="E452" s="70" t="str">
        <f>IFERROR(VLOOKUP($D452,'[1]Nieuwe bron'!$C:$D,2,0),"")</f>
        <v/>
      </c>
      <c r="F452" s="70" t="str">
        <f>IFERROR(VLOOKUP($D452,NLSfB!A:D,4,0),"")</f>
        <v/>
      </c>
      <c r="G452" s="113">
        <v>1</v>
      </c>
      <c r="H452" s="95" t="s">
        <v>326</v>
      </c>
      <c r="I452" s="91" t="s">
        <v>723</v>
      </c>
      <c r="J452" s="87"/>
      <c r="K452" s="87">
        <f ca="1">COUNTIF(Tabel1[[PPO code 1]:[Frequentie 4]],Activiteitenoverzicht!B452)</f>
        <v>0</v>
      </c>
      <c r="L452" s="96">
        <f t="shared" ca="1" si="64"/>
        <v>1</v>
      </c>
    </row>
    <row r="453" spans="1:12" x14ac:dyDescent="0.25">
      <c r="A453" s="92">
        <f t="shared" si="58"/>
        <v>450</v>
      </c>
      <c r="B453" s="91" t="str">
        <f t="shared" si="63"/>
        <v xml:space="preserve"> </v>
      </c>
      <c r="D453" s="91" t="str">
        <f>IFERROR(VLOOKUP($C453,'[1]Nieuwe bron'!$A:$C,3,0),"")</f>
        <v/>
      </c>
      <c r="E453" s="70" t="str">
        <f>IFERROR(VLOOKUP($D453,'[1]Nieuwe bron'!$C:$D,2,0),"")</f>
        <v/>
      </c>
      <c r="F453" s="70" t="str">
        <f>IFERROR(VLOOKUP($D453,NLSfB!A:D,4,0),"")</f>
        <v/>
      </c>
      <c r="G453" s="113">
        <v>1</v>
      </c>
      <c r="H453" s="95" t="s">
        <v>326</v>
      </c>
      <c r="I453" s="91" t="s">
        <v>724</v>
      </c>
      <c r="J453" s="87"/>
      <c r="K453" s="87">
        <f ca="1">COUNTIF(Tabel1[[PPO code 1]:[Frequentie 4]],Activiteitenoverzicht!B453)</f>
        <v>0</v>
      </c>
      <c r="L453" s="96">
        <f t="shared" ca="1" si="64"/>
        <v>1</v>
      </c>
    </row>
    <row r="454" spans="1:12" x14ac:dyDescent="0.25">
      <c r="A454" s="92">
        <f t="shared" si="58"/>
        <v>451</v>
      </c>
      <c r="B454" s="91" t="str">
        <f t="shared" si="63"/>
        <v xml:space="preserve"> </v>
      </c>
      <c r="D454" s="91" t="str">
        <f>IFERROR(VLOOKUP($C454,'[1]Nieuwe bron'!$A:$C,3,0),"")</f>
        <v/>
      </c>
      <c r="E454" s="70" t="str">
        <f>IFERROR(VLOOKUP($D454,'[1]Nieuwe bron'!$C:$D,2,0),"")</f>
        <v/>
      </c>
      <c r="F454" s="70" t="str">
        <f>IFERROR(VLOOKUP($D454,NLSfB!A:D,4,0),"")</f>
        <v/>
      </c>
      <c r="G454" s="113">
        <v>1</v>
      </c>
      <c r="H454" s="95" t="s">
        <v>326</v>
      </c>
      <c r="I454" s="91" t="s">
        <v>725</v>
      </c>
      <c r="J454" s="87"/>
      <c r="K454" s="87">
        <f ca="1">COUNTIF(Tabel1[[PPO code 1]:[Frequentie 4]],Activiteitenoverzicht!B454)</f>
        <v>0</v>
      </c>
      <c r="L454" s="96">
        <f t="shared" ca="1" si="64"/>
        <v>1</v>
      </c>
    </row>
    <row r="455" spans="1:12" x14ac:dyDescent="0.25">
      <c r="A455" s="92">
        <f t="shared" si="58"/>
        <v>452</v>
      </c>
      <c r="B455" s="91" t="str">
        <f t="shared" si="63"/>
        <v xml:space="preserve"> </v>
      </c>
      <c r="D455" s="91" t="str">
        <f>IFERROR(VLOOKUP($C455,'[1]Nieuwe bron'!$A:$C,3,0),"")</f>
        <v/>
      </c>
      <c r="E455" s="70" t="str">
        <f>IFERROR(VLOOKUP($D455,'[1]Nieuwe bron'!$C:$D,2,0),"")</f>
        <v/>
      </c>
      <c r="F455" s="70" t="str">
        <f>IFERROR(VLOOKUP($D455,NLSfB!A:D,4,0),"")</f>
        <v/>
      </c>
      <c r="G455" s="113">
        <v>1</v>
      </c>
      <c r="H455" s="95" t="s">
        <v>326</v>
      </c>
      <c r="I455" s="91" t="s">
        <v>726</v>
      </c>
      <c r="J455" s="87"/>
      <c r="K455" s="87">
        <f ca="1">COUNTIF(Tabel1[[PPO code 1]:[Frequentie 4]],Activiteitenoverzicht!B455)</f>
        <v>0</v>
      </c>
      <c r="L455" s="96">
        <f t="shared" ca="1" si="64"/>
        <v>1</v>
      </c>
    </row>
    <row r="456" spans="1:12" x14ac:dyDescent="0.25">
      <c r="A456" s="92">
        <f t="shared" si="58"/>
        <v>453</v>
      </c>
      <c r="B456" s="91" t="str">
        <f t="shared" si="63"/>
        <v xml:space="preserve"> </v>
      </c>
      <c r="D456" s="91" t="str">
        <f>IFERROR(VLOOKUP($C456,'[1]Nieuwe bron'!$A:$C,3,0),"")</f>
        <v/>
      </c>
      <c r="E456" s="70" t="str">
        <f>IFERROR(VLOOKUP($D456,'[1]Nieuwe bron'!$C:$D,2,0),"")</f>
        <v/>
      </c>
      <c r="F456" s="70" t="str">
        <f>IFERROR(VLOOKUP($D456,NLSfB!A:D,4,0),"")</f>
        <v/>
      </c>
      <c r="G456" s="113">
        <v>1</v>
      </c>
      <c r="H456" s="95" t="s">
        <v>326</v>
      </c>
      <c r="I456" s="91" t="s">
        <v>727</v>
      </c>
      <c r="J456" s="87"/>
      <c r="K456" s="87">
        <f ca="1">COUNTIF(Tabel1[[PPO code 1]:[Frequentie 4]],Activiteitenoverzicht!B456)</f>
        <v>0</v>
      </c>
      <c r="L456" s="96">
        <f t="shared" ca="1" si="64"/>
        <v>1</v>
      </c>
    </row>
    <row r="457" spans="1:12" x14ac:dyDescent="0.25">
      <c r="A457" s="92">
        <f t="shared" si="58"/>
        <v>454</v>
      </c>
      <c r="B457" s="91" t="str">
        <f t="shared" si="63"/>
        <v xml:space="preserve"> </v>
      </c>
      <c r="D457" s="91" t="str">
        <f>IFERROR(VLOOKUP($C457,'[1]Nieuwe bron'!$A:$C,3,0),"")</f>
        <v/>
      </c>
      <c r="E457" s="70" t="str">
        <f>IFERROR(VLOOKUP($D457,'[1]Nieuwe bron'!$C:$D,2,0),"")</f>
        <v/>
      </c>
      <c r="F457" s="70" t="str">
        <f>IFERROR(VLOOKUP($D457,NLSfB!A:D,4,0),"")</f>
        <v/>
      </c>
      <c r="G457" s="113">
        <v>1</v>
      </c>
      <c r="H457" s="95" t="s">
        <v>326</v>
      </c>
      <c r="I457" s="91" t="s">
        <v>728</v>
      </c>
      <c r="J457" s="87"/>
      <c r="K457" s="87">
        <f ca="1">COUNTIF(Tabel1[[PPO code 1]:[Frequentie 4]],Activiteitenoverzicht!B457)</f>
        <v>0</v>
      </c>
      <c r="L457" s="96">
        <f t="shared" ca="1" si="64"/>
        <v>1</v>
      </c>
    </row>
    <row r="458" spans="1:12" x14ac:dyDescent="0.25">
      <c r="A458" s="92">
        <f t="shared" si="58"/>
        <v>455</v>
      </c>
      <c r="B458" s="91" t="str">
        <f t="shared" si="63"/>
        <v xml:space="preserve"> </v>
      </c>
      <c r="D458" s="91" t="str">
        <f>IFERROR(VLOOKUP($C458,'[1]Nieuwe bron'!$A:$C,3,0),"")</f>
        <v/>
      </c>
      <c r="E458" s="70" t="str">
        <f>IFERROR(VLOOKUP($D458,'[1]Nieuwe bron'!$C:$D,2,0),"")</f>
        <v/>
      </c>
      <c r="F458" s="70" t="str">
        <f>IFERROR(VLOOKUP($D458,NLSfB!A:D,4,0),"")</f>
        <v/>
      </c>
      <c r="G458" s="113">
        <v>1</v>
      </c>
      <c r="H458" s="95" t="s">
        <v>326</v>
      </c>
      <c r="I458" s="91" t="s">
        <v>729</v>
      </c>
      <c r="J458" s="87"/>
      <c r="K458" s="87">
        <f ca="1">COUNTIF(Tabel1[[PPO code 1]:[Frequentie 4]],Activiteitenoverzicht!B458)</f>
        <v>0</v>
      </c>
      <c r="L458" s="96">
        <f t="shared" ca="1" si="64"/>
        <v>1</v>
      </c>
    </row>
    <row r="459" spans="1:12" x14ac:dyDescent="0.25">
      <c r="A459" s="92">
        <f t="shared" si="58"/>
        <v>456</v>
      </c>
      <c r="B459" s="91" t="str">
        <f t="shared" si="63"/>
        <v xml:space="preserve"> </v>
      </c>
      <c r="D459" s="91" t="str">
        <f>IFERROR(VLOOKUP($C459,'[1]Nieuwe bron'!$A:$C,3,0),"")</f>
        <v/>
      </c>
      <c r="E459" s="70" t="str">
        <f>IFERROR(VLOOKUP($D459,'[1]Nieuwe bron'!$C:$D,2,0),"")</f>
        <v/>
      </c>
      <c r="F459" s="70" t="str">
        <f>IFERROR(VLOOKUP($D459,NLSfB!A:D,4,0),"")</f>
        <v/>
      </c>
      <c r="G459" s="113">
        <v>1</v>
      </c>
      <c r="H459" s="95" t="s">
        <v>326</v>
      </c>
      <c r="I459" s="91" t="s">
        <v>730</v>
      </c>
      <c r="J459" s="87"/>
      <c r="K459" s="87">
        <f ca="1">COUNTIF(Tabel1[[PPO code 1]:[Frequentie 4]],Activiteitenoverzicht!B459)</f>
        <v>0</v>
      </c>
      <c r="L459" s="96">
        <f t="shared" ca="1" si="64"/>
        <v>1</v>
      </c>
    </row>
    <row r="460" spans="1:12" x14ac:dyDescent="0.25">
      <c r="A460" s="92">
        <f t="shared" si="58"/>
        <v>457</v>
      </c>
      <c r="B460" s="91"/>
      <c r="D460" s="91" t="str">
        <f>IFERROR(VLOOKUP($C460,'[1]Nieuwe bron'!$A:$C,3,0),"")</f>
        <v/>
      </c>
      <c r="E460" s="70" t="str">
        <f>IFERROR(VLOOKUP($D460,'[1]Nieuwe bron'!$C:$D,2,0),"")</f>
        <v/>
      </c>
      <c r="F460" s="70" t="str">
        <f>IFERROR(VLOOKUP($D460,NLSfB!A:D,4,0),"")</f>
        <v/>
      </c>
      <c r="G460" s="114">
        <v>1</v>
      </c>
      <c r="H460" s="95" t="s">
        <v>326</v>
      </c>
      <c r="I460" s="91" t="s">
        <v>731</v>
      </c>
      <c r="J460" s="87"/>
      <c r="K460" s="87">
        <f ca="1">COUNTIF(Tabel1[[PPO code 1]:[Frequentie 4]],Activiteitenoverzicht!B460)</f>
        <v>0</v>
      </c>
      <c r="L460" s="96">
        <f t="shared" ca="1" si="64"/>
        <v>1</v>
      </c>
    </row>
    <row r="461" spans="1:12" x14ac:dyDescent="0.25">
      <c r="A461" s="92">
        <f t="shared" si="58"/>
        <v>458</v>
      </c>
      <c r="B461" s="91"/>
      <c r="D461" s="91" t="str">
        <f>IFERROR(VLOOKUP($C461,'[1]Nieuwe bron'!$A:$C,3,0),"")</f>
        <v/>
      </c>
      <c r="E461" s="70" t="str">
        <f>IFERROR(VLOOKUP($D461,'[1]Nieuwe bron'!$C:$D,2,0),"")</f>
        <v/>
      </c>
      <c r="F461" s="70" t="str">
        <f>IFERROR(VLOOKUP($D461,NLSfB!A:D,4,0),"")</f>
        <v/>
      </c>
      <c r="G461" s="74"/>
      <c r="H461" s="95"/>
      <c r="I461" s="91"/>
      <c r="J461" s="87"/>
      <c r="K461" s="87">
        <f ca="1">COUNTIF(Tabel1[[PPO code 1]:[Frequentie 4]],Activiteitenoverzicht!B461)</f>
        <v>0</v>
      </c>
      <c r="L461" s="97">
        <f t="shared" ca="1" si="64"/>
        <v>1</v>
      </c>
    </row>
    <row r="462" spans="1:12" hidden="1" x14ac:dyDescent="0.25">
      <c r="A462" s="71">
        <f t="shared" si="58"/>
        <v>459</v>
      </c>
      <c r="B462" s="70" t="s">
        <v>732</v>
      </c>
      <c r="C462" s="70">
        <v>661030</v>
      </c>
      <c r="D462" s="70" t="str">
        <f>IFERROR(VLOOKUP($C462,'[1]Nieuwe bron'!$A:$C,3,0),"")</f>
        <v>66.14.00</v>
      </c>
      <c r="E462" s="70" t="str">
        <f>IFERROR(VLOOKUP($D462,'[1]Nieuwe bron'!$C:$D,2,0),"")</f>
        <v>transport; liftinstallaties, heftableaus; goederen</v>
      </c>
      <c r="F462" s="70" t="str">
        <f>IFERROR(VLOOKUP($D462,NLSfB!A:D,4,0),"")</f>
        <v>heftableau goederen</v>
      </c>
      <c r="G462" s="112">
        <v>1</v>
      </c>
      <c r="H462" s="74"/>
      <c r="I462" s="78" t="s">
        <v>733</v>
      </c>
      <c r="K462" s="67">
        <f ca="1">COUNTIF(Tabel1[[PPO code 1]:[Frequentie 4]],Activiteitenoverzicht!B462)</f>
        <v>0</v>
      </c>
      <c r="L462" s="73">
        <f ca="1">$K$462</f>
        <v>0</v>
      </c>
    </row>
    <row r="463" spans="1:12" ht="22.8" hidden="1" x14ac:dyDescent="0.25">
      <c r="A463" s="71">
        <f t="shared" si="58"/>
        <v>460</v>
      </c>
      <c r="B463" s="70"/>
      <c r="D463" s="70" t="str">
        <f>IFERROR(VLOOKUP($C463,'[1]Nieuwe bron'!$A:$C,3,0),"")</f>
        <v/>
      </c>
      <c r="E463" s="70" t="str">
        <f>IFERROR(VLOOKUP($D463,'[1]Nieuwe bron'!$C:$D,2,0),"")</f>
        <v/>
      </c>
      <c r="F463" s="70" t="str">
        <f>IFERROR(VLOOKUP($D463,NLSfB!A:D,4,0),"")</f>
        <v/>
      </c>
      <c r="G463" s="114">
        <v>1</v>
      </c>
      <c r="H463" s="74"/>
      <c r="I463" s="70" t="s">
        <v>734</v>
      </c>
      <c r="K463" s="67">
        <f ca="1">COUNTIF(Tabel1[[PPO code 1]:[Frequentie 4]],Activiteitenoverzicht!B463)</f>
        <v>0</v>
      </c>
      <c r="L463" s="75">
        <f t="shared" ref="L463:L464" ca="1" si="65">$K$462</f>
        <v>0</v>
      </c>
    </row>
    <row r="464" spans="1:12" hidden="1" x14ac:dyDescent="0.25">
      <c r="A464" s="71">
        <f t="shared" si="58"/>
        <v>461</v>
      </c>
      <c r="B464" s="70"/>
      <c r="D464" s="70" t="str">
        <f>IFERROR(VLOOKUP($C464,'[1]Nieuwe bron'!$A:$C,3,0),"")</f>
        <v/>
      </c>
      <c r="E464" s="70" t="str">
        <f>IFERROR(VLOOKUP($D464,'[1]Nieuwe bron'!$C:$D,2,0),"")</f>
        <v/>
      </c>
      <c r="F464" s="70" t="str">
        <f>IFERROR(VLOOKUP($D464,NLSfB!A:D,4,0),"")</f>
        <v/>
      </c>
      <c r="G464" s="74"/>
      <c r="H464" s="74"/>
      <c r="I464" s="70"/>
      <c r="K464" s="67">
        <f ca="1">COUNTIF(Tabel1[[PPO code 1]:[Frequentie 4]],Activiteitenoverzicht!B464)</f>
        <v>0</v>
      </c>
      <c r="L464" s="76">
        <f t="shared" ca="1" si="65"/>
        <v>0</v>
      </c>
    </row>
    <row r="465" spans="1:12" hidden="1" x14ac:dyDescent="0.25">
      <c r="A465" s="71">
        <f t="shared" si="58"/>
        <v>462</v>
      </c>
      <c r="B465" s="70" t="s">
        <v>735</v>
      </c>
      <c r="C465" s="70">
        <v>751300</v>
      </c>
      <c r="D465" s="70" t="str">
        <f>IFERROR(VLOOKUP($C465,'[1]Nieuwe bron'!$A:$C,3,0),"")</f>
        <v>75.13.10</v>
      </c>
      <c r="E465" s="70" t="str">
        <f>IFERROR(VLOOKUP($D465,'[1]Nieuwe bron'!$C:$D,2,0),"")</f>
        <v>vaste onderhoudsvoorzieningen; standaard, gevelonderhoudsvoorzieningen; valbeveiliging</v>
      </c>
      <c r="F465" s="70">
        <f>IFERROR(VLOOKUP($D465,NLSfB!A:D,4,0),"")</f>
        <v>0</v>
      </c>
      <c r="G465" s="112">
        <v>1</v>
      </c>
      <c r="I465" s="65" t="s">
        <v>736</v>
      </c>
      <c r="K465" s="67">
        <f ca="1">COUNTIF(Tabel1[[PPO code 1]:[Frequentie 4]],Activiteitenoverzicht!B465)</f>
        <v>0</v>
      </c>
      <c r="L465" s="73">
        <f ca="1">$K$465</f>
        <v>0</v>
      </c>
    </row>
    <row r="466" spans="1:12" hidden="1" x14ac:dyDescent="0.25">
      <c r="A466" s="71">
        <f t="shared" si="58"/>
        <v>463</v>
      </c>
      <c r="B466" s="70" t="str">
        <f t="shared" ref="B466:B486" si="66">IF($C466=""," ",$B$465)</f>
        <v xml:space="preserve"> </v>
      </c>
      <c r="D466" s="70" t="str">
        <f>IFERROR(VLOOKUP($C466,'[1]Nieuwe bron'!$A:$C,3,0),"")</f>
        <v/>
      </c>
      <c r="E466" s="70" t="str">
        <f>IFERROR(VLOOKUP($D466,'[1]Nieuwe bron'!$C:$D,2,0),"")</f>
        <v/>
      </c>
      <c r="F466" s="70" t="str">
        <f>IFERROR(VLOOKUP($D466,NLSfB!A:D,4,0),"")</f>
        <v/>
      </c>
      <c r="G466" s="113">
        <v>1</v>
      </c>
      <c r="H466" s="74" t="s">
        <v>326</v>
      </c>
      <c r="I466" s="70" t="s">
        <v>737</v>
      </c>
      <c r="K466" s="67">
        <f ca="1">COUNTIF(Tabel1[[PPO code 1]:[Frequentie 4]],Activiteitenoverzicht!B466)</f>
        <v>0</v>
      </c>
      <c r="L466" s="75">
        <f t="shared" ref="L466:L488" ca="1" si="67">$K$465</f>
        <v>0</v>
      </c>
    </row>
    <row r="467" spans="1:12" hidden="1" x14ac:dyDescent="0.2">
      <c r="A467" s="71">
        <f t="shared" si="58"/>
        <v>464</v>
      </c>
      <c r="B467" s="70" t="str">
        <f t="shared" si="66"/>
        <v xml:space="preserve"> </v>
      </c>
      <c r="D467" s="70" t="str">
        <f>IFERROR(VLOOKUP($C467,'[1]Nieuwe bron'!$A:$C,3,0),"")</f>
        <v/>
      </c>
      <c r="E467" s="70" t="str">
        <f>IFERROR(VLOOKUP($D467,'[1]Nieuwe bron'!$C:$D,2,0),"")</f>
        <v/>
      </c>
      <c r="F467" s="70" t="str">
        <f>IFERROR(VLOOKUP($D467,NLSfB!A:D,4,0),"")</f>
        <v/>
      </c>
      <c r="G467" s="113">
        <v>1</v>
      </c>
      <c r="H467" s="74"/>
      <c r="I467" s="116" t="s">
        <v>738</v>
      </c>
      <c r="K467" s="67">
        <f ca="1">COUNTIF(Tabel1[[PPO code 1]:[Frequentie 4]],Activiteitenoverzicht!B467)</f>
        <v>0</v>
      </c>
      <c r="L467" s="75">
        <f t="shared" ca="1" si="67"/>
        <v>0</v>
      </c>
    </row>
    <row r="468" spans="1:12" hidden="1" x14ac:dyDescent="0.25">
      <c r="A468" s="71">
        <f t="shared" si="58"/>
        <v>465</v>
      </c>
      <c r="B468" s="70" t="str">
        <f t="shared" si="66"/>
        <v xml:space="preserve"> </v>
      </c>
      <c r="D468" s="70" t="str">
        <f>IFERROR(VLOOKUP($C468,'[1]Nieuwe bron'!$A:$C,3,0),"")</f>
        <v/>
      </c>
      <c r="E468" s="70" t="str">
        <f>IFERROR(VLOOKUP($D468,'[1]Nieuwe bron'!$C:$D,2,0),"")</f>
        <v/>
      </c>
      <c r="F468" s="70" t="str">
        <f>IFERROR(VLOOKUP($D468,NLSfB!A:D,4,0),"")</f>
        <v/>
      </c>
      <c r="G468" s="113">
        <v>1</v>
      </c>
      <c r="H468" s="74" t="s">
        <v>326</v>
      </c>
      <c r="I468" s="70" t="s">
        <v>739</v>
      </c>
      <c r="K468" s="67">
        <f ca="1">COUNTIF(Tabel1[[PPO code 1]:[Frequentie 4]],Activiteitenoverzicht!B468)</f>
        <v>0</v>
      </c>
      <c r="L468" s="75">
        <f t="shared" ca="1" si="67"/>
        <v>0</v>
      </c>
    </row>
    <row r="469" spans="1:12" hidden="1" x14ac:dyDescent="0.25">
      <c r="A469" s="71">
        <f t="shared" si="58"/>
        <v>466</v>
      </c>
      <c r="B469" s="70" t="str">
        <f t="shared" si="66"/>
        <v xml:space="preserve"> </v>
      </c>
      <c r="D469" s="70" t="str">
        <f>IFERROR(VLOOKUP($C469,'[1]Nieuwe bron'!$A:$C,3,0),"")</f>
        <v/>
      </c>
      <c r="E469" s="70" t="str">
        <f>IFERROR(VLOOKUP($D469,'[1]Nieuwe bron'!$C:$D,2,0),"")</f>
        <v/>
      </c>
      <c r="F469" s="70" t="str">
        <f>IFERROR(VLOOKUP($D469,NLSfB!A:D,4,0),"")</f>
        <v/>
      </c>
      <c r="G469" s="113">
        <v>1</v>
      </c>
      <c r="H469" s="74" t="s">
        <v>326</v>
      </c>
      <c r="I469" s="70" t="s">
        <v>740</v>
      </c>
      <c r="K469" s="67">
        <f ca="1">COUNTIF(Tabel1[[PPO code 1]:[Frequentie 4]],Activiteitenoverzicht!B469)</f>
        <v>0</v>
      </c>
      <c r="L469" s="75">
        <f t="shared" ca="1" si="67"/>
        <v>0</v>
      </c>
    </row>
    <row r="470" spans="1:12" hidden="1" x14ac:dyDescent="0.25">
      <c r="A470" s="71">
        <f t="shared" si="58"/>
        <v>467</v>
      </c>
      <c r="B470" s="70" t="str">
        <f t="shared" si="66"/>
        <v xml:space="preserve"> </v>
      </c>
      <c r="D470" s="70" t="str">
        <f>IFERROR(VLOOKUP($C470,'[1]Nieuwe bron'!$A:$C,3,0),"")</f>
        <v/>
      </c>
      <c r="E470" s="70" t="str">
        <f>IFERROR(VLOOKUP($D470,'[1]Nieuwe bron'!$C:$D,2,0),"")</f>
        <v/>
      </c>
      <c r="F470" s="70" t="str">
        <f>IFERROR(VLOOKUP($D470,NLSfB!A:D,4,0),"")</f>
        <v/>
      </c>
      <c r="G470" s="113">
        <v>1</v>
      </c>
      <c r="H470" s="74" t="s">
        <v>326</v>
      </c>
      <c r="I470" s="70" t="s">
        <v>741</v>
      </c>
      <c r="K470" s="67">
        <f ca="1">COUNTIF(Tabel1[[PPO code 1]:[Frequentie 4]],Activiteitenoverzicht!B470)</f>
        <v>0</v>
      </c>
      <c r="L470" s="75">
        <f t="shared" ca="1" si="67"/>
        <v>0</v>
      </c>
    </row>
    <row r="471" spans="1:12" hidden="1" x14ac:dyDescent="0.25">
      <c r="A471" s="71">
        <f t="shared" si="58"/>
        <v>468</v>
      </c>
      <c r="B471" s="70" t="str">
        <f t="shared" si="66"/>
        <v xml:space="preserve"> </v>
      </c>
      <c r="D471" s="70" t="str">
        <f>IFERROR(VLOOKUP($C471,'[1]Nieuwe bron'!$A:$C,3,0),"")</f>
        <v/>
      </c>
      <c r="E471" s="70" t="str">
        <f>IFERROR(VLOOKUP($D471,'[1]Nieuwe bron'!$C:$D,2,0),"")</f>
        <v/>
      </c>
      <c r="F471" s="70" t="str">
        <f>IFERROR(VLOOKUP($D471,NLSfB!A:D,4,0),"")</f>
        <v/>
      </c>
      <c r="G471" s="113">
        <v>1</v>
      </c>
      <c r="H471" s="74" t="s">
        <v>326</v>
      </c>
      <c r="I471" s="70" t="s">
        <v>742</v>
      </c>
      <c r="K471" s="67">
        <f ca="1">COUNTIF(Tabel1[[PPO code 1]:[Frequentie 4]],Activiteitenoverzicht!B471)</f>
        <v>0</v>
      </c>
      <c r="L471" s="75">
        <f t="shared" ca="1" si="67"/>
        <v>0</v>
      </c>
    </row>
    <row r="472" spans="1:12" hidden="1" x14ac:dyDescent="0.25">
      <c r="A472" s="71">
        <f t="shared" si="58"/>
        <v>469</v>
      </c>
      <c r="B472" s="70" t="str">
        <f t="shared" si="66"/>
        <v xml:space="preserve"> </v>
      </c>
      <c r="D472" s="70" t="str">
        <f>IFERROR(VLOOKUP($C472,'[1]Nieuwe bron'!$A:$C,3,0),"")</f>
        <v/>
      </c>
      <c r="E472" s="70" t="str">
        <f>IFERROR(VLOOKUP($D472,'[1]Nieuwe bron'!$C:$D,2,0),"")</f>
        <v/>
      </c>
      <c r="F472" s="70" t="str">
        <f>IFERROR(VLOOKUP($D472,NLSfB!A:D,4,0),"")</f>
        <v/>
      </c>
      <c r="G472" s="113">
        <v>1</v>
      </c>
      <c r="H472" s="74" t="s">
        <v>326</v>
      </c>
      <c r="I472" s="70" t="s">
        <v>743</v>
      </c>
      <c r="K472" s="67">
        <f ca="1">COUNTIF(Tabel1[[PPO code 1]:[Frequentie 4]],Activiteitenoverzicht!B472)</f>
        <v>0</v>
      </c>
      <c r="L472" s="75">
        <f t="shared" ca="1" si="67"/>
        <v>0</v>
      </c>
    </row>
    <row r="473" spans="1:12" hidden="1" x14ac:dyDescent="0.25">
      <c r="A473" s="71">
        <f t="shared" si="58"/>
        <v>470</v>
      </c>
      <c r="B473" s="70" t="str">
        <f t="shared" si="66"/>
        <v xml:space="preserve"> </v>
      </c>
      <c r="D473" s="70" t="str">
        <f>IFERROR(VLOOKUP($C473,'[1]Nieuwe bron'!$A:$C,3,0),"")</f>
        <v/>
      </c>
      <c r="E473" s="70" t="str">
        <f>IFERROR(VLOOKUP($D473,'[1]Nieuwe bron'!$C:$D,2,0),"")</f>
        <v/>
      </c>
      <c r="F473" s="70" t="str">
        <f>IFERROR(VLOOKUP($D473,NLSfB!A:D,4,0),"")</f>
        <v/>
      </c>
      <c r="G473" s="113">
        <v>1</v>
      </c>
      <c r="H473" s="74" t="s">
        <v>326</v>
      </c>
      <c r="I473" s="70" t="s">
        <v>744</v>
      </c>
      <c r="K473" s="67">
        <f ca="1">COUNTIF(Tabel1[[PPO code 1]:[Frequentie 4]],Activiteitenoverzicht!B473)</f>
        <v>0</v>
      </c>
      <c r="L473" s="75">
        <f t="shared" ca="1" si="67"/>
        <v>0</v>
      </c>
    </row>
    <row r="474" spans="1:12" hidden="1" x14ac:dyDescent="0.25">
      <c r="A474" s="71">
        <f t="shared" si="58"/>
        <v>471</v>
      </c>
      <c r="B474" s="70" t="str">
        <f t="shared" si="66"/>
        <v xml:space="preserve"> </v>
      </c>
      <c r="D474" s="70" t="str">
        <f>IFERROR(VLOOKUP($C474,'[1]Nieuwe bron'!$A:$C,3,0),"")</f>
        <v/>
      </c>
      <c r="E474" s="70" t="str">
        <f>IFERROR(VLOOKUP($D474,'[1]Nieuwe bron'!$C:$D,2,0),"")</f>
        <v/>
      </c>
      <c r="F474" s="70" t="str">
        <f>IFERROR(VLOOKUP($D474,NLSfB!A:D,4,0),"")</f>
        <v/>
      </c>
      <c r="G474" s="113">
        <v>1</v>
      </c>
      <c r="H474" s="74"/>
      <c r="I474" s="70"/>
      <c r="K474" s="67">
        <f ca="1">COUNTIF(Tabel1[[PPO code 1]:[Frequentie 4]],Activiteitenoverzicht!B474)</f>
        <v>0</v>
      </c>
      <c r="L474" s="75">
        <f t="shared" ca="1" si="67"/>
        <v>0</v>
      </c>
    </row>
    <row r="475" spans="1:12" hidden="1" x14ac:dyDescent="0.25">
      <c r="A475" s="71">
        <f t="shared" si="58"/>
        <v>472</v>
      </c>
      <c r="B475" s="70" t="str">
        <f t="shared" si="66"/>
        <v xml:space="preserve"> </v>
      </c>
      <c r="D475" s="70" t="str">
        <f>IFERROR(VLOOKUP($C475,'[1]Nieuwe bron'!$A:$C,3,0),"")</f>
        <v/>
      </c>
      <c r="E475" s="70" t="str">
        <f>IFERROR(VLOOKUP($D475,'[1]Nieuwe bron'!$C:$D,2,0),"")</f>
        <v/>
      </c>
      <c r="F475" s="70" t="str">
        <f>IFERROR(VLOOKUP($D475,NLSfB!A:D,4,0),"")</f>
        <v/>
      </c>
      <c r="G475" s="113">
        <v>1</v>
      </c>
      <c r="H475" s="74"/>
      <c r="I475" s="70" t="s">
        <v>745</v>
      </c>
      <c r="K475" s="67">
        <f ca="1">COUNTIF(Tabel1[[PPO code 1]:[Frequentie 4]],Activiteitenoverzicht!B475)</f>
        <v>0</v>
      </c>
      <c r="L475" s="75">
        <f t="shared" ca="1" si="67"/>
        <v>0</v>
      </c>
    </row>
    <row r="476" spans="1:12" hidden="1" x14ac:dyDescent="0.25">
      <c r="A476" s="71">
        <f t="shared" si="58"/>
        <v>473</v>
      </c>
      <c r="B476" s="70" t="str">
        <f t="shared" si="66"/>
        <v xml:space="preserve"> </v>
      </c>
      <c r="D476" s="70" t="str">
        <f>IFERROR(VLOOKUP($C476,'[1]Nieuwe bron'!$A:$C,3,0),"")</f>
        <v/>
      </c>
      <c r="E476" s="70" t="str">
        <f>IFERROR(VLOOKUP($D476,'[1]Nieuwe bron'!$C:$D,2,0),"")</f>
        <v/>
      </c>
      <c r="F476" s="70" t="str">
        <f>IFERROR(VLOOKUP($D476,NLSfB!A:D,4,0),"")</f>
        <v/>
      </c>
      <c r="G476" s="113">
        <v>1</v>
      </c>
      <c r="H476" s="74" t="s">
        <v>326</v>
      </c>
      <c r="I476" s="70" t="s">
        <v>737</v>
      </c>
      <c r="K476" s="67">
        <f ca="1">COUNTIF(Tabel1[[PPO code 1]:[Frequentie 4]],Activiteitenoverzicht!B476)</f>
        <v>0</v>
      </c>
      <c r="L476" s="75">
        <f t="shared" ca="1" si="67"/>
        <v>0</v>
      </c>
    </row>
    <row r="477" spans="1:12" hidden="1" x14ac:dyDescent="0.25">
      <c r="A477" s="71">
        <f t="shared" si="58"/>
        <v>474</v>
      </c>
      <c r="B477" s="70" t="str">
        <f t="shared" si="66"/>
        <v xml:space="preserve"> </v>
      </c>
      <c r="D477" s="70" t="str">
        <f>IFERROR(VLOOKUP($C477,'[1]Nieuwe bron'!$A:$C,3,0),"")</f>
        <v/>
      </c>
      <c r="E477" s="70" t="str">
        <f>IFERROR(VLOOKUP($D477,'[1]Nieuwe bron'!$C:$D,2,0),"")</f>
        <v/>
      </c>
      <c r="F477" s="70" t="str">
        <f>IFERROR(VLOOKUP($D477,NLSfB!A:D,4,0),"")</f>
        <v/>
      </c>
      <c r="G477" s="113">
        <v>1</v>
      </c>
      <c r="H477" s="74" t="s">
        <v>326</v>
      </c>
      <c r="I477" s="70" t="s">
        <v>746</v>
      </c>
      <c r="K477" s="67">
        <f ca="1">COUNTIF(Tabel1[[PPO code 1]:[Frequentie 4]],Activiteitenoverzicht!B477)</f>
        <v>0</v>
      </c>
      <c r="L477" s="75">
        <f t="shared" ca="1" si="67"/>
        <v>0</v>
      </c>
    </row>
    <row r="478" spans="1:12" hidden="1" x14ac:dyDescent="0.25">
      <c r="A478" s="71">
        <f t="shared" si="58"/>
        <v>475</v>
      </c>
      <c r="B478" s="70" t="str">
        <f t="shared" si="66"/>
        <v xml:space="preserve"> </v>
      </c>
      <c r="D478" s="70" t="str">
        <f>IFERROR(VLOOKUP($C478,'[1]Nieuwe bron'!$A:$C,3,0),"")</f>
        <v/>
      </c>
      <c r="E478" s="70" t="str">
        <f>IFERROR(VLOOKUP($D478,'[1]Nieuwe bron'!$C:$D,2,0),"")</f>
        <v/>
      </c>
      <c r="F478" s="70" t="str">
        <f>IFERROR(VLOOKUP($D478,NLSfB!A:D,4,0),"")</f>
        <v/>
      </c>
      <c r="G478" s="113">
        <v>1</v>
      </c>
      <c r="H478" s="74" t="s">
        <v>326</v>
      </c>
      <c r="I478" s="70" t="s">
        <v>741</v>
      </c>
      <c r="K478" s="67">
        <f ca="1">COUNTIF(Tabel1[[PPO code 1]:[Frequentie 4]],Activiteitenoverzicht!B478)</f>
        <v>0</v>
      </c>
      <c r="L478" s="75">
        <f t="shared" ca="1" si="67"/>
        <v>0</v>
      </c>
    </row>
    <row r="479" spans="1:12" hidden="1" x14ac:dyDescent="0.25">
      <c r="A479" s="71">
        <f t="shared" si="58"/>
        <v>476</v>
      </c>
      <c r="B479" s="70" t="str">
        <f t="shared" si="66"/>
        <v xml:space="preserve"> </v>
      </c>
      <c r="D479" s="70" t="str">
        <f>IFERROR(VLOOKUP($C479,'[1]Nieuwe bron'!$A:$C,3,0),"")</f>
        <v/>
      </c>
      <c r="E479" s="70" t="str">
        <f>IFERROR(VLOOKUP($D479,'[1]Nieuwe bron'!$C:$D,2,0),"")</f>
        <v/>
      </c>
      <c r="F479" s="70" t="str">
        <f>IFERROR(VLOOKUP($D479,NLSfB!A:D,4,0),"")</f>
        <v/>
      </c>
      <c r="G479" s="113">
        <v>1</v>
      </c>
      <c r="H479" s="74" t="s">
        <v>326</v>
      </c>
      <c r="I479" s="70" t="s">
        <v>743</v>
      </c>
      <c r="K479" s="67">
        <f ca="1">COUNTIF(Tabel1[[PPO code 1]:[Frequentie 4]],Activiteitenoverzicht!B479)</f>
        <v>0</v>
      </c>
      <c r="L479" s="75">
        <f t="shared" ca="1" si="67"/>
        <v>0</v>
      </c>
    </row>
    <row r="480" spans="1:12" hidden="1" x14ac:dyDescent="0.25">
      <c r="A480" s="71">
        <f t="shared" si="58"/>
        <v>477</v>
      </c>
      <c r="B480" s="70" t="str">
        <f t="shared" si="66"/>
        <v xml:space="preserve"> </v>
      </c>
      <c r="D480" s="70" t="str">
        <f>IFERROR(VLOOKUP($C480,'[1]Nieuwe bron'!$A:$C,3,0),"")</f>
        <v/>
      </c>
      <c r="E480" s="70" t="str">
        <f>IFERROR(VLOOKUP($D480,'[1]Nieuwe bron'!$C:$D,2,0),"")</f>
        <v/>
      </c>
      <c r="F480" s="70" t="str">
        <f>IFERROR(VLOOKUP($D480,NLSfB!A:D,4,0),"")</f>
        <v/>
      </c>
      <c r="G480" s="113">
        <v>1</v>
      </c>
      <c r="H480" s="74" t="s">
        <v>326</v>
      </c>
      <c r="I480" s="70" t="s">
        <v>747</v>
      </c>
      <c r="K480" s="67">
        <f ca="1">COUNTIF(Tabel1[[PPO code 1]:[Frequentie 4]],Activiteitenoverzicht!B480)</f>
        <v>0</v>
      </c>
      <c r="L480" s="75">
        <f t="shared" ca="1" si="67"/>
        <v>0</v>
      </c>
    </row>
    <row r="481" spans="1:12" hidden="1" x14ac:dyDescent="0.25">
      <c r="A481" s="71">
        <f t="shared" si="58"/>
        <v>478</v>
      </c>
      <c r="B481" s="70" t="str">
        <f t="shared" si="66"/>
        <v xml:space="preserve"> </v>
      </c>
      <c r="D481" s="70" t="str">
        <f>IFERROR(VLOOKUP($C481,'[1]Nieuwe bron'!$A:$C,3,0),"")</f>
        <v/>
      </c>
      <c r="E481" s="70" t="str">
        <f>IFERROR(VLOOKUP($D481,'[1]Nieuwe bron'!$C:$D,2,0),"")</f>
        <v/>
      </c>
      <c r="F481" s="70" t="str">
        <f>IFERROR(VLOOKUP($D481,NLSfB!A:D,4,0),"")</f>
        <v/>
      </c>
      <c r="G481" s="113">
        <v>1</v>
      </c>
      <c r="H481" s="74" t="s">
        <v>326</v>
      </c>
      <c r="I481" s="70" t="s">
        <v>748</v>
      </c>
      <c r="K481" s="67">
        <f ca="1">COUNTIF(Tabel1[[PPO code 1]:[Frequentie 4]],Activiteitenoverzicht!B481)</f>
        <v>0</v>
      </c>
      <c r="L481" s="75">
        <f t="shared" ca="1" si="67"/>
        <v>0</v>
      </c>
    </row>
    <row r="482" spans="1:12" hidden="1" x14ac:dyDescent="0.25">
      <c r="A482" s="71">
        <f t="shared" ref="A482:A545" si="68">-3+ROW()</f>
        <v>479</v>
      </c>
      <c r="B482" s="70" t="str">
        <f t="shared" si="66"/>
        <v xml:space="preserve"> </v>
      </c>
      <c r="D482" s="70" t="str">
        <f>IFERROR(VLOOKUP($C482,'[1]Nieuwe bron'!$A:$C,3,0),"")</f>
        <v/>
      </c>
      <c r="E482" s="70" t="str">
        <f>IFERROR(VLOOKUP($D482,'[1]Nieuwe bron'!$C:$D,2,0),"")</f>
        <v/>
      </c>
      <c r="F482" s="70" t="str">
        <f>IFERROR(VLOOKUP($D482,NLSfB!A:D,4,0),"")</f>
        <v/>
      </c>
      <c r="G482" s="113">
        <v>1</v>
      </c>
      <c r="H482" s="74" t="s">
        <v>326</v>
      </c>
      <c r="I482" s="70" t="s">
        <v>749</v>
      </c>
      <c r="K482" s="67">
        <f ca="1">COUNTIF(Tabel1[[PPO code 1]:[Frequentie 4]],Activiteitenoverzicht!B482)</f>
        <v>0</v>
      </c>
      <c r="L482" s="75">
        <f t="shared" ca="1" si="67"/>
        <v>0</v>
      </c>
    </row>
    <row r="483" spans="1:12" hidden="1" x14ac:dyDescent="0.25">
      <c r="A483" s="71">
        <f t="shared" si="68"/>
        <v>480</v>
      </c>
      <c r="B483" s="70" t="str">
        <f t="shared" si="66"/>
        <v xml:space="preserve"> </v>
      </c>
      <c r="D483" s="70" t="str">
        <f>IFERROR(VLOOKUP($C483,'[1]Nieuwe bron'!$A:$C,3,0),"")</f>
        <v/>
      </c>
      <c r="E483" s="70" t="str">
        <f>IFERROR(VLOOKUP($D483,'[1]Nieuwe bron'!$C:$D,2,0),"")</f>
        <v/>
      </c>
      <c r="F483" s="70" t="str">
        <f>IFERROR(VLOOKUP($D483,NLSfB!A:D,4,0),"")</f>
        <v/>
      </c>
      <c r="G483" s="113">
        <v>1</v>
      </c>
      <c r="H483" s="74" t="s">
        <v>326</v>
      </c>
      <c r="I483" s="70" t="s">
        <v>750</v>
      </c>
      <c r="K483" s="67">
        <f ca="1">COUNTIF(Tabel1[[PPO code 1]:[Frequentie 4]],Activiteitenoverzicht!B483)</f>
        <v>0</v>
      </c>
      <c r="L483" s="75">
        <f t="shared" ca="1" si="67"/>
        <v>0</v>
      </c>
    </row>
    <row r="484" spans="1:12" hidden="1" x14ac:dyDescent="0.25">
      <c r="A484" s="71">
        <f t="shared" si="68"/>
        <v>481</v>
      </c>
      <c r="B484" s="70" t="str">
        <f t="shared" si="66"/>
        <v xml:space="preserve"> </v>
      </c>
      <c r="D484" s="70" t="str">
        <f>IFERROR(VLOOKUP($C484,'[1]Nieuwe bron'!$A:$C,3,0),"")</f>
        <v/>
      </c>
      <c r="E484" s="70" t="str">
        <f>IFERROR(VLOOKUP($D484,'[1]Nieuwe bron'!$C:$D,2,0),"")</f>
        <v/>
      </c>
      <c r="F484" s="70" t="str">
        <f>IFERROR(VLOOKUP($D484,NLSfB!A:D,4,0),"")</f>
        <v/>
      </c>
      <c r="G484" s="113"/>
      <c r="H484" s="74" t="s">
        <v>326</v>
      </c>
      <c r="I484" s="70" t="s">
        <v>751</v>
      </c>
      <c r="K484" s="67">
        <f ca="1">COUNTIF(Tabel1[[PPO code 1]:[Frequentie 4]],Activiteitenoverzicht!B484)</f>
        <v>0</v>
      </c>
      <c r="L484" s="75">
        <f t="shared" ca="1" si="67"/>
        <v>0</v>
      </c>
    </row>
    <row r="485" spans="1:12" hidden="1" x14ac:dyDescent="0.25">
      <c r="A485" s="71">
        <f t="shared" si="68"/>
        <v>482</v>
      </c>
      <c r="B485" s="70" t="str">
        <f t="shared" si="66"/>
        <v xml:space="preserve"> </v>
      </c>
      <c r="D485" s="70" t="str">
        <f>IFERROR(VLOOKUP($C485,'[1]Nieuwe bron'!$A:$C,3,0),"")</f>
        <v/>
      </c>
      <c r="E485" s="70" t="str">
        <f>IFERROR(VLOOKUP($D485,'[1]Nieuwe bron'!$C:$D,2,0),"")</f>
        <v/>
      </c>
      <c r="F485" s="70" t="str">
        <f>IFERROR(VLOOKUP($D485,NLSfB!A:D,4,0),"")</f>
        <v/>
      </c>
      <c r="G485" s="113"/>
      <c r="H485" s="74" t="s">
        <v>326</v>
      </c>
      <c r="I485" s="70" t="s">
        <v>752</v>
      </c>
      <c r="K485" s="67">
        <f ca="1">COUNTIF(Tabel1[[PPO code 1]:[Frequentie 4]],Activiteitenoverzicht!B485)</f>
        <v>0</v>
      </c>
      <c r="L485" s="75">
        <f t="shared" ca="1" si="67"/>
        <v>0</v>
      </c>
    </row>
    <row r="486" spans="1:12" hidden="1" x14ac:dyDescent="0.25">
      <c r="A486" s="71">
        <f t="shared" si="68"/>
        <v>483</v>
      </c>
      <c r="B486" s="70" t="str">
        <f t="shared" si="66"/>
        <v xml:space="preserve"> </v>
      </c>
      <c r="D486" s="70" t="str">
        <f>IFERROR(VLOOKUP($C486,'[1]Nieuwe bron'!$A:$C,3,0),"")</f>
        <v/>
      </c>
      <c r="E486" s="70" t="str">
        <f>IFERROR(VLOOKUP($D486,'[1]Nieuwe bron'!$C:$D,2,0),"")</f>
        <v/>
      </c>
      <c r="F486" s="70" t="str">
        <f>IFERROR(VLOOKUP($D486,NLSfB!A:D,4,0),"")</f>
        <v/>
      </c>
      <c r="G486" s="113"/>
      <c r="H486" s="74" t="s">
        <v>326</v>
      </c>
      <c r="I486" s="70" t="s">
        <v>753</v>
      </c>
      <c r="K486" s="67">
        <f ca="1">COUNTIF(Tabel1[[PPO code 1]:[Frequentie 4]],Activiteitenoverzicht!B486)</f>
        <v>0</v>
      </c>
      <c r="L486" s="75">
        <f t="shared" ca="1" si="67"/>
        <v>0</v>
      </c>
    </row>
    <row r="487" spans="1:12" hidden="1" x14ac:dyDescent="0.25">
      <c r="A487" s="71">
        <f t="shared" si="68"/>
        <v>484</v>
      </c>
      <c r="B487" s="70"/>
      <c r="D487" s="70" t="str">
        <f>IFERROR(VLOOKUP($C487,'[1]Nieuwe bron'!$A:$C,3,0),"")</f>
        <v/>
      </c>
      <c r="E487" s="70" t="str">
        <f>IFERROR(VLOOKUP($D487,'[1]Nieuwe bron'!$C:$D,2,0),"")</f>
        <v/>
      </c>
      <c r="F487" s="70" t="str">
        <f>IFERROR(VLOOKUP($D487,NLSfB!A:D,4,0),"")</f>
        <v/>
      </c>
      <c r="G487" s="113"/>
      <c r="H487" s="74" t="s">
        <v>326</v>
      </c>
      <c r="I487" s="70" t="s">
        <v>754</v>
      </c>
      <c r="K487" s="67">
        <f ca="1">COUNTIF(Tabel1[[PPO code 1]:[Frequentie 4]],Activiteitenoverzicht!B487)</f>
        <v>0</v>
      </c>
      <c r="L487" s="75">
        <f t="shared" ca="1" si="67"/>
        <v>0</v>
      </c>
    </row>
    <row r="488" spans="1:12" hidden="1" x14ac:dyDescent="0.25">
      <c r="A488" s="71">
        <f t="shared" si="68"/>
        <v>485</v>
      </c>
      <c r="B488" s="70"/>
      <c r="D488" s="70" t="str">
        <f>IFERROR(VLOOKUP($C488,'[1]Nieuwe bron'!$A:$C,3,0),"")</f>
        <v/>
      </c>
      <c r="E488" s="70" t="str">
        <f>IFERROR(VLOOKUP($D488,'[1]Nieuwe bron'!$C:$D,2,0),"")</f>
        <v/>
      </c>
      <c r="F488" s="70" t="str">
        <f>IFERROR(VLOOKUP($D488,NLSfB!A:D,4,0),"")</f>
        <v/>
      </c>
      <c r="G488" s="113"/>
      <c r="H488" s="74"/>
      <c r="I488" s="70"/>
      <c r="K488" s="67">
        <f ca="1">COUNTIF(Tabel1[[PPO code 1]:[Frequentie 4]],Activiteitenoverzicht!B488)</f>
        <v>0</v>
      </c>
      <c r="L488" s="76">
        <f t="shared" ca="1" si="67"/>
        <v>0</v>
      </c>
    </row>
    <row r="489" spans="1:12" hidden="1" x14ac:dyDescent="0.25">
      <c r="A489" s="71">
        <f t="shared" si="68"/>
        <v>486</v>
      </c>
      <c r="B489" s="70" t="s">
        <v>755</v>
      </c>
      <c r="C489" s="70">
        <v>751300</v>
      </c>
      <c r="D489" s="70" t="str">
        <f>IFERROR(VLOOKUP($C489,'[1]Nieuwe bron'!$A:$C,3,0),"")</f>
        <v>75.13.10</v>
      </c>
      <c r="E489" s="70" t="str">
        <f>IFERROR(VLOOKUP($D489,'[1]Nieuwe bron'!$C:$D,2,0),"")</f>
        <v>vaste onderhoudsvoorzieningen; standaard, gevelonderhoudsvoorzieningen; valbeveiliging</v>
      </c>
      <c r="F489" s="70">
        <f>IFERROR(VLOOKUP($D489,NLSfB!A:D,4,0),"")</f>
        <v>0</v>
      </c>
      <c r="G489" s="112">
        <v>0.66</v>
      </c>
      <c r="I489" s="65" t="s">
        <v>736</v>
      </c>
      <c r="K489" s="67">
        <f ca="1">COUNTIF(Tabel1[[PPO code 1]:[Frequentie 4]],Activiteitenoverzicht!B489)</f>
        <v>0</v>
      </c>
      <c r="L489" s="73">
        <f ca="1">$K$489</f>
        <v>0</v>
      </c>
    </row>
    <row r="490" spans="1:12" hidden="1" x14ac:dyDescent="0.25">
      <c r="A490" s="71">
        <f t="shared" si="68"/>
        <v>487</v>
      </c>
      <c r="B490" s="70"/>
      <c r="D490" s="70" t="str">
        <f>IFERROR(VLOOKUP($C490,'[1]Nieuwe bron'!$A:$C,3,0),"")</f>
        <v/>
      </c>
      <c r="E490" s="70" t="str">
        <f>IFERROR(VLOOKUP($D490,'[1]Nieuwe bron'!$C:$D,2,0),"")</f>
        <v/>
      </c>
      <c r="F490" s="70" t="str">
        <f>IFERROR(VLOOKUP($D490,NLSfB!A:D,4,0),"")</f>
        <v/>
      </c>
      <c r="G490" s="114">
        <v>0.66</v>
      </c>
      <c r="H490" s="74" t="s">
        <v>326</v>
      </c>
      <c r="I490" s="70" t="s">
        <v>756</v>
      </c>
      <c r="K490" s="67">
        <f ca="1">COUNTIF(Tabel1[[PPO code 1]:[Frequentie 4]],Activiteitenoverzicht!B490)</f>
        <v>0</v>
      </c>
      <c r="L490" s="75">
        <f t="shared" ref="L490:L492" ca="1" si="69">$K$489</f>
        <v>0</v>
      </c>
    </row>
    <row r="491" spans="1:12" hidden="1" x14ac:dyDescent="0.25">
      <c r="A491" s="71">
        <f t="shared" si="68"/>
        <v>488</v>
      </c>
      <c r="B491" s="70"/>
      <c r="D491" s="70" t="str">
        <f>IFERROR(VLOOKUP($C491,'[1]Nieuwe bron'!$A:$C,3,0),"")</f>
        <v/>
      </c>
      <c r="E491" s="70" t="str">
        <f>IFERROR(VLOOKUP($D491,'[1]Nieuwe bron'!$C:$D,2,0),"")</f>
        <v/>
      </c>
      <c r="F491" s="70" t="str">
        <f>IFERROR(VLOOKUP($D491,NLSfB!A:D,4,0),"")</f>
        <v/>
      </c>
      <c r="G491" s="74"/>
      <c r="H491" s="74"/>
      <c r="I491" s="70"/>
      <c r="K491" s="67">
        <f ca="1">COUNTIF(Tabel1[[PPO code 1]:[Frequentie 4]],Activiteitenoverzicht!B491)</f>
        <v>0</v>
      </c>
      <c r="L491" s="75">
        <f t="shared" ca="1" si="69"/>
        <v>0</v>
      </c>
    </row>
    <row r="492" spans="1:12" hidden="1" x14ac:dyDescent="0.25">
      <c r="A492" s="71">
        <f t="shared" si="68"/>
        <v>489</v>
      </c>
      <c r="B492" s="70"/>
      <c r="D492" s="70" t="str">
        <f>IFERROR(VLOOKUP($C492,'[1]Nieuwe bron'!$A:$C,3,0),"")</f>
        <v/>
      </c>
      <c r="E492" s="70" t="str">
        <f>IFERROR(VLOOKUP($D492,'[1]Nieuwe bron'!$C:$D,2,0),"")</f>
        <v/>
      </c>
      <c r="F492" s="70" t="str">
        <f>IFERROR(VLOOKUP($D492,NLSfB!A:D,4,0),"")</f>
        <v/>
      </c>
      <c r="G492" s="74"/>
      <c r="H492" s="74"/>
      <c r="I492" s="70"/>
      <c r="K492" s="67">
        <f ca="1">COUNTIF(Tabel1[[PPO code 1]:[Frequentie 4]],Activiteitenoverzicht!B492)</f>
        <v>0</v>
      </c>
      <c r="L492" s="76">
        <f t="shared" ca="1" si="69"/>
        <v>0</v>
      </c>
    </row>
    <row r="493" spans="1:12" hidden="1" x14ac:dyDescent="0.25">
      <c r="A493" s="71">
        <f t="shared" si="68"/>
        <v>490</v>
      </c>
      <c r="B493" s="70" t="s">
        <v>757</v>
      </c>
      <c r="D493" s="70" t="str">
        <f>IFERROR(VLOOKUP($C493,'[1]Nieuwe bron'!$A:$C,3,0),"")</f>
        <v/>
      </c>
      <c r="E493" s="70" t="str">
        <f>IFERROR(VLOOKUP($D493,'[1]Nieuwe bron'!$C:$D,2,0),"")</f>
        <v/>
      </c>
      <c r="F493" s="70" t="str">
        <f>IFERROR(VLOOKUP($D493,NLSfB!A:D,4,0),"")</f>
        <v/>
      </c>
      <c r="G493" s="112">
        <v>1</v>
      </c>
      <c r="I493" s="65" t="s">
        <v>758</v>
      </c>
      <c r="K493" s="67">
        <f ca="1">COUNTIF(Tabel1[[PPO code 1]:[Frequentie 4]],Activiteitenoverzicht!B493)</f>
        <v>0</v>
      </c>
      <c r="L493" s="73">
        <f ca="1">$K$493</f>
        <v>0</v>
      </c>
    </row>
    <row r="494" spans="1:12" hidden="1" x14ac:dyDescent="0.25">
      <c r="A494" s="71">
        <f t="shared" si="68"/>
        <v>491</v>
      </c>
      <c r="B494" s="70" t="str">
        <f t="shared" ref="B494:B525" si="70">IF($C494=""," ",$B$493)</f>
        <v xml:space="preserve"> </v>
      </c>
      <c r="D494" s="70" t="str">
        <f>IFERROR(VLOOKUP($C494,'[1]Nieuwe bron'!$A:$C,3,0),"")</f>
        <v/>
      </c>
      <c r="E494" s="70" t="str">
        <f>IFERROR(VLOOKUP($D494,'[1]Nieuwe bron'!$C:$D,2,0),"")</f>
        <v/>
      </c>
      <c r="F494" s="70" t="str">
        <f>IFERROR(VLOOKUP($D494,NLSfB!A:D,4,0),"")</f>
        <v/>
      </c>
      <c r="G494" s="113">
        <v>1</v>
      </c>
      <c r="H494" s="74"/>
      <c r="I494" s="70" t="s">
        <v>759</v>
      </c>
      <c r="K494" s="67">
        <f ca="1">COUNTIF(Tabel1[[PPO code 1]:[Frequentie 4]],Activiteitenoverzicht!B494)</f>
        <v>0</v>
      </c>
      <c r="L494" s="75">
        <f t="shared" ref="L494:L557" ca="1" si="71">$K$493</f>
        <v>0</v>
      </c>
    </row>
    <row r="495" spans="1:12" hidden="1" x14ac:dyDescent="0.25">
      <c r="A495" s="71">
        <f t="shared" si="68"/>
        <v>492</v>
      </c>
      <c r="B495" s="70" t="str">
        <f t="shared" si="70"/>
        <v xml:space="preserve"> </v>
      </c>
      <c r="D495" s="70" t="str">
        <f>IFERROR(VLOOKUP($C495,'[1]Nieuwe bron'!$A:$C,3,0),"")</f>
        <v/>
      </c>
      <c r="E495" s="70" t="str">
        <f>IFERROR(VLOOKUP($D495,'[1]Nieuwe bron'!$C:$D,2,0),"")</f>
        <v/>
      </c>
      <c r="F495" s="70" t="str">
        <f>IFERROR(VLOOKUP($D495,NLSfB!A:D,4,0),"")</f>
        <v/>
      </c>
      <c r="G495" s="113">
        <v>1</v>
      </c>
      <c r="H495" s="74"/>
      <c r="I495" s="70" t="s">
        <v>760</v>
      </c>
      <c r="K495" s="67">
        <f ca="1">COUNTIF(Tabel1[[PPO code 1]:[Frequentie 4]],Activiteitenoverzicht!B495)</f>
        <v>0</v>
      </c>
      <c r="L495" s="75">
        <f t="shared" ca="1" si="71"/>
        <v>0</v>
      </c>
    </row>
    <row r="496" spans="1:12" hidden="1" x14ac:dyDescent="0.25">
      <c r="A496" s="71">
        <f t="shared" si="68"/>
        <v>493</v>
      </c>
      <c r="B496" s="70" t="str">
        <f t="shared" si="70"/>
        <v xml:space="preserve"> </v>
      </c>
      <c r="D496" s="70" t="str">
        <f>IFERROR(VLOOKUP($C496,'[1]Nieuwe bron'!$A:$C,3,0),"")</f>
        <v/>
      </c>
      <c r="E496" s="70" t="str">
        <f>IFERROR(VLOOKUP($D496,'[1]Nieuwe bron'!$C:$D,2,0),"")</f>
        <v/>
      </c>
      <c r="F496" s="70" t="str">
        <f>IFERROR(VLOOKUP($D496,NLSfB!A:D,4,0),"")</f>
        <v/>
      </c>
      <c r="G496" s="113">
        <v>1</v>
      </c>
      <c r="H496" s="74"/>
      <c r="I496" s="70" t="s">
        <v>761</v>
      </c>
      <c r="K496" s="67">
        <f ca="1">COUNTIF(Tabel1[[PPO code 1]:[Frequentie 4]],Activiteitenoverzicht!B496)</f>
        <v>0</v>
      </c>
      <c r="L496" s="75">
        <f t="shared" ca="1" si="71"/>
        <v>0</v>
      </c>
    </row>
    <row r="497" spans="1:12" hidden="1" x14ac:dyDescent="0.25">
      <c r="A497" s="71">
        <f t="shared" si="68"/>
        <v>494</v>
      </c>
      <c r="B497" s="70" t="str">
        <f t="shared" si="70"/>
        <v xml:space="preserve"> </v>
      </c>
      <c r="D497" s="70" t="str">
        <f>IFERROR(VLOOKUP($C497,'[1]Nieuwe bron'!$A:$C,3,0),"")</f>
        <v/>
      </c>
      <c r="E497" s="70" t="str">
        <f>IFERROR(VLOOKUP($D497,'[1]Nieuwe bron'!$C:$D,2,0),"")</f>
        <v/>
      </c>
      <c r="F497" s="70" t="str">
        <f>IFERROR(VLOOKUP($D497,NLSfB!A:D,4,0),"")</f>
        <v/>
      </c>
      <c r="G497" s="113">
        <v>1</v>
      </c>
      <c r="H497" s="74"/>
      <c r="I497" s="70"/>
      <c r="K497" s="67">
        <f ca="1">COUNTIF(Tabel1[[PPO code 1]:[Frequentie 4]],Activiteitenoverzicht!B497)</f>
        <v>0</v>
      </c>
      <c r="L497" s="75">
        <f t="shared" ca="1" si="71"/>
        <v>0</v>
      </c>
    </row>
    <row r="498" spans="1:12" hidden="1" x14ac:dyDescent="0.25">
      <c r="A498" s="71">
        <f t="shared" si="68"/>
        <v>495</v>
      </c>
      <c r="B498" s="70" t="str">
        <f t="shared" si="70"/>
        <v xml:space="preserve"> </v>
      </c>
      <c r="D498" s="70" t="str">
        <f>IFERROR(VLOOKUP($C498,'[1]Nieuwe bron'!$A:$C,3,0),"")</f>
        <v/>
      </c>
      <c r="E498" s="70" t="str">
        <f>IFERROR(VLOOKUP($D498,'[1]Nieuwe bron'!$C:$D,2,0),"")</f>
        <v/>
      </c>
      <c r="F498" s="70" t="str">
        <f>IFERROR(VLOOKUP($D498,NLSfB!A:D,4,0),"")</f>
        <v/>
      </c>
      <c r="G498" s="113">
        <v>1</v>
      </c>
      <c r="H498" s="74"/>
      <c r="I498" s="70" t="s">
        <v>762</v>
      </c>
      <c r="K498" s="67">
        <f ca="1">COUNTIF(Tabel1[[PPO code 1]:[Frequentie 4]],Activiteitenoverzicht!B498)</f>
        <v>0</v>
      </c>
      <c r="L498" s="75">
        <f t="shared" ca="1" si="71"/>
        <v>0</v>
      </c>
    </row>
    <row r="499" spans="1:12" hidden="1" x14ac:dyDescent="0.25">
      <c r="A499" s="71">
        <f t="shared" si="68"/>
        <v>496</v>
      </c>
      <c r="B499" s="70" t="str">
        <f t="shared" si="70"/>
        <v xml:space="preserve"> </v>
      </c>
      <c r="D499" s="70" t="str">
        <f>IFERROR(VLOOKUP($C499,'[1]Nieuwe bron'!$A:$C,3,0),"")</f>
        <v/>
      </c>
      <c r="E499" s="70" t="str">
        <f>IFERROR(VLOOKUP($D499,'[1]Nieuwe bron'!$C:$D,2,0),"")</f>
        <v/>
      </c>
      <c r="F499" s="70" t="str">
        <f>IFERROR(VLOOKUP($D499,NLSfB!A:D,4,0),"")</f>
        <v/>
      </c>
      <c r="G499" s="113">
        <v>1</v>
      </c>
      <c r="H499" s="74" t="s">
        <v>326</v>
      </c>
      <c r="I499" s="70" t="s">
        <v>763</v>
      </c>
      <c r="K499" s="67">
        <f ca="1">COUNTIF(Tabel1[[PPO code 1]:[Frequentie 4]],Activiteitenoverzicht!B499)</f>
        <v>0</v>
      </c>
      <c r="L499" s="75">
        <f t="shared" ca="1" si="71"/>
        <v>0</v>
      </c>
    </row>
    <row r="500" spans="1:12" hidden="1" x14ac:dyDescent="0.25">
      <c r="A500" s="71">
        <f t="shared" si="68"/>
        <v>497</v>
      </c>
      <c r="B500" s="70" t="str">
        <f t="shared" si="70"/>
        <v xml:space="preserve"> </v>
      </c>
      <c r="D500" s="70" t="str">
        <f>IFERROR(VLOOKUP($C500,'[1]Nieuwe bron'!$A:$C,3,0),"")</f>
        <v/>
      </c>
      <c r="E500" s="70" t="str">
        <f>IFERROR(VLOOKUP($D500,'[1]Nieuwe bron'!$C:$D,2,0),"")</f>
        <v/>
      </c>
      <c r="F500" s="70" t="str">
        <f>IFERROR(VLOOKUP($D500,NLSfB!A:D,4,0),"")</f>
        <v/>
      </c>
      <c r="G500" s="113">
        <v>1</v>
      </c>
      <c r="H500" s="74" t="s">
        <v>326</v>
      </c>
      <c r="I500" s="70" t="s">
        <v>764</v>
      </c>
      <c r="K500" s="67">
        <f ca="1">COUNTIF(Tabel1[[PPO code 1]:[Frequentie 4]],Activiteitenoverzicht!B500)</f>
        <v>0</v>
      </c>
      <c r="L500" s="75">
        <f t="shared" ca="1" si="71"/>
        <v>0</v>
      </c>
    </row>
    <row r="501" spans="1:12" hidden="1" x14ac:dyDescent="0.25">
      <c r="A501" s="71">
        <f t="shared" si="68"/>
        <v>498</v>
      </c>
      <c r="B501" s="70" t="str">
        <f t="shared" si="70"/>
        <v xml:space="preserve"> </v>
      </c>
      <c r="D501" s="70" t="str">
        <f>IFERROR(VLOOKUP($C501,'[1]Nieuwe bron'!$A:$C,3,0),"")</f>
        <v/>
      </c>
      <c r="E501" s="70" t="str">
        <f>IFERROR(VLOOKUP($D501,'[1]Nieuwe bron'!$C:$D,2,0),"")</f>
        <v/>
      </c>
      <c r="F501" s="70" t="str">
        <f>IFERROR(VLOOKUP($D501,NLSfB!A:D,4,0),"")</f>
        <v/>
      </c>
      <c r="G501" s="113">
        <v>1</v>
      </c>
      <c r="H501" s="74" t="s">
        <v>326</v>
      </c>
      <c r="I501" s="70" t="s">
        <v>765</v>
      </c>
      <c r="K501" s="67">
        <f ca="1">COUNTIF(Tabel1[[PPO code 1]:[Frequentie 4]],Activiteitenoverzicht!B501)</f>
        <v>0</v>
      </c>
      <c r="L501" s="75">
        <f t="shared" ca="1" si="71"/>
        <v>0</v>
      </c>
    </row>
    <row r="502" spans="1:12" hidden="1" x14ac:dyDescent="0.25">
      <c r="A502" s="71">
        <f t="shared" si="68"/>
        <v>499</v>
      </c>
      <c r="B502" s="70" t="str">
        <f t="shared" si="70"/>
        <v xml:space="preserve"> </v>
      </c>
      <c r="D502" s="70" t="str">
        <f>IFERROR(VLOOKUP($C502,'[1]Nieuwe bron'!$A:$C,3,0),"")</f>
        <v/>
      </c>
      <c r="E502" s="70" t="str">
        <f>IFERROR(VLOOKUP($D502,'[1]Nieuwe bron'!$C:$D,2,0),"")</f>
        <v/>
      </c>
      <c r="F502" s="70" t="str">
        <f>IFERROR(VLOOKUP($D502,NLSfB!A:D,4,0),"")</f>
        <v/>
      </c>
      <c r="G502" s="113">
        <v>1</v>
      </c>
      <c r="H502" s="74"/>
      <c r="I502" s="70"/>
      <c r="K502" s="67">
        <f ca="1">COUNTIF(Tabel1[[PPO code 1]:[Frequentie 4]],Activiteitenoverzicht!B502)</f>
        <v>0</v>
      </c>
      <c r="L502" s="75">
        <f t="shared" ca="1" si="71"/>
        <v>0</v>
      </c>
    </row>
    <row r="503" spans="1:12" hidden="1" x14ac:dyDescent="0.25">
      <c r="A503" s="71">
        <f t="shared" si="68"/>
        <v>500</v>
      </c>
      <c r="B503" s="70" t="str">
        <f t="shared" si="70"/>
        <v xml:space="preserve"> </v>
      </c>
      <c r="D503" s="70" t="str">
        <f>IFERROR(VLOOKUP($C503,'[1]Nieuwe bron'!$A:$C,3,0),"")</f>
        <v/>
      </c>
      <c r="E503" s="70" t="str">
        <f>IFERROR(VLOOKUP($D503,'[1]Nieuwe bron'!$C:$D,2,0),"")</f>
        <v/>
      </c>
      <c r="F503" s="70" t="str">
        <f>IFERROR(VLOOKUP($D503,NLSfB!A:D,4,0),"")</f>
        <v/>
      </c>
      <c r="G503" s="113">
        <v>1</v>
      </c>
      <c r="H503" s="74"/>
      <c r="I503" s="70" t="s">
        <v>766</v>
      </c>
      <c r="K503" s="67">
        <f ca="1">COUNTIF(Tabel1[[PPO code 1]:[Frequentie 4]],Activiteitenoverzicht!B503)</f>
        <v>0</v>
      </c>
      <c r="L503" s="75">
        <f t="shared" ca="1" si="71"/>
        <v>0</v>
      </c>
    </row>
    <row r="504" spans="1:12" hidden="1" x14ac:dyDescent="0.25">
      <c r="A504" s="71">
        <f t="shared" si="68"/>
        <v>501</v>
      </c>
      <c r="B504" s="70" t="str">
        <f t="shared" si="70"/>
        <v xml:space="preserve"> </v>
      </c>
      <c r="D504" s="70" t="str">
        <f>IFERROR(VLOOKUP($C504,'[1]Nieuwe bron'!$A:$C,3,0),"")</f>
        <v/>
      </c>
      <c r="E504" s="70" t="str">
        <f>IFERROR(VLOOKUP($D504,'[1]Nieuwe bron'!$C:$D,2,0),"")</f>
        <v/>
      </c>
      <c r="F504" s="70" t="str">
        <f>IFERROR(VLOOKUP($D504,NLSfB!A:D,4,0),"")</f>
        <v/>
      </c>
      <c r="G504" s="113">
        <v>1</v>
      </c>
      <c r="H504" s="74"/>
      <c r="I504" s="70" t="s">
        <v>767</v>
      </c>
      <c r="K504" s="67">
        <f ca="1">COUNTIF(Tabel1[[PPO code 1]:[Frequentie 4]],Activiteitenoverzicht!B504)</f>
        <v>0</v>
      </c>
      <c r="L504" s="75">
        <f t="shared" ca="1" si="71"/>
        <v>0</v>
      </c>
    </row>
    <row r="505" spans="1:12" hidden="1" x14ac:dyDescent="0.25">
      <c r="A505" s="71">
        <f t="shared" si="68"/>
        <v>502</v>
      </c>
      <c r="B505" s="70" t="str">
        <f t="shared" si="70"/>
        <v xml:space="preserve"> </v>
      </c>
      <c r="D505" s="70" t="str">
        <f>IFERROR(VLOOKUP($C505,'[1]Nieuwe bron'!$A:$C,3,0),"")</f>
        <v/>
      </c>
      <c r="E505" s="70" t="str">
        <f>IFERROR(VLOOKUP($D505,'[1]Nieuwe bron'!$C:$D,2,0),"")</f>
        <v/>
      </c>
      <c r="F505" s="70" t="str">
        <f>IFERROR(VLOOKUP($D505,NLSfB!A:D,4,0),"")</f>
        <v/>
      </c>
      <c r="G505" s="113">
        <v>1</v>
      </c>
      <c r="H505" s="74" t="s">
        <v>326</v>
      </c>
      <c r="I505" s="70" t="s">
        <v>768</v>
      </c>
      <c r="K505" s="67">
        <f ca="1">COUNTIF(Tabel1[[PPO code 1]:[Frequentie 4]],Activiteitenoverzicht!B505)</f>
        <v>0</v>
      </c>
      <c r="L505" s="75">
        <f t="shared" ca="1" si="71"/>
        <v>0</v>
      </c>
    </row>
    <row r="506" spans="1:12" hidden="1" x14ac:dyDescent="0.25">
      <c r="A506" s="71">
        <f t="shared" si="68"/>
        <v>503</v>
      </c>
      <c r="B506" s="70" t="str">
        <f t="shared" si="70"/>
        <v xml:space="preserve"> </v>
      </c>
      <c r="D506" s="70" t="str">
        <f>IFERROR(VLOOKUP($C506,'[1]Nieuwe bron'!$A:$C,3,0),"")</f>
        <v/>
      </c>
      <c r="E506" s="70" t="str">
        <f>IFERROR(VLOOKUP($D506,'[1]Nieuwe bron'!$C:$D,2,0),"")</f>
        <v/>
      </c>
      <c r="F506" s="70" t="str">
        <f>IFERROR(VLOOKUP($D506,NLSfB!A:D,4,0),"")</f>
        <v/>
      </c>
      <c r="G506" s="113">
        <v>1</v>
      </c>
      <c r="H506" s="74" t="s">
        <v>326</v>
      </c>
      <c r="I506" s="70" t="s">
        <v>769</v>
      </c>
      <c r="K506" s="67">
        <f ca="1">COUNTIF(Tabel1[[PPO code 1]:[Frequentie 4]],Activiteitenoverzicht!B506)</f>
        <v>0</v>
      </c>
      <c r="L506" s="75">
        <f t="shared" ca="1" si="71"/>
        <v>0</v>
      </c>
    </row>
    <row r="507" spans="1:12" hidden="1" x14ac:dyDescent="0.25">
      <c r="A507" s="71">
        <f t="shared" si="68"/>
        <v>504</v>
      </c>
      <c r="B507" s="70" t="str">
        <f t="shared" si="70"/>
        <v xml:space="preserve"> </v>
      </c>
      <c r="D507" s="70" t="str">
        <f>IFERROR(VLOOKUP($C507,'[1]Nieuwe bron'!$A:$C,3,0),"")</f>
        <v/>
      </c>
      <c r="E507" s="70" t="str">
        <f>IFERROR(VLOOKUP($D507,'[1]Nieuwe bron'!$C:$D,2,0),"")</f>
        <v/>
      </c>
      <c r="F507" s="70" t="str">
        <f>IFERROR(VLOOKUP($D507,NLSfB!A:D,4,0),"")</f>
        <v/>
      </c>
      <c r="G507" s="113">
        <v>1</v>
      </c>
      <c r="H507" s="74" t="s">
        <v>326</v>
      </c>
      <c r="I507" s="70" t="s">
        <v>770</v>
      </c>
      <c r="K507" s="67">
        <f ca="1">COUNTIF(Tabel1[[PPO code 1]:[Frequentie 4]],Activiteitenoverzicht!B507)</f>
        <v>0</v>
      </c>
      <c r="L507" s="75">
        <f t="shared" ca="1" si="71"/>
        <v>0</v>
      </c>
    </row>
    <row r="508" spans="1:12" hidden="1" x14ac:dyDescent="0.25">
      <c r="A508" s="71">
        <f t="shared" si="68"/>
        <v>505</v>
      </c>
      <c r="B508" s="70" t="str">
        <f t="shared" si="70"/>
        <v xml:space="preserve"> </v>
      </c>
      <c r="D508" s="70" t="str">
        <f>IFERROR(VLOOKUP($C508,'[1]Nieuwe bron'!$A:$C,3,0),"")</f>
        <v/>
      </c>
      <c r="E508" s="70" t="str">
        <f>IFERROR(VLOOKUP($D508,'[1]Nieuwe bron'!$C:$D,2,0),"")</f>
        <v/>
      </c>
      <c r="F508" s="70" t="str">
        <f>IFERROR(VLOOKUP($D508,NLSfB!A:D,4,0),"")</f>
        <v/>
      </c>
      <c r="G508" s="113">
        <v>1</v>
      </c>
      <c r="H508" s="74" t="s">
        <v>326</v>
      </c>
      <c r="I508" s="70" t="s">
        <v>771</v>
      </c>
      <c r="K508" s="67">
        <f ca="1">COUNTIF(Tabel1[[PPO code 1]:[Frequentie 4]],Activiteitenoverzicht!B508)</f>
        <v>0</v>
      </c>
      <c r="L508" s="75">
        <f t="shared" ca="1" si="71"/>
        <v>0</v>
      </c>
    </row>
    <row r="509" spans="1:12" hidden="1" x14ac:dyDescent="0.25">
      <c r="A509" s="71">
        <f t="shared" si="68"/>
        <v>506</v>
      </c>
      <c r="B509" s="70" t="str">
        <f t="shared" si="70"/>
        <v xml:space="preserve"> </v>
      </c>
      <c r="D509" s="70" t="str">
        <f>IFERROR(VLOOKUP($C509,'[1]Nieuwe bron'!$A:$C,3,0),"")</f>
        <v/>
      </c>
      <c r="E509" s="70" t="str">
        <f>IFERROR(VLOOKUP($D509,'[1]Nieuwe bron'!$C:$D,2,0),"")</f>
        <v/>
      </c>
      <c r="F509" s="70" t="str">
        <f>IFERROR(VLOOKUP($D509,NLSfB!A:D,4,0),"")</f>
        <v/>
      </c>
      <c r="G509" s="113">
        <v>1</v>
      </c>
      <c r="H509" s="74"/>
      <c r="I509" s="70"/>
      <c r="K509" s="67">
        <f ca="1">COUNTIF(Tabel1[[PPO code 1]:[Frequentie 4]],Activiteitenoverzicht!B509)</f>
        <v>0</v>
      </c>
      <c r="L509" s="75">
        <f t="shared" ca="1" si="71"/>
        <v>0</v>
      </c>
    </row>
    <row r="510" spans="1:12" hidden="1" x14ac:dyDescent="0.25">
      <c r="A510" s="71">
        <f t="shared" si="68"/>
        <v>507</v>
      </c>
      <c r="B510" s="70" t="str">
        <f t="shared" si="70"/>
        <v xml:space="preserve"> </v>
      </c>
      <c r="D510" s="70" t="str">
        <f>IFERROR(VLOOKUP($C510,'[1]Nieuwe bron'!$A:$C,3,0),"")</f>
        <v/>
      </c>
      <c r="E510" s="70" t="str">
        <f>IFERROR(VLOOKUP($D510,'[1]Nieuwe bron'!$C:$D,2,0),"")</f>
        <v/>
      </c>
      <c r="F510" s="70" t="str">
        <f>IFERROR(VLOOKUP($D510,NLSfB!A:D,4,0),"")</f>
        <v/>
      </c>
      <c r="G510" s="113">
        <v>1</v>
      </c>
      <c r="H510" s="74"/>
      <c r="I510" s="70" t="s">
        <v>772</v>
      </c>
      <c r="K510" s="67">
        <f ca="1">COUNTIF(Tabel1[[PPO code 1]:[Frequentie 4]],Activiteitenoverzicht!B510)</f>
        <v>0</v>
      </c>
      <c r="L510" s="75">
        <f t="shared" ca="1" si="71"/>
        <v>0</v>
      </c>
    </row>
    <row r="511" spans="1:12" hidden="1" x14ac:dyDescent="0.25">
      <c r="A511" s="71">
        <f t="shared" si="68"/>
        <v>508</v>
      </c>
      <c r="B511" s="70" t="str">
        <f t="shared" si="70"/>
        <v xml:space="preserve"> </v>
      </c>
      <c r="D511" s="70" t="str">
        <f>IFERROR(VLOOKUP($C511,'[1]Nieuwe bron'!$A:$C,3,0),"")</f>
        <v/>
      </c>
      <c r="E511" s="70" t="str">
        <f>IFERROR(VLOOKUP($D511,'[1]Nieuwe bron'!$C:$D,2,0),"")</f>
        <v/>
      </c>
      <c r="F511" s="70" t="str">
        <f>IFERROR(VLOOKUP($D511,NLSfB!A:D,4,0),"")</f>
        <v/>
      </c>
      <c r="G511" s="113">
        <v>1</v>
      </c>
      <c r="H511" s="74" t="s">
        <v>326</v>
      </c>
      <c r="I511" s="70" t="s">
        <v>773</v>
      </c>
      <c r="K511" s="67">
        <f ca="1">COUNTIF(Tabel1[[PPO code 1]:[Frequentie 4]],Activiteitenoverzicht!B511)</f>
        <v>0</v>
      </c>
      <c r="L511" s="75">
        <f t="shared" ca="1" si="71"/>
        <v>0</v>
      </c>
    </row>
    <row r="512" spans="1:12" hidden="1" x14ac:dyDescent="0.25">
      <c r="A512" s="71">
        <f t="shared" si="68"/>
        <v>509</v>
      </c>
      <c r="B512" s="70" t="str">
        <f t="shared" si="70"/>
        <v xml:space="preserve"> </v>
      </c>
      <c r="D512" s="70" t="str">
        <f>IFERROR(VLOOKUP($C512,'[1]Nieuwe bron'!$A:$C,3,0),"")</f>
        <v/>
      </c>
      <c r="E512" s="70" t="str">
        <f>IFERROR(VLOOKUP($D512,'[1]Nieuwe bron'!$C:$D,2,0),"")</f>
        <v/>
      </c>
      <c r="F512" s="70" t="str">
        <f>IFERROR(VLOOKUP($D512,NLSfB!A:D,4,0),"")</f>
        <v/>
      </c>
      <c r="G512" s="113">
        <v>1</v>
      </c>
      <c r="H512" s="74" t="s">
        <v>326</v>
      </c>
      <c r="I512" s="70" t="s">
        <v>774</v>
      </c>
      <c r="K512" s="67">
        <f ca="1">COUNTIF(Tabel1[[PPO code 1]:[Frequentie 4]],Activiteitenoverzicht!B512)</f>
        <v>0</v>
      </c>
      <c r="L512" s="75">
        <f t="shared" ca="1" si="71"/>
        <v>0</v>
      </c>
    </row>
    <row r="513" spans="1:12" hidden="1" x14ac:dyDescent="0.25">
      <c r="A513" s="71">
        <f t="shared" si="68"/>
        <v>510</v>
      </c>
      <c r="B513" s="70" t="str">
        <f t="shared" si="70"/>
        <v xml:space="preserve"> </v>
      </c>
      <c r="D513" s="70" t="str">
        <f>IFERROR(VLOOKUP($C513,'[1]Nieuwe bron'!$A:$C,3,0),"")</f>
        <v/>
      </c>
      <c r="E513" s="70" t="str">
        <f>IFERROR(VLOOKUP($D513,'[1]Nieuwe bron'!$C:$D,2,0),"")</f>
        <v/>
      </c>
      <c r="F513" s="70" t="str">
        <f>IFERROR(VLOOKUP($D513,NLSfB!A:D,4,0),"")</f>
        <v/>
      </c>
      <c r="G513" s="113">
        <v>1</v>
      </c>
      <c r="H513" s="74" t="s">
        <v>326</v>
      </c>
      <c r="I513" s="70" t="s">
        <v>775</v>
      </c>
      <c r="K513" s="67">
        <f ca="1">COUNTIF(Tabel1[[PPO code 1]:[Frequentie 4]],Activiteitenoverzicht!B513)</f>
        <v>0</v>
      </c>
      <c r="L513" s="75">
        <f t="shared" ca="1" si="71"/>
        <v>0</v>
      </c>
    </row>
    <row r="514" spans="1:12" hidden="1" x14ac:dyDescent="0.25">
      <c r="A514" s="71">
        <f t="shared" si="68"/>
        <v>511</v>
      </c>
      <c r="B514" s="70" t="str">
        <f t="shared" si="70"/>
        <v xml:space="preserve"> </v>
      </c>
      <c r="D514" s="70" t="str">
        <f>IFERROR(VLOOKUP($C514,'[1]Nieuwe bron'!$A:$C,3,0),"")</f>
        <v/>
      </c>
      <c r="E514" s="70" t="str">
        <f>IFERROR(VLOOKUP($D514,'[1]Nieuwe bron'!$C:$D,2,0),"")</f>
        <v/>
      </c>
      <c r="F514" s="70" t="str">
        <f>IFERROR(VLOOKUP($D514,NLSfB!A:D,4,0),"")</f>
        <v/>
      </c>
      <c r="G514" s="113"/>
      <c r="H514" s="74" t="s">
        <v>326</v>
      </c>
      <c r="I514" s="70" t="s">
        <v>770</v>
      </c>
      <c r="K514" s="67">
        <f ca="1">COUNTIF(Tabel1[[PPO code 1]:[Frequentie 4]],Activiteitenoverzicht!B514)</f>
        <v>0</v>
      </c>
      <c r="L514" s="75">
        <f t="shared" ca="1" si="71"/>
        <v>0</v>
      </c>
    </row>
    <row r="515" spans="1:12" hidden="1" x14ac:dyDescent="0.25">
      <c r="A515" s="71">
        <f t="shared" si="68"/>
        <v>512</v>
      </c>
      <c r="B515" s="70" t="str">
        <f t="shared" si="70"/>
        <v xml:space="preserve"> </v>
      </c>
      <c r="D515" s="70" t="str">
        <f>IFERROR(VLOOKUP($C515,'[1]Nieuwe bron'!$A:$C,3,0),"")</f>
        <v/>
      </c>
      <c r="E515" s="70" t="str">
        <f>IFERROR(VLOOKUP($D515,'[1]Nieuwe bron'!$C:$D,2,0),"")</f>
        <v/>
      </c>
      <c r="F515" s="70" t="str">
        <f>IFERROR(VLOOKUP($D515,NLSfB!A:D,4,0),"")</f>
        <v/>
      </c>
      <c r="G515" s="113"/>
      <c r="H515" s="74"/>
      <c r="I515" s="70"/>
      <c r="K515" s="67">
        <f ca="1">COUNTIF(Tabel1[[PPO code 1]:[Frequentie 4]],Activiteitenoverzicht!B515)</f>
        <v>0</v>
      </c>
      <c r="L515" s="75">
        <f t="shared" ca="1" si="71"/>
        <v>0</v>
      </c>
    </row>
    <row r="516" spans="1:12" hidden="1" x14ac:dyDescent="0.25">
      <c r="A516" s="71">
        <f t="shared" si="68"/>
        <v>513</v>
      </c>
      <c r="B516" s="70" t="str">
        <f t="shared" si="70"/>
        <v xml:space="preserve"> </v>
      </c>
      <c r="D516" s="70" t="str">
        <f>IFERROR(VLOOKUP($C516,'[1]Nieuwe bron'!$A:$C,3,0),"")</f>
        <v/>
      </c>
      <c r="E516" s="70" t="str">
        <f>IFERROR(VLOOKUP($D516,'[1]Nieuwe bron'!$C:$D,2,0),"")</f>
        <v/>
      </c>
      <c r="F516" s="70" t="str">
        <f>IFERROR(VLOOKUP($D516,NLSfB!A:D,4,0),"")</f>
        <v/>
      </c>
      <c r="G516" s="113"/>
      <c r="H516" s="74"/>
      <c r="I516" s="70" t="s">
        <v>776</v>
      </c>
      <c r="K516" s="67">
        <f ca="1">COUNTIF(Tabel1[[PPO code 1]:[Frequentie 4]],Activiteitenoverzicht!B516)</f>
        <v>0</v>
      </c>
      <c r="L516" s="75">
        <f t="shared" ca="1" si="71"/>
        <v>0</v>
      </c>
    </row>
    <row r="517" spans="1:12" hidden="1" x14ac:dyDescent="0.25">
      <c r="A517" s="71">
        <f t="shared" si="68"/>
        <v>514</v>
      </c>
      <c r="B517" s="70" t="str">
        <f t="shared" si="70"/>
        <v xml:space="preserve"> </v>
      </c>
      <c r="D517" s="70" t="str">
        <f>IFERROR(VLOOKUP($C517,'[1]Nieuwe bron'!$A:$C,3,0),"")</f>
        <v/>
      </c>
      <c r="E517" s="70" t="str">
        <f>IFERROR(VLOOKUP($D517,'[1]Nieuwe bron'!$C:$D,2,0),"")</f>
        <v/>
      </c>
      <c r="F517" s="70" t="str">
        <f>IFERROR(VLOOKUP($D517,NLSfB!A:D,4,0),"")</f>
        <v/>
      </c>
      <c r="G517" s="113"/>
      <c r="H517" s="74" t="s">
        <v>326</v>
      </c>
      <c r="I517" s="70" t="s">
        <v>777</v>
      </c>
      <c r="K517" s="67">
        <f ca="1">COUNTIF(Tabel1[[PPO code 1]:[Frequentie 4]],Activiteitenoverzicht!B517)</f>
        <v>0</v>
      </c>
      <c r="L517" s="75">
        <f t="shared" ca="1" si="71"/>
        <v>0</v>
      </c>
    </row>
    <row r="518" spans="1:12" hidden="1" x14ac:dyDescent="0.25">
      <c r="A518" s="71">
        <f t="shared" si="68"/>
        <v>515</v>
      </c>
      <c r="B518" s="70" t="str">
        <f t="shared" si="70"/>
        <v xml:space="preserve"> </v>
      </c>
      <c r="D518" s="70" t="str">
        <f>IFERROR(VLOOKUP($C518,'[1]Nieuwe bron'!$A:$C,3,0),"")</f>
        <v/>
      </c>
      <c r="E518" s="70" t="str">
        <f>IFERROR(VLOOKUP($D518,'[1]Nieuwe bron'!$C:$D,2,0),"")</f>
        <v/>
      </c>
      <c r="F518" s="70" t="str">
        <f>IFERROR(VLOOKUP($D518,NLSfB!A:D,4,0),"")</f>
        <v/>
      </c>
      <c r="G518" s="113"/>
      <c r="H518" s="74"/>
      <c r="I518" s="70"/>
      <c r="K518" s="67">
        <f ca="1">COUNTIF(Tabel1[[PPO code 1]:[Frequentie 4]],Activiteitenoverzicht!B518)</f>
        <v>0</v>
      </c>
      <c r="L518" s="75">
        <f t="shared" ca="1" si="71"/>
        <v>0</v>
      </c>
    </row>
    <row r="519" spans="1:12" hidden="1" x14ac:dyDescent="0.25">
      <c r="A519" s="71">
        <f t="shared" si="68"/>
        <v>516</v>
      </c>
      <c r="B519" s="70" t="str">
        <f t="shared" si="70"/>
        <v xml:space="preserve"> </v>
      </c>
      <c r="D519" s="70" t="str">
        <f>IFERROR(VLOOKUP($C519,'[1]Nieuwe bron'!$A:$C,3,0),"")</f>
        <v/>
      </c>
      <c r="E519" s="70" t="str">
        <f>IFERROR(VLOOKUP($D519,'[1]Nieuwe bron'!$C:$D,2,0),"")</f>
        <v/>
      </c>
      <c r="F519" s="70" t="str">
        <f>IFERROR(VLOOKUP($D519,NLSfB!A:D,4,0),"")</f>
        <v/>
      </c>
      <c r="G519" s="113"/>
      <c r="H519" s="74"/>
      <c r="I519" s="70" t="s">
        <v>778</v>
      </c>
      <c r="K519" s="67">
        <f ca="1">COUNTIF(Tabel1[[PPO code 1]:[Frequentie 4]],Activiteitenoverzicht!B519)</f>
        <v>0</v>
      </c>
      <c r="L519" s="75">
        <f t="shared" ca="1" si="71"/>
        <v>0</v>
      </c>
    </row>
    <row r="520" spans="1:12" hidden="1" x14ac:dyDescent="0.25">
      <c r="A520" s="71">
        <f t="shared" si="68"/>
        <v>517</v>
      </c>
      <c r="B520" s="70" t="str">
        <f t="shared" si="70"/>
        <v xml:space="preserve"> </v>
      </c>
      <c r="D520" s="70" t="str">
        <f>IFERROR(VLOOKUP($C520,'[1]Nieuwe bron'!$A:$C,3,0),"")</f>
        <v/>
      </c>
      <c r="E520" s="70" t="str">
        <f>IFERROR(VLOOKUP($D520,'[1]Nieuwe bron'!$C:$D,2,0),"")</f>
        <v/>
      </c>
      <c r="F520" s="70" t="str">
        <f>IFERROR(VLOOKUP($D520,NLSfB!A:D,4,0),"")</f>
        <v/>
      </c>
      <c r="G520" s="113"/>
      <c r="H520" s="74"/>
      <c r="I520" s="70" t="s">
        <v>779</v>
      </c>
      <c r="K520" s="67">
        <f ca="1">COUNTIF(Tabel1[[PPO code 1]:[Frequentie 4]],Activiteitenoverzicht!B520)</f>
        <v>0</v>
      </c>
      <c r="L520" s="75">
        <f t="shared" ca="1" si="71"/>
        <v>0</v>
      </c>
    </row>
    <row r="521" spans="1:12" hidden="1" x14ac:dyDescent="0.25">
      <c r="A521" s="71">
        <f t="shared" si="68"/>
        <v>518</v>
      </c>
      <c r="B521" s="70" t="str">
        <f t="shared" si="70"/>
        <v xml:space="preserve"> </v>
      </c>
      <c r="D521" s="70" t="str">
        <f>IFERROR(VLOOKUP($C521,'[1]Nieuwe bron'!$A:$C,3,0),"")</f>
        <v/>
      </c>
      <c r="E521" s="70" t="str">
        <f>IFERROR(VLOOKUP($D521,'[1]Nieuwe bron'!$C:$D,2,0),"")</f>
        <v/>
      </c>
      <c r="F521" s="70" t="str">
        <f>IFERROR(VLOOKUP($D521,NLSfB!A:D,4,0),"")</f>
        <v/>
      </c>
      <c r="G521" s="113"/>
      <c r="H521" s="74" t="s">
        <v>326</v>
      </c>
      <c r="I521" s="70" t="s">
        <v>780</v>
      </c>
      <c r="K521" s="67">
        <f ca="1">COUNTIF(Tabel1[[PPO code 1]:[Frequentie 4]],Activiteitenoverzicht!B521)</f>
        <v>0</v>
      </c>
      <c r="L521" s="75">
        <f t="shared" ca="1" si="71"/>
        <v>0</v>
      </c>
    </row>
    <row r="522" spans="1:12" hidden="1" x14ac:dyDescent="0.25">
      <c r="A522" s="71">
        <f t="shared" si="68"/>
        <v>519</v>
      </c>
      <c r="B522" s="70" t="str">
        <f t="shared" si="70"/>
        <v xml:space="preserve"> </v>
      </c>
      <c r="D522" s="70" t="str">
        <f>IFERROR(VLOOKUP($C522,'[1]Nieuwe bron'!$A:$C,3,0),"")</f>
        <v/>
      </c>
      <c r="E522" s="70" t="str">
        <f>IFERROR(VLOOKUP($D522,'[1]Nieuwe bron'!$C:$D,2,0),"")</f>
        <v/>
      </c>
      <c r="F522" s="70" t="str">
        <f>IFERROR(VLOOKUP($D522,NLSfB!A:D,4,0),"")</f>
        <v/>
      </c>
      <c r="G522" s="113"/>
      <c r="H522" s="74" t="s">
        <v>326</v>
      </c>
      <c r="I522" s="70" t="s">
        <v>781</v>
      </c>
      <c r="K522" s="67">
        <f ca="1">COUNTIF(Tabel1[[PPO code 1]:[Frequentie 4]],Activiteitenoverzicht!B522)</f>
        <v>0</v>
      </c>
      <c r="L522" s="75">
        <f t="shared" ca="1" si="71"/>
        <v>0</v>
      </c>
    </row>
    <row r="523" spans="1:12" hidden="1" x14ac:dyDescent="0.25">
      <c r="A523" s="71">
        <f t="shared" si="68"/>
        <v>520</v>
      </c>
      <c r="B523" s="70" t="str">
        <f t="shared" si="70"/>
        <v xml:space="preserve"> </v>
      </c>
      <c r="D523" s="70" t="str">
        <f>IFERROR(VLOOKUP($C523,'[1]Nieuwe bron'!$A:$C,3,0),"")</f>
        <v/>
      </c>
      <c r="E523" s="70" t="str">
        <f>IFERROR(VLOOKUP($D523,'[1]Nieuwe bron'!$C:$D,2,0),"")</f>
        <v/>
      </c>
      <c r="F523" s="70" t="str">
        <f>IFERROR(VLOOKUP($D523,NLSfB!A:D,4,0),"")</f>
        <v/>
      </c>
      <c r="G523" s="113"/>
      <c r="H523" s="74" t="s">
        <v>326</v>
      </c>
      <c r="I523" s="70" t="s">
        <v>782</v>
      </c>
      <c r="K523" s="67">
        <f ca="1">COUNTIF(Tabel1[[PPO code 1]:[Frequentie 4]],Activiteitenoverzicht!B523)</f>
        <v>0</v>
      </c>
      <c r="L523" s="75">
        <f t="shared" ca="1" si="71"/>
        <v>0</v>
      </c>
    </row>
    <row r="524" spans="1:12" hidden="1" x14ac:dyDescent="0.25">
      <c r="A524" s="71">
        <f t="shared" si="68"/>
        <v>521</v>
      </c>
      <c r="B524" s="70" t="str">
        <f t="shared" si="70"/>
        <v xml:space="preserve"> </v>
      </c>
      <c r="D524" s="70" t="str">
        <f>IFERROR(VLOOKUP($C524,'[1]Nieuwe bron'!$A:$C,3,0),"")</f>
        <v/>
      </c>
      <c r="E524" s="70" t="str">
        <f>IFERROR(VLOOKUP($D524,'[1]Nieuwe bron'!$C:$D,2,0),"")</f>
        <v/>
      </c>
      <c r="F524" s="70" t="str">
        <f>IFERROR(VLOOKUP($D524,NLSfB!A:D,4,0),"")</f>
        <v/>
      </c>
      <c r="G524" s="113"/>
      <c r="H524" s="74"/>
      <c r="I524" s="70"/>
      <c r="K524" s="67">
        <f ca="1">COUNTIF(Tabel1[[PPO code 1]:[Frequentie 4]],Activiteitenoverzicht!B524)</f>
        <v>0</v>
      </c>
      <c r="L524" s="75">
        <f t="shared" ca="1" si="71"/>
        <v>0</v>
      </c>
    </row>
    <row r="525" spans="1:12" hidden="1" x14ac:dyDescent="0.25">
      <c r="A525" s="71">
        <f t="shared" si="68"/>
        <v>522</v>
      </c>
      <c r="B525" s="70" t="str">
        <f t="shared" si="70"/>
        <v xml:space="preserve"> </v>
      </c>
      <c r="D525" s="70" t="str">
        <f>IFERROR(VLOOKUP($C525,'[1]Nieuwe bron'!$A:$C,3,0),"")</f>
        <v/>
      </c>
      <c r="E525" s="70" t="str">
        <f>IFERROR(VLOOKUP($D525,'[1]Nieuwe bron'!$C:$D,2,0),"")</f>
        <v/>
      </c>
      <c r="F525" s="70" t="str">
        <f>IFERROR(VLOOKUP($D525,NLSfB!A:D,4,0),"")</f>
        <v/>
      </c>
      <c r="G525" s="113"/>
      <c r="H525" s="74"/>
      <c r="I525" s="70" t="s">
        <v>783</v>
      </c>
      <c r="K525" s="67">
        <f ca="1">COUNTIF(Tabel1[[PPO code 1]:[Frequentie 4]],Activiteitenoverzicht!B525)</f>
        <v>0</v>
      </c>
      <c r="L525" s="75">
        <f t="shared" ca="1" si="71"/>
        <v>0</v>
      </c>
    </row>
    <row r="526" spans="1:12" hidden="1" x14ac:dyDescent="0.25">
      <c r="A526" s="71">
        <f t="shared" si="68"/>
        <v>523</v>
      </c>
      <c r="B526" s="70" t="str">
        <f t="shared" ref="B526:B557" si="72">IF($C526=""," ",$B$493)</f>
        <v xml:space="preserve"> </v>
      </c>
      <c r="D526" s="70" t="str">
        <f>IFERROR(VLOOKUP($C526,'[1]Nieuwe bron'!$A:$C,3,0),"")</f>
        <v/>
      </c>
      <c r="E526" s="70" t="str">
        <f>IFERROR(VLOOKUP($D526,'[1]Nieuwe bron'!$C:$D,2,0),"")</f>
        <v/>
      </c>
      <c r="F526" s="70" t="str">
        <f>IFERROR(VLOOKUP($D526,NLSfB!A:D,4,0),"")</f>
        <v/>
      </c>
      <c r="G526" s="113"/>
      <c r="H526" s="74"/>
      <c r="I526" s="70" t="s">
        <v>784</v>
      </c>
      <c r="K526" s="67">
        <f ca="1">COUNTIF(Tabel1[[PPO code 1]:[Frequentie 4]],Activiteitenoverzicht!B526)</f>
        <v>0</v>
      </c>
      <c r="L526" s="75">
        <f t="shared" ca="1" si="71"/>
        <v>0</v>
      </c>
    </row>
    <row r="527" spans="1:12" hidden="1" x14ac:dyDescent="0.25">
      <c r="A527" s="71">
        <f t="shared" si="68"/>
        <v>524</v>
      </c>
      <c r="B527" s="70" t="str">
        <f t="shared" si="72"/>
        <v xml:space="preserve"> </v>
      </c>
      <c r="D527" s="70" t="str">
        <f>IFERROR(VLOOKUP($C527,'[1]Nieuwe bron'!$A:$C,3,0),"")</f>
        <v/>
      </c>
      <c r="E527" s="70" t="str">
        <f>IFERROR(VLOOKUP($D527,'[1]Nieuwe bron'!$C:$D,2,0),"")</f>
        <v/>
      </c>
      <c r="F527" s="70" t="str">
        <f>IFERROR(VLOOKUP($D527,NLSfB!A:D,4,0),"")</f>
        <v/>
      </c>
      <c r="G527" s="113"/>
      <c r="H527" s="74" t="s">
        <v>326</v>
      </c>
      <c r="I527" s="70" t="s">
        <v>785</v>
      </c>
      <c r="K527" s="67">
        <f ca="1">COUNTIF(Tabel1[[PPO code 1]:[Frequentie 4]],Activiteitenoverzicht!B527)</f>
        <v>0</v>
      </c>
      <c r="L527" s="75">
        <f t="shared" ca="1" si="71"/>
        <v>0</v>
      </c>
    </row>
    <row r="528" spans="1:12" hidden="1" x14ac:dyDescent="0.25">
      <c r="A528" s="71">
        <f t="shared" si="68"/>
        <v>525</v>
      </c>
      <c r="B528" s="70" t="str">
        <f t="shared" si="72"/>
        <v xml:space="preserve"> </v>
      </c>
      <c r="D528" s="70" t="str">
        <f>IFERROR(VLOOKUP($C528,'[1]Nieuwe bron'!$A:$C,3,0),"")</f>
        <v/>
      </c>
      <c r="E528" s="70" t="str">
        <f>IFERROR(VLOOKUP($D528,'[1]Nieuwe bron'!$C:$D,2,0),"")</f>
        <v/>
      </c>
      <c r="F528" s="70" t="str">
        <f>IFERROR(VLOOKUP($D528,NLSfB!A:D,4,0),"")</f>
        <v/>
      </c>
      <c r="G528" s="113"/>
      <c r="H528" s="74" t="s">
        <v>326</v>
      </c>
      <c r="I528" s="70" t="s">
        <v>786</v>
      </c>
      <c r="K528" s="67">
        <f ca="1">COUNTIF(Tabel1[[PPO code 1]:[Frequentie 4]],Activiteitenoverzicht!B528)</f>
        <v>0</v>
      </c>
      <c r="L528" s="75">
        <f t="shared" ca="1" si="71"/>
        <v>0</v>
      </c>
    </row>
    <row r="529" spans="1:12" hidden="1" x14ac:dyDescent="0.25">
      <c r="A529" s="71">
        <f t="shared" si="68"/>
        <v>526</v>
      </c>
      <c r="B529" s="70" t="str">
        <f t="shared" si="72"/>
        <v xml:space="preserve"> </v>
      </c>
      <c r="D529" s="70" t="str">
        <f>IFERROR(VLOOKUP($C529,'[1]Nieuwe bron'!$A:$C,3,0),"")</f>
        <v/>
      </c>
      <c r="E529" s="70" t="str">
        <f>IFERROR(VLOOKUP($D529,'[1]Nieuwe bron'!$C:$D,2,0),"")</f>
        <v/>
      </c>
      <c r="F529" s="70" t="str">
        <f>IFERROR(VLOOKUP($D529,NLSfB!A:D,4,0),"")</f>
        <v/>
      </c>
      <c r="G529" s="113"/>
      <c r="H529" s="74"/>
      <c r="I529" s="70"/>
      <c r="K529" s="67">
        <f ca="1">COUNTIF(Tabel1[[PPO code 1]:[Frequentie 4]],Activiteitenoverzicht!B529)</f>
        <v>0</v>
      </c>
      <c r="L529" s="75">
        <f t="shared" ca="1" si="71"/>
        <v>0</v>
      </c>
    </row>
    <row r="530" spans="1:12" hidden="1" x14ac:dyDescent="0.25">
      <c r="A530" s="71">
        <f t="shared" si="68"/>
        <v>527</v>
      </c>
      <c r="B530" s="70" t="str">
        <f t="shared" si="72"/>
        <v xml:space="preserve"> </v>
      </c>
      <c r="D530" s="70" t="str">
        <f>IFERROR(VLOOKUP($C530,'[1]Nieuwe bron'!$A:$C,3,0),"")</f>
        <v/>
      </c>
      <c r="E530" s="70" t="str">
        <f>IFERROR(VLOOKUP($D530,'[1]Nieuwe bron'!$C:$D,2,0),"")</f>
        <v/>
      </c>
      <c r="F530" s="70" t="str">
        <f>IFERROR(VLOOKUP($D530,NLSfB!A:D,4,0),"")</f>
        <v/>
      </c>
      <c r="G530" s="113"/>
      <c r="H530" s="74"/>
      <c r="I530" s="70" t="s">
        <v>787</v>
      </c>
      <c r="K530" s="67">
        <f ca="1">COUNTIF(Tabel1[[PPO code 1]:[Frequentie 4]],Activiteitenoverzicht!B530)</f>
        <v>0</v>
      </c>
      <c r="L530" s="75">
        <f t="shared" ca="1" si="71"/>
        <v>0</v>
      </c>
    </row>
    <row r="531" spans="1:12" hidden="1" x14ac:dyDescent="0.25">
      <c r="A531" s="71">
        <f t="shared" si="68"/>
        <v>528</v>
      </c>
      <c r="B531" s="70" t="str">
        <f t="shared" si="72"/>
        <v xml:space="preserve"> </v>
      </c>
      <c r="D531" s="70" t="str">
        <f>IFERROR(VLOOKUP($C531,'[1]Nieuwe bron'!$A:$C,3,0),"")</f>
        <v/>
      </c>
      <c r="E531" s="70" t="str">
        <f>IFERROR(VLOOKUP($D531,'[1]Nieuwe bron'!$C:$D,2,0),"")</f>
        <v/>
      </c>
      <c r="F531" s="70" t="str">
        <f>IFERROR(VLOOKUP($D531,NLSfB!A:D,4,0),"")</f>
        <v/>
      </c>
      <c r="G531" s="113"/>
      <c r="H531" s="74" t="s">
        <v>326</v>
      </c>
      <c r="I531" s="70" t="s">
        <v>788</v>
      </c>
      <c r="K531" s="67">
        <f ca="1">COUNTIF(Tabel1[[PPO code 1]:[Frequentie 4]],Activiteitenoverzicht!B531)</f>
        <v>0</v>
      </c>
      <c r="L531" s="75">
        <f t="shared" ca="1" si="71"/>
        <v>0</v>
      </c>
    </row>
    <row r="532" spans="1:12" hidden="1" x14ac:dyDescent="0.25">
      <c r="A532" s="71">
        <f t="shared" si="68"/>
        <v>529</v>
      </c>
      <c r="B532" s="70" t="str">
        <f t="shared" si="72"/>
        <v xml:space="preserve"> </v>
      </c>
      <c r="D532" s="70" t="str">
        <f>IFERROR(VLOOKUP($C532,'[1]Nieuwe bron'!$A:$C,3,0),"")</f>
        <v/>
      </c>
      <c r="E532" s="70" t="str">
        <f>IFERROR(VLOOKUP($D532,'[1]Nieuwe bron'!$C:$D,2,0),"")</f>
        <v/>
      </c>
      <c r="F532" s="70" t="str">
        <f>IFERROR(VLOOKUP($D532,NLSfB!A:D,4,0),"")</f>
        <v/>
      </c>
      <c r="G532" s="113"/>
      <c r="H532" s="74" t="s">
        <v>326</v>
      </c>
      <c r="I532" s="70" t="s">
        <v>786</v>
      </c>
      <c r="K532" s="67">
        <f ca="1">COUNTIF(Tabel1[[PPO code 1]:[Frequentie 4]],Activiteitenoverzicht!B532)</f>
        <v>0</v>
      </c>
      <c r="L532" s="75">
        <f t="shared" ca="1" si="71"/>
        <v>0</v>
      </c>
    </row>
    <row r="533" spans="1:12" hidden="1" x14ac:dyDescent="0.25">
      <c r="A533" s="71">
        <f t="shared" si="68"/>
        <v>530</v>
      </c>
      <c r="B533" s="70" t="str">
        <f t="shared" si="72"/>
        <v xml:space="preserve"> </v>
      </c>
      <c r="D533" s="70" t="str">
        <f>IFERROR(VLOOKUP($C533,'[1]Nieuwe bron'!$A:$C,3,0),"")</f>
        <v/>
      </c>
      <c r="E533" s="70" t="str">
        <f>IFERROR(VLOOKUP($D533,'[1]Nieuwe bron'!$C:$D,2,0),"")</f>
        <v/>
      </c>
      <c r="F533" s="70" t="str">
        <f>IFERROR(VLOOKUP($D533,NLSfB!A:D,4,0),"")</f>
        <v/>
      </c>
      <c r="G533" s="113"/>
      <c r="H533" s="74"/>
      <c r="I533" s="70"/>
      <c r="K533" s="67">
        <f ca="1">COUNTIF(Tabel1[[PPO code 1]:[Frequentie 4]],Activiteitenoverzicht!B533)</f>
        <v>0</v>
      </c>
      <c r="L533" s="75">
        <f t="shared" ca="1" si="71"/>
        <v>0</v>
      </c>
    </row>
    <row r="534" spans="1:12" hidden="1" x14ac:dyDescent="0.25">
      <c r="A534" s="71">
        <f t="shared" si="68"/>
        <v>531</v>
      </c>
      <c r="B534" s="70" t="str">
        <f t="shared" si="72"/>
        <v xml:space="preserve"> </v>
      </c>
      <c r="D534" s="70" t="str">
        <f>IFERROR(VLOOKUP($C534,'[1]Nieuwe bron'!$A:$C,3,0),"")</f>
        <v/>
      </c>
      <c r="E534" s="70" t="str">
        <f>IFERROR(VLOOKUP($D534,'[1]Nieuwe bron'!$C:$D,2,0),"")</f>
        <v/>
      </c>
      <c r="F534" s="70" t="str">
        <f>IFERROR(VLOOKUP($D534,NLSfB!A:D,4,0),"")</f>
        <v/>
      </c>
      <c r="G534" s="113"/>
      <c r="H534" s="74"/>
      <c r="I534" s="70" t="s">
        <v>789</v>
      </c>
      <c r="K534" s="67">
        <f ca="1">COUNTIF(Tabel1[[PPO code 1]:[Frequentie 4]],Activiteitenoverzicht!B534)</f>
        <v>0</v>
      </c>
      <c r="L534" s="75">
        <f t="shared" ca="1" si="71"/>
        <v>0</v>
      </c>
    </row>
    <row r="535" spans="1:12" hidden="1" x14ac:dyDescent="0.25">
      <c r="A535" s="71">
        <f t="shared" si="68"/>
        <v>532</v>
      </c>
      <c r="B535" s="70" t="str">
        <f t="shared" si="72"/>
        <v xml:space="preserve"> </v>
      </c>
      <c r="D535" s="70" t="str">
        <f>IFERROR(VLOOKUP($C535,'[1]Nieuwe bron'!$A:$C,3,0),"")</f>
        <v/>
      </c>
      <c r="E535" s="70" t="str">
        <f>IFERROR(VLOOKUP($D535,'[1]Nieuwe bron'!$C:$D,2,0),"")</f>
        <v/>
      </c>
      <c r="F535" s="70" t="str">
        <f>IFERROR(VLOOKUP($D535,NLSfB!A:D,4,0),"")</f>
        <v/>
      </c>
      <c r="G535" s="113"/>
      <c r="H535" s="74" t="s">
        <v>326</v>
      </c>
      <c r="I535" s="70" t="s">
        <v>790</v>
      </c>
      <c r="K535" s="67">
        <f ca="1">COUNTIF(Tabel1[[PPO code 1]:[Frequentie 4]],Activiteitenoverzicht!B535)</f>
        <v>0</v>
      </c>
      <c r="L535" s="75">
        <f t="shared" ca="1" si="71"/>
        <v>0</v>
      </c>
    </row>
    <row r="536" spans="1:12" hidden="1" x14ac:dyDescent="0.25">
      <c r="A536" s="71">
        <f t="shared" si="68"/>
        <v>533</v>
      </c>
      <c r="B536" s="70" t="str">
        <f t="shared" si="72"/>
        <v xml:space="preserve"> </v>
      </c>
      <c r="D536" s="70" t="str">
        <f>IFERROR(VLOOKUP($C536,'[1]Nieuwe bron'!$A:$C,3,0),"")</f>
        <v/>
      </c>
      <c r="E536" s="70" t="str">
        <f>IFERROR(VLOOKUP($D536,'[1]Nieuwe bron'!$C:$D,2,0),"")</f>
        <v/>
      </c>
      <c r="F536" s="70" t="str">
        <f>IFERROR(VLOOKUP($D536,NLSfB!A:D,4,0),"")</f>
        <v/>
      </c>
      <c r="G536" s="113"/>
      <c r="H536" s="74"/>
      <c r="I536" s="70"/>
      <c r="K536" s="67">
        <f ca="1">COUNTIF(Tabel1[[PPO code 1]:[Frequentie 4]],Activiteitenoverzicht!B536)</f>
        <v>0</v>
      </c>
      <c r="L536" s="75">
        <f t="shared" ca="1" si="71"/>
        <v>0</v>
      </c>
    </row>
    <row r="537" spans="1:12" hidden="1" x14ac:dyDescent="0.25">
      <c r="A537" s="71">
        <f t="shared" si="68"/>
        <v>534</v>
      </c>
      <c r="B537" s="70" t="str">
        <f t="shared" si="72"/>
        <v xml:space="preserve"> </v>
      </c>
      <c r="D537" s="70" t="str">
        <f>IFERROR(VLOOKUP($C537,'[1]Nieuwe bron'!$A:$C,3,0),"")</f>
        <v/>
      </c>
      <c r="E537" s="70" t="str">
        <f>IFERROR(VLOOKUP($D537,'[1]Nieuwe bron'!$C:$D,2,0),"")</f>
        <v/>
      </c>
      <c r="F537" s="70" t="str">
        <f>IFERROR(VLOOKUP($D537,NLSfB!A:D,4,0),"")</f>
        <v/>
      </c>
      <c r="G537" s="113"/>
      <c r="H537" s="74"/>
      <c r="I537" s="70" t="s">
        <v>791</v>
      </c>
      <c r="K537" s="67">
        <f ca="1">COUNTIF(Tabel1[[PPO code 1]:[Frequentie 4]],Activiteitenoverzicht!B537)</f>
        <v>0</v>
      </c>
      <c r="L537" s="75">
        <f t="shared" ca="1" si="71"/>
        <v>0</v>
      </c>
    </row>
    <row r="538" spans="1:12" hidden="1" x14ac:dyDescent="0.25">
      <c r="A538" s="71">
        <f t="shared" si="68"/>
        <v>535</v>
      </c>
      <c r="B538" s="70" t="str">
        <f t="shared" si="72"/>
        <v xml:space="preserve"> </v>
      </c>
      <c r="D538" s="70" t="str">
        <f>IFERROR(VLOOKUP($C538,'[1]Nieuwe bron'!$A:$C,3,0),"")</f>
        <v/>
      </c>
      <c r="E538" s="70" t="str">
        <f>IFERROR(VLOOKUP($D538,'[1]Nieuwe bron'!$C:$D,2,0),"")</f>
        <v/>
      </c>
      <c r="F538" s="70" t="str">
        <f>IFERROR(VLOOKUP($D538,NLSfB!A:D,4,0),"")</f>
        <v/>
      </c>
      <c r="G538" s="113"/>
      <c r="H538" s="74" t="s">
        <v>326</v>
      </c>
      <c r="I538" s="70" t="s">
        <v>792</v>
      </c>
      <c r="K538" s="67">
        <f ca="1">COUNTIF(Tabel1[[PPO code 1]:[Frequentie 4]],Activiteitenoverzicht!B538)</f>
        <v>0</v>
      </c>
      <c r="L538" s="75">
        <f t="shared" ca="1" si="71"/>
        <v>0</v>
      </c>
    </row>
    <row r="539" spans="1:12" hidden="1" x14ac:dyDescent="0.25">
      <c r="A539" s="71">
        <f t="shared" si="68"/>
        <v>536</v>
      </c>
      <c r="B539" s="70" t="str">
        <f t="shared" si="72"/>
        <v xml:space="preserve"> </v>
      </c>
      <c r="D539" s="70" t="str">
        <f>IFERROR(VLOOKUP($C539,'[1]Nieuwe bron'!$A:$C,3,0),"")</f>
        <v/>
      </c>
      <c r="E539" s="70" t="str">
        <f>IFERROR(VLOOKUP($D539,'[1]Nieuwe bron'!$C:$D,2,0),"")</f>
        <v/>
      </c>
      <c r="F539" s="70" t="str">
        <f>IFERROR(VLOOKUP($D539,NLSfB!A:D,4,0),"")</f>
        <v/>
      </c>
      <c r="G539" s="113"/>
      <c r="H539" s="74"/>
      <c r="I539" s="70"/>
      <c r="K539" s="67">
        <f ca="1">COUNTIF(Tabel1[[PPO code 1]:[Frequentie 4]],Activiteitenoverzicht!B539)</f>
        <v>0</v>
      </c>
      <c r="L539" s="75">
        <f t="shared" ca="1" si="71"/>
        <v>0</v>
      </c>
    </row>
    <row r="540" spans="1:12" hidden="1" x14ac:dyDescent="0.25">
      <c r="A540" s="71">
        <f t="shared" si="68"/>
        <v>537</v>
      </c>
      <c r="B540" s="70" t="str">
        <f t="shared" si="72"/>
        <v xml:space="preserve"> </v>
      </c>
      <c r="D540" s="70" t="str">
        <f>IFERROR(VLOOKUP($C540,'[1]Nieuwe bron'!$A:$C,3,0),"")</f>
        <v/>
      </c>
      <c r="E540" s="70" t="str">
        <f>IFERROR(VLOOKUP($D540,'[1]Nieuwe bron'!$C:$D,2,0),"")</f>
        <v/>
      </c>
      <c r="F540" s="70" t="str">
        <f>IFERROR(VLOOKUP($D540,NLSfB!A:D,4,0),"")</f>
        <v/>
      </c>
      <c r="G540" s="113"/>
      <c r="H540" s="74"/>
      <c r="I540" s="70" t="s">
        <v>793</v>
      </c>
      <c r="K540" s="67">
        <f ca="1">COUNTIF(Tabel1[[PPO code 1]:[Frequentie 4]],Activiteitenoverzicht!B540)</f>
        <v>0</v>
      </c>
      <c r="L540" s="75">
        <f t="shared" ca="1" si="71"/>
        <v>0</v>
      </c>
    </row>
    <row r="541" spans="1:12" hidden="1" x14ac:dyDescent="0.25">
      <c r="A541" s="71">
        <f t="shared" si="68"/>
        <v>538</v>
      </c>
      <c r="B541" s="70" t="str">
        <f t="shared" si="72"/>
        <v xml:space="preserve"> </v>
      </c>
      <c r="D541" s="70" t="str">
        <f>IFERROR(VLOOKUP($C541,'[1]Nieuwe bron'!$A:$C,3,0),"")</f>
        <v/>
      </c>
      <c r="E541" s="70" t="str">
        <f>IFERROR(VLOOKUP($D541,'[1]Nieuwe bron'!$C:$D,2,0),"")</f>
        <v/>
      </c>
      <c r="F541" s="70" t="str">
        <f>IFERROR(VLOOKUP($D541,NLSfB!A:D,4,0),"")</f>
        <v/>
      </c>
      <c r="G541" s="113"/>
      <c r="H541" s="74" t="s">
        <v>326</v>
      </c>
      <c r="I541" s="70" t="s">
        <v>794</v>
      </c>
      <c r="K541" s="67">
        <f ca="1">COUNTIF(Tabel1[[PPO code 1]:[Frequentie 4]],Activiteitenoverzicht!B541)</f>
        <v>0</v>
      </c>
      <c r="L541" s="75">
        <f t="shared" ca="1" si="71"/>
        <v>0</v>
      </c>
    </row>
    <row r="542" spans="1:12" hidden="1" x14ac:dyDescent="0.25">
      <c r="A542" s="71">
        <f t="shared" si="68"/>
        <v>539</v>
      </c>
      <c r="B542" s="70" t="str">
        <f t="shared" si="72"/>
        <v xml:space="preserve"> </v>
      </c>
      <c r="D542" s="70" t="str">
        <f>IFERROR(VLOOKUP($C542,'[1]Nieuwe bron'!$A:$C,3,0),"")</f>
        <v/>
      </c>
      <c r="E542" s="70" t="str">
        <f>IFERROR(VLOOKUP($D542,'[1]Nieuwe bron'!$C:$D,2,0),"")</f>
        <v/>
      </c>
      <c r="F542" s="70" t="str">
        <f>IFERROR(VLOOKUP($D542,NLSfB!A:D,4,0),"")</f>
        <v/>
      </c>
      <c r="G542" s="113"/>
      <c r="H542" s="74" t="s">
        <v>326</v>
      </c>
      <c r="I542" s="70" t="s">
        <v>795</v>
      </c>
      <c r="K542" s="67">
        <f ca="1">COUNTIF(Tabel1[[PPO code 1]:[Frequentie 4]],Activiteitenoverzicht!B542)</f>
        <v>0</v>
      </c>
      <c r="L542" s="75">
        <f t="shared" ca="1" si="71"/>
        <v>0</v>
      </c>
    </row>
    <row r="543" spans="1:12" hidden="1" x14ac:dyDescent="0.25">
      <c r="A543" s="71">
        <f t="shared" si="68"/>
        <v>540</v>
      </c>
      <c r="B543" s="70" t="str">
        <f t="shared" si="72"/>
        <v xml:space="preserve"> </v>
      </c>
      <c r="D543" s="70" t="str">
        <f>IFERROR(VLOOKUP($C543,'[1]Nieuwe bron'!$A:$C,3,0),"")</f>
        <v/>
      </c>
      <c r="E543" s="70" t="str">
        <f>IFERROR(VLOOKUP($D543,'[1]Nieuwe bron'!$C:$D,2,0),"")</f>
        <v/>
      </c>
      <c r="F543" s="70" t="str">
        <f>IFERROR(VLOOKUP($D543,NLSfB!A:D,4,0),"")</f>
        <v/>
      </c>
      <c r="G543" s="113"/>
      <c r="H543" s="74"/>
      <c r="I543" s="70"/>
      <c r="K543" s="67">
        <f ca="1">COUNTIF(Tabel1[[PPO code 1]:[Frequentie 4]],Activiteitenoverzicht!B543)</f>
        <v>0</v>
      </c>
      <c r="L543" s="75">
        <f t="shared" ca="1" si="71"/>
        <v>0</v>
      </c>
    </row>
    <row r="544" spans="1:12" hidden="1" x14ac:dyDescent="0.25">
      <c r="A544" s="71">
        <f t="shared" si="68"/>
        <v>541</v>
      </c>
      <c r="B544" s="70" t="str">
        <f t="shared" si="72"/>
        <v xml:space="preserve"> </v>
      </c>
      <c r="D544" s="70" t="str">
        <f>IFERROR(VLOOKUP($C544,'[1]Nieuwe bron'!$A:$C,3,0),"")</f>
        <v/>
      </c>
      <c r="E544" s="70" t="str">
        <f>IFERROR(VLOOKUP($D544,'[1]Nieuwe bron'!$C:$D,2,0),"")</f>
        <v/>
      </c>
      <c r="F544" s="70" t="str">
        <f>IFERROR(VLOOKUP($D544,NLSfB!A:D,4,0),"")</f>
        <v/>
      </c>
      <c r="G544" s="113"/>
      <c r="H544" s="74"/>
      <c r="I544" s="70" t="s">
        <v>796</v>
      </c>
      <c r="K544" s="67">
        <f ca="1">COUNTIF(Tabel1[[PPO code 1]:[Frequentie 4]],Activiteitenoverzicht!B544)</f>
        <v>0</v>
      </c>
      <c r="L544" s="75">
        <f t="shared" ca="1" si="71"/>
        <v>0</v>
      </c>
    </row>
    <row r="545" spans="1:12" hidden="1" x14ac:dyDescent="0.25">
      <c r="A545" s="71">
        <f t="shared" si="68"/>
        <v>542</v>
      </c>
      <c r="B545" s="70" t="str">
        <f t="shared" si="72"/>
        <v xml:space="preserve"> </v>
      </c>
      <c r="D545" s="70" t="str">
        <f>IFERROR(VLOOKUP($C545,'[1]Nieuwe bron'!$A:$C,3,0),"")</f>
        <v/>
      </c>
      <c r="E545" s="70" t="str">
        <f>IFERROR(VLOOKUP($D545,'[1]Nieuwe bron'!$C:$D,2,0),"")</f>
        <v/>
      </c>
      <c r="F545" s="70" t="str">
        <f>IFERROR(VLOOKUP($D545,NLSfB!A:D,4,0),"")</f>
        <v/>
      </c>
      <c r="G545" s="113"/>
      <c r="H545" s="74" t="s">
        <v>326</v>
      </c>
      <c r="I545" s="70" t="s">
        <v>797</v>
      </c>
      <c r="K545" s="67">
        <f ca="1">COUNTIF(Tabel1[[PPO code 1]:[Frequentie 4]],Activiteitenoverzicht!B545)</f>
        <v>0</v>
      </c>
      <c r="L545" s="75">
        <f t="shared" ca="1" si="71"/>
        <v>0</v>
      </c>
    </row>
    <row r="546" spans="1:12" hidden="1" x14ac:dyDescent="0.25">
      <c r="A546" s="71">
        <f t="shared" ref="A546:A609" si="73">-3+ROW()</f>
        <v>543</v>
      </c>
      <c r="B546" s="70" t="str">
        <f t="shared" si="72"/>
        <v xml:space="preserve"> </v>
      </c>
      <c r="D546" s="70" t="str">
        <f>IFERROR(VLOOKUP($C546,'[1]Nieuwe bron'!$A:$C,3,0),"")</f>
        <v/>
      </c>
      <c r="E546" s="70" t="str">
        <f>IFERROR(VLOOKUP($D546,'[1]Nieuwe bron'!$C:$D,2,0),"")</f>
        <v/>
      </c>
      <c r="F546" s="70" t="str">
        <f>IFERROR(VLOOKUP($D546,NLSfB!A:D,4,0),"")</f>
        <v/>
      </c>
      <c r="G546" s="113"/>
      <c r="H546" s="74" t="s">
        <v>326</v>
      </c>
      <c r="I546" s="70" t="s">
        <v>798</v>
      </c>
      <c r="K546" s="67">
        <f ca="1">COUNTIF(Tabel1[[PPO code 1]:[Frequentie 4]],Activiteitenoverzicht!B546)</f>
        <v>0</v>
      </c>
      <c r="L546" s="75">
        <f t="shared" ca="1" si="71"/>
        <v>0</v>
      </c>
    </row>
    <row r="547" spans="1:12" hidden="1" x14ac:dyDescent="0.25">
      <c r="A547" s="71">
        <f t="shared" si="73"/>
        <v>544</v>
      </c>
      <c r="B547" s="70" t="str">
        <f t="shared" si="72"/>
        <v xml:space="preserve"> </v>
      </c>
      <c r="D547" s="70" t="str">
        <f>IFERROR(VLOOKUP($C547,'[1]Nieuwe bron'!$A:$C,3,0),"")</f>
        <v/>
      </c>
      <c r="E547" s="70" t="str">
        <f>IFERROR(VLOOKUP($D547,'[1]Nieuwe bron'!$C:$D,2,0),"")</f>
        <v/>
      </c>
      <c r="F547" s="70" t="str">
        <f>IFERROR(VLOOKUP($D547,NLSfB!A:D,4,0),"")</f>
        <v/>
      </c>
      <c r="G547" s="113"/>
      <c r="H547" s="74" t="s">
        <v>326</v>
      </c>
      <c r="I547" s="70" t="s">
        <v>799</v>
      </c>
      <c r="K547" s="67">
        <f ca="1">COUNTIF(Tabel1[[PPO code 1]:[Frequentie 4]],Activiteitenoverzicht!B547)</f>
        <v>0</v>
      </c>
      <c r="L547" s="75">
        <f t="shared" ca="1" si="71"/>
        <v>0</v>
      </c>
    </row>
    <row r="548" spans="1:12" hidden="1" x14ac:dyDescent="0.25">
      <c r="A548" s="71">
        <f t="shared" si="73"/>
        <v>545</v>
      </c>
      <c r="B548" s="70" t="str">
        <f t="shared" si="72"/>
        <v xml:space="preserve"> </v>
      </c>
      <c r="D548" s="70" t="str">
        <f>IFERROR(VLOOKUP($C548,'[1]Nieuwe bron'!$A:$C,3,0),"")</f>
        <v/>
      </c>
      <c r="E548" s="70" t="str">
        <f>IFERROR(VLOOKUP($D548,'[1]Nieuwe bron'!$C:$D,2,0),"")</f>
        <v/>
      </c>
      <c r="F548" s="70" t="str">
        <f>IFERROR(VLOOKUP($D548,NLSfB!A:D,4,0),"")</f>
        <v/>
      </c>
      <c r="G548" s="113"/>
      <c r="H548" s="74" t="s">
        <v>326</v>
      </c>
      <c r="I548" s="70" t="s">
        <v>800</v>
      </c>
      <c r="K548" s="67">
        <f ca="1">COUNTIF(Tabel1[[PPO code 1]:[Frequentie 4]],Activiteitenoverzicht!B548)</f>
        <v>0</v>
      </c>
      <c r="L548" s="75">
        <f t="shared" ca="1" si="71"/>
        <v>0</v>
      </c>
    </row>
    <row r="549" spans="1:12" hidden="1" x14ac:dyDescent="0.25">
      <c r="A549" s="71">
        <f t="shared" si="73"/>
        <v>546</v>
      </c>
      <c r="B549" s="70" t="str">
        <f t="shared" si="72"/>
        <v xml:space="preserve"> </v>
      </c>
      <c r="D549" s="70" t="str">
        <f>IFERROR(VLOOKUP($C549,'[1]Nieuwe bron'!$A:$C,3,0),"")</f>
        <v/>
      </c>
      <c r="E549" s="70" t="str">
        <f>IFERROR(VLOOKUP($D549,'[1]Nieuwe bron'!$C:$D,2,0),"")</f>
        <v/>
      </c>
      <c r="F549" s="70" t="str">
        <f>IFERROR(VLOOKUP($D549,NLSfB!A:D,4,0),"")</f>
        <v/>
      </c>
      <c r="G549" s="113"/>
      <c r="H549" s="74" t="s">
        <v>326</v>
      </c>
      <c r="I549" s="70" t="s">
        <v>801</v>
      </c>
      <c r="K549" s="67">
        <f ca="1">COUNTIF(Tabel1[[PPO code 1]:[Frequentie 4]],Activiteitenoverzicht!B549)</f>
        <v>0</v>
      </c>
      <c r="L549" s="75">
        <f t="shared" ca="1" si="71"/>
        <v>0</v>
      </c>
    </row>
    <row r="550" spans="1:12" hidden="1" x14ac:dyDescent="0.25">
      <c r="A550" s="71">
        <f t="shared" si="73"/>
        <v>547</v>
      </c>
      <c r="B550" s="70" t="str">
        <f t="shared" si="72"/>
        <v xml:space="preserve"> </v>
      </c>
      <c r="D550" s="70" t="str">
        <f>IFERROR(VLOOKUP($C550,'[1]Nieuwe bron'!$A:$C,3,0),"")</f>
        <v/>
      </c>
      <c r="E550" s="70" t="str">
        <f>IFERROR(VLOOKUP($D550,'[1]Nieuwe bron'!$C:$D,2,0),"")</f>
        <v/>
      </c>
      <c r="F550" s="70" t="str">
        <f>IFERROR(VLOOKUP($D550,NLSfB!A:D,4,0),"")</f>
        <v/>
      </c>
      <c r="G550" s="113"/>
      <c r="H550" s="74"/>
      <c r="I550" s="70"/>
      <c r="K550" s="67">
        <f ca="1">COUNTIF(Tabel1[[PPO code 1]:[Frequentie 4]],Activiteitenoverzicht!B550)</f>
        <v>0</v>
      </c>
      <c r="L550" s="75">
        <f t="shared" ca="1" si="71"/>
        <v>0</v>
      </c>
    </row>
    <row r="551" spans="1:12" hidden="1" x14ac:dyDescent="0.25">
      <c r="A551" s="71">
        <f t="shared" si="73"/>
        <v>548</v>
      </c>
      <c r="B551" s="70" t="str">
        <f t="shared" si="72"/>
        <v xml:space="preserve"> </v>
      </c>
      <c r="D551" s="70" t="str">
        <f>IFERROR(VLOOKUP($C551,'[1]Nieuwe bron'!$A:$C,3,0),"")</f>
        <v/>
      </c>
      <c r="E551" s="70" t="str">
        <f>IFERROR(VLOOKUP($D551,'[1]Nieuwe bron'!$C:$D,2,0),"")</f>
        <v/>
      </c>
      <c r="F551" s="70" t="str">
        <f>IFERROR(VLOOKUP($D551,NLSfB!A:D,4,0),"")</f>
        <v/>
      </c>
      <c r="G551" s="113"/>
      <c r="H551" s="74"/>
      <c r="I551" s="70" t="s">
        <v>802</v>
      </c>
      <c r="K551" s="67">
        <f ca="1">COUNTIF(Tabel1[[PPO code 1]:[Frequentie 4]],Activiteitenoverzicht!B551)</f>
        <v>0</v>
      </c>
      <c r="L551" s="75">
        <f t="shared" ca="1" si="71"/>
        <v>0</v>
      </c>
    </row>
    <row r="552" spans="1:12" hidden="1" x14ac:dyDescent="0.25">
      <c r="A552" s="71">
        <f t="shared" si="73"/>
        <v>549</v>
      </c>
      <c r="B552" s="70" t="str">
        <f t="shared" si="72"/>
        <v xml:space="preserve"> </v>
      </c>
      <c r="D552" s="70" t="str">
        <f>IFERROR(VLOOKUP($C552,'[1]Nieuwe bron'!$A:$C,3,0),"")</f>
        <v/>
      </c>
      <c r="E552" s="70" t="str">
        <f>IFERROR(VLOOKUP($D552,'[1]Nieuwe bron'!$C:$D,2,0),"")</f>
        <v/>
      </c>
      <c r="F552" s="70" t="str">
        <f>IFERROR(VLOOKUP($D552,NLSfB!A:D,4,0),"")</f>
        <v/>
      </c>
      <c r="G552" s="113"/>
      <c r="H552" s="74"/>
      <c r="I552" s="70" t="s">
        <v>803</v>
      </c>
      <c r="K552" s="67">
        <f ca="1">COUNTIF(Tabel1[[PPO code 1]:[Frequentie 4]],Activiteitenoverzicht!B552)</f>
        <v>0</v>
      </c>
      <c r="L552" s="75">
        <f t="shared" ca="1" si="71"/>
        <v>0</v>
      </c>
    </row>
    <row r="553" spans="1:12" hidden="1" x14ac:dyDescent="0.25">
      <c r="A553" s="71">
        <f t="shared" si="73"/>
        <v>550</v>
      </c>
      <c r="B553" s="70" t="str">
        <f t="shared" si="72"/>
        <v xml:space="preserve"> </v>
      </c>
      <c r="D553" s="70" t="str">
        <f>IFERROR(VLOOKUP($C553,'[1]Nieuwe bron'!$A:$C,3,0),"")</f>
        <v/>
      </c>
      <c r="E553" s="70" t="str">
        <f>IFERROR(VLOOKUP($D553,'[1]Nieuwe bron'!$C:$D,2,0),"")</f>
        <v/>
      </c>
      <c r="F553" s="70" t="str">
        <f>IFERROR(VLOOKUP($D553,NLSfB!A:D,4,0),"")</f>
        <v/>
      </c>
      <c r="G553" s="113"/>
      <c r="H553" s="74" t="s">
        <v>326</v>
      </c>
      <c r="I553" s="70" t="s">
        <v>804</v>
      </c>
      <c r="K553" s="67">
        <f ca="1">COUNTIF(Tabel1[[PPO code 1]:[Frequentie 4]],Activiteitenoverzicht!B553)</f>
        <v>0</v>
      </c>
      <c r="L553" s="75">
        <f t="shared" ca="1" si="71"/>
        <v>0</v>
      </c>
    </row>
    <row r="554" spans="1:12" hidden="1" x14ac:dyDescent="0.25">
      <c r="A554" s="71">
        <f t="shared" si="73"/>
        <v>551</v>
      </c>
      <c r="B554" s="70" t="str">
        <f t="shared" si="72"/>
        <v xml:space="preserve"> </v>
      </c>
      <c r="D554" s="70" t="str">
        <f>IFERROR(VLOOKUP($C554,'[1]Nieuwe bron'!$A:$C,3,0),"")</f>
        <v/>
      </c>
      <c r="E554" s="70" t="str">
        <f>IFERROR(VLOOKUP($D554,'[1]Nieuwe bron'!$C:$D,2,0),"")</f>
        <v/>
      </c>
      <c r="F554" s="70" t="str">
        <f>IFERROR(VLOOKUP($D554,NLSfB!A:D,4,0),"")</f>
        <v/>
      </c>
      <c r="G554" s="113"/>
      <c r="H554" s="74" t="s">
        <v>326</v>
      </c>
      <c r="I554" s="70" t="s">
        <v>805</v>
      </c>
      <c r="K554" s="67">
        <f ca="1">COUNTIF(Tabel1[[PPO code 1]:[Frequentie 4]],Activiteitenoverzicht!B554)</f>
        <v>0</v>
      </c>
      <c r="L554" s="75">
        <f t="shared" ca="1" si="71"/>
        <v>0</v>
      </c>
    </row>
    <row r="555" spans="1:12" hidden="1" x14ac:dyDescent="0.25">
      <c r="A555" s="71">
        <f t="shared" si="73"/>
        <v>552</v>
      </c>
      <c r="B555" s="70" t="str">
        <f t="shared" si="72"/>
        <v xml:space="preserve"> </v>
      </c>
      <c r="D555" s="70" t="str">
        <f>IFERROR(VLOOKUP($C555,'[1]Nieuwe bron'!$A:$C,3,0),"")</f>
        <v/>
      </c>
      <c r="E555" s="70" t="str">
        <f>IFERROR(VLOOKUP($D555,'[1]Nieuwe bron'!$C:$D,2,0),"")</f>
        <v/>
      </c>
      <c r="F555" s="70" t="str">
        <f>IFERROR(VLOOKUP($D555,NLSfB!A:D,4,0),"")</f>
        <v/>
      </c>
      <c r="G555" s="113"/>
      <c r="H555" s="74" t="s">
        <v>326</v>
      </c>
      <c r="I555" s="70" t="s">
        <v>806</v>
      </c>
      <c r="K555" s="67">
        <f ca="1">COUNTIF(Tabel1[[PPO code 1]:[Frequentie 4]],Activiteitenoverzicht!B555)</f>
        <v>0</v>
      </c>
      <c r="L555" s="75">
        <f t="shared" ca="1" si="71"/>
        <v>0</v>
      </c>
    </row>
    <row r="556" spans="1:12" hidden="1" x14ac:dyDescent="0.25">
      <c r="A556" s="71">
        <f t="shared" si="73"/>
        <v>553</v>
      </c>
      <c r="B556" s="70" t="str">
        <f t="shared" si="72"/>
        <v xml:space="preserve"> </v>
      </c>
      <c r="D556" s="70" t="str">
        <f>IFERROR(VLOOKUP($C556,'[1]Nieuwe bron'!$A:$C,3,0),"")</f>
        <v/>
      </c>
      <c r="E556" s="70" t="str">
        <f>IFERROR(VLOOKUP($D556,'[1]Nieuwe bron'!$C:$D,2,0),"")</f>
        <v/>
      </c>
      <c r="F556" s="70" t="str">
        <f>IFERROR(VLOOKUP($D556,NLSfB!A:D,4,0),"")</f>
        <v/>
      </c>
      <c r="G556" s="113"/>
      <c r="H556" s="74"/>
      <c r="I556" s="70"/>
      <c r="K556" s="67">
        <f ca="1">COUNTIF(Tabel1[[PPO code 1]:[Frequentie 4]],Activiteitenoverzicht!B556)</f>
        <v>0</v>
      </c>
      <c r="L556" s="75">
        <f t="shared" ca="1" si="71"/>
        <v>0</v>
      </c>
    </row>
    <row r="557" spans="1:12" hidden="1" x14ac:dyDescent="0.25">
      <c r="A557" s="71">
        <f t="shared" si="73"/>
        <v>554</v>
      </c>
      <c r="B557" s="70" t="str">
        <f t="shared" si="72"/>
        <v xml:space="preserve"> </v>
      </c>
      <c r="D557" s="70" t="str">
        <f>IFERROR(VLOOKUP($C557,'[1]Nieuwe bron'!$A:$C,3,0),"")</f>
        <v/>
      </c>
      <c r="E557" s="70" t="str">
        <f>IFERROR(VLOOKUP($D557,'[1]Nieuwe bron'!$C:$D,2,0),"")</f>
        <v/>
      </c>
      <c r="F557" s="70" t="str">
        <f>IFERROR(VLOOKUP($D557,NLSfB!A:D,4,0),"")</f>
        <v/>
      </c>
      <c r="G557" s="113"/>
      <c r="H557" s="74"/>
      <c r="I557" s="70" t="s">
        <v>807</v>
      </c>
      <c r="K557" s="67">
        <f ca="1">COUNTIF(Tabel1[[PPO code 1]:[Frequentie 4]],Activiteitenoverzicht!B557)</f>
        <v>0</v>
      </c>
      <c r="L557" s="75">
        <f t="shared" ca="1" si="71"/>
        <v>0</v>
      </c>
    </row>
    <row r="558" spans="1:12" hidden="1" x14ac:dyDescent="0.25">
      <c r="A558" s="71">
        <f t="shared" si="73"/>
        <v>555</v>
      </c>
      <c r="B558" s="70" t="str">
        <f t="shared" ref="B558:B589" si="74">IF($C558=""," ",$B$493)</f>
        <v xml:space="preserve"> </v>
      </c>
      <c r="D558" s="70" t="str">
        <f>IFERROR(VLOOKUP($C558,'[1]Nieuwe bron'!$A:$C,3,0),"")</f>
        <v/>
      </c>
      <c r="E558" s="70" t="str">
        <f>IFERROR(VLOOKUP($D558,'[1]Nieuwe bron'!$C:$D,2,0),"")</f>
        <v/>
      </c>
      <c r="F558" s="70" t="str">
        <f>IFERROR(VLOOKUP($D558,NLSfB!A:D,4,0),"")</f>
        <v/>
      </c>
      <c r="G558" s="113"/>
      <c r="H558" s="74" t="s">
        <v>326</v>
      </c>
      <c r="I558" s="70" t="s">
        <v>808</v>
      </c>
      <c r="K558" s="67">
        <f ca="1">COUNTIF(Tabel1[[PPO code 1]:[Frequentie 4]],Activiteitenoverzicht!B558)</f>
        <v>0</v>
      </c>
      <c r="L558" s="75">
        <f t="shared" ref="L558:L621" ca="1" si="75">$K$493</f>
        <v>0</v>
      </c>
    </row>
    <row r="559" spans="1:12" hidden="1" x14ac:dyDescent="0.25">
      <c r="A559" s="71">
        <f t="shared" si="73"/>
        <v>556</v>
      </c>
      <c r="B559" s="70" t="str">
        <f t="shared" si="74"/>
        <v xml:space="preserve"> </v>
      </c>
      <c r="D559" s="70" t="str">
        <f>IFERROR(VLOOKUP($C559,'[1]Nieuwe bron'!$A:$C,3,0),"")</f>
        <v/>
      </c>
      <c r="E559" s="70" t="str">
        <f>IFERROR(VLOOKUP($D559,'[1]Nieuwe bron'!$C:$D,2,0),"")</f>
        <v/>
      </c>
      <c r="F559" s="70" t="str">
        <f>IFERROR(VLOOKUP($D559,NLSfB!A:D,4,0),"")</f>
        <v/>
      </c>
      <c r="G559" s="113"/>
      <c r="H559" s="74" t="s">
        <v>326</v>
      </c>
      <c r="I559" s="70" t="s">
        <v>764</v>
      </c>
      <c r="K559" s="67">
        <f ca="1">COUNTIF(Tabel1[[PPO code 1]:[Frequentie 4]],Activiteitenoverzicht!B559)</f>
        <v>0</v>
      </c>
      <c r="L559" s="75">
        <f t="shared" ca="1" si="75"/>
        <v>0</v>
      </c>
    </row>
    <row r="560" spans="1:12" hidden="1" x14ac:dyDescent="0.25">
      <c r="A560" s="71">
        <f t="shared" si="73"/>
        <v>557</v>
      </c>
      <c r="B560" s="70" t="str">
        <f t="shared" si="74"/>
        <v xml:space="preserve"> </v>
      </c>
      <c r="D560" s="70" t="str">
        <f>IFERROR(VLOOKUP($C560,'[1]Nieuwe bron'!$A:$C,3,0),"")</f>
        <v/>
      </c>
      <c r="E560" s="70" t="str">
        <f>IFERROR(VLOOKUP($D560,'[1]Nieuwe bron'!$C:$D,2,0),"")</f>
        <v/>
      </c>
      <c r="F560" s="70" t="str">
        <f>IFERROR(VLOOKUP($D560,NLSfB!A:D,4,0),"")</f>
        <v/>
      </c>
      <c r="G560" s="113"/>
      <c r="H560" s="74" t="s">
        <v>326</v>
      </c>
      <c r="I560" s="70" t="s">
        <v>806</v>
      </c>
      <c r="K560" s="67">
        <f ca="1">COUNTIF(Tabel1[[PPO code 1]:[Frequentie 4]],Activiteitenoverzicht!B560)</f>
        <v>0</v>
      </c>
      <c r="L560" s="75">
        <f t="shared" ca="1" si="75"/>
        <v>0</v>
      </c>
    </row>
    <row r="561" spans="1:12" hidden="1" x14ac:dyDescent="0.25">
      <c r="A561" s="71">
        <f t="shared" si="73"/>
        <v>558</v>
      </c>
      <c r="B561" s="70" t="str">
        <f t="shared" si="74"/>
        <v xml:space="preserve"> </v>
      </c>
      <c r="D561" s="70" t="str">
        <f>IFERROR(VLOOKUP($C561,'[1]Nieuwe bron'!$A:$C,3,0),"")</f>
        <v/>
      </c>
      <c r="E561" s="70" t="str">
        <f>IFERROR(VLOOKUP($D561,'[1]Nieuwe bron'!$C:$D,2,0),"")</f>
        <v/>
      </c>
      <c r="F561" s="70" t="str">
        <f>IFERROR(VLOOKUP($D561,NLSfB!A:D,4,0),"")</f>
        <v/>
      </c>
      <c r="G561" s="113"/>
      <c r="H561" s="74"/>
      <c r="I561" s="70"/>
      <c r="K561" s="67">
        <f ca="1">COUNTIF(Tabel1[[PPO code 1]:[Frequentie 4]],Activiteitenoverzicht!B561)</f>
        <v>0</v>
      </c>
      <c r="L561" s="75">
        <f t="shared" ca="1" si="75"/>
        <v>0</v>
      </c>
    </row>
    <row r="562" spans="1:12" hidden="1" x14ac:dyDescent="0.25">
      <c r="A562" s="71">
        <f t="shared" si="73"/>
        <v>559</v>
      </c>
      <c r="B562" s="70" t="str">
        <f t="shared" si="74"/>
        <v xml:space="preserve"> </v>
      </c>
      <c r="D562" s="70" t="str">
        <f>IFERROR(VLOOKUP($C562,'[1]Nieuwe bron'!$A:$C,3,0),"")</f>
        <v/>
      </c>
      <c r="E562" s="70" t="str">
        <f>IFERROR(VLOOKUP($D562,'[1]Nieuwe bron'!$C:$D,2,0),"")</f>
        <v/>
      </c>
      <c r="F562" s="70" t="str">
        <f>IFERROR(VLOOKUP($D562,NLSfB!A:D,4,0),"")</f>
        <v/>
      </c>
      <c r="G562" s="113"/>
      <c r="H562" s="74" t="s">
        <v>326</v>
      </c>
      <c r="I562" s="70" t="s">
        <v>809</v>
      </c>
      <c r="K562" s="67">
        <f ca="1">COUNTIF(Tabel1[[PPO code 1]:[Frequentie 4]],Activiteitenoverzicht!B562)</f>
        <v>0</v>
      </c>
      <c r="L562" s="75">
        <f t="shared" ca="1" si="75"/>
        <v>0</v>
      </c>
    </row>
    <row r="563" spans="1:12" hidden="1" x14ac:dyDescent="0.25">
      <c r="A563" s="71">
        <f t="shared" si="73"/>
        <v>560</v>
      </c>
      <c r="B563" s="70" t="str">
        <f t="shared" si="74"/>
        <v xml:space="preserve"> </v>
      </c>
      <c r="D563" s="70" t="str">
        <f>IFERROR(VLOOKUP($C563,'[1]Nieuwe bron'!$A:$C,3,0),"")</f>
        <v/>
      </c>
      <c r="E563" s="70" t="str">
        <f>IFERROR(VLOOKUP($D563,'[1]Nieuwe bron'!$C:$D,2,0),"")</f>
        <v/>
      </c>
      <c r="F563" s="70" t="str">
        <f>IFERROR(VLOOKUP($D563,NLSfB!A:D,4,0),"")</f>
        <v/>
      </c>
      <c r="G563" s="113"/>
      <c r="H563" s="74" t="s">
        <v>326</v>
      </c>
      <c r="I563" s="70" t="s">
        <v>810</v>
      </c>
      <c r="K563" s="67">
        <f ca="1">COUNTIF(Tabel1[[PPO code 1]:[Frequentie 4]],Activiteitenoverzicht!B563)</f>
        <v>0</v>
      </c>
      <c r="L563" s="75">
        <f t="shared" ca="1" si="75"/>
        <v>0</v>
      </c>
    </row>
    <row r="564" spans="1:12" hidden="1" x14ac:dyDescent="0.25">
      <c r="A564" s="71">
        <f t="shared" si="73"/>
        <v>561</v>
      </c>
      <c r="B564" s="70" t="str">
        <f t="shared" si="74"/>
        <v xml:space="preserve"> </v>
      </c>
      <c r="D564" s="70" t="str">
        <f>IFERROR(VLOOKUP($C564,'[1]Nieuwe bron'!$A:$C,3,0),"")</f>
        <v/>
      </c>
      <c r="E564" s="70" t="str">
        <f>IFERROR(VLOOKUP($D564,'[1]Nieuwe bron'!$C:$D,2,0),"")</f>
        <v/>
      </c>
      <c r="F564" s="70" t="str">
        <f>IFERROR(VLOOKUP($D564,NLSfB!A:D,4,0),"")</f>
        <v/>
      </c>
      <c r="G564" s="113"/>
      <c r="H564" s="74" t="s">
        <v>326</v>
      </c>
      <c r="I564" s="70" t="s">
        <v>811</v>
      </c>
      <c r="K564" s="67">
        <f ca="1">COUNTIF(Tabel1[[PPO code 1]:[Frequentie 4]],Activiteitenoverzicht!B564)</f>
        <v>0</v>
      </c>
      <c r="L564" s="75">
        <f t="shared" ca="1" si="75"/>
        <v>0</v>
      </c>
    </row>
    <row r="565" spans="1:12" hidden="1" x14ac:dyDescent="0.25">
      <c r="A565" s="71">
        <f t="shared" si="73"/>
        <v>562</v>
      </c>
      <c r="B565" s="70" t="str">
        <f t="shared" si="74"/>
        <v xml:space="preserve"> </v>
      </c>
      <c r="D565" s="70" t="str">
        <f>IFERROR(VLOOKUP($C565,'[1]Nieuwe bron'!$A:$C,3,0),"")</f>
        <v/>
      </c>
      <c r="E565" s="70" t="str">
        <f>IFERROR(VLOOKUP($D565,'[1]Nieuwe bron'!$C:$D,2,0),"")</f>
        <v/>
      </c>
      <c r="F565" s="70" t="str">
        <f>IFERROR(VLOOKUP($D565,NLSfB!A:D,4,0),"")</f>
        <v/>
      </c>
      <c r="G565" s="113"/>
      <c r="H565" s="74" t="s">
        <v>326</v>
      </c>
      <c r="I565" s="70" t="s">
        <v>812</v>
      </c>
      <c r="K565" s="67">
        <f ca="1">COUNTIF(Tabel1[[PPO code 1]:[Frequentie 4]],Activiteitenoverzicht!B565)</f>
        <v>0</v>
      </c>
      <c r="L565" s="75">
        <f t="shared" ca="1" si="75"/>
        <v>0</v>
      </c>
    </row>
    <row r="566" spans="1:12" hidden="1" x14ac:dyDescent="0.25">
      <c r="A566" s="71">
        <f t="shared" si="73"/>
        <v>563</v>
      </c>
      <c r="B566" s="70" t="str">
        <f t="shared" si="74"/>
        <v xml:space="preserve"> </v>
      </c>
      <c r="D566" s="70" t="str">
        <f>IFERROR(VLOOKUP($C566,'[1]Nieuwe bron'!$A:$C,3,0),"")</f>
        <v/>
      </c>
      <c r="E566" s="70" t="str">
        <f>IFERROR(VLOOKUP($D566,'[1]Nieuwe bron'!$C:$D,2,0),"")</f>
        <v/>
      </c>
      <c r="F566" s="70" t="str">
        <f>IFERROR(VLOOKUP($D566,NLSfB!A:D,4,0),"")</f>
        <v/>
      </c>
      <c r="G566" s="113"/>
      <c r="H566" s="74"/>
      <c r="I566" s="70"/>
      <c r="K566" s="67">
        <f ca="1">COUNTIF(Tabel1[[PPO code 1]:[Frequentie 4]],Activiteitenoverzicht!B566)</f>
        <v>0</v>
      </c>
      <c r="L566" s="75">
        <f t="shared" ca="1" si="75"/>
        <v>0</v>
      </c>
    </row>
    <row r="567" spans="1:12" hidden="1" x14ac:dyDescent="0.25">
      <c r="A567" s="71">
        <f t="shared" si="73"/>
        <v>564</v>
      </c>
      <c r="B567" s="70" t="str">
        <f t="shared" si="74"/>
        <v xml:space="preserve"> </v>
      </c>
      <c r="D567" s="70" t="str">
        <f>IFERROR(VLOOKUP($C567,'[1]Nieuwe bron'!$A:$C,3,0),"")</f>
        <v/>
      </c>
      <c r="E567" s="70" t="str">
        <f>IFERROR(VLOOKUP($D567,'[1]Nieuwe bron'!$C:$D,2,0),"")</f>
        <v/>
      </c>
      <c r="F567" s="70" t="str">
        <f>IFERROR(VLOOKUP($D567,NLSfB!A:D,4,0),"")</f>
        <v/>
      </c>
      <c r="G567" s="113"/>
      <c r="H567" s="74"/>
      <c r="I567" s="70" t="s">
        <v>813</v>
      </c>
      <c r="K567" s="67">
        <f ca="1">COUNTIF(Tabel1[[PPO code 1]:[Frequentie 4]],Activiteitenoverzicht!B567)</f>
        <v>0</v>
      </c>
      <c r="L567" s="75">
        <f t="shared" ca="1" si="75"/>
        <v>0</v>
      </c>
    </row>
    <row r="568" spans="1:12" hidden="1" x14ac:dyDescent="0.25">
      <c r="A568" s="71">
        <f t="shared" si="73"/>
        <v>565</v>
      </c>
      <c r="B568" s="70" t="str">
        <f t="shared" si="74"/>
        <v xml:space="preserve"> </v>
      </c>
      <c r="D568" s="70" t="str">
        <f>IFERROR(VLOOKUP($C568,'[1]Nieuwe bron'!$A:$C,3,0),"")</f>
        <v/>
      </c>
      <c r="E568" s="70" t="str">
        <f>IFERROR(VLOOKUP($D568,'[1]Nieuwe bron'!$C:$D,2,0),"")</f>
        <v/>
      </c>
      <c r="F568" s="70" t="str">
        <f>IFERROR(VLOOKUP($D568,NLSfB!A:D,4,0),"")</f>
        <v/>
      </c>
      <c r="G568" s="113"/>
      <c r="H568" s="74" t="s">
        <v>326</v>
      </c>
      <c r="I568" s="70" t="s">
        <v>763</v>
      </c>
      <c r="K568" s="67">
        <f ca="1">COUNTIF(Tabel1[[PPO code 1]:[Frequentie 4]],Activiteitenoverzicht!B568)</f>
        <v>0</v>
      </c>
      <c r="L568" s="75">
        <f t="shared" ca="1" si="75"/>
        <v>0</v>
      </c>
    </row>
    <row r="569" spans="1:12" hidden="1" x14ac:dyDescent="0.25">
      <c r="A569" s="71">
        <f t="shared" si="73"/>
        <v>566</v>
      </c>
      <c r="B569" s="70" t="str">
        <f t="shared" si="74"/>
        <v xml:space="preserve"> </v>
      </c>
      <c r="D569" s="70" t="str">
        <f>IFERROR(VLOOKUP($C569,'[1]Nieuwe bron'!$A:$C,3,0),"")</f>
        <v/>
      </c>
      <c r="E569" s="70" t="str">
        <f>IFERROR(VLOOKUP($D569,'[1]Nieuwe bron'!$C:$D,2,0),"")</f>
        <v/>
      </c>
      <c r="F569" s="70" t="str">
        <f>IFERROR(VLOOKUP($D569,NLSfB!A:D,4,0),"")</f>
        <v/>
      </c>
      <c r="G569" s="113"/>
      <c r="H569" s="74" t="s">
        <v>326</v>
      </c>
      <c r="I569" s="70" t="s">
        <v>814</v>
      </c>
      <c r="K569" s="67">
        <f ca="1">COUNTIF(Tabel1[[PPO code 1]:[Frequentie 4]],Activiteitenoverzicht!B569)</f>
        <v>0</v>
      </c>
      <c r="L569" s="75">
        <f t="shared" ca="1" si="75"/>
        <v>0</v>
      </c>
    </row>
    <row r="570" spans="1:12" hidden="1" x14ac:dyDescent="0.25">
      <c r="A570" s="71">
        <f t="shared" si="73"/>
        <v>567</v>
      </c>
      <c r="B570" s="70" t="str">
        <f t="shared" si="74"/>
        <v xml:space="preserve"> </v>
      </c>
      <c r="D570" s="70" t="str">
        <f>IFERROR(VLOOKUP($C570,'[1]Nieuwe bron'!$A:$C,3,0),"")</f>
        <v/>
      </c>
      <c r="E570" s="70" t="str">
        <f>IFERROR(VLOOKUP($D570,'[1]Nieuwe bron'!$C:$D,2,0),"")</f>
        <v/>
      </c>
      <c r="F570" s="70" t="str">
        <f>IFERROR(VLOOKUP($D570,NLSfB!A:D,4,0),"")</f>
        <v/>
      </c>
      <c r="G570" s="113"/>
      <c r="H570" s="74" t="s">
        <v>326</v>
      </c>
      <c r="I570" s="70" t="s">
        <v>806</v>
      </c>
      <c r="K570" s="67">
        <f ca="1">COUNTIF(Tabel1[[PPO code 1]:[Frequentie 4]],Activiteitenoverzicht!B570)</f>
        <v>0</v>
      </c>
      <c r="L570" s="75">
        <f t="shared" ca="1" si="75"/>
        <v>0</v>
      </c>
    </row>
    <row r="571" spans="1:12" hidden="1" x14ac:dyDescent="0.25">
      <c r="A571" s="71">
        <f t="shared" si="73"/>
        <v>568</v>
      </c>
      <c r="B571" s="70" t="str">
        <f t="shared" si="74"/>
        <v xml:space="preserve"> </v>
      </c>
      <c r="D571" s="70" t="str">
        <f>IFERROR(VLOOKUP($C571,'[1]Nieuwe bron'!$A:$C,3,0),"")</f>
        <v/>
      </c>
      <c r="E571" s="70" t="str">
        <f>IFERROR(VLOOKUP($D571,'[1]Nieuwe bron'!$C:$D,2,0),"")</f>
        <v/>
      </c>
      <c r="F571" s="70" t="str">
        <f>IFERROR(VLOOKUP($D571,NLSfB!A:D,4,0),"")</f>
        <v/>
      </c>
      <c r="G571" s="113"/>
      <c r="H571" s="74"/>
      <c r="I571" s="70"/>
      <c r="K571" s="67">
        <f ca="1">COUNTIF(Tabel1[[PPO code 1]:[Frequentie 4]],Activiteitenoverzicht!B571)</f>
        <v>0</v>
      </c>
      <c r="L571" s="75">
        <f t="shared" ca="1" si="75"/>
        <v>0</v>
      </c>
    </row>
    <row r="572" spans="1:12" hidden="1" x14ac:dyDescent="0.25">
      <c r="A572" s="71">
        <f t="shared" si="73"/>
        <v>569</v>
      </c>
      <c r="B572" s="70" t="str">
        <f t="shared" si="74"/>
        <v xml:space="preserve"> </v>
      </c>
      <c r="D572" s="70" t="str">
        <f>IFERROR(VLOOKUP($C572,'[1]Nieuwe bron'!$A:$C,3,0),"")</f>
        <v/>
      </c>
      <c r="E572" s="70" t="str">
        <f>IFERROR(VLOOKUP($D572,'[1]Nieuwe bron'!$C:$D,2,0),"")</f>
        <v/>
      </c>
      <c r="F572" s="70" t="str">
        <f>IFERROR(VLOOKUP($D572,NLSfB!A:D,4,0),"")</f>
        <v/>
      </c>
      <c r="G572" s="113"/>
      <c r="H572" s="74"/>
      <c r="I572" s="70" t="s">
        <v>815</v>
      </c>
      <c r="K572" s="67">
        <f ca="1">COUNTIF(Tabel1[[PPO code 1]:[Frequentie 4]],Activiteitenoverzicht!B572)</f>
        <v>0</v>
      </c>
      <c r="L572" s="75">
        <f t="shared" ca="1" si="75"/>
        <v>0</v>
      </c>
    </row>
    <row r="573" spans="1:12" hidden="1" x14ac:dyDescent="0.25">
      <c r="A573" s="71">
        <f t="shared" si="73"/>
        <v>570</v>
      </c>
      <c r="B573" s="70" t="str">
        <f t="shared" si="74"/>
        <v xml:space="preserve"> </v>
      </c>
      <c r="D573" s="70" t="str">
        <f>IFERROR(VLOOKUP($C573,'[1]Nieuwe bron'!$A:$C,3,0),"")</f>
        <v/>
      </c>
      <c r="E573" s="70" t="str">
        <f>IFERROR(VLOOKUP($D573,'[1]Nieuwe bron'!$C:$D,2,0),"")</f>
        <v/>
      </c>
      <c r="F573" s="70" t="str">
        <f>IFERROR(VLOOKUP($D573,NLSfB!A:D,4,0),"")</f>
        <v/>
      </c>
      <c r="G573" s="113"/>
      <c r="H573" s="74" t="s">
        <v>326</v>
      </c>
      <c r="I573" s="70" t="s">
        <v>816</v>
      </c>
      <c r="K573" s="67">
        <f ca="1">COUNTIF(Tabel1[[PPO code 1]:[Frequentie 4]],Activiteitenoverzicht!B573)</f>
        <v>0</v>
      </c>
      <c r="L573" s="75">
        <f t="shared" ca="1" si="75"/>
        <v>0</v>
      </c>
    </row>
    <row r="574" spans="1:12" hidden="1" x14ac:dyDescent="0.25">
      <c r="A574" s="71">
        <f t="shared" si="73"/>
        <v>571</v>
      </c>
      <c r="B574" s="70" t="str">
        <f t="shared" si="74"/>
        <v xml:space="preserve"> </v>
      </c>
      <c r="D574" s="70" t="str">
        <f>IFERROR(VLOOKUP($C574,'[1]Nieuwe bron'!$A:$C,3,0),"")</f>
        <v/>
      </c>
      <c r="E574" s="70" t="str">
        <f>IFERROR(VLOOKUP($D574,'[1]Nieuwe bron'!$C:$D,2,0),"")</f>
        <v/>
      </c>
      <c r="F574" s="70" t="str">
        <f>IFERROR(VLOOKUP($D574,NLSfB!A:D,4,0),"")</f>
        <v/>
      </c>
      <c r="G574" s="113"/>
      <c r="H574" s="74" t="s">
        <v>326</v>
      </c>
      <c r="I574" s="70" t="s">
        <v>817</v>
      </c>
      <c r="K574" s="67">
        <f ca="1">COUNTIF(Tabel1[[PPO code 1]:[Frequentie 4]],Activiteitenoverzicht!B574)</f>
        <v>0</v>
      </c>
      <c r="L574" s="75">
        <f t="shared" ca="1" si="75"/>
        <v>0</v>
      </c>
    </row>
    <row r="575" spans="1:12" hidden="1" x14ac:dyDescent="0.25">
      <c r="A575" s="71">
        <f t="shared" si="73"/>
        <v>572</v>
      </c>
      <c r="B575" s="70" t="str">
        <f t="shared" si="74"/>
        <v xml:space="preserve"> </v>
      </c>
      <c r="D575" s="70" t="str">
        <f>IFERROR(VLOOKUP($C575,'[1]Nieuwe bron'!$A:$C,3,0),"")</f>
        <v/>
      </c>
      <c r="E575" s="70" t="str">
        <f>IFERROR(VLOOKUP($D575,'[1]Nieuwe bron'!$C:$D,2,0),"")</f>
        <v/>
      </c>
      <c r="F575" s="70" t="str">
        <f>IFERROR(VLOOKUP($D575,NLSfB!A:D,4,0),"")</f>
        <v/>
      </c>
      <c r="G575" s="113"/>
      <c r="H575" s="74" t="s">
        <v>326</v>
      </c>
      <c r="I575" s="70" t="s">
        <v>818</v>
      </c>
      <c r="K575" s="67">
        <f ca="1">COUNTIF(Tabel1[[PPO code 1]:[Frequentie 4]],Activiteitenoverzicht!B575)</f>
        <v>0</v>
      </c>
      <c r="L575" s="75">
        <f t="shared" ca="1" si="75"/>
        <v>0</v>
      </c>
    </row>
    <row r="576" spans="1:12" hidden="1" x14ac:dyDescent="0.25">
      <c r="A576" s="71">
        <f t="shared" si="73"/>
        <v>573</v>
      </c>
      <c r="B576" s="70" t="str">
        <f t="shared" si="74"/>
        <v xml:space="preserve"> </v>
      </c>
      <c r="D576" s="70" t="str">
        <f>IFERROR(VLOOKUP($C576,'[1]Nieuwe bron'!$A:$C,3,0),"")</f>
        <v/>
      </c>
      <c r="E576" s="70" t="str">
        <f>IFERROR(VLOOKUP($D576,'[1]Nieuwe bron'!$C:$D,2,0),"")</f>
        <v/>
      </c>
      <c r="F576" s="70" t="str">
        <f>IFERROR(VLOOKUP($D576,NLSfB!A:D,4,0),"")</f>
        <v/>
      </c>
      <c r="G576" s="113"/>
      <c r="H576" s="74" t="s">
        <v>326</v>
      </c>
      <c r="I576" s="70" t="s">
        <v>819</v>
      </c>
      <c r="K576" s="67">
        <f ca="1">COUNTIF(Tabel1[[PPO code 1]:[Frequentie 4]],Activiteitenoverzicht!B576)</f>
        <v>0</v>
      </c>
      <c r="L576" s="75">
        <f t="shared" ca="1" si="75"/>
        <v>0</v>
      </c>
    </row>
    <row r="577" spans="1:12" hidden="1" x14ac:dyDescent="0.25">
      <c r="A577" s="71">
        <f t="shared" si="73"/>
        <v>574</v>
      </c>
      <c r="B577" s="70" t="str">
        <f t="shared" si="74"/>
        <v xml:space="preserve"> </v>
      </c>
      <c r="D577" s="70" t="str">
        <f>IFERROR(VLOOKUP($C577,'[1]Nieuwe bron'!$A:$C,3,0),"")</f>
        <v/>
      </c>
      <c r="E577" s="70" t="str">
        <f>IFERROR(VLOOKUP($D577,'[1]Nieuwe bron'!$C:$D,2,0),"")</f>
        <v/>
      </c>
      <c r="F577" s="70" t="str">
        <f>IFERROR(VLOOKUP($D577,NLSfB!A:D,4,0),"")</f>
        <v/>
      </c>
      <c r="G577" s="113"/>
      <c r="H577" s="74" t="s">
        <v>326</v>
      </c>
      <c r="I577" s="70" t="s">
        <v>806</v>
      </c>
      <c r="K577" s="67">
        <f ca="1">COUNTIF(Tabel1[[PPO code 1]:[Frequentie 4]],Activiteitenoverzicht!B577)</f>
        <v>0</v>
      </c>
      <c r="L577" s="75">
        <f t="shared" ca="1" si="75"/>
        <v>0</v>
      </c>
    </row>
    <row r="578" spans="1:12" hidden="1" x14ac:dyDescent="0.25">
      <c r="A578" s="71">
        <f t="shared" si="73"/>
        <v>575</v>
      </c>
      <c r="B578" s="70" t="str">
        <f t="shared" si="74"/>
        <v xml:space="preserve"> </v>
      </c>
      <c r="D578" s="70" t="str">
        <f>IFERROR(VLOOKUP($C578,'[1]Nieuwe bron'!$A:$C,3,0),"")</f>
        <v/>
      </c>
      <c r="E578" s="70" t="str">
        <f>IFERROR(VLOOKUP($D578,'[1]Nieuwe bron'!$C:$D,2,0),"")</f>
        <v/>
      </c>
      <c r="F578" s="70" t="str">
        <f>IFERROR(VLOOKUP($D578,NLSfB!A:D,4,0),"")</f>
        <v/>
      </c>
      <c r="G578" s="113"/>
      <c r="H578" s="74"/>
      <c r="I578" s="70"/>
      <c r="K578" s="67">
        <f ca="1">COUNTIF(Tabel1[[PPO code 1]:[Frequentie 4]],Activiteitenoverzicht!B578)</f>
        <v>0</v>
      </c>
      <c r="L578" s="75">
        <f t="shared" ca="1" si="75"/>
        <v>0</v>
      </c>
    </row>
    <row r="579" spans="1:12" hidden="1" x14ac:dyDescent="0.25">
      <c r="A579" s="71">
        <f t="shared" si="73"/>
        <v>576</v>
      </c>
      <c r="B579" s="70" t="str">
        <f t="shared" si="74"/>
        <v xml:space="preserve"> </v>
      </c>
      <c r="D579" s="70" t="str">
        <f>IFERROR(VLOOKUP($C579,'[1]Nieuwe bron'!$A:$C,3,0),"")</f>
        <v/>
      </c>
      <c r="E579" s="70" t="str">
        <f>IFERROR(VLOOKUP($D579,'[1]Nieuwe bron'!$C:$D,2,0),"")</f>
        <v/>
      </c>
      <c r="F579" s="70" t="str">
        <f>IFERROR(VLOOKUP($D579,NLSfB!A:D,4,0),"")</f>
        <v/>
      </c>
      <c r="G579" s="113"/>
      <c r="H579" s="74"/>
      <c r="I579" s="70" t="s">
        <v>820</v>
      </c>
      <c r="K579" s="67">
        <f ca="1">COUNTIF(Tabel1[[PPO code 1]:[Frequentie 4]],Activiteitenoverzicht!B579)</f>
        <v>0</v>
      </c>
      <c r="L579" s="75">
        <f t="shared" ca="1" si="75"/>
        <v>0</v>
      </c>
    </row>
    <row r="580" spans="1:12" hidden="1" x14ac:dyDescent="0.25">
      <c r="A580" s="71">
        <f t="shared" si="73"/>
        <v>577</v>
      </c>
      <c r="B580" s="70" t="str">
        <f t="shared" si="74"/>
        <v xml:space="preserve"> </v>
      </c>
      <c r="D580" s="70" t="str">
        <f>IFERROR(VLOOKUP($C580,'[1]Nieuwe bron'!$A:$C,3,0),"")</f>
        <v/>
      </c>
      <c r="E580" s="70" t="str">
        <f>IFERROR(VLOOKUP($D580,'[1]Nieuwe bron'!$C:$D,2,0),"")</f>
        <v/>
      </c>
      <c r="F580" s="70" t="str">
        <f>IFERROR(VLOOKUP($D580,NLSfB!A:D,4,0),"")</f>
        <v/>
      </c>
      <c r="G580" s="113"/>
      <c r="H580" s="74" t="s">
        <v>326</v>
      </c>
      <c r="I580" s="70" t="s">
        <v>821</v>
      </c>
      <c r="K580" s="67">
        <f ca="1">COUNTIF(Tabel1[[PPO code 1]:[Frequentie 4]],Activiteitenoverzicht!B580)</f>
        <v>0</v>
      </c>
      <c r="L580" s="75">
        <f t="shared" ca="1" si="75"/>
        <v>0</v>
      </c>
    </row>
    <row r="581" spans="1:12" hidden="1" x14ac:dyDescent="0.25">
      <c r="A581" s="71">
        <f t="shared" si="73"/>
        <v>578</v>
      </c>
      <c r="B581" s="70" t="str">
        <f t="shared" si="74"/>
        <v xml:space="preserve"> </v>
      </c>
      <c r="D581" s="70" t="str">
        <f>IFERROR(VLOOKUP($C581,'[1]Nieuwe bron'!$A:$C,3,0),"")</f>
        <v/>
      </c>
      <c r="E581" s="70" t="str">
        <f>IFERROR(VLOOKUP($D581,'[1]Nieuwe bron'!$C:$D,2,0),"")</f>
        <v/>
      </c>
      <c r="F581" s="70" t="str">
        <f>IFERROR(VLOOKUP($D581,NLSfB!A:D,4,0),"")</f>
        <v/>
      </c>
      <c r="G581" s="113"/>
      <c r="H581" s="74" t="s">
        <v>326</v>
      </c>
      <c r="I581" s="70" t="s">
        <v>822</v>
      </c>
      <c r="K581" s="67">
        <f ca="1">COUNTIF(Tabel1[[PPO code 1]:[Frequentie 4]],Activiteitenoverzicht!B581)</f>
        <v>0</v>
      </c>
      <c r="L581" s="75">
        <f t="shared" ca="1" si="75"/>
        <v>0</v>
      </c>
    </row>
    <row r="582" spans="1:12" hidden="1" x14ac:dyDescent="0.25">
      <c r="A582" s="71">
        <f t="shared" si="73"/>
        <v>579</v>
      </c>
      <c r="B582" s="70" t="str">
        <f t="shared" si="74"/>
        <v xml:space="preserve"> </v>
      </c>
      <c r="D582" s="70" t="str">
        <f>IFERROR(VLOOKUP($C582,'[1]Nieuwe bron'!$A:$C,3,0),"")</f>
        <v/>
      </c>
      <c r="E582" s="70" t="str">
        <f>IFERROR(VLOOKUP($D582,'[1]Nieuwe bron'!$C:$D,2,0),"")</f>
        <v/>
      </c>
      <c r="F582" s="70" t="str">
        <f>IFERROR(VLOOKUP($D582,NLSfB!A:D,4,0),"")</f>
        <v/>
      </c>
      <c r="G582" s="113"/>
      <c r="H582" s="74" t="s">
        <v>326</v>
      </c>
      <c r="I582" s="70" t="s">
        <v>823</v>
      </c>
      <c r="K582" s="67">
        <f ca="1">COUNTIF(Tabel1[[PPO code 1]:[Frequentie 4]],Activiteitenoverzicht!B582)</f>
        <v>0</v>
      </c>
      <c r="L582" s="75">
        <f t="shared" ca="1" si="75"/>
        <v>0</v>
      </c>
    </row>
    <row r="583" spans="1:12" hidden="1" x14ac:dyDescent="0.25">
      <c r="A583" s="71">
        <f t="shared" si="73"/>
        <v>580</v>
      </c>
      <c r="B583" s="70" t="str">
        <f t="shared" si="74"/>
        <v xml:space="preserve"> </v>
      </c>
      <c r="D583" s="70" t="str">
        <f>IFERROR(VLOOKUP($C583,'[1]Nieuwe bron'!$A:$C,3,0),"")</f>
        <v/>
      </c>
      <c r="E583" s="70" t="str">
        <f>IFERROR(VLOOKUP($D583,'[1]Nieuwe bron'!$C:$D,2,0),"")</f>
        <v/>
      </c>
      <c r="F583" s="70" t="str">
        <f>IFERROR(VLOOKUP($D583,NLSfB!A:D,4,0),"")</f>
        <v/>
      </c>
      <c r="G583" s="113"/>
      <c r="H583" s="74" t="s">
        <v>326</v>
      </c>
      <c r="I583" s="70" t="s">
        <v>824</v>
      </c>
      <c r="K583" s="67">
        <f ca="1">COUNTIF(Tabel1[[PPO code 1]:[Frequentie 4]],Activiteitenoverzicht!B583)</f>
        <v>0</v>
      </c>
      <c r="L583" s="75">
        <f t="shared" ca="1" si="75"/>
        <v>0</v>
      </c>
    </row>
    <row r="584" spans="1:12" hidden="1" x14ac:dyDescent="0.25">
      <c r="A584" s="71">
        <f t="shared" si="73"/>
        <v>581</v>
      </c>
      <c r="B584" s="70" t="str">
        <f t="shared" si="74"/>
        <v xml:space="preserve"> </v>
      </c>
      <c r="D584" s="70" t="str">
        <f>IFERROR(VLOOKUP($C584,'[1]Nieuwe bron'!$A:$C,3,0),"")</f>
        <v/>
      </c>
      <c r="E584" s="70" t="str">
        <f>IFERROR(VLOOKUP($D584,'[1]Nieuwe bron'!$C:$D,2,0),"")</f>
        <v/>
      </c>
      <c r="F584" s="70" t="str">
        <f>IFERROR(VLOOKUP($D584,NLSfB!A:D,4,0),"")</f>
        <v/>
      </c>
      <c r="G584" s="113"/>
      <c r="H584" s="74"/>
      <c r="I584" s="70"/>
      <c r="K584" s="67">
        <f ca="1">COUNTIF(Tabel1[[PPO code 1]:[Frequentie 4]],Activiteitenoverzicht!B584)</f>
        <v>0</v>
      </c>
      <c r="L584" s="75">
        <f t="shared" ca="1" si="75"/>
        <v>0</v>
      </c>
    </row>
    <row r="585" spans="1:12" hidden="1" x14ac:dyDescent="0.25">
      <c r="A585" s="71">
        <f t="shared" si="73"/>
        <v>582</v>
      </c>
      <c r="B585" s="70" t="str">
        <f t="shared" si="74"/>
        <v xml:space="preserve"> </v>
      </c>
      <c r="D585" s="70" t="str">
        <f>IFERROR(VLOOKUP($C585,'[1]Nieuwe bron'!$A:$C,3,0),"")</f>
        <v/>
      </c>
      <c r="E585" s="70" t="str">
        <f>IFERROR(VLOOKUP($D585,'[1]Nieuwe bron'!$C:$D,2,0),"")</f>
        <v/>
      </c>
      <c r="F585" s="70" t="str">
        <f>IFERROR(VLOOKUP($D585,NLSfB!A:D,4,0),"")</f>
        <v/>
      </c>
      <c r="G585" s="113"/>
      <c r="H585" s="74"/>
      <c r="I585" s="70" t="s">
        <v>825</v>
      </c>
      <c r="K585" s="67">
        <f ca="1">COUNTIF(Tabel1[[PPO code 1]:[Frequentie 4]],Activiteitenoverzicht!B585)</f>
        <v>0</v>
      </c>
      <c r="L585" s="75">
        <f t="shared" ca="1" si="75"/>
        <v>0</v>
      </c>
    </row>
    <row r="586" spans="1:12" hidden="1" x14ac:dyDescent="0.25">
      <c r="A586" s="71">
        <f t="shared" si="73"/>
        <v>583</v>
      </c>
      <c r="B586" s="70" t="str">
        <f t="shared" si="74"/>
        <v xml:space="preserve"> </v>
      </c>
      <c r="D586" s="70" t="str">
        <f>IFERROR(VLOOKUP($C586,'[1]Nieuwe bron'!$A:$C,3,0),"")</f>
        <v/>
      </c>
      <c r="E586" s="70" t="str">
        <f>IFERROR(VLOOKUP($D586,'[1]Nieuwe bron'!$C:$D,2,0),"")</f>
        <v/>
      </c>
      <c r="F586" s="70" t="str">
        <f>IFERROR(VLOOKUP($D586,NLSfB!A:D,4,0),"")</f>
        <v/>
      </c>
      <c r="G586" s="113"/>
      <c r="H586" s="74" t="s">
        <v>326</v>
      </c>
      <c r="I586" s="70" t="s">
        <v>823</v>
      </c>
      <c r="K586" s="67">
        <f ca="1">COUNTIF(Tabel1[[PPO code 1]:[Frequentie 4]],Activiteitenoverzicht!B586)</f>
        <v>0</v>
      </c>
      <c r="L586" s="75">
        <f t="shared" ca="1" si="75"/>
        <v>0</v>
      </c>
    </row>
    <row r="587" spans="1:12" hidden="1" x14ac:dyDescent="0.25">
      <c r="A587" s="71">
        <f t="shared" si="73"/>
        <v>584</v>
      </c>
      <c r="B587" s="70" t="str">
        <f t="shared" si="74"/>
        <v xml:space="preserve"> </v>
      </c>
      <c r="D587" s="70" t="str">
        <f>IFERROR(VLOOKUP($C587,'[1]Nieuwe bron'!$A:$C,3,0),"")</f>
        <v/>
      </c>
      <c r="E587" s="70" t="str">
        <f>IFERROR(VLOOKUP($D587,'[1]Nieuwe bron'!$C:$D,2,0),"")</f>
        <v/>
      </c>
      <c r="F587" s="70" t="str">
        <f>IFERROR(VLOOKUP($D587,NLSfB!A:D,4,0),"")</f>
        <v/>
      </c>
      <c r="G587" s="113"/>
      <c r="H587" s="74" t="s">
        <v>326</v>
      </c>
      <c r="I587" s="70" t="s">
        <v>826</v>
      </c>
      <c r="K587" s="67">
        <f ca="1">COUNTIF(Tabel1[[PPO code 1]:[Frequentie 4]],Activiteitenoverzicht!B587)</f>
        <v>0</v>
      </c>
      <c r="L587" s="75">
        <f t="shared" ca="1" si="75"/>
        <v>0</v>
      </c>
    </row>
    <row r="588" spans="1:12" hidden="1" x14ac:dyDescent="0.25">
      <c r="A588" s="71">
        <f t="shared" si="73"/>
        <v>585</v>
      </c>
      <c r="B588" s="70" t="str">
        <f t="shared" si="74"/>
        <v xml:space="preserve"> </v>
      </c>
      <c r="D588" s="70" t="str">
        <f>IFERROR(VLOOKUP($C588,'[1]Nieuwe bron'!$A:$C,3,0),"")</f>
        <v/>
      </c>
      <c r="E588" s="70" t="str">
        <f>IFERROR(VLOOKUP($D588,'[1]Nieuwe bron'!$C:$D,2,0),"")</f>
        <v/>
      </c>
      <c r="F588" s="70" t="str">
        <f>IFERROR(VLOOKUP($D588,NLSfB!A:D,4,0),"")</f>
        <v/>
      </c>
      <c r="G588" s="113"/>
      <c r="H588" s="74" t="s">
        <v>326</v>
      </c>
      <c r="I588" s="70" t="s">
        <v>827</v>
      </c>
      <c r="K588" s="67">
        <f ca="1">COUNTIF(Tabel1[[PPO code 1]:[Frequentie 4]],Activiteitenoverzicht!B588)</f>
        <v>0</v>
      </c>
      <c r="L588" s="75">
        <f t="shared" ca="1" si="75"/>
        <v>0</v>
      </c>
    </row>
    <row r="589" spans="1:12" hidden="1" x14ac:dyDescent="0.25">
      <c r="A589" s="71">
        <f t="shared" si="73"/>
        <v>586</v>
      </c>
      <c r="B589" s="70" t="str">
        <f t="shared" si="74"/>
        <v xml:space="preserve"> </v>
      </c>
      <c r="D589" s="70" t="str">
        <f>IFERROR(VLOOKUP($C589,'[1]Nieuwe bron'!$A:$C,3,0),"")</f>
        <v/>
      </c>
      <c r="E589" s="70" t="str">
        <f>IFERROR(VLOOKUP($D589,'[1]Nieuwe bron'!$C:$D,2,0),"")</f>
        <v/>
      </c>
      <c r="F589" s="70" t="str">
        <f>IFERROR(VLOOKUP($D589,NLSfB!A:D,4,0),"")</f>
        <v/>
      </c>
      <c r="G589" s="113"/>
      <c r="H589" s="74"/>
      <c r="I589" s="70"/>
      <c r="K589" s="67">
        <f ca="1">COUNTIF(Tabel1[[PPO code 1]:[Frequentie 4]],Activiteitenoverzicht!B589)</f>
        <v>0</v>
      </c>
      <c r="L589" s="75">
        <f t="shared" ca="1" si="75"/>
        <v>0</v>
      </c>
    </row>
    <row r="590" spans="1:12" hidden="1" x14ac:dyDescent="0.25">
      <c r="A590" s="71">
        <f t="shared" si="73"/>
        <v>587</v>
      </c>
      <c r="B590" s="70" t="str">
        <f t="shared" ref="B590:B621" si="76">IF($C590=""," ",$B$493)</f>
        <v xml:space="preserve"> </v>
      </c>
      <c r="D590" s="70" t="str">
        <f>IFERROR(VLOOKUP($C590,'[1]Nieuwe bron'!$A:$C,3,0),"")</f>
        <v/>
      </c>
      <c r="E590" s="70" t="str">
        <f>IFERROR(VLOOKUP($D590,'[1]Nieuwe bron'!$C:$D,2,0),"")</f>
        <v/>
      </c>
      <c r="F590" s="70" t="str">
        <f>IFERROR(VLOOKUP($D590,NLSfB!A:D,4,0),"")</f>
        <v/>
      </c>
      <c r="G590" s="113"/>
      <c r="H590" s="74"/>
      <c r="I590" s="70" t="s">
        <v>828</v>
      </c>
      <c r="K590" s="67">
        <f ca="1">COUNTIF(Tabel1[[PPO code 1]:[Frequentie 4]],Activiteitenoverzicht!B590)</f>
        <v>0</v>
      </c>
      <c r="L590" s="75">
        <f t="shared" ca="1" si="75"/>
        <v>0</v>
      </c>
    </row>
    <row r="591" spans="1:12" hidden="1" x14ac:dyDescent="0.25">
      <c r="A591" s="71">
        <f t="shared" si="73"/>
        <v>588</v>
      </c>
      <c r="B591" s="70" t="str">
        <f t="shared" si="76"/>
        <v xml:space="preserve"> </v>
      </c>
      <c r="D591" s="70" t="str">
        <f>IFERROR(VLOOKUP($C591,'[1]Nieuwe bron'!$A:$C,3,0),"")</f>
        <v/>
      </c>
      <c r="E591" s="70" t="str">
        <f>IFERROR(VLOOKUP($D591,'[1]Nieuwe bron'!$C:$D,2,0),"")</f>
        <v/>
      </c>
      <c r="F591" s="70" t="str">
        <f>IFERROR(VLOOKUP($D591,NLSfB!A:D,4,0),"")</f>
        <v/>
      </c>
      <c r="G591" s="113"/>
      <c r="H591" s="74" t="s">
        <v>326</v>
      </c>
      <c r="I591" s="70" t="s">
        <v>829</v>
      </c>
      <c r="K591" s="67">
        <f ca="1">COUNTIF(Tabel1[[PPO code 1]:[Frequentie 4]],Activiteitenoverzicht!B591)</f>
        <v>0</v>
      </c>
      <c r="L591" s="75">
        <f t="shared" ca="1" si="75"/>
        <v>0</v>
      </c>
    </row>
    <row r="592" spans="1:12" hidden="1" x14ac:dyDescent="0.25">
      <c r="A592" s="71">
        <f t="shared" si="73"/>
        <v>589</v>
      </c>
      <c r="B592" s="70" t="str">
        <f t="shared" si="76"/>
        <v xml:space="preserve"> </v>
      </c>
      <c r="D592" s="70" t="str">
        <f>IFERROR(VLOOKUP($C592,'[1]Nieuwe bron'!$A:$C,3,0),"")</f>
        <v/>
      </c>
      <c r="E592" s="70" t="str">
        <f>IFERROR(VLOOKUP($D592,'[1]Nieuwe bron'!$C:$D,2,0),"")</f>
        <v/>
      </c>
      <c r="F592" s="70" t="str">
        <f>IFERROR(VLOOKUP($D592,NLSfB!A:D,4,0),"")</f>
        <v/>
      </c>
      <c r="G592" s="113"/>
      <c r="H592" s="74" t="s">
        <v>326</v>
      </c>
      <c r="I592" s="70" t="s">
        <v>830</v>
      </c>
      <c r="K592" s="67">
        <f ca="1">COUNTIF(Tabel1[[PPO code 1]:[Frequentie 4]],Activiteitenoverzicht!B592)</f>
        <v>0</v>
      </c>
      <c r="L592" s="75">
        <f t="shared" ca="1" si="75"/>
        <v>0</v>
      </c>
    </row>
    <row r="593" spans="1:12" hidden="1" x14ac:dyDescent="0.25">
      <c r="A593" s="71">
        <f t="shared" si="73"/>
        <v>590</v>
      </c>
      <c r="B593" s="70" t="str">
        <f t="shared" si="76"/>
        <v xml:space="preserve"> </v>
      </c>
      <c r="D593" s="70" t="str">
        <f>IFERROR(VLOOKUP($C593,'[1]Nieuwe bron'!$A:$C,3,0),"")</f>
        <v/>
      </c>
      <c r="E593" s="70" t="str">
        <f>IFERROR(VLOOKUP($D593,'[1]Nieuwe bron'!$C:$D,2,0),"")</f>
        <v/>
      </c>
      <c r="F593" s="70" t="str">
        <f>IFERROR(VLOOKUP($D593,NLSfB!A:D,4,0),"")</f>
        <v/>
      </c>
      <c r="G593" s="113"/>
      <c r="H593" s="74"/>
      <c r="I593" s="70"/>
      <c r="K593" s="67">
        <f ca="1">COUNTIF(Tabel1[[PPO code 1]:[Frequentie 4]],Activiteitenoverzicht!B593)</f>
        <v>0</v>
      </c>
      <c r="L593" s="75">
        <f t="shared" ca="1" si="75"/>
        <v>0</v>
      </c>
    </row>
    <row r="594" spans="1:12" hidden="1" x14ac:dyDescent="0.25">
      <c r="A594" s="71">
        <f t="shared" si="73"/>
        <v>591</v>
      </c>
      <c r="B594" s="70" t="str">
        <f t="shared" si="76"/>
        <v xml:space="preserve"> </v>
      </c>
      <c r="D594" s="70" t="str">
        <f>IFERROR(VLOOKUP($C594,'[1]Nieuwe bron'!$A:$C,3,0),"")</f>
        <v/>
      </c>
      <c r="E594" s="70" t="str">
        <f>IFERROR(VLOOKUP($D594,'[1]Nieuwe bron'!$C:$D,2,0),"")</f>
        <v/>
      </c>
      <c r="F594" s="70" t="str">
        <f>IFERROR(VLOOKUP($D594,NLSfB!A:D,4,0),"")</f>
        <v/>
      </c>
      <c r="G594" s="113"/>
      <c r="H594" s="74"/>
      <c r="I594" s="70" t="s">
        <v>831</v>
      </c>
      <c r="K594" s="67">
        <f ca="1">COUNTIF(Tabel1[[PPO code 1]:[Frequentie 4]],Activiteitenoverzicht!B594)</f>
        <v>0</v>
      </c>
      <c r="L594" s="75">
        <f t="shared" ca="1" si="75"/>
        <v>0</v>
      </c>
    </row>
    <row r="595" spans="1:12" hidden="1" x14ac:dyDescent="0.25">
      <c r="A595" s="71">
        <f t="shared" si="73"/>
        <v>592</v>
      </c>
      <c r="B595" s="70" t="str">
        <f t="shared" si="76"/>
        <v xml:space="preserve"> </v>
      </c>
      <c r="D595" s="70" t="str">
        <f>IFERROR(VLOOKUP($C595,'[1]Nieuwe bron'!$A:$C,3,0),"")</f>
        <v/>
      </c>
      <c r="E595" s="70" t="str">
        <f>IFERROR(VLOOKUP($D595,'[1]Nieuwe bron'!$C:$D,2,0),"")</f>
        <v/>
      </c>
      <c r="F595" s="70" t="str">
        <f>IFERROR(VLOOKUP($D595,NLSfB!A:D,4,0),"")</f>
        <v/>
      </c>
      <c r="G595" s="113"/>
      <c r="H595" s="74" t="s">
        <v>326</v>
      </c>
      <c r="I595" s="70" t="s">
        <v>832</v>
      </c>
      <c r="K595" s="67">
        <f ca="1">COUNTIF(Tabel1[[PPO code 1]:[Frequentie 4]],Activiteitenoverzicht!B595)</f>
        <v>0</v>
      </c>
      <c r="L595" s="75">
        <f t="shared" ca="1" si="75"/>
        <v>0</v>
      </c>
    </row>
    <row r="596" spans="1:12" hidden="1" x14ac:dyDescent="0.25">
      <c r="A596" s="71">
        <f t="shared" si="73"/>
        <v>593</v>
      </c>
      <c r="B596" s="70" t="str">
        <f t="shared" si="76"/>
        <v xml:space="preserve"> </v>
      </c>
      <c r="D596" s="70" t="str">
        <f>IFERROR(VLOOKUP($C596,'[1]Nieuwe bron'!$A:$C,3,0),"")</f>
        <v/>
      </c>
      <c r="E596" s="70" t="str">
        <f>IFERROR(VLOOKUP($D596,'[1]Nieuwe bron'!$C:$D,2,0),"")</f>
        <v/>
      </c>
      <c r="F596" s="70" t="str">
        <f>IFERROR(VLOOKUP($D596,NLSfB!A:D,4,0),"")</f>
        <v/>
      </c>
      <c r="G596" s="113"/>
      <c r="H596" s="74" t="s">
        <v>326</v>
      </c>
      <c r="I596" s="70" t="s">
        <v>833</v>
      </c>
      <c r="K596" s="67">
        <f ca="1">COUNTIF(Tabel1[[PPO code 1]:[Frequentie 4]],Activiteitenoverzicht!B596)</f>
        <v>0</v>
      </c>
      <c r="L596" s="75">
        <f t="shared" ca="1" si="75"/>
        <v>0</v>
      </c>
    </row>
    <row r="597" spans="1:12" hidden="1" x14ac:dyDescent="0.25">
      <c r="A597" s="71">
        <f t="shared" si="73"/>
        <v>594</v>
      </c>
      <c r="B597" s="70" t="str">
        <f t="shared" si="76"/>
        <v xml:space="preserve"> </v>
      </c>
      <c r="D597" s="70" t="str">
        <f>IFERROR(VLOOKUP($C597,'[1]Nieuwe bron'!$A:$C,3,0),"")</f>
        <v/>
      </c>
      <c r="E597" s="70" t="str">
        <f>IFERROR(VLOOKUP($D597,'[1]Nieuwe bron'!$C:$D,2,0),"")</f>
        <v/>
      </c>
      <c r="F597" s="70" t="str">
        <f>IFERROR(VLOOKUP($D597,NLSfB!A:D,4,0),"")</f>
        <v/>
      </c>
      <c r="G597" s="113"/>
      <c r="H597" s="74" t="s">
        <v>326</v>
      </c>
      <c r="I597" s="70" t="s">
        <v>784</v>
      </c>
      <c r="K597" s="67">
        <f ca="1">COUNTIF(Tabel1[[PPO code 1]:[Frequentie 4]],Activiteitenoverzicht!B597)</f>
        <v>0</v>
      </c>
      <c r="L597" s="75">
        <f t="shared" ca="1" si="75"/>
        <v>0</v>
      </c>
    </row>
    <row r="598" spans="1:12" hidden="1" x14ac:dyDescent="0.25">
      <c r="A598" s="71">
        <f t="shared" si="73"/>
        <v>595</v>
      </c>
      <c r="B598" s="70" t="str">
        <f t="shared" si="76"/>
        <v xml:space="preserve"> </v>
      </c>
      <c r="D598" s="70" t="str">
        <f>IFERROR(VLOOKUP($C598,'[1]Nieuwe bron'!$A:$C,3,0),"")</f>
        <v/>
      </c>
      <c r="E598" s="70" t="str">
        <f>IFERROR(VLOOKUP($D598,'[1]Nieuwe bron'!$C:$D,2,0),"")</f>
        <v/>
      </c>
      <c r="F598" s="70" t="str">
        <f>IFERROR(VLOOKUP($D598,NLSfB!A:D,4,0),"")</f>
        <v/>
      </c>
      <c r="G598" s="113"/>
      <c r="H598" s="74"/>
      <c r="I598" s="70"/>
      <c r="K598" s="67">
        <f ca="1">COUNTIF(Tabel1[[PPO code 1]:[Frequentie 4]],Activiteitenoverzicht!B598)</f>
        <v>0</v>
      </c>
      <c r="L598" s="75">
        <f t="shared" ca="1" si="75"/>
        <v>0</v>
      </c>
    </row>
    <row r="599" spans="1:12" hidden="1" x14ac:dyDescent="0.25">
      <c r="A599" s="71">
        <f t="shared" si="73"/>
        <v>596</v>
      </c>
      <c r="B599" s="70" t="str">
        <f t="shared" si="76"/>
        <v xml:space="preserve"> </v>
      </c>
      <c r="D599" s="70" t="str">
        <f>IFERROR(VLOOKUP($C599,'[1]Nieuwe bron'!$A:$C,3,0),"")</f>
        <v/>
      </c>
      <c r="E599" s="70" t="str">
        <f>IFERROR(VLOOKUP($D599,'[1]Nieuwe bron'!$C:$D,2,0),"")</f>
        <v/>
      </c>
      <c r="F599" s="70" t="str">
        <f>IFERROR(VLOOKUP($D599,NLSfB!A:D,4,0),"")</f>
        <v/>
      </c>
      <c r="G599" s="113"/>
      <c r="H599" s="74"/>
      <c r="I599" s="70" t="s">
        <v>834</v>
      </c>
      <c r="K599" s="67">
        <f ca="1">COUNTIF(Tabel1[[PPO code 1]:[Frequentie 4]],Activiteitenoverzicht!B599)</f>
        <v>0</v>
      </c>
      <c r="L599" s="75">
        <f t="shared" ca="1" si="75"/>
        <v>0</v>
      </c>
    </row>
    <row r="600" spans="1:12" hidden="1" x14ac:dyDescent="0.25">
      <c r="A600" s="71">
        <f t="shared" si="73"/>
        <v>597</v>
      </c>
      <c r="B600" s="70" t="str">
        <f t="shared" si="76"/>
        <v xml:space="preserve"> </v>
      </c>
      <c r="D600" s="70" t="str">
        <f>IFERROR(VLOOKUP($C600,'[1]Nieuwe bron'!$A:$C,3,0),"")</f>
        <v/>
      </c>
      <c r="E600" s="70" t="str">
        <f>IFERROR(VLOOKUP($D600,'[1]Nieuwe bron'!$C:$D,2,0),"")</f>
        <v/>
      </c>
      <c r="F600" s="70" t="str">
        <f>IFERROR(VLOOKUP($D600,NLSfB!A:D,4,0),"")</f>
        <v/>
      </c>
      <c r="G600" s="113"/>
      <c r="H600" s="74" t="s">
        <v>326</v>
      </c>
      <c r="I600" s="70" t="s">
        <v>835</v>
      </c>
      <c r="K600" s="67">
        <f ca="1">COUNTIF(Tabel1[[PPO code 1]:[Frequentie 4]],Activiteitenoverzicht!B600)</f>
        <v>0</v>
      </c>
      <c r="L600" s="75">
        <f t="shared" ca="1" si="75"/>
        <v>0</v>
      </c>
    </row>
    <row r="601" spans="1:12" hidden="1" x14ac:dyDescent="0.25">
      <c r="A601" s="71">
        <f t="shared" si="73"/>
        <v>598</v>
      </c>
      <c r="B601" s="70" t="str">
        <f t="shared" si="76"/>
        <v xml:space="preserve"> </v>
      </c>
      <c r="D601" s="70" t="str">
        <f>IFERROR(VLOOKUP($C601,'[1]Nieuwe bron'!$A:$C,3,0),"")</f>
        <v/>
      </c>
      <c r="E601" s="70" t="str">
        <f>IFERROR(VLOOKUP($D601,'[1]Nieuwe bron'!$C:$D,2,0),"")</f>
        <v/>
      </c>
      <c r="F601" s="70" t="str">
        <f>IFERROR(VLOOKUP($D601,NLSfB!A:D,4,0),"")</f>
        <v/>
      </c>
      <c r="G601" s="113"/>
      <c r="H601" s="74" t="s">
        <v>326</v>
      </c>
      <c r="I601" s="70" t="s">
        <v>836</v>
      </c>
      <c r="K601" s="67">
        <f ca="1">COUNTIF(Tabel1[[PPO code 1]:[Frequentie 4]],Activiteitenoverzicht!B601)</f>
        <v>0</v>
      </c>
      <c r="L601" s="75">
        <f t="shared" ca="1" si="75"/>
        <v>0</v>
      </c>
    </row>
    <row r="602" spans="1:12" hidden="1" x14ac:dyDescent="0.25">
      <c r="A602" s="71">
        <f t="shared" si="73"/>
        <v>599</v>
      </c>
      <c r="B602" s="70" t="str">
        <f t="shared" si="76"/>
        <v xml:space="preserve"> </v>
      </c>
      <c r="D602" s="70" t="str">
        <f>IFERROR(VLOOKUP($C602,'[1]Nieuwe bron'!$A:$C,3,0),"")</f>
        <v/>
      </c>
      <c r="E602" s="70" t="str">
        <f>IFERROR(VLOOKUP($D602,'[1]Nieuwe bron'!$C:$D,2,0),"")</f>
        <v/>
      </c>
      <c r="F602" s="70" t="str">
        <f>IFERROR(VLOOKUP($D602,NLSfB!A:D,4,0),"")</f>
        <v/>
      </c>
      <c r="G602" s="113"/>
      <c r="H602" s="74" t="s">
        <v>326</v>
      </c>
      <c r="I602" s="70" t="s">
        <v>764</v>
      </c>
      <c r="K602" s="67">
        <f ca="1">COUNTIF(Tabel1[[PPO code 1]:[Frequentie 4]],Activiteitenoverzicht!B602)</f>
        <v>0</v>
      </c>
      <c r="L602" s="75">
        <f t="shared" ca="1" si="75"/>
        <v>0</v>
      </c>
    </row>
    <row r="603" spans="1:12" hidden="1" x14ac:dyDescent="0.25">
      <c r="A603" s="71">
        <f t="shared" si="73"/>
        <v>600</v>
      </c>
      <c r="B603" s="70" t="str">
        <f t="shared" si="76"/>
        <v xml:space="preserve"> </v>
      </c>
      <c r="D603" s="70" t="str">
        <f>IFERROR(VLOOKUP($C603,'[1]Nieuwe bron'!$A:$C,3,0),"")</f>
        <v/>
      </c>
      <c r="E603" s="70" t="str">
        <f>IFERROR(VLOOKUP($D603,'[1]Nieuwe bron'!$C:$D,2,0),"")</f>
        <v/>
      </c>
      <c r="F603" s="70" t="str">
        <f>IFERROR(VLOOKUP($D603,NLSfB!A:D,4,0),"")</f>
        <v/>
      </c>
      <c r="G603" s="113"/>
      <c r="H603" s="74"/>
      <c r="I603" s="70"/>
      <c r="K603" s="67">
        <f ca="1">COUNTIF(Tabel1[[PPO code 1]:[Frequentie 4]],Activiteitenoverzicht!B603)</f>
        <v>0</v>
      </c>
      <c r="L603" s="75">
        <f t="shared" ca="1" si="75"/>
        <v>0</v>
      </c>
    </row>
    <row r="604" spans="1:12" hidden="1" x14ac:dyDescent="0.25">
      <c r="A604" s="71">
        <f t="shared" si="73"/>
        <v>601</v>
      </c>
      <c r="B604" s="70" t="str">
        <f t="shared" si="76"/>
        <v xml:space="preserve"> </v>
      </c>
      <c r="D604" s="70" t="str">
        <f>IFERROR(VLOOKUP($C604,'[1]Nieuwe bron'!$A:$C,3,0),"")</f>
        <v/>
      </c>
      <c r="E604" s="70" t="str">
        <f>IFERROR(VLOOKUP($D604,'[1]Nieuwe bron'!$C:$D,2,0),"")</f>
        <v/>
      </c>
      <c r="F604" s="70" t="str">
        <f>IFERROR(VLOOKUP($D604,NLSfB!A:D,4,0),"")</f>
        <v/>
      </c>
      <c r="G604" s="113"/>
      <c r="H604" s="74"/>
      <c r="I604" s="70" t="s">
        <v>837</v>
      </c>
      <c r="K604" s="67">
        <f ca="1">COUNTIF(Tabel1[[PPO code 1]:[Frequentie 4]],Activiteitenoverzicht!B604)</f>
        <v>0</v>
      </c>
      <c r="L604" s="75">
        <f t="shared" ca="1" si="75"/>
        <v>0</v>
      </c>
    </row>
    <row r="605" spans="1:12" hidden="1" x14ac:dyDescent="0.25">
      <c r="A605" s="71">
        <f t="shared" si="73"/>
        <v>602</v>
      </c>
      <c r="B605" s="70" t="str">
        <f t="shared" si="76"/>
        <v xml:space="preserve"> </v>
      </c>
      <c r="D605" s="70" t="str">
        <f>IFERROR(VLOOKUP($C605,'[1]Nieuwe bron'!$A:$C,3,0),"")</f>
        <v/>
      </c>
      <c r="E605" s="70" t="str">
        <f>IFERROR(VLOOKUP($D605,'[1]Nieuwe bron'!$C:$D,2,0),"")</f>
        <v/>
      </c>
      <c r="F605" s="70" t="str">
        <f>IFERROR(VLOOKUP($D605,NLSfB!A:D,4,0),"")</f>
        <v/>
      </c>
      <c r="G605" s="113"/>
      <c r="H605" s="74" t="s">
        <v>326</v>
      </c>
      <c r="I605" s="70" t="s">
        <v>838</v>
      </c>
      <c r="K605" s="67">
        <f ca="1">COUNTIF(Tabel1[[PPO code 1]:[Frequentie 4]],Activiteitenoverzicht!B605)</f>
        <v>0</v>
      </c>
      <c r="L605" s="75">
        <f t="shared" ca="1" si="75"/>
        <v>0</v>
      </c>
    </row>
    <row r="606" spans="1:12" hidden="1" x14ac:dyDescent="0.25">
      <c r="A606" s="71">
        <f t="shared" si="73"/>
        <v>603</v>
      </c>
      <c r="B606" s="70" t="str">
        <f t="shared" si="76"/>
        <v xml:space="preserve"> </v>
      </c>
      <c r="D606" s="70" t="str">
        <f>IFERROR(VLOOKUP($C606,'[1]Nieuwe bron'!$A:$C,3,0),"")</f>
        <v/>
      </c>
      <c r="E606" s="70" t="str">
        <f>IFERROR(VLOOKUP($D606,'[1]Nieuwe bron'!$C:$D,2,0),"")</f>
        <v/>
      </c>
      <c r="F606" s="70" t="str">
        <f>IFERROR(VLOOKUP($D606,NLSfB!A:D,4,0),"")</f>
        <v/>
      </c>
      <c r="G606" s="113"/>
      <c r="H606" s="74" t="s">
        <v>326</v>
      </c>
      <c r="I606" s="70" t="s">
        <v>839</v>
      </c>
      <c r="K606" s="67">
        <f ca="1">COUNTIF(Tabel1[[PPO code 1]:[Frequentie 4]],Activiteitenoverzicht!B606)</f>
        <v>0</v>
      </c>
      <c r="L606" s="75">
        <f t="shared" ca="1" si="75"/>
        <v>0</v>
      </c>
    </row>
    <row r="607" spans="1:12" hidden="1" x14ac:dyDescent="0.25">
      <c r="A607" s="71">
        <f t="shared" si="73"/>
        <v>604</v>
      </c>
      <c r="B607" s="70" t="str">
        <f t="shared" si="76"/>
        <v xml:space="preserve"> </v>
      </c>
      <c r="D607" s="70" t="str">
        <f>IFERROR(VLOOKUP($C607,'[1]Nieuwe bron'!$A:$C,3,0),"")</f>
        <v/>
      </c>
      <c r="E607" s="70" t="str">
        <f>IFERROR(VLOOKUP($D607,'[1]Nieuwe bron'!$C:$D,2,0),"")</f>
        <v/>
      </c>
      <c r="F607" s="70" t="str">
        <f>IFERROR(VLOOKUP($D607,NLSfB!A:D,4,0),"")</f>
        <v/>
      </c>
      <c r="G607" s="113"/>
      <c r="H607" s="74"/>
      <c r="I607" s="70"/>
      <c r="K607" s="67">
        <f ca="1">COUNTIF(Tabel1[[PPO code 1]:[Frequentie 4]],Activiteitenoverzicht!B607)</f>
        <v>0</v>
      </c>
      <c r="L607" s="75">
        <f t="shared" ca="1" si="75"/>
        <v>0</v>
      </c>
    </row>
    <row r="608" spans="1:12" hidden="1" x14ac:dyDescent="0.25">
      <c r="A608" s="71">
        <f t="shared" si="73"/>
        <v>605</v>
      </c>
      <c r="B608" s="70" t="str">
        <f t="shared" si="76"/>
        <v xml:space="preserve"> </v>
      </c>
      <c r="D608" s="70" t="str">
        <f>IFERROR(VLOOKUP($C608,'[1]Nieuwe bron'!$A:$C,3,0),"")</f>
        <v/>
      </c>
      <c r="E608" s="70" t="str">
        <f>IFERROR(VLOOKUP($D608,'[1]Nieuwe bron'!$C:$D,2,0),"")</f>
        <v/>
      </c>
      <c r="F608" s="70" t="str">
        <f>IFERROR(VLOOKUP($D608,NLSfB!A:D,4,0),"")</f>
        <v/>
      </c>
      <c r="G608" s="113"/>
      <c r="H608" s="74"/>
      <c r="I608" s="70" t="s">
        <v>840</v>
      </c>
      <c r="K608" s="67">
        <f ca="1">COUNTIF(Tabel1[[PPO code 1]:[Frequentie 4]],Activiteitenoverzicht!B608)</f>
        <v>0</v>
      </c>
      <c r="L608" s="75">
        <f t="shared" ca="1" si="75"/>
        <v>0</v>
      </c>
    </row>
    <row r="609" spans="1:12" hidden="1" x14ac:dyDescent="0.25">
      <c r="A609" s="71">
        <f t="shared" si="73"/>
        <v>606</v>
      </c>
      <c r="B609" s="70" t="str">
        <f t="shared" si="76"/>
        <v xml:space="preserve"> </v>
      </c>
      <c r="D609" s="70" t="str">
        <f>IFERROR(VLOOKUP($C609,'[1]Nieuwe bron'!$A:$C,3,0),"")</f>
        <v/>
      </c>
      <c r="E609" s="70" t="str">
        <f>IFERROR(VLOOKUP($D609,'[1]Nieuwe bron'!$C:$D,2,0),"")</f>
        <v/>
      </c>
      <c r="F609" s="70" t="str">
        <f>IFERROR(VLOOKUP($D609,NLSfB!A:D,4,0),"")</f>
        <v/>
      </c>
      <c r="G609" s="113"/>
      <c r="H609" s="74" t="s">
        <v>326</v>
      </c>
      <c r="I609" s="70" t="s">
        <v>841</v>
      </c>
      <c r="K609" s="67">
        <f ca="1">COUNTIF(Tabel1[[PPO code 1]:[Frequentie 4]],Activiteitenoverzicht!B609)</f>
        <v>0</v>
      </c>
      <c r="L609" s="75">
        <f t="shared" ca="1" si="75"/>
        <v>0</v>
      </c>
    </row>
    <row r="610" spans="1:12" hidden="1" x14ac:dyDescent="0.25">
      <c r="A610" s="71">
        <f t="shared" ref="A610:A673" si="77">-3+ROW()</f>
        <v>607</v>
      </c>
      <c r="B610" s="70" t="str">
        <f t="shared" si="76"/>
        <v xml:space="preserve"> </v>
      </c>
      <c r="D610" s="70" t="str">
        <f>IFERROR(VLOOKUP($C610,'[1]Nieuwe bron'!$A:$C,3,0),"")</f>
        <v/>
      </c>
      <c r="E610" s="70" t="str">
        <f>IFERROR(VLOOKUP($D610,'[1]Nieuwe bron'!$C:$D,2,0),"")</f>
        <v/>
      </c>
      <c r="F610" s="70" t="str">
        <f>IFERROR(VLOOKUP($D610,NLSfB!A:D,4,0),"")</f>
        <v/>
      </c>
      <c r="G610" s="113"/>
      <c r="H610" s="74" t="s">
        <v>326</v>
      </c>
      <c r="I610" s="70" t="s">
        <v>842</v>
      </c>
      <c r="K610" s="67">
        <f ca="1">COUNTIF(Tabel1[[PPO code 1]:[Frequentie 4]],Activiteitenoverzicht!B610)</f>
        <v>0</v>
      </c>
      <c r="L610" s="75">
        <f t="shared" ca="1" si="75"/>
        <v>0</v>
      </c>
    </row>
    <row r="611" spans="1:12" hidden="1" x14ac:dyDescent="0.25">
      <c r="A611" s="71">
        <f t="shared" si="77"/>
        <v>608</v>
      </c>
      <c r="B611" s="70" t="str">
        <f t="shared" si="76"/>
        <v xml:space="preserve"> </v>
      </c>
      <c r="D611" s="70" t="str">
        <f>IFERROR(VLOOKUP($C611,'[1]Nieuwe bron'!$A:$C,3,0),"")</f>
        <v/>
      </c>
      <c r="E611" s="70" t="str">
        <f>IFERROR(VLOOKUP($D611,'[1]Nieuwe bron'!$C:$D,2,0),"")</f>
        <v/>
      </c>
      <c r="F611" s="70" t="str">
        <f>IFERROR(VLOOKUP($D611,NLSfB!A:D,4,0),"")</f>
        <v/>
      </c>
      <c r="G611" s="113"/>
      <c r="H611" s="74" t="s">
        <v>326</v>
      </c>
      <c r="I611" s="70" t="s">
        <v>843</v>
      </c>
      <c r="K611" s="67">
        <f ca="1">COUNTIF(Tabel1[[PPO code 1]:[Frequentie 4]],Activiteitenoverzicht!B611)</f>
        <v>0</v>
      </c>
      <c r="L611" s="75">
        <f t="shared" ca="1" si="75"/>
        <v>0</v>
      </c>
    </row>
    <row r="612" spans="1:12" hidden="1" x14ac:dyDescent="0.25">
      <c r="A612" s="71">
        <f t="shared" si="77"/>
        <v>609</v>
      </c>
      <c r="B612" s="70" t="str">
        <f t="shared" si="76"/>
        <v xml:space="preserve"> </v>
      </c>
      <c r="D612" s="70" t="str">
        <f>IFERROR(VLOOKUP($C612,'[1]Nieuwe bron'!$A:$C,3,0),"")</f>
        <v/>
      </c>
      <c r="E612" s="70" t="str">
        <f>IFERROR(VLOOKUP($D612,'[1]Nieuwe bron'!$C:$D,2,0),"")</f>
        <v/>
      </c>
      <c r="F612" s="70" t="str">
        <f>IFERROR(VLOOKUP($D612,NLSfB!A:D,4,0),"")</f>
        <v/>
      </c>
      <c r="G612" s="113"/>
      <c r="H612" s="74" t="s">
        <v>326</v>
      </c>
      <c r="I612" s="70" t="s">
        <v>844</v>
      </c>
      <c r="K612" s="67">
        <f ca="1">COUNTIF(Tabel1[[PPO code 1]:[Frequentie 4]],Activiteitenoverzicht!B612)</f>
        <v>0</v>
      </c>
      <c r="L612" s="75">
        <f t="shared" ca="1" si="75"/>
        <v>0</v>
      </c>
    </row>
    <row r="613" spans="1:12" hidden="1" x14ac:dyDescent="0.25">
      <c r="A613" s="71">
        <f t="shared" si="77"/>
        <v>610</v>
      </c>
      <c r="B613" s="70" t="str">
        <f t="shared" si="76"/>
        <v xml:space="preserve"> </v>
      </c>
      <c r="D613" s="70" t="str">
        <f>IFERROR(VLOOKUP($C613,'[1]Nieuwe bron'!$A:$C,3,0),"")</f>
        <v/>
      </c>
      <c r="E613" s="70" t="str">
        <f>IFERROR(VLOOKUP($D613,'[1]Nieuwe bron'!$C:$D,2,0),"")</f>
        <v/>
      </c>
      <c r="F613" s="70" t="str">
        <f>IFERROR(VLOOKUP($D613,NLSfB!A:D,4,0),"")</f>
        <v/>
      </c>
      <c r="G613" s="113"/>
      <c r="H613" s="74"/>
      <c r="I613" s="70"/>
      <c r="K613" s="67">
        <f ca="1">COUNTIF(Tabel1[[PPO code 1]:[Frequentie 4]],Activiteitenoverzicht!B613)</f>
        <v>0</v>
      </c>
      <c r="L613" s="75">
        <f t="shared" ca="1" si="75"/>
        <v>0</v>
      </c>
    </row>
    <row r="614" spans="1:12" hidden="1" x14ac:dyDescent="0.25">
      <c r="A614" s="71">
        <f t="shared" si="77"/>
        <v>611</v>
      </c>
      <c r="B614" s="70" t="str">
        <f t="shared" si="76"/>
        <v xml:space="preserve"> </v>
      </c>
      <c r="D614" s="70" t="str">
        <f>IFERROR(VLOOKUP($C614,'[1]Nieuwe bron'!$A:$C,3,0),"")</f>
        <v/>
      </c>
      <c r="E614" s="70" t="str">
        <f>IFERROR(VLOOKUP($D614,'[1]Nieuwe bron'!$C:$D,2,0),"")</f>
        <v/>
      </c>
      <c r="F614" s="70" t="str">
        <f>IFERROR(VLOOKUP($D614,NLSfB!A:D,4,0),"")</f>
        <v/>
      </c>
      <c r="G614" s="113"/>
      <c r="H614" s="74"/>
      <c r="I614" s="70" t="s">
        <v>845</v>
      </c>
      <c r="K614" s="67">
        <f ca="1">COUNTIF(Tabel1[[PPO code 1]:[Frequentie 4]],Activiteitenoverzicht!B614)</f>
        <v>0</v>
      </c>
      <c r="L614" s="75">
        <f t="shared" ca="1" si="75"/>
        <v>0</v>
      </c>
    </row>
    <row r="615" spans="1:12" hidden="1" x14ac:dyDescent="0.25">
      <c r="A615" s="71">
        <f t="shared" si="77"/>
        <v>612</v>
      </c>
      <c r="B615" s="70" t="str">
        <f t="shared" si="76"/>
        <v xml:space="preserve"> </v>
      </c>
      <c r="D615" s="70" t="str">
        <f>IFERROR(VLOOKUP($C615,'[1]Nieuwe bron'!$A:$C,3,0),"")</f>
        <v/>
      </c>
      <c r="E615" s="70" t="str">
        <f>IFERROR(VLOOKUP($D615,'[1]Nieuwe bron'!$C:$D,2,0),"")</f>
        <v/>
      </c>
      <c r="F615" s="70" t="str">
        <f>IFERROR(VLOOKUP($D615,NLSfB!A:D,4,0),"")</f>
        <v/>
      </c>
      <c r="G615" s="113"/>
      <c r="H615" s="74" t="s">
        <v>326</v>
      </c>
      <c r="I615" s="70" t="s">
        <v>846</v>
      </c>
      <c r="K615" s="67">
        <f ca="1">COUNTIF(Tabel1[[PPO code 1]:[Frequentie 4]],Activiteitenoverzicht!B615)</f>
        <v>0</v>
      </c>
      <c r="L615" s="75">
        <f t="shared" ca="1" si="75"/>
        <v>0</v>
      </c>
    </row>
    <row r="616" spans="1:12" hidden="1" x14ac:dyDescent="0.25">
      <c r="A616" s="71">
        <f t="shared" si="77"/>
        <v>613</v>
      </c>
      <c r="B616" s="70" t="str">
        <f t="shared" si="76"/>
        <v xml:space="preserve"> </v>
      </c>
      <c r="D616" s="70" t="str">
        <f>IFERROR(VLOOKUP($C616,'[1]Nieuwe bron'!$A:$C,3,0),"")</f>
        <v/>
      </c>
      <c r="E616" s="70" t="str">
        <f>IFERROR(VLOOKUP($D616,'[1]Nieuwe bron'!$C:$D,2,0),"")</f>
        <v/>
      </c>
      <c r="F616" s="70" t="str">
        <f>IFERROR(VLOOKUP($D616,NLSfB!A:D,4,0),"")</f>
        <v/>
      </c>
      <c r="G616" s="113"/>
      <c r="H616" s="74" t="s">
        <v>326</v>
      </c>
      <c r="I616" s="70" t="s">
        <v>847</v>
      </c>
      <c r="K616" s="67">
        <f ca="1">COUNTIF(Tabel1[[PPO code 1]:[Frequentie 4]],Activiteitenoverzicht!B616)</f>
        <v>0</v>
      </c>
      <c r="L616" s="75">
        <f t="shared" ca="1" si="75"/>
        <v>0</v>
      </c>
    </row>
    <row r="617" spans="1:12" hidden="1" x14ac:dyDescent="0.25">
      <c r="A617" s="71">
        <f t="shared" si="77"/>
        <v>614</v>
      </c>
      <c r="B617" s="70" t="str">
        <f t="shared" si="76"/>
        <v xml:space="preserve"> </v>
      </c>
      <c r="D617" s="70" t="str">
        <f>IFERROR(VLOOKUP($C617,'[1]Nieuwe bron'!$A:$C,3,0),"")</f>
        <v/>
      </c>
      <c r="E617" s="70" t="str">
        <f>IFERROR(VLOOKUP($D617,'[1]Nieuwe bron'!$C:$D,2,0),"")</f>
        <v/>
      </c>
      <c r="F617" s="70" t="str">
        <f>IFERROR(VLOOKUP($D617,NLSfB!A:D,4,0),"")</f>
        <v/>
      </c>
      <c r="G617" s="113"/>
      <c r="H617" s="74" t="s">
        <v>326</v>
      </c>
      <c r="I617" s="70" t="s">
        <v>848</v>
      </c>
      <c r="K617" s="67">
        <f ca="1">COUNTIF(Tabel1[[PPO code 1]:[Frequentie 4]],Activiteitenoverzicht!B617)</f>
        <v>0</v>
      </c>
      <c r="L617" s="75">
        <f t="shared" ca="1" si="75"/>
        <v>0</v>
      </c>
    </row>
    <row r="618" spans="1:12" hidden="1" x14ac:dyDescent="0.25">
      <c r="A618" s="71">
        <f t="shared" si="77"/>
        <v>615</v>
      </c>
      <c r="B618" s="70" t="str">
        <f t="shared" si="76"/>
        <v xml:space="preserve"> </v>
      </c>
      <c r="D618" s="70" t="str">
        <f>IFERROR(VLOOKUP($C618,'[1]Nieuwe bron'!$A:$C,3,0),"")</f>
        <v/>
      </c>
      <c r="E618" s="70" t="str">
        <f>IFERROR(VLOOKUP($D618,'[1]Nieuwe bron'!$C:$D,2,0),"")</f>
        <v/>
      </c>
      <c r="F618" s="70" t="str">
        <f>IFERROR(VLOOKUP($D618,NLSfB!A:D,4,0),"")</f>
        <v/>
      </c>
      <c r="G618" s="113"/>
      <c r="H618" s="74"/>
      <c r="I618" s="70"/>
      <c r="K618" s="67">
        <f ca="1">COUNTIF(Tabel1[[PPO code 1]:[Frequentie 4]],Activiteitenoverzicht!B618)</f>
        <v>0</v>
      </c>
      <c r="L618" s="75">
        <f t="shared" ca="1" si="75"/>
        <v>0</v>
      </c>
    </row>
    <row r="619" spans="1:12" hidden="1" x14ac:dyDescent="0.25">
      <c r="A619" s="71">
        <f t="shared" si="77"/>
        <v>616</v>
      </c>
      <c r="B619" s="70" t="str">
        <f t="shared" si="76"/>
        <v xml:space="preserve"> </v>
      </c>
      <c r="D619" s="70" t="str">
        <f>IFERROR(VLOOKUP($C619,'[1]Nieuwe bron'!$A:$C,3,0),"")</f>
        <v/>
      </c>
      <c r="E619" s="70" t="str">
        <f>IFERROR(VLOOKUP($D619,'[1]Nieuwe bron'!$C:$D,2,0),"")</f>
        <v/>
      </c>
      <c r="F619" s="70" t="str">
        <f>IFERROR(VLOOKUP($D619,NLSfB!A:D,4,0),"")</f>
        <v/>
      </c>
      <c r="G619" s="113"/>
      <c r="H619" s="74"/>
      <c r="I619" s="70" t="s">
        <v>849</v>
      </c>
      <c r="K619" s="67">
        <f ca="1">COUNTIF(Tabel1[[PPO code 1]:[Frequentie 4]],Activiteitenoverzicht!B619)</f>
        <v>0</v>
      </c>
      <c r="L619" s="75">
        <f t="shared" ca="1" si="75"/>
        <v>0</v>
      </c>
    </row>
    <row r="620" spans="1:12" hidden="1" x14ac:dyDescent="0.25">
      <c r="A620" s="71">
        <f t="shared" si="77"/>
        <v>617</v>
      </c>
      <c r="B620" s="70" t="str">
        <f t="shared" si="76"/>
        <v xml:space="preserve"> </v>
      </c>
      <c r="D620" s="70" t="str">
        <f>IFERROR(VLOOKUP($C620,'[1]Nieuwe bron'!$A:$C,3,0),"")</f>
        <v/>
      </c>
      <c r="E620" s="70" t="str">
        <f>IFERROR(VLOOKUP($D620,'[1]Nieuwe bron'!$C:$D,2,0),"")</f>
        <v/>
      </c>
      <c r="F620" s="70" t="str">
        <f>IFERROR(VLOOKUP($D620,NLSfB!A:D,4,0),"")</f>
        <v/>
      </c>
      <c r="G620" s="113"/>
      <c r="H620" s="74" t="s">
        <v>326</v>
      </c>
      <c r="I620" s="70" t="s">
        <v>850</v>
      </c>
      <c r="K620" s="67">
        <f ca="1">COUNTIF(Tabel1[[PPO code 1]:[Frequentie 4]],Activiteitenoverzicht!B620)</f>
        <v>0</v>
      </c>
      <c r="L620" s="75">
        <f t="shared" ca="1" si="75"/>
        <v>0</v>
      </c>
    </row>
    <row r="621" spans="1:12" hidden="1" x14ac:dyDescent="0.25">
      <c r="A621" s="71">
        <f t="shared" si="77"/>
        <v>618</v>
      </c>
      <c r="B621" s="70" t="str">
        <f t="shared" si="76"/>
        <v xml:space="preserve"> </v>
      </c>
      <c r="D621" s="70" t="str">
        <f>IFERROR(VLOOKUP($C621,'[1]Nieuwe bron'!$A:$C,3,0),"")</f>
        <v/>
      </c>
      <c r="E621" s="70" t="str">
        <f>IFERROR(VLOOKUP($D621,'[1]Nieuwe bron'!$C:$D,2,0),"")</f>
        <v/>
      </c>
      <c r="F621" s="70" t="str">
        <f>IFERROR(VLOOKUP($D621,NLSfB!A:D,4,0),"")</f>
        <v/>
      </c>
      <c r="G621" s="113"/>
      <c r="H621" s="74" t="s">
        <v>326</v>
      </c>
      <c r="I621" s="70" t="s">
        <v>804</v>
      </c>
      <c r="K621" s="67">
        <f ca="1">COUNTIF(Tabel1[[PPO code 1]:[Frequentie 4]],Activiteitenoverzicht!B621)</f>
        <v>0</v>
      </c>
      <c r="L621" s="75">
        <f t="shared" ca="1" si="75"/>
        <v>0</v>
      </c>
    </row>
    <row r="622" spans="1:12" hidden="1" x14ac:dyDescent="0.25">
      <c r="A622" s="71">
        <f t="shared" si="77"/>
        <v>619</v>
      </c>
      <c r="B622" s="70" t="str">
        <f t="shared" ref="B622:B640" si="78">IF($C622=""," ",$B$493)</f>
        <v xml:space="preserve"> </v>
      </c>
      <c r="D622" s="70" t="str">
        <f>IFERROR(VLOOKUP($C622,'[1]Nieuwe bron'!$A:$C,3,0),"")</f>
        <v/>
      </c>
      <c r="E622" s="70" t="str">
        <f>IFERROR(VLOOKUP($D622,'[1]Nieuwe bron'!$C:$D,2,0),"")</f>
        <v/>
      </c>
      <c r="F622" s="70" t="str">
        <f>IFERROR(VLOOKUP($D622,NLSfB!A:D,4,0),"")</f>
        <v/>
      </c>
      <c r="G622" s="113"/>
      <c r="H622" s="74"/>
      <c r="I622" s="70"/>
      <c r="K622" s="67">
        <f ca="1">COUNTIF(Tabel1[[PPO code 1]:[Frequentie 4]],Activiteitenoverzicht!B622)</f>
        <v>0</v>
      </c>
      <c r="L622" s="75">
        <f t="shared" ref="L622:L642" ca="1" si="79">$K$493</f>
        <v>0</v>
      </c>
    </row>
    <row r="623" spans="1:12" hidden="1" x14ac:dyDescent="0.25">
      <c r="A623" s="71">
        <f t="shared" si="77"/>
        <v>620</v>
      </c>
      <c r="B623" s="70" t="str">
        <f t="shared" si="78"/>
        <v xml:space="preserve"> </v>
      </c>
      <c r="D623" s="70" t="str">
        <f>IFERROR(VLOOKUP($C623,'[1]Nieuwe bron'!$A:$C,3,0),"")</f>
        <v/>
      </c>
      <c r="E623" s="70" t="str">
        <f>IFERROR(VLOOKUP($D623,'[1]Nieuwe bron'!$C:$D,2,0),"")</f>
        <v/>
      </c>
      <c r="F623" s="70" t="str">
        <f>IFERROR(VLOOKUP($D623,NLSfB!A:D,4,0),"")</f>
        <v/>
      </c>
      <c r="G623" s="113"/>
      <c r="H623" s="74"/>
      <c r="I623" s="70" t="s">
        <v>851</v>
      </c>
      <c r="K623" s="67">
        <f ca="1">COUNTIF(Tabel1[[PPO code 1]:[Frequentie 4]],Activiteitenoverzicht!B623)</f>
        <v>0</v>
      </c>
      <c r="L623" s="75">
        <f t="shared" ca="1" si="79"/>
        <v>0</v>
      </c>
    </row>
    <row r="624" spans="1:12" hidden="1" x14ac:dyDescent="0.25">
      <c r="A624" s="71">
        <f t="shared" si="77"/>
        <v>621</v>
      </c>
      <c r="B624" s="70" t="str">
        <f t="shared" si="78"/>
        <v xml:space="preserve"> </v>
      </c>
      <c r="D624" s="70" t="str">
        <f>IFERROR(VLOOKUP($C624,'[1]Nieuwe bron'!$A:$C,3,0),"")</f>
        <v/>
      </c>
      <c r="E624" s="70" t="str">
        <f>IFERROR(VLOOKUP($D624,'[1]Nieuwe bron'!$C:$D,2,0),"")</f>
        <v/>
      </c>
      <c r="F624" s="70" t="str">
        <f>IFERROR(VLOOKUP($D624,NLSfB!A:D,4,0),"")</f>
        <v/>
      </c>
      <c r="G624" s="113"/>
      <c r="H624" s="74"/>
      <c r="I624" s="70" t="s">
        <v>852</v>
      </c>
      <c r="K624" s="67">
        <f ca="1">COUNTIF(Tabel1[[PPO code 1]:[Frequentie 4]],Activiteitenoverzicht!B624)</f>
        <v>0</v>
      </c>
      <c r="L624" s="75">
        <f t="shared" ca="1" si="79"/>
        <v>0</v>
      </c>
    </row>
    <row r="625" spans="1:12" hidden="1" x14ac:dyDescent="0.25">
      <c r="A625" s="71">
        <f t="shared" si="77"/>
        <v>622</v>
      </c>
      <c r="B625" s="70" t="str">
        <f t="shared" si="78"/>
        <v xml:space="preserve"> </v>
      </c>
      <c r="D625" s="70" t="str">
        <f>IFERROR(VLOOKUP($C625,'[1]Nieuwe bron'!$A:$C,3,0),"")</f>
        <v/>
      </c>
      <c r="E625" s="70" t="str">
        <f>IFERROR(VLOOKUP($D625,'[1]Nieuwe bron'!$C:$D,2,0),"")</f>
        <v/>
      </c>
      <c r="F625" s="70" t="str">
        <f>IFERROR(VLOOKUP($D625,NLSfB!A:D,4,0),"")</f>
        <v/>
      </c>
      <c r="G625" s="113"/>
      <c r="H625" s="74" t="s">
        <v>326</v>
      </c>
      <c r="I625" s="70" t="s">
        <v>853</v>
      </c>
      <c r="K625" s="67">
        <f ca="1">COUNTIF(Tabel1[[PPO code 1]:[Frequentie 4]],Activiteitenoverzicht!B625)</f>
        <v>0</v>
      </c>
      <c r="L625" s="75">
        <f t="shared" ca="1" si="79"/>
        <v>0</v>
      </c>
    </row>
    <row r="626" spans="1:12" hidden="1" x14ac:dyDescent="0.25">
      <c r="A626" s="71">
        <f t="shared" si="77"/>
        <v>623</v>
      </c>
      <c r="B626" s="70" t="str">
        <f t="shared" si="78"/>
        <v xml:space="preserve"> </v>
      </c>
      <c r="D626" s="70" t="str">
        <f>IFERROR(VLOOKUP($C626,'[1]Nieuwe bron'!$A:$C,3,0),"")</f>
        <v/>
      </c>
      <c r="E626" s="70" t="str">
        <f>IFERROR(VLOOKUP($D626,'[1]Nieuwe bron'!$C:$D,2,0),"")</f>
        <v/>
      </c>
      <c r="F626" s="70" t="str">
        <f>IFERROR(VLOOKUP($D626,NLSfB!A:D,4,0),"")</f>
        <v/>
      </c>
      <c r="G626" s="113"/>
      <c r="H626" s="74" t="s">
        <v>326</v>
      </c>
      <c r="I626" s="70" t="s">
        <v>854</v>
      </c>
      <c r="K626" s="67">
        <f ca="1">COUNTIF(Tabel1[[PPO code 1]:[Frequentie 4]],Activiteitenoverzicht!B626)</f>
        <v>0</v>
      </c>
      <c r="L626" s="75">
        <f t="shared" ca="1" si="79"/>
        <v>0</v>
      </c>
    </row>
    <row r="627" spans="1:12" hidden="1" x14ac:dyDescent="0.25">
      <c r="A627" s="71">
        <f t="shared" si="77"/>
        <v>624</v>
      </c>
      <c r="B627" s="70" t="str">
        <f t="shared" si="78"/>
        <v xml:space="preserve"> </v>
      </c>
      <c r="D627" s="70" t="str">
        <f>IFERROR(VLOOKUP($C627,'[1]Nieuwe bron'!$A:$C,3,0),"")</f>
        <v/>
      </c>
      <c r="E627" s="70" t="str">
        <f>IFERROR(VLOOKUP($D627,'[1]Nieuwe bron'!$C:$D,2,0),"")</f>
        <v/>
      </c>
      <c r="F627" s="70" t="str">
        <f>IFERROR(VLOOKUP($D627,NLSfB!A:D,4,0),"")</f>
        <v/>
      </c>
      <c r="G627" s="113"/>
      <c r="H627" s="74"/>
      <c r="I627" s="70"/>
      <c r="K627" s="67">
        <f ca="1">COUNTIF(Tabel1[[PPO code 1]:[Frequentie 4]],Activiteitenoverzicht!B627)</f>
        <v>0</v>
      </c>
      <c r="L627" s="75">
        <f t="shared" ca="1" si="79"/>
        <v>0</v>
      </c>
    </row>
    <row r="628" spans="1:12" hidden="1" x14ac:dyDescent="0.25">
      <c r="A628" s="71">
        <f t="shared" si="77"/>
        <v>625</v>
      </c>
      <c r="B628" s="70" t="str">
        <f t="shared" si="78"/>
        <v xml:space="preserve"> </v>
      </c>
      <c r="D628" s="70" t="str">
        <f>IFERROR(VLOOKUP($C628,'[1]Nieuwe bron'!$A:$C,3,0),"")</f>
        <v/>
      </c>
      <c r="E628" s="70" t="str">
        <f>IFERROR(VLOOKUP($D628,'[1]Nieuwe bron'!$C:$D,2,0),"")</f>
        <v/>
      </c>
      <c r="F628" s="70" t="str">
        <f>IFERROR(VLOOKUP($D628,NLSfB!A:D,4,0),"")</f>
        <v/>
      </c>
      <c r="G628" s="113"/>
      <c r="H628" s="74"/>
      <c r="I628" s="70" t="s">
        <v>855</v>
      </c>
      <c r="K628" s="67">
        <f ca="1">COUNTIF(Tabel1[[PPO code 1]:[Frequentie 4]],Activiteitenoverzicht!B628)</f>
        <v>0</v>
      </c>
      <c r="L628" s="75">
        <f t="shared" ca="1" si="79"/>
        <v>0</v>
      </c>
    </row>
    <row r="629" spans="1:12" hidden="1" x14ac:dyDescent="0.25">
      <c r="A629" s="71">
        <f t="shared" si="77"/>
        <v>626</v>
      </c>
      <c r="B629" s="70" t="str">
        <f t="shared" si="78"/>
        <v xml:space="preserve"> </v>
      </c>
      <c r="D629" s="70" t="str">
        <f>IFERROR(VLOOKUP($C629,'[1]Nieuwe bron'!$A:$C,3,0),"")</f>
        <v/>
      </c>
      <c r="E629" s="70" t="str">
        <f>IFERROR(VLOOKUP($D629,'[1]Nieuwe bron'!$C:$D,2,0),"")</f>
        <v/>
      </c>
      <c r="F629" s="70" t="str">
        <f>IFERROR(VLOOKUP($D629,NLSfB!A:D,4,0),"")</f>
        <v/>
      </c>
      <c r="G629" s="113"/>
      <c r="H629" s="74" t="s">
        <v>326</v>
      </c>
      <c r="I629" s="70" t="s">
        <v>853</v>
      </c>
      <c r="K629" s="67">
        <f ca="1">COUNTIF(Tabel1[[PPO code 1]:[Frequentie 4]],Activiteitenoverzicht!B629)</f>
        <v>0</v>
      </c>
      <c r="L629" s="75">
        <f t="shared" ca="1" si="79"/>
        <v>0</v>
      </c>
    </row>
    <row r="630" spans="1:12" hidden="1" x14ac:dyDescent="0.25">
      <c r="A630" s="71">
        <f t="shared" si="77"/>
        <v>627</v>
      </c>
      <c r="B630" s="70" t="str">
        <f t="shared" si="78"/>
        <v xml:space="preserve"> </v>
      </c>
      <c r="D630" s="70" t="str">
        <f>IFERROR(VLOOKUP($C630,'[1]Nieuwe bron'!$A:$C,3,0),"")</f>
        <v/>
      </c>
      <c r="E630" s="70" t="str">
        <f>IFERROR(VLOOKUP($D630,'[1]Nieuwe bron'!$C:$D,2,0),"")</f>
        <v/>
      </c>
      <c r="F630" s="70" t="str">
        <f>IFERROR(VLOOKUP($D630,NLSfB!A:D,4,0),"")</f>
        <v/>
      </c>
      <c r="G630" s="113"/>
      <c r="H630" s="74" t="s">
        <v>326</v>
      </c>
      <c r="I630" s="70" t="s">
        <v>856</v>
      </c>
      <c r="K630" s="67">
        <f ca="1">COUNTIF(Tabel1[[PPO code 1]:[Frequentie 4]],Activiteitenoverzicht!B630)</f>
        <v>0</v>
      </c>
      <c r="L630" s="75">
        <f t="shared" ca="1" si="79"/>
        <v>0</v>
      </c>
    </row>
    <row r="631" spans="1:12" hidden="1" x14ac:dyDescent="0.25">
      <c r="A631" s="71">
        <f t="shared" si="77"/>
        <v>628</v>
      </c>
      <c r="B631" s="70" t="str">
        <f t="shared" si="78"/>
        <v xml:space="preserve"> </v>
      </c>
      <c r="D631" s="70" t="str">
        <f>IFERROR(VLOOKUP($C631,'[1]Nieuwe bron'!$A:$C,3,0),"")</f>
        <v/>
      </c>
      <c r="E631" s="70" t="str">
        <f>IFERROR(VLOOKUP($D631,'[1]Nieuwe bron'!$C:$D,2,0),"")</f>
        <v/>
      </c>
      <c r="F631" s="70" t="str">
        <f>IFERROR(VLOOKUP($D631,NLSfB!A:D,4,0),"")</f>
        <v/>
      </c>
      <c r="G631" s="113"/>
      <c r="H631" s="74" t="s">
        <v>326</v>
      </c>
      <c r="I631" s="70" t="s">
        <v>806</v>
      </c>
      <c r="K631" s="67">
        <f ca="1">COUNTIF(Tabel1[[PPO code 1]:[Frequentie 4]],Activiteitenoverzicht!B631)</f>
        <v>0</v>
      </c>
      <c r="L631" s="75">
        <f t="shared" ca="1" si="79"/>
        <v>0</v>
      </c>
    </row>
    <row r="632" spans="1:12" hidden="1" x14ac:dyDescent="0.25">
      <c r="A632" s="71">
        <f t="shared" si="77"/>
        <v>629</v>
      </c>
      <c r="B632" s="70" t="str">
        <f t="shared" si="78"/>
        <v xml:space="preserve"> </v>
      </c>
      <c r="D632" s="70" t="str">
        <f>IFERROR(VLOOKUP($C632,'[1]Nieuwe bron'!$A:$C,3,0),"")</f>
        <v/>
      </c>
      <c r="E632" s="70" t="str">
        <f>IFERROR(VLOOKUP($D632,'[1]Nieuwe bron'!$C:$D,2,0),"")</f>
        <v/>
      </c>
      <c r="F632" s="70" t="str">
        <f>IFERROR(VLOOKUP($D632,NLSfB!A:D,4,0),"")</f>
        <v/>
      </c>
      <c r="G632" s="113"/>
      <c r="H632" s="74"/>
      <c r="I632" s="70"/>
      <c r="K632" s="67">
        <f ca="1">COUNTIF(Tabel1[[PPO code 1]:[Frequentie 4]],Activiteitenoverzicht!B632)</f>
        <v>0</v>
      </c>
      <c r="L632" s="75">
        <f t="shared" ca="1" si="79"/>
        <v>0</v>
      </c>
    </row>
    <row r="633" spans="1:12" hidden="1" x14ac:dyDescent="0.25">
      <c r="A633" s="71">
        <f t="shared" si="77"/>
        <v>630</v>
      </c>
      <c r="B633" s="70" t="str">
        <f t="shared" si="78"/>
        <v xml:space="preserve"> </v>
      </c>
      <c r="D633" s="70" t="str">
        <f>IFERROR(VLOOKUP($C633,'[1]Nieuwe bron'!$A:$C,3,0),"")</f>
        <v/>
      </c>
      <c r="E633" s="70" t="str">
        <f>IFERROR(VLOOKUP($D633,'[1]Nieuwe bron'!$C:$D,2,0),"")</f>
        <v/>
      </c>
      <c r="F633" s="70" t="str">
        <f>IFERROR(VLOOKUP($D633,NLSfB!A:D,4,0),"")</f>
        <v/>
      </c>
      <c r="G633" s="113"/>
      <c r="H633" s="74"/>
      <c r="I633" s="70" t="s">
        <v>857</v>
      </c>
      <c r="K633" s="67">
        <f ca="1">COUNTIF(Tabel1[[PPO code 1]:[Frequentie 4]],Activiteitenoverzicht!B633)</f>
        <v>0</v>
      </c>
      <c r="L633" s="75">
        <f t="shared" ca="1" si="79"/>
        <v>0</v>
      </c>
    </row>
    <row r="634" spans="1:12" hidden="1" x14ac:dyDescent="0.25">
      <c r="A634" s="71">
        <f t="shared" si="77"/>
        <v>631</v>
      </c>
      <c r="B634" s="70" t="str">
        <f t="shared" si="78"/>
        <v xml:space="preserve"> </v>
      </c>
      <c r="D634" s="70" t="str">
        <f>IFERROR(VLOOKUP($C634,'[1]Nieuwe bron'!$A:$C,3,0),"")</f>
        <v/>
      </c>
      <c r="E634" s="70" t="str">
        <f>IFERROR(VLOOKUP($D634,'[1]Nieuwe bron'!$C:$D,2,0),"")</f>
        <v/>
      </c>
      <c r="F634" s="70" t="str">
        <f>IFERROR(VLOOKUP($D634,NLSfB!A:D,4,0),"")</f>
        <v/>
      </c>
      <c r="G634" s="113"/>
      <c r="H634" s="74" t="s">
        <v>326</v>
      </c>
      <c r="I634" s="70" t="s">
        <v>858</v>
      </c>
      <c r="K634" s="67">
        <f ca="1">COUNTIF(Tabel1[[PPO code 1]:[Frequentie 4]],Activiteitenoverzicht!B634)</f>
        <v>0</v>
      </c>
      <c r="L634" s="75">
        <f t="shared" ca="1" si="79"/>
        <v>0</v>
      </c>
    </row>
    <row r="635" spans="1:12" hidden="1" x14ac:dyDescent="0.25">
      <c r="A635" s="71">
        <f t="shared" si="77"/>
        <v>632</v>
      </c>
      <c r="B635" s="70" t="str">
        <f t="shared" si="78"/>
        <v xml:space="preserve"> </v>
      </c>
      <c r="D635" s="70" t="str">
        <f>IFERROR(VLOOKUP($C635,'[1]Nieuwe bron'!$A:$C,3,0),"")</f>
        <v/>
      </c>
      <c r="E635" s="70" t="str">
        <f>IFERROR(VLOOKUP($D635,'[1]Nieuwe bron'!$C:$D,2,0),"")</f>
        <v/>
      </c>
      <c r="F635" s="70" t="str">
        <f>IFERROR(VLOOKUP($D635,NLSfB!A:D,4,0),"")</f>
        <v/>
      </c>
      <c r="G635" s="113"/>
      <c r="H635" s="74" t="s">
        <v>326</v>
      </c>
      <c r="I635" s="70" t="s">
        <v>859</v>
      </c>
      <c r="K635" s="67">
        <f ca="1">COUNTIF(Tabel1[[PPO code 1]:[Frequentie 4]],Activiteitenoverzicht!B635)</f>
        <v>0</v>
      </c>
      <c r="L635" s="75">
        <f t="shared" ca="1" si="79"/>
        <v>0</v>
      </c>
    </row>
    <row r="636" spans="1:12" hidden="1" x14ac:dyDescent="0.25">
      <c r="A636" s="71">
        <f t="shared" si="77"/>
        <v>633</v>
      </c>
      <c r="B636" s="70" t="str">
        <f t="shared" si="78"/>
        <v xml:space="preserve"> </v>
      </c>
      <c r="D636" s="70" t="str">
        <f>IFERROR(VLOOKUP($C636,'[1]Nieuwe bron'!$A:$C,3,0),"")</f>
        <v/>
      </c>
      <c r="E636" s="70" t="str">
        <f>IFERROR(VLOOKUP($D636,'[1]Nieuwe bron'!$C:$D,2,0),"")</f>
        <v/>
      </c>
      <c r="F636" s="70" t="str">
        <f>IFERROR(VLOOKUP($D636,NLSfB!A:D,4,0),"")</f>
        <v/>
      </c>
      <c r="G636" s="113"/>
      <c r="H636" s="74" t="s">
        <v>326</v>
      </c>
      <c r="I636" s="70" t="s">
        <v>860</v>
      </c>
      <c r="K636" s="67">
        <f ca="1">COUNTIF(Tabel1[[PPO code 1]:[Frequentie 4]],Activiteitenoverzicht!B636)</f>
        <v>0</v>
      </c>
      <c r="L636" s="75">
        <f t="shared" ca="1" si="79"/>
        <v>0</v>
      </c>
    </row>
    <row r="637" spans="1:12" hidden="1" x14ac:dyDescent="0.25">
      <c r="A637" s="71">
        <f t="shared" si="77"/>
        <v>634</v>
      </c>
      <c r="B637" s="70" t="str">
        <f t="shared" si="78"/>
        <v xml:space="preserve"> </v>
      </c>
      <c r="D637" s="70" t="str">
        <f>IFERROR(VLOOKUP($C637,'[1]Nieuwe bron'!$A:$C,3,0),"")</f>
        <v/>
      </c>
      <c r="E637" s="70" t="str">
        <f>IFERROR(VLOOKUP($D637,'[1]Nieuwe bron'!$C:$D,2,0),"")</f>
        <v/>
      </c>
      <c r="F637" s="70" t="str">
        <f>IFERROR(VLOOKUP($D637,NLSfB!A:D,4,0),"")</f>
        <v/>
      </c>
      <c r="G637" s="113"/>
      <c r="H637" s="74"/>
      <c r="I637" s="70"/>
      <c r="K637" s="67">
        <f ca="1">COUNTIF(Tabel1[[PPO code 1]:[Frequentie 4]],Activiteitenoverzicht!B637)</f>
        <v>0</v>
      </c>
      <c r="L637" s="75">
        <f t="shared" ca="1" si="79"/>
        <v>0</v>
      </c>
    </row>
    <row r="638" spans="1:12" hidden="1" x14ac:dyDescent="0.25">
      <c r="A638" s="71">
        <f t="shared" si="77"/>
        <v>635</v>
      </c>
      <c r="B638" s="70" t="str">
        <f t="shared" si="78"/>
        <v xml:space="preserve"> </v>
      </c>
      <c r="D638" s="70" t="str">
        <f>IFERROR(VLOOKUP($C638,'[1]Nieuwe bron'!$A:$C,3,0),"")</f>
        <v/>
      </c>
      <c r="E638" s="70" t="str">
        <f>IFERROR(VLOOKUP($D638,'[1]Nieuwe bron'!$C:$D,2,0),"")</f>
        <v/>
      </c>
      <c r="F638" s="70" t="str">
        <f>IFERROR(VLOOKUP($D638,NLSfB!A:D,4,0),"")</f>
        <v/>
      </c>
      <c r="G638" s="113"/>
      <c r="H638" s="74"/>
      <c r="I638" s="70" t="s">
        <v>861</v>
      </c>
      <c r="K638" s="67">
        <f ca="1">COUNTIF(Tabel1[[PPO code 1]:[Frequentie 4]],Activiteitenoverzicht!B638)</f>
        <v>0</v>
      </c>
      <c r="L638" s="75">
        <f t="shared" ca="1" si="79"/>
        <v>0</v>
      </c>
    </row>
    <row r="639" spans="1:12" hidden="1" x14ac:dyDescent="0.25">
      <c r="A639" s="71">
        <f t="shared" si="77"/>
        <v>636</v>
      </c>
      <c r="B639" s="70" t="str">
        <f t="shared" si="78"/>
        <v xml:space="preserve"> </v>
      </c>
      <c r="D639" s="70" t="str">
        <f>IFERROR(VLOOKUP($C639,'[1]Nieuwe bron'!$A:$C,3,0),"")</f>
        <v/>
      </c>
      <c r="E639" s="70" t="str">
        <f>IFERROR(VLOOKUP($D639,'[1]Nieuwe bron'!$C:$D,2,0),"")</f>
        <v/>
      </c>
      <c r="F639" s="70" t="str">
        <f>IFERROR(VLOOKUP($D639,NLSfB!A:D,4,0),"")</f>
        <v/>
      </c>
      <c r="G639" s="113"/>
      <c r="H639" s="74" t="s">
        <v>326</v>
      </c>
      <c r="I639" s="70" t="s">
        <v>862</v>
      </c>
      <c r="K639" s="67">
        <f ca="1">COUNTIF(Tabel1[[PPO code 1]:[Frequentie 4]],Activiteitenoverzicht!B639)</f>
        <v>0</v>
      </c>
      <c r="L639" s="75">
        <f t="shared" ca="1" si="79"/>
        <v>0</v>
      </c>
    </row>
    <row r="640" spans="1:12" hidden="1" x14ac:dyDescent="0.25">
      <c r="A640" s="71">
        <f t="shared" si="77"/>
        <v>637</v>
      </c>
      <c r="B640" s="70" t="str">
        <f t="shared" si="78"/>
        <v xml:space="preserve"> </v>
      </c>
      <c r="D640" s="70" t="str">
        <f>IFERROR(VLOOKUP($C640,'[1]Nieuwe bron'!$A:$C,3,0),"")</f>
        <v/>
      </c>
      <c r="E640" s="70" t="str">
        <f>IFERROR(VLOOKUP($D640,'[1]Nieuwe bron'!$C:$D,2,0),"")</f>
        <v/>
      </c>
      <c r="F640" s="70" t="str">
        <f>IFERROR(VLOOKUP($D640,NLSfB!A:D,4,0),"")</f>
        <v/>
      </c>
      <c r="G640" s="113"/>
      <c r="H640" s="74" t="s">
        <v>326</v>
      </c>
      <c r="I640" s="70" t="s">
        <v>863</v>
      </c>
      <c r="K640" s="67">
        <f ca="1">COUNTIF(Tabel1[[PPO code 1]:[Frequentie 4]],Activiteitenoverzicht!B640)</f>
        <v>0</v>
      </c>
      <c r="L640" s="75">
        <f t="shared" ca="1" si="79"/>
        <v>0</v>
      </c>
    </row>
    <row r="641" spans="1:12" hidden="1" x14ac:dyDescent="0.25">
      <c r="A641" s="71">
        <f t="shared" si="77"/>
        <v>638</v>
      </c>
      <c r="B641" s="70"/>
      <c r="D641" s="70" t="str">
        <f>IFERROR(VLOOKUP($C641,'[1]Nieuwe bron'!$A:$C,3,0),"")</f>
        <v/>
      </c>
      <c r="E641" s="70" t="str">
        <f>IFERROR(VLOOKUP($D641,'[1]Nieuwe bron'!$C:$D,2,0),"")</f>
        <v/>
      </c>
      <c r="F641" s="70" t="str">
        <f>IFERROR(VLOOKUP($D641,NLSfB!A:D,4,0),"")</f>
        <v/>
      </c>
      <c r="G641" s="114"/>
      <c r="H641" s="74" t="s">
        <v>326</v>
      </c>
      <c r="I641" s="70" t="s">
        <v>806</v>
      </c>
      <c r="K641" s="67">
        <f ca="1">COUNTIF(Tabel1[[PPO code 1]:[Frequentie 4]],Activiteitenoverzicht!B641)</f>
        <v>0</v>
      </c>
      <c r="L641" s="75">
        <f t="shared" ca="1" si="79"/>
        <v>0</v>
      </c>
    </row>
    <row r="642" spans="1:12" hidden="1" x14ac:dyDescent="0.25">
      <c r="A642" s="71">
        <f t="shared" si="77"/>
        <v>639</v>
      </c>
      <c r="B642" s="70"/>
      <c r="D642" s="70" t="str">
        <f>IFERROR(VLOOKUP($C642,'[1]Nieuwe bron'!$A:$C,3,0),"")</f>
        <v/>
      </c>
      <c r="E642" s="70" t="str">
        <f>IFERROR(VLOOKUP($D642,'[1]Nieuwe bron'!$C:$D,2,0),"")</f>
        <v/>
      </c>
      <c r="F642" s="70" t="str">
        <f>IFERROR(VLOOKUP($D642,NLSfB!A:D,4,0),"")</f>
        <v/>
      </c>
      <c r="G642" s="74"/>
      <c r="H642" s="74"/>
      <c r="I642" s="70"/>
      <c r="K642" s="67">
        <f ca="1">COUNTIF(Tabel1[[PPO code 1]:[Frequentie 4]],Activiteitenoverzicht!B642)</f>
        <v>0</v>
      </c>
      <c r="L642" s="76">
        <f t="shared" ca="1" si="79"/>
        <v>0</v>
      </c>
    </row>
    <row r="643" spans="1:12" hidden="1" x14ac:dyDescent="0.25">
      <c r="A643" s="71">
        <f t="shared" si="77"/>
        <v>640</v>
      </c>
      <c r="B643" s="70" t="s">
        <v>864</v>
      </c>
      <c r="D643" s="70" t="str">
        <f>IFERROR(VLOOKUP($C643,'[1]Nieuwe bron'!$A:$C,3,0),"")</f>
        <v/>
      </c>
      <c r="E643" s="70" t="str">
        <f>IFERROR(VLOOKUP($D643,'[1]Nieuwe bron'!$C:$D,2,0),"")</f>
        <v/>
      </c>
      <c r="F643" s="70" t="str">
        <f>IFERROR(VLOOKUP($D643,NLSfB!A:D,4,0),"")</f>
        <v/>
      </c>
      <c r="G643" s="112">
        <v>3</v>
      </c>
      <c r="I643" s="65" t="s">
        <v>865</v>
      </c>
      <c r="K643" s="67">
        <f ca="1">COUNTIF(Tabel1[[PPO code 1]:[Frequentie 4]],Activiteitenoverzicht!B643)</f>
        <v>0</v>
      </c>
      <c r="L643" s="73">
        <f ca="1">$K$643</f>
        <v>0</v>
      </c>
    </row>
    <row r="644" spans="1:12" hidden="1" x14ac:dyDescent="0.25">
      <c r="A644" s="71">
        <f t="shared" si="77"/>
        <v>641</v>
      </c>
      <c r="B644" s="70" t="str">
        <f>IF($C644=""," ",$B$643)</f>
        <v xml:space="preserve"> </v>
      </c>
      <c r="D644" s="70" t="str">
        <f>IFERROR(VLOOKUP($C644,'[1]Nieuwe bron'!$A:$C,3,0),"")</f>
        <v/>
      </c>
      <c r="E644" s="70" t="str">
        <f>IFERROR(VLOOKUP($D644,'[1]Nieuwe bron'!$C:$D,2,0),"")</f>
        <v/>
      </c>
      <c r="F644" s="70" t="str">
        <f>IFERROR(VLOOKUP($D644,NLSfB!A:D,4,0),"")</f>
        <v/>
      </c>
      <c r="G644" s="113">
        <v>3</v>
      </c>
      <c r="H644" s="74" t="s">
        <v>326</v>
      </c>
      <c r="I644" s="70" t="s">
        <v>866</v>
      </c>
      <c r="K644" s="67">
        <f ca="1">COUNTIF(Tabel1[[PPO code 1]:[Frequentie 4]],Activiteitenoverzicht!B644)</f>
        <v>0</v>
      </c>
      <c r="L644" s="75">
        <f t="shared" ref="L644:L649" ca="1" si="80">$K$643</f>
        <v>0</v>
      </c>
    </row>
    <row r="645" spans="1:12" hidden="1" x14ac:dyDescent="0.25">
      <c r="A645" s="71">
        <f t="shared" si="77"/>
        <v>642</v>
      </c>
      <c r="B645" s="70" t="str">
        <f>IF($C645=""," ",$B$643)</f>
        <v xml:space="preserve"> </v>
      </c>
      <c r="D645" s="70" t="str">
        <f>IFERROR(VLOOKUP($C645,'[1]Nieuwe bron'!$A:$C,3,0),"")</f>
        <v/>
      </c>
      <c r="E645" s="70" t="str">
        <f>IFERROR(VLOOKUP($D645,'[1]Nieuwe bron'!$C:$D,2,0),"")</f>
        <v/>
      </c>
      <c r="F645" s="70" t="str">
        <f>IFERROR(VLOOKUP($D645,NLSfB!A:D,4,0),"")</f>
        <v/>
      </c>
      <c r="G645" s="113">
        <v>3</v>
      </c>
      <c r="H645" s="74" t="s">
        <v>326</v>
      </c>
      <c r="I645" s="70" t="s">
        <v>867</v>
      </c>
      <c r="K645" s="67">
        <f ca="1">COUNTIF(Tabel1[[PPO code 1]:[Frequentie 4]],Activiteitenoverzicht!B645)</f>
        <v>0</v>
      </c>
      <c r="L645" s="75">
        <f t="shared" ca="1" si="80"/>
        <v>0</v>
      </c>
    </row>
    <row r="646" spans="1:12" hidden="1" x14ac:dyDescent="0.25">
      <c r="A646" s="71">
        <f t="shared" si="77"/>
        <v>643</v>
      </c>
      <c r="B646" s="70" t="str">
        <f>IF($C646=""," ",$B$643)</f>
        <v xml:space="preserve"> </v>
      </c>
      <c r="D646" s="70" t="str">
        <f>IFERROR(VLOOKUP($C646,'[1]Nieuwe bron'!$A:$C,3,0),"")</f>
        <v/>
      </c>
      <c r="E646" s="70" t="str">
        <f>IFERROR(VLOOKUP($D646,'[1]Nieuwe bron'!$C:$D,2,0),"")</f>
        <v/>
      </c>
      <c r="F646" s="70" t="str">
        <f>IFERROR(VLOOKUP($D646,NLSfB!A:D,4,0),"")</f>
        <v/>
      </c>
      <c r="G646" s="113">
        <v>3</v>
      </c>
      <c r="H646" s="74" t="s">
        <v>326</v>
      </c>
      <c r="I646" s="70" t="s">
        <v>868</v>
      </c>
      <c r="K646" s="67">
        <f ca="1">COUNTIF(Tabel1[[PPO code 1]:[Frequentie 4]],Activiteitenoverzicht!B646)</f>
        <v>0</v>
      </c>
      <c r="L646" s="75">
        <f t="shared" ca="1" si="80"/>
        <v>0</v>
      </c>
    </row>
    <row r="647" spans="1:12" hidden="1" x14ac:dyDescent="0.25">
      <c r="A647" s="71">
        <f t="shared" si="77"/>
        <v>644</v>
      </c>
      <c r="B647" s="70" t="str">
        <f>IF($C647=""," ",$B$643)</f>
        <v xml:space="preserve"> </v>
      </c>
      <c r="D647" s="70" t="str">
        <f>IFERROR(VLOOKUP($C647,'[1]Nieuwe bron'!$A:$C,3,0),"")</f>
        <v/>
      </c>
      <c r="E647" s="70" t="str">
        <f>IFERROR(VLOOKUP($D647,'[1]Nieuwe bron'!$C:$D,2,0),"")</f>
        <v/>
      </c>
      <c r="F647" s="70" t="str">
        <f>IFERROR(VLOOKUP($D647,NLSfB!A:D,4,0),"")</f>
        <v/>
      </c>
      <c r="G647" s="113">
        <v>3</v>
      </c>
      <c r="H647" s="74" t="s">
        <v>326</v>
      </c>
      <c r="I647" s="70" t="s">
        <v>869</v>
      </c>
      <c r="K647" s="67">
        <f ca="1">COUNTIF(Tabel1[[PPO code 1]:[Frequentie 4]],Activiteitenoverzicht!B647)</f>
        <v>0</v>
      </c>
      <c r="L647" s="75">
        <f t="shared" ca="1" si="80"/>
        <v>0</v>
      </c>
    </row>
    <row r="648" spans="1:12" hidden="1" x14ac:dyDescent="0.25">
      <c r="A648" s="71">
        <f t="shared" si="77"/>
        <v>645</v>
      </c>
      <c r="B648" s="70"/>
      <c r="D648" s="70" t="str">
        <f>IFERROR(VLOOKUP($C648,'[1]Nieuwe bron'!$A:$C,3,0),"")</f>
        <v/>
      </c>
      <c r="E648" s="70" t="str">
        <f>IFERROR(VLOOKUP($D648,'[1]Nieuwe bron'!$C:$D,2,0),"")</f>
        <v/>
      </c>
      <c r="F648" s="70" t="str">
        <f>IFERROR(VLOOKUP($D648,NLSfB!A:D,4,0),"")</f>
        <v/>
      </c>
      <c r="G648" s="114">
        <v>3</v>
      </c>
      <c r="H648" s="74" t="s">
        <v>326</v>
      </c>
      <c r="I648" s="70" t="s">
        <v>870</v>
      </c>
      <c r="K648" s="67">
        <f ca="1">COUNTIF(Tabel1[[PPO code 1]:[Frequentie 4]],Activiteitenoverzicht!B648)</f>
        <v>0</v>
      </c>
      <c r="L648" s="75">
        <f t="shared" ca="1" si="80"/>
        <v>0</v>
      </c>
    </row>
    <row r="649" spans="1:12" hidden="1" x14ac:dyDescent="0.25">
      <c r="A649" s="71">
        <f t="shared" si="77"/>
        <v>646</v>
      </c>
      <c r="B649" s="70"/>
      <c r="D649" s="70" t="str">
        <f>IFERROR(VLOOKUP($C649,'[1]Nieuwe bron'!$A:$C,3,0),"")</f>
        <v/>
      </c>
      <c r="E649" s="70" t="str">
        <f>IFERROR(VLOOKUP($D649,'[1]Nieuwe bron'!$C:$D,2,0),"")</f>
        <v/>
      </c>
      <c r="F649" s="70" t="str">
        <f>IFERROR(VLOOKUP($D649,NLSfB!A:D,4,0),"")</f>
        <v/>
      </c>
      <c r="G649" s="74"/>
      <c r="H649" s="74"/>
      <c r="I649" s="70"/>
      <c r="K649" s="67">
        <f ca="1">COUNTIF(Tabel1[[PPO code 1]:[Frequentie 4]],Activiteitenoverzicht!B649)</f>
        <v>0</v>
      </c>
      <c r="L649" s="76">
        <f t="shared" ca="1" si="80"/>
        <v>0</v>
      </c>
    </row>
    <row r="650" spans="1:12" hidden="1" x14ac:dyDescent="0.25">
      <c r="A650" s="71">
        <f t="shared" si="77"/>
        <v>647</v>
      </c>
      <c r="B650" s="70" t="s">
        <v>871</v>
      </c>
      <c r="D650" s="70" t="str">
        <f>IFERROR(VLOOKUP($C650,'[1]Nieuwe bron'!$A:$C,3,0),"")</f>
        <v/>
      </c>
      <c r="E650" s="70" t="str">
        <f>IFERROR(VLOOKUP($D650,'[1]Nieuwe bron'!$C:$D,2,0),"")</f>
        <v/>
      </c>
      <c r="F650" s="70" t="str">
        <f>IFERROR(VLOOKUP($D650,NLSfB!A:D,4,0),"")</f>
        <v/>
      </c>
      <c r="G650" s="112">
        <v>3</v>
      </c>
      <c r="H650" s="74"/>
      <c r="I650" s="66" t="s">
        <v>872</v>
      </c>
      <c r="K650" s="67">
        <f ca="1">COUNTIF(Tabel1[[PPO code 1]:[Frequentie 4]],Activiteitenoverzicht!B650)</f>
        <v>0</v>
      </c>
      <c r="L650" s="73">
        <f ca="1">$K$650</f>
        <v>0</v>
      </c>
    </row>
    <row r="651" spans="1:12" hidden="1" x14ac:dyDescent="0.25">
      <c r="A651" s="71">
        <f t="shared" si="77"/>
        <v>648</v>
      </c>
      <c r="B651" s="70" t="str">
        <f t="shared" ref="B651:B664" si="81">IF($C651=""," ",$B$650)</f>
        <v xml:space="preserve"> </v>
      </c>
      <c r="D651" s="70" t="str">
        <f>IFERROR(VLOOKUP($C651,'[1]Nieuwe bron'!$A:$C,3,0),"")</f>
        <v/>
      </c>
      <c r="E651" s="70" t="str">
        <f>IFERROR(VLOOKUP($D651,'[1]Nieuwe bron'!$C:$D,2,0),"")</f>
        <v/>
      </c>
      <c r="F651" s="70" t="str">
        <f>IFERROR(VLOOKUP($D651,NLSfB!A:D,4,0),"")</f>
        <v/>
      </c>
      <c r="G651" s="113">
        <v>3</v>
      </c>
      <c r="H651" s="74" t="s">
        <v>326</v>
      </c>
      <c r="I651" s="70" t="s">
        <v>866</v>
      </c>
      <c r="K651" s="67">
        <f ca="1">COUNTIF(Tabel1[[PPO code 1]:[Frequentie 4]],Activiteitenoverzicht!B651)</f>
        <v>0</v>
      </c>
      <c r="L651" s="75">
        <f t="shared" ref="L651:L665" ca="1" si="82">$K$650</f>
        <v>0</v>
      </c>
    </row>
    <row r="652" spans="1:12" hidden="1" x14ac:dyDescent="0.25">
      <c r="A652" s="71">
        <f t="shared" si="77"/>
        <v>649</v>
      </c>
      <c r="B652" s="70" t="str">
        <f t="shared" si="81"/>
        <v xml:space="preserve"> </v>
      </c>
      <c r="D652" s="70" t="str">
        <f>IFERROR(VLOOKUP($C652,'[1]Nieuwe bron'!$A:$C,3,0),"")</f>
        <v/>
      </c>
      <c r="E652" s="70" t="str">
        <f>IFERROR(VLOOKUP($D652,'[1]Nieuwe bron'!$C:$D,2,0),"")</f>
        <v/>
      </c>
      <c r="F652" s="70" t="str">
        <f>IFERROR(VLOOKUP($D652,NLSfB!A:D,4,0),"")</f>
        <v/>
      </c>
      <c r="G652" s="113">
        <v>3</v>
      </c>
      <c r="H652" s="74" t="s">
        <v>326</v>
      </c>
      <c r="I652" s="70" t="s">
        <v>873</v>
      </c>
      <c r="K652" s="67">
        <f ca="1">COUNTIF(Tabel1[[PPO code 1]:[Frequentie 4]],Activiteitenoverzicht!B652)</f>
        <v>0</v>
      </c>
      <c r="L652" s="75">
        <f t="shared" ca="1" si="82"/>
        <v>0</v>
      </c>
    </row>
    <row r="653" spans="1:12" hidden="1" x14ac:dyDescent="0.25">
      <c r="A653" s="71">
        <f t="shared" si="77"/>
        <v>650</v>
      </c>
      <c r="B653" s="70" t="str">
        <f t="shared" si="81"/>
        <v xml:space="preserve"> </v>
      </c>
      <c r="D653" s="70" t="str">
        <f>IFERROR(VLOOKUP($C653,'[1]Nieuwe bron'!$A:$C,3,0),"")</f>
        <v/>
      </c>
      <c r="E653" s="70" t="str">
        <f>IFERROR(VLOOKUP($D653,'[1]Nieuwe bron'!$C:$D,2,0),"")</f>
        <v/>
      </c>
      <c r="F653" s="70" t="str">
        <f>IFERROR(VLOOKUP($D653,NLSfB!A:D,4,0),"")</f>
        <v/>
      </c>
      <c r="G653" s="113">
        <v>3</v>
      </c>
      <c r="H653" s="74" t="s">
        <v>326</v>
      </c>
      <c r="I653" s="70" t="s">
        <v>874</v>
      </c>
      <c r="K653" s="67">
        <f ca="1">COUNTIF(Tabel1[[PPO code 1]:[Frequentie 4]],Activiteitenoverzicht!B653)</f>
        <v>0</v>
      </c>
      <c r="L653" s="75">
        <f t="shared" ca="1" si="82"/>
        <v>0</v>
      </c>
    </row>
    <row r="654" spans="1:12" hidden="1" x14ac:dyDescent="0.25">
      <c r="A654" s="71">
        <f t="shared" si="77"/>
        <v>651</v>
      </c>
      <c r="B654" s="70" t="str">
        <f t="shared" si="81"/>
        <v xml:space="preserve"> </v>
      </c>
      <c r="D654" s="70" t="str">
        <f>IFERROR(VLOOKUP($C654,'[1]Nieuwe bron'!$A:$C,3,0),"")</f>
        <v/>
      </c>
      <c r="E654" s="70" t="str">
        <f>IFERROR(VLOOKUP($D654,'[1]Nieuwe bron'!$C:$D,2,0),"")</f>
        <v/>
      </c>
      <c r="F654" s="70" t="str">
        <f>IFERROR(VLOOKUP($D654,NLSfB!A:D,4,0),"")</f>
        <v/>
      </c>
      <c r="G654" s="113">
        <v>3</v>
      </c>
      <c r="H654" s="74" t="s">
        <v>326</v>
      </c>
      <c r="I654" s="70" t="s">
        <v>875</v>
      </c>
      <c r="K654" s="67">
        <f ca="1">COUNTIF(Tabel1[[PPO code 1]:[Frequentie 4]],Activiteitenoverzicht!B654)</f>
        <v>0</v>
      </c>
      <c r="L654" s="75">
        <f t="shared" ca="1" si="82"/>
        <v>0</v>
      </c>
    </row>
    <row r="655" spans="1:12" hidden="1" x14ac:dyDescent="0.25">
      <c r="A655" s="71">
        <f t="shared" si="77"/>
        <v>652</v>
      </c>
      <c r="B655" s="70" t="str">
        <f t="shared" si="81"/>
        <v xml:space="preserve"> </v>
      </c>
      <c r="D655" s="70" t="str">
        <f>IFERROR(VLOOKUP($C655,'[1]Nieuwe bron'!$A:$C,3,0),"")</f>
        <v/>
      </c>
      <c r="E655" s="70" t="str">
        <f>IFERROR(VLOOKUP($D655,'[1]Nieuwe bron'!$C:$D,2,0),"")</f>
        <v/>
      </c>
      <c r="F655" s="70" t="str">
        <f>IFERROR(VLOOKUP($D655,NLSfB!A:D,4,0),"")</f>
        <v/>
      </c>
      <c r="G655" s="113">
        <v>3</v>
      </c>
      <c r="H655" s="74" t="s">
        <v>326</v>
      </c>
      <c r="I655" s="70" t="s">
        <v>876</v>
      </c>
      <c r="K655" s="67">
        <f ca="1">COUNTIF(Tabel1[[PPO code 1]:[Frequentie 4]],Activiteitenoverzicht!B655)</f>
        <v>0</v>
      </c>
      <c r="L655" s="75">
        <f t="shared" ca="1" si="82"/>
        <v>0</v>
      </c>
    </row>
    <row r="656" spans="1:12" hidden="1" x14ac:dyDescent="0.25">
      <c r="A656" s="71">
        <f t="shared" si="77"/>
        <v>653</v>
      </c>
      <c r="B656" s="70" t="str">
        <f t="shared" si="81"/>
        <v xml:space="preserve"> </v>
      </c>
      <c r="D656" s="70" t="str">
        <f>IFERROR(VLOOKUP($C656,'[1]Nieuwe bron'!$A:$C,3,0),"")</f>
        <v/>
      </c>
      <c r="E656" s="70" t="str">
        <f>IFERROR(VLOOKUP($D656,'[1]Nieuwe bron'!$C:$D,2,0),"")</f>
        <v/>
      </c>
      <c r="F656" s="70" t="str">
        <f>IFERROR(VLOOKUP($D656,NLSfB!A:D,4,0),"")</f>
        <v/>
      </c>
      <c r="G656" s="113">
        <v>3</v>
      </c>
      <c r="H656" s="74" t="s">
        <v>326</v>
      </c>
      <c r="I656" s="70" t="s">
        <v>877</v>
      </c>
      <c r="K656" s="67">
        <f ca="1">COUNTIF(Tabel1[[PPO code 1]:[Frequentie 4]],Activiteitenoverzicht!B656)</f>
        <v>0</v>
      </c>
      <c r="L656" s="75">
        <f t="shared" ca="1" si="82"/>
        <v>0</v>
      </c>
    </row>
    <row r="657" spans="1:12" hidden="1" x14ac:dyDescent="0.25">
      <c r="A657" s="71">
        <f t="shared" si="77"/>
        <v>654</v>
      </c>
      <c r="B657" s="70" t="str">
        <f t="shared" si="81"/>
        <v xml:space="preserve"> </v>
      </c>
      <c r="D657" s="70" t="str">
        <f>IFERROR(VLOOKUP($C657,'[1]Nieuwe bron'!$A:$C,3,0),"")</f>
        <v/>
      </c>
      <c r="E657" s="70" t="str">
        <f>IFERROR(VLOOKUP($D657,'[1]Nieuwe bron'!$C:$D,2,0),"")</f>
        <v/>
      </c>
      <c r="F657" s="70" t="str">
        <f>IFERROR(VLOOKUP($D657,NLSfB!A:D,4,0),"")</f>
        <v/>
      </c>
      <c r="G657" s="113">
        <v>3</v>
      </c>
      <c r="H657" s="74" t="s">
        <v>326</v>
      </c>
      <c r="I657" s="70" t="s">
        <v>878</v>
      </c>
      <c r="K657" s="67">
        <f ca="1">COUNTIF(Tabel1[[PPO code 1]:[Frequentie 4]],Activiteitenoverzicht!B657)</f>
        <v>0</v>
      </c>
      <c r="L657" s="75">
        <f t="shared" ca="1" si="82"/>
        <v>0</v>
      </c>
    </row>
    <row r="658" spans="1:12" hidden="1" x14ac:dyDescent="0.25">
      <c r="A658" s="71">
        <f t="shared" si="77"/>
        <v>655</v>
      </c>
      <c r="B658" s="70" t="str">
        <f t="shared" si="81"/>
        <v xml:space="preserve"> </v>
      </c>
      <c r="D658" s="70" t="str">
        <f>IFERROR(VLOOKUP($C658,'[1]Nieuwe bron'!$A:$C,3,0),"")</f>
        <v/>
      </c>
      <c r="E658" s="70" t="str">
        <f>IFERROR(VLOOKUP($D658,'[1]Nieuwe bron'!$C:$D,2,0),"")</f>
        <v/>
      </c>
      <c r="F658" s="70" t="str">
        <f>IFERROR(VLOOKUP($D658,NLSfB!A:D,4,0),"")</f>
        <v/>
      </c>
      <c r="G658" s="113">
        <v>3</v>
      </c>
      <c r="H658" s="74" t="s">
        <v>326</v>
      </c>
      <c r="I658" s="70" t="s">
        <v>879</v>
      </c>
      <c r="K658" s="67">
        <f ca="1">COUNTIF(Tabel1[[PPO code 1]:[Frequentie 4]],Activiteitenoverzicht!B658)</f>
        <v>0</v>
      </c>
      <c r="L658" s="75">
        <f t="shared" ca="1" si="82"/>
        <v>0</v>
      </c>
    </row>
    <row r="659" spans="1:12" ht="22.8" hidden="1" x14ac:dyDescent="0.25">
      <c r="A659" s="71">
        <f t="shared" si="77"/>
        <v>656</v>
      </c>
      <c r="B659" s="70" t="str">
        <f t="shared" si="81"/>
        <v xml:space="preserve"> </v>
      </c>
      <c r="D659" s="70" t="str">
        <f>IFERROR(VLOOKUP($C659,'[1]Nieuwe bron'!$A:$C,3,0),"")</f>
        <v/>
      </c>
      <c r="E659" s="70" t="str">
        <f>IFERROR(VLOOKUP($D659,'[1]Nieuwe bron'!$C:$D,2,0),"")</f>
        <v/>
      </c>
      <c r="F659" s="70" t="str">
        <f>IFERROR(VLOOKUP($D659,NLSfB!A:D,4,0),"")</f>
        <v/>
      </c>
      <c r="G659" s="113">
        <v>3</v>
      </c>
      <c r="H659" s="74" t="s">
        <v>326</v>
      </c>
      <c r="I659" s="70" t="s">
        <v>880</v>
      </c>
      <c r="K659" s="67">
        <f ca="1">COUNTIF(Tabel1[[PPO code 1]:[Frequentie 4]],Activiteitenoverzicht!B659)</f>
        <v>0</v>
      </c>
      <c r="L659" s="75">
        <f t="shared" ca="1" si="82"/>
        <v>0</v>
      </c>
    </row>
    <row r="660" spans="1:12" hidden="1" x14ac:dyDescent="0.25">
      <c r="A660" s="71">
        <f t="shared" si="77"/>
        <v>657</v>
      </c>
      <c r="B660" s="70" t="str">
        <f t="shared" si="81"/>
        <v xml:space="preserve"> </v>
      </c>
      <c r="D660" s="70" t="str">
        <f>IFERROR(VLOOKUP($C660,'[1]Nieuwe bron'!$A:$C,3,0),"")</f>
        <v/>
      </c>
      <c r="E660" s="70" t="str">
        <f>IFERROR(VLOOKUP($D660,'[1]Nieuwe bron'!$C:$D,2,0),"")</f>
        <v/>
      </c>
      <c r="F660" s="70" t="str">
        <f>IFERROR(VLOOKUP($D660,NLSfB!A:D,4,0),"")</f>
        <v/>
      </c>
      <c r="G660" s="113">
        <v>3</v>
      </c>
      <c r="H660" s="74" t="s">
        <v>326</v>
      </c>
      <c r="I660" s="70" t="s">
        <v>881</v>
      </c>
      <c r="K660" s="67">
        <f ca="1">COUNTIF(Tabel1[[PPO code 1]:[Frequentie 4]],Activiteitenoverzicht!B660)</f>
        <v>0</v>
      </c>
      <c r="L660" s="75">
        <f t="shared" ca="1" si="82"/>
        <v>0</v>
      </c>
    </row>
    <row r="661" spans="1:12" hidden="1" x14ac:dyDescent="0.25">
      <c r="A661" s="71">
        <f t="shared" si="77"/>
        <v>658</v>
      </c>
      <c r="B661" s="70" t="str">
        <f t="shared" si="81"/>
        <v xml:space="preserve"> </v>
      </c>
      <c r="D661" s="70" t="str">
        <f>IFERROR(VLOOKUP($C661,'[1]Nieuwe bron'!$A:$C,3,0),"")</f>
        <v/>
      </c>
      <c r="E661" s="70" t="str">
        <f>IFERROR(VLOOKUP($D661,'[1]Nieuwe bron'!$C:$D,2,0),"")</f>
        <v/>
      </c>
      <c r="F661" s="70" t="str">
        <f>IFERROR(VLOOKUP($D661,NLSfB!A:D,4,0),"")</f>
        <v/>
      </c>
      <c r="G661" s="113"/>
      <c r="H661" s="74" t="s">
        <v>326</v>
      </c>
      <c r="I661" s="70" t="s">
        <v>882</v>
      </c>
      <c r="K661" s="67">
        <f ca="1">COUNTIF(Tabel1[[PPO code 1]:[Frequentie 4]],Activiteitenoverzicht!B661)</f>
        <v>0</v>
      </c>
      <c r="L661" s="75">
        <f t="shared" ca="1" si="82"/>
        <v>0</v>
      </c>
    </row>
    <row r="662" spans="1:12" hidden="1" x14ac:dyDescent="0.25">
      <c r="A662" s="71">
        <f t="shared" si="77"/>
        <v>659</v>
      </c>
      <c r="B662" s="70" t="str">
        <f t="shared" si="81"/>
        <v xml:space="preserve"> </v>
      </c>
      <c r="D662" s="70" t="str">
        <f>IFERROR(VLOOKUP($C662,'[1]Nieuwe bron'!$A:$C,3,0),"")</f>
        <v/>
      </c>
      <c r="E662" s="70" t="str">
        <f>IFERROR(VLOOKUP($D662,'[1]Nieuwe bron'!$C:$D,2,0),"")</f>
        <v/>
      </c>
      <c r="F662" s="70" t="str">
        <f>IFERROR(VLOOKUP($D662,NLSfB!A:D,4,0),"")</f>
        <v/>
      </c>
      <c r="G662" s="113"/>
      <c r="H662" s="74" t="s">
        <v>326</v>
      </c>
      <c r="I662" s="70" t="s">
        <v>883</v>
      </c>
      <c r="K662" s="67">
        <f ca="1">COUNTIF(Tabel1[[PPO code 1]:[Frequentie 4]],Activiteitenoverzicht!B662)</f>
        <v>0</v>
      </c>
      <c r="L662" s="75">
        <f t="shared" ca="1" si="82"/>
        <v>0</v>
      </c>
    </row>
    <row r="663" spans="1:12" hidden="1" x14ac:dyDescent="0.25">
      <c r="A663" s="71">
        <f t="shared" si="77"/>
        <v>660</v>
      </c>
      <c r="B663" s="70" t="str">
        <f t="shared" si="81"/>
        <v xml:space="preserve"> </v>
      </c>
      <c r="D663" s="70" t="str">
        <f>IFERROR(VLOOKUP($C663,'[1]Nieuwe bron'!$A:$C,3,0),"")</f>
        <v/>
      </c>
      <c r="E663" s="70" t="str">
        <f>IFERROR(VLOOKUP($D663,'[1]Nieuwe bron'!$C:$D,2,0),"")</f>
        <v/>
      </c>
      <c r="F663" s="70" t="str">
        <f>IFERROR(VLOOKUP($D663,NLSfB!A:D,4,0),"")</f>
        <v/>
      </c>
      <c r="G663" s="113"/>
      <c r="H663" s="74" t="s">
        <v>326</v>
      </c>
      <c r="I663" s="70" t="s">
        <v>884</v>
      </c>
      <c r="K663" s="67">
        <f ca="1">COUNTIF(Tabel1[[PPO code 1]:[Frequentie 4]],Activiteitenoverzicht!B663)</f>
        <v>0</v>
      </c>
      <c r="L663" s="75">
        <f t="shared" ca="1" si="82"/>
        <v>0</v>
      </c>
    </row>
    <row r="664" spans="1:12" hidden="1" x14ac:dyDescent="0.25">
      <c r="A664" s="71">
        <f t="shared" si="77"/>
        <v>661</v>
      </c>
      <c r="B664" s="70" t="str">
        <f t="shared" si="81"/>
        <v xml:space="preserve"> </v>
      </c>
      <c r="D664" s="70" t="str">
        <f>IFERROR(VLOOKUP($C664,'[1]Nieuwe bron'!$A:$C,3,0),"")</f>
        <v/>
      </c>
      <c r="E664" s="70" t="str">
        <f>IFERROR(VLOOKUP($D664,'[1]Nieuwe bron'!$C:$D,2,0),"")</f>
        <v/>
      </c>
      <c r="F664" s="70" t="str">
        <f>IFERROR(VLOOKUP($D664,NLSfB!A:D,4,0),"")</f>
        <v/>
      </c>
      <c r="G664" s="114"/>
      <c r="H664" s="74" t="s">
        <v>326</v>
      </c>
      <c r="I664" s="70" t="s">
        <v>885</v>
      </c>
      <c r="K664" s="67">
        <f ca="1">COUNTIF(Tabel1[[PPO code 1]:[Frequentie 4]],Activiteitenoverzicht!B664)</f>
        <v>0</v>
      </c>
      <c r="L664" s="75">
        <f t="shared" ca="1" si="82"/>
        <v>0</v>
      </c>
    </row>
    <row r="665" spans="1:12" hidden="1" x14ac:dyDescent="0.25">
      <c r="A665" s="71">
        <f t="shared" si="77"/>
        <v>662</v>
      </c>
      <c r="B665" s="70"/>
      <c r="D665" s="70" t="str">
        <f>IFERROR(VLOOKUP($C665,'[1]Nieuwe bron'!$A:$C,3,0),"")</f>
        <v/>
      </c>
      <c r="E665" s="70" t="str">
        <f>IFERROR(VLOOKUP($D665,'[1]Nieuwe bron'!$C:$D,2,0),"")</f>
        <v/>
      </c>
      <c r="F665" s="70" t="str">
        <f>IFERROR(VLOOKUP($D665,NLSfB!A:D,4,0),"")</f>
        <v/>
      </c>
      <c r="G665" s="74"/>
      <c r="H665" s="74"/>
      <c r="I665" s="70"/>
      <c r="K665" s="67">
        <f ca="1">COUNTIF(Tabel1[[PPO code 1]:[Frequentie 4]],Activiteitenoverzicht!B665)</f>
        <v>0</v>
      </c>
      <c r="L665" s="76">
        <f t="shared" ca="1" si="82"/>
        <v>0</v>
      </c>
    </row>
    <row r="666" spans="1:12" hidden="1" x14ac:dyDescent="0.25">
      <c r="A666" s="71">
        <f t="shared" si="77"/>
        <v>663</v>
      </c>
      <c r="B666" s="70" t="s">
        <v>886</v>
      </c>
      <c r="D666" s="70" t="str">
        <f>IFERROR(VLOOKUP($C666,'[1]Nieuwe bron'!$A:$C,3,0),"")</f>
        <v/>
      </c>
      <c r="E666" s="70" t="str">
        <f>IFERROR(VLOOKUP($D666,'[1]Nieuwe bron'!$C:$D,2,0),"")</f>
        <v/>
      </c>
      <c r="F666" s="70" t="str">
        <f>IFERROR(VLOOKUP($D666,NLSfB!A:D,4,0),"")</f>
        <v/>
      </c>
      <c r="G666" s="112">
        <v>1</v>
      </c>
      <c r="H666" s="74"/>
      <c r="I666" s="66" t="s">
        <v>887</v>
      </c>
      <c r="K666" s="67">
        <f ca="1">COUNTIF(Tabel1[[PPO code 1]:[Frequentie 4]],Activiteitenoverzicht!B666)</f>
        <v>0</v>
      </c>
      <c r="L666" s="73">
        <f ca="1">$K$666</f>
        <v>0</v>
      </c>
    </row>
    <row r="667" spans="1:12" hidden="1" x14ac:dyDescent="0.25">
      <c r="A667" s="71">
        <f t="shared" si="77"/>
        <v>664</v>
      </c>
      <c r="B667" s="70" t="str">
        <f t="shared" ref="B667:B680" si="83">IF($C667=""," ",$B$666)</f>
        <v xml:space="preserve"> </v>
      </c>
      <c r="D667" s="70" t="str">
        <f>IFERROR(VLOOKUP($C667,'[1]Nieuwe bron'!$A:$C,3,0),"")</f>
        <v/>
      </c>
      <c r="E667" s="70" t="str">
        <f>IFERROR(VLOOKUP($D667,'[1]Nieuwe bron'!$C:$D,2,0),"")</f>
        <v/>
      </c>
      <c r="F667" s="70" t="str">
        <f>IFERROR(VLOOKUP($D667,NLSfB!A:D,4,0),"")</f>
        <v/>
      </c>
      <c r="G667" s="113">
        <v>1</v>
      </c>
      <c r="H667" s="74" t="s">
        <v>326</v>
      </c>
      <c r="I667" s="70" t="s">
        <v>866</v>
      </c>
      <c r="K667" s="67">
        <f ca="1">COUNTIF(Tabel1[[PPO code 1]:[Frequentie 4]],Activiteitenoverzicht!B667)</f>
        <v>0</v>
      </c>
      <c r="L667" s="75">
        <f t="shared" ref="L667:L681" ca="1" si="84">$K$666</f>
        <v>0</v>
      </c>
    </row>
    <row r="668" spans="1:12" hidden="1" x14ac:dyDescent="0.25">
      <c r="A668" s="71">
        <f t="shared" si="77"/>
        <v>665</v>
      </c>
      <c r="B668" s="70" t="str">
        <f t="shared" si="83"/>
        <v xml:space="preserve"> </v>
      </c>
      <c r="D668" s="70" t="str">
        <f>IFERROR(VLOOKUP($C668,'[1]Nieuwe bron'!$A:$C,3,0),"")</f>
        <v/>
      </c>
      <c r="E668" s="70" t="str">
        <f>IFERROR(VLOOKUP($D668,'[1]Nieuwe bron'!$C:$D,2,0),"")</f>
        <v/>
      </c>
      <c r="F668" s="70" t="str">
        <f>IFERROR(VLOOKUP($D668,NLSfB!A:D,4,0),"")</f>
        <v/>
      </c>
      <c r="G668" s="113">
        <v>1</v>
      </c>
      <c r="H668" s="74" t="s">
        <v>326</v>
      </c>
      <c r="I668" s="70" t="s">
        <v>873</v>
      </c>
      <c r="K668" s="67">
        <f ca="1">COUNTIF(Tabel1[[PPO code 1]:[Frequentie 4]],Activiteitenoverzicht!B668)</f>
        <v>0</v>
      </c>
      <c r="L668" s="75">
        <f t="shared" ca="1" si="84"/>
        <v>0</v>
      </c>
    </row>
    <row r="669" spans="1:12" hidden="1" x14ac:dyDescent="0.25">
      <c r="A669" s="71">
        <f t="shared" si="77"/>
        <v>666</v>
      </c>
      <c r="B669" s="70" t="str">
        <f t="shared" si="83"/>
        <v xml:space="preserve"> </v>
      </c>
      <c r="D669" s="70" t="str">
        <f>IFERROR(VLOOKUP($C669,'[1]Nieuwe bron'!$A:$C,3,0),"")</f>
        <v/>
      </c>
      <c r="E669" s="70" t="str">
        <f>IFERROR(VLOOKUP($D669,'[1]Nieuwe bron'!$C:$D,2,0),"")</f>
        <v/>
      </c>
      <c r="F669" s="70" t="str">
        <f>IFERROR(VLOOKUP($D669,NLSfB!A:D,4,0),"")</f>
        <v/>
      </c>
      <c r="G669" s="113">
        <v>1</v>
      </c>
      <c r="H669" s="74" t="s">
        <v>326</v>
      </c>
      <c r="I669" s="70" t="s">
        <v>874</v>
      </c>
      <c r="K669" s="67">
        <f ca="1">COUNTIF(Tabel1[[PPO code 1]:[Frequentie 4]],Activiteitenoverzicht!B669)</f>
        <v>0</v>
      </c>
      <c r="L669" s="75">
        <f t="shared" ca="1" si="84"/>
        <v>0</v>
      </c>
    </row>
    <row r="670" spans="1:12" hidden="1" x14ac:dyDescent="0.25">
      <c r="A670" s="71">
        <f t="shared" si="77"/>
        <v>667</v>
      </c>
      <c r="B670" s="70" t="str">
        <f t="shared" si="83"/>
        <v xml:space="preserve"> </v>
      </c>
      <c r="D670" s="70" t="str">
        <f>IFERROR(VLOOKUP($C670,'[1]Nieuwe bron'!$A:$C,3,0),"")</f>
        <v/>
      </c>
      <c r="E670" s="70" t="str">
        <f>IFERROR(VLOOKUP($D670,'[1]Nieuwe bron'!$C:$D,2,0),"")</f>
        <v/>
      </c>
      <c r="F670" s="70" t="str">
        <f>IFERROR(VLOOKUP($D670,NLSfB!A:D,4,0),"")</f>
        <v/>
      </c>
      <c r="G670" s="113">
        <v>1</v>
      </c>
      <c r="H670" s="74" t="s">
        <v>326</v>
      </c>
      <c r="I670" s="70" t="s">
        <v>875</v>
      </c>
      <c r="K670" s="67">
        <f ca="1">COUNTIF(Tabel1[[PPO code 1]:[Frequentie 4]],Activiteitenoverzicht!B670)</f>
        <v>0</v>
      </c>
      <c r="L670" s="75">
        <f t="shared" ca="1" si="84"/>
        <v>0</v>
      </c>
    </row>
    <row r="671" spans="1:12" hidden="1" x14ac:dyDescent="0.25">
      <c r="A671" s="71">
        <f t="shared" si="77"/>
        <v>668</v>
      </c>
      <c r="B671" s="70" t="str">
        <f t="shared" si="83"/>
        <v xml:space="preserve"> </v>
      </c>
      <c r="D671" s="70" t="str">
        <f>IFERROR(VLOOKUP($C671,'[1]Nieuwe bron'!$A:$C,3,0),"")</f>
        <v/>
      </c>
      <c r="E671" s="70" t="str">
        <f>IFERROR(VLOOKUP($D671,'[1]Nieuwe bron'!$C:$D,2,0),"")</f>
        <v/>
      </c>
      <c r="F671" s="70" t="str">
        <f>IFERROR(VLOOKUP($D671,NLSfB!A:D,4,0),"")</f>
        <v/>
      </c>
      <c r="G671" s="113">
        <v>1</v>
      </c>
      <c r="H671" s="74" t="s">
        <v>326</v>
      </c>
      <c r="I671" s="70" t="s">
        <v>876</v>
      </c>
      <c r="K671" s="67">
        <f ca="1">COUNTIF(Tabel1[[PPO code 1]:[Frequentie 4]],Activiteitenoverzicht!B671)</f>
        <v>0</v>
      </c>
      <c r="L671" s="75">
        <f t="shared" ca="1" si="84"/>
        <v>0</v>
      </c>
    </row>
    <row r="672" spans="1:12" hidden="1" x14ac:dyDescent="0.25">
      <c r="A672" s="71">
        <f t="shared" si="77"/>
        <v>669</v>
      </c>
      <c r="B672" s="70" t="str">
        <f t="shared" si="83"/>
        <v xml:space="preserve"> </v>
      </c>
      <c r="D672" s="70" t="str">
        <f>IFERROR(VLOOKUP($C672,'[1]Nieuwe bron'!$A:$C,3,0),"")</f>
        <v/>
      </c>
      <c r="E672" s="70" t="str">
        <f>IFERROR(VLOOKUP($D672,'[1]Nieuwe bron'!$C:$D,2,0),"")</f>
        <v/>
      </c>
      <c r="F672" s="70" t="str">
        <f>IFERROR(VLOOKUP($D672,NLSfB!A:D,4,0),"")</f>
        <v/>
      </c>
      <c r="G672" s="113">
        <v>1</v>
      </c>
      <c r="H672" s="74" t="s">
        <v>326</v>
      </c>
      <c r="I672" s="70" t="s">
        <v>877</v>
      </c>
      <c r="K672" s="67">
        <f ca="1">COUNTIF(Tabel1[[PPO code 1]:[Frequentie 4]],Activiteitenoverzicht!B672)</f>
        <v>0</v>
      </c>
      <c r="L672" s="75">
        <f t="shared" ca="1" si="84"/>
        <v>0</v>
      </c>
    </row>
    <row r="673" spans="1:12" hidden="1" x14ac:dyDescent="0.25">
      <c r="A673" s="71">
        <f t="shared" si="77"/>
        <v>670</v>
      </c>
      <c r="B673" s="70" t="str">
        <f t="shared" si="83"/>
        <v xml:space="preserve"> </v>
      </c>
      <c r="D673" s="70" t="str">
        <f>IFERROR(VLOOKUP($C673,'[1]Nieuwe bron'!$A:$C,3,0),"")</f>
        <v/>
      </c>
      <c r="E673" s="70" t="str">
        <f>IFERROR(VLOOKUP($D673,'[1]Nieuwe bron'!$C:$D,2,0),"")</f>
        <v/>
      </c>
      <c r="F673" s="70" t="str">
        <f>IFERROR(VLOOKUP($D673,NLSfB!A:D,4,0),"")</f>
        <v/>
      </c>
      <c r="G673" s="113">
        <v>1</v>
      </c>
      <c r="H673" s="74" t="s">
        <v>326</v>
      </c>
      <c r="I673" s="70" t="s">
        <v>878</v>
      </c>
      <c r="K673" s="67">
        <f ca="1">COUNTIF(Tabel1[[PPO code 1]:[Frequentie 4]],Activiteitenoverzicht!B673)</f>
        <v>0</v>
      </c>
      <c r="L673" s="75">
        <f t="shared" ca="1" si="84"/>
        <v>0</v>
      </c>
    </row>
    <row r="674" spans="1:12" hidden="1" x14ac:dyDescent="0.25">
      <c r="A674" s="71">
        <f t="shared" ref="A674:A737" si="85">-3+ROW()</f>
        <v>671</v>
      </c>
      <c r="B674" s="70" t="str">
        <f t="shared" si="83"/>
        <v xml:space="preserve"> </v>
      </c>
      <c r="D674" s="70" t="str">
        <f>IFERROR(VLOOKUP($C674,'[1]Nieuwe bron'!$A:$C,3,0),"")</f>
        <v/>
      </c>
      <c r="E674" s="70" t="str">
        <f>IFERROR(VLOOKUP($D674,'[1]Nieuwe bron'!$C:$D,2,0),"")</f>
        <v/>
      </c>
      <c r="F674" s="70" t="str">
        <f>IFERROR(VLOOKUP($D674,NLSfB!A:D,4,0),"")</f>
        <v/>
      </c>
      <c r="G674" s="113">
        <v>1</v>
      </c>
      <c r="H674" s="74" t="s">
        <v>326</v>
      </c>
      <c r="I674" s="70" t="s">
        <v>879</v>
      </c>
      <c r="K674" s="67">
        <f ca="1">COUNTIF(Tabel1[[PPO code 1]:[Frequentie 4]],Activiteitenoverzicht!B674)</f>
        <v>0</v>
      </c>
      <c r="L674" s="75">
        <f t="shared" ca="1" si="84"/>
        <v>0</v>
      </c>
    </row>
    <row r="675" spans="1:12" ht="22.8" hidden="1" x14ac:dyDescent="0.25">
      <c r="A675" s="71">
        <f t="shared" si="85"/>
        <v>672</v>
      </c>
      <c r="B675" s="70" t="str">
        <f t="shared" si="83"/>
        <v xml:space="preserve"> </v>
      </c>
      <c r="D675" s="70" t="str">
        <f>IFERROR(VLOOKUP($C675,'[1]Nieuwe bron'!$A:$C,3,0),"")</f>
        <v/>
      </c>
      <c r="E675" s="70" t="str">
        <f>IFERROR(VLOOKUP($D675,'[1]Nieuwe bron'!$C:$D,2,0),"")</f>
        <v/>
      </c>
      <c r="F675" s="70" t="str">
        <f>IFERROR(VLOOKUP($D675,NLSfB!A:D,4,0),"")</f>
        <v/>
      </c>
      <c r="G675" s="113">
        <v>1</v>
      </c>
      <c r="H675" s="74" t="s">
        <v>326</v>
      </c>
      <c r="I675" s="70" t="s">
        <v>880</v>
      </c>
      <c r="K675" s="67">
        <f ca="1">COUNTIF(Tabel1[[PPO code 1]:[Frequentie 4]],Activiteitenoverzicht!B675)</f>
        <v>0</v>
      </c>
      <c r="L675" s="75">
        <f t="shared" ca="1" si="84"/>
        <v>0</v>
      </c>
    </row>
    <row r="676" spans="1:12" hidden="1" x14ac:dyDescent="0.25">
      <c r="A676" s="71">
        <f t="shared" si="85"/>
        <v>673</v>
      </c>
      <c r="B676" s="70" t="str">
        <f t="shared" si="83"/>
        <v xml:space="preserve"> </v>
      </c>
      <c r="D676" s="70" t="str">
        <f>IFERROR(VLOOKUP($C676,'[1]Nieuwe bron'!$A:$C,3,0),"")</f>
        <v/>
      </c>
      <c r="E676" s="70" t="str">
        <f>IFERROR(VLOOKUP($D676,'[1]Nieuwe bron'!$C:$D,2,0),"")</f>
        <v/>
      </c>
      <c r="F676" s="70" t="str">
        <f>IFERROR(VLOOKUP($D676,NLSfB!A:D,4,0),"")</f>
        <v/>
      </c>
      <c r="G676" s="113">
        <v>1</v>
      </c>
      <c r="H676" s="74" t="s">
        <v>326</v>
      </c>
      <c r="I676" s="70" t="s">
        <v>881</v>
      </c>
      <c r="K676" s="67">
        <f ca="1">COUNTIF(Tabel1[[PPO code 1]:[Frequentie 4]],Activiteitenoverzicht!B676)</f>
        <v>0</v>
      </c>
      <c r="L676" s="75">
        <f t="shared" ca="1" si="84"/>
        <v>0</v>
      </c>
    </row>
    <row r="677" spans="1:12" hidden="1" x14ac:dyDescent="0.25">
      <c r="A677" s="71">
        <f t="shared" si="85"/>
        <v>674</v>
      </c>
      <c r="B677" s="70" t="str">
        <f t="shared" si="83"/>
        <v xml:space="preserve"> </v>
      </c>
      <c r="D677" s="70" t="str">
        <f>IFERROR(VLOOKUP($C677,'[1]Nieuwe bron'!$A:$C,3,0),"")</f>
        <v/>
      </c>
      <c r="E677" s="70" t="str">
        <f>IFERROR(VLOOKUP($D677,'[1]Nieuwe bron'!$C:$D,2,0),"")</f>
        <v/>
      </c>
      <c r="F677" s="70" t="str">
        <f>IFERROR(VLOOKUP($D677,NLSfB!A:D,4,0),"")</f>
        <v/>
      </c>
      <c r="G677" s="113"/>
      <c r="H677" s="74" t="s">
        <v>326</v>
      </c>
      <c r="I677" s="70" t="s">
        <v>882</v>
      </c>
      <c r="K677" s="67">
        <f ca="1">COUNTIF(Tabel1[[PPO code 1]:[Frequentie 4]],Activiteitenoverzicht!B677)</f>
        <v>0</v>
      </c>
      <c r="L677" s="75">
        <f t="shared" ca="1" si="84"/>
        <v>0</v>
      </c>
    </row>
    <row r="678" spans="1:12" hidden="1" x14ac:dyDescent="0.25">
      <c r="A678" s="71">
        <f t="shared" si="85"/>
        <v>675</v>
      </c>
      <c r="B678" s="70" t="str">
        <f t="shared" si="83"/>
        <v xml:space="preserve"> </v>
      </c>
      <c r="D678" s="70" t="str">
        <f>IFERROR(VLOOKUP($C678,'[1]Nieuwe bron'!$A:$C,3,0),"")</f>
        <v/>
      </c>
      <c r="E678" s="70" t="str">
        <f>IFERROR(VLOOKUP($D678,'[1]Nieuwe bron'!$C:$D,2,0),"")</f>
        <v/>
      </c>
      <c r="F678" s="70" t="str">
        <f>IFERROR(VLOOKUP($D678,NLSfB!A:D,4,0),"")</f>
        <v/>
      </c>
      <c r="G678" s="113"/>
      <c r="H678" s="74" t="s">
        <v>326</v>
      </c>
      <c r="I678" s="70" t="s">
        <v>883</v>
      </c>
      <c r="K678" s="67">
        <f ca="1">COUNTIF(Tabel1[[PPO code 1]:[Frequentie 4]],Activiteitenoverzicht!B678)</f>
        <v>0</v>
      </c>
      <c r="L678" s="75">
        <f t="shared" ca="1" si="84"/>
        <v>0</v>
      </c>
    </row>
    <row r="679" spans="1:12" hidden="1" x14ac:dyDescent="0.25">
      <c r="A679" s="71">
        <f t="shared" si="85"/>
        <v>676</v>
      </c>
      <c r="B679" s="70" t="str">
        <f t="shared" si="83"/>
        <v xml:space="preserve"> </v>
      </c>
      <c r="D679" s="70" t="str">
        <f>IFERROR(VLOOKUP($C679,'[1]Nieuwe bron'!$A:$C,3,0),"")</f>
        <v/>
      </c>
      <c r="E679" s="70" t="str">
        <f>IFERROR(VLOOKUP($D679,'[1]Nieuwe bron'!$C:$D,2,0),"")</f>
        <v/>
      </c>
      <c r="F679" s="70" t="str">
        <f>IFERROR(VLOOKUP($D679,NLSfB!A:D,4,0),"")</f>
        <v/>
      </c>
      <c r="G679" s="113"/>
      <c r="H679" s="74" t="s">
        <v>326</v>
      </c>
      <c r="I679" s="70" t="s">
        <v>884</v>
      </c>
      <c r="K679" s="67">
        <f ca="1">COUNTIF(Tabel1[[PPO code 1]:[Frequentie 4]],Activiteitenoverzicht!B679)</f>
        <v>0</v>
      </c>
      <c r="L679" s="75">
        <f t="shared" ca="1" si="84"/>
        <v>0</v>
      </c>
    </row>
    <row r="680" spans="1:12" hidden="1" x14ac:dyDescent="0.25">
      <c r="A680" s="71">
        <f t="shared" si="85"/>
        <v>677</v>
      </c>
      <c r="B680" s="70" t="str">
        <f t="shared" si="83"/>
        <v xml:space="preserve"> </v>
      </c>
      <c r="D680" s="70" t="str">
        <f>IFERROR(VLOOKUP($C680,'[1]Nieuwe bron'!$A:$C,3,0),"")</f>
        <v/>
      </c>
      <c r="E680" s="70" t="str">
        <f>IFERROR(VLOOKUP($D680,'[1]Nieuwe bron'!$C:$D,2,0),"")</f>
        <v/>
      </c>
      <c r="F680" s="70" t="str">
        <f>IFERROR(VLOOKUP($D680,NLSfB!A:D,4,0),"")</f>
        <v/>
      </c>
      <c r="G680" s="114"/>
      <c r="H680" s="74" t="s">
        <v>326</v>
      </c>
      <c r="I680" s="70" t="s">
        <v>885</v>
      </c>
      <c r="K680" s="67">
        <f ca="1">COUNTIF(Tabel1[[PPO code 1]:[Frequentie 4]],Activiteitenoverzicht!B680)</f>
        <v>0</v>
      </c>
      <c r="L680" s="75">
        <f t="shared" ca="1" si="84"/>
        <v>0</v>
      </c>
    </row>
    <row r="681" spans="1:12" hidden="1" x14ac:dyDescent="0.25">
      <c r="A681" s="71">
        <f t="shared" si="85"/>
        <v>678</v>
      </c>
      <c r="B681" s="70"/>
      <c r="D681" s="70" t="str">
        <f>IFERROR(VLOOKUP($C681,'[1]Nieuwe bron'!$A:$C,3,0),"")</f>
        <v/>
      </c>
      <c r="E681" s="70" t="str">
        <f>IFERROR(VLOOKUP($D681,'[1]Nieuwe bron'!$C:$D,2,0),"")</f>
        <v/>
      </c>
      <c r="F681" s="70" t="str">
        <f>IFERROR(VLOOKUP($D681,NLSfB!A:D,4,0),"")</f>
        <v/>
      </c>
      <c r="G681" s="74"/>
      <c r="H681" s="74"/>
      <c r="I681" s="70"/>
      <c r="K681" s="67">
        <f ca="1">COUNTIF(Tabel1[[PPO code 1]:[Frequentie 4]],Activiteitenoverzicht!B681)</f>
        <v>0</v>
      </c>
      <c r="L681" s="76">
        <f t="shared" ca="1" si="84"/>
        <v>0</v>
      </c>
    </row>
    <row r="682" spans="1:12" hidden="1" x14ac:dyDescent="0.25">
      <c r="A682" s="71">
        <f t="shared" si="85"/>
        <v>679</v>
      </c>
      <c r="B682" s="70" t="s">
        <v>888</v>
      </c>
      <c r="D682" s="70" t="str">
        <f>IFERROR(VLOOKUP($C682,'[1]Nieuwe bron'!$A:$C,3,0),"")</f>
        <v/>
      </c>
      <c r="E682" s="70" t="str">
        <f>IFERROR(VLOOKUP($D682,'[1]Nieuwe bron'!$C:$D,2,0),"")</f>
        <v/>
      </c>
      <c r="F682" s="70" t="str">
        <f>IFERROR(VLOOKUP($D682,NLSfB!A:D,4,0),"")</f>
        <v/>
      </c>
      <c r="G682" s="112">
        <v>3</v>
      </c>
      <c r="H682" s="77"/>
      <c r="I682" s="78" t="s">
        <v>889</v>
      </c>
      <c r="K682" s="67">
        <f ca="1">COUNTIF(Tabel1[[PPO code 1]:[Frequentie 4]],Activiteitenoverzicht!B682)</f>
        <v>0</v>
      </c>
      <c r="L682" s="73">
        <f ca="1">$K$682</f>
        <v>0</v>
      </c>
    </row>
    <row r="683" spans="1:12" hidden="1" x14ac:dyDescent="0.25">
      <c r="A683" s="71">
        <f t="shared" si="85"/>
        <v>680</v>
      </c>
      <c r="B683" s="70" t="str">
        <f>IF($C683=""," ",$B$682)</f>
        <v xml:space="preserve"> </v>
      </c>
      <c r="D683" s="70" t="str">
        <f>IFERROR(VLOOKUP($C683,'[1]Nieuwe bron'!$A:$C,3,0),"")</f>
        <v/>
      </c>
      <c r="E683" s="70" t="str">
        <f>IFERROR(VLOOKUP($D683,'[1]Nieuwe bron'!$C:$D,2,0),"")</f>
        <v/>
      </c>
      <c r="F683" s="70" t="str">
        <f>IFERROR(VLOOKUP($D683,NLSfB!A:D,4,0),"")</f>
        <v/>
      </c>
      <c r="G683" s="113">
        <v>3</v>
      </c>
      <c r="H683" s="74" t="s">
        <v>326</v>
      </c>
      <c r="I683" s="70" t="s">
        <v>866</v>
      </c>
      <c r="K683" s="67">
        <f ca="1">COUNTIF(Tabel1[[PPO code 1]:[Frequentie 4]],Activiteitenoverzicht!B683)</f>
        <v>0</v>
      </c>
      <c r="L683" s="75">
        <f t="shared" ref="L683:L685" ca="1" si="86">$K$682</f>
        <v>0</v>
      </c>
    </row>
    <row r="684" spans="1:12" hidden="1" x14ac:dyDescent="0.25">
      <c r="A684" s="71">
        <f t="shared" si="85"/>
        <v>681</v>
      </c>
      <c r="B684" s="70"/>
      <c r="D684" s="70" t="str">
        <f>IFERROR(VLOOKUP($C684,'[1]Nieuwe bron'!$A:$C,3,0),"")</f>
        <v/>
      </c>
      <c r="E684" s="70" t="str">
        <f>IFERROR(VLOOKUP($D684,'[1]Nieuwe bron'!$C:$D,2,0),"")</f>
        <v/>
      </c>
      <c r="F684" s="70" t="str">
        <f>IFERROR(VLOOKUP($D684,NLSfB!A:D,4,0),"")</f>
        <v/>
      </c>
      <c r="G684" s="114">
        <v>3</v>
      </c>
      <c r="H684" s="74" t="s">
        <v>326</v>
      </c>
      <c r="I684" s="70" t="s">
        <v>867</v>
      </c>
      <c r="K684" s="67">
        <f ca="1">COUNTIF(Tabel1[[PPO code 1]:[Frequentie 4]],Activiteitenoverzicht!B684)</f>
        <v>0</v>
      </c>
      <c r="L684" s="75">
        <f t="shared" ca="1" si="86"/>
        <v>0</v>
      </c>
    </row>
    <row r="685" spans="1:12" hidden="1" x14ac:dyDescent="0.25">
      <c r="A685" s="71">
        <f t="shared" si="85"/>
        <v>682</v>
      </c>
      <c r="B685" s="70"/>
      <c r="D685" s="70" t="str">
        <f>IFERROR(VLOOKUP($C685,'[1]Nieuwe bron'!$A:$C,3,0),"")</f>
        <v/>
      </c>
      <c r="E685" s="70" t="str">
        <f>IFERROR(VLOOKUP($D685,'[1]Nieuwe bron'!$C:$D,2,0),"")</f>
        <v/>
      </c>
      <c r="F685" s="70" t="str">
        <f>IFERROR(VLOOKUP($D685,NLSfB!A:D,4,0),"")</f>
        <v/>
      </c>
      <c r="G685" s="74"/>
      <c r="H685" s="74"/>
      <c r="I685" s="70"/>
      <c r="K685" s="67">
        <f ca="1">COUNTIF(Tabel1[[PPO code 1]:[Frequentie 4]],Activiteitenoverzicht!B685)</f>
        <v>0</v>
      </c>
      <c r="L685" s="76">
        <f t="shared" ca="1" si="86"/>
        <v>0</v>
      </c>
    </row>
    <row r="686" spans="1:12" hidden="1" x14ac:dyDescent="0.25">
      <c r="A686" s="71">
        <f t="shared" si="85"/>
        <v>683</v>
      </c>
      <c r="B686" s="70" t="s">
        <v>890</v>
      </c>
      <c r="D686" s="70" t="str">
        <f>IFERROR(VLOOKUP($C686,'[1]Nieuwe bron'!$A:$C,3,0),"")</f>
        <v/>
      </c>
      <c r="E686" s="70" t="str">
        <f>IFERROR(VLOOKUP($D686,'[1]Nieuwe bron'!$C:$D,2,0),"")</f>
        <v/>
      </c>
      <c r="F686" s="70" t="str">
        <f>IFERROR(VLOOKUP($D686,NLSfB!A:D,4,0),"")</f>
        <v/>
      </c>
      <c r="G686" s="112">
        <v>3</v>
      </c>
      <c r="H686" s="77"/>
      <c r="I686" s="78" t="s">
        <v>891</v>
      </c>
      <c r="K686" s="67">
        <f ca="1">COUNTIF(Tabel1[[PPO code 1]:[Frequentie 4]],Activiteitenoverzicht!B686)</f>
        <v>0</v>
      </c>
      <c r="L686" s="73">
        <f ca="1">$K$686</f>
        <v>0</v>
      </c>
    </row>
    <row r="687" spans="1:12" hidden="1" x14ac:dyDescent="0.25">
      <c r="A687" s="71">
        <f t="shared" si="85"/>
        <v>684</v>
      </c>
      <c r="B687" s="70" t="str">
        <f>IF($C687=""," ",$B$686)</f>
        <v xml:space="preserve"> </v>
      </c>
      <c r="D687" s="70" t="str">
        <f>IFERROR(VLOOKUP($C687,'[1]Nieuwe bron'!$A:$C,3,0),"")</f>
        <v/>
      </c>
      <c r="E687" s="70" t="str">
        <f>IFERROR(VLOOKUP($D687,'[1]Nieuwe bron'!$C:$D,2,0),"")</f>
        <v/>
      </c>
      <c r="F687" s="70" t="str">
        <f>IFERROR(VLOOKUP($D687,NLSfB!A:D,4,0),"")</f>
        <v/>
      </c>
      <c r="G687" s="113">
        <v>3</v>
      </c>
      <c r="H687" s="74" t="s">
        <v>326</v>
      </c>
      <c r="I687" s="70" t="s">
        <v>892</v>
      </c>
      <c r="K687" s="67">
        <f ca="1">COUNTIF(Tabel1[[PPO code 1]:[Frequentie 4]],Activiteitenoverzicht!B687)</f>
        <v>0</v>
      </c>
      <c r="L687" s="75">
        <f t="shared" ref="L687:L690" ca="1" si="87">$K$686</f>
        <v>0</v>
      </c>
    </row>
    <row r="688" spans="1:12" hidden="1" x14ac:dyDescent="0.25">
      <c r="A688" s="71">
        <f t="shared" si="85"/>
        <v>685</v>
      </c>
      <c r="B688" s="70" t="str">
        <f>IF($C688=""," ",$B$686)</f>
        <v xml:space="preserve"> </v>
      </c>
      <c r="D688" s="70" t="str">
        <f>IFERROR(VLOOKUP($C688,'[1]Nieuwe bron'!$A:$C,3,0),"")</f>
        <v/>
      </c>
      <c r="E688" s="70" t="str">
        <f>IFERROR(VLOOKUP($D688,'[1]Nieuwe bron'!$C:$D,2,0),"")</f>
        <v/>
      </c>
      <c r="F688" s="70" t="str">
        <f>IFERROR(VLOOKUP($D688,NLSfB!A:D,4,0),"")</f>
        <v/>
      </c>
      <c r="G688" s="113">
        <v>3</v>
      </c>
      <c r="H688" s="74" t="s">
        <v>326</v>
      </c>
      <c r="I688" s="70" t="s">
        <v>866</v>
      </c>
      <c r="K688" s="67">
        <f ca="1">COUNTIF(Tabel1[[PPO code 1]:[Frequentie 4]],Activiteitenoverzicht!B688)</f>
        <v>0</v>
      </c>
      <c r="L688" s="75">
        <f t="shared" ca="1" si="87"/>
        <v>0</v>
      </c>
    </row>
    <row r="689" spans="1:12" hidden="1" x14ac:dyDescent="0.25">
      <c r="A689" s="71">
        <f t="shared" si="85"/>
        <v>686</v>
      </c>
      <c r="B689" s="70"/>
      <c r="D689" s="70" t="str">
        <f>IFERROR(VLOOKUP($C689,'[1]Nieuwe bron'!$A:$C,3,0),"")</f>
        <v/>
      </c>
      <c r="E689" s="70" t="str">
        <f>IFERROR(VLOOKUP($D689,'[1]Nieuwe bron'!$C:$D,2,0),"")</f>
        <v/>
      </c>
      <c r="F689" s="70" t="str">
        <f>IFERROR(VLOOKUP($D689,NLSfB!A:D,4,0),"")</f>
        <v/>
      </c>
      <c r="G689" s="114">
        <v>3</v>
      </c>
      <c r="H689" s="74" t="s">
        <v>326</v>
      </c>
      <c r="I689" s="70" t="s">
        <v>867</v>
      </c>
      <c r="K689" s="67">
        <f ca="1">COUNTIF(Tabel1[[PPO code 1]:[Frequentie 4]],Activiteitenoverzicht!B689)</f>
        <v>0</v>
      </c>
      <c r="L689" s="75">
        <f t="shared" ca="1" si="87"/>
        <v>0</v>
      </c>
    </row>
    <row r="690" spans="1:12" hidden="1" x14ac:dyDescent="0.25">
      <c r="A690" s="71">
        <f t="shared" si="85"/>
        <v>687</v>
      </c>
      <c r="B690" s="70"/>
      <c r="D690" s="70" t="str">
        <f>IFERROR(VLOOKUP($C690,'[1]Nieuwe bron'!$A:$C,3,0),"")</f>
        <v/>
      </c>
      <c r="E690" s="70" t="str">
        <f>IFERROR(VLOOKUP($D690,'[1]Nieuwe bron'!$C:$D,2,0),"")</f>
        <v/>
      </c>
      <c r="F690" s="70" t="str">
        <f>IFERROR(VLOOKUP($D690,NLSfB!A:D,4,0),"")</f>
        <v/>
      </c>
      <c r="G690" s="74"/>
      <c r="H690" s="74"/>
      <c r="I690" s="70"/>
      <c r="K690" s="67">
        <f ca="1">COUNTIF(Tabel1[[PPO code 1]:[Frequentie 4]],Activiteitenoverzicht!B690)</f>
        <v>0</v>
      </c>
      <c r="L690" s="76">
        <f t="shared" ca="1" si="87"/>
        <v>0</v>
      </c>
    </row>
    <row r="691" spans="1:12" hidden="1" x14ac:dyDescent="0.25">
      <c r="A691" s="71">
        <f t="shared" si="85"/>
        <v>688</v>
      </c>
      <c r="B691" s="70" t="s">
        <v>893</v>
      </c>
      <c r="D691" s="70" t="str">
        <f>IFERROR(VLOOKUP($C691,'[1]Nieuwe bron'!$A:$C,3,0),"")</f>
        <v/>
      </c>
      <c r="E691" s="70" t="str">
        <f>IFERROR(VLOOKUP($D691,'[1]Nieuwe bron'!$C:$D,2,0),"")</f>
        <v/>
      </c>
      <c r="F691" s="70" t="str">
        <f>IFERROR(VLOOKUP($D691,NLSfB!A:D,4,0),"")</f>
        <v/>
      </c>
      <c r="G691" s="112">
        <v>3</v>
      </c>
      <c r="H691" s="77"/>
      <c r="I691" s="78" t="s">
        <v>894</v>
      </c>
      <c r="K691" s="67">
        <f ca="1">COUNTIF(Tabel1[[PPO code 1]:[Frequentie 4]],Activiteitenoverzicht!B691)</f>
        <v>0</v>
      </c>
      <c r="L691" s="73">
        <f ca="1">$K$691</f>
        <v>0</v>
      </c>
    </row>
    <row r="692" spans="1:12" hidden="1" x14ac:dyDescent="0.25">
      <c r="A692" s="71">
        <f t="shared" si="85"/>
        <v>689</v>
      </c>
      <c r="B692" s="70" t="str">
        <f>IF($C692=""," ",$B$691)</f>
        <v xml:space="preserve"> </v>
      </c>
      <c r="D692" s="70" t="str">
        <f>IFERROR(VLOOKUP($C692,'[1]Nieuwe bron'!$A:$C,3,0),"")</f>
        <v/>
      </c>
      <c r="E692" s="70" t="str">
        <f>IFERROR(VLOOKUP($D692,'[1]Nieuwe bron'!$C:$D,2,0),"")</f>
        <v/>
      </c>
      <c r="F692" s="70" t="str">
        <f>IFERROR(VLOOKUP($D692,NLSfB!A:D,4,0),"")</f>
        <v/>
      </c>
      <c r="G692" s="113">
        <v>3</v>
      </c>
      <c r="H692" s="74" t="s">
        <v>326</v>
      </c>
      <c r="I692" s="70" t="s">
        <v>895</v>
      </c>
      <c r="K692" s="67">
        <f ca="1">COUNTIF(Tabel1[[PPO code 1]:[Frequentie 4]],Activiteitenoverzicht!B692)</f>
        <v>0</v>
      </c>
      <c r="L692" s="75">
        <f t="shared" ref="L692:L695" ca="1" si="88">$K$691</f>
        <v>0</v>
      </c>
    </row>
    <row r="693" spans="1:12" hidden="1" x14ac:dyDescent="0.25">
      <c r="A693" s="71">
        <f t="shared" si="85"/>
        <v>690</v>
      </c>
      <c r="B693" s="70" t="str">
        <f>IF($C693=""," ",$B$691)</f>
        <v xml:space="preserve"> </v>
      </c>
      <c r="D693" s="70" t="str">
        <f>IFERROR(VLOOKUP($C693,'[1]Nieuwe bron'!$A:$C,3,0),"")</f>
        <v/>
      </c>
      <c r="E693" s="70" t="str">
        <f>IFERROR(VLOOKUP($D693,'[1]Nieuwe bron'!$C:$D,2,0),"")</f>
        <v/>
      </c>
      <c r="F693" s="70" t="str">
        <f>IFERROR(VLOOKUP($D693,NLSfB!A:D,4,0),"")</f>
        <v/>
      </c>
      <c r="G693" s="113">
        <v>3</v>
      </c>
      <c r="H693" s="74" t="s">
        <v>326</v>
      </c>
      <c r="I693" s="70" t="s">
        <v>869</v>
      </c>
      <c r="K693" s="67">
        <f ca="1">COUNTIF(Tabel1[[PPO code 1]:[Frequentie 4]],Activiteitenoverzicht!B693)</f>
        <v>0</v>
      </c>
      <c r="L693" s="75">
        <f t="shared" ca="1" si="88"/>
        <v>0</v>
      </c>
    </row>
    <row r="694" spans="1:12" hidden="1" x14ac:dyDescent="0.25">
      <c r="A694" s="71">
        <f t="shared" si="85"/>
        <v>691</v>
      </c>
      <c r="B694" s="70"/>
      <c r="D694" s="70" t="str">
        <f>IFERROR(VLOOKUP($C694,'[1]Nieuwe bron'!$A:$C,3,0),"")</f>
        <v/>
      </c>
      <c r="E694" s="70" t="str">
        <f>IFERROR(VLOOKUP($D694,'[1]Nieuwe bron'!$C:$D,2,0),"")</f>
        <v/>
      </c>
      <c r="F694" s="70" t="str">
        <f>IFERROR(VLOOKUP($D694,NLSfB!A:D,4,0),"")</f>
        <v/>
      </c>
      <c r="G694" s="114">
        <v>3</v>
      </c>
      <c r="H694" s="74" t="s">
        <v>326</v>
      </c>
      <c r="I694" s="70" t="s">
        <v>896</v>
      </c>
      <c r="K694" s="67">
        <f ca="1">COUNTIF(Tabel1[[PPO code 1]:[Frequentie 4]],Activiteitenoverzicht!B694)</f>
        <v>0</v>
      </c>
      <c r="L694" s="75">
        <f t="shared" ca="1" si="88"/>
        <v>0</v>
      </c>
    </row>
    <row r="695" spans="1:12" hidden="1" x14ac:dyDescent="0.25">
      <c r="A695" s="71">
        <f t="shared" si="85"/>
        <v>692</v>
      </c>
      <c r="B695" s="70"/>
      <c r="D695" s="70" t="str">
        <f>IFERROR(VLOOKUP($C695,'[1]Nieuwe bron'!$A:$C,3,0),"")</f>
        <v/>
      </c>
      <c r="E695" s="70" t="str">
        <f>IFERROR(VLOOKUP($D695,'[1]Nieuwe bron'!$C:$D,2,0),"")</f>
        <v/>
      </c>
      <c r="F695" s="70" t="str">
        <f>IFERROR(VLOOKUP($D695,NLSfB!A:D,4,0),"")</f>
        <v/>
      </c>
      <c r="G695" s="74"/>
      <c r="H695" s="74"/>
      <c r="I695" s="70"/>
      <c r="K695" s="67">
        <f ca="1">COUNTIF(Tabel1[[PPO code 1]:[Frequentie 4]],Activiteitenoverzicht!B695)</f>
        <v>0</v>
      </c>
      <c r="L695" s="76">
        <f t="shared" ca="1" si="88"/>
        <v>0</v>
      </c>
    </row>
    <row r="696" spans="1:12" x14ac:dyDescent="0.25">
      <c r="A696" s="92">
        <f t="shared" si="85"/>
        <v>693</v>
      </c>
      <c r="B696" s="100" t="s">
        <v>897</v>
      </c>
      <c r="D696" s="91" t="s">
        <v>2107</v>
      </c>
      <c r="E696" s="70" t="str">
        <f>IFERROR(VLOOKUP($D696,'[1]Nieuwe bron'!$C:$D,2,0),"")</f>
        <v>luchtbehandeling; bevochtiging; elektrische bevochtiger</v>
      </c>
      <c r="F696" s="70" t="str">
        <f>IFERROR(VLOOKUP($D696,NLSfB!A:D,4,0),"")</f>
        <v>elektrische bevochtiger</v>
      </c>
      <c r="G696" s="108">
        <v>1</v>
      </c>
      <c r="H696" s="98"/>
      <c r="I696" s="99" t="s">
        <v>898</v>
      </c>
      <c r="J696" s="87"/>
      <c r="K696" s="87">
        <f ca="1">COUNTIF(Tabel1[[PPO code 1]:[Frequentie 4]],Activiteitenoverzicht!B696)</f>
        <v>1</v>
      </c>
      <c r="L696" s="94">
        <f ca="1">$K$696</f>
        <v>1</v>
      </c>
    </row>
    <row r="697" spans="1:12" x14ac:dyDescent="0.25">
      <c r="A697" s="92">
        <f t="shared" si="85"/>
        <v>694</v>
      </c>
      <c r="B697" s="100" t="str">
        <f>IF($C697=""," ",$B$696)</f>
        <v xml:space="preserve"> </v>
      </c>
      <c r="D697" s="91" t="str">
        <f>IFERROR(VLOOKUP($C697,'[1]Nieuwe bron'!$A:$C,3,0),"")</f>
        <v/>
      </c>
      <c r="E697" s="70" t="str">
        <f>IFERROR(VLOOKUP($D697,'[1]Nieuwe bron'!$C:$D,2,0),"")</f>
        <v/>
      </c>
      <c r="F697" s="70" t="str">
        <f>IFERROR(VLOOKUP($D697,NLSfB!A:D,4,0),"")</f>
        <v/>
      </c>
      <c r="G697" s="109">
        <v>1</v>
      </c>
      <c r="H697" s="95" t="s">
        <v>326</v>
      </c>
      <c r="I697" s="100" t="s">
        <v>899</v>
      </c>
      <c r="J697" s="87"/>
      <c r="K697" s="87">
        <f ca="1">COUNTIF(Tabel1[[PPO code 1]:[Frequentie 4]],Activiteitenoverzicht!B697)</f>
        <v>0</v>
      </c>
      <c r="L697" s="96">
        <f t="shared" ref="L697:L701" ca="1" si="89">$K$696</f>
        <v>1</v>
      </c>
    </row>
    <row r="698" spans="1:12" x14ac:dyDescent="0.25">
      <c r="A698" s="92">
        <f t="shared" si="85"/>
        <v>695</v>
      </c>
      <c r="B698" s="100" t="str">
        <f>IF($C698=""," ",$B$696)</f>
        <v xml:space="preserve"> </v>
      </c>
      <c r="D698" s="91" t="str">
        <f>IFERROR(VLOOKUP($C698,'[1]Nieuwe bron'!$A:$C,3,0),"")</f>
        <v/>
      </c>
      <c r="E698" s="70" t="str">
        <f>IFERROR(VLOOKUP($D698,'[1]Nieuwe bron'!$C:$D,2,0),"")</f>
        <v/>
      </c>
      <c r="F698" s="70" t="str">
        <f>IFERROR(VLOOKUP($D698,NLSfB!A:D,4,0),"")</f>
        <v/>
      </c>
      <c r="G698" s="109">
        <v>1</v>
      </c>
      <c r="H698" s="95" t="s">
        <v>326</v>
      </c>
      <c r="I698" s="100" t="s">
        <v>900</v>
      </c>
      <c r="J698" s="87"/>
      <c r="K698" s="87">
        <f ca="1">COUNTIF(Tabel1[[PPO code 1]:[Frequentie 4]],Activiteitenoverzicht!B698)</f>
        <v>0</v>
      </c>
      <c r="L698" s="96">
        <f t="shared" ca="1" si="89"/>
        <v>1</v>
      </c>
    </row>
    <row r="699" spans="1:12" x14ac:dyDescent="0.25">
      <c r="A699" s="92">
        <f t="shared" si="85"/>
        <v>696</v>
      </c>
      <c r="B699" s="100" t="str">
        <f>IF($C699=""," ",$B$696)</f>
        <v xml:space="preserve"> </v>
      </c>
      <c r="D699" s="91" t="str">
        <f>IFERROR(VLOOKUP($C699,'[1]Nieuwe bron'!$A:$C,3,0),"")</f>
        <v/>
      </c>
      <c r="E699" s="70" t="str">
        <f>IFERROR(VLOOKUP($D699,'[1]Nieuwe bron'!$C:$D,2,0),"")</f>
        <v/>
      </c>
      <c r="F699" s="70" t="str">
        <f>IFERROR(VLOOKUP($D699,NLSfB!A:D,4,0),"")</f>
        <v/>
      </c>
      <c r="G699" s="109">
        <v>1</v>
      </c>
      <c r="H699" s="95" t="s">
        <v>326</v>
      </c>
      <c r="I699" s="100" t="s">
        <v>901</v>
      </c>
      <c r="J699" s="87"/>
      <c r="K699" s="87">
        <f ca="1">COUNTIF(Tabel1[[PPO code 1]:[Frequentie 4]],Activiteitenoverzicht!B699)</f>
        <v>0</v>
      </c>
      <c r="L699" s="96">
        <f t="shared" ca="1" si="89"/>
        <v>1</v>
      </c>
    </row>
    <row r="700" spans="1:12" x14ac:dyDescent="0.25">
      <c r="A700" s="92">
        <f t="shared" si="85"/>
        <v>697</v>
      </c>
      <c r="B700" s="100"/>
      <c r="D700" s="91" t="str">
        <f>IFERROR(VLOOKUP($C700,'[1]Nieuwe bron'!$A:$C,3,0),"")</f>
        <v/>
      </c>
      <c r="E700" s="70" t="str">
        <f>IFERROR(VLOOKUP($D700,'[1]Nieuwe bron'!$C:$D,2,0),"")</f>
        <v/>
      </c>
      <c r="F700" s="70" t="str">
        <f>IFERROR(VLOOKUP($D700,NLSfB!A:D,4,0),"")</f>
        <v/>
      </c>
      <c r="G700" s="110">
        <v>1</v>
      </c>
      <c r="H700" s="95" t="s">
        <v>326</v>
      </c>
      <c r="I700" s="100" t="s">
        <v>902</v>
      </c>
      <c r="J700" s="87"/>
      <c r="K700" s="87">
        <f ca="1">COUNTIF(Tabel1[[PPO code 1]:[Frequentie 4]],Activiteitenoverzicht!B700)</f>
        <v>0</v>
      </c>
      <c r="L700" s="96">
        <f t="shared" ca="1" si="89"/>
        <v>1</v>
      </c>
    </row>
    <row r="701" spans="1:12" x14ac:dyDescent="0.25">
      <c r="A701" s="92">
        <f t="shared" si="85"/>
        <v>698</v>
      </c>
      <c r="B701" s="100"/>
      <c r="D701" s="91" t="str">
        <f>IFERROR(VLOOKUP($C701,'[1]Nieuwe bron'!$A:$C,3,0),"")</f>
        <v/>
      </c>
      <c r="E701" s="70" t="str">
        <f>IFERROR(VLOOKUP($D701,'[1]Nieuwe bron'!$C:$D,2,0),"")</f>
        <v/>
      </c>
      <c r="F701" s="70" t="str">
        <f>IFERROR(VLOOKUP($D701,NLSfB!A:D,4,0),"")</f>
        <v/>
      </c>
      <c r="H701" s="95"/>
      <c r="I701" s="100"/>
      <c r="J701" s="87"/>
      <c r="K701" s="87">
        <f ca="1">COUNTIF(Tabel1[[PPO code 1]:[Frequentie 4]],Activiteitenoverzicht!B701)</f>
        <v>0</v>
      </c>
      <c r="L701" s="97">
        <f t="shared" ca="1" si="89"/>
        <v>1</v>
      </c>
    </row>
    <row r="702" spans="1:12" hidden="1" x14ac:dyDescent="0.25">
      <c r="A702" s="71">
        <f t="shared" si="85"/>
        <v>699</v>
      </c>
      <c r="B702" s="70" t="s">
        <v>903</v>
      </c>
      <c r="C702" s="70">
        <v>577050</v>
      </c>
      <c r="D702" s="70" t="str">
        <f>IFERROR(VLOOKUP($C702,'[1]Nieuwe bron'!$A:$C,3,0),"")</f>
        <v>57.60.10</v>
      </c>
      <c r="E702" s="70" t="str">
        <f>IFERROR(VLOOKUP($D702,'[1]Nieuwe bron'!$C:$D,2,0),"")</f>
        <v>luchtbehandeling; nabehandeling, algemeen; fancoil unit</v>
      </c>
      <c r="F702" s="70" t="str">
        <f>IFERROR(VLOOKUP($D702,NLSfB!A:D,4,0),"")</f>
        <v>fancoil unit (luchtbehandeling)</v>
      </c>
      <c r="G702" s="112">
        <v>1</v>
      </c>
      <c r="H702" s="77"/>
      <c r="I702" s="78" t="s">
        <v>904</v>
      </c>
      <c r="K702" s="67">
        <f ca="1">COUNTIF(Tabel1[[PPO code 1]:[Frequentie 4]],Activiteitenoverzicht!B702)</f>
        <v>0</v>
      </c>
      <c r="L702" s="73">
        <f ca="1">$K$702</f>
        <v>0</v>
      </c>
    </row>
    <row r="703" spans="1:12" hidden="1" x14ac:dyDescent="0.25">
      <c r="A703" s="71">
        <f t="shared" si="85"/>
        <v>700</v>
      </c>
      <c r="B703" s="70" t="str">
        <f t="shared" ref="B703:B709" si="90">IF($C703=""," ",$B$702)</f>
        <v xml:space="preserve"> </v>
      </c>
      <c r="C703" s="77"/>
      <c r="D703" s="70" t="str">
        <f>IFERROR(VLOOKUP($C703,'[1]Nieuwe bron'!$A:$C,3,0),"")</f>
        <v/>
      </c>
      <c r="E703" s="70" t="str">
        <f>IFERROR(VLOOKUP($D703,'[1]Nieuwe bron'!$C:$D,2,0),"")</f>
        <v/>
      </c>
      <c r="F703" s="70" t="str">
        <f>IFERROR(VLOOKUP($D703,NLSfB!A:D,4,0),"")</f>
        <v/>
      </c>
      <c r="G703" s="113">
        <v>1</v>
      </c>
      <c r="H703" s="74" t="s">
        <v>326</v>
      </c>
      <c r="I703" s="70" t="s">
        <v>905</v>
      </c>
      <c r="K703" s="67">
        <f ca="1">COUNTIF(Tabel1[[PPO code 1]:[Frequentie 4]],Activiteitenoverzicht!B703)</f>
        <v>0</v>
      </c>
      <c r="L703" s="75">
        <f t="shared" ref="L703:L711" ca="1" si="91">$K$702</f>
        <v>0</v>
      </c>
    </row>
    <row r="704" spans="1:12" hidden="1" x14ac:dyDescent="0.25">
      <c r="A704" s="71">
        <f t="shared" si="85"/>
        <v>701</v>
      </c>
      <c r="B704" s="70" t="str">
        <f t="shared" si="90"/>
        <v xml:space="preserve"> </v>
      </c>
      <c r="D704" s="70" t="str">
        <f>IFERROR(VLOOKUP($C704,'[1]Nieuwe bron'!$A:$C,3,0),"")</f>
        <v/>
      </c>
      <c r="E704" s="70" t="str">
        <f>IFERROR(VLOOKUP($D704,'[1]Nieuwe bron'!$C:$D,2,0),"")</f>
        <v/>
      </c>
      <c r="F704" s="70" t="str">
        <f>IFERROR(VLOOKUP($D704,NLSfB!A:D,4,0),"")</f>
        <v/>
      </c>
      <c r="G704" s="113">
        <v>1</v>
      </c>
      <c r="H704" s="74" t="s">
        <v>326</v>
      </c>
      <c r="I704" s="70" t="s">
        <v>906</v>
      </c>
      <c r="K704" s="67">
        <f ca="1">COUNTIF(Tabel1[[PPO code 1]:[Frequentie 4]],Activiteitenoverzicht!B704)</f>
        <v>0</v>
      </c>
      <c r="L704" s="75">
        <f t="shared" ca="1" si="91"/>
        <v>0</v>
      </c>
    </row>
    <row r="705" spans="1:12" hidden="1" x14ac:dyDescent="0.25">
      <c r="A705" s="71">
        <f t="shared" si="85"/>
        <v>702</v>
      </c>
      <c r="B705" s="70" t="str">
        <f t="shared" si="90"/>
        <v xml:space="preserve"> </v>
      </c>
      <c r="D705" s="70" t="str">
        <f>IFERROR(VLOOKUP($C705,'[1]Nieuwe bron'!$A:$C,3,0),"")</f>
        <v/>
      </c>
      <c r="E705" s="70" t="str">
        <f>IFERROR(VLOOKUP($D705,'[1]Nieuwe bron'!$C:$D,2,0),"")</f>
        <v/>
      </c>
      <c r="F705" s="70" t="str">
        <f>IFERROR(VLOOKUP($D705,NLSfB!A:D,4,0),"")</f>
        <v/>
      </c>
      <c r="G705" s="113">
        <v>1</v>
      </c>
      <c r="H705" s="74" t="s">
        <v>326</v>
      </c>
      <c r="I705" s="70" t="s">
        <v>907</v>
      </c>
      <c r="K705" s="67">
        <f ca="1">COUNTIF(Tabel1[[PPO code 1]:[Frequentie 4]],Activiteitenoverzicht!B705)</f>
        <v>0</v>
      </c>
      <c r="L705" s="75">
        <f t="shared" ca="1" si="91"/>
        <v>0</v>
      </c>
    </row>
    <row r="706" spans="1:12" hidden="1" x14ac:dyDescent="0.25">
      <c r="A706" s="71">
        <f t="shared" si="85"/>
        <v>703</v>
      </c>
      <c r="B706" s="70" t="str">
        <f t="shared" si="90"/>
        <v xml:space="preserve"> </v>
      </c>
      <c r="D706" s="70" t="str">
        <f>IFERROR(VLOOKUP($C706,'[1]Nieuwe bron'!$A:$C,3,0),"")</f>
        <v/>
      </c>
      <c r="E706" s="70" t="str">
        <f>IFERROR(VLOOKUP($D706,'[1]Nieuwe bron'!$C:$D,2,0),"")</f>
        <v/>
      </c>
      <c r="F706" s="70" t="str">
        <f>IFERROR(VLOOKUP($D706,NLSfB!A:D,4,0),"")</f>
        <v/>
      </c>
      <c r="G706" s="113">
        <v>1</v>
      </c>
      <c r="H706" s="74" t="s">
        <v>326</v>
      </c>
      <c r="I706" s="70" t="s">
        <v>908</v>
      </c>
      <c r="K706" s="67">
        <f ca="1">COUNTIF(Tabel1[[PPO code 1]:[Frequentie 4]],Activiteitenoverzicht!B706)</f>
        <v>0</v>
      </c>
      <c r="L706" s="75">
        <f t="shared" ca="1" si="91"/>
        <v>0</v>
      </c>
    </row>
    <row r="707" spans="1:12" hidden="1" x14ac:dyDescent="0.25">
      <c r="A707" s="71">
        <f t="shared" si="85"/>
        <v>704</v>
      </c>
      <c r="B707" s="70" t="str">
        <f t="shared" si="90"/>
        <v xml:space="preserve"> </v>
      </c>
      <c r="D707" s="70" t="str">
        <f>IFERROR(VLOOKUP($C707,'[1]Nieuwe bron'!$A:$C,3,0),"")</f>
        <v/>
      </c>
      <c r="E707" s="70" t="str">
        <f>IFERROR(VLOOKUP($D707,'[1]Nieuwe bron'!$C:$D,2,0),"")</f>
        <v/>
      </c>
      <c r="F707" s="70" t="str">
        <f>IFERROR(VLOOKUP($D707,NLSfB!A:D,4,0),"")</f>
        <v/>
      </c>
      <c r="G707" s="113">
        <v>1</v>
      </c>
      <c r="H707" s="74" t="s">
        <v>326</v>
      </c>
      <c r="I707" s="70" t="s">
        <v>909</v>
      </c>
      <c r="K707" s="67">
        <f ca="1">COUNTIF(Tabel1[[PPO code 1]:[Frequentie 4]],Activiteitenoverzicht!B707)</f>
        <v>0</v>
      </c>
      <c r="L707" s="75">
        <f t="shared" ca="1" si="91"/>
        <v>0</v>
      </c>
    </row>
    <row r="708" spans="1:12" hidden="1" x14ac:dyDescent="0.25">
      <c r="A708" s="71">
        <f t="shared" si="85"/>
        <v>705</v>
      </c>
      <c r="B708" s="70" t="str">
        <f t="shared" si="90"/>
        <v xml:space="preserve"> </v>
      </c>
      <c r="D708" s="70" t="str">
        <f>IFERROR(VLOOKUP($C708,'[1]Nieuwe bron'!$A:$C,3,0),"")</f>
        <v/>
      </c>
      <c r="E708" s="70" t="str">
        <f>IFERROR(VLOOKUP($D708,'[1]Nieuwe bron'!$C:$D,2,0),"")</f>
        <v/>
      </c>
      <c r="F708" s="70" t="str">
        <f>IFERROR(VLOOKUP($D708,NLSfB!A:D,4,0),"")</f>
        <v/>
      </c>
      <c r="G708" s="113">
        <v>1</v>
      </c>
      <c r="H708" s="74" t="s">
        <v>326</v>
      </c>
      <c r="I708" s="70" t="s">
        <v>910</v>
      </c>
      <c r="K708" s="67">
        <f ca="1">COUNTIF(Tabel1[[PPO code 1]:[Frequentie 4]],Activiteitenoverzicht!B708)</f>
        <v>0</v>
      </c>
      <c r="L708" s="75">
        <f t="shared" ca="1" si="91"/>
        <v>0</v>
      </c>
    </row>
    <row r="709" spans="1:12" hidden="1" x14ac:dyDescent="0.25">
      <c r="A709" s="71">
        <f t="shared" si="85"/>
        <v>706</v>
      </c>
      <c r="B709" s="70" t="str">
        <f t="shared" si="90"/>
        <v xml:space="preserve"> </v>
      </c>
      <c r="D709" s="70" t="str">
        <f>IFERROR(VLOOKUP($C709,'[1]Nieuwe bron'!$A:$C,3,0),"")</f>
        <v/>
      </c>
      <c r="E709" s="70" t="str">
        <f>IFERROR(VLOOKUP($D709,'[1]Nieuwe bron'!$C:$D,2,0),"")</f>
        <v/>
      </c>
      <c r="F709" s="70" t="str">
        <f>IFERROR(VLOOKUP($D709,NLSfB!A:D,4,0),"")</f>
        <v/>
      </c>
      <c r="G709" s="113">
        <v>1</v>
      </c>
      <c r="H709" s="74" t="s">
        <v>326</v>
      </c>
      <c r="I709" s="70" t="s">
        <v>911</v>
      </c>
      <c r="K709" s="67">
        <f ca="1">COUNTIF(Tabel1[[PPO code 1]:[Frequentie 4]],Activiteitenoverzicht!B709)</f>
        <v>0</v>
      </c>
      <c r="L709" s="75">
        <f t="shared" ca="1" si="91"/>
        <v>0</v>
      </c>
    </row>
    <row r="710" spans="1:12" hidden="1" x14ac:dyDescent="0.25">
      <c r="A710" s="71">
        <f t="shared" si="85"/>
        <v>707</v>
      </c>
      <c r="B710" s="70"/>
      <c r="D710" s="70" t="str">
        <f>IFERROR(VLOOKUP($C710,'[1]Nieuwe bron'!$A:$C,3,0),"")</f>
        <v/>
      </c>
      <c r="E710" s="70" t="str">
        <f>IFERROR(VLOOKUP($D710,'[1]Nieuwe bron'!$C:$D,2,0),"")</f>
        <v/>
      </c>
      <c r="F710" s="70" t="str">
        <f>IFERROR(VLOOKUP($D710,NLSfB!A:D,4,0),"")</f>
        <v/>
      </c>
      <c r="G710" s="114">
        <v>1</v>
      </c>
      <c r="H710" s="74" t="s">
        <v>326</v>
      </c>
      <c r="I710" s="70" t="s">
        <v>912</v>
      </c>
      <c r="K710" s="67">
        <f ca="1">COUNTIF(Tabel1[[PPO code 1]:[Frequentie 4]],Activiteitenoverzicht!B710)</f>
        <v>0</v>
      </c>
      <c r="L710" s="75">
        <f t="shared" ca="1" si="91"/>
        <v>0</v>
      </c>
    </row>
    <row r="711" spans="1:12" hidden="1" x14ac:dyDescent="0.25">
      <c r="A711" s="71">
        <f t="shared" si="85"/>
        <v>708</v>
      </c>
      <c r="B711" s="70"/>
      <c r="D711" s="70" t="str">
        <f>IFERROR(VLOOKUP($C711,'[1]Nieuwe bron'!$A:$C,3,0),"")</f>
        <v/>
      </c>
      <c r="E711" s="70" t="str">
        <f>IFERROR(VLOOKUP($D711,'[1]Nieuwe bron'!$C:$D,2,0),"")</f>
        <v/>
      </c>
      <c r="F711" s="70" t="str">
        <f>IFERROR(VLOOKUP($D711,NLSfB!A:D,4,0),"")</f>
        <v/>
      </c>
      <c r="G711" s="74"/>
      <c r="H711" s="74"/>
      <c r="I711" s="70"/>
      <c r="K711" s="67">
        <f ca="1">COUNTIF(Tabel1[[PPO code 1]:[Frequentie 4]],Activiteitenoverzicht!B711)</f>
        <v>0</v>
      </c>
      <c r="L711" s="76">
        <f t="shared" ca="1" si="91"/>
        <v>0</v>
      </c>
    </row>
    <row r="712" spans="1:12" hidden="1" x14ac:dyDescent="0.25">
      <c r="A712" s="71">
        <f t="shared" si="85"/>
        <v>709</v>
      </c>
      <c r="B712" s="70" t="s">
        <v>913</v>
      </c>
      <c r="C712" s="70">
        <v>552050</v>
      </c>
      <c r="D712" s="70" t="str">
        <f>IFERROR(VLOOKUP($C712,'[1]Nieuwe bron'!$A:$C,3,0),"")</f>
        <v>55.20.10</v>
      </c>
      <c r="E712" s="70" t="str">
        <f>IFERROR(VLOOKUP($D712,'[1]Nieuwe bron'!$C:$D,2,0),"")</f>
        <v>koeling; opwekking centraal, algemeen; dry coolers</v>
      </c>
      <c r="F712" s="70" t="str">
        <f>IFERROR(VLOOKUP($D712,NLSfB!A:D,4,0),"")</f>
        <v>dry cooler</v>
      </c>
      <c r="G712" s="112">
        <v>1</v>
      </c>
      <c r="I712" s="65" t="s">
        <v>914</v>
      </c>
      <c r="K712" s="67">
        <f ca="1">COUNTIF(Tabel1[[PPO code 1]:[Frequentie 4]],Activiteitenoverzicht!B712)</f>
        <v>0</v>
      </c>
      <c r="L712" s="73">
        <f ca="1">$K$712</f>
        <v>0</v>
      </c>
    </row>
    <row r="713" spans="1:12" hidden="1" x14ac:dyDescent="0.25">
      <c r="A713" s="71">
        <f t="shared" si="85"/>
        <v>710</v>
      </c>
      <c r="B713" s="70" t="str">
        <f t="shared" ref="B713:B720" si="92">IF($C713=""," ",$B$712)</f>
        <v xml:space="preserve"> </v>
      </c>
      <c r="D713" s="70" t="str">
        <f>IFERROR(VLOOKUP($C713,'[1]Nieuwe bron'!$A:$C,3,0),"")</f>
        <v/>
      </c>
      <c r="E713" s="70" t="str">
        <f>IFERROR(VLOOKUP($D713,'[1]Nieuwe bron'!$C:$D,2,0),"")</f>
        <v/>
      </c>
      <c r="F713" s="70" t="str">
        <f>IFERROR(VLOOKUP($D713,NLSfB!A:D,4,0),"")</f>
        <v/>
      </c>
      <c r="G713" s="113">
        <v>1</v>
      </c>
      <c r="H713" s="74" t="s">
        <v>326</v>
      </c>
      <c r="I713" s="70" t="s">
        <v>915</v>
      </c>
      <c r="K713" s="67">
        <f ca="1">COUNTIF(Tabel1[[PPO code 1]:[Frequentie 4]],Activiteitenoverzicht!B713)</f>
        <v>0</v>
      </c>
      <c r="L713" s="75">
        <f t="shared" ref="L713:L722" ca="1" si="93">$K$712</f>
        <v>0</v>
      </c>
    </row>
    <row r="714" spans="1:12" hidden="1" x14ac:dyDescent="0.25">
      <c r="A714" s="71">
        <f t="shared" si="85"/>
        <v>711</v>
      </c>
      <c r="B714" s="70" t="str">
        <f t="shared" si="92"/>
        <v xml:space="preserve"> </v>
      </c>
      <c r="D714" s="70" t="str">
        <f>IFERROR(VLOOKUP($C714,'[1]Nieuwe bron'!$A:$C,3,0),"")</f>
        <v/>
      </c>
      <c r="E714" s="70" t="str">
        <f>IFERROR(VLOOKUP($D714,'[1]Nieuwe bron'!$C:$D,2,0),"")</f>
        <v/>
      </c>
      <c r="F714" s="70" t="str">
        <f>IFERROR(VLOOKUP($D714,NLSfB!A:D,4,0),"")</f>
        <v/>
      </c>
      <c r="G714" s="113">
        <v>1</v>
      </c>
      <c r="H714" s="74" t="s">
        <v>326</v>
      </c>
      <c r="I714" s="70" t="s">
        <v>916</v>
      </c>
      <c r="K714" s="67">
        <f ca="1">COUNTIF(Tabel1[[PPO code 1]:[Frequentie 4]],Activiteitenoverzicht!B714)</f>
        <v>0</v>
      </c>
      <c r="L714" s="75">
        <f t="shared" ca="1" si="93"/>
        <v>0</v>
      </c>
    </row>
    <row r="715" spans="1:12" hidden="1" x14ac:dyDescent="0.25">
      <c r="A715" s="71">
        <f t="shared" si="85"/>
        <v>712</v>
      </c>
      <c r="B715" s="70" t="str">
        <f t="shared" si="92"/>
        <v xml:space="preserve"> </v>
      </c>
      <c r="D715" s="70" t="str">
        <f>IFERROR(VLOOKUP($C715,'[1]Nieuwe bron'!$A:$C,3,0),"")</f>
        <v/>
      </c>
      <c r="E715" s="70" t="str">
        <f>IFERROR(VLOOKUP($D715,'[1]Nieuwe bron'!$C:$D,2,0),"")</f>
        <v/>
      </c>
      <c r="F715" s="70" t="str">
        <f>IFERROR(VLOOKUP($D715,NLSfB!A:D,4,0),"")</f>
        <v/>
      </c>
      <c r="G715" s="113">
        <v>1</v>
      </c>
      <c r="H715" s="74" t="s">
        <v>326</v>
      </c>
      <c r="I715" s="70" t="s">
        <v>917</v>
      </c>
      <c r="K715" s="67">
        <f ca="1">COUNTIF(Tabel1[[PPO code 1]:[Frequentie 4]],Activiteitenoverzicht!B715)</f>
        <v>0</v>
      </c>
      <c r="L715" s="75">
        <f t="shared" ca="1" si="93"/>
        <v>0</v>
      </c>
    </row>
    <row r="716" spans="1:12" hidden="1" x14ac:dyDescent="0.25">
      <c r="A716" s="71">
        <f t="shared" si="85"/>
        <v>713</v>
      </c>
      <c r="B716" s="70" t="str">
        <f t="shared" si="92"/>
        <v xml:space="preserve"> </v>
      </c>
      <c r="D716" s="70" t="str">
        <f>IFERROR(VLOOKUP($C716,'[1]Nieuwe bron'!$A:$C,3,0),"")</f>
        <v/>
      </c>
      <c r="E716" s="70" t="str">
        <f>IFERROR(VLOOKUP($D716,'[1]Nieuwe bron'!$C:$D,2,0),"")</f>
        <v/>
      </c>
      <c r="F716" s="70" t="str">
        <f>IFERROR(VLOOKUP($D716,NLSfB!A:D,4,0),"")</f>
        <v/>
      </c>
      <c r="G716" s="113">
        <v>1</v>
      </c>
      <c r="H716" s="74" t="s">
        <v>326</v>
      </c>
      <c r="I716" s="70" t="s">
        <v>918</v>
      </c>
      <c r="K716" s="67">
        <f ca="1">COUNTIF(Tabel1[[PPO code 1]:[Frequentie 4]],Activiteitenoverzicht!B716)</f>
        <v>0</v>
      </c>
      <c r="L716" s="75">
        <f t="shared" ca="1" si="93"/>
        <v>0</v>
      </c>
    </row>
    <row r="717" spans="1:12" hidden="1" x14ac:dyDescent="0.25">
      <c r="A717" s="71">
        <f t="shared" si="85"/>
        <v>714</v>
      </c>
      <c r="B717" s="70" t="str">
        <f t="shared" si="92"/>
        <v xml:space="preserve"> </v>
      </c>
      <c r="D717" s="70" t="str">
        <f>IFERROR(VLOOKUP($C717,'[1]Nieuwe bron'!$A:$C,3,0),"")</f>
        <v/>
      </c>
      <c r="E717" s="70" t="str">
        <f>IFERROR(VLOOKUP($D717,'[1]Nieuwe bron'!$C:$D,2,0),"")</f>
        <v/>
      </c>
      <c r="F717" s="70" t="str">
        <f>IFERROR(VLOOKUP($D717,NLSfB!A:D,4,0),"")</f>
        <v/>
      </c>
      <c r="G717" s="113">
        <v>1</v>
      </c>
      <c r="H717" s="74" t="s">
        <v>326</v>
      </c>
      <c r="I717" s="70" t="s">
        <v>919</v>
      </c>
      <c r="K717" s="67">
        <f ca="1">COUNTIF(Tabel1[[PPO code 1]:[Frequentie 4]],Activiteitenoverzicht!B717)</f>
        <v>0</v>
      </c>
      <c r="L717" s="75">
        <f t="shared" ca="1" si="93"/>
        <v>0</v>
      </c>
    </row>
    <row r="718" spans="1:12" hidden="1" x14ac:dyDescent="0.25">
      <c r="A718" s="71">
        <f t="shared" si="85"/>
        <v>715</v>
      </c>
      <c r="B718" s="70" t="str">
        <f t="shared" si="92"/>
        <v xml:space="preserve"> </v>
      </c>
      <c r="D718" s="70" t="str">
        <f>IFERROR(VLOOKUP($C718,'[1]Nieuwe bron'!$A:$C,3,0),"")</f>
        <v/>
      </c>
      <c r="E718" s="70" t="str">
        <f>IFERROR(VLOOKUP($D718,'[1]Nieuwe bron'!$C:$D,2,0),"")</f>
        <v/>
      </c>
      <c r="F718" s="70" t="str">
        <f>IFERROR(VLOOKUP($D718,NLSfB!A:D,4,0),"")</f>
        <v/>
      </c>
      <c r="G718" s="113">
        <v>1</v>
      </c>
      <c r="H718" s="74" t="s">
        <v>326</v>
      </c>
      <c r="I718" s="70" t="s">
        <v>920</v>
      </c>
      <c r="K718" s="67">
        <f ca="1">COUNTIF(Tabel1[[PPO code 1]:[Frequentie 4]],Activiteitenoverzicht!B718)</f>
        <v>0</v>
      </c>
      <c r="L718" s="75">
        <f t="shared" ca="1" si="93"/>
        <v>0</v>
      </c>
    </row>
    <row r="719" spans="1:12" hidden="1" x14ac:dyDescent="0.25">
      <c r="A719" s="71">
        <f t="shared" si="85"/>
        <v>716</v>
      </c>
      <c r="B719" s="70" t="str">
        <f t="shared" si="92"/>
        <v xml:space="preserve"> </v>
      </c>
      <c r="D719" s="70" t="str">
        <f>IFERROR(VLOOKUP($C719,'[1]Nieuwe bron'!$A:$C,3,0),"")</f>
        <v/>
      </c>
      <c r="E719" s="70" t="str">
        <f>IFERROR(VLOOKUP($D719,'[1]Nieuwe bron'!$C:$D,2,0),"")</f>
        <v/>
      </c>
      <c r="F719" s="70" t="str">
        <f>IFERROR(VLOOKUP($D719,NLSfB!A:D,4,0),"")</f>
        <v/>
      </c>
      <c r="G719" s="113">
        <v>1</v>
      </c>
      <c r="H719" s="74" t="s">
        <v>326</v>
      </c>
      <c r="I719" s="70" t="s">
        <v>921</v>
      </c>
      <c r="K719" s="67">
        <f ca="1">COUNTIF(Tabel1[[PPO code 1]:[Frequentie 4]],Activiteitenoverzicht!B719)</f>
        <v>0</v>
      </c>
      <c r="L719" s="75">
        <f t="shared" ca="1" si="93"/>
        <v>0</v>
      </c>
    </row>
    <row r="720" spans="1:12" hidden="1" x14ac:dyDescent="0.25">
      <c r="A720" s="71">
        <f t="shared" si="85"/>
        <v>717</v>
      </c>
      <c r="B720" s="70" t="str">
        <f t="shared" si="92"/>
        <v xml:space="preserve"> </v>
      </c>
      <c r="D720" s="70" t="str">
        <f>IFERROR(VLOOKUP($C720,'[1]Nieuwe bron'!$A:$C,3,0),"")</f>
        <v/>
      </c>
      <c r="E720" s="70" t="str">
        <f>IFERROR(VLOOKUP($D720,'[1]Nieuwe bron'!$C:$D,2,0),"")</f>
        <v/>
      </c>
      <c r="F720" s="70" t="str">
        <f>IFERROR(VLOOKUP($D720,NLSfB!A:D,4,0),"")</f>
        <v/>
      </c>
      <c r="G720" s="113">
        <v>1</v>
      </c>
      <c r="H720" s="74" t="s">
        <v>326</v>
      </c>
      <c r="I720" s="70" t="s">
        <v>922</v>
      </c>
      <c r="K720" s="67">
        <f ca="1">COUNTIF(Tabel1[[PPO code 1]:[Frequentie 4]],Activiteitenoverzicht!B720)</f>
        <v>0</v>
      </c>
      <c r="L720" s="75">
        <f t="shared" ca="1" si="93"/>
        <v>0</v>
      </c>
    </row>
    <row r="721" spans="1:12" hidden="1" x14ac:dyDescent="0.25">
      <c r="A721" s="71">
        <f t="shared" si="85"/>
        <v>718</v>
      </c>
      <c r="B721" s="70"/>
      <c r="D721" s="70" t="str">
        <f>IFERROR(VLOOKUP($C721,'[1]Nieuwe bron'!$A:$C,3,0),"")</f>
        <v/>
      </c>
      <c r="E721" s="70" t="str">
        <f>IFERROR(VLOOKUP($D721,'[1]Nieuwe bron'!$C:$D,2,0),"")</f>
        <v/>
      </c>
      <c r="F721" s="70" t="str">
        <f>IFERROR(VLOOKUP($D721,NLSfB!A:D,4,0),"")</f>
        <v/>
      </c>
      <c r="G721" s="114">
        <v>1</v>
      </c>
      <c r="H721" s="74" t="s">
        <v>326</v>
      </c>
      <c r="I721" s="70" t="s">
        <v>923</v>
      </c>
      <c r="K721" s="67">
        <f ca="1">COUNTIF(Tabel1[[PPO code 1]:[Frequentie 4]],Activiteitenoverzicht!B721)</f>
        <v>0</v>
      </c>
      <c r="L721" s="75">
        <f t="shared" ca="1" si="93"/>
        <v>0</v>
      </c>
    </row>
    <row r="722" spans="1:12" hidden="1" x14ac:dyDescent="0.25">
      <c r="A722" s="71">
        <f t="shared" si="85"/>
        <v>719</v>
      </c>
      <c r="B722" s="70"/>
      <c r="D722" s="70" t="str">
        <f>IFERROR(VLOOKUP($C722,'[1]Nieuwe bron'!$A:$C,3,0),"")</f>
        <v/>
      </c>
      <c r="E722" s="70" t="str">
        <f>IFERROR(VLOOKUP($D722,'[1]Nieuwe bron'!$C:$D,2,0),"")</f>
        <v/>
      </c>
      <c r="F722" s="70" t="str">
        <f>IFERROR(VLOOKUP($D722,NLSfB!A:D,4,0),"")</f>
        <v/>
      </c>
      <c r="G722" s="74"/>
      <c r="H722" s="74"/>
      <c r="I722" s="70"/>
      <c r="K722" s="67">
        <f ca="1">COUNTIF(Tabel1[[PPO code 1]:[Frequentie 4]],Activiteitenoverzicht!B722)</f>
        <v>0</v>
      </c>
      <c r="L722" s="76">
        <f t="shared" ca="1" si="93"/>
        <v>0</v>
      </c>
    </row>
    <row r="723" spans="1:12" hidden="1" x14ac:dyDescent="0.25">
      <c r="A723" s="71">
        <f t="shared" si="85"/>
        <v>720</v>
      </c>
      <c r="B723" s="70" t="s">
        <v>924</v>
      </c>
      <c r="C723" s="70">
        <v>5514</v>
      </c>
      <c r="D723" s="70" t="str">
        <f>IFERROR(VLOOKUP($C723,'[1]Nieuwe bron'!$A:$C,3,0),"")</f>
        <v>55.14.00</v>
      </c>
      <c r="E723" s="70" t="str">
        <f>IFERROR(VLOOKUP($D723,'[1]Nieuwe bron'!$C:$D,2,0),"")</f>
        <v>koeling; lokaal, mobiele unit</v>
      </c>
      <c r="F723" s="70" t="str">
        <f>IFERROR(VLOOKUP($D723,NLSfB!A:D,4,0),"")</f>
        <v>mobiele koelunit</v>
      </c>
      <c r="G723" s="112">
        <v>1</v>
      </c>
      <c r="H723" s="77"/>
      <c r="I723" s="78" t="s">
        <v>925</v>
      </c>
      <c r="K723" s="67">
        <f ca="1">COUNTIF(Tabel1[[PPO code 1]:[Frequentie 4]],Activiteitenoverzicht!B723)</f>
        <v>0</v>
      </c>
      <c r="L723" s="73">
        <f ca="1">$K$723</f>
        <v>0</v>
      </c>
    </row>
    <row r="724" spans="1:12" hidden="1" x14ac:dyDescent="0.25">
      <c r="A724" s="71">
        <f t="shared" si="85"/>
        <v>721</v>
      </c>
      <c r="B724" s="70" t="str">
        <f t="shared" ref="B724:B729" si="94">IF($C724=""," ",$B$723)</f>
        <v xml:space="preserve"> </v>
      </c>
      <c r="D724" s="70" t="str">
        <f>IFERROR(VLOOKUP($C724,'[1]Nieuwe bron'!$A:$C,3,0),"")</f>
        <v/>
      </c>
      <c r="E724" s="70" t="str">
        <f>IFERROR(VLOOKUP($D724,'[1]Nieuwe bron'!$C:$D,2,0),"")</f>
        <v/>
      </c>
      <c r="F724" s="70" t="str">
        <f>IFERROR(VLOOKUP($D724,NLSfB!A:D,4,0),"")</f>
        <v/>
      </c>
      <c r="G724" s="113">
        <v>1</v>
      </c>
      <c r="H724" s="74" t="s">
        <v>326</v>
      </c>
      <c r="I724" s="70" t="s">
        <v>926</v>
      </c>
      <c r="K724" s="67">
        <f ca="1">COUNTIF(Tabel1[[PPO code 1]:[Frequentie 4]],Activiteitenoverzicht!B724)</f>
        <v>0</v>
      </c>
      <c r="L724" s="75">
        <f t="shared" ref="L724:L731" ca="1" si="95">$K$723</f>
        <v>0</v>
      </c>
    </row>
    <row r="725" spans="1:12" hidden="1" x14ac:dyDescent="0.25">
      <c r="A725" s="71">
        <f t="shared" si="85"/>
        <v>722</v>
      </c>
      <c r="B725" s="70" t="str">
        <f t="shared" si="94"/>
        <v xml:space="preserve"> </v>
      </c>
      <c r="D725" s="70" t="str">
        <f>IFERROR(VLOOKUP($C725,'[1]Nieuwe bron'!$A:$C,3,0),"")</f>
        <v/>
      </c>
      <c r="E725" s="70" t="str">
        <f>IFERROR(VLOOKUP($D725,'[1]Nieuwe bron'!$C:$D,2,0),"")</f>
        <v/>
      </c>
      <c r="F725" s="70" t="str">
        <f>IFERROR(VLOOKUP($D725,NLSfB!A:D,4,0),"")</f>
        <v/>
      </c>
      <c r="G725" s="113">
        <v>1</v>
      </c>
      <c r="H725" s="74" t="s">
        <v>326</v>
      </c>
      <c r="I725" s="70" t="s">
        <v>927</v>
      </c>
      <c r="K725" s="67">
        <f ca="1">COUNTIF(Tabel1[[PPO code 1]:[Frequentie 4]],Activiteitenoverzicht!B725)</f>
        <v>0</v>
      </c>
      <c r="L725" s="75">
        <f t="shared" ca="1" si="95"/>
        <v>0</v>
      </c>
    </row>
    <row r="726" spans="1:12" hidden="1" x14ac:dyDescent="0.25">
      <c r="A726" s="71">
        <f t="shared" si="85"/>
        <v>723</v>
      </c>
      <c r="B726" s="70" t="str">
        <f t="shared" si="94"/>
        <v xml:space="preserve"> </v>
      </c>
      <c r="D726" s="70" t="str">
        <f>IFERROR(VLOOKUP($C726,'[1]Nieuwe bron'!$A:$C,3,0),"")</f>
        <v/>
      </c>
      <c r="E726" s="70" t="str">
        <f>IFERROR(VLOOKUP($D726,'[1]Nieuwe bron'!$C:$D,2,0),"")</f>
        <v/>
      </c>
      <c r="F726" s="70" t="str">
        <f>IFERROR(VLOOKUP($D726,NLSfB!A:D,4,0),"")</f>
        <v/>
      </c>
      <c r="G726" s="113">
        <v>1</v>
      </c>
      <c r="H726" s="74" t="s">
        <v>326</v>
      </c>
      <c r="I726" s="70" t="s">
        <v>928</v>
      </c>
      <c r="K726" s="67">
        <f ca="1">COUNTIF(Tabel1[[PPO code 1]:[Frequentie 4]],Activiteitenoverzicht!B726)</f>
        <v>0</v>
      </c>
      <c r="L726" s="75">
        <f t="shared" ca="1" si="95"/>
        <v>0</v>
      </c>
    </row>
    <row r="727" spans="1:12" hidden="1" x14ac:dyDescent="0.25">
      <c r="A727" s="71">
        <f t="shared" si="85"/>
        <v>724</v>
      </c>
      <c r="B727" s="70" t="str">
        <f t="shared" si="94"/>
        <v xml:space="preserve"> </v>
      </c>
      <c r="D727" s="70" t="str">
        <f>IFERROR(VLOOKUP($C727,'[1]Nieuwe bron'!$A:$C,3,0),"")</f>
        <v/>
      </c>
      <c r="E727" s="70" t="str">
        <f>IFERROR(VLOOKUP($D727,'[1]Nieuwe bron'!$C:$D,2,0),"")</f>
        <v/>
      </c>
      <c r="F727" s="70" t="str">
        <f>IFERROR(VLOOKUP($D727,NLSfB!A:D,4,0),"")</f>
        <v/>
      </c>
      <c r="G727" s="113">
        <v>1</v>
      </c>
      <c r="H727" s="74" t="s">
        <v>326</v>
      </c>
      <c r="I727" s="70" t="s">
        <v>929</v>
      </c>
      <c r="K727" s="67">
        <f ca="1">COUNTIF(Tabel1[[PPO code 1]:[Frequentie 4]],Activiteitenoverzicht!B727)</f>
        <v>0</v>
      </c>
      <c r="L727" s="75">
        <f t="shared" ca="1" si="95"/>
        <v>0</v>
      </c>
    </row>
    <row r="728" spans="1:12" hidden="1" x14ac:dyDescent="0.25">
      <c r="A728" s="71">
        <f t="shared" si="85"/>
        <v>725</v>
      </c>
      <c r="B728" s="70" t="str">
        <f t="shared" si="94"/>
        <v xml:space="preserve"> </v>
      </c>
      <c r="D728" s="70" t="str">
        <f>IFERROR(VLOOKUP($C728,'[1]Nieuwe bron'!$A:$C,3,0),"")</f>
        <v/>
      </c>
      <c r="E728" s="70" t="str">
        <f>IFERROR(VLOOKUP($D728,'[1]Nieuwe bron'!$C:$D,2,0),"")</f>
        <v/>
      </c>
      <c r="F728" s="70" t="str">
        <f>IFERROR(VLOOKUP($D728,NLSfB!A:D,4,0),"")</f>
        <v/>
      </c>
      <c r="G728" s="113"/>
      <c r="H728" s="74" t="s">
        <v>326</v>
      </c>
      <c r="I728" s="70" t="s">
        <v>930</v>
      </c>
      <c r="K728" s="67">
        <f ca="1">COUNTIF(Tabel1[[PPO code 1]:[Frequentie 4]],Activiteitenoverzicht!B728)</f>
        <v>0</v>
      </c>
      <c r="L728" s="75">
        <f t="shared" ca="1" si="95"/>
        <v>0</v>
      </c>
    </row>
    <row r="729" spans="1:12" hidden="1" x14ac:dyDescent="0.25">
      <c r="A729" s="71">
        <f t="shared" si="85"/>
        <v>726</v>
      </c>
      <c r="B729" s="70" t="str">
        <f t="shared" si="94"/>
        <v xml:space="preserve"> </v>
      </c>
      <c r="D729" s="70" t="str">
        <f>IFERROR(VLOOKUP($C729,'[1]Nieuwe bron'!$A:$C,3,0),"")</f>
        <v/>
      </c>
      <c r="E729" s="70" t="str">
        <f>IFERROR(VLOOKUP($D729,'[1]Nieuwe bron'!$C:$D,2,0),"")</f>
        <v/>
      </c>
      <c r="F729" s="70" t="str">
        <f>IFERROR(VLOOKUP($D729,NLSfB!A:D,4,0),"")</f>
        <v/>
      </c>
      <c r="G729" s="113">
        <v>1</v>
      </c>
      <c r="H729" s="74"/>
      <c r="I729" s="70" t="s">
        <v>931</v>
      </c>
      <c r="K729" s="67">
        <f ca="1">COUNTIF(Tabel1[[PPO code 1]:[Frequentie 4]],Activiteitenoverzicht!B729)</f>
        <v>0</v>
      </c>
      <c r="L729" s="75">
        <f t="shared" ca="1" si="95"/>
        <v>0</v>
      </c>
    </row>
    <row r="730" spans="1:12" ht="34.200000000000003" hidden="1" x14ac:dyDescent="0.25">
      <c r="A730" s="71">
        <f t="shared" si="85"/>
        <v>727</v>
      </c>
      <c r="B730" s="70"/>
      <c r="D730" s="70" t="str">
        <f>IFERROR(VLOOKUP($C730,'[1]Nieuwe bron'!$A:$C,3,0),"")</f>
        <v/>
      </c>
      <c r="E730" s="70" t="str">
        <f>IFERROR(VLOOKUP($D730,'[1]Nieuwe bron'!$C:$D,2,0),"")</f>
        <v/>
      </c>
      <c r="F730" s="70" t="str">
        <f>IFERROR(VLOOKUP($D730,NLSfB!A:D,4,0),"")</f>
        <v/>
      </c>
      <c r="G730" s="114">
        <v>1</v>
      </c>
      <c r="H730" s="74"/>
      <c r="I730" s="70" t="s">
        <v>932</v>
      </c>
      <c r="K730" s="67">
        <f ca="1">COUNTIF(Tabel1[[PPO code 1]:[Frequentie 4]],Activiteitenoverzicht!B730)</f>
        <v>0</v>
      </c>
      <c r="L730" s="75">
        <f t="shared" ca="1" si="95"/>
        <v>0</v>
      </c>
    </row>
    <row r="731" spans="1:12" hidden="1" x14ac:dyDescent="0.25">
      <c r="A731" s="71">
        <f t="shared" si="85"/>
        <v>728</v>
      </c>
      <c r="B731" s="70"/>
      <c r="D731" s="70" t="str">
        <f>IFERROR(VLOOKUP($C731,'[1]Nieuwe bron'!$A:$C,3,0),"")</f>
        <v/>
      </c>
      <c r="E731" s="70" t="str">
        <f>IFERROR(VLOOKUP($D731,'[1]Nieuwe bron'!$C:$D,2,0),"")</f>
        <v/>
      </c>
      <c r="F731" s="70" t="str">
        <f>IFERROR(VLOOKUP($D731,NLSfB!A:D,4,0),"")</f>
        <v/>
      </c>
      <c r="G731" s="74"/>
      <c r="H731" s="74"/>
      <c r="I731" s="70"/>
      <c r="K731" s="67">
        <f ca="1">COUNTIF(Tabel1[[PPO code 1]:[Frequentie 4]],Activiteitenoverzicht!B731)</f>
        <v>0</v>
      </c>
      <c r="L731" s="76">
        <f t="shared" ca="1" si="95"/>
        <v>0</v>
      </c>
    </row>
    <row r="732" spans="1:12" hidden="1" x14ac:dyDescent="0.25">
      <c r="A732" s="71">
        <f t="shared" si="85"/>
        <v>729</v>
      </c>
      <c r="B732" s="70" t="s">
        <v>933</v>
      </c>
      <c r="C732" s="70">
        <v>577150</v>
      </c>
      <c r="D732" s="70" t="str">
        <f>IFERROR(VLOOKUP($C732,'[1]Nieuwe bron'!$A:$C,3,0),"")</f>
        <v>57.70.30</v>
      </c>
      <c r="E732" s="70" t="str">
        <f>IFERROR(VLOOKUP($D732,'[1]Nieuwe bron'!$C:$D,2,0),"")</f>
        <v>luchtbehandeling; bevochtiging; stoombevochtiger</v>
      </c>
      <c r="F732" s="70" t="str">
        <f>IFERROR(VLOOKUP($D732,NLSfB!A:D,4,0),"")</f>
        <v>stoombevochtiger</v>
      </c>
      <c r="G732" s="112">
        <v>1</v>
      </c>
      <c r="I732" s="65" t="s">
        <v>934</v>
      </c>
      <c r="K732" s="67">
        <f ca="1">COUNTIF(Tabel1[[PPO code 1]:[Frequentie 4]],Activiteitenoverzicht!B732)</f>
        <v>0</v>
      </c>
      <c r="L732" s="73">
        <f ca="1">$K$732</f>
        <v>0</v>
      </c>
    </row>
    <row r="733" spans="1:12" hidden="1" x14ac:dyDescent="0.25">
      <c r="A733" s="71">
        <f t="shared" si="85"/>
        <v>730</v>
      </c>
      <c r="B733" s="70" t="str">
        <f t="shared" ref="B733:B740" si="96">IF($C733=""," ",$B$732)</f>
        <v xml:space="preserve"> </v>
      </c>
      <c r="D733" s="70" t="str">
        <f>IFERROR(VLOOKUP($C733,'[1]Nieuwe bron'!$A:$C,3,0),"")</f>
        <v/>
      </c>
      <c r="E733" s="70" t="str">
        <f>IFERROR(VLOOKUP($D733,'[1]Nieuwe bron'!$C:$D,2,0),"")</f>
        <v/>
      </c>
      <c r="F733" s="70" t="str">
        <f>IFERROR(VLOOKUP($D733,NLSfB!A:D,4,0),"")</f>
        <v/>
      </c>
      <c r="G733" s="113">
        <v>1</v>
      </c>
      <c r="H733" s="74" t="s">
        <v>326</v>
      </c>
      <c r="I733" s="70" t="s">
        <v>935</v>
      </c>
      <c r="K733" s="67">
        <f ca="1">COUNTIF(Tabel1[[PPO code 1]:[Frequentie 4]],Activiteitenoverzicht!B733)</f>
        <v>0</v>
      </c>
      <c r="L733" s="75">
        <f t="shared" ref="L733:L742" ca="1" si="97">$K$732</f>
        <v>0</v>
      </c>
    </row>
    <row r="734" spans="1:12" hidden="1" x14ac:dyDescent="0.25">
      <c r="A734" s="71">
        <f t="shared" si="85"/>
        <v>731</v>
      </c>
      <c r="B734" s="70" t="str">
        <f t="shared" si="96"/>
        <v xml:space="preserve"> </v>
      </c>
      <c r="D734" s="70" t="str">
        <f>IFERROR(VLOOKUP($C734,'[1]Nieuwe bron'!$A:$C,3,0),"")</f>
        <v/>
      </c>
      <c r="E734" s="70" t="str">
        <f>IFERROR(VLOOKUP($D734,'[1]Nieuwe bron'!$C:$D,2,0),"")</f>
        <v/>
      </c>
      <c r="F734" s="70" t="str">
        <f>IFERROR(VLOOKUP($D734,NLSfB!A:D,4,0),"")</f>
        <v/>
      </c>
      <c r="G734" s="113">
        <v>1</v>
      </c>
      <c r="H734" s="74" t="s">
        <v>326</v>
      </c>
      <c r="I734" s="70" t="s">
        <v>936</v>
      </c>
      <c r="K734" s="67">
        <f ca="1">COUNTIF(Tabel1[[PPO code 1]:[Frequentie 4]],Activiteitenoverzicht!B734)</f>
        <v>0</v>
      </c>
      <c r="L734" s="75">
        <f t="shared" ca="1" si="97"/>
        <v>0</v>
      </c>
    </row>
    <row r="735" spans="1:12" hidden="1" x14ac:dyDescent="0.25">
      <c r="A735" s="71">
        <f t="shared" si="85"/>
        <v>732</v>
      </c>
      <c r="B735" s="70" t="str">
        <f t="shared" si="96"/>
        <v xml:space="preserve"> </v>
      </c>
      <c r="D735" s="70" t="str">
        <f>IFERROR(VLOOKUP($C735,'[1]Nieuwe bron'!$A:$C,3,0),"")</f>
        <v/>
      </c>
      <c r="E735" s="70" t="str">
        <f>IFERROR(VLOOKUP($D735,'[1]Nieuwe bron'!$C:$D,2,0),"")</f>
        <v/>
      </c>
      <c r="F735" s="70" t="str">
        <f>IFERROR(VLOOKUP($D735,NLSfB!A:D,4,0),"")</f>
        <v/>
      </c>
      <c r="G735" s="113">
        <v>1</v>
      </c>
      <c r="H735" s="74" t="s">
        <v>326</v>
      </c>
      <c r="I735" s="70" t="s">
        <v>937</v>
      </c>
      <c r="K735" s="67">
        <f ca="1">COUNTIF(Tabel1[[PPO code 1]:[Frequentie 4]],Activiteitenoverzicht!B735)</f>
        <v>0</v>
      </c>
      <c r="L735" s="75">
        <f t="shared" ca="1" si="97"/>
        <v>0</v>
      </c>
    </row>
    <row r="736" spans="1:12" hidden="1" x14ac:dyDescent="0.25">
      <c r="A736" s="71">
        <f t="shared" si="85"/>
        <v>733</v>
      </c>
      <c r="B736" s="70" t="str">
        <f t="shared" si="96"/>
        <v xml:space="preserve"> </v>
      </c>
      <c r="D736" s="70" t="str">
        <f>IFERROR(VLOOKUP($C736,'[1]Nieuwe bron'!$A:$C,3,0),"")</f>
        <v/>
      </c>
      <c r="E736" s="70" t="str">
        <f>IFERROR(VLOOKUP($D736,'[1]Nieuwe bron'!$C:$D,2,0),"")</f>
        <v/>
      </c>
      <c r="F736" s="70" t="str">
        <f>IFERROR(VLOOKUP($D736,NLSfB!A:D,4,0),"")</f>
        <v/>
      </c>
      <c r="G736" s="113">
        <v>1</v>
      </c>
      <c r="H736" s="74" t="s">
        <v>326</v>
      </c>
      <c r="I736" s="70" t="s">
        <v>938</v>
      </c>
      <c r="K736" s="67">
        <f ca="1">COUNTIF(Tabel1[[PPO code 1]:[Frequentie 4]],Activiteitenoverzicht!B736)</f>
        <v>0</v>
      </c>
      <c r="L736" s="75">
        <f t="shared" ca="1" si="97"/>
        <v>0</v>
      </c>
    </row>
    <row r="737" spans="1:12" hidden="1" x14ac:dyDescent="0.25">
      <c r="A737" s="71">
        <f t="shared" si="85"/>
        <v>734</v>
      </c>
      <c r="B737" s="70" t="str">
        <f t="shared" si="96"/>
        <v xml:space="preserve"> </v>
      </c>
      <c r="D737" s="70" t="str">
        <f>IFERROR(VLOOKUP($C737,'[1]Nieuwe bron'!$A:$C,3,0),"")</f>
        <v/>
      </c>
      <c r="E737" s="70" t="str">
        <f>IFERROR(VLOOKUP($D737,'[1]Nieuwe bron'!$C:$D,2,0),"")</f>
        <v/>
      </c>
      <c r="F737" s="70" t="str">
        <f>IFERROR(VLOOKUP($D737,NLSfB!A:D,4,0),"")</f>
        <v/>
      </c>
      <c r="G737" s="113">
        <v>1</v>
      </c>
      <c r="H737" s="74" t="s">
        <v>326</v>
      </c>
      <c r="I737" s="70" t="s">
        <v>939</v>
      </c>
      <c r="K737" s="67">
        <f ca="1">COUNTIF(Tabel1[[PPO code 1]:[Frequentie 4]],Activiteitenoverzicht!B737)</f>
        <v>0</v>
      </c>
      <c r="L737" s="75">
        <f t="shared" ca="1" si="97"/>
        <v>0</v>
      </c>
    </row>
    <row r="738" spans="1:12" hidden="1" x14ac:dyDescent="0.25">
      <c r="A738" s="71">
        <f t="shared" ref="A738:A801" si="98">-3+ROW()</f>
        <v>735</v>
      </c>
      <c r="B738" s="70" t="str">
        <f t="shared" si="96"/>
        <v xml:space="preserve"> </v>
      </c>
      <c r="D738" s="70" t="str">
        <f>IFERROR(VLOOKUP($C738,'[1]Nieuwe bron'!$A:$C,3,0),"")</f>
        <v/>
      </c>
      <c r="E738" s="70" t="str">
        <f>IFERROR(VLOOKUP($D738,'[1]Nieuwe bron'!$C:$D,2,0),"")</f>
        <v/>
      </c>
      <c r="F738" s="70" t="str">
        <f>IFERROR(VLOOKUP($D738,NLSfB!A:D,4,0),"")</f>
        <v/>
      </c>
      <c r="G738" s="113">
        <v>1</v>
      </c>
      <c r="H738" s="74" t="s">
        <v>326</v>
      </c>
      <c r="I738" s="70" t="s">
        <v>940</v>
      </c>
      <c r="K738" s="67">
        <f ca="1">COUNTIF(Tabel1[[PPO code 1]:[Frequentie 4]],Activiteitenoverzicht!B738)</f>
        <v>0</v>
      </c>
      <c r="L738" s="75">
        <f t="shared" ca="1" si="97"/>
        <v>0</v>
      </c>
    </row>
    <row r="739" spans="1:12" hidden="1" x14ac:dyDescent="0.25">
      <c r="A739" s="71">
        <f t="shared" si="98"/>
        <v>736</v>
      </c>
      <c r="B739" s="70" t="str">
        <f t="shared" si="96"/>
        <v xml:space="preserve"> </v>
      </c>
      <c r="D739" s="70" t="str">
        <f>IFERROR(VLOOKUP($C739,'[1]Nieuwe bron'!$A:$C,3,0),"")</f>
        <v/>
      </c>
      <c r="E739" s="70" t="str">
        <f>IFERROR(VLOOKUP($D739,'[1]Nieuwe bron'!$C:$D,2,0),"")</f>
        <v/>
      </c>
      <c r="F739" s="70" t="str">
        <f>IFERROR(VLOOKUP($D739,NLSfB!A:D,4,0),"")</f>
        <v/>
      </c>
      <c r="G739" s="113">
        <v>1</v>
      </c>
      <c r="H739" s="74" t="s">
        <v>326</v>
      </c>
      <c r="I739" s="70" t="s">
        <v>921</v>
      </c>
      <c r="K739" s="67">
        <f ca="1">COUNTIF(Tabel1[[PPO code 1]:[Frequentie 4]],Activiteitenoverzicht!B739)</f>
        <v>0</v>
      </c>
      <c r="L739" s="75">
        <f t="shared" ca="1" si="97"/>
        <v>0</v>
      </c>
    </row>
    <row r="740" spans="1:12" hidden="1" x14ac:dyDescent="0.25">
      <c r="A740" s="71">
        <f t="shared" si="98"/>
        <v>737</v>
      </c>
      <c r="B740" s="70" t="str">
        <f t="shared" si="96"/>
        <v xml:space="preserve"> </v>
      </c>
      <c r="D740" s="70" t="str">
        <f>IFERROR(VLOOKUP($C740,'[1]Nieuwe bron'!$A:$C,3,0),"")</f>
        <v/>
      </c>
      <c r="E740" s="70" t="str">
        <f>IFERROR(VLOOKUP($D740,'[1]Nieuwe bron'!$C:$D,2,0),"")</f>
        <v/>
      </c>
      <c r="F740" s="70" t="str">
        <f>IFERROR(VLOOKUP($D740,NLSfB!A:D,4,0),"")</f>
        <v/>
      </c>
      <c r="G740" s="113">
        <v>1</v>
      </c>
      <c r="H740" s="74" t="s">
        <v>326</v>
      </c>
      <c r="I740" s="70" t="s">
        <v>941</v>
      </c>
      <c r="K740" s="67">
        <f ca="1">COUNTIF(Tabel1[[PPO code 1]:[Frequentie 4]],Activiteitenoverzicht!B740)</f>
        <v>0</v>
      </c>
      <c r="L740" s="75">
        <f t="shared" ca="1" si="97"/>
        <v>0</v>
      </c>
    </row>
    <row r="741" spans="1:12" hidden="1" x14ac:dyDescent="0.25">
      <c r="A741" s="71">
        <f t="shared" si="98"/>
        <v>738</v>
      </c>
      <c r="B741" s="70"/>
      <c r="D741" s="70" t="str">
        <f>IFERROR(VLOOKUP($C741,'[1]Nieuwe bron'!$A:$C,3,0),"")</f>
        <v/>
      </c>
      <c r="E741" s="70" t="str">
        <f>IFERROR(VLOOKUP($D741,'[1]Nieuwe bron'!$C:$D,2,0),"")</f>
        <v/>
      </c>
      <c r="F741" s="70" t="str">
        <f>IFERROR(VLOOKUP($D741,NLSfB!A:D,4,0),"")</f>
        <v/>
      </c>
      <c r="G741" s="114">
        <v>1</v>
      </c>
      <c r="H741" s="74" t="s">
        <v>326</v>
      </c>
      <c r="I741" s="70" t="s">
        <v>923</v>
      </c>
      <c r="K741" s="67">
        <f ca="1">COUNTIF(Tabel1[[PPO code 1]:[Frequentie 4]],Activiteitenoverzicht!B741)</f>
        <v>0</v>
      </c>
      <c r="L741" s="75">
        <f t="shared" ca="1" si="97"/>
        <v>0</v>
      </c>
    </row>
    <row r="742" spans="1:12" hidden="1" x14ac:dyDescent="0.25">
      <c r="A742" s="71">
        <f t="shared" si="98"/>
        <v>739</v>
      </c>
      <c r="B742" s="70"/>
      <c r="D742" s="70" t="str">
        <f>IFERROR(VLOOKUP($C742,'[1]Nieuwe bron'!$A:$C,3,0),"")</f>
        <v/>
      </c>
      <c r="E742" s="70" t="str">
        <f>IFERROR(VLOOKUP($D742,'[1]Nieuwe bron'!$C:$D,2,0),"")</f>
        <v/>
      </c>
      <c r="F742" s="70" t="str">
        <f>IFERROR(VLOOKUP($D742,NLSfB!A:D,4,0),"")</f>
        <v/>
      </c>
      <c r="G742" s="74"/>
      <c r="H742" s="74"/>
      <c r="I742" s="70"/>
      <c r="K742" s="67">
        <f ca="1">COUNTIF(Tabel1[[PPO code 1]:[Frequentie 4]],Activiteitenoverzicht!B742)</f>
        <v>0</v>
      </c>
      <c r="L742" s="76">
        <f t="shared" ca="1" si="97"/>
        <v>0</v>
      </c>
    </row>
    <row r="743" spans="1:12" hidden="1" x14ac:dyDescent="0.25">
      <c r="A743" s="71">
        <f t="shared" si="98"/>
        <v>740</v>
      </c>
      <c r="B743" s="70" t="s">
        <v>942</v>
      </c>
      <c r="C743" s="70">
        <v>577010</v>
      </c>
      <c r="D743" s="70" t="str">
        <f>IFERROR(VLOOKUP($C743,'[1]Nieuwe bron'!$A:$C,3,0),"")</f>
        <v>57.70.10</v>
      </c>
      <c r="E743" s="70" t="str">
        <f>IFERROR(VLOOKUP($D743,'[1]Nieuwe bron'!$C:$D,2,0),"")</f>
        <v>luchtbehandeling; bevochtiging; hybride/adiabatisch</v>
      </c>
      <c r="F743" s="70" t="str">
        <f>IFERROR(VLOOKUP($D743,NLSfB!A:D,4,0),"")</f>
        <v>hybride/adiabatische bevochtiging</v>
      </c>
      <c r="G743" s="112">
        <v>1</v>
      </c>
      <c r="H743" s="77"/>
      <c r="I743" s="78" t="s">
        <v>943</v>
      </c>
      <c r="K743" s="67">
        <f ca="1">COUNTIF(Tabel1[[PPO code 1]:[Frequentie 4]],Activiteitenoverzicht!B743)</f>
        <v>0</v>
      </c>
      <c r="L743" s="73">
        <f ca="1">$K$743</f>
        <v>0</v>
      </c>
    </row>
    <row r="744" spans="1:12" hidden="1" x14ac:dyDescent="0.25">
      <c r="A744" s="71">
        <f t="shared" si="98"/>
        <v>741</v>
      </c>
      <c r="B744" s="70" t="str">
        <f t="shared" ref="B744:B752" si="99">IF($C744=""," ",$B$743)</f>
        <v xml:space="preserve"> </v>
      </c>
      <c r="D744" s="70" t="str">
        <f>IFERROR(VLOOKUP($C744,'[1]Nieuwe bron'!$A:$C,3,0),"")</f>
        <v/>
      </c>
      <c r="E744" s="70" t="str">
        <f>IFERROR(VLOOKUP($D744,'[1]Nieuwe bron'!$C:$D,2,0),"")</f>
        <v/>
      </c>
      <c r="F744" s="70" t="str">
        <f>IFERROR(VLOOKUP($D744,NLSfB!A:D,4,0),"")</f>
        <v/>
      </c>
      <c r="G744" s="113">
        <v>1</v>
      </c>
      <c r="H744" s="74"/>
      <c r="I744" s="70" t="s">
        <v>660</v>
      </c>
      <c r="K744" s="67">
        <f ca="1">COUNTIF(Tabel1[[PPO code 1]:[Frequentie 4]],Activiteitenoverzicht!B744)</f>
        <v>0</v>
      </c>
      <c r="L744" s="75">
        <f t="shared" ref="L744:L754" ca="1" si="100">$K$743</f>
        <v>0</v>
      </c>
    </row>
    <row r="745" spans="1:12" hidden="1" x14ac:dyDescent="0.25">
      <c r="A745" s="71">
        <f t="shared" si="98"/>
        <v>742</v>
      </c>
      <c r="B745" s="70" t="str">
        <f t="shared" si="99"/>
        <v xml:space="preserve"> </v>
      </c>
      <c r="D745" s="70" t="str">
        <f>IFERROR(VLOOKUP($C745,'[1]Nieuwe bron'!$A:$C,3,0),"")</f>
        <v/>
      </c>
      <c r="E745" s="70" t="str">
        <f>IFERROR(VLOOKUP($D745,'[1]Nieuwe bron'!$C:$D,2,0),"")</f>
        <v/>
      </c>
      <c r="F745" s="70" t="str">
        <f>IFERROR(VLOOKUP($D745,NLSfB!A:D,4,0),"")</f>
        <v/>
      </c>
      <c r="G745" s="113">
        <v>1</v>
      </c>
      <c r="H745" s="74" t="s">
        <v>326</v>
      </c>
      <c r="I745" s="70" t="s">
        <v>935</v>
      </c>
      <c r="K745" s="67">
        <f ca="1">COUNTIF(Tabel1[[PPO code 1]:[Frequentie 4]],Activiteitenoverzicht!B745)</f>
        <v>0</v>
      </c>
      <c r="L745" s="75">
        <f t="shared" ca="1" si="100"/>
        <v>0</v>
      </c>
    </row>
    <row r="746" spans="1:12" hidden="1" x14ac:dyDescent="0.25">
      <c r="A746" s="71">
        <f t="shared" si="98"/>
        <v>743</v>
      </c>
      <c r="B746" s="70" t="str">
        <f t="shared" si="99"/>
        <v xml:space="preserve"> </v>
      </c>
      <c r="D746" s="70" t="str">
        <f>IFERROR(VLOOKUP($C746,'[1]Nieuwe bron'!$A:$C,3,0),"")</f>
        <v/>
      </c>
      <c r="E746" s="70" t="str">
        <f>IFERROR(VLOOKUP($D746,'[1]Nieuwe bron'!$C:$D,2,0),"")</f>
        <v/>
      </c>
      <c r="F746" s="70" t="str">
        <f>IFERROR(VLOOKUP($D746,NLSfB!A:D,4,0),"")</f>
        <v/>
      </c>
      <c r="G746" s="113">
        <v>1</v>
      </c>
      <c r="H746" s="74" t="s">
        <v>326</v>
      </c>
      <c r="I746" s="70" t="s">
        <v>936</v>
      </c>
      <c r="K746" s="67">
        <f ca="1">COUNTIF(Tabel1[[PPO code 1]:[Frequentie 4]],Activiteitenoverzicht!B746)</f>
        <v>0</v>
      </c>
      <c r="L746" s="75">
        <f t="shared" ca="1" si="100"/>
        <v>0</v>
      </c>
    </row>
    <row r="747" spans="1:12" hidden="1" x14ac:dyDescent="0.25">
      <c r="A747" s="71">
        <f t="shared" si="98"/>
        <v>744</v>
      </c>
      <c r="B747" s="70" t="str">
        <f t="shared" si="99"/>
        <v xml:space="preserve"> </v>
      </c>
      <c r="D747" s="70" t="str">
        <f>IFERROR(VLOOKUP($C747,'[1]Nieuwe bron'!$A:$C,3,0),"")</f>
        <v/>
      </c>
      <c r="E747" s="70" t="str">
        <f>IFERROR(VLOOKUP($D747,'[1]Nieuwe bron'!$C:$D,2,0),"")</f>
        <v/>
      </c>
      <c r="F747" s="70" t="str">
        <f>IFERROR(VLOOKUP($D747,NLSfB!A:D,4,0),"")</f>
        <v/>
      </c>
      <c r="G747" s="113">
        <v>1</v>
      </c>
      <c r="H747" s="74" t="s">
        <v>326</v>
      </c>
      <c r="I747" s="70" t="s">
        <v>944</v>
      </c>
      <c r="K747" s="67">
        <f ca="1">COUNTIF(Tabel1[[PPO code 1]:[Frequentie 4]],Activiteitenoverzicht!B747)</f>
        <v>0</v>
      </c>
      <c r="L747" s="75">
        <f t="shared" ca="1" si="100"/>
        <v>0</v>
      </c>
    </row>
    <row r="748" spans="1:12" hidden="1" x14ac:dyDescent="0.25">
      <c r="A748" s="71">
        <f t="shared" si="98"/>
        <v>745</v>
      </c>
      <c r="B748" s="70" t="str">
        <f t="shared" si="99"/>
        <v xml:space="preserve"> </v>
      </c>
      <c r="D748" s="70" t="str">
        <f>IFERROR(VLOOKUP($C748,'[1]Nieuwe bron'!$A:$C,3,0),"")</f>
        <v/>
      </c>
      <c r="E748" s="70" t="str">
        <f>IFERROR(VLOOKUP($D748,'[1]Nieuwe bron'!$C:$D,2,0),"")</f>
        <v/>
      </c>
      <c r="F748" s="70" t="str">
        <f>IFERROR(VLOOKUP($D748,NLSfB!A:D,4,0),"")</f>
        <v/>
      </c>
      <c r="G748" s="113">
        <v>1</v>
      </c>
      <c r="H748" s="74" t="s">
        <v>326</v>
      </c>
      <c r="I748" s="70" t="s">
        <v>945</v>
      </c>
      <c r="K748" s="67">
        <f ca="1">COUNTIF(Tabel1[[PPO code 1]:[Frequentie 4]],Activiteitenoverzicht!B748)</f>
        <v>0</v>
      </c>
      <c r="L748" s="75">
        <f t="shared" ca="1" si="100"/>
        <v>0</v>
      </c>
    </row>
    <row r="749" spans="1:12" hidden="1" x14ac:dyDescent="0.25">
      <c r="A749" s="71">
        <f t="shared" si="98"/>
        <v>746</v>
      </c>
      <c r="B749" s="70" t="str">
        <f t="shared" si="99"/>
        <v xml:space="preserve"> </v>
      </c>
      <c r="D749" s="70" t="str">
        <f>IFERROR(VLOOKUP($C749,'[1]Nieuwe bron'!$A:$C,3,0),"")</f>
        <v/>
      </c>
      <c r="E749" s="70" t="str">
        <f>IFERROR(VLOOKUP($D749,'[1]Nieuwe bron'!$C:$D,2,0),"")</f>
        <v/>
      </c>
      <c r="F749" s="70" t="str">
        <f>IFERROR(VLOOKUP($D749,NLSfB!A:D,4,0),"")</f>
        <v/>
      </c>
      <c r="G749" s="113">
        <v>1</v>
      </c>
      <c r="H749" s="74" t="s">
        <v>326</v>
      </c>
      <c r="I749" s="70" t="s">
        <v>946</v>
      </c>
      <c r="K749" s="67">
        <f ca="1">COUNTIF(Tabel1[[PPO code 1]:[Frequentie 4]],Activiteitenoverzicht!B749)</f>
        <v>0</v>
      </c>
      <c r="L749" s="75">
        <f t="shared" ca="1" si="100"/>
        <v>0</v>
      </c>
    </row>
    <row r="750" spans="1:12" hidden="1" x14ac:dyDescent="0.25">
      <c r="A750" s="71">
        <f t="shared" si="98"/>
        <v>747</v>
      </c>
      <c r="B750" s="70" t="str">
        <f t="shared" si="99"/>
        <v xml:space="preserve"> </v>
      </c>
      <c r="D750" s="70" t="str">
        <f>IFERROR(VLOOKUP($C750,'[1]Nieuwe bron'!$A:$C,3,0),"")</f>
        <v/>
      </c>
      <c r="E750" s="70" t="str">
        <f>IFERROR(VLOOKUP($D750,'[1]Nieuwe bron'!$C:$D,2,0),"")</f>
        <v/>
      </c>
      <c r="F750" s="70" t="str">
        <f>IFERROR(VLOOKUP($D750,NLSfB!A:D,4,0),"")</f>
        <v/>
      </c>
      <c r="G750" s="113">
        <v>1</v>
      </c>
      <c r="H750" s="74" t="s">
        <v>326</v>
      </c>
      <c r="I750" s="70" t="s">
        <v>947</v>
      </c>
      <c r="K750" s="67">
        <f ca="1">COUNTIF(Tabel1[[PPO code 1]:[Frequentie 4]],Activiteitenoverzicht!B750)</f>
        <v>0</v>
      </c>
      <c r="L750" s="75">
        <f t="shared" ca="1" si="100"/>
        <v>0</v>
      </c>
    </row>
    <row r="751" spans="1:12" hidden="1" x14ac:dyDescent="0.25">
      <c r="A751" s="71">
        <f t="shared" si="98"/>
        <v>748</v>
      </c>
      <c r="B751" s="70" t="str">
        <f t="shared" si="99"/>
        <v xml:space="preserve"> </v>
      </c>
      <c r="D751" s="70" t="str">
        <f>IFERROR(VLOOKUP($C751,'[1]Nieuwe bron'!$A:$C,3,0),"")</f>
        <v/>
      </c>
      <c r="E751" s="70" t="str">
        <f>IFERROR(VLOOKUP($D751,'[1]Nieuwe bron'!$C:$D,2,0),"")</f>
        <v/>
      </c>
      <c r="F751" s="70" t="str">
        <f>IFERROR(VLOOKUP($D751,NLSfB!A:D,4,0),"")</f>
        <v/>
      </c>
      <c r="G751" s="113">
        <v>1</v>
      </c>
      <c r="H751" s="74" t="s">
        <v>326</v>
      </c>
      <c r="I751" s="70" t="s">
        <v>921</v>
      </c>
      <c r="K751" s="67">
        <f ca="1">COUNTIF(Tabel1[[PPO code 1]:[Frequentie 4]],Activiteitenoverzicht!B751)</f>
        <v>0</v>
      </c>
      <c r="L751" s="75">
        <f t="shared" ca="1" si="100"/>
        <v>0</v>
      </c>
    </row>
    <row r="752" spans="1:12" hidden="1" x14ac:dyDescent="0.25">
      <c r="A752" s="71">
        <f t="shared" si="98"/>
        <v>749</v>
      </c>
      <c r="B752" s="70" t="str">
        <f t="shared" si="99"/>
        <v xml:space="preserve"> </v>
      </c>
      <c r="D752" s="70" t="str">
        <f>IFERROR(VLOOKUP($C752,'[1]Nieuwe bron'!$A:$C,3,0),"")</f>
        <v/>
      </c>
      <c r="E752" s="70" t="str">
        <f>IFERROR(VLOOKUP($D752,'[1]Nieuwe bron'!$C:$D,2,0),"")</f>
        <v/>
      </c>
      <c r="F752" s="70" t="str">
        <f>IFERROR(VLOOKUP($D752,NLSfB!A:D,4,0),"")</f>
        <v/>
      </c>
      <c r="G752" s="113">
        <v>1</v>
      </c>
      <c r="H752" s="74" t="s">
        <v>326</v>
      </c>
      <c r="I752" s="70" t="s">
        <v>941</v>
      </c>
      <c r="K752" s="67">
        <f ca="1">COUNTIF(Tabel1[[PPO code 1]:[Frequentie 4]],Activiteitenoverzicht!B752)</f>
        <v>0</v>
      </c>
      <c r="L752" s="75">
        <f t="shared" ca="1" si="100"/>
        <v>0</v>
      </c>
    </row>
    <row r="753" spans="1:12" hidden="1" x14ac:dyDescent="0.25">
      <c r="A753" s="71">
        <f t="shared" si="98"/>
        <v>750</v>
      </c>
      <c r="B753" s="70"/>
      <c r="D753" s="70" t="str">
        <f>IFERROR(VLOOKUP($C753,'[1]Nieuwe bron'!$A:$C,3,0),"")</f>
        <v/>
      </c>
      <c r="E753" s="70" t="str">
        <f>IFERROR(VLOOKUP($D753,'[1]Nieuwe bron'!$C:$D,2,0),"")</f>
        <v/>
      </c>
      <c r="F753" s="70" t="str">
        <f>IFERROR(VLOOKUP($D753,NLSfB!A:D,4,0),"")</f>
        <v/>
      </c>
      <c r="G753" s="114">
        <v>1</v>
      </c>
      <c r="H753" s="74" t="s">
        <v>326</v>
      </c>
      <c r="I753" s="70" t="s">
        <v>923</v>
      </c>
      <c r="K753" s="67">
        <f ca="1">COUNTIF(Tabel1[[PPO code 1]:[Frequentie 4]],Activiteitenoverzicht!B753)</f>
        <v>0</v>
      </c>
      <c r="L753" s="75">
        <f t="shared" ca="1" si="100"/>
        <v>0</v>
      </c>
    </row>
    <row r="754" spans="1:12" hidden="1" x14ac:dyDescent="0.25">
      <c r="A754" s="71">
        <f t="shared" si="98"/>
        <v>751</v>
      </c>
      <c r="B754" s="70"/>
      <c r="D754" s="70" t="str">
        <f>IFERROR(VLOOKUP($C754,'[1]Nieuwe bron'!$A:$C,3,0),"")</f>
        <v/>
      </c>
      <c r="E754" s="70" t="str">
        <f>IFERROR(VLOOKUP($D754,'[1]Nieuwe bron'!$C:$D,2,0),"")</f>
        <v/>
      </c>
      <c r="F754" s="70" t="str">
        <f>IFERROR(VLOOKUP($D754,NLSfB!A:D,4,0),"")</f>
        <v/>
      </c>
      <c r="G754" s="74"/>
      <c r="H754" s="74"/>
      <c r="I754" s="70"/>
      <c r="K754" s="67">
        <f ca="1">COUNTIF(Tabel1[[PPO code 1]:[Frequentie 4]],Activiteitenoverzicht!B754)</f>
        <v>0</v>
      </c>
      <c r="L754" s="76">
        <f t="shared" ca="1" si="100"/>
        <v>0</v>
      </c>
    </row>
    <row r="755" spans="1:12" hidden="1" x14ac:dyDescent="0.25">
      <c r="A755" s="71">
        <f t="shared" si="98"/>
        <v>752</v>
      </c>
      <c r="B755" s="70" t="s">
        <v>948</v>
      </c>
      <c r="C755" s="70">
        <v>577020</v>
      </c>
      <c r="D755" s="70" t="str">
        <f>IFERROR(VLOOKUP($C755,'[1]Nieuwe bron'!$A:$C,3,0),"")</f>
        <v>57.70.20</v>
      </c>
      <c r="E755" s="70" t="str">
        <f>IFERROR(VLOOKUP($D755,'[1]Nieuwe bron'!$C:$D,2,0),"")</f>
        <v>luchtbehandeling; bevochtiging; gasgestookt</v>
      </c>
      <c r="F755" s="70" t="str">
        <f>IFERROR(VLOOKUP($D755,NLSfB!A:D,4,0),"")</f>
        <v>gasgestookte bevochtiging</v>
      </c>
      <c r="G755" s="112">
        <v>1</v>
      </c>
      <c r="I755" s="65" t="s">
        <v>949</v>
      </c>
      <c r="K755" s="67">
        <f ca="1">COUNTIF(Tabel1[[PPO code 1]:[Frequentie 4]],Activiteitenoverzicht!B755)</f>
        <v>0</v>
      </c>
      <c r="L755" s="73">
        <f ca="1">$K$755</f>
        <v>0</v>
      </c>
    </row>
    <row r="756" spans="1:12" hidden="1" x14ac:dyDescent="0.25">
      <c r="A756" s="71">
        <f t="shared" si="98"/>
        <v>753</v>
      </c>
      <c r="B756" s="70" t="str">
        <f t="shared" ref="B756:B763" si="101">IF($C756=""," ",$B$755)</f>
        <v xml:space="preserve"> </v>
      </c>
      <c r="D756" s="70" t="str">
        <f>IFERROR(VLOOKUP($C756,'[1]Nieuwe bron'!$A:$C,3,0),"")</f>
        <v/>
      </c>
      <c r="E756" s="70" t="str">
        <f>IFERROR(VLOOKUP($D756,'[1]Nieuwe bron'!$C:$D,2,0),"")</f>
        <v/>
      </c>
      <c r="F756" s="70" t="str">
        <f>IFERROR(VLOOKUP($D756,NLSfB!A:D,4,0),"")</f>
        <v/>
      </c>
      <c r="G756" s="113">
        <v>1</v>
      </c>
      <c r="H756" s="74" t="s">
        <v>326</v>
      </c>
      <c r="I756" s="70" t="s">
        <v>950</v>
      </c>
      <c r="K756" s="67">
        <f ca="1">COUNTIF(Tabel1[[PPO code 1]:[Frequentie 4]],Activiteitenoverzicht!B756)</f>
        <v>0</v>
      </c>
      <c r="L756" s="75">
        <f t="shared" ref="L756:L765" ca="1" si="102">$K$755</f>
        <v>0</v>
      </c>
    </row>
    <row r="757" spans="1:12" hidden="1" x14ac:dyDescent="0.25">
      <c r="A757" s="71">
        <f t="shared" si="98"/>
        <v>754</v>
      </c>
      <c r="B757" s="70" t="str">
        <f t="shared" si="101"/>
        <v xml:space="preserve"> </v>
      </c>
      <c r="D757" s="70" t="str">
        <f>IFERROR(VLOOKUP($C757,'[1]Nieuwe bron'!$A:$C,3,0),"")</f>
        <v/>
      </c>
      <c r="E757" s="70" t="str">
        <f>IFERROR(VLOOKUP($D757,'[1]Nieuwe bron'!$C:$D,2,0),"")</f>
        <v/>
      </c>
      <c r="F757" s="70" t="str">
        <f>IFERROR(VLOOKUP($D757,NLSfB!A:D,4,0),"")</f>
        <v/>
      </c>
      <c r="G757" s="113">
        <v>1</v>
      </c>
      <c r="H757" s="74" t="s">
        <v>326</v>
      </c>
      <c r="I757" s="70" t="s">
        <v>936</v>
      </c>
      <c r="K757" s="67">
        <f ca="1">COUNTIF(Tabel1[[PPO code 1]:[Frequentie 4]],Activiteitenoverzicht!B757)</f>
        <v>0</v>
      </c>
      <c r="L757" s="75">
        <f t="shared" ca="1" si="102"/>
        <v>0</v>
      </c>
    </row>
    <row r="758" spans="1:12" hidden="1" x14ac:dyDescent="0.25">
      <c r="A758" s="71">
        <f t="shared" si="98"/>
        <v>755</v>
      </c>
      <c r="B758" s="70" t="str">
        <f t="shared" si="101"/>
        <v xml:space="preserve"> </v>
      </c>
      <c r="D758" s="70" t="str">
        <f>IFERROR(VLOOKUP($C758,'[1]Nieuwe bron'!$A:$C,3,0),"")</f>
        <v/>
      </c>
      <c r="E758" s="70" t="str">
        <f>IFERROR(VLOOKUP($D758,'[1]Nieuwe bron'!$C:$D,2,0),"")</f>
        <v/>
      </c>
      <c r="F758" s="70" t="str">
        <f>IFERROR(VLOOKUP($D758,NLSfB!A:D,4,0),"")</f>
        <v/>
      </c>
      <c r="G758" s="113">
        <v>1</v>
      </c>
      <c r="H758" s="74" t="s">
        <v>326</v>
      </c>
      <c r="I758" s="70" t="s">
        <v>951</v>
      </c>
      <c r="K758" s="67">
        <f ca="1">COUNTIF(Tabel1[[PPO code 1]:[Frequentie 4]],Activiteitenoverzicht!B758)</f>
        <v>0</v>
      </c>
      <c r="L758" s="75">
        <f t="shared" ca="1" si="102"/>
        <v>0</v>
      </c>
    </row>
    <row r="759" spans="1:12" hidden="1" x14ac:dyDescent="0.25">
      <c r="A759" s="71">
        <f t="shared" si="98"/>
        <v>756</v>
      </c>
      <c r="B759" s="70" t="str">
        <f t="shared" si="101"/>
        <v xml:space="preserve"> </v>
      </c>
      <c r="D759" s="70" t="str">
        <f>IFERROR(VLOOKUP($C759,'[1]Nieuwe bron'!$A:$C,3,0),"")</f>
        <v/>
      </c>
      <c r="E759" s="70" t="str">
        <f>IFERROR(VLOOKUP($D759,'[1]Nieuwe bron'!$C:$D,2,0),"")</f>
        <v/>
      </c>
      <c r="F759" s="70" t="str">
        <f>IFERROR(VLOOKUP($D759,NLSfB!A:D,4,0),"")</f>
        <v/>
      </c>
      <c r="G759" s="113">
        <v>1</v>
      </c>
      <c r="H759" s="74" t="s">
        <v>326</v>
      </c>
      <c r="I759" s="70" t="s">
        <v>952</v>
      </c>
      <c r="K759" s="67">
        <f ca="1">COUNTIF(Tabel1[[PPO code 1]:[Frequentie 4]],Activiteitenoverzicht!B759)</f>
        <v>0</v>
      </c>
      <c r="L759" s="75">
        <f t="shared" ca="1" si="102"/>
        <v>0</v>
      </c>
    </row>
    <row r="760" spans="1:12" hidden="1" x14ac:dyDescent="0.25">
      <c r="A760" s="71">
        <f t="shared" si="98"/>
        <v>757</v>
      </c>
      <c r="B760" s="70" t="str">
        <f t="shared" si="101"/>
        <v xml:space="preserve"> </v>
      </c>
      <c r="D760" s="70" t="str">
        <f>IFERROR(VLOOKUP($C760,'[1]Nieuwe bron'!$A:$C,3,0),"")</f>
        <v/>
      </c>
      <c r="E760" s="70" t="str">
        <f>IFERROR(VLOOKUP($D760,'[1]Nieuwe bron'!$C:$D,2,0),"")</f>
        <v/>
      </c>
      <c r="F760" s="70" t="str">
        <f>IFERROR(VLOOKUP($D760,NLSfB!A:D,4,0),"")</f>
        <v/>
      </c>
      <c r="G760" s="113">
        <v>1</v>
      </c>
      <c r="H760" s="74" t="s">
        <v>326</v>
      </c>
      <c r="I760" s="70" t="s">
        <v>953</v>
      </c>
      <c r="K760" s="67">
        <f ca="1">COUNTIF(Tabel1[[PPO code 1]:[Frequentie 4]],Activiteitenoverzicht!B760)</f>
        <v>0</v>
      </c>
      <c r="L760" s="75">
        <f t="shared" ca="1" si="102"/>
        <v>0</v>
      </c>
    </row>
    <row r="761" spans="1:12" hidden="1" x14ac:dyDescent="0.25">
      <c r="A761" s="71">
        <f t="shared" si="98"/>
        <v>758</v>
      </c>
      <c r="B761" s="70" t="str">
        <f t="shared" si="101"/>
        <v xml:space="preserve"> </v>
      </c>
      <c r="D761" s="70" t="str">
        <f>IFERROR(VLOOKUP($C761,'[1]Nieuwe bron'!$A:$C,3,0),"")</f>
        <v/>
      </c>
      <c r="E761" s="70" t="str">
        <f>IFERROR(VLOOKUP($D761,'[1]Nieuwe bron'!$C:$D,2,0),"")</f>
        <v/>
      </c>
      <c r="F761" s="70" t="str">
        <f>IFERROR(VLOOKUP($D761,NLSfB!A:D,4,0),"")</f>
        <v/>
      </c>
      <c r="G761" s="113">
        <v>1</v>
      </c>
      <c r="H761" s="74" t="s">
        <v>326</v>
      </c>
      <c r="I761" s="70" t="s">
        <v>954</v>
      </c>
      <c r="K761" s="67">
        <f ca="1">COUNTIF(Tabel1[[PPO code 1]:[Frequentie 4]],Activiteitenoverzicht!B761)</f>
        <v>0</v>
      </c>
      <c r="L761" s="75">
        <f t="shared" ca="1" si="102"/>
        <v>0</v>
      </c>
    </row>
    <row r="762" spans="1:12" hidden="1" x14ac:dyDescent="0.25">
      <c r="A762" s="71">
        <f t="shared" si="98"/>
        <v>759</v>
      </c>
      <c r="B762" s="70" t="str">
        <f t="shared" si="101"/>
        <v xml:space="preserve"> </v>
      </c>
      <c r="D762" s="70" t="str">
        <f>IFERROR(VLOOKUP($C762,'[1]Nieuwe bron'!$A:$C,3,0),"")</f>
        <v/>
      </c>
      <c r="E762" s="70" t="str">
        <f>IFERROR(VLOOKUP($D762,'[1]Nieuwe bron'!$C:$D,2,0),"")</f>
        <v/>
      </c>
      <c r="F762" s="70" t="str">
        <f>IFERROR(VLOOKUP($D762,NLSfB!A:D,4,0),"")</f>
        <v/>
      </c>
      <c r="G762" s="113">
        <v>1</v>
      </c>
      <c r="H762" s="74" t="s">
        <v>326</v>
      </c>
      <c r="I762" s="70" t="s">
        <v>921</v>
      </c>
      <c r="K762" s="67">
        <f ca="1">COUNTIF(Tabel1[[PPO code 1]:[Frequentie 4]],Activiteitenoverzicht!B762)</f>
        <v>0</v>
      </c>
      <c r="L762" s="75">
        <f t="shared" ca="1" si="102"/>
        <v>0</v>
      </c>
    </row>
    <row r="763" spans="1:12" hidden="1" x14ac:dyDescent="0.25">
      <c r="A763" s="71">
        <f t="shared" si="98"/>
        <v>760</v>
      </c>
      <c r="B763" s="70" t="str">
        <f t="shared" si="101"/>
        <v xml:space="preserve"> </v>
      </c>
      <c r="D763" s="70" t="str">
        <f>IFERROR(VLOOKUP($C763,'[1]Nieuwe bron'!$A:$C,3,0),"")</f>
        <v/>
      </c>
      <c r="E763" s="70" t="str">
        <f>IFERROR(VLOOKUP($D763,'[1]Nieuwe bron'!$C:$D,2,0),"")</f>
        <v/>
      </c>
      <c r="F763" s="70" t="str">
        <f>IFERROR(VLOOKUP($D763,NLSfB!A:D,4,0),"")</f>
        <v/>
      </c>
      <c r="G763" s="113">
        <v>1</v>
      </c>
      <c r="H763" s="74" t="s">
        <v>326</v>
      </c>
      <c r="I763" s="70" t="s">
        <v>941</v>
      </c>
      <c r="K763" s="67">
        <f ca="1">COUNTIF(Tabel1[[PPO code 1]:[Frequentie 4]],Activiteitenoverzicht!B763)</f>
        <v>0</v>
      </c>
      <c r="L763" s="75">
        <f t="shared" ca="1" si="102"/>
        <v>0</v>
      </c>
    </row>
    <row r="764" spans="1:12" hidden="1" x14ac:dyDescent="0.25">
      <c r="A764" s="71">
        <f t="shared" si="98"/>
        <v>761</v>
      </c>
      <c r="B764" s="70"/>
      <c r="D764" s="70" t="str">
        <f>IFERROR(VLOOKUP($C764,'[1]Nieuwe bron'!$A:$C,3,0),"")</f>
        <v/>
      </c>
      <c r="E764" s="70" t="str">
        <f>IFERROR(VLOOKUP($D764,'[1]Nieuwe bron'!$C:$D,2,0),"")</f>
        <v/>
      </c>
      <c r="F764" s="70" t="str">
        <f>IFERROR(VLOOKUP($D764,NLSfB!A:D,4,0),"")</f>
        <v/>
      </c>
      <c r="G764" s="113">
        <v>1</v>
      </c>
      <c r="H764" s="74" t="s">
        <v>326</v>
      </c>
      <c r="I764" s="70" t="s">
        <v>923</v>
      </c>
      <c r="K764" s="67">
        <f ca="1">COUNTIF(Tabel1[[PPO code 1]:[Frequentie 4]],Activiteitenoverzicht!B764)</f>
        <v>0</v>
      </c>
      <c r="L764" s="75">
        <f t="shared" ca="1" si="102"/>
        <v>0</v>
      </c>
    </row>
    <row r="765" spans="1:12" hidden="1" x14ac:dyDescent="0.25">
      <c r="A765" s="71">
        <f t="shared" si="98"/>
        <v>762</v>
      </c>
      <c r="B765" s="70"/>
      <c r="D765" s="70" t="str">
        <f>IFERROR(VLOOKUP($C765,'[1]Nieuwe bron'!$A:$C,3,0),"")</f>
        <v/>
      </c>
      <c r="E765" s="70" t="str">
        <f>IFERROR(VLOOKUP($D765,'[1]Nieuwe bron'!$C:$D,2,0),"")</f>
        <v/>
      </c>
      <c r="F765" s="70" t="str">
        <f>IFERROR(VLOOKUP($D765,NLSfB!A:D,4,0),"")</f>
        <v/>
      </c>
      <c r="G765" s="113">
        <v>1</v>
      </c>
      <c r="H765" s="74"/>
      <c r="I765" s="70"/>
      <c r="K765" s="67">
        <f ca="1">COUNTIF(Tabel1[[PPO code 1]:[Frequentie 4]],Activiteitenoverzicht!B765)</f>
        <v>0</v>
      </c>
      <c r="L765" s="76">
        <f t="shared" ca="1" si="102"/>
        <v>0</v>
      </c>
    </row>
    <row r="766" spans="1:12" hidden="1" x14ac:dyDescent="0.25">
      <c r="A766" s="71">
        <f t="shared" si="98"/>
        <v>763</v>
      </c>
      <c r="B766" s="70" t="s">
        <v>955</v>
      </c>
      <c r="C766" s="70">
        <v>577020</v>
      </c>
      <c r="D766" s="70" t="str">
        <f>IFERROR(VLOOKUP($C766,'[1]Nieuwe bron'!$A:$C,3,0),"")</f>
        <v>57.70.20</v>
      </c>
      <c r="E766" s="70" t="str">
        <f>IFERROR(VLOOKUP($D766,'[1]Nieuwe bron'!$C:$D,2,0),"")</f>
        <v>luchtbehandeling; bevochtiging; gasgestookt</v>
      </c>
      <c r="F766" s="70" t="str">
        <f>IFERROR(VLOOKUP($D766,NLSfB!A:D,4,0),"")</f>
        <v>gasgestookte bevochtiging</v>
      </c>
      <c r="G766" s="112">
        <v>0.25</v>
      </c>
      <c r="H766" s="74"/>
      <c r="I766" s="65" t="s">
        <v>949</v>
      </c>
      <c r="K766" s="67">
        <f ca="1">COUNTIF(Tabel1[[PPO code 1]:[Frequentie 4]],Activiteitenoverzicht!B766)</f>
        <v>0</v>
      </c>
      <c r="L766" s="73">
        <f ca="1">$K$766</f>
        <v>0</v>
      </c>
    </row>
    <row r="767" spans="1:12" ht="68.400000000000006" hidden="1" x14ac:dyDescent="0.25">
      <c r="A767" s="71">
        <f t="shared" si="98"/>
        <v>764</v>
      </c>
      <c r="B767" s="70"/>
      <c r="D767" s="70" t="str">
        <f>IFERROR(VLOOKUP($C767,'[1]Nieuwe bron'!$A:$C,3,0),"")</f>
        <v/>
      </c>
      <c r="E767" s="70" t="str">
        <f>IFERROR(VLOOKUP($D767,'[1]Nieuwe bron'!$C:$D,2,0),"")</f>
        <v/>
      </c>
      <c r="F767" s="70" t="str">
        <f>IFERROR(VLOOKUP($D767,NLSfB!A:D,4,0),"")</f>
        <v/>
      </c>
      <c r="G767" s="114">
        <v>0.25</v>
      </c>
      <c r="H767" s="74"/>
      <c r="I767" s="70" t="s">
        <v>683</v>
      </c>
      <c r="K767" s="67">
        <f ca="1">COUNTIF(Tabel1[[PPO code 1]:[Frequentie 4]],Activiteitenoverzicht!B767)</f>
        <v>0</v>
      </c>
      <c r="L767" s="75">
        <f t="shared" ref="L767:L768" ca="1" si="103">$K$766</f>
        <v>0</v>
      </c>
    </row>
    <row r="768" spans="1:12" hidden="1" x14ac:dyDescent="0.25">
      <c r="A768" s="71">
        <f t="shared" si="98"/>
        <v>765</v>
      </c>
      <c r="B768" s="70"/>
      <c r="D768" s="70" t="str">
        <f>IFERROR(VLOOKUP($C768,'[1]Nieuwe bron'!$A:$C,3,0),"")</f>
        <v/>
      </c>
      <c r="E768" s="70" t="str">
        <f>IFERROR(VLOOKUP($D768,'[1]Nieuwe bron'!$C:$D,2,0),"")</f>
        <v/>
      </c>
      <c r="F768" s="70" t="str">
        <f>IFERROR(VLOOKUP($D768,NLSfB!A:D,4,0),"")</f>
        <v/>
      </c>
      <c r="G768" s="74"/>
      <c r="H768" s="74"/>
      <c r="I768" s="70"/>
      <c r="K768" s="67">
        <f ca="1">COUNTIF(Tabel1[[PPO code 1]:[Frequentie 4]],Activiteitenoverzicht!B768)</f>
        <v>0</v>
      </c>
      <c r="L768" s="76">
        <f t="shared" ca="1" si="103"/>
        <v>0</v>
      </c>
    </row>
    <row r="769" spans="1:12" hidden="1" x14ac:dyDescent="0.25">
      <c r="A769" s="71">
        <f t="shared" si="98"/>
        <v>766</v>
      </c>
      <c r="B769" s="70" t="s">
        <v>956</v>
      </c>
      <c r="C769" s="70">
        <v>577040</v>
      </c>
      <c r="D769" s="70" t="str">
        <f>IFERROR(VLOOKUP($C769,'[1]Nieuwe bron'!$A:$C,3,0),"")</f>
        <v>57.70.32</v>
      </c>
      <c r="E769" s="70" t="str">
        <f>IFERROR(VLOOKUP($D769,'[1]Nieuwe bron'!$C:$D,2,0),"")</f>
        <v>luchtbehandeling; bevochtiging; stoomketel t.b.v. bevochtiging</v>
      </c>
      <c r="F769" s="70" t="str">
        <f>IFERROR(VLOOKUP($D769,NLSfB!A:D,4,0),"")</f>
        <v>stoomketer t.b.v. bevochtiging</v>
      </c>
      <c r="G769" s="112">
        <v>1</v>
      </c>
      <c r="H769" s="77"/>
      <c r="I769" s="78" t="s">
        <v>957</v>
      </c>
      <c r="K769" s="67">
        <f ca="1">COUNTIF(Tabel1[[PPO code 1]:[Frequentie 4]],Activiteitenoverzicht!B769)</f>
        <v>0</v>
      </c>
      <c r="L769" s="73">
        <f ca="1">$K$769</f>
        <v>0</v>
      </c>
    </row>
    <row r="770" spans="1:12" hidden="1" x14ac:dyDescent="0.25">
      <c r="A770" s="71">
        <f t="shared" si="98"/>
        <v>767</v>
      </c>
      <c r="B770" s="70" t="str">
        <f t="shared" ref="B770:B777" si="104">IF($C770=""," ",$B$769)</f>
        <v xml:space="preserve"> </v>
      </c>
      <c r="D770" s="70" t="str">
        <f>IFERROR(VLOOKUP($C770,'[1]Nieuwe bron'!$A:$C,3,0),"")</f>
        <v/>
      </c>
      <c r="E770" s="70" t="str">
        <f>IFERROR(VLOOKUP($D770,'[1]Nieuwe bron'!$C:$D,2,0),"")</f>
        <v/>
      </c>
      <c r="F770" s="70" t="str">
        <f>IFERROR(VLOOKUP($D770,NLSfB!A:D,4,0),"")</f>
        <v/>
      </c>
      <c r="G770" s="113">
        <v>1</v>
      </c>
      <c r="H770" s="74" t="s">
        <v>326</v>
      </c>
      <c r="I770" s="70" t="s">
        <v>958</v>
      </c>
      <c r="K770" s="67">
        <f ca="1">COUNTIF(Tabel1[[PPO code 1]:[Frequentie 4]],Activiteitenoverzicht!B770)</f>
        <v>0</v>
      </c>
      <c r="L770" s="75">
        <f t="shared" ref="L770:L779" ca="1" si="105">$K$769</f>
        <v>0</v>
      </c>
    </row>
    <row r="771" spans="1:12" hidden="1" x14ac:dyDescent="0.25">
      <c r="A771" s="71">
        <f t="shared" si="98"/>
        <v>768</v>
      </c>
      <c r="B771" s="70" t="str">
        <f t="shared" si="104"/>
        <v xml:space="preserve"> </v>
      </c>
      <c r="D771" s="70" t="str">
        <f>IFERROR(VLOOKUP($C771,'[1]Nieuwe bron'!$A:$C,3,0),"")</f>
        <v/>
      </c>
      <c r="E771" s="70" t="str">
        <f>IFERROR(VLOOKUP($D771,'[1]Nieuwe bron'!$C:$D,2,0),"")</f>
        <v/>
      </c>
      <c r="F771" s="70" t="str">
        <f>IFERROR(VLOOKUP($D771,NLSfB!A:D,4,0),"")</f>
        <v/>
      </c>
      <c r="G771" s="113">
        <v>1</v>
      </c>
      <c r="H771" s="74" t="s">
        <v>326</v>
      </c>
      <c r="I771" s="70" t="s">
        <v>959</v>
      </c>
      <c r="K771" s="67">
        <f ca="1">COUNTIF(Tabel1[[PPO code 1]:[Frequentie 4]],Activiteitenoverzicht!B771)</f>
        <v>0</v>
      </c>
      <c r="L771" s="75">
        <f t="shared" ca="1" si="105"/>
        <v>0</v>
      </c>
    </row>
    <row r="772" spans="1:12" hidden="1" x14ac:dyDescent="0.25">
      <c r="A772" s="71">
        <f t="shared" si="98"/>
        <v>769</v>
      </c>
      <c r="B772" s="70" t="str">
        <f t="shared" si="104"/>
        <v xml:space="preserve"> </v>
      </c>
      <c r="D772" s="70" t="str">
        <f>IFERROR(VLOOKUP($C772,'[1]Nieuwe bron'!$A:$C,3,0),"")</f>
        <v/>
      </c>
      <c r="E772" s="70" t="str">
        <f>IFERROR(VLOOKUP($D772,'[1]Nieuwe bron'!$C:$D,2,0),"")</f>
        <v/>
      </c>
      <c r="F772" s="70" t="str">
        <f>IFERROR(VLOOKUP($D772,NLSfB!A:D,4,0),"")</f>
        <v/>
      </c>
      <c r="G772" s="113">
        <v>1</v>
      </c>
      <c r="H772" s="74" t="s">
        <v>326</v>
      </c>
      <c r="I772" s="70" t="s">
        <v>960</v>
      </c>
      <c r="K772" s="67">
        <f ca="1">COUNTIF(Tabel1[[PPO code 1]:[Frequentie 4]],Activiteitenoverzicht!B772)</f>
        <v>0</v>
      </c>
      <c r="L772" s="75">
        <f t="shared" ca="1" si="105"/>
        <v>0</v>
      </c>
    </row>
    <row r="773" spans="1:12" hidden="1" x14ac:dyDescent="0.25">
      <c r="A773" s="71">
        <f t="shared" si="98"/>
        <v>770</v>
      </c>
      <c r="B773" s="70" t="str">
        <f t="shared" si="104"/>
        <v xml:space="preserve"> </v>
      </c>
      <c r="D773" s="70" t="str">
        <f>IFERROR(VLOOKUP($C773,'[1]Nieuwe bron'!$A:$C,3,0),"")</f>
        <v/>
      </c>
      <c r="E773" s="70" t="str">
        <f>IFERROR(VLOOKUP($D773,'[1]Nieuwe bron'!$C:$D,2,0),"")</f>
        <v/>
      </c>
      <c r="F773" s="70" t="str">
        <f>IFERROR(VLOOKUP($D773,NLSfB!A:D,4,0),"")</f>
        <v/>
      </c>
      <c r="G773" s="113">
        <v>1</v>
      </c>
      <c r="H773" s="74" t="s">
        <v>326</v>
      </c>
      <c r="I773" s="70" t="s">
        <v>961</v>
      </c>
      <c r="K773" s="67">
        <f ca="1">COUNTIF(Tabel1[[PPO code 1]:[Frequentie 4]],Activiteitenoverzicht!B773)</f>
        <v>0</v>
      </c>
      <c r="L773" s="75">
        <f t="shared" ca="1" si="105"/>
        <v>0</v>
      </c>
    </row>
    <row r="774" spans="1:12" hidden="1" x14ac:dyDescent="0.25">
      <c r="A774" s="71">
        <f t="shared" si="98"/>
        <v>771</v>
      </c>
      <c r="B774" s="70" t="str">
        <f t="shared" si="104"/>
        <v xml:space="preserve"> </v>
      </c>
      <c r="D774" s="70" t="str">
        <f>IFERROR(VLOOKUP($C774,'[1]Nieuwe bron'!$A:$C,3,0),"")</f>
        <v/>
      </c>
      <c r="E774" s="70" t="str">
        <f>IFERROR(VLOOKUP($D774,'[1]Nieuwe bron'!$C:$D,2,0),"")</f>
        <v/>
      </c>
      <c r="F774" s="70" t="str">
        <f>IFERROR(VLOOKUP($D774,NLSfB!A:D,4,0),"")</f>
        <v/>
      </c>
      <c r="G774" s="113">
        <v>1</v>
      </c>
      <c r="H774" s="74" t="s">
        <v>326</v>
      </c>
      <c r="I774" s="70" t="s">
        <v>962</v>
      </c>
      <c r="K774" s="67">
        <f ca="1">COUNTIF(Tabel1[[PPO code 1]:[Frequentie 4]],Activiteitenoverzicht!B774)</f>
        <v>0</v>
      </c>
      <c r="L774" s="75">
        <f t="shared" ca="1" si="105"/>
        <v>0</v>
      </c>
    </row>
    <row r="775" spans="1:12" hidden="1" x14ac:dyDescent="0.25">
      <c r="A775" s="71">
        <f t="shared" si="98"/>
        <v>772</v>
      </c>
      <c r="B775" s="70" t="str">
        <f t="shared" si="104"/>
        <v xml:space="preserve"> </v>
      </c>
      <c r="D775" s="70" t="str">
        <f>IFERROR(VLOOKUP($C775,'[1]Nieuwe bron'!$A:$C,3,0),"")</f>
        <v/>
      </c>
      <c r="E775" s="70" t="str">
        <f>IFERROR(VLOOKUP($D775,'[1]Nieuwe bron'!$C:$D,2,0),"")</f>
        <v/>
      </c>
      <c r="F775" s="70" t="str">
        <f>IFERROR(VLOOKUP($D775,NLSfB!A:D,4,0),"")</f>
        <v/>
      </c>
      <c r="G775" s="113">
        <v>1</v>
      </c>
      <c r="H775" s="74" t="s">
        <v>326</v>
      </c>
      <c r="I775" s="70" t="s">
        <v>963</v>
      </c>
      <c r="K775" s="67">
        <f ca="1">COUNTIF(Tabel1[[PPO code 1]:[Frequentie 4]],Activiteitenoverzicht!B775)</f>
        <v>0</v>
      </c>
      <c r="L775" s="75">
        <f t="shared" ca="1" si="105"/>
        <v>0</v>
      </c>
    </row>
    <row r="776" spans="1:12" hidden="1" x14ac:dyDescent="0.25">
      <c r="A776" s="71">
        <f t="shared" si="98"/>
        <v>773</v>
      </c>
      <c r="B776" s="70" t="str">
        <f t="shared" si="104"/>
        <v xml:space="preserve"> </v>
      </c>
      <c r="D776" s="70" t="str">
        <f>IFERROR(VLOOKUP($C776,'[1]Nieuwe bron'!$A:$C,3,0),"")</f>
        <v/>
      </c>
      <c r="E776" s="70" t="str">
        <f>IFERROR(VLOOKUP($D776,'[1]Nieuwe bron'!$C:$D,2,0),"")</f>
        <v/>
      </c>
      <c r="F776" s="70" t="str">
        <f>IFERROR(VLOOKUP($D776,NLSfB!A:D,4,0),"")</f>
        <v/>
      </c>
      <c r="G776" s="113">
        <v>1</v>
      </c>
      <c r="H776" s="74" t="s">
        <v>326</v>
      </c>
      <c r="I776" s="70" t="s">
        <v>921</v>
      </c>
      <c r="K776" s="67">
        <f ca="1">COUNTIF(Tabel1[[PPO code 1]:[Frequentie 4]],Activiteitenoverzicht!B776)</f>
        <v>0</v>
      </c>
      <c r="L776" s="75">
        <f t="shared" ca="1" si="105"/>
        <v>0</v>
      </c>
    </row>
    <row r="777" spans="1:12" hidden="1" x14ac:dyDescent="0.25">
      <c r="A777" s="71">
        <f t="shared" si="98"/>
        <v>774</v>
      </c>
      <c r="B777" s="70" t="str">
        <f t="shared" si="104"/>
        <v xml:space="preserve"> </v>
      </c>
      <c r="D777" s="70" t="str">
        <f>IFERROR(VLOOKUP($C777,'[1]Nieuwe bron'!$A:$C,3,0),"")</f>
        <v/>
      </c>
      <c r="E777" s="70" t="str">
        <f>IFERROR(VLOOKUP($D777,'[1]Nieuwe bron'!$C:$D,2,0),"")</f>
        <v/>
      </c>
      <c r="F777" s="70" t="str">
        <f>IFERROR(VLOOKUP($D777,NLSfB!A:D,4,0),"")</f>
        <v/>
      </c>
      <c r="G777" s="113">
        <v>1</v>
      </c>
      <c r="H777" s="74" t="s">
        <v>326</v>
      </c>
      <c r="I777" s="70" t="s">
        <v>941</v>
      </c>
      <c r="K777" s="67">
        <f ca="1">COUNTIF(Tabel1[[PPO code 1]:[Frequentie 4]],Activiteitenoverzicht!B777)</f>
        <v>0</v>
      </c>
      <c r="L777" s="75">
        <f t="shared" ca="1" si="105"/>
        <v>0</v>
      </c>
    </row>
    <row r="778" spans="1:12" hidden="1" x14ac:dyDescent="0.25">
      <c r="A778" s="71">
        <f t="shared" si="98"/>
        <v>775</v>
      </c>
      <c r="B778" s="70"/>
      <c r="D778" s="70" t="str">
        <f>IFERROR(VLOOKUP($C778,'[1]Nieuwe bron'!$A:$C,3,0),"")</f>
        <v/>
      </c>
      <c r="E778" s="70" t="str">
        <f>IFERROR(VLOOKUP($D778,'[1]Nieuwe bron'!$C:$D,2,0),"")</f>
        <v/>
      </c>
      <c r="F778" s="70" t="str">
        <f>IFERROR(VLOOKUP($D778,NLSfB!A:D,4,0),"")</f>
        <v/>
      </c>
      <c r="G778" s="114">
        <v>1</v>
      </c>
      <c r="H778" s="74" t="s">
        <v>326</v>
      </c>
      <c r="I778" s="70" t="s">
        <v>923</v>
      </c>
      <c r="K778" s="67">
        <f ca="1">COUNTIF(Tabel1[[PPO code 1]:[Frequentie 4]],Activiteitenoverzicht!B778)</f>
        <v>0</v>
      </c>
      <c r="L778" s="75">
        <f t="shared" ca="1" si="105"/>
        <v>0</v>
      </c>
    </row>
    <row r="779" spans="1:12" hidden="1" x14ac:dyDescent="0.25">
      <c r="A779" s="71">
        <f t="shared" si="98"/>
        <v>776</v>
      </c>
      <c r="B779" s="70"/>
      <c r="D779" s="70" t="str">
        <f>IFERROR(VLOOKUP($C779,'[1]Nieuwe bron'!$A:$C,3,0),"")</f>
        <v/>
      </c>
      <c r="E779" s="70" t="str">
        <f>IFERROR(VLOOKUP($D779,'[1]Nieuwe bron'!$C:$D,2,0),"")</f>
        <v/>
      </c>
      <c r="F779" s="70" t="str">
        <f>IFERROR(VLOOKUP($D779,NLSfB!A:D,4,0),"")</f>
        <v/>
      </c>
      <c r="G779" s="74"/>
      <c r="H779" s="74"/>
      <c r="I779" s="70"/>
      <c r="K779" s="67">
        <f ca="1">COUNTIF(Tabel1[[PPO code 1]:[Frequentie 4]],Activiteitenoverzicht!B779)</f>
        <v>0</v>
      </c>
      <c r="L779" s="76">
        <f t="shared" ca="1" si="105"/>
        <v>0</v>
      </c>
    </row>
    <row r="780" spans="1:12" ht="22.8" x14ac:dyDescent="0.25">
      <c r="A780" s="92">
        <f t="shared" si="98"/>
        <v>777</v>
      </c>
      <c r="B780" s="100" t="s">
        <v>964</v>
      </c>
      <c r="C780" s="70">
        <v>51510001</v>
      </c>
      <c r="D780" s="91" t="str">
        <f>IFERROR(VLOOKUP($C780,'[1]Nieuwe bron'!$A:$C,3,0),"")</f>
        <v>55.21.30</v>
      </c>
      <c r="E780" s="70" t="str">
        <f>IFERROR(VLOOKUP($D780,'[1]Nieuwe bron'!$C:$D,2,0),"")</f>
        <v>koeling; opwekking centraal, warmtepompsystemen; compressor koelmachine 5-50 ton CO2</v>
      </c>
      <c r="F780" s="70" t="str">
        <f>IFERROR(VLOOKUP($D780,NLSfB!A:D,4,0),"")</f>
        <v>compressor koelmachine (5-50 ton CO2)</v>
      </c>
      <c r="G780" s="108">
        <v>1</v>
      </c>
      <c r="H780" s="93"/>
      <c r="I780" s="85" t="s">
        <v>965</v>
      </c>
      <c r="J780" s="87"/>
      <c r="K780" s="87">
        <f ca="1">COUNTIF(Tabel1[[PPO code 1]:[Frequentie 4]],Activiteitenoverzicht!B780)</f>
        <v>1</v>
      </c>
      <c r="L780" s="94">
        <f ca="1">$K$780</f>
        <v>1</v>
      </c>
    </row>
    <row r="781" spans="1:12" ht="22.8" x14ac:dyDescent="0.25">
      <c r="A781" s="92">
        <f t="shared" si="98"/>
        <v>778</v>
      </c>
      <c r="B781" s="100" t="str">
        <f t="shared" ref="B781:B810" si="106">IF($C781=""," ",$B$780)</f>
        <v>KLMT111-A1</v>
      </c>
      <c r="C781" s="70">
        <v>55120001</v>
      </c>
      <c r="D781" s="91" t="str">
        <f>IFERROR(VLOOKUP($C781,'[1]Nieuwe bron'!$A:$C,3,0),"")</f>
        <v>55.12.10</v>
      </c>
      <c r="E781" s="70" t="str">
        <f>IFERROR(VLOOKUP($D781,'[1]Nieuwe bron'!$C:$D,2,0),"")</f>
        <v>koeling; lokaal, splitsysteem; koelen 5-50 ton CO2</v>
      </c>
      <c r="F781" s="70" t="str">
        <f>IFERROR(VLOOKUP($D781,NLSfB!A:D,4,0),"")</f>
        <v>splitsysteem koelen (5-50 ton CO2)</v>
      </c>
      <c r="G781" s="109">
        <v>1</v>
      </c>
      <c r="H781" s="95"/>
      <c r="I781" s="100" t="s">
        <v>966</v>
      </c>
      <c r="J781" s="87"/>
      <c r="K781" s="87">
        <f ca="1">COUNTIF(Tabel1[[PPO code 1]:[Frequentie 4]],Activiteitenoverzicht!B781)</f>
        <v>1</v>
      </c>
      <c r="L781" s="96">
        <f t="shared" ref="L781:L812" ca="1" si="107">$K$780</f>
        <v>1</v>
      </c>
    </row>
    <row r="782" spans="1:12" x14ac:dyDescent="0.25">
      <c r="A782" s="92">
        <f t="shared" si="98"/>
        <v>779</v>
      </c>
      <c r="B782" s="100" t="str">
        <f t="shared" si="106"/>
        <v xml:space="preserve"> </v>
      </c>
      <c r="D782" s="91" t="str">
        <f>IFERROR(VLOOKUP($C782,'[1]Nieuwe bron'!$A:$C,3,0),"")</f>
        <v/>
      </c>
      <c r="E782" s="70" t="str">
        <f>IFERROR(VLOOKUP($D782,'[1]Nieuwe bron'!$C:$D,2,0),"")</f>
        <v/>
      </c>
      <c r="F782" s="70" t="str">
        <f>IFERROR(VLOOKUP($D782,NLSfB!A:D,4,0),"")</f>
        <v/>
      </c>
      <c r="G782" s="109">
        <v>1</v>
      </c>
      <c r="H782" s="95"/>
      <c r="I782" s="100" t="s">
        <v>967</v>
      </c>
      <c r="J782" s="87"/>
      <c r="K782" s="87">
        <f ca="1">COUNTIF(Tabel1[[PPO code 1]:[Frequentie 4]],Activiteitenoverzicht!B782)</f>
        <v>0</v>
      </c>
      <c r="L782" s="96">
        <f t="shared" ca="1" si="107"/>
        <v>1</v>
      </c>
    </row>
    <row r="783" spans="1:12" x14ac:dyDescent="0.25">
      <c r="A783" s="92">
        <f t="shared" si="98"/>
        <v>780</v>
      </c>
      <c r="B783" s="100" t="str">
        <f t="shared" si="106"/>
        <v xml:space="preserve"> </v>
      </c>
      <c r="D783" s="91" t="str">
        <f>IFERROR(VLOOKUP($C783,'[1]Nieuwe bron'!$A:$C,3,0),"")</f>
        <v/>
      </c>
      <c r="E783" s="70" t="str">
        <f>IFERROR(VLOOKUP($D783,'[1]Nieuwe bron'!$C:$D,2,0),"")</f>
        <v/>
      </c>
      <c r="F783" s="70" t="str">
        <f>IFERROR(VLOOKUP($D783,NLSfB!A:D,4,0),"")</f>
        <v/>
      </c>
      <c r="G783" s="109">
        <v>1</v>
      </c>
      <c r="H783" s="95"/>
      <c r="I783" s="100"/>
      <c r="J783" s="87"/>
      <c r="K783" s="87">
        <f ca="1">COUNTIF(Tabel1[[PPO code 1]:[Frequentie 4]],Activiteitenoverzicht!B783)</f>
        <v>0</v>
      </c>
      <c r="L783" s="96">
        <f t="shared" ca="1" si="107"/>
        <v>1</v>
      </c>
    </row>
    <row r="784" spans="1:12" x14ac:dyDescent="0.25">
      <c r="A784" s="92">
        <f t="shared" si="98"/>
        <v>781</v>
      </c>
      <c r="B784" s="100" t="str">
        <f t="shared" si="106"/>
        <v xml:space="preserve"> </v>
      </c>
      <c r="D784" s="91" t="str">
        <f>IFERROR(VLOOKUP($C784,'[1]Nieuwe bron'!$A:$C,3,0),"")</f>
        <v/>
      </c>
      <c r="E784" s="70" t="str">
        <f>IFERROR(VLOOKUP($D784,'[1]Nieuwe bron'!$C:$D,2,0),"")</f>
        <v/>
      </c>
      <c r="F784" s="70" t="str">
        <f>IFERROR(VLOOKUP($D784,NLSfB!A:D,4,0),"")</f>
        <v/>
      </c>
      <c r="G784" s="109">
        <v>1</v>
      </c>
      <c r="H784" s="95"/>
      <c r="I784" s="100" t="s">
        <v>408</v>
      </c>
      <c r="J784" s="87"/>
      <c r="K784" s="87">
        <f ca="1">COUNTIF(Tabel1[[PPO code 1]:[Frequentie 4]],Activiteitenoverzicht!B784)</f>
        <v>0</v>
      </c>
      <c r="L784" s="96">
        <f t="shared" ca="1" si="107"/>
        <v>1</v>
      </c>
    </row>
    <row r="785" spans="1:12" x14ac:dyDescent="0.25">
      <c r="A785" s="92">
        <f t="shared" si="98"/>
        <v>782</v>
      </c>
      <c r="B785" s="100" t="str">
        <f t="shared" si="106"/>
        <v xml:space="preserve"> </v>
      </c>
      <c r="D785" s="91" t="str">
        <f>IFERROR(VLOOKUP($C785,'[1]Nieuwe bron'!$A:$C,3,0),"")</f>
        <v/>
      </c>
      <c r="E785" s="70" t="str">
        <f>IFERROR(VLOOKUP($D785,'[1]Nieuwe bron'!$C:$D,2,0),"")</f>
        <v/>
      </c>
      <c r="F785" s="70" t="str">
        <f>IFERROR(VLOOKUP($D785,NLSfB!A:D,4,0),"")</f>
        <v/>
      </c>
      <c r="G785" s="109">
        <v>1</v>
      </c>
      <c r="H785" s="95" t="s">
        <v>326</v>
      </c>
      <c r="I785" s="100" t="s">
        <v>968</v>
      </c>
      <c r="J785" s="87"/>
      <c r="K785" s="87">
        <f ca="1">COUNTIF(Tabel1[[PPO code 1]:[Frequentie 4]],Activiteitenoverzicht!B785)</f>
        <v>0</v>
      </c>
      <c r="L785" s="96">
        <f t="shared" ca="1" si="107"/>
        <v>1</v>
      </c>
    </row>
    <row r="786" spans="1:12" x14ac:dyDescent="0.25">
      <c r="A786" s="92">
        <f t="shared" si="98"/>
        <v>783</v>
      </c>
      <c r="B786" s="100" t="str">
        <f t="shared" si="106"/>
        <v xml:space="preserve"> </v>
      </c>
      <c r="D786" s="91" t="str">
        <f>IFERROR(VLOOKUP($C786,'[1]Nieuwe bron'!$A:$C,3,0),"")</f>
        <v/>
      </c>
      <c r="E786" s="70" t="str">
        <f>IFERROR(VLOOKUP($D786,'[1]Nieuwe bron'!$C:$D,2,0),"")</f>
        <v/>
      </c>
      <c r="F786" s="70" t="str">
        <f>IFERROR(VLOOKUP($D786,NLSfB!A:D,4,0),"")</f>
        <v/>
      </c>
      <c r="G786" s="109">
        <v>1</v>
      </c>
      <c r="H786" s="95" t="s">
        <v>326</v>
      </c>
      <c r="I786" s="100" t="s">
        <v>969</v>
      </c>
      <c r="J786" s="87"/>
      <c r="K786" s="87">
        <f ca="1">COUNTIF(Tabel1[[PPO code 1]:[Frequentie 4]],Activiteitenoverzicht!B786)</f>
        <v>0</v>
      </c>
      <c r="L786" s="96">
        <f t="shared" ca="1" si="107"/>
        <v>1</v>
      </c>
    </row>
    <row r="787" spans="1:12" x14ac:dyDescent="0.25">
      <c r="A787" s="92">
        <f t="shared" si="98"/>
        <v>784</v>
      </c>
      <c r="B787" s="100" t="str">
        <f t="shared" si="106"/>
        <v xml:space="preserve"> </v>
      </c>
      <c r="D787" s="91" t="str">
        <f>IFERROR(VLOOKUP($C787,'[1]Nieuwe bron'!$A:$C,3,0),"")</f>
        <v/>
      </c>
      <c r="E787" s="70" t="str">
        <f>IFERROR(VLOOKUP($D787,'[1]Nieuwe bron'!$C:$D,2,0),"")</f>
        <v/>
      </c>
      <c r="F787" s="70" t="str">
        <f>IFERROR(VLOOKUP($D787,NLSfB!A:D,4,0),"")</f>
        <v/>
      </c>
      <c r="G787" s="109">
        <v>1</v>
      </c>
      <c r="H787" s="95" t="s">
        <v>326</v>
      </c>
      <c r="I787" s="100" t="s">
        <v>970</v>
      </c>
      <c r="J787" s="87"/>
      <c r="K787" s="87">
        <f ca="1">COUNTIF(Tabel1[[PPO code 1]:[Frequentie 4]],Activiteitenoverzicht!B787)</f>
        <v>0</v>
      </c>
      <c r="L787" s="96">
        <f t="shared" ca="1" si="107"/>
        <v>1</v>
      </c>
    </row>
    <row r="788" spans="1:12" ht="22.8" x14ac:dyDescent="0.25">
      <c r="A788" s="92">
        <f t="shared" si="98"/>
        <v>785</v>
      </c>
      <c r="B788" s="100" t="str">
        <f t="shared" si="106"/>
        <v xml:space="preserve"> </v>
      </c>
      <c r="D788" s="91" t="str">
        <f>IFERROR(VLOOKUP($C788,'[1]Nieuwe bron'!$A:$C,3,0),"")</f>
        <v/>
      </c>
      <c r="E788" s="70" t="str">
        <f>IFERROR(VLOOKUP($D788,'[1]Nieuwe bron'!$C:$D,2,0),"")</f>
        <v/>
      </c>
      <c r="F788" s="70" t="str">
        <f>IFERROR(VLOOKUP($D788,NLSfB!A:D,4,0),"")</f>
        <v/>
      </c>
      <c r="G788" s="109">
        <v>1</v>
      </c>
      <c r="H788" s="95" t="s">
        <v>326</v>
      </c>
      <c r="I788" s="100" t="s">
        <v>971</v>
      </c>
      <c r="J788" s="87"/>
      <c r="K788" s="87">
        <f ca="1">COUNTIF(Tabel1[[PPO code 1]:[Frequentie 4]],Activiteitenoverzicht!B788)</f>
        <v>0</v>
      </c>
      <c r="L788" s="96">
        <f t="shared" ca="1" si="107"/>
        <v>1</v>
      </c>
    </row>
    <row r="789" spans="1:12" x14ac:dyDescent="0.25">
      <c r="A789" s="92">
        <f t="shared" si="98"/>
        <v>786</v>
      </c>
      <c r="B789" s="100" t="str">
        <f t="shared" si="106"/>
        <v xml:space="preserve"> </v>
      </c>
      <c r="D789" s="91" t="str">
        <f>IFERROR(VLOOKUP($C789,'[1]Nieuwe bron'!$A:$C,3,0),"")</f>
        <v/>
      </c>
      <c r="E789" s="70" t="str">
        <f>IFERROR(VLOOKUP($D789,'[1]Nieuwe bron'!$C:$D,2,0),"")</f>
        <v/>
      </c>
      <c r="F789" s="70" t="str">
        <f>IFERROR(VLOOKUP($D789,NLSfB!A:D,4,0),"")</f>
        <v/>
      </c>
      <c r="G789" s="109">
        <v>1</v>
      </c>
      <c r="H789" s="95" t="s">
        <v>326</v>
      </c>
      <c r="I789" s="100" t="s">
        <v>972</v>
      </c>
      <c r="J789" s="87"/>
      <c r="K789" s="87">
        <f ca="1">COUNTIF(Tabel1[[PPO code 1]:[Frequentie 4]],Activiteitenoverzicht!B789)</f>
        <v>0</v>
      </c>
      <c r="L789" s="96">
        <f t="shared" ca="1" si="107"/>
        <v>1</v>
      </c>
    </row>
    <row r="790" spans="1:12" x14ac:dyDescent="0.25">
      <c r="A790" s="92">
        <f t="shared" si="98"/>
        <v>787</v>
      </c>
      <c r="B790" s="100" t="str">
        <f t="shared" si="106"/>
        <v xml:space="preserve"> </v>
      </c>
      <c r="D790" s="91" t="str">
        <f>IFERROR(VLOOKUP($C790,'[1]Nieuwe bron'!$A:$C,3,0),"")</f>
        <v/>
      </c>
      <c r="E790" s="70" t="str">
        <f>IFERROR(VLOOKUP($D790,'[1]Nieuwe bron'!$C:$D,2,0),"")</f>
        <v/>
      </c>
      <c r="F790" s="70" t="str">
        <f>IFERROR(VLOOKUP($D790,NLSfB!A:D,4,0),"")</f>
        <v/>
      </c>
      <c r="G790" s="109">
        <v>1</v>
      </c>
      <c r="H790" s="95"/>
      <c r="I790" s="100"/>
      <c r="J790" s="87"/>
      <c r="K790" s="87">
        <f ca="1">COUNTIF(Tabel1[[PPO code 1]:[Frequentie 4]],Activiteitenoverzicht!B790)</f>
        <v>0</v>
      </c>
      <c r="L790" s="96">
        <f t="shared" ca="1" si="107"/>
        <v>1</v>
      </c>
    </row>
    <row r="791" spans="1:12" x14ac:dyDescent="0.25">
      <c r="A791" s="92">
        <f t="shared" si="98"/>
        <v>788</v>
      </c>
      <c r="B791" s="100" t="str">
        <f t="shared" si="106"/>
        <v xml:space="preserve"> </v>
      </c>
      <c r="D791" s="91" t="str">
        <f>IFERROR(VLOOKUP($C791,'[1]Nieuwe bron'!$A:$C,3,0),"")</f>
        <v/>
      </c>
      <c r="E791" s="70" t="str">
        <f>IFERROR(VLOOKUP($D791,'[1]Nieuwe bron'!$C:$D,2,0),"")</f>
        <v/>
      </c>
      <c r="F791" s="70" t="str">
        <f>IFERROR(VLOOKUP($D791,NLSfB!A:D,4,0),"")</f>
        <v/>
      </c>
      <c r="G791" s="109">
        <v>1</v>
      </c>
      <c r="H791" s="95" t="s">
        <v>326</v>
      </c>
      <c r="I791" s="100" t="s">
        <v>973</v>
      </c>
      <c r="J791" s="87"/>
      <c r="K791" s="87">
        <f ca="1">COUNTIF(Tabel1[[PPO code 1]:[Frequentie 4]],Activiteitenoverzicht!B791)</f>
        <v>0</v>
      </c>
      <c r="L791" s="96">
        <f t="shared" ca="1" si="107"/>
        <v>1</v>
      </c>
    </row>
    <row r="792" spans="1:12" x14ac:dyDescent="0.25">
      <c r="A792" s="92">
        <f t="shared" si="98"/>
        <v>789</v>
      </c>
      <c r="B792" s="100" t="str">
        <f t="shared" si="106"/>
        <v xml:space="preserve"> </v>
      </c>
      <c r="D792" s="91" t="str">
        <f>IFERROR(VLOOKUP($C792,'[1]Nieuwe bron'!$A:$C,3,0),"")</f>
        <v/>
      </c>
      <c r="E792" s="70" t="str">
        <f>IFERROR(VLOOKUP($D792,'[1]Nieuwe bron'!$C:$D,2,0),"")</f>
        <v/>
      </c>
      <c r="F792" s="70" t="str">
        <f>IFERROR(VLOOKUP($D792,NLSfB!A:D,4,0),"")</f>
        <v/>
      </c>
      <c r="G792" s="109">
        <v>1</v>
      </c>
      <c r="H792" s="95" t="s">
        <v>326</v>
      </c>
      <c r="I792" s="100" t="s">
        <v>974</v>
      </c>
      <c r="J792" s="87"/>
      <c r="K792" s="87">
        <f ca="1">COUNTIF(Tabel1[[PPO code 1]:[Frequentie 4]],Activiteitenoverzicht!B792)</f>
        <v>0</v>
      </c>
      <c r="L792" s="96">
        <f t="shared" ca="1" si="107"/>
        <v>1</v>
      </c>
    </row>
    <row r="793" spans="1:12" x14ac:dyDescent="0.25">
      <c r="A793" s="92">
        <f t="shared" si="98"/>
        <v>790</v>
      </c>
      <c r="B793" s="100" t="str">
        <f t="shared" si="106"/>
        <v xml:space="preserve"> </v>
      </c>
      <c r="D793" s="91" t="str">
        <f>IFERROR(VLOOKUP($C793,'[1]Nieuwe bron'!$A:$C,3,0),"")</f>
        <v/>
      </c>
      <c r="E793" s="70" t="str">
        <f>IFERROR(VLOOKUP($D793,'[1]Nieuwe bron'!$C:$D,2,0),"")</f>
        <v/>
      </c>
      <c r="F793" s="70" t="str">
        <f>IFERROR(VLOOKUP($D793,NLSfB!A:D,4,0),"")</f>
        <v/>
      </c>
      <c r="G793" s="109">
        <v>1</v>
      </c>
      <c r="H793" s="95" t="s">
        <v>326</v>
      </c>
      <c r="I793" s="100" t="s">
        <v>975</v>
      </c>
      <c r="J793" s="87"/>
      <c r="K793" s="87">
        <f ca="1">COUNTIF(Tabel1[[PPO code 1]:[Frequentie 4]],Activiteitenoverzicht!B793)</f>
        <v>0</v>
      </c>
      <c r="L793" s="96">
        <f t="shared" ca="1" si="107"/>
        <v>1</v>
      </c>
    </row>
    <row r="794" spans="1:12" x14ac:dyDescent="0.25">
      <c r="A794" s="92">
        <f t="shared" si="98"/>
        <v>791</v>
      </c>
      <c r="B794" s="100" t="str">
        <f t="shared" si="106"/>
        <v xml:space="preserve"> </v>
      </c>
      <c r="D794" s="91" t="str">
        <f>IFERROR(VLOOKUP($C794,'[1]Nieuwe bron'!$A:$C,3,0),"")</f>
        <v/>
      </c>
      <c r="E794" s="70" t="str">
        <f>IFERROR(VLOOKUP($D794,'[1]Nieuwe bron'!$C:$D,2,0),"")</f>
        <v/>
      </c>
      <c r="F794" s="70" t="str">
        <f>IFERROR(VLOOKUP($D794,NLSfB!A:D,4,0),"")</f>
        <v/>
      </c>
      <c r="G794" s="109">
        <v>1</v>
      </c>
      <c r="H794" s="95" t="s">
        <v>326</v>
      </c>
      <c r="I794" s="100" t="s">
        <v>976</v>
      </c>
      <c r="J794" s="87"/>
      <c r="K794" s="87">
        <f ca="1">COUNTIF(Tabel1[[PPO code 1]:[Frequentie 4]],Activiteitenoverzicht!B794)</f>
        <v>0</v>
      </c>
      <c r="L794" s="96">
        <f t="shared" ca="1" si="107"/>
        <v>1</v>
      </c>
    </row>
    <row r="795" spans="1:12" x14ac:dyDescent="0.25">
      <c r="A795" s="92">
        <f t="shared" si="98"/>
        <v>792</v>
      </c>
      <c r="B795" s="100" t="str">
        <f t="shared" si="106"/>
        <v xml:space="preserve"> </v>
      </c>
      <c r="D795" s="91" t="str">
        <f>IFERROR(VLOOKUP($C795,'[1]Nieuwe bron'!$A:$C,3,0),"")</f>
        <v/>
      </c>
      <c r="E795" s="70" t="str">
        <f>IFERROR(VLOOKUP($D795,'[1]Nieuwe bron'!$C:$D,2,0),"")</f>
        <v/>
      </c>
      <c r="F795" s="70" t="str">
        <f>IFERROR(VLOOKUP($D795,NLSfB!A:D,4,0),"")</f>
        <v/>
      </c>
      <c r="G795" s="109">
        <v>1</v>
      </c>
      <c r="H795" s="95" t="s">
        <v>326</v>
      </c>
      <c r="I795" s="100" t="s">
        <v>977</v>
      </c>
      <c r="J795" s="87"/>
      <c r="K795" s="87">
        <f ca="1">COUNTIF(Tabel1[[PPO code 1]:[Frequentie 4]],Activiteitenoverzicht!B795)</f>
        <v>0</v>
      </c>
      <c r="L795" s="96">
        <f t="shared" ca="1" si="107"/>
        <v>1</v>
      </c>
    </row>
    <row r="796" spans="1:12" x14ac:dyDescent="0.25">
      <c r="A796" s="92">
        <f t="shared" si="98"/>
        <v>793</v>
      </c>
      <c r="B796" s="100" t="str">
        <f t="shared" si="106"/>
        <v xml:space="preserve"> </v>
      </c>
      <c r="D796" s="91" t="str">
        <f>IFERROR(VLOOKUP($C796,'[1]Nieuwe bron'!$A:$C,3,0),"")</f>
        <v/>
      </c>
      <c r="E796" s="70" t="str">
        <f>IFERROR(VLOOKUP($D796,'[1]Nieuwe bron'!$C:$D,2,0),"")</f>
        <v/>
      </c>
      <c r="F796" s="70" t="str">
        <f>IFERROR(VLOOKUP($D796,NLSfB!A:D,4,0),"")</f>
        <v/>
      </c>
      <c r="G796" s="109">
        <v>1</v>
      </c>
      <c r="H796" s="95" t="s">
        <v>326</v>
      </c>
      <c r="I796" s="100" t="s">
        <v>978</v>
      </c>
      <c r="J796" s="87"/>
      <c r="K796" s="87">
        <f ca="1">COUNTIF(Tabel1[[PPO code 1]:[Frequentie 4]],Activiteitenoverzicht!B796)</f>
        <v>0</v>
      </c>
      <c r="L796" s="96">
        <f t="shared" ca="1" si="107"/>
        <v>1</v>
      </c>
    </row>
    <row r="797" spans="1:12" x14ac:dyDescent="0.25">
      <c r="A797" s="92">
        <f t="shared" si="98"/>
        <v>794</v>
      </c>
      <c r="B797" s="100" t="str">
        <f t="shared" si="106"/>
        <v xml:space="preserve"> </v>
      </c>
      <c r="D797" s="91" t="str">
        <f>IFERROR(VLOOKUP($C797,'[1]Nieuwe bron'!$A:$C,3,0),"")</f>
        <v/>
      </c>
      <c r="E797" s="70" t="str">
        <f>IFERROR(VLOOKUP($D797,'[1]Nieuwe bron'!$C:$D,2,0),"")</f>
        <v/>
      </c>
      <c r="F797" s="70" t="str">
        <f>IFERROR(VLOOKUP($D797,NLSfB!A:D,4,0),"")</f>
        <v/>
      </c>
      <c r="G797" s="109">
        <v>1</v>
      </c>
      <c r="H797" s="95"/>
      <c r="I797" s="100"/>
      <c r="J797" s="87"/>
      <c r="K797" s="87">
        <f ca="1">COUNTIF(Tabel1[[PPO code 1]:[Frequentie 4]],Activiteitenoverzicht!B797)</f>
        <v>0</v>
      </c>
      <c r="L797" s="96">
        <f t="shared" ca="1" si="107"/>
        <v>1</v>
      </c>
    </row>
    <row r="798" spans="1:12" x14ac:dyDescent="0.25">
      <c r="A798" s="92">
        <f t="shared" si="98"/>
        <v>795</v>
      </c>
      <c r="B798" s="100" t="str">
        <f t="shared" si="106"/>
        <v xml:space="preserve"> </v>
      </c>
      <c r="D798" s="91" t="str">
        <f>IFERROR(VLOOKUP($C798,'[1]Nieuwe bron'!$A:$C,3,0),"")</f>
        <v/>
      </c>
      <c r="E798" s="70" t="str">
        <f>IFERROR(VLOOKUP($D798,'[1]Nieuwe bron'!$C:$D,2,0),"")</f>
        <v/>
      </c>
      <c r="F798" s="70" t="str">
        <f>IFERROR(VLOOKUP($D798,NLSfB!A:D,4,0),"")</f>
        <v/>
      </c>
      <c r="G798" s="109">
        <v>1</v>
      </c>
      <c r="H798" s="95"/>
      <c r="I798" s="100" t="s">
        <v>979</v>
      </c>
      <c r="J798" s="87"/>
      <c r="K798" s="87">
        <f ca="1">COUNTIF(Tabel1[[PPO code 1]:[Frequentie 4]],Activiteitenoverzicht!B798)</f>
        <v>0</v>
      </c>
      <c r="L798" s="96">
        <f t="shared" ca="1" si="107"/>
        <v>1</v>
      </c>
    </row>
    <row r="799" spans="1:12" x14ac:dyDescent="0.25">
      <c r="A799" s="92">
        <f t="shared" si="98"/>
        <v>796</v>
      </c>
      <c r="B799" s="100" t="str">
        <f t="shared" si="106"/>
        <v xml:space="preserve"> </v>
      </c>
      <c r="D799" s="91" t="str">
        <f>IFERROR(VLOOKUP($C799,'[1]Nieuwe bron'!$A:$C,3,0),"")</f>
        <v/>
      </c>
      <c r="E799" s="70" t="str">
        <f>IFERROR(VLOOKUP($D799,'[1]Nieuwe bron'!$C:$D,2,0),"")</f>
        <v/>
      </c>
      <c r="F799" s="70" t="str">
        <f>IFERROR(VLOOKUP($D799,NLSfB!A:D,4,0),"")</f>
        <v/>
      </c>
      <c r="G799" s="109"/>
      <c r="H799" s="95" t="s">
        <v>326</v>
      </c>
      <c r="I799" s="100" t="s">
        <v>980</v>
      </c>
      <c r="J799" s="87"/>
      <c r="K799" s="87">
        <f ca="1">COUNTIF(Tabel1[[PPO code 1]:[Frequentie 4]],Activiteitenoverzicht!B799)</f>
        <v>0</v>
      </c>
      <c r="L799" s="96">
        <f t="shared" ca="1" si="107"/>
        <v>1</v>
      </c>
    </row>
    <row r="800" spans="1:12" x14ac:dyDescent="0.25">
      <c r="A800" s="92">
        <f t="shared" si="98"/>
        <v>797</v>
      </c>
      <c r="B800" s="100" t="str">
        <f t="shared" si="106"/>
        <v xml:space="preserve"> </v>
      </c>
      <c r="D800" s="91" t="str">
        <f>IFERROR(VLOOKUP($C800,'[1]Nieuwe bron'!$A:$C,3,0),"")</f>
        <v/>
      </c>
      <c r="E800" s="70" t="str">
        <f>IFERROR(VLOOKUP($D800,'[1]Nieuwe bron'!$C:$D,2,0),"")</f>
        <v/>
      </c>
      <c r="F800" s="70" t="str">
        <f>IFERROR(VLOOKUP($D800,NLSfB!A:D,4,0),"")</f>
        <v/>
      </c>
      <c r="G800" s="109"/>
      <c r="H800" s="95" t="s">
        <v>326</v>
      </c>
      <c r="I800" s="100" t="s">
        <v>981</v>
      </c>
      <c r="J800" s="87"/>
      <c r="K800" s="87">
        <f ca="1">COUNTIF(Tabel1[[PPO code 1]:[Frequentie 4]],Activiteitenoverzicht!B800)</f>
        <v>0</v>
      </c>
      <c r="L800" s="96">
        <f t="shared" ca="1" si="107"/>
        <v>1</v>
      </c>
    </row>
    <row r="801" spans="1:12" x14ac:dyDescent="0.25">
      <c r="A801" s="92">
        <f t="shared" si="98"/>
        <v>798</v>
      </c>
      <c r="B801" s="100" t="str">
        <f t="shared" si="106"/>
        <v xml:space="preserve"> </v>
      </c>
      <c r="D801" s="91" t="str">
        <f>IFERROR(VLOOKUP($C801,'[1]Nieuwe bron'!$A:$C,3,0),"")</f>
        <v/>
      </c>
      <c r="E801" s="70" t="str">
        <f>IFERROR(VLOOKUP($D801,'[1]Nieuwe bron'!$C:$D,2,0),"")</f>
        <v/>
      </c>
      <c r="F801" s="70" t="str">
        <f>IFERROR(VLOOKUP($D801,NLSfB!A:D,4,0),"")</f>
        <v/>
      </c>
      <c r="G801" s="109"/>
      <c r="H801" s="95" t="s">
        <v>326</v>
      </c>
      <c r="I801" s="100" t="s">
        <v>982</v>
      </c>
      <c r="J801" s="87"/>
      <c r="K801" s="87">
        <f ca="1">COUNTIF(Tabel1[[PPO code 1]:[Frequentie 4]],Activiteitenoverzicht!B801)</f>
        <v>0</v>
      </c>
      <c r="L801" s="96">
        <f t="shared" ca="1" si="107"/>
        <v>1</v>
      </c>
    </row>
    <row r="802" spans="1:12" x14ac:dyDescent="0.25">
      <c r="A802" s="92">
        <f t="shared" ref="A802:A865" si="108">-3+ROW()</f>
        <v>799</v>
      </c>
      <c r="B802" s="100" t="str">
        <f t="shared" si="106"/>
        <v xml:space="preserve"> </v>
      </c>
      <c r="D802" s="91" t="str">
        <f>IFERROR(VLOOKUP($C802,'[1]Nieuwe bron'!$A:$C,3,0),"")</f>
        <v/>
      </c>
      <c r="E802" s="70" t="str">
        <f>IFERROR(VLOOKUP($D802,'[1]Nieuwe bron'!$C:$D,2,0),"")</f>
        <v/>
      </c>
      <c r="F802" s="70" t="str">
        <f>IFERROR(VLOOKUP($D802,NLSfB!A:D,4,0),"")</f>
        <v/>
      </c>
      <c r="G802" s="109"/>
      <c r="H802" s="95" t="s">
        <v>326</v>
      </c>
      <c r="I802" s="100" t="s">
        <v>983</v>
      </c>
      <c r="J802" s="87"/>
      <c r="K802" s="87">
        <f ca="1">COUNTIF(Tabel1[[PPO code 1]:[Frequentie 4]],Activiteitenoverzicht!B802)</f>
        <v>0</v>
      </c>
      <c r="L802" s="96">
        <f t="shared" ca="1" si="107"/>
        <v>1</v>
      </c>
    </row>
    <row r="803" spans="1:12" x14ac:dyDescent="0.25">
      <c r="A803" s="92">
        <f t="shared" si="108"/>
        <v>800</v>
      </c>
      <c r="B803" s="100" t="str">
        <f t="shared" si="106"/>
        <v xml:space="preserve"> </v>
      </c>
      <c r="D803" s="91" t="str">
        <f>IFERROR(VLOOKUP($C803,'[1]Nieuwe bron'!$A:$C,3,0),"")</f>
        <v/>
      </c>
      <c r="E803" s="70" t="str">
        <f>IFERROR(VLOOKUP($D803,'[1]Nieuwe bron'!$C:$D,2,0),"")</f>
        <v/>
      </c>
      <c r="F803" s="70" t="str">
        <f>IFERROR(VLOOKUP($D803,NLSfB!A:D,4,0),"")</f>
        <v/>
      </c>
      <c r="G803" s="109"/>
      <c r="H803" s="95" t="s">
        <v>326</v>
      </c>
      <c r="I803" s="100" t="s">
        <v>984</v>
      </c>
      <c r="J803" s="87"/>
      <c r="K803" s="87">
        <f ca="1">COUNTIF(Tabel1[[PPO code 1]:[Frequentie 4]],Activiteitenoverzicht!B803)</f>
        <v>0</v>
      </c>
      <c r="L803" s="96">
        <f t="shared" ca="1" si="107"/>
        <v>1</v>
      </c>
    </row>
    <row r="804" spans="1:12" x14ac:dyDescent="0.25">
      <c r="A804" s="92">
        <f t="shared" si="108"/>
        <v>801</v>
      </c>
      <c r="B804" s="100" t="str">
        <f t="shared" si="106"/>
        <v xml:space="preserve"> </v>
      </c>
      <c r="D804" s="91" t="str">
        <f>IFERROR(VLOOKUP($C804,'[1]Nieuwe bron'!$A:$C,3,0),"")</f>
        <v/>
      </c>
      <c r="E804" s="70" t="str">
        <f>IFERROR(VLOOKUP($D804,'[1]Nieuwe bron'!$C:$D,2,0),"")</f>
        <v/>
      </c>
      <c r="F804" s="70" t="str">
        <f>IFERROR(VLOOKUP($D804,NLSfB!A:D,4,0),"")</f>
        <v/>
      </c>
      <c r="G804" s="109"/>
      <c r="H804" s="95" t="s">
        <v>326</v>
      </c>
      <c r="I804" s="100" t="s">
        <v>985</v>
      </c>
      <c r="J804" s="87"/>
      <c r="K804" s="87">
        <f ca="1">COUNTIF(Tabel1[[PPO code 1]:[Frequentie 4]],Activiteitenoverzicht!B804)</f>
        <v>0</v>
      </c>
      <c r="L804" s="96">
        <f t="shared" ca="1" si="107"/>
        <v>1</v>
      </c>
    </row>
    <row r="805" spans="1:12" x14ac:dyDescent="0.25">
      <c r="A805" s="92">
        <f t="shared" si="108"/>
        <v>802</v>
      </c>
      <c r="B805" s="100" t="str">
        <f t="shared" si="106"/>
        <v xml:space="preserve"> </v>
      </c>
      <c r="D805" s="91" t="str">
        <f>IFERROR(VLOOKUP($C805,'[1]Nieuwe bron'!$A:$C,3,0),"")</f>
        <v/>
      </c>
      <c r="E805" s="70" t="str">
        <f>IFERROR(VLOOKUP($D805,'[1]Nieuwe bron'!$C:$D,2,0),"")</f>
        <v/>
      </c>
      <c r="F805" s="70" t="str">
        <f>IFERROR(VLOOKUP($D805,NLSfB!A:D,4,0),"")</f>
        <v/>
      </c>
      <c r="G805" s="109"/>
      <c r="H805" s="95" t="s">
        <v>326</v>
      </c>
      <c r="I805" s="100" t="s">
        <v>986</v>
      </c>
      <c r="J805" s="87"/>
      <c r="K805" s="87">
        <f ca="1">COUNTIF(Tabel1[[PPO code 1]:[Frequentie 4]],Activiteitenoverzicht!B805)</f>
        <v>0</v>
      </c>
      <c r="L805" s="96">
        <f t="shared" ca="1" si="107"/>
        <v>1</v>
      </c>
    </row>
    <row r="806" spans="1:12" x14ac:dyDescent="0.25">
      <c r="A806" s="92">
        <f t="shared" si="108"/>
        <v>803</v>
      </c>
      <c r="B806" s="100" t="str">
        <f t="shared" si="106"/>
        <v xml:space="preserve"> </v>
      </c>
      <c r="D806" s="91" t="str">
        <f>IFERROR(VLOOKUP($C806,'[1]Nieuwe bron'!$A:$C,3,0),"")</f>
        <v/>
      </c>
      <c r="E806" s="70" t="str">
        <f>IFERROR(VLOOKUP($D806,'[1]Nieuwe bron'!$C:$D,2,0),"")</f>
        <v/>
      </c>
      <c r="F806" s="70" t="str">
        <f>IFERROR(VLOOKUP($D806,NLSfB!A:D,4,0),"")</f>
        <v/>
      </c>
      <c r="G806" s="109"/>
      <c r="H806" s="95" t="s">
        <v>326</v>
      </c>
      <c r="I806" s="100" t="s">
        <v>987</v>
      </c>
      <c r="J806" s="87"/>
      <c r="K806" s="87">
        <f ca="1">COUNTIF(Tabel1[[PPO code 1]:[Frequentie 4]],Activiteitenoverzicht!B806)</f>
        <v>0</v>
      </c>
      <c r="L806" s="96">
        <f t="shared" ca="1" si="107"/>
        <v>1</v>
      </c>
    </row>
    <row r="807" spans="1:12" x14ac:dyDescent="0.25">
      <c r="A807" s="92">
        <f t="shared" si="108"/>
        <v>804</v>
      </c>
      <c r="B807" s="100" t="str">
        <f t="shared" si="106"/>
        <v xml:space="preserve"> </v>
      </c>
      <c r="D807" s="91" t="str">
        <f>IFERROR(VLOOKUP($C807,'[1]Nieuwe bron'!$A:$C,3,0),"")</f>
        <v/>
      </c>
      <c r="E807" s="70" t="str">
        <f>IFERROR(VLOOKUP($D807,'[1]Nieuwe bron'!$C:$D,2,0),"")</f>
        <v/>
      </c>
      <c r="F807" s="70" t="str">
        <f>IFERROR(VLOOKUP($D807,NLSfB!A:D,4,0),"")</f>
        <v/>
      </c>
      <c r="G807" s="109"/>
      <c r="H807" s="95"/>
      <c r="I807" s="100"/>
      <c r="J807" s="87"/>
      <c r="K807" s="87">
        <f ca="1">COUNTIF(Tabel1[[PPO code 1]:[Frequentie 4]],Activiteitenoverzicht!B807)</f>
        <v>0</v>
      </c>
      <c r="L807" s="96">
        <f t="shared" ca="1" si="107"/>
        <v>1</v>
      </c>
    </row>
    <row r="808" spans="1:12" x14ac:dyDescent="0.25">
      <c r="A808" s="92">
        <f t="shared" si="108"/>
        <v>805</v>
      </c>
      <c r="B808" s="100" t="str">
        <f t="shared" si="106"/>
        <v xml:space="preserve"> </v>
      </c>
      <c r="D808" s="91" t="str">
        <f>IFERROR(VLOOKUP($C808,'[1]Nieuwe bron'!$A:$C,3,0),"")</f>
        <v/>
      </c>
      <c r="E808" s="70" t="str">
        <f>IFERROR(VLOOKUP($D808,'[1]Nieuwe bron'!$C:$D,2,0),"")</f>
        <v/>
      </c>
      <c r="F808" s="70" t="str">
        <f>IFERROR(VLOOKUP($D808,NLSfB!A:D,4,0),"")</f>
        <v/>
      </c>
      <c r="G808" s="109"/>
      <c r="H808" s="95"/>
      <c r="I808" s="100" t="s">
        <v>988</v>
      </c>
      <c r="J808" s="87"/>
      <c r="K808" s="87">
        <f ca="1">COUNTIF(Tabel1[[PPO code 1]:[Frequentie 4]],Activiteitenoverzicht!B808)</f>
        <v>0</v>
      </c>
      <c r="L808" s="96">
        <f t="shared" ca="1" si="107"/>
        <v>1</v>
      </c>
    </row>
    <row r="809" spans="1:12" x14ac:dyDescent="0.25">
      <c r="A809" s="92">
        <f t="shared" si="108"/>
        <v>806</v>
      </c>
      <c r="B809" s="100" t="str">
        <f t="shared" si="106"/>
        <v xml:space="preserve"> </v>
      </c>
      <c r="D809" s="91" t="str">
        <f>IFERROR(VLOOKUP($C809,'[1]Nieuwe bron'!$A:$C,3,0),"")</f>
        <v/>
      </c>
      <c r="E809" s="70" t="str">
        <f>IFERROR(VLOOKUP($D809,'[1]Nieuwe bron'!$C:$D,2,0),"")</f>
        <v/>
      </c>
      <c r="F809" s="70" t="str">
        <f>IFERROR(VLOOKUP($D809,NLSfB!A:D,4,0),"")</f>
        <v/>
      </c>
      <c r="G809" s="109"/>
      <c r="H809" s="95" t="s">
        <v>326</v>
      </c>
      <c r="I809" s="100" t="s">
        <v>989</v>
      </c>
      <c r="J809" s="87"/>
      <c r="K809" s="87">
        <f ca="1">COUNTIF(Tabel1[[PPO code 1]:[Frequentie 4]],Activiteitenoverzicht!B809)</f>
        <v>0</v>
      </c>
      <c r="L809" s="96">
        <f t="shared" ca="1" si="107"/>
        <v>1</v>
      </c>
    </row>
    <row r="810" spans="1:12" x14ac:dyDescent="0.25">
      <c r="A810" s="92">
        <f t="shared" si="108"/>
        <v>807</v>
      </c>
      <c r="B810" s="100" t="str">
        <f t="shared" si="106"/>
        <v xml:space="preserve"> </v>
      </c>
      <c r="D810" s="91" t="str">
        <f>IFERROR(VLOOKUP($C810,'[1]Nieuwe bron'!$A:$C,3,0),"")</f>
        <v/>
      </c>
      <c r="E810" s="70" t="str">
        <f>IFERROR(VLOOKUP($D810,'[1]Nieuwe bron'!$C:$D,2,0),"")</f>
        <v/>
      </c>
      <c r="F810" s="70" t="str">
        <f>IFERROR(VLOOKUP($D810,NLSfB!A:D,4,0),"")</f>
        <v/>
      </c>
      <c r="G810" s="109"/>
      <c r="H810" s="95" t="s">
        <v>326</v>
      </c>
      <c r="I810" s="100" t="s">
        <v>990</v>
      </c>
      <c r="J810" s="87"/>
      <c r="K810" s="87">
        <f ca="1">COUNTIF(Tabel1[[PPO code 1]:[Frequentie 4]],Activiteitenoverzicht!B810)</f>
        <v>0</v>
      </c>
      <c r="L810" s="96">
        <f t="shared" ca="1" si="107"/>
        <v>1</v>
      </c>
    </row>
    <row r="811" spans="1:12" x14ac:dyDescent="0.25">
      <c r="A811" s="92">
        <f t="shared" si="108"/>
        <v>808</v>
      </c>
      <c r="B811" s="100"/>
      <c r="D811" s="91" t="str">
        <f>IFERROR(VLOOKUP($C811,'[1]Nieuwe bron'!$A:$C,3,0),"")</f>
        <v/>
      </c>
      <c r="E811" s="70" t="str">
        <f>IFERROR(VLOOKUP($D811,'[1]Nieuwe bron'!$C:$D,2,0),"")</f>
        <v/>
      </c>
      <c r="F811" s="70" t="str">
        <f>IFERROR(VLOOKUP($D811,NLSfB!A:D,4,0),"")</f>
        <v/>
      </c>
      <c r="G811" s="109"/>
      <c r="H811" s="95" t="s">
        <v>326</v>
      </c>
      <c r="I811" s="100" t="s">
        <v>991</v>
      </c>
      <c r="J811" s="87"/>
      <c r="K811" s="87">
        <f ca="1">COUNTIF(Tabel1[[PPO code 1]:[Frequentie 4]],Activiteitenoverzicht!B811)</f>
        <v>0</v>
      </c>
      <c r="L811" s="96">
        <f t="shared" ca="1" si="107"/>
        <v>1</v>
      </c>
    </row>
    <row r="812" spans="1:12" x14ac:dyDescent="0.25">
      <c r="A812" s="92">
        <f t="shared" si="108"/>
        <v>809</v>
      </c>
      <c r="B812" s="100"/>
      <c r="D812" s="91" t="str">
        <f>IFERROR(VLOOKUP($C812,'[1]Nieuwe bron'!$A:$C,3,0),"")</f>
        <v/>
      </c>
      <c r="E812" s="70" t="str">
        <f>IFERROR(VLOOKUP($D812,'[1]Nieuwe bron'!$C:$D,2,0),"")</f>
        <v/>
      </c>
      <c r="F812" s="70" t="str">
        <f>IFERROR(VLOOKUP($D812,NLSfB!A:D,4,0),"")</f>
        <v/>
      </c>
      <c r="G812" s="109"/>
      <c r="H812" s="95"/>
      <c r="I812" s="100"/>
      <c r="J812" s="87"/>
      <c r="K812" s="87">
        <f ca="1">COUNTIF(Tabel1[[PPO code 1]:[Frequentie 4]],Activiteitenoverzicht!B812)</f>
        <v>0</v>
      </c>
      <c r="L812" s="97">
        <f t="shared" ca="1" si="107"/>
        <v>1</v>
      </c>
    </row>
    <row r="813" spans="1:12" ht="22.8" x14ac:dyDescent="0.25">
      <c r="A813" s="92">
        <f t="shared" si="108"/>
        <v>810</v>
      </c>
      <c r="B813" s="100" t="s">
        <v>992</v>
      </c>
      <c r="C813" s="70">
        <v>51510001</v>
      </c>
      <c r="D813" s="91" t="str">
        <f>IFERROR(VLOOKUP($C813,'[1]Nieuwe bron'!$A:$C,3,0),"")</f>
        <v>55.21.30</v>
      </c>
      <c r="E813" s="70" t="str">
        <f>IFERROR(VLOOKUP($D813,'[1]Nieuwe bron'!$C:$D,2,0),"")</f>
        <v>koeling; opwekking centraal, warmtepompsystemen; compressor koelmachine 5-50 ton CO2</v>
      </c>
      <c r="F813" s="70" t="str">
        <f>IFERROR(VLOOKUP($D813,NLSfB!A:D,4,0),"")</f>
        <v>compressor koelmachine (5-50 ton CO2)</v>
      </c>
      <c r="G813" s="108">
        <v>0.2</v>
      </c>
      <c r="H813" s="93"/>
      <c r="I813" s="85" t="s">
        <v>965</v>
      </c>
      <c r="J813" s="87"/>
      <c r="K813" s="87">
        <f ca="1">COUNTIF(Tabel1[[PPO code 1]:[Frequentie 4]],Activiteitenoverzicht!B813)</f>
        <v>1</v>
      </c>
      <c r="L813" s="94">
        <f ca="1">$K$813</f>
        <v>1</v>
      </c>
    </row>
    <row r="814" spans="1:12" x14ac:dyDescent="0.25">
      <c r="A814" s="92">
        <f t="shared" si="108"/>
        <v>811</v>
      </c>
      <c r="B814" s="100" t="str">
        <f>IF($C814=""," ",$B$813)</f>
        <v>KLMT111-K1</v>
      </c>
      <c r="C814" s="70">
        <v>55120001</v>
      </c>
      <c r="D814" s="91" t="str">
        <f>IFERROR(VLOOKUP($C814,'[1]Nieuwe bron'!$A:$C,3,0),"")</f>
        <v>55.12.10</v>
      </c>
      <c r="E814" s="70" t="str">
        <f>IFERROR(VLOOKUP($D814,'[1]Nieuwe bron'!$C:$D,2,0),"")</f>
        <v>koeling; lokaal, splitsysteem; koelen 5-50 ton CO2</v>
      </c>
      <c r="F814" s="70" t="str">
        <f>IFERROR(VLOOKUP($D814,NLSfB!A:D,4,0),"")</f>
        <v>splitsysteem koelen (5-50 ton CO2)</v>
      </c>
      <c r="G814" s="110">
        <v>0.2</v>
      </c>
      <c r="H814" s="95" t="s">
        <v>326</v>
      </c>
      <c r="I814" s="100" t="s">
        <v>993</v>
      </c>
      <c r="J814" s="87"/>
      <c r="K814" s="87">
        <f ca="1">COUNTIF(Tabel1[[PPO code 1]:[Frequentie 4]],Activiteitenoverzicht!B814)</f>
        <v>1</v>
      </c>
      <c r="L814" s="96">
        <f t="shared" ref="L814:L815" ca="1" si="109">$K$813</f>
        <v>1</v>
      </c>
    </row>
    <row r="815" spans="1:12" x14ac:dyDescent="0.25">
      <c r="A815" s="92">
        <f t="shared" si="108"/>
        <v>812</v>
      </c>
      <c r="B815" s="100"/>
      <c r="D815" s="91" t="str">
        <f>IFERROR(VLOOKUP($C815,'[1]Nieuwe bron'!$A:$C,3,0),"")</f>
        <v/>
      </c>
      <c r="E815" s="70" t="str">
        <f>IFERROR(VLOOKUP($D815,'[1]Nieuwe bron'!$C:$D,2,0),"")</f>
        <v/>
      </c>
      <c r="F815" s="70" t="str">
        <f>IFERROR(VLOOKUP($D815,NLSfB!A:D,4,0),"")</f>
        <v/>
      </c>
      <c r="H815" s="95"/>
      <c r="I815" s="100"/>
      <c r="J815" s="87"/>
      <c r="K815" s="87">
        <f ca="1">COUNTIF(Tabel1[[PPO code 1]:[Frequentie 4]],Activiteitenoverzicht!B815)</f>
        <v>0</v>
      </c>
      <c r="L815" s="97">
        <f t="shared" ca="1" si="109"/>
        <v>1</v>
      </c>
    </row>
    <row r="816" spans="1:12" hidden="1" x14ac:dyDescent="0.25">
      <c r="A816" s="71">
        <f t="shared" si="108"/>
        <v>813</v>
      </c>
      <c r="B816" s="79" t="s">
        <v>994</v>
      </c>
      <c r="C816" s="70">
        <v>51510002</v>
      </c>
      <c r="D816" s="70" t="str">
        <f>IFERROR(VLOOKUP($C816,'[1]Nieuwe bron'!$A:$C,3,0),"")</f>
        <v>55.21.31</v>
      </c>
      <c r="E816" s="70" t="str">
        <f>IFERROR(VLOOKUP($D816,'[1]Nieuwe bron'!$C:$D,2,0),"")</f>
        <v>koeling; opwekking centraal, warmtepompsystemen; compressor koelmachine 50-500 ton CO2</v>
      </c>
      <c r="F816" s="70" t="str">
        <f>IFERROR(VLOOKUP($D816,NLSfB!A:D,4,0),"")</f>
        <v>compressor koelmachine (50-500 ton CO2)</v>
      </c>
      <c r="G816" s="108">
        <v>2</v>
      </c>
      <c r="H816" s="77"/>
      <c r="I816" s="78" t="s">
        <v>965</v>
      </c>
      <c r="K816" s="67">
        <f ca="1">COUNTIF(Tabel1[[PPO code 1]:[Frequentie 4]],Activiteitenoverzicht!B816)</f>
        <v>0</v>
      </c>
      <c r="L816" s="73">
        <f ca="1">$K$816</f>
        <v>0</v>
      </c>
    </row>
    <row r="817" spans="1:12" ht="22.8" hidden="1" x14ac:dyDescent="0.25">
      <c r="A817" s="71">
        <f t="shared" si="108"/>
        <v>814</v>
      </c>
      <c r="B817" s="79" t="str">
        <f t="shared" ref="B817:B846" si="110">IF($C817=""," ",$B$816)</f>
        <v>KLMT111-A2</v>
      </c>
      <c r="C817" s="70">
        <v>55120002</v>
      </c>
      <c r="D817" s="70" t="str">
        <f>IFERROR(VLOOKUP($C817,'[1]Nieuwe bron'!$A:$C,3,0),"")</f>
        <v>55.12.11</v>
      </c>
      <c r="E817" s="70" t="str">
        <f>IFERROR(VLOOKUP($D817,'[1]Nieuwe bron'!$C:$D,2,0),"")</f>
        <v>koeling; lokaal, splitsysteem; koelen 50-500 ton CO2</v>
      </c>
      <c r="F817" s="70" t="str">
        <f>IFERROR(VLOOKUP($D817,NLSfB!A:D,4,0),"")</f>
        <v>splitsysteem koelen (50-500 ton CO2)</v>
      </c>
      <c r="G817" s="109">
        <v>2</v>
      </c>
      <c r="H817" s="74"/>
      <c r="I817" s="79" t="s">
        <v>995</v>
      </c>
      <c r="K817" s="67">
        <f ca="1">COUNTIF(Tabel1[[PPO code 1]:[Frequentie 4]],Activiteitenoverzicht!B817)</f>
        <v>0</v>
      </c>
      <c r="L817" s="75">
        <f t="shared" ref="L817:L848" ca="1" si="111">$K$816</f>
        <v>0</v>
      </c>
    </row>
    <row r="818" spans="1:12" hidden="1" x14ac:dyDescent="0.25">
      <c r="A818" s="71">
        <f t="shared" si="108"/>
        <v>815</v>
      </c>
      <c r="B818" s="79" t="str">
        <f t="shared" si="110"/>
        <v xml:space="preserve"> </v>
      </c>
      <c r="D818" s="70" t="str">
        <f>IFERROR(VLOOKUP($C818,'[1]Nieuwe bron'!$A:$C,3,0),"")</f>
        <v/>
      </c>
      <c r="E818" s="70" t="str">
        <f>IFERROR(VLOOKUP($D818,'[1]Nieuwe bron'!$C:$D,2,0),"")</f>
        <v/>
      </c>
      <c r="F818" s="70" t="str">
        <f>IFERROR(VLOOKUP($D818,NLSfB!A:D,4,0),"")</f>
        <v/>
      </c>
      <c r="G818" s="109">
        <v>2</v>
      </c>
      <c r="H818" s="74"/>
      <c r="I818" s="79" t="s">
        <v>967</v>
      </c>
      <c r="K818" s="67">
        <f ca="1">COUNTIF(Tabel1[[PPO code 1]:[Frequentie 4]],Activiteitenoverzicht!B818)</f>
        <v>0</v>
      </c>
      <c r="L818" s="75">
        <f t="shared" ca="1" si="111"/>
        <v>0</v>
      </c>
    </row>
    <row r="819" spans="1:12" hidden="1" x14ac:dyDescent="0.25">
      <c r="A819" s="71">
        <f t="shared" si="108"/>
        <v>816</v>
      </c>
      <c r="B819" s="79" t="str">
        <f t="shared" si="110"/>
        <v xml:space="preserve"> </v>
      </c>
      <c r="D819" s="70" t="str">
        <f>IFERROR(VLOOKUP($C819,'[1]Nieuwe bron'!$A:$C,3,0),"")</f>
        <v/>
      </c>
      <c r="E819" s="70" t="str">
        <f>IFERROR(VLOOKUP($D819,'[1]Nieuwe bron'!$C:$D,2,0),"")</f>
        <v/>
      </c>
      <c r="F819" s="70" t="str">
        <f>IFERROR(VLOOKUP($D819,NLSfB!A:D,4,0),"")</f>
        <v/>
      </c>
      <c r="G819" s="109">
        <v>2</v>
      </c>
      <c r="H819" s="74"/>
      <c r="K819" s="67">
        <f ca="1">COUNTIF(Tabel1[[PPO code 1]:[Frequentie 4]],Activiteitenoverzicht!B819)</f>
        <v>0</v>
      </c>
      <c r="L819" s="75">
        <f t="shared" ca="1" si="111"/>
        <v>0</v>
      </c>
    </row>
    <row r="820" spans="1:12" hidden="1" x14ac:dyDescent="0.25">
      <c r="A820" s="71">
        <f t="shared" si="108"/>
        <v>817</v>
      </c>
      <c r="B820" s="79" t="str">
        <f t="shared" si="110"/>
        <v xml:space="preserve"> </v>
      </c>
      <c r="D820" s="70" t="str">
        <f>IFERROR(VLOOKUP($C820,'[1]Nieuwe bron'!$A:$C,3,0),"")</f>
        <v/>
      </c>
      <c r="E820" s="70" t="str">
        <f>IFERROR(VLOOKUP($D820,'[1]Nieuwe bron'!$C:$D,2,0),"")</f>
        <v/>
      </c>
      <c r="F820" s="70" t="str">
        <f>IFERROR(VLOOKUP($D820,NLSfB!A:D,4,0),"")</f>
        <v/>
      </c>
      <c r="G820" s="109">
        <v>2</v>
      </c>
      <c r="H820" s="74"/>
      <c r="I820" s="79" t="s">
        <v>408</v>
      </c>
      <c r="K820" s="67">
        <f ca="1">COUNTIF(Tabel1[[PPO code 1]:[Frequentie 4]],Activiteitenoverzicht!B820)</f>
        <v>0</v>
      </c>
      <c r="L820" s="75">
        <f t="shared" ca="1" si="111"/>
        <v>0</v>
      </c>
    </row>
    <row r="821" spans="1:12" hidden="1" x14ac:dyDescent="0.25">
      <c r="A821" s="71">
        <f t="shared" si="108"/>
        <v>818</v>
      </c>
      <c r="B821" s="79" t="str">
        <f t="shared" si="110"/>
        <v xml:space="preserve"> </v>
      </c>
      <c r="D821" s="70" t="str">
        <f>IFERROR(VLOOKUP($C821,'[1]Nieuwe bron'!$A:$C,3,0),"")</f>
        <v/>
      </c>
      <c r="E821" s="70" t="str">
        <f>IFERROR(VLOOKUP($D821,'[1]Nieuwe bron'!$C:$D,2,0),"")</f>
        <v/>
      </c>
      <c r="F821" s="70" t="str">
        <f>IFERROR(VLOOKUP($D821,NLSfB!A:D,4,0),"")</f>
        <v/>
      </c>
      <c r="G821" s="109">
        <v>2</v>
      </c>
      <c r="H821" s="74" t="s">
        <v>326</v>
      </c>
      <c r="I821" s="79" t="s">
        <v>968</v>
      </c>
      <c r="K821" s="67">
        <f ca="1">COUNTIF(Tabel1[[PPO code 1]:[Frequentie 4]],Activiteitenoverzicht!B821)</f>
        <v>0</v>
      </c>
      <c r="L821" s="75">
        <f t="shared" ca="1" si="111"/>
        <v>0</v>
      </c>
    </row>
    <row r="822" spans="1:12" hidden="1" x14ac:dyDescent="0.25">
      <c r="A822" s="71">
        <f t="shared" si="108"/>
        <v>819</v>
      </c>
      <c r="B822" s="79" t="str">
        <f t="shared" si="110"/>
        <v xml:space="preserve"> </v>
      </c>
      <c r="D822" s="70" t="str">
        <f>IFERROR(VLOOKUP($C822,'[1]Nieuwe bron'!$A:$C,3,0),"")</f>
        <v/>
      </c>
      <c r="E822" s="70" t="str">
        <f>IFERROR(VLOOKUP($D822,'[1]Nieuwe bron'!$C:$D,2,0),"")</f>
        <v/>
      </c>
      <c r="F822" s="70" t="str">
        <f>IFERROR(VLOOKUP($D822,NLSfB!A:D,4,0),"")</f>
        <v/>
      </c>
      <c r="G822" s="109">
        <v>2</v>
      </c>
      <c r="H822" s="74" t="s">
        <v>326</v>
      </c>
      <c r="I822" s="79" t="s">
        <v>969</v>
      </c>
      <c r="K822" s="67">
        <f ca="1">COUNTIF(Tabel1[[PPO code 1]:[Frequentie 4]],Activiteitenoverzicht!B822)</f>
        <v>0</v>
      </c>
      <c r="L822" s="75">
        <f t="shared" ca="1" si="111"/>
        <v>0</v>
      </c>
    </row>
    <row r="823" spans="1:12" hidden="1" x14ac:dyDescent="0.25">
      <c r="A823" s="71">
        <f t="shared" si="108"/>
        <v>820</v>
      </c>
      <c r="B823" s="79" t="str">
        <f t="shared" si="110"/>
        <v xml:space="preserve"> </v>
      </c>
      <c r="D823" s="70" t="str">
        <f>IFERROR(VLOOKUP($C823,'[1]Nieuwe bron'!$A:$C,3,0),"")</f>
        <v/>
      </c>
      <c r="E823" s="70" t="str">
        <f>IFERROR(VLOOKUP($D823,'[1]Nieuwe bron'!$C:$D,2,0),"")</f>
        <v/>
      </c>
      <c r="F823" s="70" t="str">
        <f>IFERROR(VLOOKUP($D823,NLSfB!A:D,4,0),"")</f>
        <v/>
      </c>
      <c r="G823" s="109">
        <v>2</v>
      </c>
      <c r="H823" s="74" t="s">
        <v>326</v>
      </c>
      <c r="I823" s="79" t="s">
        <v>970</v>
      </c>
      <c r="K823" s="67">
        <f ca="1">COUNTIF(Tabel1[[PPO code 1]:[Frequentie 4]],Activiteitenoverzicht!B823)</f>
        <v>0</v>
      </c>
      <c r="L823" s="75">
        <f t="shared" ca="1" si="111"/>
        <v>0</v>
      </c>
    </row>
    <row r="824" spans="1:12" ht="22.8" hidden="1" x14ac:dyDescent="0.25">
      <c r="A824" s="71">
        <f t="shared" si="108"/>
        <v>821</v>
      </c>
      <c r="B824" s="79" t="str">
        <f t="shared" si="110"/>
        <v xml:space="preserve"> </v>
      </c>
      <c r="D824" s="70" t="str">
        <f>IFERROR(VLOOKUP($C824,'[1]Nieuwe bron'!$A:$C,3,0),"")</f>
        <v/>
      </c>
      <c r="E824" s="70" t="str">
        <f>IFERROR(VLOOKUP($D824,'[1]Nieuwe bron'!$C:$D,2,0),"")</f>
        <v/>
      </c>
      <c r="F824" s="70" t="str">
        <f>IFERROR(VLOOKUP($D824,NLSfB!A:D,4,0),"")</f>
        <v/>
      </c>
      <c r="G824" s="109">
        <v>2</v>
      </c>
      <c r="H824" s="74" t="s">
        <v>326</v>
      </c>
      <c r="I824" s="79" t="s">
        <v>971</v>
      </c>
      <c r="K824" s="67">
        <f ca="1">COUNTIF(Tabel1[[PPO code 1]:[Frequentie 4]],Activiteitenoverzicht!B824)</f>
        <v>0</v>
      </c>
      <c r="L824" s="75">
        <f t="shared" ca="1" si="111"/>
        <v>0</v>
      </c>
    </row>
    <row r="825" spans="1:12" hidden="1" x14ac:dyDescent="0.25">
      <c r="A825" s="71">
        <f t="shared" si="108"/>
        <v>822</v>
      </c>
      <c r="B825" s="79" t="str">
        <f t="shared" si="110"/>
        <v xml:space="preserve"> </v>
      </c>
      <c r="D825" s="70" t="str">
        <f>IFERROR(VLOOKUP($C825,'[1]Nieuwe bron'!$A:$C,3,0),"")</f>
        <v/>
      </c>
      <c r="E825" s="70" t="str">
        <f>IFERROR(VLOOKUP($D825,'[1]Nieuwe bron'!$C:$D,2,0),"")</f>
        <v/>
      </c>
      <c r="F825" s="70" t="str">
        <f>IFERROR(VLOOKUP($D825,NLSfB!A:D,4,0),"")</f>
        <v/>
      </c>
      <c r="G825" s="109">
        <v>2</v>
      </c>
      <c r="H825" s="74" t="s">
        <v>326</v>
      </c>
      <c r="I825" s="79" t="s">
        <v>972</v>
      </c>
      <c r="K825" s="67">
        <f ca="1">COUNTIF(Tabel1[[PPO code 1]:[Frequentie 4]],Activiteitenoverzicht!B825)</f>
        <v>0</v>
      </c>
      <c r="L825" s="75">
        <f t="shared" ca="1" si="111"/>
        <v>0</v>
      </c>
    </row>
    <row r="826" spans="1:12" hidden="1" x14ac:dyDescent="0.25">
      <c r="A826" s="71">
        <f t="shared" si="108"/>
        <v>823</v>
      </c>
      <c r="B826" s="79" t="str">
        <f t="shared" si="110"/>
        <v xml:space="preserve"> </v>
      </c>
      <c r="D826" s="70" t="str">
        <f>IFERROR(VLOOKUP($C826,'[1]Nieuwe bron'!$A:$C,3,0),"")</f>
        <v/>
      </c>
      <c r="E826" s="70" t="str">
        <f>IFERROR(VLOOKUP($D826,'[1]Nieuwe bron'!$C:$D,2,0),"")</f>
        <v/>
      </c>
      <c r="F826" s="70" t="str">
        <f>IFERROR(VLOOKUP($D826,NLSfB!A:D,4,0),"")</f>
        <v/>
      </c>
      <c r="G826" s="109">
        <v>2</v>
      </c>
      <c r="H826" s="74"/>
      <c r="K826" s="67">
        <f ca="1">COUNTIF(Tabel1[[PPO code 1]:[Frequentie 4]],Activiteitenoverzicht!B826)</f>
        <v>0</v>
      </c>
      <c r="L826" s="75">
        <f t="shared" ca="1" si="111"/>
        <v>0</v>
      </c>
    </row>
    <row r="827" spans="1:12" hidden="1" x14ac:dyDescent="0.25">
      <c r="A827" s="71">
        <f t="shared" si="108"/>
        <v>824</v>
      </c>
      <c r="B827" s="79" t="str">
        <f t="shared" si="110"/>
        <v xml:space="preserve"> </v>
      </c>
      <c r="D827" s="70" t="str">
        <f>IFERROR(VLOOKUP($C827,'[1]Nieuwe bron'!$A:$C,3,0),"")</f>
        <v/>
      </c>
      <c r="E827" s="70" t="str">
        <f>IFERROR(VLOOKUP($D827,'[1]Nieuwe bron'!$C:$D,2,0),"")</f>
        <v/>
      </c>
      <c r="F827" s="70" t="str">
        <f>IFERROR(VLOOKUP($D827,NLSfB!A:D,4,0),"")</f>
        <v/>
      </c>
      <c r="G827" s="109">
        <v>2</v>
      </c>
      <c r="H827" s="74" t="s">
        <v>326</v>
      </c>
      <c r="I827" s="79" t="s">
        <v>973</v>
      </c>
      <c r="K827" s="67">
        <f ca="1">COUNTIF(Tabel1[[PPO code 1]:[Frequentie 4]],Activiteitenoverzicht!B827)</f>
        <v>0</v>
      </c>
      <c r="L827" s="75">
        <f t="shared" ca="1" si="111"/>
        <v>0</v>
      </c>
    </row>
    <row r="828" spans="1:12" hidden="1" x14ac:dyDescent="0.25">
      <c r="A828" s="71">
        <f t="shared" si="108"/>
        <v>825</v>
      </c>
      <c r="B828" s="79" t="str">
        <f t="shared" si="110"/>
        <v xml:space="preserve"> </v>
      </c>
      <c r="D828" s="70" t="str">
        <f>IFERROR(VLOOKUP($C828,'[1]Nieuwe bron'!$A:$C,3,0),"")</f>
        <v/>
      </c>
      <c r="E828" s="70" t="str">
        <f>IFERROR(VLOOKUP($D828,'[1]Nieuwe bron'!$C:$D,2,0),"")</f>
        <v/>
      </c>
      <c r="F828" s="70" t="str">
        <f>IFERROR(VLOOKUP($D828,NLSfB!A:D,4,0),"")</f>
        <v/>
      </c>
      <c r="G828" s="109">
        <v>2</v>
      </c>
      <c r="H828" s="74" t="s">
        <v>326</v>
      </c>
      <c r="I828" s="79" t="s">
        <v>974</v>
      </c>
      <c r="K828" s="67">
        <f ca="1">COUNTIF(Tabel1[[PPO code 1]:[Frequentie 4]],Activiteitenoverzicht!B828)</f>
        <v>0</v>
      </c>
      <c r="L828" s="75">
        <f t="shared" ca="1" si="111"/>
        <v>0</v>
      </c>
    </row>
    <row r="829" spans="1:12" hidden="1" x14ac:dyDescent="0.25">
      <c r="A829" s="71">
        <f t="shared" si="108"/>
        <v>826</v>
      </c>
      <c r="B829" s="79" t="str">
        <f t="shared" si="110"/>
        <v xml:space="preserve"> </v>
      </c>
      <c r="D829" s="70" t="str">
        <f>IFERROR(VLOOKUP($C829,'[1]Nieuwe bron'!$A:$C,3,0),"")</f>
        <v/>
      </c>
      <c r="E829" s="70" t="str">
        <f>IFERROR(VLOOKUP($D829,'[1]Nieuwe bron'!$C:$D,2,0),"")</f>
        <v/>
      </c>
      <c r="F829" s="70" t="str">
        <f>IFERROR(VLOOKUP($D829,NLSfB!A:D,4,0),"")</f>
        <v/>
      </c>
      <c r="G829" s="109"/>
      <c r="H829" s="74" t="s">
        <v>326</v>
      </c>
      <c r="I829" s="79" t="s">
        <v>975</v>
      </c>
      <c r="K829" s="67">
        <f ca="1">COUNTIF(Tabel1[[PPO code 1]:[Frequentie 4]],Activiteitenoverzicht!B829)</f>
        <v>0</v>
      </c>
      <c r="L829" s="75">
        <f t="shared" ca="1" si="111"/>
        <v>0</v>
      </c>
    </row>
    <row r="830" spans="1:12" hidden="1" x14ac:dyDescent="0.25">
      <c r="A830" s="71">
        <f t="shared" si="108"/>
        <v>827</v>
      </c>
      <c r="B830" s="79" t="str">
        <f t="shared" si="110"/>
        <v xml:space="preserve"> </v>
      </c>
      <c r="D830" s="70" t="str">
        <f>IFERROR(VLOOKUP($C830,'[1]Nieuwe bron'!$A:$C,3,0),"")</f>
        <v/>
      </c>
      <c r="E830" s="70" t="str">
        <f>IFERROR(VLOOKUP($D830,'[1]Nieuwe bron'!$C:$D,2,0),"")</f>
        <v/>
      </c>
      <c r="F830" s="70" t="str">
        <f>IFERROR(VLOOKUP($D830,NLSfB!A:D,4,0),"")</f>
        <v/>
      </c>
      <c r="G830" s="109"/>
      <c r="H830" s="74" t="s">
        <v>326</v>
      </c>
      <c r="I830" s="79" t="s">
        <v>976</v>
      </c>
      <c r="K830" s="67">
        <f ca="1">COUNTIF(Tabel1[[PPO code 1]:[Frequentie 4]],Activiteitenoverzicht!B830)</f>
        <v>0</v>
      </c>
      <c r="L830" s="75">
        <f t="shared" ca="1" si="111"/>
        <v>0</v>
      </c>
    </row>
    <row r="831" spans="1:12" hidden="1" x14ac:dyDescent="0.25">
      <c r="A831" s="71">
        <f t="shared" si="108"/>
        <v>828</v>
      </c>
      <c r="B831" s="79" t="str">
        <f t="shared" si="110"/>
        <v xml:space="preserve"> </v>
      </c>
      <c r="D831" s="70" t="str">
        <f>IFERROR(VLOOKUP($C831,'[1]Nieuwe bron'!$A:$C,3,0),"")</f>
        <v/>
      </c>
      <c r="E831" s="70" t="str">
        <f>IFERROR(VLOOKUP($D831,'[1]Nieuwe bron'!$C:$D,2,0),"")</f>
        <v/>
      </c>
      <c r="F831" s="70" t="str">
        <f>IFERROR(VLOOKUP($D831,NLSfB!A:D,4,0),"")</f>
        <v/>
      </c>
      <c r="G831" s="109"/>
      <c r="H831" s="74" t="s">
        <v>326</v>
      </c>
      <c r="I831" s="79" t="s">
        <v>977</v>
      </c>
      <c r="K831" s="67">
        <f ca="1">COUNTIF(Tabel1[[PPO code 1]:[Frequentie 4]],Activiteitenoverzicht!B831)</f>
        <v>0</v>
      </c>
      <c r="L831" s="75">
        <f t="shared" ca="1" si="111"/>
        <v>0</v>
      </c>
    </row>
    <row r="832" spans="1:12" hidden="1" x14ac:dyDescent="0.25">
      <c r="A832" s="71">
        <f t="shared" si="108"/>
        <v>829</v>
      </c>
      <c r="B832" s="79" t="str">
        <f t="shared" si="110"/>
        <v xml:space="preserve"> </v>
      </c>
      <c r="D832" s="70" t="str">
        <f>IFERROR(VLOOKUP($C832,'[1]Nieuwe bron'!$A:$C,3,0),"")</f>
        <v/>
      </c>
      <c r="E832" s="70" t="str">
        <f>IFERROR(VLOOKUP($D832,'[1]Nieuwe bron'!$C:$D,2,0),"")</f>
        <v/>
      </c>
      <c r="F832" s="70" t="str">
        <f>IFERROR(VLOOKUP($D832,NLSfB!A:D,4,0),"")</f>
        <v/>
      </c>
      <c r="G832" s="109"/>
      <c r="H832" s="74" t="s">
        <v>326</v>
      </c>
      <c r="I832" s="79" t="s">
        <v>978</v>
      </c>
      <c r="K832" s="67">
        <f ca="1">COUNTIF(Tabel1[[PPO code 1]:[Frequentie 4]],Activiteitenoverzicht!B832)</f>
        <v>0</v>
      </c>
      <c r="L832" s="75">
        <f t="shared" ca="1" si="111"/>
        <v>0</v>
      </c>
    </row>
    <row r="833" spans="1:12" hidden="1" x14ac:dyDescent="0.25">
      <c r="A833" s="71">
        <f t="shared" si="108"/>
        <v>830</v>
      </c>
      <c r="B833" s="79" t="str">
        <f t="shared" si="110"/>
        <v xml:space="preserve"> </v>
      </c>
      <c r="D833" s="70" t="str">
        <f>IFERROR(VLOOKUP($C833,'[1]Nieuwe bron'!$A:$C,3,0),"")</f>
        <v/>
      </c>
      <c r="E833" s="70" t="str">
        <f>IFERROR(VLOOKUP($D833,'[1]Nieuwe bron'!$C:$D,2,0),"")</f>
        <v/>
      </c>
      <c r="F833" s="70" t="str">
        <f>IFERROR(VLOOKUP($D833,NLSfB!A:D,4,0),"")</f>
        <v/>
      </c>
      <c r="G833" s="109"/>
      <c r="H833" s="74"/>
      <c r="K833" s="67">
        <f ca="1">COUNTIF(Tabel1[[PPO code 1]:[Frequentie 4]],Activiteitenoverzicht!B833)</f>
        <v>0</v>
      </c>
      <c r="L833" s="75">
        <f t="shared" ca="1" si="111"/>
        <v>0</v>
      </c>
    </row>
    <row r="834" spans="1:12" hidden="1" x14ac:dyDescent="0.25">
      <c r="A834" s="71">
        <f t="shared" si="108"/>
        <v>831</v>
      </c>
      <c r="B834" s="79" t="str">
        <f t="shared" si="110"/>
        <v xml:space="preserve"> </v>
      </c>
      <c r="D834" s="70" t="str">
        <f>IFERROR(VLOOKUP($C834,'[1]Nieuwe bron'!$A:$C,3,0),"")</f>
        <v/>
      </c>
      <c r="E834" s="70" t="str">
        <f>IFERROR(VLOOKUP($D834,'[1]Nieuwe bron'!$C:$D,2,0),"")</f>
        <v/>
      </c>
      <c r="F834" s="70" t="str">
        <f>IFERROR(VLOOKUP($D834,NLSfB!A:D,4,0),"")</f>
        <v/>
      </c>
      <c r="G834" s="109"/>
      <c r="H834" s="74"/>
      <c r="I834" s="79" t="s">
        <v>979</v>
      </c>
      <c r="K834" s="67">
        <f ca="1">COUNTIF(Tabel1[[PPO code 1]:[Frequentie 4]],Activiteitenoverzicht!B834)</f>
        <v>0</v>
      </c>
      <c r="L834" s="75">
        <f t="shared" ca="1" si="111"/>
        <v>0</v>
      </c>
    </row>
    <row r="835" spans="1:12" hidden="1" x14ac:dyDescent="0.25">
      <c r="A835" s="71">
        <f t="shared" si="108"/>
        <v>832</v>
      </c>
      <c r="B835" s="79" t="str">
        <f t="shared" si="110"/>
        <v xml:space="preserve"> </v>
      </c>
      <c r="D835" s="70" t="str">
        <f>IFERROR(VLOOKUP($C835,'[1]Nieuwe bron'!$A:$C,3,0),"")</f>
        <v/>
      </c>
      <c r="E835" s="70" t="str">
        <f>IFERROR(VLOOKUP($D835,'[1]Nieuwe bron'!$C:$D,2,0),"")</f>
        <v/>
      </c>
      <c r="F835" s="70" t="str">
        <f>IFERROR(VLOOKUP($D835,NLSfB!A:D,4,0),"")</f>
        <v/>
      </c>
      <c r="G835" s="109"/>
      <c r="H835" s="74" t="s">
        <v>326</v>
      </c>
      <c r="I835" s="79" t="s">
        <v>980</v>
      </c>
      <c r="K835" s="67">
        <f ca="1">COUNTIF(Tabel1[[PPO code 1]:[Frequentie 4]],Activiteitenoverzicht!B835)</f>
        <v>0</v>
      </c>
      <c r="L835" s="75">
        <f t="shared" ca="1" si="111"/>
        <v>0</v>
      </c>
    </row>
    <row r="836" spans="1:12" hidden="1" x14ac:dyDescent="0.25">
      <c r="A836" s="71">
        <f t="shared" si="108"/>
        <v>833</v>
      </c>
      <c r="B836" s="79" t="str">
        <f t="shared" si="110"/>
        <v xml:space="preserve"> </v>
      </c>
      <c r="D836" s="70" t="str">
        <f>IFERROR(VLOOKUP($C836,'[1]Nieuwe bron'!$A:$C,3,0),"")</f>
        <v/>
      </c>
      <c r="E836" s="70" t="str">
        <f>IFERROR(VLOOKUP($D836,'[1]Nieuwe bron'!$C:$D,2,0),"")</f>
        <v/>
      </c>
      <c r="F836" s="70" t="str">
        <f>IFERROR(VLOOKUP($D836,NLSfB!A:D,4,0),"")</f>
        <v/>
      </c>
      <c r="G836" s="109"/>
      <c r="H836" s="74" t="s">
        <v>326</v>
      </c>
      <c r="I836" s="79" t="s">
        <v>981</v>
      </c>
      <c r="K836" s="67">
        <f ca="1">COUNTIF(Tabel1[[PPO code 1]:[Frequentie 4]],Activiteitenoverzicht!B836)</f>
        <v>0</v>
      </c>
      <c r="L836" s="75">
        <f t="shared" ca="1" si="111"/>
        <v>0</v>
      </c>
    </row>
    <row r="837" spans="1:12" hidden="1" x14ac:dyDescent="0.25">
      <c r="A837" s="71">
        <f t="shared" si="108"/>
        <v>834</v>
      </c>
      <c r="B837" s="79" t="str">
        <f t="shared" si="110"/>
        <v xml:space="preserve"> </v>
      </c>
      <c r="D837" s="70" t="str">
        <f>IFERROR(VLOOKUP($C837,'[1]Nieuwe bron'!$A:$C,3,0),"")</f>
        <v/>
      </c>
      <c r="E837" s="70" t="str">
        <f>IFERROR(VLOOKUP($D837,'[1]Nieuwe bron'!$C:$D,2,0),"")</f>
        <v/>
      </c>
      <c r="F837" s="70" t="str">
        <f>IFERROR(VLOOKUP($D837,NLSfB!A:D,4,0),"")</f>
        <v/>
      </c>
      <c r="G837" s="109"/>
      <c r="H837" s="74" t="s">
        <v>326</v>
      </c>
      <c r="I837" s="79" t="s">
        <v>982</v>
      </c>
      <c r="K837" s="67">
        <f ca="1">COUNTIF(Tabel1[[PPO code 1]:[Frequentie 4]],Activiteitenoverzicht!B837)</f>
        <v>0</v>
      </c>
      <c r="L837" s="75">
        <f t="shared" ca="1" si="111"/>
        <v>0</v>
      </c>
    </row>
    <row r="838" spans="1:12" hidden="1" x14ac:dyDescent="0.25">
      <c r="A838" s="71">
        <f t="shared" si="108"/>
        <v>835</v>
      </c>
      <c r="B838" s="79" t="str">
        <f t="shared" si="110"/>
        <v xml:space="preserve"> </v>
      </c>
      <c r="D838" s="70" t="str">
        <f>IFERROR(VLOOKUP($C838,'[1]Nieuwe bron'!$A:$C,3,0),"")</f>
        <v/>
      </c>
      <c r="E838" s="70" t="str">
        <f>IFERROR(VLOOKUP($D838,'[1]Nieuwe bron'!$C:$D,2,0),"")</f>
        <v/>
      </c>
      <c r="F838" s="70" t="str">
        <f>IFERROR(VLOOKUP($D838,NLSfB!A:D,4,0),"")</f>
        <v/>
      </c>
      <c r="G838" s="109"/>
      <c r="H838" s="74" t="s">
        <v>326</v>
      </c>
      <c r="I838" s="79" t="s">
        <v>983</v>
      </c>
      <c r="K838" s="67">
        <f ca="1">COUNTIF(Tabel1[[PPO code 1]:[Frequentie 4]],Activiteitenoverzicht!B838)</f>
        <v>0</v>
      </c>
      <c r="L838" s="75">
        <f t="shared" ca="1" si="111"/>
        <v>0</v>
      </c>
    </row>
    <row r="839" spans="1:12" hidden="1" x14ac:dyDescent="0.25">
      <c r="A839" s="71">
        <f t="shared" si="108"/>
        <v>836</v>
      </c>
      <c r="B839" s="79" t="str">
        <f t="shared" si="110"/>
        <v xml:space="preserve"> </v>
      </c>
      <c r="D839" s="70" t="str">
        <f>IFERROR(VLOOKUP($C839,'[1]Nieuwe bron'!$A:$C,3,0),"")</f>
        <v/>
      </c>
      <c r="E839" s="70" t="str">
        <f>IFERROR(VLOOKUP($D839,'[1]Nieuwe bron'!$C:$D,2,0),"")</f>
        <v/>
      </c>
      <c r="F839" s="70" t="str">
        <f>IFERROR(VLOOKUP($D839,NLSfB!A:D,4,0),"")</f>
        <v/>
      </c>
      <c r="G839" s="109"/>
      <c r="H839" s="74" t="s">
        <v>326</v>
      </c>
      <c r="I839" s="79" t="s">
        <v>984</v>
      </c>
      <c r="K839" s="67">
        <f ca="1">COUNTIF(Tabel1[[PPO code 1]:[Frequentie 4]],Activiteitenoverzicht!B839)</f>
        <v>0</v>
      </c>
      <c r="L839" s="75">
        <f t="shared" ca="1" si="111"/>
        <v>0</v>
      </c>
    </row>
    <row r="840" spans="1:12" hidden="1" x14ac:dyDescent="0.25">
      <c r="A840" s="71">
        <f t="shared" si="108"/>
        <v>837</v>
      </c>
      <c r="B840" s="79" t="str">
        <f t="shared" si="110"/>
        <v xml:space="preserve"> </v>
      </c>
      <c r="D840" s="70" t="str">
        <f>IFERROR(VLOOKUP($C840,'[1]Nieuwe bron'!$A:$C,3,0),"")</f>
        <v/>
      </c>
      <c r="E840" s="70" t="str">
        <f>IFERROR(VLOOKUP($D840,'[1]Nieuwe bron'!$C:$D,2,0),"")</f>
        <v/>
      </c>
      <c r="F840" s="70" t="str">
        <f>IFERROR(VLOOKUP($D840,NLSfB!A:D,4,0),"")</f>
        <v/>
      </c>
      <c r="G840" s="109"/>
      <c r="H840" s="74" t="s">
        <v>326</v>
      </c>
      <c r="I840" s="79" t="s">
        <v>985</v>
      </c>
      <c r="K840" s="67">
        <f ca="1">COUNTIF(Tabel1[[PPO code 1]:[Frequentie 4]],Activiteitenoverzicht!B840)</f>
        <v>0</v>
      </c>
      <c r="L840" s="75">
        <f t="shared" ca="1" si="111"/>
        <v>0</v>
      </c>
    </row>
    <row r="841" spans="1:12" hidden="1" x14ac:dyDescent="0.25">
      <c r="A841" s="71">
        <f t="shared" si="108"/>
        <v>838</v>
      </c>
      <c r="B841" s="79" t="str">
        <f t="shared" si="110"/>
        <v xml:space="preserve"> </v>
      </c>
      <c r="D841" s="70" t="str">
        <f>IFERROR(VLOOKUP($C841,'[1]Nieuwe bron'!$A:$C,3,0),"")</f>
        <v/>
      </c>
      <c r="E841" s="70" t="str">
        <f>IFERROR(VLOOKUP($D841,'[1]Nieuwe bron'!$C:$D,2,0),"")</f>
        <v/>
      </c>
      <c r="F841" s="70" t="str">
        <f>IFERROR(VLOOKUP($D841,NLSfB!A:D,4,0),"")</f>
        <v/>
      </c>
      <c r="G841" s="109"/>
      <c r="H841" s="74" t="s">
        <v>326</v>
      </c>
      <c r="I841" s="79" t="s">
        <v>986</v>
      </c>
      <c r="K841" s="67">
        <f ca="1">COUNTIF(Tabel1[[PPO code 1]:[Frequentie 4]],Activiteitenoverzicht!B841)</f>
        <v>0</v>
      </c>
      <c r="L841" s="75">
        <f t="shared" ca="1" si="111"/>
        <v>0</v>
      </c>
    </row>
    <row r="842" spans="1:12" hidden="1" x14ac:dyDescent="0.25">
      <c r="A842" s="71">
        <f t="shared" si="108"/>
        <v>839</v>
      </c>
      <c r="B842" s="79" t="str">
        <f t="shared" si="110"/>
        <v xml:space="preserve"> </v>
      </c>
      <c r="D842" s="70" t="str">
        <f>IFERROR(VLOOKUP($C842,'[1]Nieuwe bron'!$A:$C,3,0),"")</f>
        <v/>
      </c>
      <c r="E842" s="70" t="str">
        <f>IFERROR(VLOOKUP($D842,'[1]Nieuwe bron'!$C:$D,2,0),"")</f>
        <v/>
      </c>
      <c r="F842" s="70" t="str">
        <f>IFERROR(VLOOKUP($D842,NLSfB!A:D,4,0),"")</f>
        <v/>
      </c>
      <c r="G842" s="109"/>
      <c r="H842" s="74" t="s">
        <v>326</v>
      </c>
      <c r="I842" s="79" t="s">
        <v>987</v>
      </c>
      <c r="K842" s="67">
        <f ca="1">COUNTIF(Tabel1[[PPO code 1]:[Frequentie 4]],Activiteitenoverzicht!B842)</f>
        <v>0</v>
      </c>
      <c r="L842" s="75">
        <f t="shared" ca="1" si="111"/>
        <v>0</v>
      </c>
    </row>
    <row r="843" spans="1:12" hidden="1" x14ac:dyDescent="0.25">
      <c r="A843" s="71">
        <f t="shared" si="108"/>
        <v>840</v>
      </c>
      <c r="B843" s="79" t="str">
        <f t="shared" si="110"/>
        <v xml:space="preserve"> </v>
      </c>
      <c r="D843" s="70" t="str">
        <f>IFERROR(VLOOKUP($C843,'[1]Nieuwe bron'!$A:$C,3,0),"")</f>
        <v/>
      </c>
      <c r="E843" s="70" t="str">
        <f>IFERROR(VLOOKUP($D843,'[1]Nieuwe bron'!$C:$D,2,0),"")</f>
        <v/>
      </c>
      <c r="F843" s="70" t="str">
        <f>IFERROR(VLOOKUP($D843,NLSfB!A:D,4,0),"")</f>
        <v/>
      </c>
      <c r="G843" s="109"/>
      <c r="H843" s="74"/>
      <c r="K843" s="67">
        <f ca="1">COUNTIF(Tabel1[[PPO code 1]:[Frequentie 4]],Activiteitenoverzicht!B843)</f>
        <v>0</v>
      </c>
      <c r="L843" s="75">
        <f t="shared" ca="1" si="111"/>
        <v>0</v>
      </c>
    </row>
    <row r="844" spans="1:12" hidden="1" x14ac:dyDescent="0.25">
      <c r="A844" s="71">
        <f t="shared" si="108"/>
        <v>841</v>
      </c>
      <c r="B844" s="79" t="str">
        <f t="shared" si="110"/>
        <v xml:space="preserve"> </v>
      </c>
      <c r="D844" s="70" t="str">
        <f>IFERROR(VLOOKUP($C844,'[1]Nieuwe bron'!$A:$C,3,0),"")</f>
        <v/>
      </c>
      <c r="E844" s="70" t="str">
        <f>IFERROR(VLOOKUP($D844,'[1]Nieuwe bron'!$C:$D,2,0),"")</f>
        <v/>
      </c>
      <c r="F844" s="70" t="str">
        <f>IFERROR(VLOOKUP($D844,NLSfB!A:D,4,0),"")</f>
        <v/>
      </c>
      <c r="G844" s="109"/>
      <c r="H844" s="74"/>
      <c r="I844" s="79" t="s">
        <v>988</v>
      </c>
      <c r="K844" s="67">
        <f ca="1">COUNTIF(Tabel1[[PPO code 1]:[Frequentie 4]],Activiteitenoverzicht!B844)</f>
        <v>0</v>
      </c>
      <c r="L844" s="75">
        <f t="shared" ca="1" si="111"/>
        <v>0</v>
      </c>
    </row>
    <row r="845" spans="1:12" hidden="1" x14ac:dyDescent="0.25">
      <c r="A845" s="71">
        <f t="shared" si="108"/>
        <v>842</v>
      </c>
      <c r="B845" s="79" t="str">
        <f t="shared" si="110"/>
        <v xml:space="preserve"> </v>
      </c>
      <c r="D845" s="70" t="str">
        <f>IFERROR(VLOOKUP($C845,'[1]Nieuwe bron'!$A:$C,3,0),"")</f>
        <v/>
      </c>
      <c r="E845" s="70" t="str">
        <f>IFERROR(VLOOKUP($D845,'[1]Nieuwe bron'!$C:$D,2,0),"")</f>
        <v/>
      </c>
      <c r="F845" s="70" t="str">
        <f>IFERROR(VLOOKUP($D845,NLSfB!A:D,4,0),"")</f>
        <v/>
      </c>
      <c r="G845" s="109"/>
      <c r="H845" s="74" t="s">
        <v>326</v>
      </c>
      <c r="I845" s="79" t="s">
        <v>989</v>
      </c>
      <c r="K845" s="67">
        <f ca="1">COUNTIF(Tabel1[[PPO code 1]:[Frequentie 4]],Activiteitenoverzicht!B845)</f>
        <v>0</v>
      </c>
      <c r="L845" s="75">
        <f t="shared" ca="1" si="111"/>
        <v>0</v>
      </c>
    </row>
    <row r="846" spans="1:12" hidden="1" x14ac:dyDescent="0.25">
      <c r="A846" s="71">
        <f t="shared" si="108"/>
        <v>843</v>
      </c>
      <c r="B846" s="79" t="str">
        <f t="shared" si="110"/>
        <v xml:space="preserve"> </v>
      </c>
      <c r="D846" s="70" t="str">
        <f>IFERROR(VLOOKUP($C846,'[1]Nieuwe bron'!$A:$C,3,0),"")</f>
        <v/>
      </c>
      <c r="E846" s="70" t="str">
        <f>IFERROR(VLOOKUP($D846,'[1]Nieuwe bron'!$C:$D,2,0),"")</f>
        <v/>
      </c>
      <c r="F846" s="70" t="str">
        <f>IFERROR(VLOOKUP($D846,NLSfB!A:D,4,0),"")</f>
        <v/>
      </c>
      <c r="G846" s="109"/>
      <c r="H846" s="74" t="s">
        <v>326</v>
      </c>
      <c r="I846" s="79" t="s">
        <v>990</v>
      </c>
      <c r="K846" s="67">
        <f ca="1">COUNTIF(Tabel1[[PPO code 1]:[Frequentie 4]],Activiteitenoverzicht!B846)</f>
        <v>0</v>
      </c>
      <c r="L846" s="75">
        <f t="shared" ca="1" si="111"/>
        <v>0</v>
      </c>
    </row>
    <row r="847" spans="1:12" hidden="1" x14ac:dyDescent="0.25">
      <c r="A847" s="71">
        <f t="shared" si="108"/>
        <v>844</v>
      </c>
      <c r="D847" s="70" t="str">
        <f>IFERROR(VLOOKUP($C847,'[1]Nieuwe bron'!$A:$C,3,0),"")</f>
        <v/>
      </c>
      <c r="E847" s="70" t="str">
        <f>IFERROR(VLOOKUP($D847,'[1]Nieuwe bron'!$C:$D,2,0),"")</f>
        <v/>
      </c>
      <c r="F847" s="70" t="str">
        <f>IFERROR(VLOOKUP($D847,NLSfB!A:D,4,0),"")</f>
        <v/>
      </c>
      <c r="G847" s="109"/>
      <c r="H847" s="74" t="s">
        <v>326</v>
      </c>
      <c r="I847" s="79" t="s">
        <v>991</v>
      </c>
      <c r="K847" s="67">
        <f ca="1">COUNTIF(Tabel1[[PPO code 1]:[Frequentie 4]],Activiteitenoverzicht!B847)</f>
        <v>0</v>
      </c>
      <c r="L847" s="75">
        <f t="shared" ca="1" si="111"/>
        <v>0</v>
      </c>
    </row>
    <row r="848" spans="1:12" hidden="1" x14ac:dyDescent="0.25">
      <c r="A848" s="71">
        <f t="shared" si="108"/>
        <v>845</v>
      </c>
      <c r="D848" s="70" t="str">
        <f>IFERROR(VLOOKUP($C848,'[1]Nieuwe bron'!$A:$C,3,0),"")</f>
        <v/>
      </c>
      <c r="E848" s="70" t="str">
        <f>IFERROR(VLOOKUP($D848,'[1]Nieuwe bron'!$C:$D,2,0),"")</f>
        <v/>
      </c>
      <c r="F848" s="70" t="str">
        <f>IFERROR(VLOOKUP($D848,NLSfB!A:D,4,0),"")</f>
        <v/>
      </c>
      <c r="G848" s="109"/>
      <c r="H848" s="74"/>
      <c r="K848" s="67">
        <f ca="1">COUNTIF(Tabel1[[PPO code 1]:[Frequentie 4]],Activiteitenoverzicht!B848)</f>
        <v>0</v>
      </c>
      <c r="L848" s="76">
        <f t="shared" ca="1" si="111"/>
        <v>0</v>
      </c>
    </row>
    <row r="849" spans="1:12" hidden="1" x14ac:dyDescent="0.25">
      <c r="A849" s="71">
        <f t="shared" si="108"/>
        <v>846</v>
      </c>
      <c r="B849" s="79" t="s">
        <v>996</v>
      </c>
      <c r="C849" s="70">
        <v>51510002</v>
      </c>
      <c r="D849" s="70" t="str">
        <f>IFERROR(VLOOKUP($C849,'[1]Nieuwe bron'!$A:$C,3,0),"")</f>
        <v>55.21.31</v>
      </c>
      <c r="E849" s="70" t="str">
        <f>IFERROR(VLOOKUP($D849,'[1]Nieuwe bron'!$C:$D,2,0),"")</f>
        <v>koeling; opwekking centraal, warmtepompsystemen; compressor koelmachine 50-500 ton CO2</v>
      </c>
      <c r="F849" s="70" t="str">
        <f>IFERROR(VLOOKUP($D849,NLSfB!A:D,4,0),"")</f>
        <v>compressor koelmachine (50-500 ton CO2)</v>
      </c>
      <c r="G849" s="108">
        <v>0.2</v>
      </c>
      <c r="H849" s="77"/>
      <c r="I849" s="78" t="s">
        <v>965</v>
      </c>
      <c r="K849" s="67">
        <f ca="1">COUNTIF(Tabel1[[PPO code 1]:[Frequentie 4]],Activiteitenoverzicht!B849)</f>
        <v>0</v>
      </c>
      <c r="L849" s="73">
        <f ca="1">$K$849</f>
        <v>0</v>
      </c>
    </row>
    <row r="850" spans="1:12" hidden="1" x14ac:dyDescent="0.25">
      <c r="A850" s="71">
        <f t="shared" si="108"/>
        <v>847</v>
      </c>
      <c r="B850" s="79" t="str">
        <f>IF($C850=""," ",$B$849)</f>
        <v>KLMT111-K2</v>
      </c>
      <c r="C850" s="70">
        <v>55120002</v>
      </c>
      <c r="D850" s="70" t="str">
        <f>IFERROR(VLOOKUP($C850,'[1]Nieuwe bron'!$A:$C,3,0),"")</f>
        <v>55.12.11</v>
      </c>
      <c r="E850" s="70" t="str">
        <f>IFERROR(VLOOKUP($D850,'[1]Nieuwe bron'!$C:$D,2,0),"")</f>
        <v>koeling; lokaal, splitsysteem; koelen 50-500 ton CO2</v>
      </c>
      <c r="F850" s="70" t="str">
        <f>IFERROR(VLOOKUP($D850,NLSfB!A:D,4,0),"")</f>
        <v>splitsysteem koelen (50-500 ton CO2)</v>
      </c>
      <c r="G850" s="110">
        <v>0.2</v>
      </c>
      <c r="H850" s="74" t="s">
        <v>326</v>
      </c>
      <c r="I850" s="79" t="s">
        <v>993</v>
      </c>
      <c r="K850" s="67">
        <f ca="1">COUNTIF(Tabel1[[PPO code 1]:[Frequentie 4]],Activiteitenoverzicht!B850)</f>
        <v>0</v>
      </c>
      <c r="L850" s="75">
        <f t="shared" ref="L850:L851" ca="1" si="112">$K$849</f>
        <v>0</v>
      </c>
    </row>
    <row r="851" spans="1:12" hidden="1" x14ac:dyDescent="0.25">
      <c r="A851" s="71">
        <f t="shared" si="108"/>
        <v>848</v>
      </c>
      <c r="D851" s="70" t="str">
        <f>IFERROR(VLOOKUP($C851,'[1]Nieuwe bron'!$A:$C,3,0),"")</f>
        <v/>
      </c>
      <c r="E851" s="70" t="str">
        <f>IFERROR(VLOOKUP($D851,'[1]Nieuwe bron'!$C:$D,2,0),"")</f>
        <v/>
      </c>
      <c r="F851" s="70" t="str">
        <f>IFERROR(VLOOKUP($D851,NLSfB!A:D,4,0),"")</f>
        <v/>
      </c>
      <c r="H851" s="74"/>
      <c r="K851" s="67">
        <f ca="1">COUNTIF(Tabel1[[PPO code 1]:[Frequentie 4]],Activiteitenoverzicht!B851)</f>
        <v>0</v>
      </c>
      <c r="L851" s="76">
        <f t="shared" ca="1" si="112"/>
        <v>0</v>
      </c>
    </row>
    <row r="852" spans="1:12" ht="22.8" hidden="1" x14ac:dyDescent="0.25">
      <c r="A852" s="71">
        <f t="shared" si="108"/>
        <v>849</v>
      </c>
      <c r="B852" s="79" t="s">
        <v>997</v>
      </c>
      <c r="C852" s="70">
        <v>51510003</v>
      </c>
      <c r="D852" s="70" t="str">
        <f>IFERROR(VLOOKUP($C852,'[1]Nieuwe bron'!$A:$C,3,0),"")</f>
        <v>55.21.32</v>
      </c>
      <c r="E852" s="70" t="str">
        <f>IFERROR(VLOOKUP($D852,'[1]Nieuwe bron'!$C:$D,2,0),"")</f>
        <v>koeling; opwekking centraal, warmtepompsystemen; compressor koelmachine &gt; 500 ton CO2</v>
      </c>
      <c r="F852" s="70" t="str">
        <f>IFERROR(VLOOKUP($D852,NLSfB!A:D,4,0),"")</f>
        <v>compressor koelmachine (&gt;500 ton CO2)</v>
      </c>
      <c r="G852" s="108">
        <v>4</v>
      </c>
      <c r="H852" s="77"/>
      <c r="I852" s="81" t="s">
        <v>965</v>
      </c>
      <c r="K852" s="67">
        <f ca="1">COUNTIF(Tabel1[[PPO code 1]:[Frequentie 4]],Activiteitenoverzicht!B852)</f>
        <v>0</v>
      </c>
      <c r="L852" s="73">
        <f ca="1">$K$852</f>
        <v>0</v>
      </c>
    </row>
    <row r="853" spans="1:12" ht="22.8" hidden="1" x14ac:dyDescent="0.25">
      <c r="A853" s="71">
        <f t="shared" si="108"/>
        <v>850</v>
      </c>
      <c r="B853" s="79" t="str">
        <f t="shared" ref="B853:B882" si="113">IF($C853=""," ",$B$852)</f>
        <v>KLMT111-A3</v>
      </c>
      <c r="C853" s="70">
        <v>55120003</v>
      </c>
      <c r="D853" s="70" t="str">
        <f>IFERROR(VLOOKUP($C853,'[1]Nieuwe bron'!$A:$C,3,0),"")</f>
        <v>55.12.12</v>
      </c>
      <c r="E853" s="70" t="str">
        <f>IFERROR(VLOOKUP($D853,'[1]Nieuwe bron'!$C:$D,2,0),"")</f>
        <v>koeling; lokaal, splitsysteem; koelen &gt; 500 ton CO2</v>
      </c>
      <c r="F853" s="70" t="str">
        <f>IFERROR(VLOOKUP($D853,NLSfB!A:D,4,0),"")</f>
        <v>splitsysteem koelen (&gt;500 ton CO2)</v>
      </c>
      <c r="G853" s="109">
        <v>4</v>
      </c>
      <c r="H853" s="74"/>
      <c r="I853" s="79" t="s">
        <v>998</v>
      </c>
      <c r="K853" s="67">
        <f ca="1">COUNTIF(Tabel1[[PPO code 1]:[Frequentie 4]],Activiteitenoverzicht!B853)</f>
        <v>0</v>
      </c>
      <c r="L853" s="75">
        <f t="shared" ref="L853:L884" ca="1" si="114">$K$852</f>
        <v>0</v>
      </c>
    </row>
    <row r="854" spans="1:12" hidden="1" x14ac:dyDescent="0.25">
      <c r="A854" s="71">
        <f t="shared" si="108"/>
        <v>851</v>
      </c>
      <c r="B854" s="79" t="str">
        <f t="shared" si="113"/>
        <v xml:space="preserve"> </v>
      </c>
      <c r="D854" s="70" t="str">
        <f>IFERROR(VLOOKUP($C854,'[1]Nieuwe bron'!$A:$C,3,0),"")</f>
        <v/>
      </c>
      <c r="E854" s="70" t="str">
        <f>IFERROR(VLOOKUP($D854,'[1]Nieuwe bron'!$C:$D,2,0),"")</f>
        <v/>
      </c>
      <c r="F854" s="70" t="str">
        <f>IFERROR(VLOOKUP($D854,NLSfB!A:D,4,0),"")</f>
        <v/>
      </c>
      <c r="G854" s="109">
        <v>4</v>
      </c>
      <c r="H854" s="74"/>
      <c r="I854" s="79" t="s">
        <v>967</v>
      </c>
      <c r="K854" s="67">
        <f ca="1">COUNTIF(Tabel1[[PPO code 1]:[Frequentie 4]],Activiteitenoverzicht!B854)</f>
        <v>0</v>
      </c>
      <c r="L854" s="75">
        <f t="shared" ca="1" si="114"/>
        <v>0</v>
      </c>
    </row>
    <row r="855" spans="1:12" hidden="1" x14ac:dyDescent="0.25">
      <c r="A855" s="71">
        <f t="shared" si="108"/>
        <v>852</v>
      </c>
      <c r="B855" s="79" t="str">
        <f t="shared" si="113"/>
        <v xml:space="preserve"> </v>
      </c>
      <c r="D855" s="70" t="str">
        <f>IFERROR(VLOOKUP($C855,'[1]Nieuwe bron'!$A:$C,3,0),"")</f>
        <v/>
      </c>
      <c r="E855" s="70" t="str">
        <f>IFERROR(VLOOKUP($D855,'[1]Nieuwe bron'!$C:$D,2,0),"")</f>
        <v/>
      </c>
      <c r="F855" s="70" t="str">
        <f>IFERROR(VLOOKUP($D855,NLSfB!A:D,4,0),"")</f>
        <v/>
      </c>
      <c r="G855" s="109">
        <v>4</v>
      </c>
      <c r="H855" s="74"/>
      <c r="K855" s="67">
        <f ca="1">COUNTIF(Tabel1[[PPO code 1]:[Frequentie 4]],Activiteitenoverzicht!B855)</f>
        <v>0</v>
      </c>
      <c r="L855" s="75">
        <f t="shared" ca="1" si="114"/>
        <v>0</v>
      </c>
    </row>
    <row r="856" spans="1:12" hidden="1" x14ac:dyDescent="0.25">
      <c r="A856" s="71">
        <f t="shared" si="108"/>
        <v>853</v>
      </c>
      <c r="B856" s="79" t="str">
        <f t="shared" si="113"/>
        <v xml:space="preserve"> </v>
      </c>
      <c r="D856" s="70" t="str">
        <f>IFERROR(VLOOKUP($C856,'[1]Nieuwe bron'!$A:$C,3,0),"")</f>
        <v/>
      </c>
      <c r="E856" s="70" t="str">
        <f>IFERROR(VLOOKUP($D856,'[1]Nieuwe bron'!$C:$D,2,0),"")</f>
        <v/>
      </c>
      <c r="F856" s="70" t="str">
        <f>IFERROR(VLOOKUP($D856,NLSfB!A:D,4,0),"")</f>
        <v/>
      </c>
      <c r="G856" s="109">
        <v>4</v>
      </c>
      <c r="H856" s="74"/>
      <c r="I856" s="79" t="s">
        <v>408</v>
      </c>
      <c r="K856" s="67">
        <f ca="1">COUNTIF(Tabel1[[PPO code 1]:[Frequentie 4]],Activiteitenoverzicht!B856)</f>
        <v>0</v>
      </c>
      <c r="L856" s="75">
        <f t="shared" ca="1" si="114"/>
        <v>0</v>
      </c>
    </row>
    <row r="857" spans="1:12" hidden="1" x14ac:dyDescent="0.25">
      <c r="A857" s="71">
        <f t="shared" si="108"/>
        <v>854</v>
      </c>
      <c r="B857" s="79" t="str">
        <f t="shared" si="113"/>
        <v xml:space="preserve"> </v>
      </c>
      <c r="D857" s="70" t="str">
        <f>IFERROR(VLOOKUP($C857,'[1]Nieuwe bron'!$A:$C,3,0),"")</f>
        <v/>
      </c>
      <c r="E857" s="70" t="str">
        <f>IFERROR(VLOOKUP($D857,'[1]Nieuwe bron'!$C:$D,2,0),"")</f>
        <v/>
      </c>
      <c r="F857" s="70" t="str">
        <f>IFERROR(VLOOKUP($D857,NLSfB!A:D,4,0),"")</f>
        <v/>
      </c>
      <c r="G857" s="109">
        <v>4</v>
      </c>
      <c r="H857" s="74" t="s">
        <v>326</v>
      </c>
      <c r="I857" s="79" t="s">
        <v>968</v>
      </c>
      <c r="K857" s="67">
        <f ca="1">COUNTIF(Tabel1[[PPO code 1]:[Frequentie 4]],Activiteitenoverzicht!B857)</f>
        <v>0</v>
      </c>
      <c r="L857" s="75">
        <f t="shared" ca="1" si="114"/>
        <v>0</v>
      </c>
    </row>
    <row r="858" spans="1:12" hidden="1" x14ac:dyDescent="0.25">
      <c r="A858" s="71">
        <f t="shared" si="108"/>
        <v>855</v>
      </c>
      <c r="B858" s="79" t="str">
        <f t="shared" si="113"/>
        <v xml:space="preserve"> </v>
      </c>
      <c r="D858" s="70" t="str">
        <f>IFERROR(VLOOKUP($C858,'[1]Nieuwe bron'!$A:$C,3,0),"")</f>
        <v/>
      </c>
      <c r="E858" s="70" t="str">
        <f>IFERROR(VLOOKUP($D858,'[1]Nieuwe bron'!$C:$D,2,0),"")</f>
        <v/>
      </c>
      <c r="F858" s="70" t="str">
        <f>IFERROR(VLOOKUP($D858,NLSfB!A:D,4,0),"")</f>
        <v/>
      </c>
      <c r="G858" s="109">
        <v>4</v>
      </c>
      <c r="H858" s="74" t="s">
        <v>326</v>
      </c>
      <c r="I858" s="79" t="s">
        <v>969</v>
      </c>
      <c r="K858" s="67">
        <f ca="1">COUNTIF(Tabel1[[PPO code 1]:[Frequentie 4]],Activiteitenoverzicht!B858)</f>
        <v>0</v>
      </c>
      <c r="L858" s="75">
        <f t="shared" ca="1" si="114"/>
        <v>0</v>
      </c>
    </row>
    <row r="859" spans="1:12" hidden="1" x14ac:dyDescent="0.25">
      <c r="A859" s="71">
        <f t="shared" si="108"/>
        <v>856</v>
      </c>
      <c r="B859" s="79" t="str">
        <f t="shared" si="113"/>
        <v xml:space="preserve"> </v>
      </c>
      <c r="D859" s="70" t="str">
        <f>IFERROR(VLOOKUP($C859,'[1]Nieuwe bron'!$A:$C,3,0),"")</f>
        <v/>
      </c>
      <c r="E859" s="70" t="str">
        <f>IFERROR(VLOOKUP($D859,'[1]Nieuwe bron'!$C:$D,2,0),"")</f>
        <v/>
      </c>
      <c r="F859" s="70" t="str">
        <f>IFERROR(VLOOKUP($D859,NLSfB!A:D,4,0),"")</f>
        <v/>
      </c>
      <c r="G859" s="109">
        <v>4</v>
      </c>
      <c r="H859" s="74" t="s">
        <v>326</v>
      </c>
      <c r="I859" s="79" t="s">
        <v>970</v>
      </c>
      <c r="K859" s="67">
        <f ca="1">COUNTIF(Tabel1[[PPO code 1]:[Frequentie 4]],Activiteitenoverzicht!B859)</f>
        <v>0</v>
      </c>
      <c r="L859" s="75">
        <f t="shared" ca="1" si="114"/>
        <v>0</v>
      </c>
    </row>
    <row r="860" spans="1:12" ht="22.8" hidden="1" x14ac:dyDescent="0.25">
      <c r="A860" s="71">
        <f t="shared" si="108"/>
        <v>857</v>
      </c>
      <c r="B860" s="79" t="str">
        <f t="shared" si="113"/>
        <v xml:space="preserve"> </v>
      </c>
      <c r="D860" s="70" t="str">
        <f>IFERROR(VLOOKUP($C860,'[1]Nieuwe bron'!$A:$C,3,0),"")</f>
        <v/>
      </c>
      <c r="E860" s="70" t="str">
        <f>IFERROR(VLOOKUP($D860,'[1]Nieuwe bron'!$C:$D,2,0),"")</f>
        <v/>
      </c>
      <c r="F860" s="70" t="str">
        <f>IFERROR(VLOOKUP($D860,NLSfB!A:D,4,0),"")</f>
        <v/>
      </c>
      <c r="G860" s="109">
        <v>4</v>
      </c>
      <c r="H860" s="74" t="s">
        <v>326</v>
      </c>
      <c r="I860" s="79" t="s">
        <v>971</v>
      </c>
      <c r="K860" s="67">
        <f ca="1">COUNTIF(Tabel1[[PPO code 1]:[Frequentie 4]],Activiteitenoverzicht!B860)</f>
        <v>0</v>
      </c>
      <c r="L860" s="75">
        <f t="shared" ca="1" si="114"/>
        <v>0</v>
      </c>
    </row>
    <row r="861" spans="1:12" hidden="1" x14ac:dyDescent="0.25">
      <c r="A861" s="71">
        <f t="shared" si="108"/>
        <v>858</v>
      </c>
      <c r="B861" s="79" t="str">
        <f t="shared" si="113"/>
        <v xml:space="preserve"> </v>
      </c>
      <c r="D861" s="70" t="str">
        <f>IFERROR(VLOOKUP($C861,'[1]Nieuwe bron'!$A:$C,3,0),"")</f>
        <v/>
      </c>
      <c r="E861" s="70" t="str">
        <f>IFERROR(VLOOKUP($D861,'[1]Nieuwe bron'!$C:$D,2,0),"")</f>
        <v/>
      </c>
      <c r="F861" s="70" t="str">
        <f>IFERROR(VLOOKUP($D861,NLSfB!A:D,4,0),"")</f>
        <v/>
      </c>
      <c r="G861" s="109">
        <v>4</v>
      </c>
      <c r="H861" s="74" t="s">
        <v>326</v>
      </c>
      <c r="I861" s="79" t="s">
        <v>972</v>
      </c>
      <c r="K861" s="67">
        <f ca="1">COUNTIF(Tabel1[[PPO code 1]:[Frequentie 4]],Activiteitenoverzicht!B861)</f>
        <v>0</v>
      </c>
      <c r="L861" s="75">
        <f t="shared" ca="1" si="114"/>
        <v>0</v>
      </c>
    </row>
    <row r="862" spans="1:12" hidden="1" x14ac:dyDescent="0.25">
      <c r="A862" s="71">
        <f t="shared" si="108"/>
        <v>859</v>
      </c>
      <c r="B862" s="79" t="str">
        <f t="shared" si="113"/>
        <v xml:space="preserve"> </v>
      </c>
      <c r="D862" s="70" t="str">
        <f>IFERROR(VLOOKUP($C862,'[1]Nieuwe bron'!$A:$C,3,0),"")</f>
        <v/>
      </c>
      <c r="E862" s="70" t="str">
        <f>IFERROR(VLOOKUP($D862,'[1]Nieuwe bron'!$C:$D,2,0),"")</f>
        <v/>
      </c>
      <c r="F862" s="70" t="str">
        <f>IFERROR(VLOOKUP($D862,NLSfB!A:D,4,0),"")</f>
        <v/>
      </c>
      <c r="G862" s="109">
        <v>4</v>
      </c>
      <c r="H862" s="74"/>
      <c r="K862" s="67">
        <f ca="1">COUNTIF(Tabel1[[PPO code 1]:[Frequentie 4]],Activiteitenoverzicht!B862)</f>
        <v>0</v>
      </c>
      <c r="L862" s="75">
        <f t="shared" ca="1" si="114"/>
        <v>0</v>
      </c>
    </row>
    <row r="863" spans="1:12" hidden="1" x14ac:dyDescent="0.25">
      <c r="A863" s="71">
        <f t="shared" si="108"/>
        <v>860</v>
      </c>
      <c r="B863" s="79" t="str">
        <f t="shared" si="113"/>
        <v xml:space="preserve"> </v>
      </c>
      <c r="D863" s="70" t="str">
        <f>IFERROR(VLOOKUP($C863,'[1]Nieuwe bron'!$A:$C,3,0),"")</f>
        <v/>
      </c>
      <c r="E863" s="70" t="str">
        <f>IFERROR(VLOOKUP($D863,'[1]Nieuwe bron'!$C:$D,2,0),"")</f>
        <v/>
      </c>
      <c r="F863" s="70" t="str">
        <f>IFERROR(VLOOKUP($D863,NLSfB!A:D,4,0),"")</f>
        <v/>
      </c>
      <c r="G863" s="109">
        <v>4</v>
      </c>
      <c r="H863" s="74" t="s">
        <v>326</v>
      </c>
      <c r="I863" s="79" t="s">
        <v>973</v>
      </c>
      <c r="K863" s="67">
        <f ca="1">COUNTIF(Tabel1[[PPO code 1]:[Frequentie 4]],Activiteitenoverzicht!B863)</f>
        <v>0</v>
      </c>
      <c r="L863" s="75">
        <f t="shared" ca="1" si="114"/>
        <v>0</v>
      </c>
    </row>
    <row r="864" spans="1:12" hidden="1" x14ac:dyDescent="0.25">
      <c r="A864" s="71">
        <f t="shared" si="108"/>
        <v>861</v>
      </c>
      <c r="B864" s="79" t="str">
        <f t="shared" si="113"/>
        <v xml:space="preserve"> </v>
      </c>
      <c r="D864" s="70" t="str">
        <f>IFERROR(VLOOKUP($C864,'[1]Nieuwe bron'!$A:$C,3,0),"")</f>
        <v/>
      </c>
      <c r="E864" s="70" t="str">
        <f>IFERROR(VLOOKUP($D864,'[1]Nieuwe bron'!$C:$D,2,0),"")</f>
        <v/>
      </c>
      <c r="F864" s="70" t="str">
        <f>IFERROR(VLOOKUP($D864,NLSfB!A:D,4,0),"")</f>
        <v/>
      </c>
      <c r="G864" s="109">
        <v>4</v>
      </c>
      <c r="H864" s="74" t="s">
        <v>326</v>
      </c>
      <c r="I864" s="79" t="s">
        <v>974</v>
      </c>
      <c r="K864" s="67">
        <f ca="1">COUNTIF(Tabel1[[PPO code 1]:[Frequentie 4]],Activiteitenoverzicht!B864)</f>
        <v>0</v>
      </c>
      <c r="L864" s="75">
        <f t="shared" ca="1" si="114"/>
        <v>0</v>
      </c>
    </row>
    <row r="865" spans="1:12" hidden="1" x14ac:dyDescent="0.25">
      <c r="A865" s="71">
        <f t="shared" si="108"/>
        <v>862</v>
      </c>
      <c r="B865" s="79" t="str">
        <f t="shared" si="113"/>
        <v xml:space="preserve"> </v>
      </c>
      <c r="D865" s="70" t="str">
        <f>IFERROR(VLOOKUP($C865,'[1]Nieuwe bron'!$A:$C,3,0),"")</f>
        <v/>
      </c>
      <c r="E865" s="70" t="str">
        <f>IFERROR(VLOOKUP($D865,'[1]Nieuwe bron'!$C:$D,2,0),"")</f>
        <v/>
      </c>
      <c r="F865" s="70" t="str">
        <f>IFERROR(VLOOKUP($D865,NLSfB!A:D,4,0),"")</f>
        <v/>
      </c>
      <c r="G865" s="109"/>
      <c r="H865" s="74" t="s">
        <v>326</v>
      </c>
      <c r="I865" s="79" t="s">
        <v>975</v>
      </c>
      <c r="K865" s="67">
        <f ca="1">COUNTIF(Tabel1[[PPO code 1]:[Frequentie 4]],Activiteitenoverzicht!B865)</f>
        <v>0</v>
      </c>
      <c r="L865" s="75">
        <f t="shared" ca="1" si="114"/>
        <v>0</v>
      </c>
    </row>
    <row r="866" spans="1:12" hidden="1" x14ac:dyDescent="0.25">
      <c r="A866" s="71">
        <f t="shared" ref="A866:A929" si="115">-3+ROW()</f>
        <v>863</v>
      </c>
      <c r="B866" s="79" t="str">
        <f t="shared" si="113"/>
        <v xml:space="preserve"> </v>
      </c>
      <c r="D866" s="70" t="str">
        <f>IFERROR(VLOOKUP($C866,'[1]Nieuwe bron'!$A:$C,3,0),"")</f>
        <v/>
      </c>
      <c r="E866" s="70" t="str">
        <f>IFERROR(VLOOKUP($D866,'[1]Nieuwe bron'!$C:$D,2,0),"")</f>
        <v/>
      </c>
      <c r="F866" s="70" t="str">
        <f>IFERROR(VLOOKUP($D866,NLSfB!A:D,4,0),"")</f>
        <v/>
      </c>
      <c r="G866" s="109"/>
      <c r="H866" s="74" t="s">
        <v>326</v>
      </c>
      <c r="I866" s="79" t="s">
        <v>976</v>
      </c>
      <c r="K866" s="67">
        <f ca="1">COUNTIF(Tabel1[[PPO code 1]:[Frequentie 4]],Activiteitenoverzicht!B866)</f>
        <v>0</v>
      </c>
      <c r="L866" s="75">
        <f t="shared" ca="1" si="114"/>
        <v>0</v>
      </c>
    </row>
    <row r="867" spans="1:12" hidden="1" x14ac:dyDescent="0.25">
      <c r="A867" s="71">
        <f t="shared" si="115"/>
        <v>864</v>
      </c>
      <c r="B867" s="79" t="str">
        <f t="shared" si="113"/>
        <v xml:space="preserve"> </v>
      </c>
      <c r="D867" s="70" t="str">
        <f>IFERROR(VLOOKUP($C867,'[1]Nieuwe bron'!$A:$C,3,0),"")</f>
        <v/>
      </c>
      <c r="E867" s="70" t="str">
        <f>IFERROR(VLOOKUP($D867,'[1]Nieuwe bron'!$C:$D,2,0),"")</f>
        <v/>
      </c>
      <c r="F867" s="70" t="str">
        <f>IFERROR(VLOOKUP($D867,NLSfB!A:D,4,0),"")</f>
        <v/>
      </c>
      <c r="G867" s="109"/>
      <c r="H867" s="74" t="s">
        <v>326</v>
      </c>
      <c r="I867" s="79" t="s">
        <v>977</v>
      </c>
      <c r="K867" s="67">
        <f ca="1">COUNTIF(Tabel1[[PPO code 1]:[Frequentie 4]],Activiteitenoverzicht!B867)</f>
        <v>0</v>
      </c>
      <c r="L867" s="75">
        <f t="shared" ca="1" si="114"/>
        <v>0</v>
      </c>
    </row>
    <row r="868" spans="1:12" hidden="1" x14ac:dyDescent="0.25">
      <c r="A868" s="71">
        <f t="shared" si="115"/>
        <v>865</v>
      </c>
      <c r="B868" s="79" t="str">
        <f t="shared" si="113"/>
        <v xml:space="preserve"> </v>
      </c>
      <c r="D868" s="70" t="str">
        <f>IFERROR(VLOOKUP($C868,'[1]Nieuwe bron'!$A:$C,3,0),"")</f>
        <v/>
      </c>
      <c r="E868" s="70" t="str">
        <f>IFERROR(VLOOKUP($D868,'[1]Nieuwe bron'!$C:$D,2,0),"")</f>
        <v/>
      </c>
      <c r="F868" s="70" t="str">
        <f>IFERROR(VLOOKUP($D868,NLSfB!A:D,4,0),"")</f>
        <v/>
      </c>
      <c r="G868" s="109"/>
      <c r="H868" s="74" t="s">
        <v>326</v>
      </c>
      <c r="I868" s="79" t="s">
        <v>978</v>
      </c>
      <c r="K868" s="67">
        <f ca="1">COUNTIF(Tabel1[[PPO code 1]:[Frequentie 4]],Activiteitenoverzicht!B868)</f>
        <v>0</v>
      </c>
      <c r="L868" s="75">
        <f t="shared" ca="1" si="114"/>
        <v>0</v>
      </c>
    </row>
    <row r="869" spans="1:12" hidden="1" x14ac:dyDescent="0.25">
      <c r="A869" s="71">
        <f t="shared" si="115"/>
        <v>866</v>
      </c>
      <c r="B869" s="79" t="str">
        <f t="shared" si="113"/>
        <v xml:space="preserve"> </v>
      </c>
      <c r="D869" s="70" t="str">
        <f>IFERROR(VLOOKUP($C869,'[1]Nieuwe bron'!$A:$C,3,0),"")</f>
        <v/>
      </c>
      <c r="E869" s="70" t="str">
        <f>IFERROR(VLOOKUP($D869,'[1]Nieuwe bron'!$C:$D,2,0),"")</f>
        <v/>
      </c>
      <c r="F869" s="70" t="str">
        <f>IFERROR(VLOOKUP($D869,NLSfB!A:D,4,0),"")</f>
        <v/>
      </c>
      <c r="G869" s="109"/>
      <c r="H869" s="74"/>
      <c r="K869" s="67">
        <f ca="1">COUNTIF(Tabel1[[PPO code 1]:[Frequentie 4]],Activiteitenoverzicht!B869)</f>
        <v>0</v>
      </c>
      <c r="L869" s="75">
        <f t="shared" ca="1" si="114"/>
        <v>0</v>
      </c>
    </row>
    <row r="870" spans="1:12" hidden="1" x14ac:dyDescent="0.25">
      <c r="A870" s="71">
        <f t="shared" si="115"/>
        <v>867</v>
      </c>
      <c r="B870" s="79" t="str">
        <f t="shared" si="113"/>
        <v xml:space="preserve"> </v>
      </c>
      <c r="D870" s="70" t="str">
        <f>IFERROR(VLOOKUP($C870,'[1]Nieuwe bron'!$A:$C,3,0),"")</f>
        <v/>
      </c>
      <c r="E870" s="70" t="str">
        <f>IFERROR(VLOOKUP($D870,'[1]Nieuwe bron'!$C:$D,2,0),"")</f>
        <v/>
      </c>
      <c r="F870" s="70" t="str">
        <f>IFERROR(VLOOKUP($D870,NLSfB!A:D,4,0),"")</f>
        <v/>
      </c>
      <c r="G870" s="109"/>
      <c r="H870" s="74"/>
      <c r="I870" s="79" t="s">
        <v>979</v>
      </c>
      <c r="K870" s="67">
        <f ca="1">COUNTIF(Tabel1[[PPO code 1]:[Frequentie 4]],Activiteitenoverzicht!B870)</f>
        <v>0</v>
      </c>
      <c r="L870" s="75">
        <f t="shared" ca="1" si="114"/>
        <v>0</v>
      </c>
    </row>
    <row r="871" spans="1:12" hidden="1" x14ac:dyDescent="0.25">
      <c r="A871" s="71">
        <f t="shared" si="115"/>
        <v>868</v>
      </c>
      <c r="B871" s="79" t="str">
        <f t="shared" si="113"/>
        <v xml:space="preserve"> </v>
      </c>
      <c r="D871" s="70" t="str">
        <f>IFERROR(VLOOKUP($C871,'[1]Nieuwe bron'!$A:$C,3,0),"")</f>
        <v/>
      </c>
      <c r="E871" s="70" t="str">
        <f>IFERROR(VLOOKUP($D871,'[1]Nieuwe bron'!$C:$D,2,0),"")</f>
        <v/>
      </c>
      <c r="F871" s="70" t="str">
        <f>IFERROR(VLOOKUP($D871,NLSfB!A:D,4,0),"")</f>
        <v/>
      </c>
      <c r="G871" s="109"/>
      <c r="H871" s="74" t="s">
        <v>326</v>
      </c>
      <c r="I871" s="79" t="s">
        <v>980</v>
      </c>
      <c r="K871" s="67">
        <f ca="1">COUNTIF(Tabel1[[PPO code 1]:[Frequentie 4]],Activiteitenoverzicht!B871)</f>
        <v>0</v>
      </c>
      <c r="L871" s="75">
        <f t="shared" ca="1" si="114"/>
        <v>0</v>
      </c>
    </row>
    <row r="872" spans="1:12" hidden="1" x14ac:dyDescent="0.25">
      <c r="A872" s="71">
        <f t="shared" si="115"/>
        <v>869</v>
      </c>
      <c r="B872" s="79" t="str">
        <f t="shared" si="113"/>
        <v xml:space="preserve"> </v>
      </c>
      <c r="D872" s="70" t="str">
        <f>IFERROR(VLOOKUP($C872,'[1]Nieuwe bron'!$A:$C,3,0),"")</f>
        <v/>
      </c>
      <c r="E872" s="70" t="str">
        <f>IFERROR(VLOOKUP($D872,'[1]Nieuwe bron'!$C:$D,2,0),"")</f>
        <v/>
      </c>
      <c r="F872" s="70" t="str">
        <f>IFERROR(VLOOKUP($D872,NLSfB!A:D,4,0),"")</f>
        <v/>
      </c>
      <c r="G872" s="109"/>
      <c r="H872" s="74" t="s">
        <v>326</v>
      </c>
      <c r="I872" s="79" t="s">
        <v>981</v>
      </c>
      <c r="K872" s="67">
        <f ca="1">COUNTIF(Tabel1[[PPO code 1]:[Frequentie 4]],Activiteitenoverzicht!B872)</f>
        <v>0</v>
      </c>
      <c r="L872" s="75">
        <f t="shared" ca="1" si="114"/>
        <v>0</v>
      </c>
    </row>
    <row r="873" spans="1:12" hidden="1" x14ac:dyDescent="0.25">
      <c r="A873" s="71">
        <f t="shared" si="115"/>
        <v>870</v>
      </c>
      <c r="B873" s="79" t="str">
        <f t="shared" si="113"/>
        <v xml:space="preserve"> </v>
      </c>
      <c r="D873" s="70" t="str">
        <f>IFERROR(VLOOKUP($C873,'[1]Nieuwe bron'!$A:$C,3,0),"")</f>
        <v/>
      </c>
      <c r="E873" s="70" t="str">
        <f>IFERROR(VLOOKUP($D873,'[1]Nieuwe bron'!$C:$D,2,0),"")</f>
        <v/>
      </c>
      <c r="F873" s="70" t="str">
        <f>IFERROR(VLOOKUP($D873,NLSfB!A:D,4,0),"")</f>
        <v/>
      </c>
      <c r="G873" s="109"/>
      <c r="H873" s="74" t="s">
        <v>326</v>
      </c>
      <c r="I873" s="79" t="s">
        <v>982</v>
      </c>
      <c r="K873" s="67">
        <f ca="1">COUNTIF(Tabel1[[PPO code 1]:[Frequentie 4]],Activiteitenoverzicht!B873)</f>
        <v>0</v>
      </c>
      <c r="L873" s="75">
        <f t="shared" ca="1" si="114"/>
        <v>0</v>
      </c>
    </row>
    <row r="874" spans="1:12" hidden="1" x14ac:dyDescent="0.25">
      <c r="A874" s="71">
        <f t="shared" si="115"/>
        <v>871</v>
      </c>
      <c r="B874" s="79" t="str">
        <f t="shared" si="113"/>
        <v xml:space="preserve"> </v>
      </c>
      <c r="D874" s="70" t="str">
        <f>IFERROR(VLOOKUP($C874,'[1]Nieuwe bron'!$A:$C,3,0),"")</f>
        <v/>
      </c>
      <c r="E874" s="70" t="str">
        <f>IFERROR(VLOOKUP($D874,'[1]Nieuwe bron'!$C:$D,2,0),"")</f>
        <v/>
      </c>
      <c r="F874" s="70" t="str">
        <f>IFERROR(VLOOKUP($D874,NLSfB!A:D,4,0),"")</f>
        <v/>
      </c>
      <c r="G874" s="109"/>
      <c r="H874" s="74" t="s">
        <v>326</v>
      </c>
      <c r="I874" s="79" t="s">
        <v>983</v>
      </c>
      <c r="K874" s="67">
        <f ca="1">COUNTIF(Tabel1[[PPO code 1]:[Frequentie 4]],Activiteitenoverzicht!B874)</f>
        <v>0</v>
      </c>
      <c r="L874" s="75">
        <f t="shared" ca="1" si="114"/>
        <v>0</v>
      </c>
    </row>
    <row r="875" spans="1:12" hidden="1" x14ac:dyDescent="0.25">
      <c r="A875" s="71">
        <f t="shared" si="115"/>
        <v>872</v>
      </c>
      <c r="B875" s="79" t="str">
        <f t="shared" si="113"/>
        <v xml:space="preserve"> </v>
      </c>
      <c r="D875" s="70" t="str">
        <f>IFERROR(VLOOKUP($C875,'[1]Nieuwe bron'!$A:$C,3,0),"")</f>
        <v/>
      </c>
      <c r="E875" s="70" t="str">
        <f>IFERROR(VLOOKUP($D875,'[1]Nieuwe bron'!$C:$D,2,0),"")</f>
        <v/>
      </c>
      <c r="F875" s="70" t="str">
        <f>IFERROR(VLOOKUP($D875,NLSfB!A:D,4,0),"")</f>
        <v/>
      </c>
      <c r="G875" s="109"/>
      <c r="H875" s="74" t="s">
        <v>326</v>
      </c>
      <c r="I875" s="79" t="s">
        <v>984</v>
      </c>
      <c r="K875" s="67">
        <f ca="1">COUNTIF(Tabel1[[PPO code 1]:[Frequentie 4]],Activiteitenoverzicht!B875)</f>
        <v>0</v>
      </c>
      <c r="L875" s="75">
        <f t="shared" ca="1" si="114"/>
        <v>0</v>
      </c>
    </row>
    <row r="876" spans="1:12" hidden="1" x14ac:dyDescent="0.25">
      <c r="A876" s="71">
        <f t="shared" si="115"/>
        <v>873</v>
      </c>
      <c r="B876" s="79" t="str">
        <f t="shared" si="113"/>
        <v xml:space="preserve"> </v>
      </c>
      <c r="D876" s="70" t="str">
        <f>IFERROR(VLOOKUP($C876,'[1]Nieuwe bron'!$A:$C,3,0),"")</f>
        <v/>
      </c>
      <c r="E876" s="70" t="str">
        <f>IFERROR(VLOOKUP($D876,'[1]Nieuwe bron'!$C:$D,2,0),"")</f>
        <v/>
      </c>
      <c r="F876" s="70" t="str">
        <f>IFERROR(VLOOKUP($D876,NLSfB!A:D,4,0),"")</f>
        <v/>
      </c>
      <c r="G876" s="109"/>
      <c r="H876" s="74" t="s">
        <v>326</v>
      </c>
      <c r="I876" s="79" t="s">
        <v>985</v>
      </c>
      <c r="K876" s="67">
        <f ca="1">COUNTIF(Tabel1[[PPO code 1]:[Frequentie 4]],Activiteitenoverzicht!B876)</f>
        <v>0</v>
      </c>
      <c r="L876" s="75">
        <f t="shared" ca="1" si="114"/>
        <v>0</v>
      </c>
    </row>
    <row r="877" spans="1:12" hidden="1" x14ac:dyDescent="0.25">
      <c r="A877" s="71">
        <f t="shared" si="115"/>
        <v>874</v>
      </c>
      <c r="B877" s="79" t="str">
        <f t="shared" si="113"/>
        <v xml:space="preserve"> </v>
      </c>
      <c r="D877" s="70" t="str">
        <f>IFERROR(VLOOKUP($C877,'[1]Nieuwe bron'!$A:$C,3,0),"")</f>
        <v/>
      </c>
      <c r="E877" s="70" t="str">
        <f>IFERROR(VLOOKUP($D877,'[1]Nieuwe bron'!$C:$D,2,0),"")</f>
        <v/>
      </c>
      <c r="F877" s="70" t="str">
        <f>IFERROR(VLOOKUP($D877,NLSfB!A:D,4,0),"")</f>
        <v/>
      </c>
      <c r="G877" s="109"/>
      <c r="H877" s="74" t="s">
        <v>326</v>
      </c>
      <c r="I877" s="79" t="s">
        <v>986</v>
      </c>
      <c r="K877" s="67">
        <f ca="1">COUNTIF(Tabel1[[PPO code 1]:[Frequentie 4]],Activiteitenoverzicht!B877)</f>
        <v>0</v>
      </c>
      <c r="L877" s="75">
        <f t="shared" ca="1" si="114"/>
        <v>0</v>
      </c>
    </row>
    <row r="878" spans="1:12" hidden="1" x14ac:dyDescent="0.25">
      <c r="A878" s="71">
        <f t="shared" si="115"/>
        <v>875</v>
      </c>
      <c r="B878" s="79" t="str">
        <f t="shared" si="113"/>
        <v xml:space="preserve"> </v>
      </c>
      <c r="D878" s="70" t="str">
        <f>IFERROR(VLOOKUP($C878,'[1]Nieuwe bron'!$A:$C,3,0),"")</f>
        <v/>
      </c>
      <c r="E878" s="70" t="str">
        <f>IFERROR(VLOOKUP($D878,'[1]Nieuwe bron'!$C:$D,2,0),"")</f>
        <v/>
      </c>
      <c r="F878" s="70" t="str">
        <f>IFERROR(VLOOKUP($D878,NLSfB!A:D,4,0),"")</f>
        <v/>
      </c>
      <c r="G878" s="109"/>
      <c r="H878" s="74" t="s">
        <v>326</v>
      </c>
      <c r="I878" s="79" t="s">
        <v>987</v>
      </c>
      <c r="K878" s="67">
        <f ca="1">COUNTIF(Tabel1[[PPO code 1]:[Frequentie 4]],Activiteitenoverzicht!B878)</f>
        <v>0</v>
      </c>
      <c r="L878" s="75">
        <f t="shared" ca="1" si="114"/>
        <v>0</v>
      </c>
    </row>
    <row r="879" spans="1:12" hidden="1" x14ac:dyDescent="0.25">
      <c r="A879" s="71">
        <f t="shared" si="115"/>
        <v>876</v>
      </c>
      <c r="B879" s="79" t="str">
        <f t="shared" si="113"/>
        <v xml:space="preserve"> </v>
      </c>
      <c r="D879" s="70" t="str">
        <f>IFERROR(VLOOKUP($C879,'[1]Nieuwe bron'!$A:$C,3,0),"")</f>
        <v/>
      </c>
      <c r="E879" s="70" t="str">
        <f>IFERROR(VLOOKUP($D879,'[1]Nieuwe bron'!$C:$D,2,0),"")</f>
        <v/>
      </c>
      <c r="F879" s="70" t="str">
        <f>IFERROR(VLOOKUP($D879,NLSfB!A:D,4,0),"")</f>
        <v/>
      </c>
      <c r="G879" s="109"/>
      <c r="H879" s="74"/>
      <c r="K879" s="67">
        <f ca="1">COUNTIF(Tabel1[[PPO code 1]:[Frequentie 4]],Activiteitenoverzicht!B879)</f>
        <v>0</v>
      </c>
      <c r="L879" s="75">
        <f t="shared" ca="1" si="114"/>
        <v>0</v>
      </c>
    </row>
    <row r="880" spans="1:12" hidden="1" x14ac:dyDescent="0.25">
      <c r="A880" s="71">
        <f t="shared" si="115"/>
        <v>877</v>
      </c>
      <c r="B880" s="79" t="str">
        <f t="shared" si="113"/>
        <v xml:space="preserve"> </v>
      </c>
      <c r="D880" s="70" t="str">
        <f>IFERROR(VLOOKUP($C880,'[1]Nieuwe bron'!$A:$C,3,0),"")</f>
        <v/>
      </c>
      <c r="E880" s="70" t="str">
        <f>IFERROR(VLOOKUP($D880,'[1]Nieuwe bron'!$C:$D,2,0),"")</f>
        <v/>
      </c>
      <c r="F880" s="70" t="str">
        <f>IFERROR(VLOOKUP($D880,NLSfB!A:D,4,0),"")</f>
        <v/>
      </c>
      <c r="G880" s="109"/>
      <c r="H880" s="74"/>
      <c r="I880" s="79" t="s">
        <v>988</v>
      </c>
      <c r="K880" s="67">
        <f ca="1">COUNTIF(Tabel1[[PPO code 1]:[Frequentie 4]],Activiteitenoverzicht!B880)</f>
        <v>0</v>
      </c>
      <c r="L880" s="75">
        <f t="shared" ca="1" si="114"/>
        <v>0</v>
      </c>
    </row>
    <row r="881" spans="1:12" hidden="1" x14ac:dyDescent="0.25">
      <c r="A881" s="71">
        <f t="shared" si="115"/>
        <v>878</v>
      </c>
      <c r="B881" s="79" t="str">
        <f t="shared" si="113"/>
        <v xml:space="preserve"> </v>
      </c>
      <c r="D881" s="70" t="str">
        <f>IFERROR(VLOOKUP($C881,'[1]Nieuwe bron'!$A:$C,3,0),"")</f>
        <v/>
      </c>
      <c r="E881" s="70" t="str">
        <f>IFERROR(VLOOKUP($D881,'[1]Nieuwe bron'!$C:$D,2,0),"")</f>
        <v/>
      </c>
      <c r="F881" s="70" t="str">
        <f>IFERROR(VLOOKUP($D881,NLSfB!A:D,4,0),"")</f>
        <v/>
      </c>
      <c r="G881" s="109"/>
      <c r="H881" s="74" t="s">
        <v>326</v>
      </c>
      <c r="I881" s="79" t="s">
        <v>989</v>
      </c>
      <c r="K881" s="67">
        <f ca="1">COUNTIF(Tabel1[[PPO code 1]:[Frequentie 4]],Activiteitenoverzicht!B881)</f>
        <v>0</v>
      </c>
      <c r="L881" s="75">
        <f t="shared" ca="1" si="114"/>
        <v>0</v>
      </c>
    </row>
    <row r="882" spans="1:12" hidden="1" x14ac:dyDescent="0.25">
      <c r="A882" s="71">
        <f t="shared" si="115"/>
        <v>879</v>
      </c>
      <c r="B882" s="79" t="str">
        <f t="shared" si="113"/>
        <v xml:space="preserve"> </v>
      </c>
      <c r="D882" s="70" t="str">
        <f>IFERROR(VLOOKUP($C882,'[1]Nieuwe bron'!$A:$C,3,0),"")</f>
        <v/>
      </c>
      <c r="E882" s="70" t="str">
        <f>IFERROR(VLOOKUP($D882,'[1]Nieuwe bron'!$C:$D,2,0),"")</f>
        <v/>
      </c>
      <c r="F882" s="70" t="str">
        <f>IFERROR(VLOOKUP($D882,NLSfB!A:D,4,0),"")</f>
        <v/>
      </c>
      <c r="G882" s="109"/>
      <c r="H882" s="74" t="s">
        <v>326</v>
      </c>
      <c r="I882" s="79" t="s">
        <v>990</v>
      </c>
      <c r="K882" s="67">
        <f ca="1">COUNTIF(Tabel1[[PPO code 1]:[Frequentie 4]],Activiteitenoverzicht!B882)</f>
        <v>0</v>
      </c>
      <c r="L882" s="75">
        <f t="shared" ca="1" si="114"/>
        <v>0</v>
      </c>
    </row>
    <row r="883" spans="1:12" hidden="1" x14ac:dyDescent="0.25">
      <c r="A883" s="71">
        <f t="shared" si="115"/>
        <v>880</v>
      </c>
      <c r="D883" s="70" t="str">
        <f>IFERROR(VLOOKUP($C883,'[1]Nieuwe bron'!$A:$C,3,0),"")</f>
        <v/>
      </c>
      <c r="E883" s="70" t="str">
        <f>IFERROR(VLOOKUP($D883,'[1]Nieuwe bron'!$C:$D,2,0),"")</f>
        <v/>
      </c>
      <c r="F883" s="70" t="str">
        <f>IFERROR(VLOOKUP($D883,NLSfB!A:D,4,0),"")</f>
        <v/>
      </c>
      <c r="G883" s="109"/>
      <c r="H883" s="74" t="s">
        <v>326</v>
      </c>
      <c r="I883" s="79" t="s">
        <v>991</v>
      </c>
      <c r="K883" s="67">
        <f ca="1">COUNTIF(Tabel1[[PPO code 1]:[Frequentie 4]],Activiteitenoverzicht!B883)</f>
        <v>0</v>
      </c>
      <c r="L883" s="75">
        <f t="shared" ca="1" si="114"/>
        <v>0</v>
      </c>
    </row>
    <row r="884" spans="1:12" hidden="1" x14ac:dyDescent="0.25">
      <c r="A884" s="71">
        <f t="shared" si="115"/>
        <v>881</v>
      </c>
      <c r="D884" s="70" t="str">
        <f>IFERROR(VLOOKUP($C884,'[1]Nieuwe bron'!$A:$C,3,0),"")</f>
        <v/>
      </c>
      <c r="E884" s="70" t="str">
        <f>IFERROR(VLOOKUP($D884,'[1]Nieuwe bron'!$C:$D,2,0),"")</f>
        <v/>
      </c>
      <c r="F884" s="70" t="str">
        <f>IFERROR(VLOOKUP($D884,NLSfB!A:D,4,0),"")</f>
        <v/>
      </c>
      <c r="G884" s="109"/>
      <c r="H884" s="74"/>
      <c r="K884" s="67">
        <f ca="1">COUNTIF(Tabel1[[PPO code 1]:[Frequentie 4]],Activiteitenoverzicht!B884)</f>
        <v>0</v>
      </c>
      <c r="L884" s="76">
        <f t="shared" ca="1" si="114"/>
        <v>0</v>
      </c>
    </row>
    <row r="885" spans="1:12" ht="22.8" hidden="1" x14ac:dyDescent="0.25">
      <c r="A885" s="71">
        <f t="shared" si="115"/>
        <v>882</v>
      </c>
      <c r="B885" s="79" t="s">
        <v>999</v>
      </c>
      <c r="C885" s="70">
        <v>51510003</v>
      </c>
      <c r="D885" s="70" t="str">
        <f>IFERROR(VLOOKUP($C885,'[1]Nieuwe bron'!$A:$C,3,0),"")</f>
        <v>55.21.32</v>
      </c>
      <c r="E885" s="70" t="str">
        <f>IFERROR(VLOOKUP($D885,'[1]Nieuwe bron'!$C:$D,2,0),"")</f>
        <v>koeling; opwekking centraal, warmtepompsystemen; compressor koelmachine &gt; 500 ton CO2</v>
      </c>
      <c r="F885" s="70" t="str">
        <f>IFERROR(VLOOKUP($D885,NLSfB!A:D,4,0),"")</f>
        <v>compressor koelmachine (&gt;500 ton CO2)</v>
      </c>
      <c r="G885" s="108">
        <v>0.2</v>
      </c>
      <c r="H885" s="77"/>
      <c r="I885" s="81" t="s">
        <v>965</v>
      </c>
      <c r="K885" s="67">
        <f ca="1">COUNTIF(Tabel1[[PPO code 1]:[Frequentie 4]],Activiteitenoverzicht!B885)</f>
        <v>0</v>
      </c>
      <c r="L885" s="73">
        <f ca="1">$K$885</f>
        <v>0</v>
      </c>
    </row>
    <row r="886" spans="1:12" hidden="1" x14ac:dyDescent="0.25">
      <c r="A886" s="71">
        <f t="shared" si="115"/>
        <v>883</v>
      </c>
      <c r="B886" s="79" t="str">
        <f>IF($C886=""," ",$B$885)</f>
        <v>KLMT111-K3</v>
      </c>
      <c r="C886" s="70">
        <v>55120003</v>
      </c>
      <c r="D886" s="70" t="str">
        <f>IFERROR(VLOOKUP($C886,'[1]Nieuwe bron'!$A:$C,3,0),"")</f>
        <v>55.12.12</v>
      </c>
      <c r="E886" s="70" t="str">
        <f>IFERROR(VLOOKUP($D886,'[1]Nieuwe bron'!$C:$D,2,0),"")</f>
        <v>koeling; lokaal, splitsysteem; koelen &gt; 500 ton CO2</v>
      </c>
      <c r="F886" s="70" t="str">
        <f>IFERROR(VLOOKUP($D886,NLSfB!A:D,4,0),"")</f>
        <v>splitsysteem koelen (&gt;500 ton CO2)</v>
      </c>
      <c r="G886" s="110">
        <v>0.2</v>
      </c>
      <c r="H886" s="74" t="s">
        <v>326</v>
      </c>
      <c r="I886" s="79" t="s">
        <v>993</v>
      </c>
      <c r="K886" s="67">
        <f ca="1">COUNTIF(Tabel1[[PPO code 1]:[Frequentie 4]],Activiteitenoverzicht!B886)</f>
        <v>0</v>
      </c>
      <c r="L886" s="75">
        <f t="shared" ref="L886:L887" ca="1" si="116">$K$885</f>
        <v>0</v>
      </c>
    </row>
    <row r="887" spans="1:12" hidden="1" x14ac:dyDescent="0.25">
      <c r="A887" s="71">
        <f t="shared" si="115"/>
        <v>884</v>
      </c>
      <c r="D887" s="70" t="str">
        <f>IFERROR(VLOOKUP($C887,'[1]Nieuwe bron'!$A:$C,3,0),"")</f>
        <v/>
      </c>
      <c r="E887" s="70" t="str">
        <f>IFERROR(VLOOKUP($D887,'[1]Nieuwe bron'!$C:$D,2,0),"")</f>
        <v/>
      </c>
      <c r="F887" s="70" t="str">
        <f>IFERROR(VLOOKUP($D887,NLSfB!A:D,4,0),"")</f>
        <v/>
      </c>
      <c r="H887" s="74"/>
      <c r="K887" s="67">
        <f ca="1">COUNTIF(Tabel1[[PPO code 1]:[Frequentie 4]],Activiteitenoverzicht!B887)</f>
        <v>0</v>
      </c>
      <c r="L887" s="76">
        <f t="shared" ca="1" si="116"/>
        <v>0</v>
      </c>
    </row>
    <row r="888" spans="1:12" hidden="1" x14ac:dyDescent="0.25">
      <c r="A888" s="71">
        <f t="shared" si="115"/>
        <v>885</v>
      </c>
      <c r="B888" s="70" t="s">
        <v>1000</v>
      </c>
      <c r="C888" s="70">
        <v>55130001</v>
      </c>
      <c r="D888" s="70" t="str">
        <f>IFERROR(VLOOKUP($C888,'[1]Nieuwe bron'!$A:$C,3,0),"")</f>
        <v>55.13.10</v>
      </c>
      <c r="E888" s="70" t="str">
        <f>IFERROR(VLOOKUP($D888,'[1]Nieuwe bron'!$C:$D,2,0),"")</f>
        <v>koeling; lokaal, compactsystemen; koelen 5-50 ton CO2</v>
      </c>
      <c r="F888" s="70" t="str">
        <f>IFERROR(VLOOKUP($D888,NLSfB!A:D,4,0),"")</f>
        <v>server koeling (5-50 ton CO2)</v>
      </c>
      <c r="G888" s="112">
        <v>1</v>
      </c>
      <c r="H888" s="77"/>
      <c r="I888" s="78" t="s">
        <v>4927</v>
      </c>
      <c r="K888" s="67">
        <f ca="1">COUNTIF(Tabel1[[PPO code 1]:[Frequentie 4]],Activiteitenoverzicht!B888)</f>
        <v>0</v>
      </c>
      <c r="L888" s="73">
        <f ca="1">$K$888</f>
        <v>0</v>
      </c>
    </row>
    <row r="889" spans="1:12" ht="22.8" hidden="1" x14ac:dyDescent="0.25">
      <c r="A889" s="71">
        <f t="shared" si="115"/>
        <v>886</v>
      </c>
      <c r="B889" s="77"/>
      <c r="C889" s="77"/>
      <c r="D889" s="70" t="s">
        <v>2032</v>
      </c>
      <c r="E889" s="70" t="str">
        <f>IFERROR(VLOOKUP($D889,'[1]Nieuwe bron'!$C:$D,2,0),"")</f>
        <v>koeling; lokaal, compactsystemen; aangesloten op gekoeld water leidingen</v>
      </c>
      <c r="F889" s="70" t="str">
        <f>IFERROR(VLOOKUP($D889,NLSfB!A:D,4,0),"")</f>
        <v>server koeling, gekoeld water</v>
      </c>
      <c r="G889" s="113">
        <v>1</v>
      </c>
      <c r="H889" s="74"/>
      <c r="I889" s="70" t="s">
        <v>966</v>
      </c>
      <c r="K889" s="67">
        <f ca="1">COUNTIF(Tabel1[[PPO code 1]:[Frequentie 4]],Activiteitenoverzicht!B889)</f>
        <v>0</v>
      </c>
      <c r="L889" s="75">
        <f t="shared" ref="L889:L906" ca="1" si="117">$K$888</f>
        <v>0</v>
      </c>
    </row>
    <row r="890" spans="1:12" hidden="1" x14ac:dyDescent="0.25">
      <c r="A890" s="71">
        <f t="shared" si="115"/>
        <v>887</v>
      </c>
      <c r="B890" s="70" t="str">
        <f t="shared" ref="B890:B904" si="118">IF($C890=""," ",$B$888)</f>
        <v xml:space="preserve"> </v>
      </c>
      <c r="D890" s="70" t="str">
        <f>IFERROR(VLOOKUP($C890,'[1]Nieuwe bron'!$A:$C,3,0),"")</f>
        <v/>
      </c>
      <c r="E890" s="70" t="str">
        <f>IFERROR(VLOOKUP($D890,'[1]Nieuwe bron'!$C:$D,2,0),"")</f>
        <v/>
      </c>
      <c r="F890" s="70" t="str">
        <f>IFERROR(VLOOKUP($D890,NLSfB!A:D,4,0),"")</f>
        <v/>
      </c>
      <c r="G890" s="113">
        <v>1</v>
      </c>
      <c r="H890" s="74"/>
      <c r="I890" s="70"/>
      <c r="K890" s="67">
        <f ca="1">COUNTIF(Tabel1[[PPO code 1]:[Frequentie 4]],Activiteitenoverzicht!B890)</f>
        <v>0</v>
      </c>
      <c r="L890" s="75">
        <f t="shared" ca="1" si="117"/>
        <v>0</v>
      </c>
    </row>
    <row r="891" spans="1:12" hidden="1" x14ac:dyDescent="0.25">
      <c r="A891" s="71">
        <f t="shared" si="115"/>
        <v>888</v>
      </c>
      <c r="B891" s="70" t="str">
        <f t="shared" si="118"/>
        <v xml:space="preserve"> </v>
      </c>
      <c r="D891" s="70" t="str">
        <f>IFERROR(VLOOKUP($C891,'[1]Nieuwe bron'!$A:$C,3,0),"")</f>
        <v/>
      </c>
      <c r="E891" s="70" t="str">
        <f>IFERROR(VLOOKUP($D891,'[1]Nieuwe bron'!$C:$D,2,0),"")</f>
        <v/>
      </c>
      <c r="F891" s="70" t="str">
        <f>IFERROR(VLOOKUP($D891,NLSfB!A:D,4,0),"")</f>
        <v/>
      </c>
      <c r="G891" s="113">
        <v>1</v>
      </c>
      <c r="H891" s="74"/>
      <c r="I891" s="70"/>
      <c r="K891" s="67">
        <f ca="1">COUNTIF(Tabel1[[PPO code 1]:[Frequentie 4]],Activiteitenoverzicht!B891)</f>
        <v>0</v>
      </c>
      <c r="L891" s="75">
        <f t="shared" ca="1" si="117"/>
        <v>0</v>
      </c>
    </row>
    <row r="892" spans="1:12" hidden="1" x14ac:dyDescent="0.25">
      <c r="A892" s="71">
        <f t="shared" si="115"/>
        <v>889</v>
      </c>
      <c r="B892" s="70" t="str">
        <f t="shared" si="118"/>
        <v xml:space="preserve"> </v>
      </c>
      <c r="D892" s="70" t="str">
        <f>IFERROR(VLOOKUP($C892,'[1]Nieuwe bron'!$A:$C,3,0),"")</f>
        <v/>
      </c>
      <c r="E892" s="70" t="str">
        <f>IFERROR(VLOOKUP($D892,'[1]Nieuwe bron'!$C:$D,2,0),"")</f>
        <v/>
      </c>
      <c r="F892" s="70" t="str">
        <f>IFERROR(VLOOKUP($D892,NLSfB!A:D,4,0),"")</f>
        <v/>
      </c>
      <c r="G892" s="113">
        <v>1</v>
      </c>
      <c r="H892" s="74"/>
      <c r="I892" s="70" t="s">
        <v>1001</v>
      </c>
      <c r="K892" s="67">
        <f ca="1">COUNTIF(Tabel1[[PPO code 1]:[Frequentie 4]],Activiteitenoverzicht!B892)</f>
        <v>0</v>
      </c>
      <c r="L892" s="75">
        <f t="shared" ca="1" si="117"/>
        <v>0</v>
      </c>
    </row>
    <row r="893" spans="1:12" hidden="1" x14ac:dyDescent="0.25">
      <c r="A893" s="71">
        <f t="shared" si="115"/>
        <v>890</v>
      </c>
      <c r="B893" s="70" t="str">
        <f t="shared" si="118"/>
        <v xml:space="preserve"> </v>
      </c>
      <c r="D893" s="70" t="str">
        <f>IFERROR(VLOOKUP($C893,'[1]Nieuwe bron'!$A:$C,3,0),"")</f>
        <v/>
      </c>
      <c r="E893" s="70" t="str">
        <f>IFERROR(VLOOKUP($D893,'[1]Nieuwe bron'!$C:$D,2,0),"")</f>
        <v/>
      </c>
      <c r="F893" s="70" t="str">
        <f>IFERROR(VLOOKUP($D893,NLSfB!A:D,4,0),"")</f>
        <v/>
      </c>
      <c r="G893" s="113">
        <v>1</v>
      </c>
      <c r="H893" s="74" t="s">
        <v>326</v>
      </c>
      <c r="I893" s="70" t="s">
        <v>1002</v>
      </c>
      <c r="K893" s="67">
        <f ca="1">COUNTIF(Tabel1[[PPO code 1]:[Frequentie 4]],Activiteitenoverzicht!B893)</f>
        <v>0</v>
      </c>
      <c r="L893" s="75">
        <f t="shared" ca="1" si="117"/>
        <v>0</v>
      </c>
    </row>
    <row r="894" spans="1:12" hidden="1" x14ac:dyDescent="0.25">
      <c r="A894" s="71">
        <f t="shared" si="115"/>
        <v>891</v>
      </c>
      <c r="B894" s="70" t="str">
        <f t="shared" si="118"/>
        <v xml:space="preserve"> </v>
      </c>
      <c r="D894" s="70" t="str">
        <f>IFERROR(VLOOKUP($C894,'[1]Nieuwe bron'!$A:$C,3,0),"")</f>
        <v/>
      </c>
      <c r="E894" s="70" t="str">
        <f>IFERROR(VLOOKUP($D894,'[1]Nieuwe bron'!$C:$D,2,0),"")</f>
        <v/>
      </c>
      <c r="F894" s="70" t="str">
        <f>IFERROR(VLOOKUP($D894,NLSfB!A:D,4,0),"")</f>
        <v/>
      </c>
      <c r="G894" s="113">
        <v>1</v>
      </c>
      <c r="H894" s="74" t="s">
        <v>326</v>
      </c>
      <c r="I894" s="70" t="s">
        <v>1003</v>
      </c>
      <c r="K894" s="67">
        <f ca="1">COUNTIF(Tabel1[[PPO code 1]:[Frequentie 4]],Activiteitenoverzicht!B894)</f>
        <v>0</v>
      </c>
      <c r="L894" s="75">
        <f t="shared" ca="1" si="117"/>
        <v>0</v>
      </c>
    </row>
    <row r="895" spans="1:12" hidden="1" x14ac:dyDescent="0.25">
      <c r="A895" s="71">
        <f t="shared" si="115"/>
        <v>892</v>
      </c>
      <c r="B895" s="70" t="str">
        <f t="shared" si="118"/>
        <v xml:space="preserve"> </v>
      </c>
      <c r="D895" s="70" t="str">
        <f>IFERROR(VLOOKUP($C895,'[1]Nieuwe bron'!$A:$C,3,0),"")</f>
        <v/>
      </c>
      <c r="E895" s="70" t="str">
        <f>IFERROR(VLOOKUP($D895,'[1]Nieuwe bron'!$C:$D,2,0),"")</f>
        <v/>
      </c>
      <c r="F895" s="70" t="str">
        <f>IFERROR(VLOOKUP($D895,NLSfB!A:D,4,0),"")</f>
        <v/>
      </c>
      <c r="G895" s="113">
        <v>1</v>
      </c>
      <c r="H895" s="74" t="s">
        <v>326</v>
      </c>
      <c r="I895" s="70" t="s">
        <v>1004</v>
      </c>
      <c r="K895" s="67">
        <f ca="1">COUNTIF(Tabel1[[PPO code 1]:[Frequentie 4]],Activiteitenoverzicht!B895)</f>
        <v>0</v>
      </c>
      <c r="L895" s="75">
        <f t="shared" ca="1" si="117"/>
        <v>0</v>
      </c>
    </row>
    <row r="896" spans="1:12" hidden="1" x14ac:dyDescent="0.25">
      <c r="A896" s="71">
        <f t="shared" si="115"/>
        <v>893</v>
      </c>
      <c r="B896" s="70" t="str">
        <f t="shared" si="118"/>
        <v xml:space="preserve"> </v>
      </c>
      <c r="D896" s="70" t="str">
        <f>IFERROR(VLOOKUP($C896,'[1]Nieuwe bron'!$A:$C,3,0),"")</f>
        <v/>
      </c>
      <c r="E896" s="70" t="str">
        <f>IFERROR(VLOOKUP($D896,'[1]Nieuwe bron'!$C:$D,2,0),"")</f>
        <v/>
      </c>
      <c r="F896" s="70" t="str">
        <f>IFERROR(VLOOKUP($D896,NLSfB!A:D,4,0),"")</f>
        <v/>
      </c>
      <c r="G896" s="113">
        <v>1</v>
      </c>
      <c r="H896" s="74" t="s">
        <v>326</v>
      </c>
      <c r="I896" s="70" t="s">
        <v>877</v>
      </c>
      <c r="K896" s="67">
        <f ca="1">COUNTIF(Tabel1[[PPO code 1]:[Frequentie 4]],Activiteitenoverzicht!B896)</f>
        <v>0</v>
      </c>
      <c r="L896" s="75">
        <f t="shared" ca="1" si="117"/>
        <v>0</v>
      </c>
    </row>
    <row r="897" spans="1:12" hidden="1" x14ac:dyDescent="0.25">
      <c r="A897" s="71">
        <f t="shared" si="115"/>
        <v>894</v>
      </c>
      <c r="B897" s="70" t="str">
        <f t="shared" si="118"/>
        <v xml:space="preserve"> </v>
      </c>
      <c r="D897" s="70" t="str">
        <f>IFERROR(VLOOKUP($C897,'[1]Nieuwe bron'!$A:$C,3,0),"")</f>
        <v/>
      </c>
      <c r="E897" s="70" t="str">
        <f>IFERROR(VLOOKUP($D897,'[1]Nieuwe bron'!$C:$D,2,0),"")</f>
        <v/>
      </c>
      <c r="F897" s="70" t="str">
        <f>IFERROR(VLOOKUP($D897,NLSfB!A:D,4,0),"")</f>
        <v/>
      </c>
      <c r="G897" s="113">
        <v>1</v>
      </c>
      <c r="H897" s="74" t="s">
        <v>326</v>
      </c>
      <c r="I897" s="70" t="s">
        <v>1005</v>
      </c>
      <c r="K897" s="67">
        <f ca="1">COUNTIF(Tabel1[[PPO code 1]:[Frequentie 4]],Activiteitenoverzicht!B897)</f>
        <v>0</v>
      </c>
      <c r="L897" s="75">
        <f t="shared" ca="1" si="117"/>
        <v>0</v>
      </c>
    </row>
    <row r="898" spans="1:12" hidden="1" x14ac:dyDescent="0.25">
      <c r="A898" s="71">
        <f t="shared" si="115"/>
        <v>895</v>
      </c>
      <c r="B898" s="70" t="str">
        <f t="shared" si="118"/>
        <v xml:space="preserve"> </v>
      </c>
      <c r="D898" s="70" t="str">
        <f>IFERROR(VLOOKUP($C898,'[1]Nieuwe bron'!$A:$C,3,0),"")</f>
        <v/>
      </c>
      <c r="E898" s="70" t="str">
        <f>IFERROR(VLOOKUP($D898,'[1]Nieuwe bron'!$C:$D,2,0),"")</f>
        <v/>
      </c>
      <c r="F898" s="70" t="str">
        <f>IFERROR(VLOOKUP($D898,NLSfB!A:D,4,0),"")</f>
        <v/>
      </c>
      <c r="G898" s="113">
        <v>1</v>
      </c>
      <c r="H898" s="74" t="s">
        <v>326</v>
      </c>
      <c r="I898" s="70" t="s">
        <v>1006</v>
      </c>
      <c r="K898" s="67">
        <f ca="1">COUNTIF(Tabel1[[PPO code 1]:[Frequentie 4]],Activiteitenoverzicht!B898)</f>
        <v>0</v>
      </c>
      <c r="L898" s="75">
        <f t="shared" ca="1" si="117"/>
        <v>0</v>
      </c>
    </row>
    <row r="899" spans="1:12" ht="22.8" hidden="1" x14ac:dyDescent="0.25">
      <c r="A899" s="71">
        <f t="shared" si="115"/>
        <v>896</v>
      </c>
      <c r="B899" s="70" t="str">
        <f t="shared" si="118"/>
        <v xml:space="preserve"> </v>
      </c>
      <c r="D899" s="70" t="str">
        <f>IFERROR(VLOOKUP($C899,'[1]Nieuwe bron'!$A:$C,3,0),"")</f>
        <v/>
      </c>
      <c r="E899" s="70" t="str">
        <f>IFERROR(VLOOKUP($D899,'[1]Nieuwe bron'!$C:$D,2,0),"")</f>
        <v/>
      </c>
      <c r="F899" s="70" t="str">
        <f>IFERROR(VLOOKUP($D899,NLSfB!A:D,4,0),"")</f>
        <v/>
      </c>
      <c r="G899" s="113"/>
      <c r="H899" s="74" t="s">
        <v>326</v>
      </c>
      <c r="I899" s="70" t="s">
        <v>1007</v>
      </c>
      <c r="K899" s="67">
        <f ca="1">COUNTIF(Tabel1[[PPO code 1]:[Frequentie 4]],Activiteitenoverzicht!B899)</f>
        <v>0</v>
      </c>
      <c r="L899" s="75">
        <f t="shared" ca="1" si="117"/>
        <v>0</v>
      </c>
    </row>
    <row r="900" spans="1:12" hidden="1" x14ac:dyDescent="0.25">
      <c r="A900" s="71">
        <f t="shared" si="115"/>
        <v>897</v>
      </c>
      <c r="B900" s="70" t="str">
        <f t="shared" si="118"/>
        <v xml:space="preserve"> </v>
      </c>
      <c r="D900" s="70" t="str">
        <f>IFERROR(VLOOKUP($C900,'[1]Nieuwe bron'!$A:$C,3,0),"")</f>
        <v/>
      </c>
      <c r="E900" s="70" t="str">
        <f>IFERROR(VLOOKUP($D900,'[1]Nieuwe bron'!$C:$D,2,0),"")</f>
        <v/>
      </c>
      <c r="F900" s="70" t="str">
        <f>IFERROR(VLOOKUP($D900,NLSfB!A:D,4,0),"")</f>
        <v/>
      </c>
      <c r="G900" s="113"/>
      <c r="H900" s="74" t="s">
        <v>326</v>
      </c>
      <c r="I900" s="70" t="s">
        <v>1008</v>
      </c>
      <c r="K900" s="67">
        <f ca="1">COUNTIF(Tabel1[[PPO code 1]:[Frequentie 4]],Activiteitenoverzicht!B900)</f>
        <v>0</v>
      </c>
      <c r="L900" s="75">
        <f t="shared" ca="1" si="117"/>
        <v>0</v>
      </c>
    </row>
    <row r="901" spans="1:12" hidden="1" x14ac:dyDescent="0.25">
      <c r="A901" s="71">
        <f t="shared" si="115"/>
        <v>898</v>
      </c>
      <c r="B901" s="70" t="str">
        <f t="shared" si="118"/>
        <v xml:space="preserve"> </v>
      </c>
      <c r="D901" s="70" t="str">
        <f>IFERROR(VLOOKUP($C901,'[1]Nieuwe bron'!$A:$C,3,0),"")</f>
        <v/>
      </c>
      <c r="E901" s="70" t="str">
        <f>IFERROR(VLOOKUP($D901,'[1]Nieuwe bron'!$C:$D,2,0),"")</f>
        <v/>
      </c>
      <c r="F901" s="70" t="str">
        <f>IFERROR(VLOOKUP($D901,NLSfB!A:D,4,0),"")</f>
        <v/>
      </c>
      <c r="G901" s="113"/>
      <c r="H901" s="74" t="s">
        <v>326</v>
      </c>
      <c r="I901" s="70" t="s">
        <v>920</v>
      </c>
      <c r="K901" s="67">
        <f ca="1">COUNTIF(Tabel1[[PPO code 1]:[Frequentie 4]],Activiteitenoverzicht!B901)</f>
        <v>0</v>
      </c>
      <c r="L901" s="75">
        <f t="shared" ca="1" si="117"/>
        <v>0</v>
      </c>
    </row>
    <row r="902" spans="1:12" hidden="1" x14ac:dyDescent="0.25">
      <c r="A902" s="71">
        <f t="shared" si="115"/>
        <v>899</v>
      </c>
      <c r="B902" s="70" t="str">
        <f t="shared" si="118"/>
        <v xml:space="preserve"> </v>
      </c>
      <c r="D902" s="70" t="str">
        <f>IFERROR(VLOOKUP($C902,'[1]Nieuwe bron'!$A:$C,3,0),"")</f>
        <v/>
      </c>
      <c r="E902" s="70" t="str">
        <f>IFERROR(VLOOKUP($D902,'[1]Nieuwe bron'!$C:$D,2,0),"")</f>
        <v/>
      </c>
      <c r="F902" s="70" t="str">
        <f>IFERROR(VLOOKUP($D902,NLSfB!A:D,4,0),"")</f>
        <v/>
      </c>
      <c r="G902" s="113"/>
      <c r="H902" s="74" t="s">
        <v>326</v>
      </c>
      <c r="I902" s="70" t="s">
        <v>1009</v>
      </c>
      <c r="K902" s="67">
        <f ca="1">COUNTIF(Tabel1[[PPO code 1]:[Frequentie 4]],Activiteitenoverzicht!B902)</f>
        <v>0</v>
      </c>
      <c r="L902" s="75">
        <f t="shared" ca="1" si="117"/>
        <v>0</v>
      </c>
    </row>
    <row r="903" spans="1:12" hidden="1" x14ac:dyDescent="0.25">
      <c r="A903" s="71">
        <f t="shared" si="115"/>
        <v>900</v>
      </c>
      <c r="B903" s="70" t="str">
        <f t="shared" si="118"/>
        <v xml:space="preserve"> </v>
      </c>
      <c r="D903" s="70" t="str">
        <f>IFERROR(VLOOKUP($C903,'[1]Nieuwe bron'!$A:$C,3,0),"")</f>
        <v/>
      </c>
      <c r="E903" s="70" t="str">
        <f>IFERROR(VLOOKUP($D903,'[1]Nieuwe bron'!$C:$D,2,0),"")</f>
        <v/>
      </c>
      <c r="F903" s="70" t="str">
        <f>IFERROR(VLOOKUP($D903,NLSfB!A:D,4,0),"")</f>
        <v/>
      </c>
      <c r="G903" s="113"/>
      <c r="H903" s="74" t="s">
        <v>326</v>
      </c>
      <c r="I903" s="70" t="s">
        <v>921</v>
      </c>
      <c r="K903" s="67">
        <f ca="1">COUNTIF(Tabel1[[PPO code 1]:[Frequentie 4]],Activiteitenoverzicht!B903)</f>
        <v>0</v>
      </c>
      <c r="L903" s="75">
        <f t="shared" ca="1" si="117"/>
        <v>0</v>
      </c>
    </row>
    <row r="904" spans="1:12" hidden="1" x14ac:dyDescent="0.25">
      <c r="A904" s="71">
        <f t="shared" si="115"/>
        <v>901</v>
      </c>
      <c r="B904" s="70" t="str">
        <f t="shared" si="118"/>
        <v xml:space="preserve"> </v>
      </c>
      <c r="D904" s="70" t="str">
        <f>IFERROR(VLOOKUP($C904,'[1]Nieuwe bron'!$A:$C,3,0),"")</f>
        <v/>
      </c>
      <c r="E904" s="70" t="str">
        <f>IFERROR(VLOOKUP($D904,'[1]Nieuwe bron'!$C:$D,2,0),"")</f>
        <v/>
      </c>
      <c r="F904" s="70" t="str">
        <f>IFERROR(VLOOKUP($D904,NLSfB!A:D,4,0),"")</f>
        <v/>
      </c>
      <c r="G904" s="113"/>
      <c r="H904" s="74" t="s">
        <v>326</v>
      </c>
      <c r="I904" s="70" t="s">
        <v>941</v>
      </c>
      <c r="K904" s="67">
        <f ca="1">COUNTIF(Tabel1[[PPO code 1]:[Frequentie 4]],Activiteitenoverzicht!B904)</f>
        <v>0</v>
      </c>
      <c r="L904" s="75">
        <f t="shared" ca="1" si="117"/>
        <v>0</v>
      </c>
    </row>
    <row r="905" spans="1:12" hidden="1" x14ac:dyDescent="0.25">
      <c r="A905" s="71">
        <f t="shared" si="115"/>
        <v>902</v>
      </c>
      <c r="B905" s="70"/>
      <c r="D905" s="70" t="str">
        <f>IFERROR(VLOOKUP($C905,'[1]Nieuwe bron'!$A:$C,3,0),"")</f>
        <v/>
      </c>
      <c r="E905" s="70" t="str">
        <f>IFERROR(VLOOKUP($D905,'[1]Nieuwe bron'!$C:$D,2,0),"")</f>
        <v/>
      </c>
      <c r="F905" s="70" t="str">
        <f>IFERROR(VLOOKUP($D905,NLSfB!A:D,4,0),"")</f>
        <v/>
      </c>
      <c r="G905" s="113"/>
      <c r="H905" s="74" t="s">
        <v>326</v>
      </c>
      <c r="I905" s="70" t="s">
        <v>923</v>
      </c>
      <c r="K905" s="67">
        <f ca="1">COUNTIF(Tabel1[[PPO code 1]:[Frequentie 4]],Activiteitenoverzicht!B905)</f>
        <v>0</v>
      </c>
      <c r="L905" s="75">
        <f t="shared" ca="1" si="117"/>
        <v>0</v>
      </c>
    </row>
    <row r="906" spans="1:12" hidden="1" x14ac:dyDescent="0.25">
      <c r="A906" s="71">
        <f t="shared" si="115"/>
        <v>903</v>
      </c>
      <c r="B906" s="70"/>
      <c r="D906" s="70" t="str">
        <f>IFERROR(VLOOKUP($C906,'[1]Nieuwe bron'!$A:$C,3,0),"")</f>
        <v/>
      </c>
      <c r="E906" s="70" t="str">
        <f>IFERROR(VLOOKUP($D906,'[1]Nieuwe bron'!$C:$D,2,0),"")</f>
        <v/>
      </c>
      <c r="F906" s="70" t="str">
        <f>IFERROR(VLOOKUP($D906,NLSfB!A:D,4,0),"")</f>
        <v/>
      </c>
      <c r="G906" s="113"/>
      <c r="H906" s="74"/>
      <c r="I906" s="70"/>
      <c r="K906" s="67">
        <f ca="1">COUNTIF(Tabel1[[PPO code 1]:[Frequentie 4]],Activiteitenoverzicht!B906)</f>
        <v>0</v>
      </c>
      <c r="L906" s="76">
        <f t="shared" ca="1" si="117"/>
        <v>0</v>
      </c>
    </row>
    <row r="907" spans="1:12" hidden="1" x14ac:dyDescent="0.25">
      <c r="A907" s="71">
        <f t="shared" si="115"/>
        <v>904</v>
      </c>
      <c r="B907" s="70" t="s">
        <v>1010</v>
      </c>
      <c r="C907" s="70">
        <v>55130001</v>
      </c>
      <c r="D907" s="70" t="str">
        <f>IFERROR(VLOOKUP($C907,'[1]Nieuwe bron'!$A:$C,3,0),"")</f>
        <v>55.13.10</v>
      </c>
      <c r="E907" s="70" t="str">
        <f>IFERROR(VLOOKUP($D907,'[1]Nieuwe bron'!$C:$D,2,0),"")</f>
        <v>koeling; lokaal, compactsystemen; koelen 5-50 ton CO2</v>
      </c>
      <c r="F907" s="70" t="str">
        <f>IFERROR(VLOOKUP($D907,NLSfB!A:D,4,0),"")</f>
        <v>server koeling (5-50 ton CO2)</v>
      </c>
      <c r="G907" s="112">
        <v>0.2</v>
      </c>
      <c r="H907" s="77"/>
      <c r="I907" s="78" t="s">
        <v>4927</v>
      </c>
      <c r="K907" s="67">
        <f ca="1">COUNTIF(Tabel1[[PPO code 1]:[Frequentie 4]],Activiteitenoverzicht!B907)</f>
        <v>0</v>
      </c>
      <c r="L907" s="73">
        <f ca="1">$K$907</f>
        <v>0</v>
      </c>
    </row>
    <row r="908" spans="1:12" hidden="1" x14ac:dyDescent="0.25">
      <c r="A908" s="71">
        <f t="shared" si="115"/>
        <v>905</v>
      </c>
      <c r="B908" s="70"/>
      <c r="D908" s="70" t="str">
        <f>IFERROR(VLOOKUP($C908,'[1]Nieuwe bron'!$A:$C,3,0),"")</f>
        <v/>
      </c>
      <c r="E908" s="70" t="str">
        <f>IFERROR(VLOOKUP($D908,'[1]Nieuwe bron'!$C:$D,2,0),"")</f>
        <v/>
      </c>
      <c r="F908" s="70" t="str">
        <f>IFERROR(VLOOKUP($D908,NLSfB!A:D,4,0),"")</f>
        <v/>
      </c>
      <c r="G908" s="114">
        <v>0.2</v>
      </c>
      <c r="H908" s="74" t="s">
        <v>326</v>
      </c>
      <c r="I908" s="70" t="s">
        <v>993</v>
      </c>
      <c r="K908" s="67">
        <f ca="1">COUNTIF(Tabel1[[PPO code 1]:[Frequentie 4]],Activiteitenoverzicht!B908)</f>
        <v>0</v>
      </c>
      <c r="L908" s="75">
        <f t="shared" ref="L908:L909" ca="1" si="119">$K$907</f>
        <v>0</v>
      </c>
    </row>
    <row r="909" spans="1:12" hidden="1" x14ac:dyDescent="0.25">
      <c r="A909" s="71">
        <f t="shared" si="115"/>
        <v>906</v>
      </c>
      <c r="B909" s="70"/>
      <c r="D909" s="70" t="str">
        <f>IFERROR(VLOOKUP($C909,'[1]Nieuwe bron'!$A:$C,3,0),"")</f>
        <v/>
      </c>
      <c r="E909" s="70" t="str">
        <f>IFERROR(VLOOKUP($D909,'[1]Nieuwe bron'!$C:$D,2,0),"")</f>
        <v/>
      </c>
      <c r="F909" s="70" t="str">
        <f>IFERROR(VLOOKUP($D909,NLSfB!A:D,4,0),"")</f>
        <v/>
      </c>
      <c r="G909" s="74"/>
      <c r="H909" s="74"/>
      <c r="I909" s="70"/>
      <c r="K909" s="67">
        <f ca="1">COUNTIF(Tabel1[[PPO code 1]:[Frequentie 4]],Activiteitenoverzicht!B909)</f>
        <v>0</v>
      </c>
      <c r="L909" s="76">
        <f t="shared" ca="1" si="119"/>
        <v>0</v>
      </c>
    </row>
    <row r="910" spans="1:12" hidden="1" x14ac:dyDescent="0.25">
      <c r="A910" s="71">
        <f t="shared" si="115"/>
        <v>907</v>
      </c>
      <c r="B910" s="70" t="s">
        <v>1011</v>
      </c>
      <c r="C910" s="70">
        <v>55130002</v>
      </c>
      <c r="D910" s="70" t="str">
        <f>IFERROR(VLOOKUP($C910,'[1]Nieuwe bron'!$A:$C,3,0),"")</f>
        <v>55.13.11</v>
      </c>
      <c r="E910" s="70" t="str">
        <f>IFERROR(VLOOKUP($D910,'[1]Nieuwe bron'!$C:$D,2,0),"")</f>
        <v>koeling; lokaal, compactsystemen; koelen 50-500 ton CO2</v>
      </c>
      <c r="F910" s="70" t="str">
        <f>IFERROR(VLOOKUP($D910,NLSfB!A:D,4,0),"")</f>
        <v>server koeling (50-500 ton CO2)</v>
      </c>
      <c r="G910" s="112">
        <v>2</v>
      </c>
      <c r="I910" s="65" t="s">
        <v>4927</v>
      </c>
      <c r="K910" s="67">
        <f ca="1">COUNTIF(Tabel1[[PPO code 1]:[Frequentie 4]],Activiteitenoverzicht!B910)</f>
        <v>0</v>
      </c>
      <c r="L910" s="73">
        <f ca="1">$K$910</f>
        <v>0</v>
      </c>
    </row>
    <row r="911" spans="1:12" ht="22.8" hidden="1" x14ac:dyDescent="0.25">
      <c r="A911" s="71">
        <f t="shared" si="115"/>
        <v>908</v>
      </c>
      <c r="B911" s="70" t="str">
        <f>IF($C911=""," ",#REF!)</f>
        <v xml:space="preserve"> </v>
      </c>
      <c r="D911" s="70" t="str">
        <f>IFERROR(VLOOKUP($C911,'[1]Nieuwe bron'!$A:$C,3,0),"")</f>
        <v/>
      </c>
      <c r="E911" s="70" t="str">
        <f>IFERROR(VLOOKUP($D911,'[1]Nieuwe bron'!$C:$D,2,0),"")</f>
        <v/>
      </c>
      <c r="F911" s="70" t="str">
        <f>IFERROR(VLOOKUP($D911,NLSfB!A:D,4,0),"")</f>
        <v/>
      </c>
      <c r="G911" s="113">
        <v>2</v>
      </c>
      <c r="H911" s="74"/>
      <c r="I911" s="70" t="s">
        <v>995</v>
      </c>
      <c r="K911" s="67">
        <f ca="1">COUNTIF(Tabel1[[PPO code 1]:[Frequentie 4]],Activiteitenoverzicht!B911)</f>
        <v>0</v>
      </c>
      <c r="L911" s="75">
        <f t="shared" ref="L911:L927" ca="1" si="120">$K$910</f>
        <v>0</v>
      </c>
    </row>
    <row r="912" spans="1:12" hidden="1" x14ac:dyDescent="0.25">
      <c r="A912" s="71">
        <f t="shared" si="115"/>
        <v>909</v>
      </c>
      <c r="B912" s="70" t="str">
        <f>IF($C912=""," ",#REF!)</f>
        <v xml:space="preserve"> </v>
      </c>
      <c r="D912" s="70" t="str">
        <f>IFERROR(VLOOKUP($C912,'[1]Nieuwe bron'!$A:$C,3,0),"")</f>
        <v/>
      </c>
      <c r="E912" s="70" t="str">
        <f>IFERROR(VLOOKUP($D912,'[1]Nieuwe bron'!$C:$D,2,0),"")</f>
        <v/>
      </c>
      <c r="F912" s="70" t="str">
        <f>IFERROR(VLOOKUP($D912,NLSfB!A:D,4,0),"")</f>
        <v/>
      </c>
      <c r="G912" s="113">
        <v>2</v>
      </c>
      <c r="H912" s="74"/>
      <c r="I912" s="70"/>
      <c r="K912" s="67">
        <f ca="1">COUNTIF(Tabel1[[PPO code 1]:[Frequentie 4]],Activiteitenoverzicht!B912)</f>
        <v>0</v>
      </c>
      <c r="L912" s="75">
        <f t="shared" ca="1" si="120"/>
        <v>0</v>
      </c>
    </row>
    <row r="913" spans="1:12" hidden="1" x14ac:dyDescent="0.25">
      <c r="A913" s="71">
        <f t="shared" si="115"/>
        <v>910</v>
      </c>
      <c r="B913" s="70" t="str">
        <f>IF($C913=""," ",#REF!)</f>
        <v xml:space="preserve"> </v>
      </c>
      <c r="D913" s="70" t="str">
        <f>IFERROR(VLOOKUP($C913,'[1]Nieuwe bron'!$A:$C,3,0),"")</f>
        <v/>
      </c>
      <c r="E913" s="70" t="str">
        <f>IFERROR(VLOOKUP($D913,'[1]Nieuwe bron'!$C:$D,2,0),"")</f>
        <v/>
      </c>
      <c r="F913" s="70" t="str">
        <f>IFERROR(VLOOKUP($D913,NLSfB!A:D,4,0),"")</f>
        <v/>
      </c>
      <c r="G913" s="113">
        <v>2</v>
      </c>
      <c r="H913" s="74"/>
      <c r="I913" s="70" t="s">
        <v>1001</v>
      </c>
      <c r="K913" s="67">
        <f ca="1">COUNTIF(Tabel1[[PPO code 1]:[Frequentie 4]],Activiteitenoverzicht!B913)</f>
        <v>0</v>
      </c>
      <c r="L913" s="75">
        <f t="shared" ca="1" si="120"/>
        <v>0</v>
      </c>
    </row>
    <row r="914" spans="1:12" hidden="1" x14ac:dyDescent="0.25">
      <c r="A914" s="71">
        <f t="shared" si="115"/>
        <v>911</v>
      </c>
      <c r="B914" s="70" t="str">
        <f>IF($C914=""," ",#REF!)</f>
        <v xml:space="preserve"> </v>
      </c>
      <c r="D914" s="70" t="str">
        <f>IFERROR(VLOOKUP($C914,'[1]Nieuwe bron'!$A:$C,3,0),"")</f>
        <v/>
      </c>
      <c r="E914" s="70" t="str">
        <f>IFERROR(VLOOKUP($D914,'[1]Nieuwe bron'!$C:$D,2,0),"")</f>
        <v/>
      </c>
      <c r="F914" s="70" t="str">
        <f>IFERROR(VLOOKUP($D914,NLSfB!A:D,4,0),"")</f>
        <v/>
      </c>
      <c r="G914" s="113">
        <v>2</v>
      </c>
      <c r="H914" s="74" t="s">
        <v>326</v>
      </c>
      <c r="I914" s="70" t="s">
        <v>1002</v>
      </c>
      <c r="K914" s="67">
        <f ca="1">COUNTIF(Tabel1[[PPO code 1]:[Frequentie 4]],Activiteitenoverzicht!B914)</f>
        <v>0</v>
      </c>
      <c r="L914" s="75">
        <f t="shared" ca="1" si="120"/>
        <v>0</v>
      </c>
    </row>
    <row r="915" spans="1:12" hidden="1" x14ac:dyDescent="0.25">
      <c r="A915" s="71">
        <f t="shared" si="115"/>
        <v>912</v>
      </c>
      <c r="B915" s="70" t="str">
        <f>IF($C915=""," ",#REF!)</f>
        <v xml:space="preserve"> </v>
      </c>
      <c r="D915" s="70" t="str">
        <f>IFERROR(VLOOKUP($C915,'[1]Nieuwe bron'!$A:$C,3,0),"")</f>
        <v/>
      </c>
      <c r="E915" s="70" t="str">
        <f>IFERROR(VLOOKUP($D915,'[1]Nieuwe bron'!$C:$D,2,0),"")</f>
        <v/>
      </c>
      <c r="F915" s="70" t="str">
        <f>IFERROR(VLOOKUP($D915,NLSfB!A:D,4,0),"")</f>
        <v/>
      </c>
      <c r="G915" s="113">
        <v>2</v>
      </c>
      <c r="H915" s="74" t="s">
        <v>326</v>
      </c>
      <c r="I915" s="70" t="s">
        <v>1003</v>
      </c>
      <c r="K915" s="67">
        <f ca="1">COUNTIF(Tabel1[[PPO code 1]:[Frequentie 4]],Activiteitenoverzicht!B915)</f>
        <v>0</v>
      </c>
      <c r="L915" s="75">
        <f t="shared" ca="1" si="120"/>
        <v>0</v>
      </c>
    </row>
    <row r="916" spans="1:12" hidden="1" x14ac:dyDescent="0.25">
      <c r="A916" s="71">
        <f t="shared" si="115"/>
        <v>913</v>
      </c>
      <c r="B916" s="70" t="str">
        <f>IF($C916=""," ",#REF!)</f>
        <v xml:space="preserve"> </v>
      </c>
      <c r="D916" s="70" t="str">
        <f>IFERROR(VLOOKUP($C916,'[1]Nieuwe bron'!$A:$C,3,0),"")</f>
        <v/>
      </c>
      <c r="E916" s="70" t="str">
        <f>IFERROR(VLOOKUP($D916,'[1]Nieuwe bron'!$C:$D,2,0),"")</f>
        <v/>
      </c>
      <c r="F916" s="70" t="str">
        <f>IFERROR(VLOOKUP($D916,NLSfB!A:D,4,0),"")</f>
        <v/>
      </c>
      <c r="G916" s="113">
        <v>2</v>
      </c>
      <c r="H916" s="74" t="s">
        <v>326</v>
      </c>
      <c r="I916" s="70" t="s">
        <v>1004</v>
      </c>
      <c r="K916" s="67">
        <f ca="1">COUNTIF(Tabel1[[PPO code 1]:[Frequentie 4]],Activiteitenoverzicht!B916)</f>
        <v>0</v>
      </c>
      <c r="L916" s="75">
        <f t="shared" ca="1" si="120"/>
        <v>0</v>
      </c>
    </row>
    <row r="917" spans="1:12" hidden="1" x14ac:dyDescent="0.25">
      <c r="A917" s="71">
        <f t="shared" si="115"/>
        <v>914</v>
      </c>
      <c r="B917" s="70" t="str">
        <f>IF($C917=""," ",#REF!)</f>
        <v xml:space="preserve"> </v>
      </c>
      <c r="D917" s="70" t="str">
        <f>IFERROR(VLOOKUP($C917,'[1]Nieuwe bron'!$A:$C,3,0),"")</f>
        <v/>
      </c>
      <c r="E917" s="70" t="str">
        <f>IFERROR(VLOOKUP($D917,'[1]Nieuwe bron'!$C:$D,2,0),"")</f>
        <v/>
      </c>
      <c r="F917" s="70" t="str">
        <f>IFERROR(VLOOKUP($D917,NLSfB!A:D,4,0),"")</f>
        <v/>
      </c>
      <c r="G917" s="113">
        <v>2</v>
      </c>
      <c r="H917" s="74" t="s">
        <v>326</v>
      </c>
      <c r="I917" s="70" t="s">
        <v>877</v>
      </c>
      <c r="K917" s="67">
        <f ca="1">COUNTIF(Tabel1[[PPO code 1]:[Frequentie 4]],Activiteitenoverzicht!B917)</f>
        <v>0</v>
      </c>
      <c r="L917" s="75">
        <f t="shared" ca="1" si="120"/>
        <v>0</v>
      </c>
    </row>
    <row r="918" spans="1:12" hidden="1" x14ac:dyDescent="0.25">
      <c r="A918" s="71">
        <f t="shared" si="115"/>
        <v>915</v>
      </c>
      <c r="B918" s="70" t="str">
        <f>IF($C918=""," ",#REF!)</f>
        <v xml:space="preserve"> </v>
      </c>
      <c r="D918" s="70" t="str">
        <f>IFERROR(VLOOKUP($C918,'[1]Nieuwe bron'!$A:$C,3,0),"")</f>
        <v/>
      </c>
      <c r="E918" s="70" t="str">
        <f>IFERROR(VLOOKUP($D918,'[1]Nieuwe bron'!$C:$D,2,0),"")</f>
        <v/>
      </c>
      <c r="F918" s="70" t="str">
        <f>IFERROR(VLOOKUP($D918,NLSfB!A:D,4,0),"")</f>
        <v/>
      </c>
      <c r="G918" s="113">
        <v>2</v>
      </c>
      <c r="H918" s="74" t="s">
        <v>326</v>
      </c>
      <c r="I918" s="70" t="s">
        <v>1005</v>
      </c>
      <c r="K918" s="67">
        <f ca="1">COUNTIF(Tabel1[[PPO code 1]:[Frequentie 4]],Activiteitenoverzicht!B918)</f>
        <v>0</v>
      </c>
      <c r="L918" s="75">
        <f t="shared" ca="1" si="120"/>
        <v>0</v>
      </c>
    </row>
    <row r="919" spans="1:12" hidden="1" x14ac:dyDescent="0.25">
      <c r="A919" s="71">
        <f t="shared" si="115"/>
        <v>916</v>
      </c>
      <c r="B919" s="70" t="str">
        <f>IF($C919=""," ",#REF!)</f>
        <v xml:space="preserve"> </v>
      </c>
      <c r="D919" s="70" t="str">
        <f>IFERROR(VLOOKUP($C919,'[1]Nieuwe bron'!$A:$C,3,0),"")</f>
        <v/>
      </c>
      <c r="E919" s="70" t="str">
        <f>IFERROR(VLOOKUP($D919,'[1]Nieuwe bron'!$C:$D,2,0),"")</f>
        <v/>
      </c>
      <c r="F919" s="70" t="str">
        <f>IFERROR(VLOOKUP($D919,NLSfB!A:D,4,0),"")</f>
        <v/>
      </c>
      <c r="G919" s="113">
        <v>2</v>
      </c>
      <c r="H919" s="74" t="s">
        <v>326</v>
      </c>
      <c r="I919" s="70" t="s">
        <v>1006</v>
      </c>
      <c r="K919" s="67">
        <f ca="1">COUNTIF(Tabel1[[PPO code 1]:[Frequentie 4]],Activiteitenoverzicht!B919)</f>
        <v>0</v>
      </c>
      <c r="L919" s="75">
        <f t="shared" ca="1" si="120"/>
        <v>0</v>
      </c>
    </row>
    <row r="920" spans="1:12" ht="22.8" hidden="1" x14ac:dyDescent="0.25">
      <c r="A920" s="71">
        <f t="shared" si="115"/>
        <v>917</v>
      </c>
      <c r="B920" s="70" t="str">
        <f>IF($C920=""," ",#REF!)</f>
        <v xml:space="preserve"> </v>
      </c>
      <c r="D920" s="70" t="str">
        <f>IFERROR(VLOOKUP($C920,'[1]Nieuwe bron'!$A:$C,3,0),"")</f>
        <v/>
      </c>
      <c r="E920" s="70" t="str">
        <f>IFERROR(VLOOKUP($D920,'[1]Nieuwe bron'!$C:$D,2,0),"")</f>
        <v/>
      </c>
      <c r="F920" s="70" t="str">
        <f>IFERROR(VLOOKUP($D920,NLSfB!A:D,4,0),"")</f>
        <v/>
      </c>
      <c r="G920" s="113">
        <v>2</v>
      </c>
      <c r="H920" s="74" t="s">
        <v>326</v>
      </c>
      <c r="I920" s="70" t="s">
        <v>1007</v>
      </c>
      <c r="K920" s="67">
        <f ca="1">COUNTIF(Tabel1[[PPO code 1]:[Frequentie 4]],Activiteitenoverzicht!B920)</f>
        <v>0</v>
      </c>
      <c r="L920" s="75">
        <f t="shared" ca="1" si="120"/>
        <v>0</v>
      </c>
    </row>
    <row r="921" spans="1:12" hidden="1" x14ac:dyDescent="0.25">
      <c r="A921" s="71">
        <f t="shared" si="115"/>
        <v>918</v>
      </c>
      <c r="B921" s="70" t="str">
        <f>IF($C921=""," ",#REF!)</f>
        <v xml:space="preserve"> </v>
      </c>
      <c r="D921" s="70" t="str">
        <f>IFERROR(VLOOKUP($C921,'[1]Nieuwe bron'!$A:$C,3,0),"")</f>
        <v/>
      </c>
      <c r="E921" s="70" t="str">
        <f>IFERROR(VLOOKUP($D921,'[1]Nieuwe bron'!$C:$D,2,0),"")</f>
        <v/>
      </c>
      <c r="F921" s="70" t="str">
        <f>IFERROR(VLOOKUP($D921,NLSfB!A:D,4,0),"")</f>
        <v/>
      </c>
      <c r="G921" s="113">
        <v>2</v>
      </c>
      <c r="H921" s="74" t="s">
        <v>326</v>
      </c>
      <c r="I921" s="70" t="s">
        <v>1008</v>
      </c>
      <c r="K921" s="67">
        <f ca="1">COUNTIF(Tabel1[[PPO code 1]:[Frequentie 4]],Activiteitenoverzicht!B921)</f>
        <v>0</v>
      </c>
      <c r="L921" s="75">
        <f t="shared" ca="1" si="120"/>
        <v>0</v>
      </c>
    </row>
    <row r="922" spans="1:12" hidden="1" x14ac:dyDescent="0.25">
      <c r="A922" s="71">
        <f t="shared" si="115"/>
        <v>919</v>
      </c>
      <c r="B922" s="70" t="str">
        <f>IF($C922=""," ",#REF!)</f>
        <v xml:space="preserve"> </v>
      </c>
      <c r="D922" s="70" t="str">
        <f>IFERROR(VLOOKUP($C922,'[1]Nieuwe bron'!$A:$C,3,0),"")</f>
        <v/>
      </c>
      <c r="E922" s="70" t="str">
        <f>IFERROR(VLOOKUP($D922,'[1]Nieuwe bron'!$C:$D,2,0),"")</f>
        <v/>
      </c>
      <c r="F922" s="70" t="str">
        <f>IFERROR(VLOOKUP($D922,NLSfB!A:D,4,0),"")</f>
        <v/>
      </c>
      <c r="G922" s="113"/>
      <c r="H922" s="74" t="s">
        <v>326</v>
      </c>
      <c r="I922" s="70" t="s">
        <v>920</v>
      </c>
      <c r="K922" s="67">
        <f ca="1">COUNTIF(Tabel1[[PPO code 1]:[Frequentie 4]],Activiteitenoverzicht!B922)</f>
        <v>0</v>
      </c>
      <c r="L922" s="75">
        <f t="shared" ca="1" si="120"/>
        <v>0</v>
      </c>
    </row>
    <row r="923" spans="1:12" hidden="1" x14ac:dyDescent="0.25">
      <c r="A923" s="71">
        <f t="shared" si="115"/>
        <v>920</v>
      </c>
      <c r="B923" s="70" t="str">
        <f>IF($C923=""," ",#REF!)</f>
        <v xml:space="preserve"> </v>
      </c>
      <c r="D923" s="70" t="str">
        <f>IFERROR(VLOOKUP($C923,'[1]Nieuwe bron'!$A:$C,3,0),"")</f>
        <v/>
      </c>
      <c r="E923" s="70" t="str">
        <f>IFERROR(VLOOKUP($D923,'[1]Nieuwe bron'!$C:$D,2,0),"")</f>
        <v/>
      </c>
      <c r="F923" s="70" t="str">
        <f>IFERROR(VLOOKUP($D923,NLSfB!A:D,4,0),"")</f>
        <v/>
      </c>
      <c r="G923" s="113"/>
      <c r="H923" s="74" t="s">
        <v>326</v>
      </c>
      <c r="I923" s="70" t="s">
        <v>1009</v>
      </c>
      <c r="K923" s="67">
        <f ca="1">COUNTIF(Tabel1[[PPO code 1]:[Frequentie 4]],Activiteitenoverzicht!B923)</f>
        <v>0</v>
      </c>
      <c r="L923" s="75">
        <f t="shared" ca="1" si="120"/>
        <v>0</v>
      </c>
    </row>
    <row r="924" spans="1:12" hidden="1" x14ac:dyDescent="0.25">
      <c r="A924" s="71">
        <f t="shared" si="115"/>
        <v>921</v>
      </c>
      <c r="B924" s="70" t="str">
        <f>IF($C924=""," ",#REF!)</f>
        <v xml:space="preserve"> </v>
      </c>
      <c r="D924" s="70" t="str">
        <f>IFERROR(VLOOKUP($C924,'[1]Nieuwe bron'!$A:$C,3,0),"")</f>
        <v/>
      </c>
      <c r="E924" s="70" t="str">
        <f>IFERROR(VLOOKUP($D924,'[1]Nieuwe bron'!$C:$D,2,0),"")</f>
        <v/>
      </c>
      <c r="F924" s="70" t="str">
        <f>IFERROR(VLOOKUP($D924,NLSfB!A:D,4,0),"")</f>
        <v/>
      </c>
      <c r="G924" s="113"/>
      <c r="H924" s="74" t="s">
        <v>326</v>
      </c>
      <c r="I924" s="70" t="s">
        <v>921</v>
      </c>
      <c r="K924" s="67">
        <f ca="1">COUNTIF(Tabel1[[PPO code 1]:[Frequentie 4]],Activiteitenoverzicht!B924)</f>
        <v>0</v>
      </c>
      <c r="L924" s="75">
        <f t="shared" ca="1" si="120"/>
        <v>0</v>
      </c>
    </row>
    <row r="925" spans="1:12" hidden="1" x14ac:dyDescent="0.25">
      <c r="A925" s="71">
        <f t="shared" si="115"/>
        <v>922</v>
      </c>
      <c r="B925" s="70" t="str">
        <f>IF($C925=""," ",#REF!)</f>
        <v xml:space="preserve"> </v>
      </c>
      <c r="D925" s="70" t="str">
        <f>IFERROR(VLOOKUP($C925,'[1]Nieuwe bron'!$A:$C,3,0),"")</f>
        <v/>
      </c>
      <c r="E925" s="70" t="str">
        <f>IFERROR(VLOOKUP($D925,'[1]Nieuwe bron'!$C:$D,2,0),"")</f>
        <v/>
      </c>
      <c r="F925" s="70" t="str">
        <f>IFERROR(VLOOKUP($D925,NLSfB!A:D,4,0),"")</f>
        <v/>
      </c>
      <c r="G925" s="113"/>
      <c r="H925" s="74" t="s">
        <v>326</v>
      </c>
      <c r="I925" s="70" t="s">
        <v>941</v>
      </c>
      <c r="K925" s="67">
        <f ca="1">COUNTIF(Tabel1[[PPO code 1]:[Frequentie 4]],Activiteitenoverzicht!B925)</f>
        <v>0</v>
      </c>
      <c r="L925" s="75">
        <f t="shared" ca="1" si="120"/>
        <v>0</v>
      </c>
    </row>
    <row r="926" spans="1:12" hidden="1" x14ac:dyDescent="0.25">
      <c r="A926" s="71">
        <f t="shared" si="115"/>
        <v>923</v>
      </c>
      <c r="B926" s="70"/>
      <c r="D926" s="70" t="str">
        <f>IFERROR(VLOOKUP($C926,'[1]Nieuwe bron'!$A:$C,3,0),"")</f>
        <v/>
      </c>
      <c r="E926" s="70" t="str">
        <f>IFERROR(VLOOKUP($D926,'[1]Nieuwe bron'!$C:$D,2,0),"")</f>
        <v/>
      </c>
      <c r="F926" s="70" t="str">
        <f>IFERROR(VLOOKUP($D926,NLSfB!A:D,4,0),"")</f>
        <v/>
      </c>
      <c r="G926" s="113"/>
      <c r="H926" s="74" t="s">
        <v>326</v>
      </c>
      <c r="I926" s="70" t="s">
        <v>923</v>
      </c>
      <c r="K926" s="67">
        <f ca="1">COUNTIF(Tabel1[[PPO code 1]:[Frequentie 4]],Activiteitenoverzicht!B926)</f>
        <v>0</v>
      </c>
      <c r="L926" s="75">
        <f t="shared" ca="1" si="120"/>
        <v>0</v>
      </c>
    </row>
    <row r="927" spans="1:12" hidden="1" x14ac:dyDescent="0.25">
      <c r="A927" s="71">
        <f t="shared" si="115"/>
        <v>924</v>
      </c>
      <c r="B927" s="70"/>
      <c r="D927" s="70" t="str">
        <f>IFERROR(VLOOKUP($C927,'[1]Nieuwe bron'!$A:$C,3,0),"")</f>
        <v/>
      </c>
      <c r="E927" s="70" t="str">
        <f>IFERROR(VLOOKUP($D927,'[1]Nieuwe bron'!$C:$D,2,0),"")</f>
        <v/>
      </c>
      <c r="F927" s="70" t="str">
        <f>IFERROR(VLOOKUP($D927,NLSfB!A:D,4,0),"")</f>
        <v/>
      </c>
      <c r="G927" s="113"/>
      <c r="H927" s="74"/>
      <c r="I927" s="70"/>
      <c r="K927" s="67">
        <f ca="1">COUNTIF(Tabel1[[PPO code 1]:[Frequentie 4]],Activiteitenoverzicht!B927)</f>
        <v>0</v>
      </c>
      <c r="L927" s="76">
        <f t="shared" ca="1" si="120"/>
        <v>0</v>
      </c>
    </row>
    <row r="928" spans="1:12" hidden="1" x14ac:dyDescent="0.25">
      <c r="A928" s="71">
        <f t="shared" si="115"/>
        <v>925</v>
      </c>
      <c r="B928" s="70" t="s">
        <v>1012</v>
      </c>
      <c r="C928" s="70">
        <v>55130002</v>
      </c>
      <c r="D928" s="70" t="str">
        <f>IFERROR(VLOOKUP($C928,'[1]Nieuwe bron'!$A:$C,3,0),"")</f>
        <v>55.13.11</v>
      </c>
      <c r="E928" s="70" t="str">
        <f>IFERROR(VLOOKUP($D928,'[1]Nieuwe bron'!$C:$D,2,0),"")</f>
        <v>koeling; lokaal, compactsystemen; koelen 50-500 ton CO2</v>
      </c>
      <c r="F928" s="70" t="str">
        <f>IFERROR(VLOOKUP($D928,NLSfB!A:D,4,0),"")</f>
        <v>server koeling (50-500 ton CO2)</v>
      </c>
      <c r="G928" s="112">
        <v>0.2</v>
      </c>
      <c r="H928" s="77"/>
      <c r="I928" s="78" t="s">
        <v>4927</v>
      </c>
      <c r="K928" s="67">
        <f ca="1">COUNTIF(Tabel1[[PPO code 1]:[Frequentie 4]],Activiteitenoverzicht!B928)</f>
        <v>0</v>
      </c>
      <c r="L928" s="73">
        <f ca="1">$K$928</f>
        <v>0</v>
      </c>
    </row>
    <row r="929" spans="1:12" hidden="1" x14ac:dyDescent="0.25">
      <c r="A929" s="71">
        <f t="shared" si="115"/>
        <v>926</v>
      </c>
      <c r="B929" s="70"/>
      <c r="D929" s="70" t="str">
        <f>IFERROR(VLOOKUP($C929,'[1]Nieuwe bron'!$A:$C,3,0),"")</f>
        <v/>
      </c>
      <c r="E929" s="70" t="str">
        <f>IFERROR(VLOOKUP($D929,'[1]Nieuwe bron'!$C:$D,2,0),"")</f>
        <v/>
      </c>
      <c r="F929" s="70" t="str">
        <f>IFERROR(VLOOKUP($D929,NLSfB!A:D,4,0),"")</f>
        <v/>
      </c>
      <c r="G929" s="114">
        <v>0.2</v>
      </c>
      <c r="H929" s="74" t="s">
        <v>326</v>
      </c>
      <c r="I929" s="70" t="s">
        <v>993</v>
      </c>
      <c r="K929" s="67">
        <f ca="1">COUNTIF(Tabel1[[PPO code 1]:[Frequentie 4]],Activiteitenoverzicht!B929)</f>
        <v>0</v>
      </c>
      <c r="L929" s="75">
        <f t="shared" ref="L929:L930" ca="1" si="121">$K$928</f>
        <v>0</v>
      </c>
    </row>
    <row r="930" spans="1:12" hidden="1" x14ac:dyDescent="0.25">
      <c r="A930" s="71">
        <f t="shared" ref="A930:A993" si="122">-3+ROW()</f>
        <v>927</v>
      </c>
      <c r="B930" s="70"/>
      <c r="D930" s="70" t="str">
        <f>IFERROR(VLOOKUP($C930,'[1]Nieuwe bron'!$A:$C,3,0),"")</f>
        <v/>
      </c>
      <c r="E930" s="70" t="str">
        <f>IFERROR(VLOOKUP($D930,'[1]Nieuwe bron'!$C:$D,2,0),"")</f>
        <v/>
      </c>
      <c r="F930" s="70" t="str">
        <f>IFERROR(VLOOKUP($D930,NLSfB!A:D,4,0),"")</f>
        <v/>
      </c>
      <c r="G930" s="74"/>
      <c r="H930" s="74"/>
      <c r="I930" s="70"/>
      <c r="K930" s="67">
        <f ca="1">COUNTIF(Tabel1[[PPO code 1]:[Frequentie 4]],Activiteitenoverzicht!B930)</f>
        <v>0</v>
      </c>
      <c r="L930" s="76">
        <f t="shared" ca="1" si="121"/>
        <v>0</v>
      </c>
    </row>
    <row r="931" spans="1:12" hidden="1" x14ac:dyDescent="0.25">
      <c r="A931" s="71">
        <f t="shared" si="122"/>
        <v>928</v>
      </c>
      <c r="B931" s="70" t="s">
        <v>1013</v>
      </c>
      <c r="C931" s="70">
        <v>55130003</v>
      </c>
      <c r="D931" s="70" t="str">
        <f>IFERROR(VLOOKUP($C931,'[1]Nieuwe bron'!$A:$C,3,0),"")</f>
        <v>55.13.12</v>
      </c>
      <c r="E931" s="70" t="str">
        <f>IFERROR(VLOOKUP($D931,'[1]Nieuwe bron'!$C:$D,2,0),"")</f>
        <v>koeling; lokaal, compactsystemen; koelen &gt; 500 ton CO2</v>
      </c>
      <c r="F931" s="70" t="str">
        <f>IFERROR(VLOOKUP($D931,NLSfB!A:D,4,0),"")</f>
        <v>server koeling (&gt;500 ton CO2)</v>
      </c>
      <c r="G931" s="112">
        <v>4</v>
      </c>
      <c r="H931" s="77"/>
      <c r="I931" s="78" t="s">
        <v>4927</v>
      </c>
      <c r="K931" s="67">
        <f ca="1">COUNTIF(Tabel1[[PPO code 1]:[Frequentie 4]],Activiteitenoverzicht!B931)</f>
        <v>0</v>
      </c>
      <c r="L931" s="73">
        <f ca="1">$K$931</f>
        <v>0</v>
      </c>
    </row>
    <row r="932" spans="1:12" ht="22.8" hidden="1" x14ac:dyDescent="0.25">
      <c r="A932" s="71">
        <f t="shared" si="122"/>
        <v>929</v>
      </c>
      <c r="B932" s="70" t="str">
        <f>IF($C932=""," ",#REF!)</f>
        <v xml:space="preserve"> </v>
      </c>
      <c r="D932" s="70" t="str">
        <f>IFERROR(VLOOKUP($C932,'[1]Nieuwe bron'!$A:$C,3,0),"")</f>
        <v/>
      </c>
      <c r="E932" s="70" t="str">
        <f>IFERROR(VLOOKUP($D932,'[1]Nieuwe bron'!$C:$D,2,0),"")</f>
        <v/>
      </c>
      <c r="F932" s="70" t="str">
        <f>IFERROR(VLOOKUP($D932,NLSfB!A:D,4,0),"")</f>
        <v/>
      </c>
      <c r="G932" s="113">
        <v>4</v>
      </c>
      <c r="H932" s="74"/>
      <c r="I932" s="70" t="s">
        <v>998</v>
      </c>
      <c r="K932" s="67">
        <f ca="1">COUNTIF(Tabel1[[PPO code 1]:[Frequentie 4]],Activiteitenoverzicht!B932)</f>
        <v>0</v>
      </c>
      <c r="L932" s="75">
        <f t="shared" ref="L932:L948" ca="1" si="123">$K$931</f>
        <v>0</v>
      </c>
    </row>
    <row r="933" spans="1:12" hidden="1" x14ac:dyDescent="0.25">
      <c r="A933" s="71">
        <f t="shared" si="122"/>
        <v>930</v>
      </c>
      <c r="B933" s="70" t="str">
        <f>IF($C933=""," ",#REF!)</f>
        <v xml:space="preserve"> </v>
      </c>
      <c r="D933" s="70" t="str">
        <f>IFERROR(VLOOKUP($C933,'[1]Nieuwe bron'!$A:$C,3,0),"")</f>
        <v/>
      </c>
      <c r="E933" s="70" t="str">
        <f>IFERROR(VLOOKUP($D933,'[1]Nieuwe bron'!$C:$D,2,0),"")</f>
        <v/>
      </c>
      <c r="F933" s="70" t="str">
        <f>IFERROR(VLOOKUP($D933,NLSfB!A:D,4,0),"")</f>
        <v/>
      </c>
      <c r="G933" s="113">
        <v>4</v>
      </c>
      <c r="H933" s="74"/>
      <c r="I933" s="70"/>
      <c r="K933" s="67">
        <f ca="1">COUNTIF(Tabel1[[PPO code 1]:[Frequentie 4]],Activiteitenoverzicht!B933)</f>
        <v>0</v>
      </c>
      <c r="L933" s="75">
        <f t="shared" ca="1" si="123"/>
        <v>0</v>
      </c>
    </row>
    <row r="934" spans="1:12" hidden="1" x14ac:dyDescent="0.25">
      <c r="A934" s="71">
        <f t="shared" si="122"/>
        <v>931</v>
      </c>
      <c r="B934" s="70" t="str">
        <f>IF($C934=""," ",#REF!)</f>
        <v xml:space="preserve"> </v>
      </c>
      <c r="D934" s="70" t="str">
        <f>IFERROR(VLOOKUP($C934,'[1]Nieuwe bron'!$A:$C,3,0),"")</f>
        <v/>
      </c>
      <c r="E934" s="70" t="str">
        <f>IFERROR(VLOOKUP($D934,'[1]Nieuwe bron'!$C:$D,2,0),"")</f>
        <v/>
      </c>
      <c r="F934" s="70" t="str">
        <f>IFERROR(VLOOKUP($D934,NLSfB!A:D,4,0),"")</f>
        <v/>
      </c>
      <c r="G934" s="113">
        <v>4</v>
      </c>
      <c r="H934" s="74"/>
      <c r="I934" s="70" t="s">
        <v>1001</v>
      </c>
      <c r="K934" s="67">
        <f ca="1">COUNTIF(Tabel1[[PPO code 1]:[Frequentie 4]],Activiteitenoverzicht!B934)</f>
        <v>0</v>
      </c>
      <c r="L934" s="75">
        <f t="shared" ca="1" si="123"/>
        <v>0</v>
      </c>
    </row>
    <row r="935" spans="1:12" hidden="1" x14ac:dyDescent="0.25">
      <c r="A935" s="71">
        <f t="shared" si="122"/>
        <v>932</v>
      </c>
      <c r="B935" s="70" t="str">
        <f>IF($C935=""," ",#REF!)</f>
        <v xml:space="preserve"> </v>
      </c>
      <c r="D935" s="70" t="str">
        <f>IFERROR(VLOOKUP($C935,'[1]Nieuwe bron'!$A:$C,3,0),"")</f>
        <v/>
      </c>
      <c r="E935" s="70" t="str">
        <f>IFERROR(VLOOKUP($D935,'[1]Nieuwe bron'!$C:$D,2,0),"")</f>
        <v/>
      </c>
      <c r="F935" s="70" t="str">
        <f>IFERROR(VLOOKUP($D935,NLSfB!A:D,4,0),"")</f>
        <v/>
      </c>
      <c r="G935" s="113">
        <v>4</v>
      </c>
      <c r="H935" s="74" t="s">
        <v>326</v>
      </c>
      <c r="I935" s="70" t="s">
        <v>1002</v>
      </c>
      <c r="K935" s="67">
        <f ca="1">COUNTIF(Tabel1[[PPO code 1]:[Frequentie 4]],Activiteitenoverzicht!B935)</f>
        <v>0</v>
      </c>
      <c r="L935" s="75">
        <f t="shared" ca="1" si="123"/>
        <v>0</v>
      </c>
    </row>
    <row r="936" spans="1:12" hidden="1" x14ac:dyDescent="0.25">
      <c r="A936" s="71">
        <f t="shared" si="122"/>
        <v>933</v>
      </c>
      <c r="B936" s="70" t="str">
        <f>IF($C936=""," ",#REF!)</f>
        <v xml:space="preserve"> </v>
      </c>
      <c r="D936" s="70" t="str">
        <f>IFERROR(VLOOKUP($C936,'[1]Nieuwe bron'!$A:$C,3,0),"")</f>
        <v/>
      </c>
      <c r="E936" s="70" t="str">
        <f>IFERROR(VLOOKUP($D936,'[1]Nieuwe bron'!$C:$D,2,0),"")</f>
        <v/>
      </c>
      <c r="F936" s="70" t="str">
        <f>IFERROR(VLOOKUP($D936,NLSfB!A:D,4,0),"")</f>
        <v/>
      </c>
      <c r="G936" s="113">
        <v>4</v>
      </c>
      <c r="H936" s="74" t="s">
        <v>326</v>
      </c>
      <c r="I936" s="70" t="s">
        <v>1003</v>
      </c>
      <c r="K936" s="67">
        <f ca="1">COUNTIF(Tabel1[[PPO code 1]:[Frequentie 4]],Activiteitenoverzicht!B936)</f>
        <v>0</v>
      </c>
      <c r="L936" s="75">
        <f t="shared" ca="1" si="123"/>
        <v>0</v>
      </c>
    </row>
    <row r="937" spans="1:12" hidden="1" x14ac:dyDescent="0.25">
      <c r="A937" s="71">
        <f t="shared" si="122"/>
        <v>934</v>
      </c>
      <c r="B937" s="70" t="str">
        <f>IF($C937=""," ",#REF!)</f>
        <v xml:space="preserve"> </v>
      </c>
      <c r="D937" s="70" t="str">
        <f>IFERROR(VLOOKUP($C937,'[1]Nieuwe bron'!$A:$C,3,0),"")</f>
        <v/>
      </c>
      <c r="E937" s="70" t="str">
        <f>IFERROR(VLOOKUP($D937,'[1]Nieuwe bron'!$C:$D,2,0),"")</f>
        <v/>
      </c>
      <c r="F937" s="70" t="str">
        <f>IFERROR(VLOOKUP($D937,NLSfB!A:D,4,0),"")</f>
        <v/>
      </c>
      <c r="G937" s="113">
        <v>4</v>
      </c>
      <c r="H937" s="74" t="s">
        <v>326</v>
      </c>
      <c r="I937" s="70" t="s">
        <v>1004</v>
      </c>
      <c r="K937" s="67">
        <f ca="1">COUNTIF(Tabel1[[PPO code 1]:[Frequentie 4]],Activiteitenoverzicht!B937)</f>
        <v>0</v>
      </c>
      <c r="L937" s="75">
        <f t="shared" ca="1" si="123"/>
        <v>0</v>
      </c>
    </row>
    <row r="938" spans="1:12" hidden="1" x14ac:dyDescent="0.25">
      <c r="A938" s="71">
        <f t="shared" si="122"/>
        <v>935</v>
      </c>
      <c r="B938" s="70" t="str">
        <f>IF($C938=""," ",#REF!)</f>
        <v xml:space="preserve"> </v>
      </c>
      <c r="D938" s="70" t="str">
        <f>IFERROR(VLOOKUP($C938,'[1]Nieuwe bron'!$A:$C,3,0),"")</f>
        <v/>
      </c>
      <c r="E938" s="70" t="str">
        <f>IFERROR(VLOOKUP($D938,'[1]Nieuwe bron'!$C:$D,2,0),"")</f>
        <v/>
      </c>
      <c r="F938" s="70" t="str">
        <f>IFERROR(VLOOKUP($D938,NLSfB!A:D,4,0),"")</f>
        <v/>
      </c>
      <c r="G938" s="113">
        <v>4</v>
      </c>
      <c r="H938" s="74" t="s">
        <v>326</v>
      </c>
      <c r="I938" s="70" t="s">
        <v>877</v>
      </c>
      <c r="K938" s="67">
        <f ca="1">COUNTIF(Tabel1[[PPO code 1]:[Frequentie 4]],Activiteitenoverzicht!B938)</f>
        <v>0</v>
      </c>
      <c r="L938" s="75">
        <f t="shared" ca="1" si="123"/>
        <v>0</v>
      </c>
    </row>
    <row r="939" spans="1:12" hidden="1" x14ac:dyDescent="0.25">
      <c r="A939" s="71">
        <f t="shared" si="122"/>
        <v>936</v>
      </c>
      <c r="B939" s="70" t="str">
        <f>IF($C939=""," ",#REF!)</f>
        <v xml:space="preserve"> </v>
      </c>
      <c r="D939" s="70" t="str">
        <f>IFERROR(VLOOKUP($C939,'[1]Nieuwe bron'!$A:$C,3,0),"")</f>
        <v/>
      </c>
      <c r="E939" s="70" t="str">
        <f>IFERROR(VLOOKUP($D939,'[1]Nieuwe bron'!$C:$D,2,0),"")</f>
        <v/>
      </c>
      <c r="F939" s="70" t="str">
        <f>IFERROR(VLOOKUP($D939,NLSfB!A:D,4,0),"")</f>
        <v/>
      </c>
      <c r="G939" s="113">
        <v>4</v>
      </c>
      <c r="H939" s="74" t="s">
        <v>326</v>
      </c>
      <c r="I939" s="70" t="s">
        <v>1005</v>
      </c>
      <c r="K939" s="67">
        <f ca="1">COUNTIF(Tabel1[[PPO code 1]:[Frequentie 4]],Activiteitenoverzicht!B939)</f>
        <v>0</v>
      </c>
      <c r="L939" s="75">
        <f t="shared" ca="1" si="123"/>
        <v>0</v>
      </c>
    </row>
    <row r="940" spans="1:12" hidden="1" x14ac:dyDescent="0.25">
      <c r="A940" s="71">
        <f t="shared" si="122"/>
        <v>937</v>
      </c>
      <c r="B940" s="70" t="str">
        <f>IF($C940=""," ",#REF!)</f>
        <v xml:space="preserve"> </v>
      </c>
      <c r="D940" s="70" t="str">
        <f>IFERROR(VLOOKUP($C940,'[1]Nieuwe bron'!$A:$C,3,0),"")</f>
        <v/>
      </c>
      <c r="E940" s="70" t="str">
        <f>IFERROR(VLOOKUP($D940,'[1]Nieuwe bron'!$C:$D,2,0),"")</f>
        <v/>
      </c>
      <c r="F940" s="70" t="str">
        <f>IFERROR(VLOOKUP($D940,NLSfB!A:D,4,0),"")</f>
        <v/>
      </c>
      <c r="G940" s="113">
        <v>4</v>
      </c>
      <c r="H940" s="74" t="s">
        <v>326</v>
      </c>
      <c r="I940" s="70" t="s">
        <v>1006</v>
      </c>
      <c r="K940" s="67">
        <f ca="1">COUNTIF(Tabel1[[PPO code 1]:[Frequentie 4]],Activiteitenoverzicht!B940)</f>
        <v>0</v>
      </c>
      <c r="L940" s="75">
        <f t="shared" ca="1" si="123"/>
        <v>0</v>
      </c>
    </row>
    <row r="941" spans="1:12" ht="22.8" hidden="1" x14ac:dyDescent="0.25">
      <c r="A941" s="71">
        <f t="shared" si="122"/>
        <v>938</v>
      </c>
      <c r="B941" s="70" t="str">
        <f>IF($C941=""," ",#REF!)</f>
        <v xml:space="preserve"> </v>
      </c>
      <c r="D941" s="70" t="str">
        <f>IFERROR(VLOOKUP($C941,'[1]Nieuwe bron'!$A:$C,3,0),"")</f>
        <v/>
      </c>
      <c r="E941" s="70" t="str">
        <f>IFERROR(VLOOKUP($D941,'[1]Nieuwe bron'!$C:$D,2,0),"")</f>
        <v/>
      </c>
      <c r="F941" s="70" t="str">
        <f>IFERROR(VLOOKUP($D941,NLSfB!A:D,4,0),"")</f>
        <v/>
      </c>
      <c r="G941" s="113">
        <v>4</v>
      </c>
      <c r="H941" s="74" t="s">
        <v>326</v>
      </c>
      <c r="I941" s="70" t="s">
        <v>1007</v>
      </c>
      <c r="K941" s="67">
        <f ca="1">COUNTIF(Tabel1[[PPO code 1]:[Frequentie 4]],Activiteitenoverzicht!B941)</f>
        <v>0</v>
      </c>
      <c r="L941" s="75">
        <f t="shared" ca="1" si="123"/>
        <v>0</v>
      </c>
    </row>
    <row r="942" spans="1:12" hidden="1" x14ac:dyDescent="0.25">
      <c r="A942" s="71">
        <f t="shared" si="122"/>
        <v>939</v>
      </c>
      <c r="B942" s="70" t="str">
        <f>IF($C942=""," ",#REF!)</f>
        <v xml:space="preserve"> </v>
      </c>
      <c r="D942" s="70" t="str">
        <f>IFERROR(VLOOKUP($C942,'[1]Nieuwe bron'!$A:$C,3,0),"")</f>
        <v/>
      </c>
      <c r="E942" s="70" t="str">
        <f>IFERROR(VLOOKUP($D942,'[1]Nieuwe bron'!$C:$D,2,0),"")</f>
        <v/>
      </c>
      <c r="F942" s="70" t="str">
        <f>IFERROR(VLOOKUP($D942,NLSfB!A:D,4,0),"")</f>
        <v/>
      </c>
      <c r="G942" s="113">
        <v>4</v>
      </c>
      <c r="H942" s="74" t="s">
        <v>326</v>
      </c>
      <c r="I942" s="70" t="s">
        <v>1008</v>
      </c>
      <c r="K942" s="67">
        <f ca="1">COUNTIF(Tabel1[[PPO code 1]:[Frequentie 4]],Activiteitenoverzicht!B942)</f>
        <v>0</v>
      </c>
      <c r="L942" s="75">
        <f t="shared" ca="1" si="123"/>
        <v>0</v>
      </c>
    </row>
    <row r="943" spans="1:12" hidden="1" x14ac:dyDescent="0.25">
      <c r="A943" s="71">
        <f t="shared" si="122"/>
        <v>940</v>
      </c>
      <c r="B943" s="70" t="str">
        <f>IF($C943=""," ",#REF!)</f>
        <v xml:space="preserve"> </v>
      </c>
      <c r="D943" s="70" t="str">
        <f>IFERROR(VLOOKUP($C943,'[1]Nieuwe bron'!$A:$C,3,0),"")</f>
        <v/>
      </c>
      <c r="E943" s="70" t="str">
        <f>IFERROR(VLOOKUP($D943,'[1]Nieuwe bron'!$C:$D,2,0),"")</f>
        <v/>
      </c>
      <c r="F943" s="70" t="str">
        <f>IFERROR(VLOOKUP($D943,NLSfB!A:D,4,0),"")</f>
        <v/>
      </c>
      <c r="G943" s="113">
        <v>4</v>
      </c>
      <c r="H943" s="74" t="s">
        <v>326</v>
      </c>
      <c r="I943" s="70" t="s">
        <v>920</v>
      </c>
      <c r="K943" s="67">
        <f ca="1">COUNTIF(Tabel1[[PPO code 1]:[Frequentie 4]],Activiteitenoverzicht!B943)</f>
        <v>0</v>
      </c>
      <c r="L943" s="75">
        <f t="shared" ca="1" si="123"/>
        <v>0</v>
      </c>
    </row>
    <row r="944" spans="1:12" hidden="1" x14ac:dyDescent="0.25">
      <c r="A944" s="71">
        <f t="shared" si="122"/>
        <v>941</v>
      </c>
      <c r="B944" s="70" t="str">
        <f>IF($C944=""," ",#REF!)</f>
        <v xml:space="preserve"> </v>
      </c>
      <c r="D944" s="70" t="str">
        <f>IFERROR(VLOOKUP($C944,'[1]Nieuwe bron'!$A:$C,3,0),"")</f>
        <v/>
      </c>
      <c r="E944" s="70" t="str">
        <f>IFERROR(VLOOKUP($D944,'[1]Nieuwe bron'!$C:$D,2,0),"")</f>
        <v/>
      </c>
      <c r="F944" s="70" t="str">
        <f>IFERROR(VLOOKUP($D944,NLSfB!A:D,4,0),"")</f>
        <v/>
      </c>
      <c r="G944" s="113"/>
      <c r="H944" s="74" t="s">
        <v>326</v>
      </c>
      <c r="I944" s="70" t="s">
        <v>1009</v>
      </c>
      <c r="K944" s="67">
        <f ca="1">COUNTIF(Tabel1[[PPO code 1]:[Frequentie 4]],Activiteitenoverzicht!B944)</f>
        <v>0</v>
      </c>
      <c r="L944" s="75">
        <f t="shared" ca="1" si="123"/>
        <v>0</v>
      </c>
    </row>
    <row r="945" spans="1:12" hidden="1" x14ac:dyDescent="0.25">
      <c r="A945" s="71">
        <f t="shared" si="122"/>
        <v>942</v>
      </c>
      <c r="B945" s="70" t="str">
        <f>IF($C945=""," ",#REF!)</f>
        <v xml:space="preserve"> </v>
      </c>
      <c r="D945" s="70" t="str">
        <f>IFERROR(VLOOKUP($C945,'[1]Nieuwe bron'!$A:$C,3,0),"")</f>
        <v/>
      </c>
      <c r="E945" s="70" t="str">
        <f>IFERROR(VLOOKUP($D945,'[1]Nieuwe bron'!$C:$D,2,0),"")</f>
        <v/>
      </c>
      <c r="F945" s="70" t="str">
        <f>IFERROR(VLOOKUP($D945,NLSfB!A:D,4,0),"")</f>
        <v/>
      </c>
      <c r="G945" s="113"/>
      <c r="H945" s="74" t="s">
        <v>326</v>
      </c>
      <c r="I945" s="70" t="s">
        <v>921</v>
      </c>
      <c r="K945" s="67">
        <f ca="1">COUNTIF(Tabel1[[PPO code 1]:[Frequentie 4]],Activiteitenoverzicht!B945)</f>
        <v>0</v>
      </c>
      <c r="L945" s="75">
        <f t="shared" ca="1" si="123"/>
        <v>0</v>
      </c>
    </row>
    <row r="946" spans="1:12" hidden="1" x14ac:dyDescent="0.25">
      <c r="A946" s="71">
        <f t="shared" si="122"/>
        <v>943</v>
      </c>
      <c r="B946" s="70" t="str">
        <f>IF($C946=""," ",#REF!)</f>
        <v xml:space="preserve"> </v>
      </c>
      <c r="D946" s="70" t="str">
        <f>IFERROR(VLOOKUP($C946,'[1]Nieuwe bron'!$A:$C,3,0),"")</f>
        <v/>
      </c>
      <c r="E946" s="70" t="str">
        <f>IFERROR(VLOOKUP($D946,'[1]Nieuwe bron'!$C:$D,2,0),"")</f>
        <v/>
      </c>
      <c r="F946" s="70" t="str">
        <f>IFERROR(VLOOKUP($D946,NLSfB!A:D,4,0),"")</f>
        <v/>
      </c>
      <c r="G946" s="113"/>
      <c r="H946" s="74" t="s">
        <v>326</v>
      </c>
      <c r="I946" s="70" t="s">
        <v>941</v>
      </c>
      <c r="K946" s="67">
        <f ca="1">COUNTIF(Tabel1[[PPO code 1]:[Frequentie 4]],Activiteitenoverzicht!B946)</f>
        <v>0</v>
      </c>
      <c r="L946" s="75">
        <f t="shared" ca="1" si="123"/>
        <v>0</v>
      </c>
    </row>
    <row r="947" spans="1:12" hidden="1" x14ac:dyDescent="0.25">
      <c r="A947" s="71">
        <f t="shared" si="122"/>
        <v>944</v>
      </c>
      <c r="B947" s="70"/>
      <c r="D947" s="70" t="str">
        <f>IFERROR(VLOOKUP($C947,'[1]Nieuwe bron'!$A:$C,3,0),"")</f>
        <v/>
      </c>
      <c r="E947" s="70" t="str">
        <f>IFERROR(VLOOKUP($D947,'[1]Nieuwe bron'!$C:$D,2,0),"")</f>
        <v/>
      </c>
      <c r="F947" s="70" t="str">
        <f>IFERROR(VLOOKUP($D947,NLSfB!A:D,4,0),"")</f>
        <v/>
      </c>
      <c r="G947" s="113"/>
      <c r="H947" s="74" t="s">
        <v>326</v>
      </c>
      <c r="I947" s="70" t="s">
        <v>923</v>
      </c>
      <c r="K947" s="67">
        <f ca="1">COUNTIF(Tabel1[[PPO code 1]:[Frequentie 4]],Activiteitenoverzicht!B947)</f>
        <v>0</v>
      </c>
      <c r="L947" s="75">
        <f t="shared" ca="1" si="123"/>
        <v>0</v>
      </c>
    </row>
    <row r="948" spans="1:12" hidden="1" x14ac:dyDescent="0.25">
      <c r="A948" s="71">
        <f t="shared" si="122"/>
        <v>945</v>
      </c>
      <c r="B948" s="70"/>
      <c r="D948" s="70" t="str">
        <f>IFERROR(VLOOKUP($C948,'[1]Nieuwe bron'!$A:$C,3,0),"")</f>
        <v/>
      </c>
      <c r="E948" s="70" t="str">
        <f>IFERROR(VLOOKUP($D948,'[1]Nieuwe bron'!$C:$D,2,0),"")</f>
        <v/>
      </c>
      <c r="F948" s="70" t="str">
        <f>IFERROR(VLOOKUP($D948,NLSfB!A:D,4,0),"")</f>
        <v/>
      </c>
      <c r="G948" s="113"/>
      <c r="H948" s="74"/>
      <c r="I948" s="70"/>
      <c r="K948" s="67">
        <f ca="1">COUNTIF(Tabel1[[PPO code 1]:[Frequentie 4]],Activiteitenoverzicht!B948)</f>
        <v>0</v>
      </c>
      <c r="L948" s="76">
        <f t="shared" ca="1" si="123"/>
        <v>0</v>
      </c>
    </row>
    <row r="949" spans="1:12" hidden="1" x14ac:dyDescent="0.25">
      <c r="A949" s="71">
        <f t="shared" si="122"/>
        <v>946</v>
      </c>
      <c r="B949" s="70" t="s">
        <v>1014</v>
      </c>
      <c r="C949" s="70">
        <v>55130003</v>
      </c>
      <c r="D949" s="70" t="str">
        <f>IFERROR(VLOOKUP($C949,'[1]Nieuwe bron'!$A:$C,3,0),"")</f>
        <v>55.13.12</v>
      </c>
      <c r="E949" s="70" t="str">
        <f>IFERROR(VLOOKUP($D949,'[1]Nieuwe bron'!$C:$D,2,0),"")</f>
        <v>koeling; lokaal, compactsystemen; koelen &gt; 500 ton CO2</v>
      </c>
      <c r="F949" s="70" t="str">
        <f>IFERROR(VLOOKUP($D949,NLSfB!A:D,4,0),"")</f>
        <v>server koeling (&gt;500 ton CO2)</v>
      </c>
      <c r="G949" s="112">
        <v>0.2</v>
      </c>
      <c r="H949" s="77"/>
      <c r="I949" s="78" t="s">
        <v>4927</v>
      </c>
      <c r="K949" s="67">
        <f ca="1">COUNTIF(Tabel1[[PPO code 1]:[Frequentie 4]],Activiteitenoverzicht!B949)</f>
        <v>0</v>
      </c>
      <c r="L949" s="73">
        <f ca="1">$K$949</f>
        <v>0</v>
      </c>
    </row>
    <row r="950" spans="1:12" hidden="1" x14ac:dyDescent="0.25">
      <c r="A950" s="71">
        <f t="shared" si="122"/>
        <v>947</v>
      </c>
      <c r="B950" s="70"/>
      <c r="D950" s="70" t="str">
        <f>IFERROR(VLOOKUP($C950,'[1]Nieuwe bron'!$A:$C,3,0),"")</f>
        <v/>
      </c>
      <c r="E950" s="70" t="str">
        <f>IFERROR(VLOOKUP($D950,'[1]Nieuwe bron'!$C:$D,2,0),"")</f>
        <v/>
      </c>
      <c r="F950" s="70" t="str">
        <f>IFERROR(VLOOKUP($D950,NLSfB!A:D,4,0),"")</f>
        <v/>
      </c>
      <c r="G950" s="114">
        <v>0.2</v>
      </c>
      <c r="H950" s="74" t="s">
        <v>326</v>
      </c>
      <c r="I950" s="70" t="s">
        <v>993</v>
      </c>
      <c r="K950" s="67">
        <f ca="1">COUNTIF(Tabel1[[PPO code 1]:[Frequentie 4]],Activiteitenoverzicht!B950)</f>
        <v>0</v>
      </c>
      <c r="L950" s="75">
        <f t="shared" ref="L950:L951" ca="1" si="124">$K$949</f>
        <v>0</v>
      </c>
    </row>
    <row r="951" spans="1:12" hidden="1" x14ac:dyDescent="0.25">
      <c r="A951" s="71">
        <f t="shared" si="122"/>
        <v>948</v>
      </c>
      <c r="B951" s="70"/>
      <c r="D951" s="70" t="str">
        <f>IFERROR(VLOOKUP($C951,'[1]Nieuwe bron'!$A:$C,3,0),"")</f>
        <v/>
      </c>
      <c r="E951" s="70" t="str">
        <f>IFERROR(VLOOKUP($D951,'[1]Nieuwe bron'!$C:$D,2,0),"")</f>
        <v/>
      </c>
      <c r="F951" s="70" t="str">
        <f>IFERROR(VLOOKUP($D951,NLSfB!A:D,4,0),"")</f>
        <v/>
      </c>
      <c r="G951" s="74"/>
      <c r="H951" s="74"/>
      <c r="I951" s="70"/>
      <c r="K951" s="67">
        <f ca="1">COUNTIF(Tabel1[[PPO code 1]:[Frequentie 4]],Activiteitenoverzicht!B951)</f>
        <v>0</v>
      </c>
      <c r="L951" s="76">
        <f t="shared" ca="1" si="124"/>
        <v>0</v>
      </c>
    </row>
    <row r="952" spans="1:12" hidden="1" x14ac:dyDescent="0.25">
      <c r="A952" s="71">
        <f t="shared" si="122"/>
        <v>949</v>
      </c>
      <c r="B952" s="70" t="s">
        <v>1015</v>
      </c>
      <c r="D952" s="70" t="str">
        <f>IFERROR(VLOOKUP($C952,'[1]Nieuwe bron'!$A:$C,3,0),"")</f>
        <v/>
      </c>
      <c r="E952" s="70" t="str">
        <f>IFERROR(VLOOKUP($D952,'[1]Nieuwe bron'!$C:$D,2,0),"")</f>
        <v/>
      </c>
      <c r="F952" s="70" t="str">
        <f>IFERROR(VLOOKUP($D952,NLSfB!A:D,4,0),"")</f>
        <v/>
      </c>
      <c r="G952" s="112">
        <v>1</v>
      </c>
      <c r="H952" s="77"/>
      <c r="I952" s="78" t="s">
        <v>1016</v>
      </c>
      <c r="K952" s="67">
        <f ca="1">COUNTIF(Tabel1[[PPO code 1]:[Frequentie 4]],Activiteitenoverzicht!B952)</f>
        <v>0</v>
      </c>
      <c r="L952" s="73">
        <f ca="1">$K$952</f>
        <v>0</v>
      </c>
    </row>
    <row r="953" spans="1:12" hidden="1" x14ac:dyDescent="0.25">
      <c r="A953" s="71">
        <f t="shared" si="122"/>
        <v>950</v>
      </c>
      <c r="B953" s="70" t="str">
        <f t="shared" ref="B953:B962" si="125">IF($C953=""," ",$B$952)</f>
        <v xml:space="preserve"> </v>
      </c>
      <c r="D953" s="70" t="str">
        <f>IFERROR(VLOOKUP($C953,'[1]Nieuwe bron'!$A:$C,3,0),"")</f>
        <v/>
      </c>
      <c r="E953" s="70" t="str">
        <f>IFERROR(VLOOKUP($D953,'[1]Nieuwe bron'!$C:$D,2,0),"")</f>
        <v/>
      </c>
      <c r="F953" s="70" t="str">
        <f>IFERROR(VLOOKUP($D953,NLSfB!A:D,4,0),"")</f>
        <v/>
      </c>
      <c r="G953" s="113">
        <v>1</v>
      </c>
      <c r="H953" s="74" t="s">
        <v>326</v>
      </c>
      <c r="I953" s="70" t="s">
        <v>980</v>
      </c>
      <c r="K953" s="67">
        <f ca="1">COUNTIF(Tabel1[[PPO code 1]:[Frequentie 4]],Activiteitenoverzicht!B953)</f>
        <v>0</v>
      </c>
      <c r="L953" s="75">
        <f t="shared" ref="L953:L964" ca="1" si="126">$K$952</f>
        <v>0</v>
      </c>
    </row>
    <row r="954" spans="1:12" hidden="1" x14ac:dyDescent="0.25">
      <c r="A954" s="71">
        <f t="shared" si="122"/>
        <v>951</v>
      </c>
      <c r="B954" s="70" t="str">
        <f t="shared" si="125"/>
        <v xml:space="preserve"> </v>
      </c>
      <c r="D954" s="70" t="str">
        <f>IFERROR(VLOOKUP($C954,'[1]Nieuwe bron'!$A:$C,3,0),"")</f>
        <v/>
      </c>
      <c r="E954" s="70" t="str">
        <f>IFERROR(VLOOKUP($D954,'[1]Nieuwe bron'!$C:$D,2,0),"")</f>
        <v/>
      </c>
      <c r="F954" s="70" t="str">
        <f>IFERROR(VLOOKUP($D954,NLSfB!A:D,4,0),"")</f>
        <v/>
      </c>
      <c r="G954" s="113">
        <v>1</v>
      </c>
      <c r="H954" s="74" t="s">
        <v>326</v>
      </c>
      <c r="I954" s="70" t="s">
        <v>1004</v>
      </c>
      <c r="K954" s="67">
        <f ca="1">COUNTIF(Tabel1[[PPO code 1]:[Frequentie 4]],Activiteitenoverzicht!B954)</f>
        <v>0</v>
      </c>
      <c r="L954" s="75">
        <f t="shared" ca="1" si="126"/>
        <v>0</v>
      </c>
    </row>
    <row r="955" spans="1:12" hidden="1" x14ac:dyDescent="0.25">
      <c r="A955" s="71">
        <f t="shared" si="122"/>
        <v>952</v>
      </c>
      <c r="B955" s="70" t="str">
        <f t="shared" si="125"/>
        <v xml:space="preserve"> </v>
      </c>
      <c r="D955" s="70" t="str">
        <f>IFERROR(VLOOKUP($C955,'[1]Nieuwe bron'!$A:$C,3,0),"")</f>
        <v/>
      </c>
      <c r="E955" s="70" t="str">
        <f>IFERROR(VLOOKUP($D955,'[1]Nieuwe bron'!$C:$D,2,0),"")</f>
        <v/>
      </c>
      <c r="F955" s="70" t="str">
        <f>IFERROR(VLOOKUP($D955,NLSfB!A:D,4,0),"")</f>
        <v/>
      </c>
      <c r="G955" s="113">
        <v>1</v>
      </c>
      <c r="H955" s="74" t="s">
        <v>326</v>
      </c>
      <c r="I955" s="70" t="s">
        <v>877</v>
      </c>
      <c r="K955" s="67">
        <f ca="1">COUNTIF(Tabel1[[PPO code 1]:[Frequentie 4]],Activiteitenoverzicht!B955)</f>
        <v>0</v>
      </c>
      <c r="L955" s="75">
        <f t="shared" ca="1" si="126"/>
        <v>0</v>
      </c>
    </row>
    <row r="956" spans="1:12" hidden="1" x14ac:dyDescent="0.25">
      <c r="A956" s="71">
        <f t="shared" si="122"/>
        <v>953</v>
      </c>
      <c r="B956" s="70" t="str">
        <f t="shared" si="125"/>
        <v xml:space="preserve"> </v>
      </c>
      <c r="D956" s="70" t="str">
        <f>IFERROR(VLOOKUP($C956,'[1]Nieuwe bron'!$A:$C,3,0),"")</f>
        <v/>
      </c>
      <c r="E956" s="70" t="str">
        <f>IFERROR(VLOOKUP($D956,'[1]Nieuwe bron'!$C:$D,2,0),"")</f>
        <v/>
      </c>
      <c r="F956" s="70" t="str">
        <f>IFERROR(VLOOKUP($D956,NLSfB!A:D,4,0),"")</f>
        <v/>
      </c>
      <c r="G956" s="113">
        <v>1</v>
      </c>
      <c r="H956" s="74" t="s">
        <v>326</v>
      </c>
      <c r="I956" s="70" t="s">
        <v>1005</v>
      </c>
      <c r="K956" s="67">
        <f ca="1">COUNTIF(Tabel1[[PPO code 1]:[Frequentie 4]],Activiteitenoverzicht!B956)</f>
        <v>0</v>
      </c>
      <c r="L956" s="75">
        <f t="shared" ca="1" si="126"/>
        <v>0</v>
      </c>
    </row>
    <row r="957" spans="1:12" hidden="1" x14ac:dyDescent="0.25">
      <c r="A957" s="71">
        <f t="shared" si="122"/>
        <v>954</v>
      </c>
      <c r="B957" s="70" t="str">
        <f t="shared" si="125"/>
        <v xml:space="preserve"> </v>
      </c>
      <c r="D957" s="70" t="str">
        <f>IFERROR(VLOOKUP($C957,'[1]Nieuwe bron'!$A:$C,3,0),"")</f>
        <v/>
      </c>
      <c r="E957" s="70" t="str">
        <f>IFERROR(VLOOKUP($D957,'[1]Nieuwe bron'!$C:$D,2,0),"")</f>
        <v/>
      </c>
      <c r="F957" s="70" t="str">
        <f>IFERROR(VLOOKUP($D957,NLSfB!A:D,4,0),"")</f>
        <v/>
      </c>
      <c r="G957" s="113">
        <v>1</v>
      </c>
      <c r="H957" s="74" t="s">
        <v>326</v>
      </c>
      <c r="I957" s="70" t="s">
        <v>982</v>
      </c>
      <c r="K957" s="67">
        <f ca="1">COUNTIF(Tabel1[[PPO code 1]:[Frequentie 4]],Activiteitenoverzicht!B957)</f>
        <v>0</v>
      </c>
      <c r="L957" s="75">
        <f t="shared" ca="1" si="126"/>
        <v>0</v>
      </c>
    </row>
    <row r="958" spans="1:12" hidden="1" x14ac:dyDescent="0.25">
      <c r="A958" s="71">
        <f t="shared" si="122"/>
        <v>955</v>
      </c>
      <c r="B958" s="70" t="str">
        <f t="shared" si="125"/>
        <v xml:space="preserve"> </v>
      </c>
      <c r="D958" s="70" t="str">
        <f>IFERROR(VLOOKUP($C958,'[1]Nieuwe bron'!$A:$C,3,0),"")</f>
        <v/>
      </c>
      <c r="E958" s="70" t="str">
        <f>IFERROR(VLOOKUP($D958,'[1]Nieuwe bron'!$C:$D,2,0),"")</f>
        <v/>
      </c>
      <c r="F958" s="70" t="str">
        <f>IFERROR(VLOOKUP($D958,NLSfB!A:D,4,0),"")</f>
        <v/>
      </c>
      <c r="G958" s="113">
        <v>1</v>
      </c>
      <c r="H958" s="74" t="s">
        <v>326</v>
      </c>
      <c r="I958" s="70" t="s">
        <v>1017</v>
      </c>
      <c r="K958" s="67">
        <f ca="1">COUNTIF(Tabel1[[PPO code 1]:[Frequentie 4]],Activiteitenoverzicht!B958)</f>
        <v>0</v>
      </c>
      <c r="L958" s="75">
        <f t="shared" ca="1" si="126"/>
        <v>0</v>
      </c>
    </row>
    <row r="959" spans="1:12" hidden="1" x14ac:dyDescent="0.25">
      <c r="A959" s="71">
        <f t="shared" si="122"/>
        <v>956</v>
      </c>
      <c r="B959" s="70" t="str">
        <f t="shared" si="125"/>
        <v xml:space="preserve"> </v>
      </c>
      <c r="D959" s="70" t="str">
        <f>IFERROR(VLOOKUP($C959,'[1]Nieuwe bron'!$A:$C,3,0),"")</f>
        <v/>
      </c>
      <c r="E959" s="70" t="str">
        <f>IFERROR(VLOOKUP($D959,'[1]Nieuwe bron'!$C:$D,2,0),"")</f>
        <v/>
      </c>
      <c r="F959" s="70" t="str">
        <f>IFERROR(VLOOKUP($D959,NLSfB!A:D,4,0),"")</f>
        <v/>
      </c>
      <c r="G959" s="113">
        <v>1</v>
      </c>
      <c r="H959" s="74" t="s">
        <v>326</v>
      </c>
      <c r="I959" s="70" t="s">
        <v>983</v>
      </c>
      <c r="K959" s="67">
        <f ca="1">COUNTIF(Tabel1[[PPO code 1]:[Frequentie 4]],Activiteitenoverzicht!B959)</f>
        <v>0</v>
      </c>
      <c r="L959" s="75">
        <f t="shared" ca="1" si="126"/>
        <v>0</v>
      </c>
    </row>
    <row r="960" spans="1:12" hidden="1" x14ac:dyDescent="0.25">
      <c r="A960" s="71">
        <f t="shared" si="122"/>
        <v>957</v>
      </c>
      <c r="B960" s="70" t="str">
        <f t="shared" si="125"/>
        <v xml:space="preserve"> </v>
      </c>
      <c r="D960" s="70" t="str">
        <f>IFERROR(VLOOKUP($C960,'[1]Nieuwe bron'!$A:$C,3,0),"")</f>
        <v/>
      </c>
      <c r="E960" s="70" t="str">
        <f>IFERROR(VLOOKUP($D960,'[1]Nieuwe bron'!$C:$D,2,0),"")</f>
        <v/>
      </c>
      <c r="F960" s="70" t="str">
        <f>IFERROR(VLOOKUP($D960,NLSfB!A:D,4,0),"")</f>
        <v/>
      </c>
      <c r="G960" s="113">
        <v>1</v>
      </c>
      <c r="H960" s="74" t="s">
        <v>326</v>
      </c>
      <c r="I960" s="70" t="s">
        <v>984</v>
      </c>
      <c r="K960" s="67">
        <f ca="1">COUNTIF(Tabel1[[PPO code 1]:[Frequentie 4]],Activiteitenoverzicht!B960)</f>
        <v>0</v>
      </c>
      <c r="L960" s="75">
        <f t="shared" ca="1" si="126"/>
        <v>0</v>
      </c>
    </row>
    <row r="961" spans="1:12" hidden="1" x14ac:dyDescent="0.25">
      <c r="A961" s="71">
        <f t="shared" si="122"/>
        <v>958</v>
      </c>
      <c r="B961" s="70" t="str">
        <f t="shared" si="125"/>
        <v xml:space="preserve"> </v>
      </c>
      <c r="D961" s="70" t="str">
        <f>IFERROR(VLOOKUP($C961,'[1]Nieuwe bron'!$A:$C,3,0),"")</f>
        <v/>
      </c>
      <c r="E961" s="70" t="str">
        <f>IFERROR(VLOOKUP($D961,'[1]Nieuwe bron'!$C:$D,2,0),"")</f>
        <v/>
      </c>
      <c r="F961" s="70" t="str">
        <f>IFERROR(VLOOKUP($D961,NLSfB!A:D,4,0),"")</f>
        <v/>
      </c>
      <c r="G961" s="113"/>
      <c r="H961" s="74" t="s">
        <v>326</v>
      </c>
      <c r="I961" s="70" t="s">
        <v>985</v>
      </c>
      <c r="K961" s="67">
        <f ca="1">COUNTIF(Tabel1[[PPO code 1]:[Frequentie 4]],Activiteitenoverzicht!B961)</f>
        <v>0</v>
      </c>
      <c r="L961" s="75">
        <f t="shared" ca="1" si="126"/>
        <v>0</v>
      </c>
    </row>
    <row r="962" spans="1:12" hidden="1" x14ac:dyDescent="0.25">
      <c r="A962" s="71">
        <f t="shared" si="122"/>
        <v>959</v>
      </c>
      <c r="B962" s="70" t="str">
        <f t="shared" si="125"/>
        <v xml:space="preserve"> </v>
      </c>
      <c r="D962" s="70" t="str">
        <f>IFERROR(VLOOKUP($C962,'[1]Nieuwe bron'!$A:$C,3,0),"")</f>
        <v/>
      </c>
      <c r="E962" s="70" t="str">
        <f>IFERROR(VLOOKUP($D962,'[1]Nieuwe bron'!$C:$D,2,0),"")</f>
        <v/>
      </c>
      <c r="F962" s="70" t="str">
        <f>IFERROR(VLOOKUP($D962,NLSfB!A:D,4,0),"")</f>
        <v/>
      </c>
      <c r="G962" s="113"/>
      <c r="H962" s="74" t="s">
        <v>326</v>
      </c>
      <c r="I962" s="70" t="s">
        <v>986</v>
      </c>
      <c r="K962" s="67">
        <f ca="1">COUNTIF(Tabel1[[PPO code 1]:[Frequentie 4]],Activiteitenoverzicht!B962)</f>
        <v>0</v>
      </c>
      <c r="L962" s="75">
        <f t="shared" ca="1" si="126"/>
        <v>0</v>
      </c>
    </row>
    <row r="963" spans="1:12" hidden="1" x14ac:dyDescent="0.25">
      <c r="A963" s="71">
        <f t="shared" si="122"/>
        <v>960</v>
      </c>
      <c r="B963" s="70"/>
      <c r="D963" s="70" t="str">
        <f>IFERROR(VLOOKUP($C963,'[1]Nieuwe bron'!$A:$C,3,0),"")</f>
        <v/>
      </c>
      <c r="E963" s="70" t="str">
        <f>IFERROR(VLOOKUP($D963,'[1]Nieuwe bron'!$C:$D,2,0),"")</f>
        <v/>
      </c>
      <c r="F963" s="70" t="str">
        <f>IFERROR(VLOOKUP($D963,NLSfB!A:D,4,0),"")</f>
        <v/>
      </c>
      <c r="G963" s="114"/>
      <c r="H963" s="74" t="s">
        <v>326</v>
      </c>
      <c r="I963" s="70" t="s">
        <v>1018</v>
      </c>
      <c r="K963" s="67">
        <f ca="1">COUNTIF(Tabel1[[PPO code 1]:[Frequentie 4]],Activiteitenoverzicht!B963)</f>
        <v>0</v>
      </c>
      <c r="L963" s="75">
        <f t="shared" ca="1" si="126"/>
        <v>0</v>
      </c>
    </row>
    <row r="964" spans="1:12" hidden="1" x14ac:dyDescent="0.25">
      <c r="A964" s="71">
        <f t="shared" si="122"/>
        <v>961</v>
      </c>
      <c r="B964" s="70"/>
      <c r="D964" s="70" t="str">
        <f>IFERROR(VLOOKUP($C964,'[1]Nieuwe bron'!$A:$C,3,0),"")</f>
        <v/>
      </c>
      <c r="E964" s="70" t="str">
        <f>IFERROR(VLOOKUP($D964,'[1]Nieuwe bron'!$C:$D,2,0),"")</f>
        <v/>
      </c>
      <c r="F964" s="70" t="str">
        <f>IFERROR(VLOOKUP($D964,NLSfB!A:D,4,0),"")</f>
        <v/>
      </c>
      <c r="G964" s="74"/>
      <c r="H964" s="74"/>
      <c r="I964" s="70"/>
      <c r="K964" s="67">
        <f ca="1">COUNTIF(Tabel1[[PPO code 1]:[Frequentie 4]],Activiteitenoverzicht!B964)</f>
        <v>0</v>
      </c>
      <c r="L964" s="76">
        <f t="shared" ca="1" si="126"/>
        <v>0</v>
      </c>
    </row>
    <row r="965" spans="1:12" hidden="1" x14ac:dyDescent="0.25">
      <c r="A965" s="71">
        <f t="shared" si="122"/>
        <v>962</v>
      </c>
      <c r="B965" s="70" t="s">
        <v>1019</v>
      </c>
      <c r="D965" s="70" t="str">
        <f>IFERROR(VLOOKUP($C965,'[1]Nieuwe bron'!$A:$C,3,0),"")</f>
        <v/>
      </c>
      <c r="E965" s="70" t="str">
        <f>IFERROR(VLOOKUP($D965,'[1]Nieuwe bron'!$C:$D,2,0),"")</f>
        <v/>
      </c>
      <c r="F965" s="70" t="str">
        <f>IFERROR(VLOOKUP($D965,NLSfB!A:D,4,0),"")</f>
        <v/>
      </c>
      <c r="G965" s="112">
        <v>1</v>
      </c>
      <c r="I965" s="65" t="s">
        <v>1020</v>
      </c>
      <c r="K965" s="67">
        <f ca="1">COUNTIF(Tabel1[[PPO code 1]:[Frequentie 4]],Activiteitenoverzicht!B965)</f>
        <v>0</v>
      </c>
      <c r="L965" s="73">
        <f ca="1">$K$965</f>
        <v>0</v>
      </c>
    </row>
    <row r="966" spans="1:12" hidden="1" x14ac:dyDescent="0.25">
      <c r="A966" s="71">
        <f t="shared" si="122"/>
        <v>963</v>
      </c>
      <c r="B966" s="70" t="str">
        <f t="shared" ref="B966:B971" si="127">IF($C966=""," ",$B$965)</f>
        <v xml:space="preserve"> </v>
      </c>
      <c r="D966" s="70" t="str">
        <f>IFERROR(VLOOKUP($C966,'[1]Nieuwe bron'!$A:$C,3,0),"")</f>
        <v/>
      </c>
      <c r="E966" s="70" t="str">
        <f>IFERROR(VLOOKUP($D966,'[1]Nieuwe bron'!$C:$D,2,0),"")</f>
        <v/>
      </c>
      <c r="F966" s="70" t="str">
        <f>IFERROR(VLOOKUP($D966,NLSfB!A:D,4,0),"")</f>
        <v/>
      </c>
      <c r="G966" s="113">
        <v>1</v>
      </c>
      <c r="H966" s="74" t="s">
        <v>326</v>
      </c>
      <c r="I966" s="70" t="s">
        <v>1021</v>
      </c>
      <c r="K966" s="67">
        <f ca="1">COUNTIF(Tabel1[[PPO code 1]:[Frequentie 4]],Activiteitenoverzicht!B966)</f>
        <v>0</v>
      </c>
      <c r="L966" s="75">
        <f t="shared" ref="L966:L973" ca="1" si="128">$K$965</f>
        <v>0</v>
      </c>
    </row>
    <row r="967" spans="1:12" hidden="1" x14ac:dyDescent="0.25">
      <c r="A967" s="71">
        <f t="shared" si="122"/>
        <v>964</v>
      </c>
      <c r="B967" s="70" t="str">
        <f t="shared" si="127"/>
        <v xml:space="preserve"> </v>
      </c>
      <c r="D967" s="70" t="str">
        <f>IFERROR(VLOOKUP($C967,'[1]Nieuwe bron'!$A:$C,3,0),"")</f>
        <v/>
      </c>
      <c r="E967" s="70" t="str">
        <f>IFERROR(VLOOKUP($D967,'[1]Nieuwe bron'!$C:$D,2,0),"")</f>
        <v/>
      </c>
      <c r="F967" s="70" t="str">
        <f>IFERROR(VLOOKUP($D967,NLSfB!A:D,4,0),"")</f>
        <v/>
      </c>
      <c r="G967" s="113">
        <v>1</v>
      </c>
      <c r="H967" s="74" t="s">
        <v>326</v>
      </c>
      <c r="I967" s="70" t="s">
        <v>916</v>
      </c>
      <c r="K967" s="67">
        <f ca="1">COUNTIF(Tabel1[[PPO code 1]:[Frequentie 4]],Activiteitenoverzicht!B967)</f>
        <v>0</v>
      </c>
      <c r="L967" s="75">
        <f t="shared" ca="1" si="128"/>
        <v>0</v>
      </c>
    </row>
    <row r="968" spans="1:12" hidden="1" x14ac:dyDescent="0.25">
      <c r="A968" s="71">
        <f t="shared" si="122"/>
        <v>965</v>
      </c>
      <c r="B968" s="70" t="str">
        <f t="shared" si="127"/>
        <v xml:space="preserve"> </v>
      </c>
      <c r="D968" s="70" t="str">
        <f>IFERROR(VLOOKUP($C968,'[1]Nieuwe bron'!$A:$C,3,0),"")</f>
        <v/>
      </c>
      <c r="E968" s="70" t="str">
        <f>IFERROR(VLOOKUP($D968,'[1]Nieuwe bron'!$C:$D,2,0),"")</f>
        <v/>
      </c>
      <c r="F968" s="70" t="str">
        <f>IFERROR(VLOOKUP($D968,NLSfB!A:D,4,0),"")</f>
        <v/>
      </c>
      <c r="G968" s="113">
        <v>1</v>
      </c>
      <c r="H968" s="74" t="s">
        <v>326</v>
      </c>
      <c r="I968" s="70" t="s">
        <v>1022</v>
      </c>
      <c r="K968" s="67">
        <f ca="1">COUNTIF(Tabel1[[PPO code 1]:[Frequentie 4]],Activiteitenoverzicht!B968)</f>
        <v>0</v>
      </c>
      <c r="L968" s="75">
        <f t="shared" ca="1" si="128"/>
        <v>0</v>
      </c>
    </row>
    <row r="969" spans="1:12" hidden="1" x14ac:dyDescent="0.25">
      <c r="A969" s="71">
        <f t="shared" si="122"/>
        <v>966</v>
      </c>
      <c r="B969" s="70" t="str">
        <f t="shared" si="127"/>
        <v xml:space="preserve"> </v>
      </c>
      <c r="D969" s="70" t="str">
        <f>IFERROR(VLOOKUP($C969,'[1]Nieuwe bron'!$A:$C,3,0),"")</f>
        <v/>
      </c>
      <c r="E969" s="70" t="str">
        <f>IFERROR(VLOOKUP($D969,'[1]Nieuwe bron'!$C:$D,2,0),"")</f>
        <v/>
      </c>
      <c r="F969" s="70" t="str">
        <f>IFERROR(VLOOKUP($D969,NLSfB!A:D,4,0),"")</f>
        <v/>
      </c>
      <c r="G969" s="113">
        <v>1</v>
      </c>
      <c r="H969" s="74" t="s">
        <v>326</v>
      </c>
      <c r="I969" s="70" t="s">
        <v>1023</v>
      </c>
      <c r="K969" s="67">
        <f ca="1">COUNTIF(Tabel1[[PPO code 1]:[Frequentie 4]],Activiteitenoverzicht!B969)</f>
        <v>0</v>
      </c>
      <c r="L969" s="75">
        <f t="shared" ca="1" si="128"/>
        <v>0</v>
      </c>
    </row>
    <row r="970" spans="1:12" hidden="1" x14ac:dyDescent="0.25">
      <c r="A970" s="71">
        <f t="shared" si="122"/>
        <v>967</v>
      </c>
      <c r="B970" s="70" t="str">
        <f t="shared" si="127"/>
        <v xml:space="preserve"> </v>
      </c>
      <c r="D970" s="70" t="str">
        <f>IFERROR(VLOOKUP($C970,'[1]Nieuwe bron'!$A:$C,3,0),"")</f>
        <v/>
      </c>
      <c r="E970" s="70" t="str">
        <f>IFERROR(VLOOKUP($D970,'[1]Nieuwe bron'!$C:$D,2,0),"")</f>
        <v/>
      </c>
      <c r="F970" s="70" t="str">
        <f>IFERROR(VLOOKUP($D970,NLSfB!A:D,4,0),"")</f>
        <v/>
      </c>
      <c r="G970" s="113">
        <v>1</v>
      </c>
      <c r="H970" s="74" t="s">
        <v>326</v>
      </c>
      <c r="I970" s="70" t="s">
        <v>1024</v>
      </c>
      <c r="K970" s="67">
        <f ca="1">COUNTIF(Tabel1[[PPO code 1]:[Frequentie 4]],Activiteitenoverzicht!B970)</f>
        <v>0</v>
      </c>
      <c r="L970" s="75">
        <f t="shared" ca="1" si="128"/>
        <v>0</v>
      </c>
    </row>
    <row r="971" spans="1:12" hidden="1" x14ac:dyDescent="0.25">
      <c r="A971" s="71">
        <f t="shared" si="122"/>
        <v>968</v>
      </c>
      <c r="B971" s="70" t="str">
        <f t="shared" si="127"/>
        <v xml:space="preserve"> </v>
      </c>
      <c r="D971" s="70" t="str">
        <f>IFERROR(VLOOKUP($C971,'[1]Nieuwe bron'!$A:$C,3,0),"")</f>
        <v/>
      </c>
      <c r="E971" s="70" t="str">
        <f>IFERROR(VLOOKUP($D971,'[1]Nieuwe bron'!$C:$D,2,0),"")</f>
        <v/>
      </c>
      <c r="F971" s="70" t="str">
        <f>IFERROR(VLOOKUP($D971,NLSfB!A:D,4,0),"")</f>
        <v/>
      </c>
      <c r="G971" s="113">
        <v>1</v>
      </c>
      <c r="H971" s="74" t="s">
        <v>326</v>
      </c>
      <c r="I971" s="70" t="s">
        <v>1025</v>
      </c>
      <c r="K971" s="67">
        <f ca="1">COUNTIF(Tabel1[[PPO code 1]:[Frequentie 4]],Activiteitenoverzicht!B971)</f>
        <v>0</v>
      </c>
      <c r="L971" s="75">
        <f t="shared" ca="1" si="128"/>
        <v>0</v>
      </c>
    </row>
    <row r="972" spans="1:12" hidden="1" x14ac:dyDescent="0.25">
      <c r="A972" s="71">
        <f t="shared" si="122"/>
        <v>969</v>
      </c>
      <c r="B972" s="70"/>
      <c r="D972" s="70" t="str">
        <f>IFERROR(VLOOKUP($C972,'[1]Nieuwe bron'!$A:$C,3,0),"")</f>
        <v/>
      </c>
      <c r="E972" s="70" t="str">
        <f>IFERROR(VLOOKUP($D972,'[1]Nieuwe bron'!$C:$D,2,0),"")</f>
        <v/>
      </c>
      <c r="F972" s="70" t="str">
        <f>IFERROR(VLOOKUP($D972,NLSfB!A:D,4,0),"")</f>
        <v/>
      </c>
      <c r="G972" s="114">
        <v>1</v>
      </c>
      <c r="H972" s="74" t="s">
        <v>326</v>
      </c>
      <c r="I972" s="70" t="s">
        <v>1026</v>
      </c>
      <c r="K972" s="67">
        <f ca="1">COUNTIF(Tabel1[[PPO code 1]:[Frequentie 4]],Activiteitenoverzicht!B972)</f>
        <v>0</v>
      </c>
      <c r="L972" s="75">
        <f t="shared" ca="1" si="128"/>
        <v>0</v>
      </c>
    </row>
    <row r="973" spans="1:12" hidden="1" x14ac:dyDescent="0.25">
      <c r="A973" s="71">
        <f t="shared" si="122"/>
        <v>970</v>
      </c>
      <c r="B973" s="70"/>
      <c r="D973" s="70" t="str">
        <f>IFERROR(VLOOKUP($C973,'[1]Nieuwe bron'!$A:$C,3,0),"")</f>
        <v/>
      </c>
      <c r="E973" s="70" t="str">
        <f>IFERROR(VLOOKUP($D973,'[1]Nieuwe bron'!$C:$D,2,0),"")</f>
        <v/>
      </c>
      <c r="F973" s="70" t="str">
        <f>IFERROR(VLOOKUP($D973,NLSfB!A:D,4,0),"")</f>
        <v/>
      </c>
      <c r="G973" s="74"/>
      <c r="H973" s="74"/>
      <c r="I973" s="70"/>
      <c r="K973" s="67">
        <f ca="1">COUNTIF(Tabel1[[PPO code 1]:[Frequentie 4]],Activiteitenoverzicht!B973)</f>
        <v>0</v>
      </c>
      <c r="L973" s="76">
        <f t="shared" ca="1" si="128"/>
        <v>0</v>
      </c>
    </row>
    <row r="974" spans="1:12" x14ac:dyDescent="0.25">
      <c r="A974" s="92">
        <f t="shared" si="122"/>
        <v>971</v>
      </c>
      <c r="B974" s="91" t="s">
        <v>1027</v>
      </c>
      <c r="C974" s="70">
        <v>551200</v>
      </c>
      <c r="D974" s="91" t="s">
        <v>4922</v>
      </c>
      <c r="E974" s="70" t="str">
        <f>IFERROR(VLOOKUP(#REF!,'[1]Nieuwe bron'!$C:$D,2,0),"")</f>
        <v/>
      </c>
      <c r="F974" s="70" t="str">
        <f>IFERROR(VLOOKUP($D974,NLSfB!A:D,4,0),"")</f>
        <v>plafond koelconvector, gekoeld water</v>
      </c>
      <c r="G974" s="112">
        <v>0.25</v>
      </c>
      <c r="H974" s="98"/>
      <c r="I974" s="99" t="s">
        <v>1028</v>
      </c>
      <c r="J974" s="87"/>
      <c r="K974" s="87">
        <f ca="1">COUNTIF(Tabel1[[PPO code 1]:[Frequentie 4]],Activiteitenoverzicht!B974)</f>
        <v>1</v>
      </c>
      <c r="L974" s="94">
        <f ca="1">$K$974</f>
        <v>1</v>
      </c>
    </row>
    <row r="975" spans="1:12" x14ac:dyDescent="0.25">
      <c r="A975" s="92">
        <f t="shared" si="122"/>
        <v>972</v>
      </c>
      <c r="B975" s="91"/>
      <c r="D975" s="91"/>
      <c r="E975" s="70" t="str">
        <f>IFERROR(VLOOKUP($D974,'[1]Nieuwe bron'!$C:$D,2,0),"")</f>
        <v/>
      </c>
      <c r="F975" s="70" t="str">
        <f>IFERROR(VLOOKUP($D975,NLSfB!A:D,4,0),"")</f>
        <v/>
      </c>
      <c r="G975" s="113">
        <v>0.25</v>
      </c>
      <c r="H975" s="95" t="s">
        <v>326</v>
      </c>
      <c r="I975" s="91" t="s">
        <v>1002</v>
      </c>
      <c r="J975" s="87"/>
      <c r="K975" s="87">
        <f ca="1">COUNTIF(Tabel1[[PPO code 1]:[Frequentie 4]],Activiteitenoverzicht!B975)</f>
        <v>0</v>
      </c>
      <c r="L975" s="96">
        <f t="shared" ref="L975:L979" ca="1" si="129">$K$974</f>
        <v>1</v>
      </c>
    </row>
    <row r="976" spans="1:12" x14ac:dyDescent="0.25">
      <c r="A976" s="92">
        <f t="shared" si="122"/>
        <v>973</v>
      </c>
      <c r="B976" s="91" t="str">
        <f>IF($C976=""," ",$B$974)</f>
        <v xml:space="preserve"> </v>
      </c>
      <c r="D976" s="91" t="str">
        <f>IFERROR(VLOOKUP($C976,'[1]Nieuwe bron'!$A:$C,3,0),"")</f>
        <v/>
      </c>
      <c r="E976" s="70" t="str">
        <f>IFERROR(VLOOKUP($D976,'[1]Nieuwe bron'!$C:$D,2,0),"")</f>
        <v/>
      </c>
      <c r="F976" s="70" t="str">
        <f>IFERROR(VLOOKUP($D976,NLSfB!A:D,4,0),"")</f>
        <v/>
      </c>
      <c r="G976" s="113">
        <v>0.25</v>
      </c>
      <c r="H976" s="95" t="s">
        <v>326</v>
      </c>
      <c r="I976" s="91" t="s">
        <v>1029</v>
      </c>
      <c r="J976" s="87"/>
      <c r="K976" s="87">
        <f ca="1">COUNTIF(Tabel1[[PPO code 1]:[Frequentie 4]],Activiteitenoverzicht!B976)</f>
        <v>0</v>
      </c>
      <c r="L976" s="96">
        <f t="shared" ca="1" si="129"/>
        <v>1</v>
      </c>
    </row>
    <row r="977" spans="1:12" x14ac:dyDescent="0.25">
      <c r="A977" s="92">
        <f t="shared" si="122"/>
        <v>974</v>
      </c>
      <c r="B977" s="91" t="str">
        <f>IF($C977=""," ",$B$974)</f>
        <v xml:space="preserve"> </v>
      </c>
      <c r="D977" s="91" t="str">
        <f>IFERROR(VLOOKUP($C977,'[1]Nieuwe bron'!$A:$C,3,0),"")</f>
        <v/>
      </c>
      <c r="E977" s="70" t="str">
        <f>IFERROR(VLOOKUP($D977,'[1]Nieuwe bron'!$C:$D,2,0),"")</f>
        <v/>
      </c>
      <c r="F977" s="70" t="str">
        <f>IFERROR(VLOOKUP($D977,NLSfB!A:D,4,0),"")</f>
        <v/>
      </c>
      <c r="G977" s="113">
        <v>0.25</v>
      </c>
      <c r="H977" s="95" t="s">
        <v>326</v>
      </c>
      <c r="I977" s="91" t="s">
        <v>1030</v>
      </c>
      <c r="J977" s="87"/>
      <c r="K977" s="87">
        <f ca="1">COUNTIF(Tabel1[[PPO code 1]:[Frequentie 4]],Activiteitenoverzicht!B977)</f>
        <v>0</v>
      </c>
      <c r="L977" s="96">
        <f t="shared" ca="1" si="129"/>
        <v>1</v>
      </c>
    </row>
    <row r="978" spans="1:12" x14ac:dyDescent="0.25">
      <c r="A978" s="92">
        <f t="shared" si="122"/>
        <v>975</v>
      </c>
      <c r="B978" s="91"/>
      <c r="D978" s="91" t="str">
        <f>IFERROR(VLOOKUP($C978,'[1]Nieuwe bron'!$A:$C,3,0),"")</f>
        <v/>
      </c>
      <c r="E978" s="70" t="str">
        <f>IFERROR(VLOOKUP($D978,'[1]Nieuwe bron'!$C:$D,2,0),"")</f>
        <v/>
      </c>
      <c r="F978" s="70" t="str">
        <f>IFERROR(VLOOKUP($D978,NLSfB!A:D,4,0),"")</f>
        <v/>
      </c>
      <c r="G978" s="114">
        <v>0.25</v>
      </c>
      <c r="H978" s="95" t="s">
        <v>326</v>
      </c>
      <c r="I978" s="91" t="s">
        <v>1031</v>
      </c>
      <c r="J978" s="87"/>
      <c r="K978" s="87">
        <f ca="1">COUNTIF(Tabel1[[PPO code 1]:[Frequentie 4]],Activiteitenoverzicht!B978)</f>
        <v>0</v>
      </c>
      <c r="L978" s="96">
        <f t="shared" ca="1" si="129"/>
        <v>1</v>
      </c>
    </row>
    <row r="979" spans="1:12" x14ac:dyDescent="0.25">
      <c r="A979" s="92">
        <f t="shared" si="122"/>
        <v>976</v>
      </c>
      <c r="B979" s="91"/>
      <c r="D979" s="91" t="str">
        <f>IFERROR(VLOOKUP($C979,'[1]Nieuwe bron'!$A:$C,3,0),"")</f>
        <v/>
      </c>
      <c r="E979" s="70" t="str">
        <f>IFERROR(VLOOKUP($D979,'[1]Nieuwe bron'!$C:$D,2,0),"")</f>
        <v/>
      </c>
      <c r="F979" s="70" t="str">
        <f>IFERROR(VLOOKUP($D979,NLSfB!A:D,4,0),"")</f>
        <v/>
      </c>
      <c r="G979" s="74"/>
      <c r="H979" s="95"/>
      <c r="I979" s="91"/>
      <c r="J979" s="87"/>
      <c r="K979" s="87">
        <f ca="1">COUNTIF(Tabel1[[PPO code 1]:[Frequentie 4]],Activiteitenoverzicht!B979)</f>
        <v>0</v>
      </c>
      <c r="L979" s="97">
        <f t="shared" ca="1" si="129"/>
        <v>1</v>
      </c>
    </row>
    <row r="980" spans="1:12" x14ac:dyDescent="0.25">
      <c r="A980" s="92">
        <f t="shared" si="122"/>
        <v>977</v>
      </c>
      <c r="B980" s="91" t="s">
        <v>1032</v>
      </c>
      <c r="C980" s="70">
        <v>3724</v>
      </c>
      <c r="D980" s="91" t="str">
        <f>IFERROR(VLOOKUP($C980,'[1]Nieuwe bron'!$A:$C,3,0),"")</f>
        <v>37.24.00</v>
      </c>
      <c r="E980" s="70" t="str">
        <f>IFERROR(VLOOKUP($D980,'[1]Nieuwe bron'!$C:$D,2,0),"")</f>
        <v>dakopeningen; gevuld, ramen draaiend op een as</v>
      </c>
      <c r="F980" s="70" t="str">
        <f>IFERROR(VLOOKUP($D980,NLSfB!A:D,4,0),"")</f>
        <v>dakraam kiep/kantel</v>
      </c>
      <c r="G980" s="112">
        <v>1</v>
      </c>
      <c r="H980" s="98"/>
      <c r="I980" s="99" t="s">
        <v>1033</v>
      </c>
      <c r="J980" s="87"/>
      <c r="K980" s="87">
        <f ca="1">COUNTIF(Tabel1[[PPO code 1]:[Frequentie 4]],Activiteitenoverzicht!B980)</f>
        <v>1</v>
      </c>
      <c r="L980" s="94">
        <f ca="1">$K$980</f>
        <v>1</v>
      </c>
    </row>
    <row r="981" spans="1:12" x14ac:dyDescent="0.25">
      <c r="A981" s="92">
        <f t="shared" si="122"/>
        <v>978</v>
      </c>
      <c r="B981" s="91" t="str">
        <f>B980</f>
        <v>KLMT170-A</v>
      </c>
      <c r="D981" s="91" t="s">
        <v>1893</v>
      </c>
      <c r="E981" s="70" t="str">
        <f>IFERROR(VLOOKUP($D981,'[1]Nieuwe bron'!$C:$D,2,0),"")</f>
        <v>dakopeningen; gevuld, luik; rook-/ventilatieluik</v>
      </c>
      <c r="F981" s="70" t="str">
        <f>IFERROR(VLOOKUP($D981,NLSfB!A:D,4,0),"")</f>
        <v>dak rook-/ventilatieluik</v>
      </c>
      <c r="G981" s="113">
        <v>1</v>
      </c>
      <c r="H981" s="95"/>
      <c r="I981" s="91" t="s">
        <v>686</v>
      </c>
      <c r="J981" s="87"/>
      <c r="K981" s="87">
        <f ca="1">COUNTIF(Tabel1[[PPO code 1]:[Frequentie 4]],Activiteitenoverzicht!B981)</f>
        <v>1</v>
      </c>
      <c r="L981" s="96">
        <f t="shared" ref="L981:L990" ca="1" si="130">$K$980</f>
        <v>1</v>
      </c>
    </row>
    <row r="982" spans="1:12" x14ac:dyDescent="0.25">
      <c r="A982" s="92">
        <f t="shared" si="122"/>
        <v>979</v>
      </c>
      <c r="B982" s="91" t="str">
        <f t="shared" ref="B982:B988" si="131">IF($C982=""," ",$B$980)</f>
        <v xml:space="preserve"> </v>
      </c>
      <c r="D982" s="91" t="str">
        <f>IFERROR(VLOOKUP($C982,'[1]Nieuwe bron'!$A:$C,3,0),"")</f>
        <v/>
      </c>
      <c r="E982" s="70" t="str">
        <f>IFERROR(VLOOKUP($D982,'[1]Nieuwe bron'!$C:$D,2,0),"")</f>
        <v/>
      </c>
      <c r="F982" s="70" t="str">
        <f>IFERROR(VLOOKUP($D982,NLSfB!A:D,4,0),"")</f>
        <v/>
      </c>
      <c r="G982" s="113">
        <v>1</v>
      </c>
      <c r="H982" s="95" t="s">
        <v>326</v>
      </c>
      <c r="I982" s="91" t="s">
        <v>1034</v>
      </c>
      <c r="J982" s="87"/>
      <c r="K982" s="87">
        <f ca="1">COUNTIF(Tabel1[[PPO code 1]:[Frequentie 4]],Activiteitenoverzicht!B982)</f>
        <v>0</v>
      </c>
      <c r="L982" s="96">
        <f t="shared" ca="1" si="130"/>
        <v>1</v>
      </c>
    </row>
    <row r="983" spans="1:12" x14ac:dyDescent="0.25">
      <c r="A983" s="92">
        <f t="shared" si="122"/>
        <v>980</v>
      </c>
      <c r="B983" s="91" t="str">
        <f t="shared" si="131"/>
        <v xml:space="preserve"> </v>
      </c>
      <c r="D983" s="91" t="str">
        <f>IFERROR(VLOOKUP($C983,'[1]Nieuwe bron'!$A:$C,3,0),"")</f>
        <v/>
      </c>
      <c r="E983" s="70" t="str">
        <f>IFERROR(VLOOKUP($D983,'[1]Nieuwe bron'!$C:$D,2,0),"")</f>
        <v/>
      </c>
      <c r="F983" s="70" t="str">
        <f>IFERROR(VLOOKUP($D983,NLSfB!A:D,4,0),"")</f>
        <v/>
      </c>
      <c r="G983" s="113">
        <v>1</v>
      </c>
      <c r="H983" s="95" t="s">
        <v>326</v>
      </c>
      <c r="I983" s="91" t="s">
        <v>1035</v>
      </c>
      <c r="J983" s="87"/>
      <c r="K983" s="87">
        <f ca="1">COUNTIF(Tabel1[[PPO code 1]:[Frequentie 4]],Activiteitenoverzicht!B983)</f>
        <v>0</v>
      </c>
      <c r="L983" s="96">
        <f t="shared" ca="1" si="130"/>
        <v>1</v>
      </c>
    </row>
    <row r="984" spans="1:12" x14ac:dyDescent="0.25">
      <c r="A984" s="92">
        <f t="shared" si="122"/>
        <v>981</v>
      </c>
      <c r="B984" s="91" t="str">
        <f t="shared" si="131"/>
        <v xml:space="preserve"> </v>
      </c>
      <c r="D984" s="91" t="str">
        <f>IFERROR(VLOOKUP($C984,'[1]Nieuwe bron'!$A:$C,3,0),"")</f>
        <v/>
      </c>
      <c r="E984" s="70" t="str">
        <f>IFERROR(VLOOKUP($D984,'[1]Nieuwe bron'!$C:$D,2,0),"")</f>
        <v/>
      </c>
      <c r="F984" s="70" t="str">
        <f>IFERROR(VLOOKUP($D984,NLSfB!A:D,4,0),"")</f>
        <v/>
      </c>
      <c r="G984" s="113">
        <v>1</v>
      </c>
      <c r="H984" s="95" t="s">
        <v>326</v>
      </c>
      <c r="I984" s="91" t="s">
        <v>1036</v>
      </c>
      <c r="J984" s="87"/>
      <c r="K984" s="87">
        <f ca="1">COUNTIF(Tabel1[[PPO code 1]:[Frequentie 4]],Activiteitenoverzicht!B984)</f>
        <v>0</v>
      </c>
      <c r="L984" s="96">
        <f t="shared" ca="1" si="130"/>
        <v>1</v>
      </c>
    </row>
    <row r="985" spans="1:12" x14ac:dyDescent="0.25">
      <c r="A985" s="92">
        <f t="shared" si="122"/>
        <v>982</v>
      </c>
      <c r="B985" s="91" t="str">
        <f t="shared" si="131"/>
        <v xml:space="preserve"> </v>
      </c>
      <c r="D985" s="91" t="str">
        <f>IFERROR(VLOOKUP($C985,'[1]Nieuwe bron'!$A:$C,3,0),"")</f>
        <v/>
      </c>
      <c r="E985" s="70" t="str">
        <f>IFERROR(VLOOKUP($D985,'[1]Nieuwe bron'!$C:$D,2,0),"")</f>
        <v/>
      </c>
      <c r="F985" s="70" t="str">
        <f>IFERROR(VLOOKUP($D985,NLSfB!A:D,4,0),"")</f>
        <v/>
      </c>
      <c r="G985" s="113">
        <v>1</v>
      </c>
      <c r="H985" s="95" t="s">
        <v>326</v>
      </c>
      <c r="I985" s="91" t="s">
        <v>1037</v>
      </c>
      <c r="J985" s="87"/>
      <c r="K985" s="87">
        <f ca="1">COUNTIF(Tabel1[[PPO code 1]:[Frequentie 4]],Activiteitenoverzicht!B985)</f>
        <v>0</v>
      </c>
      <c r="L985" s="96">
        <f t="shared" ca="1" si="130"/>
        <v>1</v>
      </c>
    </row>
    <row r="986" spans="1:12" x14ac:dyDescent="0.25">
      <c r="A986" s="92">
        <f t="shared" si="122"/>
        <v>983</v>
      </c>
      <c r="B986" s="91" t="str">
        <f t="shared" si="131"/>
        <v xml:space="preserve"> </v>
      </c>
      <c r="D986" s="91" t="str">
        <f>IFERROR(VLOOKUP($C986,'[1]Nieuwe bron'!$A:$C,3,0),"")</f>
        <v/>
      </c>
      <c r="E986" s="70" t="str">
        <f>IFERROR(VLOOKUP($D986,'[1]Nieuwe bron'!$C:$D,2,0),"")</f>
        <v/>
      </c>
      <c r="F986" s="70" t="str">
        <f>IFERROR(VLOOKUP($D986,NLSfB!A:D,4,0),"")</f>
        <v/>
      </c>
      <c r="G986" s="113">
        <v>1</v>
      </c>
      <c r="H986" s="95" t="s">
        <v>326</v>
      </c>
      <c r="I986" s="91" t="s">
        <v>1038</v>
      </c>
      <c r="J986" s="87"/>
      <c r="K986" s="87">
        <f ca="1">COUNTIF(Tabel1[[PPO code 1]:[Frequentie 4]],Activiteitenoverzicht!B986)</f>
        <v>0</v>
      </c>
      <c r="L986" s="96">
        <f t="shared" ca="1" si="130"/>
        <v>1</v>
      </c>
    </row>
    <row r="987" spans="1:12" x14ac:dyDescent="0.25">
      <c r="A987" s="92">
        <f t="shared" si="122"/>
        <v>984</v>
      </c>
      <c r="B987" s="91" t="str">
        <f t="shared" si="131"/>
        <v xml:space="preserve"> </v>
      </c>
      <c r="D987" s="91" t="str">
        <f>IFERROR(VLOOKUP($C987,'[1]Nieuwe bron'!$A:$C,3,0),"")</f>
        <v/>
      </c>
      <c r="E987" s="70" t="str">
        <f>IFERROR(VLOOKUP($D987,'[1]Nieuwe bron'!$C:$D,2,0),"")</f>
        <v/>
      </c>
      <c r="F987" s="70" t="str">
        <f>IFERROR(VLOOKUP($D987,NLSfB!A:D,4,0),"")</f>
        <v/>
      </c>
      <c r="G987" s="113">
        <v>1</v>
      </c>
      <c r="H987" s="95" t="s">
        <v>326</v>
      </c>
      <c r="I987" s="91" t="s">
        <v>1039</v>
      </c>
      <c r="J987" s="87"/>
      <c r="K987" s="87">
        <f ca="1">COUNTIF(Tabel1[[PPO code 1]:[Frequentie 4]],Activiteitenoverzicht!B987)</f>
        <v>0</v>
      </c>
      <c r="L987" s="96">
        <f t="shared" ca="1" si="130"/>
        <v>1</v>
      </c>
    </row>
    <row r="988" spans="1:12" x14ac:dyDescent="0.25">
      <c r="A988" s="92">
        <f t="shared" si="122"/>
        <v>985</v>
      </c>
      <c r="B988" s="91" t="str">
        <f t="shared" si="131"/>
        <v xml:space="preserve"> </v>
      </c>
      <c r="D988" s="91" t="str">
        <f>IFERROR(VLOOKUP($C988,'[1]Nieuwe bron'!$A:$C,3,0),"")</f>
        <v/>
      </c>
      <c r="E988" s="70" t="str">
        <f>IFERROR(VLOOKUP($D988,'[1]Nieuwe bron'!$C:$D,2,0),"")</f>
        <v/>
      </c>
      <c r="F988" s="70" t="str">
        <f>IFERROR(VLOOKUP($D988,NLSfB!A:D,4,0),"")</f>
        <v/>
      </c>
      <c r="G988" s="113">
        <v>1</v>
      </c>
      <c r="H988" s="95" t="s">
        <v>326</v>
      </c>
      <c r="I988" s="91" t="s">
        <v>1040</v>
      </c>
      <c r="J988" s="87"/>
      <c r="K988" s="87">
        <f ca="1">COUNTIF(Tabel1[[PPO code 1]:[Frequentie 4]],Activiteitenoverzicht!B988)</f>
        <v>0</v>
      </c>
      <c r="L988" s="96">
        <f t="shared" ca="1" si="130"/>
        <v>1</v>
      </c>
    </row>
    <row r="989" spans="1:12" x14ac:dyDescent="0.25">
      <c r="A989" s="92">
        <f t="shared" si="122"/>
        <v>986</v>
      </c>
      <c r="B989" s="91"/>
      <c r="D989" s="91" t="str">
        <f>IFERROR(VLOOKUP($C989,'[1]Nieuwe bron'!$A:$C,3,0),"")</f>
        <v/>
      </c>
      <c r="E989" s="70" t="str">
        <f>IFERROR(VLOOKUP($D989,'[1]Nieuwe bron'!$C:$D,2,0),"")</f>
        <v/>
      </c>
      <c r="F989" s="70" t="str">
        <f>IFERROR(VLOOKUP($D989,NLSfB!A:D,4,0),"")</f>
        <v/>
      </c>
      <c r="G989" s="114">
        <v>1</v>
      </c>
      <c r="H989" s="95" t="s">
        <v>326</v>
      </c>
      <c r="I989" s="91" t="s">
        <v>1041</v>
      </c>
      <c r="J989" s="87"/>
      <c r="K989" s="87">
        <f ca="1">COUNTIF(Tabel1[[PPO code 1]:[Frequentie 4]],Activiteitenoverzicht!B989)</f>
        <v>0</v>
      </c>
      <c r="L989" s="96">
        <f t="shared" ca="1" si="130"/>
        <v>1</v>
      </c>
    </row>
    <row r="990" spans="1:12" x14ac:dyDescent="0.25">
      <c r="A990" s="92">
        <f t="shared" si="122"/>
        <v>987</v>
      </c>
      <c r="B990" s="91"/>
      <c r="D990" s="91" t="str">
        <f>IFERROR(VLOOKUP($C990,'[1]Nieuwe bron'!$A:$C,3,0),"")</f>
        <v/>
      </c>
      <c r="E990" s="70" t="str">
        <f>IFERROR(VLOOKUP($D990,'[1]Nieuwe bron'!$C:$D,2,0),"")</f>
        <v/>
      </c>
      <c r="F990" s="70" t="str">
        <f>IFERROR(VLOOKUP($D990,NLSfB!A:D,4,0),"")</f>
        <v/>
      </c>
      <c r="G990" s="74"/>
      <c r="H990" s="95"/>
      <c r="I990" s="91"/>
      <c r="J990" s="87"/>
      <c r="K990" s="87">
        <f ca="1">COUNTIF(Tabel1[[PPO code 1]:[Frequentie 4]],Activiteitenoverzicht!B990)</f>
        <v>0</v>
      </c>
      <c r="L990" s="97">
        <f t="shared" ca="1" si="130"/>
        <v>1</v>
      </c>
    </row>
    <row r="991" spans="1:12" x14ac:dyDescent="0.25">
      <c r="A991" s="92">
        <f t="shared" si="122"/>
        <v>988</v>
      </c>
      <c r="B991" s="100" t="s">
        <v>1042</v>
      </c>
      <c r="C991" s="70">
        <v>577140</v>
      </c>
      <c r="D991" s="91" t="str">
        <f>IFERROR(VLOOKUP($C991,'[1]Nieuwe bron'!$A:$C,3,0),"")</f>
        <v>57.50.00</v>
      </c>
      <c r="E991" s="70" t="str">
        <f>IFERROR(VLOOKUP($D991,'[1]Nieuwe bron'!$C:$D,2,0),"")</f>
        <v>luchtbehandeling; luchtbehandelingskast, algemeen (verzamelniveau)</v>
      </c>
      <c r="F991" s="70" t="str">
        <f>IFERROR(VLOOKUP($D991,NLSfB!A:D,4,0),"")</f>
        <v>luchtbehandelingskast</v>
      </c>
      <c r="G991" s="108">
        <v>1</v>
      </c>
      <c r="H991" s="98"/>
      <c r="I991" s="102" t="s">
        <v>1043</v>
      </c>
      <c r="J991" s="87"/>
      <c r="K991" s="87">
        <f ca="1">COUNTIF(Tabel1[[PPO code 1]:[Frequentie 4]],Activiteitenoverzicht!B991)</f>
        <v>4</v>
      </c>
      <c r="L991" s="94">
        <f ca="1">$K$991</f>
        <v>4</v>
      </c>
    </row>
    <row r="992" spans="1:12" x14ac:dyDescent="0.25">
      <c r="A992" s="92">
        <f t="shared" si="122"/>
        <v>989</v>
      </c>
      <c r="B992" s="100" t="str">
        <f t="shared" ref="B992:B1012" si="132">IF($C992=""," ",$B$991)</f>
        <v>LBH010-A</v>
      </c>
      <c r="C992" s="70">
        <v>577160</v>
      </c>
      <c r="D992" s="91" t="str">
        <f>IFERROR(VLOOKUP($C992,'[1]Nieuwe bron'!$A:$C,3,0),"")</f>
        <v>57.41.30</v>
      </c>
      <c r="E992" s="70" t="str">
        <f>IFERROR(VLOOKUP($D992,'[1]Nieuwe bron'!$C:$D,2,0),"")</f>
        <v>luchtbehandeling; distributie, kanalen; centrale ventilatie</v>
      </c>
      <c r="F992" s="70" t="str">
        <f>IFERROR(VLOOKUP($D992,NLSfB!A:D,4,0),"")</f>
        <v>centrale ventilatie</v>
      </c>
      <c r="G992" s="109">
        <v>1</v>
      </c>
      <c r="H992" s="95" t="s">
        <v>326</v>
      </c>
      <c r="I992" s="100" t="s">
        <v>1044</v>
      </c>
      <c r="J992" s="87"/>
      <c r="K992" s="87">
        <f ca="1">COUNTIF(Tabel1[[PPO code 1]:[Frequentie 4]],Activiteitenoverzicht!B992)</f>
        <v>4</v>
      </c>
      <c r="L992" s="96">
        <f t="shared" ref="L992:L1014" ca="1" si="133">$K$991</f>
        <v>4</v>
      </c>
    </row>
    <row r="993" spans="1:12" x14ac:dyDescent="0.25">
      <c r="A993" s="92">
        <f t="shared" si="122"/>
        <v>990</v>
      </c>
      <c r="B993" s="100" t="str">
        <f t="shared" si="132"/>
        <v>LBH010-A</v>
      </c>
      <c r="C993" s="70">
        <v>573120</v>
      </c>
      <c r="D993" s="91" t="str">
        <f>IFERROR(VLOOKUP($C993,'[1]Nieuwe bron'!$A:$C,3,0),"")</f>
        <v>57.32.10</v>
      </c>
      <c r="E993" s="70" t="str">
        <f>IFERROR(VLOOKUP($D993,'[1]Nieuwe bron'!$C:$D,2,0),"")</f>
        <v>luchtbehandeling; mechanisch centraal, afzuiginstallatie; luchtkanalen</v>
      </c>
      <c r="F993" s="70" t="str">
        <f>IFERROR(VLOOKUP($D993,NLSfB!A:D,4,0),"")</f>
        <v>luchtkanalen</v>
      </c>
      <c r="G993" s="109">
        <v>1</v>
      </c>
      <c r="H993" s="95" t="s">
        <v>326</v>
      </c>
      <c r="I993" s="100" t="s">
        <v>1045</v>
      </c>
      <c r="J993" s="87"/>
      <c r="K993" s="87">
        <f ca="1">COUNTIF(Tabel1[[PPO code 1]:[Frequentie 4]],Activiteitenoverzicht!B993)</f>
        <v>4</v>
      </c>
      <c r="L993" s="96">
        <f t="shared" ca="1" si="133"/>
        <v>4</v>
      </c>
    </row>
    <row r="994" spans="1:12" x14ac:dyDescent="0.25">
      <c r="A994" s="92">
        <f t="shared" ref="A994:A1057" si="134">-3+ROW()</f>
        <v>991</v>
      </c>
      <c r="B994" s="100" t="str">
        <f t="shared" si="132"/>
        <v>LBH010-A</v>
      </c>
      <c r="C994" s="70">
        <v>574120</v>
      </c>
      <c r="D994" s="91" t="str">
        <f>IFERROR(VLOOKUP($C994,'[1]Nieuwe bron'!$A:$C,3,0),"")</f>
        <v>57.41.10</v>
      </c>
      <c r="E994" s="70" t="str">
        <f>IFERROR(VLOOKUP($D994,'[1]Nieuwe bron'!$C:$D,2,0),"")</f>
        <v>luchtbehandeling; distributie, kanalen; lokale ventilatie</v>
      </c>
      <c r="F994" s="70" t="str">
        <f>IFERROR(VLOOKUP($D994,NLSfB!A:D,4,0),"")</f>
        <v>lokale ventilatie</v>
      </c>
      <c r="G994" s="109">
        <v>1</v>
      </c>
      <c r="H994" s="95" t="s">
        <v>326</v>
      </c>
      <c r="I994" s="100" t="s">
        <v>1046</v>
      </c>
      <c r="J994" s="87"/>
      <c r="K994" s="87">
        <f ca="1">COUNTIF(Tabel1[[PPO code 1]:[Frequentie 4]],Activiteitenoverzicht!B994)</f>
        <v>4</v>
      </c>
      <c r="L994" s="96">
        <f t="shared" ca="1" si="133"/>
        <v>4</v>
      </c>
    </row>
    <row r="995" spans="1:12" x14ac:dyDescent="0.25">
      <c r="A995" s="92">
        <f t="shared" si="134"/>
        <v>992</v>
      </c>
      <c r="B995" s="100" t="str">
        <f t="shared" si="132"/>
        <v>LBH010-A</v>
      </c>
      <c r="C995" s="70">
        <v>573110</v>
      </c>
      <c r="D995" s="91" t="str">
        <f>IFERROR(VLOOKUP($C995,'[1]Nieuwe bron'!$A:$C,3,0),"")</f>
        <v>57.32.00</v>
      </c>
      <c r="E995" s="70" t="str">
        <f>IFERROR(VLOOKUP($D995,'[1]Nieuwe bron'!$C:$D,2,0),"")</f>
        <v>luchtbehandeling; mechanisch centraal, afzuiginstallatie</v>
      </c>
      <c r="F995" s="70" t="str">
        <f>IFERROR(VLOOKUP($D995,NLSfB!A:D,4,0),"")</f>
        <v>afzuiginstallatie (centraal)</v>
      </c>
      <c r="G995" s="109">
        <v>1</v>
      </c>
      <c r="H995" s="95" t="s">
        <v>326</v>
      </c>
      <c r="I995" s="100" t="s">
        <v>1047</v>
      </c>
      <c r="J995" s="87"/>
      <c r="K995" s="87">
        <f ca="1">COUNTIF(Tabel1[[PPO code 1]:[Frequentie 4]],Activiteitenoverzicht!B995)</f>
        <v>4</v>
      </c>
      <c r="L995" s="96">
        <f t="shared" ca="1" si="133"/>
        <v>4</v>
      </c>
    </row>
    <row r="996" spans="1:12" x14ac:dyDescent="0.25">
      <c r="A996" s="92">
        <f t="shared" si="134"/>
        <v>993</v>
      </c>
      <c r="B996" s="100" t="str">
        <f t="shared" si="132"/>
        <v>LBH010-A</v>
      </c>
      <c r="C996" s="70">
        <v>575210</v>
      </c>
      <c r="D996" s="91" t="str">
        <f>IFERROR(VLOOKUP($C996,'[1]Nieuwe bron'!$A:$C,3,0),"")</f>
        <v>57.51.00</v>
      </c>
      <c r="E996" s="70" t="str">
        <f>IFERROR(VLOOKUP($D996,'[1]Nieuwe bron'!$C:$D,2,0),"")</f>
        <v>luchtbehandeling; luchtbehandelingskast, warmteterugwinning</v>
      </c>
      <c r="F996" s="70" t="str">
        <f>IFERROR(VLOOKUP($D996,NLSfB!A:D,4,0),"")</f>
        <v>luchtbehandelingskast met warmteterugwinning</v>
      </c>
      <c r="G996" s="109">
        <v>1</v>
      </c>
      <c r="H996" s="95" t="s">
        <v>326</v>
      </c>
      <c r="I996" s="100" t="s">
        <v>1048</v>
      </c>
      <c r="J996" s="87"/>
      <c r="K996" s="87">
        <f ca="1">COUNTIF(Tabel1[[PPO code 1]:[Frequentie 4]],Activiteitenoverzicht!B996)</f>
        <v>4</v>
      </c>
      <c r="L996" s="96">
        <f t="shared" ca="1" si="133"/>
        <v>4</v>
      </c>
    </row>
    <row r="997" spans="1:12" x14ac:dyDescent="0.25">
      <c r="A997" s="92">
        <f t="shared" si="134"/>
        <v>994</v>
      </c>
      <c r="B997" s="100" t="str">
        <f t="shared" si="132"/>
        <v>LBH010-A</v>
      </c>
      <c r="C997" s="70">
        <v>575010</v>
      </c>
      <c r="D997" s="91" t="str">
        <f>IFERROR(VLOOKUP($C997,'[1]Nieuwe bron'!$A:$C,3,0),"")</f>
        <v>57.50.10</v>
      </c>
      <c r="E997" s="70" t="str">
        <f>IFERROR(VLOOKUP($D997,'[1]Nieuwe bron'!$C:$D,2,0),"")</f>
        <v>luchtbehandeling; luchtbehandelingskast, algemeen; regelkleppen/stelmotoren</v>
      </c>
      <c r="F997" s="70" t="str">
        <f>IFERROR(VLOOKUP($D997,NLSfB!A:D,4,0),"")</f>
        <v>regelkleppen/stelmotoren (luchbehandelingskast)</v>
      </c>
      <c r="G997" s="109">
        <v>1</v>
      </c>
      <c r="H997" s="95" t="s">
        <v>326</v>
      </c>
      <c r="I997" s="100" t="s">
        <v>1049</v>
      </c>
      <c r="J997" s="87"/>
      <c r="K997" s="87">
        <f ca="1">COUNTIF(Tabel1[[PPO code 1]:[Frequentie 4]],Activiteitenoverzicht!B997)</f>
        <v>4</v>
      </c>
      <c r="L997" s="96">
        <f t="shared" ca="1" si="133"/>
        <v>4</v>
      </c>
    </row>
    <row r="998" spans="1:12" x14ac:dyDescent="0.25">
      <c r="A998" s="92">
        <f t="shared" si="134"/>
        <v>995</v>
      </c>
      <c r="B998" s="100" t="str">
        <f t="shared" si="132"/>
        <v xml:space="preserve"> </v>
      </c>
      <c r="D998" s="91" t="str">
        <f>IFERROR(VLOOKUP($C998,'[1]Nieuwe bron'!$A:$C,3,0),"")</f>
        <v/>
      </c>
      <c r="E998" s="70" t="str">
        <f>IFERROR(VLOOKUP($D998,'[1]Nieuwe bron'!$C:$D,2,0),"")</f>
        <v/>
      </c>
      <c r="F998" s="70" t="str">
        <f>IFERROR(VLOOKUP($D998,NLSfB!A:D,4,0),"")</f>
        <v/>
      </c>
      <c r="G998" s="109">
        <v>1</v>
      </c>
      <c r="H998" s="95" t="s">
        <v>326</v>
      </c>
      <c r="I998" s="100" t="s">
        <v>1050</v>
      </c>
      <c r="J998" s="87"/>
      <c r="K998" s="87">
        <f ca="1">COUNTIF(Tabel1[[PPO code 1]:[Frequentie 4]],Activiteitenoverzicht!B998)</f>
        <v>0</v>
      </c>
      <c r="L998" s="96">
        <f t="shared" ca="1" si="133"/>
        <v>4</v>
      </c>
    </row>
    <row r="999" spans="1:12" x14ac:dyDescent="0.25">
      <c r="A999" s="92">
        <f t="shared" si="134"/>
        <v>996</v>
      </c>
      <c r="B999" s="100" t="str">
        <f t="shared" si="132"/>
        <v xml:space="preserve"> </v>
      </c>
      <c r="D999" s="91" t="str">
        <f>IFERROR(VLOOKUP($C999,'[1]Nieuwe bron'!$A:$C,3,0),"")</f>
        <v/>
      </c>
      <c r="E999" s="70" t="str">
        <f>IFERROR(VLOOKUP($D999,'[1]Nieuwe bron'!$C:$D,2,0),"")</f>
        <v/>
      </c>
      <c r="F999" s="70" t="str">
        <f>IFERROR(VLOOKUP($D999,NLSfB!A:D,4,0),"")</f>
        <v/>
      </c>
      <c r="G999" s="109">
        <v>1</v>
      </c>
      <c r="H999" s="95" t="s">
        <v>326</v>
      </c>
      <c r="I999" s="100" t="s">
        <v>1051</v>
      </c>
      <c r="J999" s="87"/>
      <c r="K999" s="87">
        <f ca="1">COUNTIF(Tabel1[[PPO code 1]:[Frequentie 4]],Activiteitenoverzicht!B999)</f>
        <v>0</v>
      </c>
      <c r="L999" s="96">
        <f t="shared" ca="1" si="133"/>
        <v>4</v>
      </c>
    </row>
    <row r="1000" spans="1:12" x14ac:dyDescent="0.25">
      <c r="A1000" s="92">
        <f t="shared" si="134"/>
        <v>997</v>
      </c>
      <c r="B1000" s="100" t="str">
        <f t="shared" si="132"/>
        <v xml:space="preserve"> </v>
      </c>
      <c r="D1000" s="91" t="str">
        <f>IFERROR(VLOOKUP($C1000,'[1]Nieuwe bron'!$A:$C,3,0),"")</f>
        <v/>
      </c>
      <c r="E1000" s="70" t="str">
        <f>IFERROR(VLOOKUP($D1000,'[1]Nieuwe bron'!$C:$D,2,0),"")</f>
        <v/>
      </c>
      <c r="F1000" s="70" t="str">
        <f>IFERROR(VLOOKUP($D1000,NLSfB!A:D,4,0),"")</f>
        <v/>
      </c>
      <c r="G1000" s="109">
        <v>1</v>
      </c>
      <c r="H1000" s="95" t="s">
        <v>326</v>
      </c>
      <c r="I1000" s="100" t="s">
        <v>1052</v>
      </c>
      <c r="J1000" s="87"/>
      <c r="K1000" s="87">
        <f ca="1">COUNTIF(Tabel1[[PPO code 1]:[Frequentie 4]],Activiteitenoverzicht!B1000)</f>
        <v>0</v>
      </c>
      <c r="L1000" s="96">
        <f t="shared" ca="1" si="133"/>
        <v>4</v>
      </c>
    </row>
    <row r="1001" spans="1:12" x14ac:dyDescent="0.25">
      <c r="A1001" s="92">
        <f t="shared" si="134"/>
        <v>998</v>
      </c>
      <c r="B1001" s="100" t="str">
        <f t="shared" si="132"/>
        <v xml:space="preserve"> </v>
      </c>
      <c r="D1001" s="91" t="str">
        <f>IFERROR(VLOOKUP($C1001,'[1]Nieuwe bron'!$A:$C,3,0),"")</f>
        <v/>
      </c>
      <c r="E1001" s="70" t="str">
        <f>IFERROR(VLOOKUP($D1001,'[1]Nieuwe bron'!$C:$D,2,0),"")</f>
        <v/>
      </c>
      <c r="F1001" s="70" t="str">
        <f>IFERROR(VLOOKUP($D1001,NLSfB!A:D,4,0),"")</f>
        <v/>
      </c>
      <c r="G1001" s="109">
        <v>1</v>
      </c>
      <c r="H1001" s="95" t="s">
        <v>326</v>
      </c>
      <c r="I1001" s="100" t="s">
        <v>1053</v>
      </c>
      <c r="J1001" s="87"/>
      <c r="K1001" s="87">
        <f ca="1">COUNTIF(Tabel1[[PPO code 1]:[Frequentie 4]],Activiteitenoverzicht!B1001)</f>
        <v>0</v>
      </c>
      <c r="L1001" s="96">
        <f t="shared" ca="1" si="133"/>
        <v>4</v>
      </c>
    </row>
    <row r="1002" spans="1:12" x14ac:dyDescent="0.25">
      <c r="A1002" s="92">
        <f t="shared" si="134"/>
        <v>999</v>
      </c>
      <c r="B1002" s="100" t="str">
        <f t="shared" si="132"/>
        <v xml:space="preserve"> </v>
      </c>
      <c r="D1002" s="91" t="str">
        <f>IFERROR(VLOOKUP($C1002,'[1]Nieuwe bron'!$A:$C,3,0),"")</f>
        <v/>
      </c>
      <c r="E1002" s="70" t="str">
        <f>IFERROR(VLOOKUP($D1002,'[1]Nieuwe bron'!$C:$D,2,0),"")</f>
        <v/>
      </c>
      <c r="F1002" s="70" t="str">
        <f>IFERROR(VLOOKUP($D1002,NLSfB!A:D,4,0),"")</f>
        <v/>
      </c>
      <c r="G1002" s="109">
        <v>1</v>
      </c>
      <c r="H1002" s="95" t="s">
        <v>326</v>
      </c>
      <c r="I1002" s="100" t="s">
        <v>1054</v>
      </c>
      <c r="J1002" s="87"/>
      <c r="K1002" s="87">
        <f ca="1">COUNTIF(Tabel1[[PPO code 1]:[Frequentie 4]],Activiteitenoverzicht!B1002)</f>
        <v>0</v>
      </c>
      <c r="L1002" s="96">
        <f t="shared" ca="1" si="133"/>
        <v>4</v>
      </c>
    </row>
    <row r="1003" spans="1:12" x14ac:dyDescent="0.25">
      <c r="A1003" s="92">
        <f t="shared" si="134"/>
        <v>1000</v>
      </c>
      <c r="B1003" s="100" t="str">
        <f t="shared" si="132"/>
        <v xml:space="preserve"> </v>
      </c>
      <c r="D1003" s="91" t="str">
        <f>IFERROR(VLOOKUP($C1003,'[1]Nieuwe bron'!$A:$C,3,0),"")</f>
        <v/>
      </c>
      <c r="E1003" s="70" t="str">
        <f>IFERROR(VLOOKUP($D1003,'[1]Nieuwe bron'!$C:$D,2,0),"")</f>
        <v/>
      </c>
      <c r="F1003" s="70" t="str">
        <f>IFERROR(VLOOKUP($D1003,NLSfB!A:D,4,0),"")</f>
        <v/>
      </c>
      <c r="G1003" s="109">
        <v>1</v>
      </c>
      <c r="H1003" s="95" t="s">
        <v>326</v>
      </c>
      <c r="I1003" s="100" t="s">
        <v>1055</v>
      </c>
      <c r="J1003" s="87"/>
      <c r="K1003" s="87">
        <f ca="1">COUNTIF(Tabel1[[PPO code 1]:[Frequentie 4]],Activiteitenoverzicht!B1003)</f>
        <v>0</v>
      </c>
      <c r="L1003" s="96">
        <f t="shared" ca="1" si="133"/>
        <v>4</v>
      </c>
    </row>
    <row r="1004" spans="1:12" x14ac:dyDescent="0.25">
      <c r="A1004" s="92">
        <f t="shared" si="134"/>
        <v>1001</v>
      </c>
      <c r="B1004" s="100" t="str">
        <f t="shared" si="132"/>
        <v xml:space="preserve"> </v>
      </c>
      <c r="D1004" s="91" t="str">
        <f>IFERROR(VLOOKUP($C1004,'[1]Nieuwe bron'!$A:$C,3,0),"")</f>
        <v/>
      </c>
      <c r="E1004" s="70" t="str">
        <f>IFERROR(VLOOKUP($D1004,'[1]Nieuwe bron'!$C:$D,2,0),"")</f>
        <v/>
      </c>
      <c r="F1004" s="70" t="str">
        <f>IFERROR(VLOOKUP($D1004,NLSfB!A:D,4,0),"")</f>
        <v/>
      </c>
      <c r="G1004" s="109"/>
      <c r="H1004" s="95" t="s">
        <v>326</v>
      </c>
      <c r="I1004" s="100" t="s">
        <v>1056</v>
      </c>
      <c r="J1004" s="87"/>
      <c r="K1004" s="87">
        <f ca="1">COUNTIF(Tabel1[[PPO code 1]:[Frequentie 4]],Activiteitenoverzicht!B1004)</f>
        <v>0</v>
      </c>
      <c r="L1004" s="96">
        <f t="shared" ca="1" si="133"/>
        <v>4</v>
      </c>
    </row>
    <row r="1005" spans="1:12" x14ac:dyDescent="0.25">
      <c r="A1005" s="92">
        <f t="shared" si="134"/>
        <v>1002</v>
      </c>
      <c r="B1005" s="100" t="str">
        <f t="shared" si="132"/>
        <v xml:space="preserve"> </v>
      </c>
      <c r="D1005" s="91" t="str">
        <f>IFERROR(VLOOKUP($C1005,'[1]Nieuwe bron'!$A:$C,3,0),"")</f>
        <v/>
      </c>
      <c r="E1005" s="70" t="str">
        <f>IFERROR(VLOOKUP($D1005,'[1]Nieuwe bron'!$C:$D,2,0),"")</f>
        <v/>
      </c>
      <c r="F1005" s="70" t="str">
        <f>IFERROR(VLOOKUP($D1005,NLSfB!A:D,4,0),"")</f>
        <v/>
      </c>
      <c r="G1005" s="109"/>
      <c r="H1005" s="95" t="s">
        <v>326</v>
      </c>
      <c r="I1005" s="100" t="s">
        <v>1057</v>
      </c>
      <c r="J1005" s="87"/>
      <c r="K1005" s="87">
        <f ca="1">COUNTIF(Tabel1[[PPO code 1]:[Frequentie 4]],Activiteitenoverzicht!B1005)</f>
        <v>0</v>
      </c>
      <c r="L1005" s="96">
        <f t="shared" ca="1" si="133"/>
        <v>4</v>
      </c>
    </row>
    <row r="1006" spans="1:12" x14ac:dyDescent="0.25">
      <c r="A1006" s="92">
        <f t="shared" si="134"/>
        <v>1003</v>
      </c>
      <c r="B1006" s="100" t="str">
        <f t="shared" si="132"/>
        <v xml:space="preserve"> </v>
      </c>
      <c r="D1006" s="91" t="str">
        <f>IFERROR(VLOOKUP($C1006,'[1]Nieuwe bron'!$A:$C,3,0),"")</f>
        <v/>
      </c>
      <c r="E1006" s="70" t="str">
        <f>IFERROR(VLOOKUP($D1006,'[1]Nieuwe bron'!$C:$D,2,0),"")</f>
        <v/>
      </c>
      <c r="F1006" s="70" t="str">
        <f>IFERROR(VLOOKUP($D1006,NLSfB!A:D,4,0),"")</f>
        <v/>
      </c>
      <c r="G1006" s="109"/>
      <c r="H1006" s="95" t="s">
        <v>326</v>
      </c>
      <c r="I1006" s="100" t="s">
        <v>1058</v>
      </c>
      <c r="J1006" s="87"/>
      <c r="K1006" s="87">
        <f ca="1">COUNTIF(Tabel1[[PPO code 1]:[Frequentie 4]],Activiteitenoverzicht!B1006)</f>
        <v>0</v>
      </c>
      <c r="L1006" s="96">
        <f t="shared" ca="1" si="133"/>
        <v>4</v>
      </c>
    </row>
    <row r="1007" spans="1:12" x14ac:dyDescent="0.25">
      <c r="A1007" s="92">
        <f t="shared" si="134"/>
        <v>1004</v>
      </c>
      <c r="B1007" s="100" t="str">
        <f t="shared" si="132"/>
        <v xml:space="preserve"> </v>
      </c>
      <c r="D1007" s="91" t="str">
        <f>IFERROR(VLOOKUP($C1007,'[1]Nieuwe bron'!$A:$C,3,0),"")</f>
        <v/>
      </c>
      <c r="E1007" s="70" t="str">
        <f>IFERROR(VLOOKUP($D1007,'[1]Nieuwe bron'!$C:$D,2,0),"")</f>
        <v/>
      </c>
      <c r="F1007" s="70" t="str">
        <f>IFERROR(VLOOKUP($D1007,NLSfB!A:D,4,0),"")</f>
        <v/>
      </c>
      <c r="G1007" s="109"/>
      <c r="H1007" s="95" t="s">
        <v>326</v>
      </c>
      <c r="I1007" s="100" t="s">
        <v>1059</v>
      </c>
      <c r="J1007" s="87"/>
      <c r="K1007" s="87">
        <f ca="1">COUNTIF(Tabel1[[PPO code 1]:[Frequentie 4]],Activiteitenoverzicht!B1007)</f>
        <v>0</v>
      </c>
      <c r="L1007" s="96">
        <f t="shared" ca="1" si="133"/>
        <v>4</v>
      </c>
    </row>
    <row r="1008" spans="1:12" x14ac:dyDescent="0.25">
      <c r="A1008" s="92">
        <f t="shared" si="134"/>
        <v>1005</v>
      </c>
      <c r="B1008" s="100" t="str">
        <f t="shared" si="132"/>
        <v xml:space="preserve"> </v>
      </c>
      <c r="D1008" s="91" t="str">
        <f>IFERROR(VLOOKUP($C1008,'[1]Nieuwe bron'!$A:$C,3,0),"")</f>
        <v/>
      </c>
      <c r="E1008" s="70" t="str">
        <f>IFERROR(VLOOKUP($D1008,'[1]Nieuwe bron'!$C:$D,2,0),"")</f>
        <v/>
      </c>
      <c r="F1008" s="70" t="str">
        <f>IFERROR(VLOOKUP($D1008,NLSfB!A:D,4,0),"")</f>
        <v/>
      </c>
      <c r="G1008" s="109"/>
      <c r="H1008" s="95" t="s">
        <v>326</v>
      </c>
      <c r="I1008" s="100" t="s">
        <v>1060</v>
      </c>
      <c r="J1008" s="87"/>
      <c r="K1008" s="87">
        <f ca="1">COUNTIF(Tabel1[[PPO code 1]:[Frequentie 4]],Activiteitenoverzicht!B1008)</f>
        <v>0</v>
      </c>
      <c r="L1008" s="96">
        <f t="shared" ca="1" si="133"/>
        <v>4</v>
      </c>
    </row>
    <row r="1009" spans="1:12" x14ac:dyDescent="0.25">
      <c r="A1009" s="92">
        <f t="shared" si="134"/>
        <v>1006</v>
      </c>
      <c r="B1009" s="100" t="str">
        <f t="shared" si="132"/>
        <v xml:space="preserve"> </v>
      </c>
      <c r="D1009" s="91" t="str">
        <f>IFERROR(VLOOKUP($C1009,'[1]Nieuwe bron'!$A:$C,3,0),"")</f>
        <v/>
      </c>
      <c r="E1009" s="70" t="str">
        <f>IFERROR(VLOOKUP($D1009,'[1]Nieuwe bron'!$C:$D,2,0),"")</f>
        <v/>
      </c>
      <c r="F1009" s="70" t="str">
        <f>IFERROR(VLOOKUP($D1009,NLSfB!A:D,4,0),"")</f>
        <v/>
      </c>
      <c r="G1009" s="109"/>
      <c r="H1009" s="95" t="s">
        <v>326</v>
      </c>
      <c r="I1009" s="100" t="s">
        <v>1061</v>
      </c>
      <c r="J1009" s="87"/>
      <c r="K1009" s="87">
        <f ca="1">COUNTIF(Tabel1[[PPO code 1]:[Frequentie 4]],Activiteitenoverzicht!B1009)</f>
        <v>0</v>
      </c>
      <c r="L1009" s="96">
        <f t="shared" ca="1" si="133"/>
        <v>4</v>
      </c>
    </row>
    <row r="1010" spans="1:12" x14ac:dyDescent="0.25">
      <c r="A1010" s="92">
        <f t="shared" si="134"/>
        <v>1007</v>
      </c>
      <c r="B1010" s="100" t="str">
        <f t="shared" si="132"/>
        <v xml:space="preserve"> </v>
      </c>
      <c r="D1010" s="91" t="str">
        <f>IFERROR(VLOOKUP($C1010,'[1]Nieuwe bron'!$A:$C,3,0),"")</f>
        <v/>
      </c>
      <c r="E1010" s="70" t="str">
        <f>IFERROR(VLOOKUP($D1010,'[1]Nieuwe bron'!$C:$D,2,0),"")</f>
        <v/>
      </c>
      <c r="F1010" s="70" t="str">
        <f>IFERROR(VLOOKUP($D1010,NLSfB!A:D,4,0),"")</f>
        <v/>
      </c>
      <c r="G1010" s="109"/>
      <c r="H1010" s="95" t="s">
        <v>326</v>
      </c>
      <c r="I1010" s="100" t="s">
        <v>1062</v>
      </c>
      <c r="J1010" s="87"/>
      <c r="K1010" s="87">
        <f ca="1">COUNTIF(Tabel1[[PPO code 1]:[Frequentie 4]],Activiteitenoverzicht!B1010)</f>
        <v>0</v>
      </c>
      <c r="L1010" s="96">
        <f t="shared" ca="1" si="133"/>
        <v>4</v>
      </c>
    </row>
    <row r="1011" spans="1:12" ht="22.8" x14ac:dyDescent="0.25">
      <c r="A1011" s="92">
        <f t="shared" si="134"/>
        <v>1008</v>
      </c>
      <c r="B1011" s="100" t="str">
        <f t="shared" si="132"/>
        <v xml:space="preserve"> </v>
      </c>
      <c r="D1011" s="91" t="str">
        <f>IFERROR(VLOOKUP($C1011,'[1]Nieuwe bron'!$A:$C,3,0),"")</f>
        <v/>
      </c>
      <c r="E1011" s="70" t="str">
        <f>IFERROR(VLOOKUP($D1011,'[1]Nieuwe bron'!$C:$D,2,0),"")</f>
        <v/>
      </c>
      <c r="F1011" s="70" t="str">
        <f>IFERROR(VLOOKUP($D1011,NLSfB!A:D,4,0),"")</f>
        <v/>
      </c>
      <c r="G1011" s="109"/>
      <c r="H1011" s="95" t="s">
        <v>326</v>
      </c>
      <c r="I1011" s="100" t="s">
        <v>1063</v>
      </c>
      <c r="J1011" s="87"/>
      <c r="K1011" s="87">
        <f ca="1">COUNTIF(Tabel1[[PPO code 1]:[Frequentie 4]],Activiteitenoverzicht!B1011)</f>
        <v>0</v>
      </c>
      <c r="L1011" s="96">
        <f t="shared" ca="1" si="133"/>
        <v>4</v>
      </c>
    </row>
    <row r="1012" spans="1:12" x14ac:dyDescent="0.25">
      <c r="A1012" s="92">
        <f t="shared" si="134"/>
        <v>1009</v>
      </c>
      <c r="B1012" s="100" t="str">
        <f t="shared" si="132"/>
        <v xml:space="preserve"> </v>
      </c>
      <c r="D1012" s="91" t="str">
        <f>IFERROR(VLOOKUP($C1012,'[1]Nieuwe bron'!$A:$C,3,0),"")</f>
        <v/>
      </c>
      <c r="E1012" s="70" t="str">
        <f>IFERROR(VLOOKUP($D1012,'[1]Nieuwe bron'!$C:$D,2,0),"")</f>
        <v/>
      </c>
      <c r="F1012" s="70" t="str">
        <f>IFERROR(VLOOKUP($D1012,NLSfB!A:D,4,0),"")</f>
        <v/>
      </c>
      <c r="G1012" s="109"/>
      <c r="H1012" s="95" t="s">
        <v>326</v>
      </c>
      <c r="I1012" s="100" t="s">
        <v>1064</v>
      </c>
      <c r="J1012" s="87"/>
      <c r="K1012" s="87">
        <f ca="1">COUNTIF(Tabel1[[PPO code 1]:[Frequentie 4]],Activiteitenoverzicht!B1012)</f>
        <v>0</v>
      </c>
      <c r="L1012" s="96">
        <f t="shared" ca="1" si="133"/>
        <v>4</v>
      </c>
    </row>
    <row r="1013" spans="1:12" x14ac:dyDescent="0.25">
      <c r="A1013" s="92">
        <f t="shared" si="134"/>
        <v>1010</v>
      </c>
      <c r="B1013" s="100"/>
      <c r="D1013" s="91" t="str">
        <f>IFERROR(VLOOKUP($C1013,'[1]Nieuwe bron'!$A:$C,3,0),"")</f>
        <v/>
      </c>
      <c r="E1013" s="70" t="str">
        <f>IFERROR(VLOOKUP($D1013,'[1]Nieuwe bron'!$C:$D,2,0),"")</f>
        <v/>
      </c>
      <c r="F1013" s="70" t="str">
        <f>IFERROR(VLOOKUP($D1013,NLSfB!A:D,4,0),"")</f>
        <v/>
      </c>
      <c r="G1013" s="110"/>
      <c r="H1013" s="95" t="s">
        <v>326</v>
      </c>
      <c r="I1013" s="100" t="s">
        <v>1065</v>
      </c>
      <c r="J1013" s="87"/>
      <c r="K1013" s="87">
        <f ca="1">COUNTIF(Tabel1[[PPO code 1]:[Frequentie 4]],Activiteitenoverzicht!B1013)</f>
        <v>0</v>
      </c>
      <c r="L1013" s="96">
        <f t="shared" ca="1" si="133"/>
        <v>4</v>
      </c>
    </row>
    <row r="1014" spans="1:12" x14ac:dyDescent="0.25">
      <c r="A1014" s="92">
        <f t="shared" si="134"/>
        <v>1011</v>
      </c>
      <c r="B1014" s="100"/>
      <c r="D1014" s="91" t="str">
        <f>IFERROR(VLOOKUP($C1014,'[1]Nieuwe bron'!$A:$C,3,0),"")</f>
        <v/>
      </c>
      <c r="E1014" s="70" t="str">
        <f>IFERROR(VLOOKUP($D1014,'[1]Nieuwe bron'!$C:$D,2,0),"")</f>
        <v/>
      </c>
      <c r="F1014" s="70" t="str">
        <f>IFERROR(VLOOKUP($D1014,NLSfB!A:D,4,0),"")</f>
        <v/>
      </c>
      <c r="H1014" s="95"/>
      <c r="I1014" s="100"/>
      <c r="J1014" s="87"/>
      <c r="K1014" s="87">
        <f ca="1">COUNTIF(Tabel1[[PPO code 1]:[Frequentie 4]],Activiteitenoverzicht!B1014)</f>
        <v>0</v>
      </c>
      <c r="L1014" s="97">
        <f t="shared" ca="1" si="133"/>
        <v>4</v>
      </c>
    </row>
    <row r="1015" spans="1:12" hidden="1" x14ac:dyDescent="0.25">
      <c r="A1015" s="71">
        <f t="shared" si="134"/>
        <v>1012</v>
      </c>
      <c r="B1015" s="70" t="s">
        <v>1066</v>
      </c>
      <c r="C1015" s="70">
        <v>577140</v>
      </c>
      <c r="E1015" s="70" t="str">
        <f>IFERROR(VLOOKUP($D1015,'[1]Nieuwe bron'!$C:$D,2,0),"")</f>
        <v/>
      </c>
      <c r="F1015" s="70" t="str">
        <f>IFERROR(VLOOKUP($D1015,NLSfB!A:D,4,0),"")</f>
        <v/>
      </c>
      <c r="G1015" s="112">
        <v>1</v>
      </c>
      <c r="I1015" s="65" t="s">
        <v>1067</v>
      </c>
      <c r="K1015" s="67">
        <f ca="1">COUNTIF(Tabel1[[PPO code 1]:[Frequentie 4]],Activiteitenoverzicht!B1015)</f>
        <v>0</v>
      </c>
      <c r="L1015" s="73">
        <f ca="1">$K$1015</f>
        <v>0</v>
      </c>
    </row>
    <row r="1016" spans="1:12" hidden="1" x14ac:dyDescent="0.25">
      <c r="A1016" s="71">
        <f t="shared" si="134"/>
        <v>1013</v>
      </c>
      <c r="B1016" s="70" t="str">
        <f t="shared" ref="B1016:B1038" si="135">IF($C1016=""," ",$B$1015)</f>
        <v>LBH020-A</v>
      </c>
      <c r="C1016" s="70">
        <v>577160</v>
      </c>
      <c r="E1016" s="70" t="str">
        <f>IFERROR(VLOOKUP($D1016,'[1]Nieuwe bron'!$C:$D,2,0),"")</f>
        <v/>
      </c>
      <c r="F1016" s="70" t="str">
        <f>IFERROR(VLOOKUP($D1016,NLSfB!A:D,4,0),"")</f>
        <v/>
      </c>
      <c r="G1016" s="113">
        <v>1</v>
      </c>
      <c r="H1016" s="74" t="s">
        <v>326</v>
      </c>
      <c r="I1016" s="70" t="s">
        <v>1044</v>
      </c>
      <c r="K1016" s="67">
        <f ca="1">COUNTIF(Tabel1[[PPO code 1]:[Frequentie 4]],Activiteitenoverzicht!B1016)</f>
        <v>0</v>
      </c>
      <c r="L1016" s="75">
        <f t="shared" ref="L1016:L1040" ca="1" si="136">$K$1015</f>
        <v>0</v>
      </c>
    </row>
    <row r="1017" spans="1:12" hidden="1" x14ac:dyDescent="0.25">
      <c r="A1017" s="71">
        <f t="shared" si="134"/>
        <v>1014</v>
      </c>
      <c r="B1017" s="70" t="str">
        <f t="shared" si="135"/>
        <v>LBH020-A</v>
      </c>
      <c r="C1017" s="70">
        <v>573120</v>
      </c>
      <c r="E1017" s="70" t="str">
        <f>IFERROR(VLOOKUP($D1017,'[1]Nieuwe bron'!$C:$D,2,0),"")</f>
        <v/>
      </c>
      <c r="F1017" s="70" t="str">
        <f>IFERROR(VLOOKUP($D1017,NLSfB!A:D,4,0),"")</f>
        <v/>
      </c>
      <c r="G1017" s="113">
        <v>1</v>
      </c>
      <c r="H1017" s="74" t="s">
        <v>326</v>
      </c>
      <c r="I1017" s="70" t="s">
        <v>1045</v>
      </c>
      <c r="K1017" s="67">
        <f ca="1">COUNTIF(Tabel1[[PPO code 1]:[Frequentie 4]],Activiteitenoverzicht!B1017)</f>
        <v>0</v>
      </c>
      <c r="L1017" s="75">
        <f t="shared" ca="1" si="136"/>
        <v>0</v>
      </c>
    </row>
    <row r="1018" spans="1:12" hidden="1" x14ac:dyDescent="0.25">
      <c r="A1018" s="71">
        <f t="shared" si="134"/>
        <v>1015</v>
      </c>
      <c r="B1018" s="70" t="str">
        <f t="shared" si="135"/>
        <v>LBH020-A</v>
      </c>
      <c r="C1018" s="70">
        <v>574120</v>
      </c>
      <c r="E1018" s="70" t="str">
        <f>IFERROR(VLOOKUP($D1018,'[1]Nieuwe bron'!$C:$D,2,0),"")</f>
        <v/>
      </c>
      <c r="F1018" s="70" t="str">
        <f>IFERROR(VLOOKUP($D1018,NLSfB!A:D,4,0),"")</f>
        <v/>
      </c>
      <c r="G1018" s="113">
        <v>1</v>
      </c>
      <c r="H1018" s="74" t="s">
        <v>326</v>
      </c>
      <c r="I1018" s="70" t="s">
        <v>1046</v>
      </c>
      <c r="K1018" s="67">
        <f ca="1">COUNTIF(Tabel1[[PPO code 1]:[Frequentie 4]],Activiteitenoverzicht!B1018)</f>
        <v>0</v>
      </c>
      <c r="L1018" s="75">
        <f t="shared" ca="1" si="136"/>
        <v>0</v>
      </c>
    </row>
    <row r="1019" spans="1:12" hidden="1" x14ac:dyDescent="0.25">
      <c r="A1019" s="71">
        <f t="shared" si="134"/>
        <v>1016</v>
      </c>
      <c r="B1019" s="70" t="str">
        <f t="shared" si="135"/>
        <v>LBH020-A</v>
      </c>
      <c r="C1019" s="70">
        <v>573110</v>
      </c>
      <c r="E1019" s="70" t="str">
        <f>IFERROR(VLOOKUP($D1019,'[1]Nieuwe bron'!$C:$D,2,0),"")</f>
        <v/>
      </c>
      <c r="F1019" s="70" t="str">
        <f>IFERROR(VLOOKUP($D1019,NLSfB!A:D,4,0),"")</f>
        <v/>
      </c>
      <c r="G1019" s="113">
        <v>1</v>
      </c>
      <c r="H1019" s="74" t="s">
        <v>326</v>
      </c>
      <c r="I1019" s="70" t="s">
        <v>1047</v>
      </c>
      <c r="K1019" s="67">
        <f ca="1">COUNTIF(Tabel1[[PPO code 1]:[Frequentie 4]],Activiteitenoverzicht!B1019)</f>
        <v>0</v>
      </c>
      <c r="L1019" s="75">
        <f t="shared" ca="1" si="136"/>
        <v>0</v>
      </c>
    </row>
    <row r="1020" spans="1:12" hidden="1" x14ac:dyDescent="0.25">
      <c r="A1020" s="71">
        <f t="shared" si="134"/>
        <v>1017</v>
      </c>
      <c r="B1020" s="70" t="str">
        <f t="shared" si="135"/>
        <v>LBH020-A</v>
      </c>
      <c r="C1020" s="70">
        <v>575210</v>
      </c>
      <c r="E1020" s="70" t="str">
        <f>IFERROR(VLOOKUP($D1020,'[1]Nieuwe bron'!$C:$D,2,0),"")</f>
        <v/>
      </c>
      <c r="F1020" s="70" t="str">
        <f>IFERROR(VLOOKUP($D1020,NLSfB!A:D,4,0),"")</f>
        <v/>
      </c>
      <c r="G1020" s="113">
        <v>1</v>
      </c>
      <c r="H1020" s="74" t="s">
        <v>326</v>
      </c>
      <c r="I1020" s="70" t="s">
        <v>1048</v>
      </c>
      <c r="K1020" s="67">
        <f ca="1">COUNTIF(Tabel1[[PPO code 1]:[Frequentie 4]],Activiteitenoverzicht!B1020)</f>
        <v>0</v>
      </c>
      <c r="L1020" s="75">
        <f t="shared" ca="1" si="136"/>
        <v>0</v>
      </c>
    </row>
    <row r="1021" spans="1:12" hidden="1" x14ac:dyDescent="0.25">
      <c r="A1021" s="71">
        <f t="shared" si="134"/>
        <v>1018</v>
      </c>
      <c r="B1021" s="70" t="str">
        <f t="shared" si="135"/>
        <v>LBH020-A</v>
      </c>
      <c r="C1021" s="70">
        <v>575010</v>
      </c>
      <c r="E1021" s="70" t="str">
        <f>IFERROR(VLOOKUP($D1021,'[1]Nieuwe bron'!$C:$D,2,0),"")</f>
        <v/>
      </c>
      <c r="F1021" s="70" t="str">
        <f>IFERROR(VLOOKUP($D1021,NLSfB!A:D,4,0),"")</f>
        <v/>
      </c>
      <c r="G1021" s="113">
        <v>1</v>
      </c>
      <c r="H1021" s="74" t="s">
        <v>326</v>
      </c>
      <c r="I1021" s="70" t="s">
        <v>1049</v>
      </c>
      <c r="K1021" s="67">
        <f ca="1">COUNTIF(Tabel1[[PPO code 1]:[Frequentie 4]],Activiteitenoverzicht!B1021)</f>
        <v>0</v>
      </c>
      <c r="L1021" s="75">
        <f t="shared" ca="1" si="136"/>
        <v>0</v>
      </c>
    </row>
    <row r="1022" spans="1:12" hidden="1" x14ac:dyDescent="0.25">
      <c r="A1022" s="71">
        <f t="shared" si="134"/>
        <v>1019</v>
      </c>
      <c r="B1022" s="70" t="str">
        <f t="shared" si="135"/>
        <v xml:space="preserve"> </v>
      </c>
      <c r="D1022" s="70" t="str">
        <f>IFERROR(VLOOKUP($C1022,'[1]Nieuwe bron'!$A:$C,3,0),"")</f>
        <v/>
      </c>
      <c r="E1022" s="70" t="str">
        <f>IFERROR(VLOOKUP($D1022,'[1]Nieuwe bron'!$C:$D,2,0),"")</f>
        <v/>
      </c>
      <c r="F1022" s="70" t="str">
        <f>IFERROR(VLOOKUP($D1022,NLSfB!A:D,4,0),"")</f>
        <v/>
      </c>
      <c r="G1022" s="113">
        <v>1</v>
      </c>
      <c r="H1022" s="74" t="s">
        <v>326</v>
      </c>
      <c r="I1022" s="70" t="s">
        <v>1050</v>
      </c>
      <c r="K1022" s="67">
        <f ca="1">COUNTIF(Tabel1[[PPO code 1]:[Frequentie 4]],Activiteitenoverzicht!B1022)</f>
        <v>0</v>
      </c>
      <c r="L1022" s="75">
        <f t="shared" ca="1" si="136"/>
        <v>0</v>
      </c>
    </row>
    <row r="1023" spans="1:12" hidden="1" x14ac:dyDescent="0.25">
      <c r="A1023" s="71">
        <f t="shared" si="134"/>
        <v>1020</v>
      </c>
      <c r="B1023" s="70" t="str">
        <f t="shared" si="135"/>
        <v xml:space="preserve"> </v>
      </c>
      <c r="D1023" s="70" t="str">
        <f>IFERROR(VLOOKUP($C1023,'[1]Nieuwe bron'!$A:$C,3,0),"")</f>
        <v/>
      </c>
      <c r="E1023" s="70" t="str">
        <f>IFERROR(VLOOKUP($D1023,'[1]Nieuwe bron'!$C:$D,2,0),"")</f>
        <v/>
      </c>
      <c r="F1023" s="70" t="str">
        <f>IFERROR(VLOOKUP($D1023,NLSfB!A:D,4,0),"")</f>
        <v/>
      </c>
      <c r="G1023" s="113">
        <v>1</v>
      </c>
      <c r="H1023" s="74" t="s">
        <v>326</v>
      </c>
      <c r="I1023" s="70" t="s">
        <v>1051</v>
      </c>
      <c r="K1023" s="67">
        <f ca="1">COUNTIF(Tabel1[[PPO code 1]:[Frequentie 4]],Activiteitenoverzicht!B1023)</f>
        <v>0</v>
      </c>
      <c r="L1023" s="75">
        <f t="shared" ca="1" si="136"/>
        <v>0</v>
      </c>
    </row>
    <row r="1024" spans="1:12" hidden="1" x14ac:dyDescent="0.25">
      <c r="A1024" s="71">
        <f t="shared" si="134"/>
        <v>1021</v>
      </c>
      <c r="B1024" s="70" t="str">
        <f t="shared" si="135"/>
        <v xml:space="preserve"> </v>
      </c>
      <c r="D1024" s="70" t="str">
        <f>IFERROR(VLOOKUP($C1024,'[1]Nieuwe bron'!$A:$C,3,0),"")</f>
        <v/>
      </c>
      <c r="E1024" s="70" t="str">
        <f>IFERROR(VLOOKUP($D1024,'[1]Nieuwe bron'!$C:$D,2,0),"")</f>
        <v/>
      </c>
      <c r="F1024" s="70" t="str">
        <f>IFERROR(VLOOKUP($D1024,NLSfB!A:D,4,0),"")</f>
        <v/>
      </c>
      <c r="G1024" s="113">
        <v>1</v>
      </c>
      <c r="H1024" s="74" t="s">
        <v>326</v>
      </c>
      <c r="I1024" s="70" t="s">
        <v>1068</v>
      </c>
      <c r="K1024" s="67">
        <f ca="1">COUNTIF(Tabel1[[PPO code 1]:[Frequentie 4]],Activiteitenoverzicht!B1024)</f>
        <v>0</v>
      </c>
      <c r="L1024" s="75">
        <f t="shared" ca="1" si="136"/>
        <v>0</v>
      </c>
    </row>
    <row r="1025" spans="1:12" hidden="1" x14ac:dyDescent="0.25">
      <c r="A1025" s="71">
        <f t="shared" si="134"/>
        <v>1022</v>
      </c>
      <c r="B1025" s="70" t="str">
        <f t="shared" si="135"/>
        <v xml:space="preserve"> </v>
      </c>
      <c r="D1025" s="70" t="str">
        <f>IFERROR(VLOOKUP($C1025,'[1]Nieuwe bron'!$A:$C,3,0),"")</f>
        <v/>
      </c>
      <c r="E1025" s="70" t="str">
        <f>IFERROR(VLOOKUP($D1025,'[1]Nieuwe bron'!$C:$D,2,0),"")</f>
        <v/>
      </c>
      <c r="F1025" s="70" t="str">
        <f>IFERROR(VLOOKUP($D1025,NLSfB!A:D,4,0),"")</f>
        <v/>
      </c>
      <c r="G1025" s="113">
        <v>1</v>
      </c>
      <c r="H1025" s="74" t="s">
        <v>326</v>
      </c>
      <c r="I1025" s="70" t="s">
        <v>1055</v>
      </c>
      <c r="K1025" s="67">
        <f ca="1">COUNTIF(Tabel1[[PPO code 1]:[Frequentie 4]],Activiteitenoverzicht!B1025)</f>
        <v>0</v>
      </c>
      <c r="L1025" s="75">
        <f t="shared" ca="1" si="136"/>
        <v>0</v>
      </c>
    </row>
    <row r="1026" spans="1:12" hidden="1" x14ac:dyDescent="0.25">
      <c r="A1026" s="71">
        <f t="shared" si="134"/>
        <v>1023</v>
      </c>
      <c r="B1026" s="70" t="str">
        <f t="shared" si="135"/>
        <v xml:space="preserve"> </v>
      </c>
      <c r="D1026" s="70" t="str">
        <f>IFERROR(VLOOKUP($C1026,'[1]Nieuwe bron'!$A:$C,3,0),"")</f>
        <v/>
      </c>
      <c r="E1026" s="70" t="str">
        <f>IFERROR(VLOOKUP($D1026,'[1]Nieuwe bron'!$C:$D,2,0),"")</f>
        <v/>
      </c>
      <c r="F1026" s="70" t="str">
        <f>IFERROR(VLOOKUP($D1026,NLSfB!A:D,4,0),"")</f>
        <v/>
      </c>
      <c r="G1026" s="113">
        <v>1</v>
      </c>
      <c r="H1026" s="74" t="s">
        <v>326</v>
      </c>
      <c r="I1026" s="70" t="s">
        <v>1056</v>
      </c>
      <c r="K1026" s="67">
        <f ca="1">COUNTIF(Tabel1[[PPO code 1]:[Frequentie 4]],Activiteitenoverzicht!B1026)</f>
        <v>0</v>
      </c>
      <c r="L1026" s="75">
        <f t="shared" ca="1" si="136"/>
        <v>0</v>
      </c>
    </row>
    <row r="1027" spans="1:12" hidden="1" x14ac:dyDescent="0.25">
      <c r="A1027" s="71">
        <f t="shared" si="134"/>
        <v>1024</v>
      </c>
      <c r="B1027" s="70" t="str">
        <f t="shared" si="135"/>
        <v xml:space="preserve"> </v>
      </c>
      <c r="D1027" s="70" t="str">
        <f>IFERROR(VLOOKUP($C1027,'[1]Nieuwe bron'!$A:$C,3,0),"")</f>
        <v/>
      </c>
      <c r="E1027" s="70" t="str">
        <f>IFERROR(VLOOKUP($D1027,'[1]Nieuwe bron'!$C:$D,2,0),"")</f>
        <v/>
      </c>
      <c r="F1027" s="70" t="str">
        <f>IFERROR(VLOOKUP($D1027,NLSfB!A:D,4,0),"")</f>
        <v/>
      </c>
      <c r="G1027" s="113">
        <v>1</v>
      </c>
      <c r="H1027" s="74" t="s">
        <v>326</v>
      </c>
      <c r="I1027" s="70" t="s">
        <v>1057</v>
      </c>
      <c r="K1027" s="67">
        <f ca="1">COUNTIF(Tabel1[[PPO code 1]:[Frequentie 4]],Activiteitenoverzicht!B1027)</f>
        <v>0</v>
      </c>
      <c r="L1027" s="75">
        <f t="shared" ca="1" si="136"/>
        <v>0</v>
      </c>
    </row>
    <row r="1028" spans="1:12" hidden="1" x14ac:dyDescent="0.25">
      <c r="A1028" s="71">
        <f t="shared" si="134"/>
        <v>1025</v>
      </c>
      <c r="B1028" s="70" t="str">
        <f t="shared" si="135"/>
        <v xml:space="preserve"> </v>
      </c>
      <c r="D1028" s="70" t="str">
        <f>IFERROR(VLOOKUP($C1028,'[1]Nieuwe bron'!$A:$C,3,0),"")</f>
        <v/>
      </c>
      <c r="E1028" s="70" t="str">
        <f>IFERROR(VLOOKUP($D1028,'[1]Nieuwe bron'!$C:$D,2,0),"")</f>
        <v/>
      </c>
      <c r="F1028" s="70" t="str">
        <f>IFERROR(VLOOKUP($D1028,NLSfB!A:D,4,0),"")</f>
        <v/>
      </c>
      <c r="G1028" s="113">
        <v>1</v>
      </c>
      <c r="H1028" s="74" t="s">
        <v>326</v>
      </c>
      <c r="I1028" s="70" t="s">
        <v>1058</v>
      </c>
      <c r="K1028" s="67">
        <f ca="1">COUNTIF(Tabel1[[PPO code 1]:[Frequentie 4]],Activiteitenoverzicht!B1028)</f>
        <v>0</v>
      </c>
      <c r="L1028" s="75">
        <f t="shared" ca="1" si="136"/>
        <v>0</v>
      </c>
    </row>
    <row r="1029" spans="1:12" hidden="1" x14ac:dyDescent="0.25">
      <c r="A1029" s="71">
        <f t="shared" si="134"/>
        <v>1026</v>
      </c>
      <c r="B1029" s="70" t="str">
        <f t="shared" si="135"/>
        <v xml:space="preserve"> </v>
      </c>
      <c r="D1029" s="70" t="str">
        <f>IFERROR(VLOOKUP($C1029,'[1]Nieuwe bron'!$A:$C,3,0),"")</f>
        <v/>
      </c>
      <c r="E1029" s="70" t="str">
        <f>IFERROR(VLOOKUP($D1029,'[1]Nieuwe bron'!$C:$D,2,0),"")</f>
        <v/>
      </c>
      <c r="F1029" s="70" t="str">
        <f>IFERROR(VLOOKUP($D1029,NLSfB!A:D,4,0),"")</f>
        <v/>
      </c>
      <c r="G1029" s="113">
        <v>1</v>
      </c>
      <c r="H1029" s="74" t="s">
        <v>326</v>
      </c>
      <c r="I1029" s="70" t="s">
        <v>1059</v>
      </c>
      <c r="K1029" s="67">
        <f ca="1">COUNTIF(Tabel1[[PPO code 1]:[Frequentie 4]],Activiteitenoverzicht!B1029)</f>
        <v>0</v>
      </c>
      <c r="L1029" s="75">
        <f t="shared" ca="1" si="136"/>
        <v>0</v>
      </c>
    </row>
    <row r="1030" spans="1:12" hidden="1" x14ac:dyDescent="0.25">
      <c r="A1030" s="71">
        <f t="shared" si="134"/>
        <v>1027</v>
      </c>
      <c r="B1030" s="70" t="str">
        <f t="shared" si="135"/>
        <v xml:space="preserve"> </v>
      </c>
      <c r="D1030" s="70" t="str">
        <f>IFERROR(VLOOKUP($C1030,'[1]Nieuwe bron'!$A:$C,3,0),"")</f>
        <v/>
      </c>
      <c r="E1030" s="70" t="str">
        <f>IFERROR(VLOOKUP($D1030,'[1]Nieuwe bron'!$C:$D,2,0),"")</f>
        <v/>
      </c>
      <c r="F1030" s="70" t="str">
        <f>IFERROR(VLOOKUP($D1030,NLSfB!A:D,4,0),"")</f>
        <v/>
      </c>
      <c r="G1030" s="113">
        <v>1</v>
      </c>
      <c r="H1030" s="74" t="s">
        <v>326</v>
      </c>
      <c r="I1030" s="70" t="s">
        <v>1069</v>
      </c>
      <c r="K1030" s="67">
        <f ca="1">COUNTIF(Tabel1[[PPO code 1]:[Frequentie 4]],Activiteitenoverzicht!B1030)</f>
        <v>0</v>
      </c>
      <c r="L1030" s="75">
        <f t="shared" ca="1" si="136"/>
        <v>0</v>
      </c>
    </row>
    <row r="1031" spans="1:12" hidden="1" x14ac:dyDescent="0.25">
      <c r="A1031" s="71">
        <f t="shared" si="134"/>
        <v>1028</v>
      </c>
      <c r="B1031" s="70" t="str">
        <f t="shared" si="135"/>
        <v xml:space="preserve"> </v>
      </c>
      <c r="D1031" s="70" t="str">
        <f>IFERROR(VLOOKUP($C1031,'[1]Nieuwe bron'!$A:$C,3,0),"")</f>
        <v/>
      </c>
      <c r="E1031" s="70" t="str">
        <f>IFERROR(VLOOKUP($D1031,'[1]Nieuwe bron'!$C:$D,2,0),"")</f>
        <v/>
      </c>
      <c r="F1031" s="70" t="str">
        <f>IFERROR(VLOOKUP($D1031,NLSfB!A:D,4,0),"")</f>
        <v/>
      </c>
      <c r="G1031" s="113">
        <v>1</v>
      </c>
      <c r="H1031" s="74" t="s">
        <v>326</v>
      </c>
      <c r="I1031" s="70" t="s">
        <v>1061</v>
      </c>
      <c r="K1031" s="67">
        <f ca="1">COUNTIF(Tabel1[[PPO code 1]:[Frequentie 4]],Activiteitenoverzicht!B1031)</f>
        <v>0</v>
      </c>
      <c r="L1031" s="75">
        <f t="shared" ca="1" si="136"/>
        <v>0</v>
      </c>
    </row>
    <row r="1032" spans="1:12" hidden="1" x14ac:dyDescent="0.25">
      <c r="A1032" s="71">
        <f t="shared" si="134"/>
        <v>1029</v>
      </c>
      <c r="B1032" s="70" t="str">
        <f t="shared" si="135"/>
        <v xml:space="preserve"> </v>
      </c>
      <c r="D1032" s="70" t="str">
        <f>IFERROR(VLOOKUP($C1032,'[1]Nieuwe bron'!$A:$C,3,0),"")</f>
        <v/>
      </c>
      <c r="E1032" s="70" t="str">
        <f>IFERROR(VLOOKUP($D1032,'[1]Nieuwe bron'!$C:$D,2,0),"")</f>
        <v/>
      </c>
      <c r="F1032" s="70" t="str">
        <f>IFERROR(VLOOKUP($D1032,NLSfB!A:D,4,0),"")</f>
        <v/>
      </c>
      <c r="G1032" s="113">
        <v>1</v>
      </c>
      <c r="H1032" s="74" t="s">
        <v>326</v>
      </c>
      <c r="I1032" s="70" t="s">
        <v>1062</v>
      </c>
      <c r="K1032" s="67">
        <f ca="1">COUNTIF(Tabel1[[PPO code 1]:[Frequentie 4]],Activiteitenoverzicht!B1032)</f>
        <v>0</v>
      </c>
      <c r="L1032" s="75">
        <f t="shared" ca="1" si="136"/>
        <v>0</v>
      </c>
    </row>
    <row r="1033" spans="1:12" hidden="1" x14ac:dyDescent="0.25">
      <c r="A1033" s="71">
        <f t="shared" si="134"/>
        <v>1030</v>
      </c>
      <c r="B1033" s="70" t="str">
        <f t="shared" si="135"/>
        <v xml:space="preserve"> </v>
      </c>
      <c r="D1033" s="70" t="str">
        <f>IFERROR(VLOOKUP($C1033,'[1]Nieuwe bron'!$A:$C,3,0),"")</f>
        <v/>
      </c>
      <c r="E1033" s="70" t="str">
        <f>IFERROR(VLOOKUP($D1033,'[1]Nieuwe bron'!$C:$D,2,0),"")</f>
        <v/>
      </c>
      <c r="F1033" s="70" t="str">
        <f>IFERROR(VLOOKUP($D1033,NLSfB!A:D,4,0),"")</f>
        <v/>
      </c>
      <c r="G1033" s="113"/>
      <c r="H1033" s="74" t="s">
        <v>326</v>
      </c>
      <c r="I1033" s="70" t="s">
        <v>1070</v>
      </c>
      <c r="K1033" s="67">
        <f ca="1">COUNTIF(Tabel1[[PPO code 1]:[Frequentie 4]],Activiteitenoverzicht!B1033)</f>
        <v>0</v>
      </c>
      <c r="L1033" s="75">
        <f t="shared" ca="1" si="136"/>
        <v>0</v>
      </c>
    </row>
    <row r="1034" spans="1:12" hidden="1" x14ac:dyDescent="0.25">
      <c r="A1034" s="71">
        <f t="shared" si="134"/>
        <v>1031</v>
      </c>
      <c r="B1034" s="70" t="str">
        <f t="shared" si="135"/>
        <v xml:space="preserve"> </v>
      </c>
      <c r="D1034" s="70" t="str">
        <f>IFERROR(VLOOKUP($C1034,'[1]Nieuwe bron'!$A:$C,3,0),"")</f>
        <v/>
      </c>
      <c r="E1034" s="70" t="str">
        <f>IFERROR(VLOOKUP($D1034,'[1]Nieuwe bron'!$C:$D,2,0),"")</f>
        <v/>
      </c>
      <c r="F1034" s="70" t="str">
        <f>IFERROR(VLOOKUP($D1034,NLSfB!A:D,4,0),"")</f>
        <v/>
      </c>
      <c r="G1034" s="113"/>
      <c r="H1034" s="74" t="s">
        <v>326</v>
      </c>
      <c r="I1034" s="70" t="s">
        <v>1071</v>
      </c>
      <c r="K1034" s="67">
        <f ca="1">COUNTIF(Tabel1[[PPO code 1]:[Frequentie 4]],Activiteitenoverzicht!B1034)</f>
        <v>0</v>
      </c>
      <c r="L1034" s="75">
        <f t="shared" ca="1" si="136"/>
        <v>0</v>
      </c>
    </row>
    <row r="1035" spans="1:12" hidden="1" x14ac:dyDescent="0.25">
      <c r="A1035" s="71">
        <f t="shared" si="134"/>
        <v>1032</v>
      </c>
      <c r="B1035" s="70" t="str">
        <f t="shared" si="135"/>
        <v xml:space="preserve"> </v>
      </c>
      <c r="D1035" s="70" t="str">
        <f>IFERROR(VLOOKUP($C1035,'[1]Nieuwe bron'!$A:$C,3,0),"")</f>
        <v/>
      </c>
      <c r="E1035" s="70" t="str">
        <f>IFERROR(VLOOKUP($D1035,'[1]Nieuwe bron'!$C:$D,2,0),"")</f>
        <v/>
      </c>
      <c r="F1035" s="70" t="str">
        <f>IFERROR(VLOOKUP($D1035,NLSfB!A:D,4,0),"")</f>
        <v/>
      </c>
      <c r="G1035" s="113"/>
      <c r="H1035" s="74" t="s">
        <v>326</v>
      </c>
      <c r="I1035" s="70" t="s">
        <v>1072</v>
      </c>
      <c r="K1035" s="67">
        <f ca="1">COUNTIF(Tabel1[[PPO code 1]:[Frequentie 4]],Activiteitenoverzicht!B1035)</f>
        <v>0</v>
      </c>
      <c r="L1035" s="75">
        <f t="shared" ca="1" si="136"/>
        <v>0</v>
      </c>
    </row>
    <row r="1036" spans="1:12" hidden="1" x14ac:dyDescent="0.25">
      <c r="A1036" s="71">
        <f t="shared" si="134"/>
        <v>1033</v>
      </c>
      <c r="B1036" s="70" t="str">
        <f t="shared" si="135"/>
        <v xml:space="preserve"> </v>
      </c>
      <c r="D1036" s="70" t="str">
        <f>IFERROR(VLOOKUP($C1036,'[1]Nieuwe bron'!$A:$C,3,0),"")</f>
        <v/>
      </c>
      <c r="E1036" s="70" t="str">
        <f>IFERROR(VLOOKUP($D1036,'[1]Nieuwe bron'!$C:$D,2,0),"")</f>
        <v/>
      </c>
      <c r="F1036" s="70" t="str">
        <f>IFERROR(VLOOKUP($D1036,NLSfB!A:D,4,0),"")</f>
        <v/>
      </c>
      <c r="G1036" s="113"/>
      <c r="H1036" s="74" t="s">
        <v>326</v>
      </c>
      <c r="I1036" s="70" t="s">
        <v>1073</v>
      </c>
      <c r="K1036" s="67">
        <f ca="1">COUNTIF(Tabel1[[PPO code 1]:[Frequentie 4]],Activiteitenoverzicht!B1036)</f>
        <v>0</v>
      </c>
      <c r="L1036" s="75">
        <f t="shared" ca="1" si="136"/>
        <v>0</v>
      </c>
    </row>
    <row r="1037" spans="1:12" ht="22.8" hidden="1" x14ac:dyDescent="0.25">
      <c r="A1037" s="71">
        <f t="shared" si="134"/>
        <v>1034</v>
      </c>
      <c r="B1037" s="70" t="str">
        <f t="shared" si="135"/>
        <v xml:space="preserve"> </v>
      </c>
      <c r="D1037" s="70" t="str">
        <f>IFERROR(VLOOKUP($C1037,'[1]Nieuwe bron'!$A:$C,3,0),"")</f>
        <v/>
      </c>
      <c r="E1037" s="70" t="str">
        <f>IFERROR(VLOOKUP($D1037,'[1]Nieuwe bron'!$C:$D,2,0),"")</f>
        <v/>
      </c>
      <c r="F1037" s="70" t="str">
        <f>IFERROR(VLOOKUP($D1037,NLSfB!A:D,4,0),"")</f>
        <v/>
      </c>
      <c r="G1037" s="113"/>
      <c r="H1037" s="74" t="s">
        <v>326</v>
      </c>
      <c r="I1037" s="70" t="s">
        <v>1063</v>
      </c>
      <c r="K1037" s="67">
        <f ca="1">COUNTIF(Tabel1[[PPO code 1]:[Frequentie 4]],Activiteitenoverzicht!B1037)</f>
        <v>0</v>
      </c>
      <c r="L1037" s="75">
        <f t="shared" ca="1" si="136"/>
        <v>0</v>
      </c>
    </row>
    <row r="1038" spans="1:12" hidden="1" x14ac:dyDescent="0.25">
      <c r="A1038" s="71">
        <f t="shared" si="134"/>
        <v>1035</v>
      </c>
      <c r="B1038" s="70" t="str">
        <f t="shared" si="135"/>
        <v xml:space="preserve"> </v>
      </c>
      <c r="D1038" s="70" t="str">
        <f>IFERROR(VLOOKUP($C1038,'[1]Nieuwe bron'!$A:$C,3,0),"")</f>
        <v/>
      </c>
      <c r="E1038" s="70" t="str">
        <f>IFERROR(VLOOKUP($D1038,'[1]Nieuwe bron'!$C:$D,2,0),"")</f>
        <v/>
      </c>
      <c r="F1038" s="70" t="str">
        <f>IFERROR(VLOOKUP($D1038,NLSfB!A:D,4,0),"")</f>
        <v/>
      </c>
      <c r="G1038" s="113"/>
      <c r="H1038" s="74" t="s">
        <v>326</v>
      </c>
      <c r="I1038" s="70" t="s">
        <v>1074</v>
      </c>
      <c r="K1038" s="67">
        <f ca="1">COUNTIF(Tabel1[[PPO code 1]:[Frequentie 4]],Activiteitenoverzicht!B1038)</f>
        <v>0</v>
      </c>
      <c r="L1038" s="75">
        <f t="shared" ca="1" si="136"/>
        <v>0</v>
      </c>
    </row>
    <row r="1039" spans="1:12" hidden="1" x14ac:dyDescent="0.25">
      <c r="A1039" s="71">
        <f t="shared" si="134"/>
        <v>1036</v>
      </c>
      <c r="B1039" s="70"/>
      <c r="D1039" s="70" t="str">
        <f>IFERROR(VLOOKUP($C1039,'[1]Nieuwe bron'!$A:$C,3,0),"")</f>
        <v/>
      </c>
      <c r="E1039" s="70" t="str">
        <f>IFERROR(VLOOKUP($D1039,'[1]Nieuwe bron'!$C:$D,2,0),"")</f>
        <v/>
      </c>
      <c r="F1039" s="70" t="str">
        <f>IFERROR(VLOOKUP($D1039,NLSfB!A:D,4,0),"")</f>
        <v/>
      </c>
      <c r="G1039" s="114"/>
      <c r="H1039" s="74" t="s">
        <v>326</v>
      </c>
      <c r="I1039" s="70" t="s">
        <v>1065</v>
      </c>
      <c r="K1039" s="67">
        <f ca="1">COUNTIF(Tabel1[[PPO code 1]:[Frequentie 4]],Activiteitenoverzicht!B1039)</f>
        <v>0</v>
      </c>
      <c r="L1039" s="75">
        <f t="shared" ca="1" si="136"/>
        <v>0</v>
      </c>
    </row>
    <row r="1040" spans="1:12" hidden="1" x14ac:dyDescent="0.25">
      <c r="A1040" s="71">
        <f t="shared" si="134"/>
        <v>1037</v>
      </c>
      <c r="B1040" s="70"/>
      <c r="D1040" s="70" t="str">
        <f>IFERROR(VLOOKUP($C1040,'[1]Nieuwe bron'!$A:$C,3,0),"")</f>
        <v/>
      </c>
      <c r="E1040" s="70" t="str">
        <f>IFERROR(VLOOKUP($D1040,'[1]Nieuwe bron'!$C:$D,2,0),"")</f>
        <v/>
      </c>
      <c r="F1040" s="70" t="str">
        <f>IFERROR(VLOOKUP($D1040,NLSfB!A:D,4,0),"")</f>
        <v/>
      </c>
      <c r="G1040" s="74"/>
      <c r="H1040" s="74"/>
      <c r="I1040" s="70"/>
      <c r="K1040" s="67">
        <f ca="1">COUNTIF(Tabel1[[PPO code 1]:[Frequentie 4]],Activiteitenoverzicht!B1040)</f>
        <v>0</v>
      </c>
      <c r="L1040" s="76">
        <f t="shared" ca="1" si="136"/>
        <v>0</v>
      </c>
    </row>
    <row r="1041" spans="1:12" hidden="1" x14ac:dyDescent="0.25">
      <c r="A1041" s="71">
        <f t="shared" si="134"/>
        <v>1038</v>
      </c>
      <c r="B1041" s="70" t="s">
        <v>1075</v>
      </c>
      <c r="C1041" s="70">
        <v>577110</v>
      </c>
      <c r="D1041" s="70" t="str">
        <f>IFERROR(VLOOKUP($C1041,'[1]Nieuwe bron'!$A:$C,3,0),"")</f>
        <v>57.60.20</v>
      </c>
      <c r="E1041" s="70" t="str">
        <f>IFERROR(VLOOKUP($D1041,'[1]Nieuwe bron'!$C:$D,2,0),"")</f>
        <v>luchtbehandeling; nabehandeling, algemeen; naverwarmer</v>
      </c>
      <c r="F1041" s="70" t="str">
        <f>IFERROR(VLOOKUP($D1041,NLSfB!A:D,4,0),"")</f>
        <v>naverwarmer (luchtbehandeling)</v>
      </c>
      <c r="G1041" s="112">
        <v>1</v>
      </c>
      <c r="I1041" s="65" t="s">
        <v>1076</v>
      </c>
      <c r="K1041" s="67">
        <f ca="1">COUNTIF(Tabel1[[PPO code 1]:[Frequentie 4]],Activiteitenoverzicht!B1041)</f>
        <v>0</v>
      </c>
      <c r="L1041" s="73">
        <f ca="1">$K$1041</f>
        <v>0</v>
      </c>
    </row>
    <row r="1042" spans="1:12" hidden="1" x14ac:dyDescent="0.25">
      <c r="A1042" s="71">
        <f t="shared" si="134"/>
        <v>1039</v>
      </c>
      <c r="B1042" s="70" t="str">
        <f>IF($C1042=""," ",$B$1041)</f>
        <v>LBH025-A</v>
      </c>
      <c r="C1042" s="70">
        <v>577120</v>
      </c>
      <c r="D1042" s="70" t="str">
        <f>IFERROR(VLOOKUP($C1042,'[1]Nieuwe bron'!$A:$C,3,0),"")</f>
        <v>57.60.40</v>
      </c>
      <c r="E1042" s="70" t="str">
        <f>IFERROR(VLOOKUP($D1042,'[1]Nieuwe bron'!$C:$D,2,0),"")</f>
        <v>luchtbehandeling; nabehandeling, algemeen; nakoeler</v>
      </c>
      <c r="F1042" s="70" t="str">
        <f>IFERROR(VLOOKUP($D1042,NLSfB!A:D,4,0),"")</f>
        <v>change-over batterij (luchtbehandeling)</v>
      </c>
      <c r="G1042" s="113">
        <v>1</v>
      </c>
      <c r="H1042" s="74" t="s">
        <v>326</v>
      </c>
      <c r="I1042" s="70" t="s">
        <v>1077</v>
      </c>
      <c r="K1042" s="67">
        <f ca="1">COUNTIF(Tabel1[[PPO code 1]:[Frequentie 4]],Activiteitenoverzicht!B1042)</f>
        <v>0</v>
      </c>
      <c r="L1042" s="75">
        <f t="shared" ref="L1042:L1045" ca="1" si="137">$K$1041</f>
        <v>0</v>
      </c>
    </row>
    <row r="1043" spans="1:12" hidden="1" x14ac:dyDescent="0.25">
      <c r="A1043" s="71">
        <f t="shared" si="134"/>
        <v>1040</v>
      </c>
      <c r="B1043" s="70" t="str">
        <f>IF($C1043=""," ",$B$1041)</f>
        <v>LBH025-A</v>
      </c>
      <c r="C1043" s="70">
        <v>577115</v>
      </c>
      <c r="D1043" s="70" t="str">
        <f>IFERROR(VLOOKUP($C1043,'[1]Nieuwe bron'!$A:$C,3,0),"")</f>
        <v>57.60.30</v>
      </c>
      <c r="E1043" s="70" t="str">
        <f>IFERROR(VLOOKUP($D1043,'[1]Nieuwe bron'!$C:$D,2,0),"")</f>
        <v>luchtbehandeling; nabehandeling, algemeen; change-over batterij</v>
      </c>
      <c r="F1043" s="70" t="str">
        <f>IFERROR(VLOOKUP($D1043,NLSfB!A:D,4,0),"")</f>
        <v>change-over batterij (luchtbehandeling)</v>
      </c>
      <c r="G1043" s="113">
        <v>1</v>
      </c>
      <c r="H1043" s="74" t="s">
        <v>326</v>
      </c>
      <c r="I1043" s="70" t="s">
        <v>1078</v>
      </c>
      <c r="K1043" s="67">
        <f ca="1">COUNTIF(Tabel1[[PPO code 1]:[Frequentie 4]],Activiteitenoverzicht!B1043)</f>
        <v>0</v>
      </c>
      <c r="L1043" s="75">
        <f t="shared" ca="1" si="137"/>
        <v>0</v>
      </c>
    </row>
    <row r="1044" spans="1:12" hidden="1" x14ac:dyDescent="0.25">
      <c r="A1044" s="71">
        <f t="shared" si="134"/>
        <v>1041</v>
      </c>
      <c r="B1044" s="70"/>
      <c r="D1044" s="70" t="str">
        <f>IFERROR(VLOOKUP($C1044,'[1]Nieuwe bron'!$A:$C,3,0),"")</f>
        <v/>
      </c>
      <c r="E1044" s="70" t="str">
        <f>IFERROR(VLOOKUP($D1044,'[1]Nieuwe bron'!$C:$D,2,0),"")</f>
        <v/>
      </c>
      <c r="F1044" s="70" t="str">
        <f>IFERROR(VLOOKUP($D1044,NLSfB!A:D,4,0),"")</f>
        <v/>
      </c>
      <c r="G1044" s="114">
        <v>1</v>
      </c>
      <c r="H1044" s="74" t="s">
        <v>326</v>
      </c>
      <c r="I1044" s="70" t="s">
        <v>1079</v>
      </c>
      <c r="K1044" s="67">
        <f ca="1">COUNTIF(Tabel1[[PPO code 1]:[Frequentie 4]],Activiteitenoverzicht!B1044)</f>
        <v>0</v>
      </c>
      <c r="L1044" s="75">
        <f t="shared" ca="1" si="137"/>
        <v>0</v>
      </c>
    </row>
    <row r="1045" spans="1:12" hidden="1" x14ac:dyDescent="0.25">
      <c r="A1045" s="71">
        <f t="shared" si="134"/>
        <v>1042</v>
      </c>
      <c r="B1045" s="70"/>
      <c r="D1045" s="70" t="str">
        <f>IFERROR(VLOOKUP($C1045,'[1]Nieuwe bron'!$A:$C,3,0),"")</f>
        <v/>
      </c>
      <c r="E1045" s="70" t="str">
        <f>IFERROR(VLOOKUP($D1045,'[1]Nieuwe bron'!$C:$D,2,0),"")</f>
        <v/>
      </c>
      <c r="F1045" s="70" t="str">
        <f>IFERROR(VLOOKUP($D1045,NLSfB!A:D,4,0),"")</f>
        <v/>
      </c>
      <c r="G1045" s="74"/>
      <c r="H1045" s="74"/>
      <c r="I1045" s="70"/>
      <c r="K1045" s="67">
        <f ca="1">COUNTIF(Tabel1[[PPO code 1]:[Frequentie 4]],Activiteitenoverzicht!B1045)</f>
        <v>0</v>
      </c>
      <c r="L1045" s="76">
        <f t="shared" ca="1" si="137"/>
        <v>0</v>
      </c>
    </row>
    <row r="1046" spans="1:12" x14ac:dyDescent="0.25">
      <c r="A1046" s="92">
        <f t="shared" si="134"/>
        <v>1043</v>
      </c>
      <c r="B1046" s="100" t="s">
        <v>1080</v>
      </c>
      <c r="C1046" s="70">
        <v>576110</v>
      </c>
      <c r="D1046" s="91" t="str">
        <f>IFERROR(VLOOKUP($C1046,'[1]Nieuwe bron'!$A:$C,3,0),"")</f>
        <v>57.41.20</v>
      </c>
      <c r="E1046" s="70" t="str">
        <f>IFERROR(VLOOKUP($D1046,'[1]Nieuwe bron'!$C:$D,2,0),"")</f>
        <v>luchtbehandeling; distributie, kanalen; lokale ventilatoren</v>
      </c>
      <c r="F1046" s="70" t="str">
        <f>IFERROR(VLOOKUP($D1046,NLSfB!A:D,4,0),"")</f>
        <v>lokale ventilatoren</v>
      </c>
      <c r="G1046" s="108">
        <v>2</v>
      </c>
      <c r="H1046" s="95"/>
      <c r="I1046" s="85" t="s">
        <v>1081</v>
      </c>
      <c r="J1046" s="87"/>
      <c r="K1046" s="87">
        <f ca="1">COUNTIF(Tabel1[[PPO code 1]:[Frequentie 4]],Activiteitenoverzicht!B1046)</f>
        <v>1</v>
      </c>
      <c r="L1046" s="94">
        <f ca="1">$K$1046</f>
        <v>1</v>
      </c>
    </row>
    <row r="1047" spans="1:12" x14ac:dyDescent="0.25">
      <c r="A1047" s="92">
        <f t="shared" si="134"/>
        <v>1044</v>
      </c>
      <c r="B1047" s="100" t="str">
        <f t="shared" ref="B1047:B1056" si="138">IF($C1047=""," ",$B$1046)</f>
        <v xml:space="preserve"> </v>
      </c>
      <c r="D1047" s="91" t="str">
        <f>IFERROR(VLOOKUP($C1047,'[1]Nieuwe bron'!$A:$C,3,0),"")</f>
        <v/>
      </c>
      <c r="E1047" s="70" t="str">
        <f>IFERROR(VLOOKUP($D1047,'[1]Nieuwe bron'!$C:$D,2,0),"")</f>
        <v/>
      </c>
      <c r="F1047" s="70" t="str">
        <f>IFERROR(VLOOKUP($D1047,NLSfB!A:D,4,0),"")</f>
        <v/>
      </c>
      <c r="G1047" s="109">
        <v>2</v>
      </c>
      <c r="H1047" s="95" t="s">
        <v>326</v>
      </c>
      <c r="I1047" s="100" t="s">
        <v>1082</v>
      </c>
      <c r="J1047" s="87"/>
      <c r="K1047" s="87">
        <f ca="1">COUNTIF(Tabel1[[PPO code 1]:[Frequentie 4]],Activiteitenoverzicht!B1047)</f>
        <v>0</v>
      </c>
      <c r="L1047" s="96">
        <f t="shared" ref="L1047:L1057" ca="1" si="139">$K$1046</f>
        <v>1</v>
      </c>
    </row>
    <row r="1048" spans="1:12" x14ac:dyDescent="0.25">
      <c r="A1048" s="92">
        <f t="shared" si="134"/>
        <v>1045</v>
      </c>
      <c r="B1048" s="100" t="str">
        <f t="shared" si="138"/>
        <v xml:space="preserve"> </v>
      </c>
      <c r="D1048" s="91" t="str">
        <f>IFERROR(VLOOKUP($C1048,'[1]Nieuwe bron'!$A:$C,3,0),"")</f>
        <v/>
      </c>
      <c r="E1048" s="70" t="str">
        <f>IFERROR(VLOOKUP($D1048,'[1]Nieuwe bron'!$C:$D,2,0),"")</f>
        <v/>
      </c>
      <c r="F1048" s="70" t="str">
        <f>IFERROR(VLOOKUP($D1048,NLSfB!A:D,4,0),"")</f>
        <v/>
      </c>
      <c r="G1048" s="109">
        <v>2</v>
      </c>
      <c r="H1048" s="95" t="s">
        <v>326</v>
      </c>
      <c r="I1048" s="100" t="s">
        <v>1083</v>
      </c>
      <c r="J1048" s="87"/>
      <c r="K1048" s="87">
        <f ca="1">COUNTIF(Tabel1[[PPO code 1]:[Frequentie 4]],Activiteitenoverzicht!B1048)</f>
        <v>0</v>
      </c>
      <c r="L1048" s="96">
        <f t="shared" ca="1" si="139"/>
        <v>1</v>
      </c>
    </row>
    <row r="1049" spans="1:12" x14ac:dyDescent="0.25">
      <c r="A1049" s="92">
        <f t="shared" si="134"/>
        <v>1046</v>
      </c>
      <c r="B1049" s="100" t="str">
        <f t="shared" si="138"/>
        <v xml:space="preserve"> </v>
      </c>
      <c r="D1049" s="91" t="str">
        <f>IFERROR(VLOOKUP($C1049,'[1]Nieuwe bron'!$A:$C,3,0),"")</f>
        <v/>
      </c>
      <c r="E1049" s="70" t="str">
        <f>IFERROR(VLOOKUP($D1049,'[1]Nieuwe bron'!$C:$D,2,0),"")</f>
        <v/>
      </c>
      <c r="F1049" s="70" t="str">
        <f>IFERROR(VLOOKUP($D1049,NLSfB!A:D,4,0),"")</f>
        <v/>
      </c>
      <c r="G1049" s="109">
        <v>2</v>
      </c>
      <c r="H1049" s="95" t="s">
        <v>326</v>
      </c>
      <c r="I1049" s="100" t="s">
        <v>1084</v>
      </c>
      <c r="J1049" s="87"/>
      <c r="K1049" s="87">
        <f ca="1">COUNTIF(Tabel1[[PPO code 1]:[Frequentie 4]],Activiteitenoverzicht!B1049)</f>
        <v>0</v>
      </c>
      <c r="L1049" s="96">
        <f t="shared" ca="1" si="139"/>
        <v>1</v>
      </c>
    </row>
    <row r="1050" spans="1:12" x14ac:dyDescent="0.25">
      <c r="A1050" s="92">
        <f t="shared" si="134"/>
        <v>1047</v>
      </c>
      <c r="B1050" s="100" t="str">
        <f t="shared" si="138"/>
        <v xml:space="preserve"> </v>
      </c>
      <c r="D1050" s="91" t="str">
        <f>IFERROR(VLOOKUP($C1050,'[1]Nieuwe bron'!$A:$C,3,0),"")</f>
        <v/>
      </c>
      <c r="E1050" s="70" t="str">
        <f>IFERROR(VLOOKUP($D1050,'[1]Nieuwe bron'!$C:$D,2,0),"")</f>
        <v/>
      </c>
      <c r="F1050" s="70" t="str">
        <f>IFERROR(VLOOKUP($D1050,NLSfB!A:D,4,0),"")</f>
        <v/>
      </c>
      <c r="G1050" s="109">
        <v>2</v>
      </c>
      <c r="H1050" s="95" t="s">
        <v>326</v>
      </c>
      <c r="I1050" s="100" t="s">
        <v>1085</v>
      </c>
      <c r="J1050" s="87"/>
      <c r="K1050" s="87">
        <f ca="1">COUNTIF(Tabel1[[PPO code 1]:[Frequentie 4]],Activiteitenoverzicht!B1050)</f>
        <v>0</v>
      </c>
      <c r="L1050" s="96">
        <f t="shared" ca="1" si="139"/>
        <v>1</v>
      </c>
    </row>
    <row r="1051" spans="1:12" x14ac:dyDescent="0.25">
      <c r="A1051" s="92">
        <f t="shared" si="134"/>
        <v>1048</v>
      </c>
      <c r="B1051" s="100" t="str">
        <f t="shared" si="138"/>
        <v xml:space="preserve"> </v>
      </c>
      <c r="D1051" s="91" t="str">
        <f>IFERROR(VLOOKUP($C1051,'[1]Nieuwe bron'!$A:$C,3,0),"")</f>
        <v/>
      </c>
      <c r="E1051" s="70" t="str">
        <f>IFERROR(VLOOKUP($D1051,'[1]Nieuwe bron'!$C:$D,2,0),"")</f>
        <v/>
      </c>
      <c r="F1051" s="70" t="str">
        <f>IFERROR(VLOOKUP($D1051,NLSfB!A:D,4,0),"")</f>
        <v/>
      </c>
      <c r="G1051" s="109">
        <v>2</v>
      </c>
      <c r="H1051" s="95" t="s">
        <v>326</v>
      </c>
      <c r="I1051" s="100" t="s">
        <v>1086</v>
      </c>
      <c r="J1051" s="87"/>
      <c r="K1051" s="87">
        <f ca="1">COUNTIF(Tabel1[[PPO code 1]:[Frequentie 4]],Activiteitenoverzicht!B1051)</f>
        <v>0</v>
      </c>
      <c r="L1051" s="96">
        <f t="shared" ca="1" si="139"/>
        <v>1</v>
      </c>
    </row>
    <row r="1052" spans="1:12" x14ac:dyDescent="0.25">
      <c r="A1052" s="92">
        <f t="shared" si="134"/>
        <v>1049</v>
      </c>
      <c r="B1052" s="100" t="str">
        <f t="shared" si="138"/>
        <v xml:space="preserve"> </v>
      </c>
      <c r="D1052" s="91" t="str">
        <f>IFERROR(VLOOKUP($C1052,'[1]Nieuwe bron'!$A:$C,3,0),"")</f>
        <v/>
      </c>
      <c r="E1052" s="70" t="str">
        <f>IFERROR(VLOOKUP($D1052,'[1]Nieuwe bron'!$C:$D,2,0),"")</f>
        <v/>
      </c>
      <c r="F1052" s="70" t="str">
        <f>IFERROR(VLOOKUP($D1052,NLSfB!A:D,4,0),"")</f>
        <v/>
      </c>
      <c r="G1052" s="109">
        <v>2</v>
      </c>
      <c r="H1052" s="95" t="s">
        <v>326</v>
      </c>
      <c r="I1052" s="100" t="s">
        <v>1087</v>
      </c>
      <c r="J1052" s="87"/>
      <c r="K1052" s="87">
        <f ca="1">COUNTIF(Tabel1[[PPO code 1]:[Frequentie 4]],Activiteitenoverzicht!B1052)</f>
        <v>0</v>
      </c>
      <c r="L1052" s="96">
        <f t="shared" ca="1" si="139"/>
        <v>1</v>
      </c>
    </row>
    <row r="1053" spans="1:12" x14ac:dyDescent="0.25">
      <c r="A1053" s="92">
        <f t="shared" si="134"/>
        <v>1050</v>
      </c>
      <c r="B1053" s="100" t="str">
        <f t="shared" si="138"/>
        <v xml:space="preserve"> </v>
      </c>
      <c r="D1053" s="91" t="str">
        <f>IFERROR(VLOOKUP($C1053,'[1]Nieuwe bron'!$A:$C,3,0),"")</f>
        <v/>
      </c>
      <c r="E1053" s="70" t="str">
        <f>IFERROR(VLOOKUP($D1053,'[1]Nieuwe bron'!$C:$D,2,0),"")</f>
        <v/>
      </c>
      <c r="F1053" s="70" t="str">
        <f>IFERROR(VLOOKUP($D1053,NLSfB!A:D,4,0),"")</f>
        <v/>
      </c>
      <c r="G1053" s="109">
        <v>2</v>
      </c>
      <c r="H1053" s="95" t="s">
        <v>326</v>
      </c>
      <c r="I1053" s="100" t="s">
        <v>1088</v>
      </c>
      <c r="J1053" s="87"/>
      <c r="K1053" s="87">
        <f ca="1">COUNTIF(Tabel1[[PPO code 1]:[Frequentie 4]],Activiteitenoverzicht!B1053)</f>
        <v>0</v>
      </c>
      <c r="L1053" s="96">
        <f t="shared" ca="1" si="139"/>
        <v>1</v>
      </c>
    </row>
    <row r="1054" spans="1:12" x14ac:dyDescent="0.25">
      <c r="A1054" s="92">
        <f t="shared" si="134"/>
        <v>1051</v>
      </c>
      <c r="B1054" s="100" t="str">
        <f t="shared" si="138"/>
        <v xml:space="preserve"> </v>
      </c>
      <c r="D1054" s="91" t="str">
        <f>IFERROR(VLOOKUP($C1054,'[1]Nieuwe bron'!$A:$C,3,0),"")</f>
        <v/>
      </c>
      <c r="E1054" s="70" t="str">
        <f>IFERROR(VLOOKUP($D1054,'[1]Nieuwe bron'!$C:$D,2,0),"")</f>
        <v/>
      </c>
      <c r="F1054" s="70" t="str">
        <f>IFERROR(VLOOKUP($D1054,NLSfB!A:D,4,0),"")</f>
        <v/>
      </c>
      <c r="G1054" s="109">
        <v>2</v>
      </c>
      <c r="H1054" s="95" t="s">
        <v>326</v>
      </c>
      <c r="I1054" s="100" t="s">
        <v>1089</v>
      </c>
      <c r="J1054" s="87"/>
      <c r="K1054" s="87">
        <f ca="1">COUNTIF(Tabel1[[PPO code 1]:[Frequentie 4]],Activiteitenoverzicht!B1054)</f>
        <v>0</v>
      </c>
      <c r="L1054" s="96">
        <f t="shared" ca="1" si="139"/>
        <v>1</v>
      </c>
    </row>
    <row r="1055" spans="1:12" x14ac:dyDescent="0.25">
      <c r="A1055" s="92">
        <f t="shared" si="134"/>
        <v>1052</v>
      </c>
      <c r="B1055" s="100" t="str">
        <f t="shared" si="138"/>
        <v xml:space="preserve"> </v>
      </c>
      <c r="D1055" s="91" t="str">
        <f>IFERROR(VLOOKUP($C1055,'[1]Nieuwe bron'!$A:$C,3,0),"")</f>
        <v/>
      </c>
      <c r="E1055" s="70" t="str">
        <f>IFERROR(VLOOKUP($D1055,'[1]Nieuwe bron'!$C:$D,2,0),"")</f>
        <v/>
      </c>
      <c r="F1055" s="70" t="str">
        <f>IFERROR(VLOOKUP($D1055,NLSfB!A:D,4,0),"")</f>
        <v/>
      </c>
      <c r="G1055" s="109">
        <v>2</v>
      </c>
      <c r="H1055" s="95" t="s">
        <v>326</v>
      </c>
      <c r="I1055" s="100" t="s">
        <v>1090</v>
      </c>
      <c r="J1055" s="87"/>
      <c r="K1055" s="87">
        <f ca="1">COUNTIF(Tabel1[[PPO code 1]:[Frequentie 4]],Activiteitenoverzicht!B1055)</f>
        <v>0</v>
      </c>
      <c r="L1055" s="96">
        <f t="shared" ca="1" si="139"/>
        <v>1</v>
      </c>
    </row>
    <row r="1056" spans="1:12" x14ac:dyDescent="0.25">
      <c r="A1056" s="92">
        <f t="shared" si="134"/>
        <v>1053</v>
      </c>
      <c r="B1056" s="100" t="str">
        <f t="shared" si="138"/>
        <v xml:space="preserve"> </v>
      </c>
      <c r="D1056" s="91" t="str">
        <f>IFERROR(VLOOKUP($C1056,'[1]Nieuwe bron'!$A:$C,3,0),"")</f>
        <v/>
      </c>
      <c r="E1056" s="70" t="str">
        <f>IFERROR(VLOOKUP($D1056,'[1]Nieuwe bron'!$C:$D,2,0),"")</f>
        <v/>
      </c>
      <c r="F1056" s="70" t="str">
        <f>IFERROR(VLOOKUP($D1056,NLSfB!A:D,4,0),"")</f>
        <v/>
      </c>
      <c r="G1056" s="110">
        <v>2</v>
      </c>
      <c r="H1056" s="98"/>
      <c r="I1056" s="98"/>
      <c r="J1056" s="87"/>
      <c r="K1056" s="87">
        <f ca="1">COUNTIF(Tabel1[[PPO code 1]:[Frequentie 4]],Activiteitenoverzicht!B1056)</f>
        <v>0</v>
      </c>
      <c r="L1056" s="96">
        <f t="shared" ca="1" si="139"/>
        <v>1</v>
      </c>
    </row>
    <row r="1057" spans="1:12" x14ac:dyDescent="0.25">
      <c r="A1057" s="92">
        <f t="shared" si="134"/>
        <v>1054</v>
      </c>
      <c r="B1057" s="100"/>
      <c r="D1057" s="91" t="str">
        <f>IFERROR(VLOOKUP($C1057,'[1]Nieuwe bron'!$A:$C,3,0),"")</f>
        <v/>
      </c>
      <c r="E1057" s="70" t="str">
        <f>IFERROR(VLOOKUP($D1057,'[1]Nieuwe bron'!$C:$D,2,0),"")</f>
        <v/>
      </c>
      <c r="F1057" s="70" t="str">
        <f>IFERROR(VLOOKUP($D1057,NLSfB!A:D,4,0),"")</f>
        <v/>
      </c>
      <c r="H1057" s="95"/>
      <c r="I1057" s="100"/>
      <c r="J1057" s="87"/>
      <c r="K1057" s="87">
        <f ca="1">COUNTIF(Tabel1[[PPO code 1]:[Frequentie 4]],Activiteitenoverzicht!B1057)</f>
        <v>0</v>
      </c>
      <c r="L1057" s="97">
        <f t="shared" ca="1" si="139"/>
        <v>1</v>
      </c>
    </row>
    <row r="1058" spans="1:12" x14ac:dyDescent="0.25">
      <c r="A1058" s="92">
        <f t="shared" ref="A1058:A1121" si="140">-3+ROW()</f>
        <v>1055</v>
      </c>
      <c r="B1058" s="100" t="s">
        <v>1091</v>
      </c>
      <c r="C1058" s="70">
        <v>574140</v>
      </c>
      <c r="D1058" s="91" t="str">
        <f>IFERROR(VLOOKUP($C1058,'[1]Nieuwe bron'!$A:$C,3,0),"")</f>
        <v>57.41.40</v>
      </c>
      <c r="E1058" s="70" t="str">
        <f>IFERROR(VLOOKUP($D1058,'[1]Nieuwe bron'!$C:$D,2,0),"")</f>
        <v>luchtbehandeling; distributie, kanalen; centrale ventilatoren</v>
      </c>
      <c r="F1058" s="70" t="str">
        <f>IFERROR(VLOOKUP($D1058,NLSfB!A:D,4,0),"")</f>
        <v>centrale ventilatoren</v>
      </c>
      <c r="G1058" s="108">
        <v>1</v>
      </c>
      <c r="H1058" s="95"/>
      <c r="I1058" s="85" t="s">
        <v>1092</v>
      </c>
      <c r="J1058" s="87"/>
      <c r="K1058" s="87">
        <f ca="1">COUNTIF(Tabel1[[PPO code 1]:[Frequentie 4]],Activiteitenoverzicht!B1058)</f>
        <v>7</v>
      </c>
      <c r="L1058" s="94">
        <f ca="1">$K$1058</f>
        <v>7</v>
      </c>
    </row>
    <row r="1059" spans="1:12" x14ac:dyDescent="0.25">
      <c r="A1059" s="92">
        <f t="shared" si="140"/>
        <v>1056</v>
      </c>
      <c r="B1059" s="100" t="str">
        <f>IF($C1059=""," ",$B$1058)</f>
        <v xml:space="preserve"> </v>
      </c>
      <c r="D1059" s="91" t="str">
        <f>IFERROR(VLOOKUP($C1059,'[1]Nieuwe bron'!$A:$C,3,0),"")</f>
        <v/>
      </c>
      <c r="E1059" s="70" t="str">
        <f>IFERROR(VLOOKUP($D1059,'[1]Nieuwe bron'!$C:$D,2,0),"")</f>
        <v/>
      </c>
      <c r="F1059" s="70" t="str">
        <f>IFERROR(VLOOKUP($D1059,NLSfB!A:D,4,0),"")</f>
        <v/>
      </c>
      <c r="G1059" s="109">
        <v>1</v>
      </c>
      <c r="H1059" s="95" t="s">
        <v>326</v>
      </c>
      <c r="I1059" s="100" t="s">
        <v>1082</v>
      </c>
      <c r="J1059" s="87"/>
      <c r="K1059" s="87">
        <f ca="1">COUNTIF(Tabel1[[PPO code 1]:[Frequentie 4]],Activiteitenoverzicht!B1059)</f>
        <v>0</v>
      </c>
      <c r="L1059" s="96">
        <f t="shared" ref="L1059:L1069" ca="1" si="141">$K$1058</f>
        <v>7</v>
      </c>
    </row>
    <row r="1060" spans="1:12" x14ac:dyDescent="0.25">
      <c r="A1060" s="92">
        <f t="shared" si="140"/>
        <v>1057</v>
      </c>
      <c r="B1060" s="100"/>
      <c r="D1060" s="91" t="str">
        <f>IFERROR(VLOOKUP($C1060,'[1]Nieuwe bron'!$A:$C,3,0),"")</f>
        <v/>
      </c>
      <c r="E1060" s="70" t="str">
        <f>IFERROR(VLOOKUP($D1060,'[1]Nieuwe bron'!$C:$D,2,0),"")</f>
        <v/>
      </c>
      <c r="F1060" s="70" t="str">
        <f>IFERROR(VLOOKUP($D1060,NLSfB!A:D,4,0),"")</f>
        <v/>
      </c>
      <c r="G1060" s="109">
        <v>1</v>
      </c>
      <c r="H1060" s="95" t="s">
        <v>326</v>
      </c>
      <c r="I1060" s="100" t="s">
        <v>1083</v>
      </c>
      <c r="J1060" s="87"/>
      <c r="K1060" s="87">
        <f ca="1">COUNTIF(Tabel1[[PPO code 1]:[Frequentie 4]],Activiteitenoverzicht!B1060)</f>
        <v>0</v>
      </c>
      <c r="L1060" s="96">
        <f t="shared" ca="1" si="141"/>
        <v>7</v>
      </c>
    </row>
    <row r="1061" spans="1:12" x14ac:dyDescent="0.25">
      <c r="A1061" s="92">
        <f t="shared" si="140"/>
        <v>1058</v>
      </c>
      <c r="B1061" s="100" t="str">
        <f t="shared" ref="B1061:B1068" si="142">IF($C1061=""," ",$B$1059)</f>
        <v xml:space="preserve"> </v>
      </c>
      <c r="D1061" s="91" t="str">
        <f>IFERROR(VLOOKUP($C1061,'[1]Nieuwe bron'!$A:$C,3,0),"")</f>
        <v/>
      </c>
      <c r="E1061" s="70" t="str">
        <f>IFERROR(VLOOKUP($D1061,'[1]Nieuwe bron'!$C:$D,2,0),"")</f>
        <v/>
      </c>
      <c r="F1061" s="70" t="str">
        <f>IFERROR(VLOOKUP($D1061,NLSfB!A:D,4,0),"")</f>
        <v/>
      </c>
      <c r="G1061" s="109">
        <v>1</v>
      </c>
      <c r="H1061" s="95" t="s">
        <v>326</v>
      </c>
      <c r="I1061" s="100" t="s">
        <v>1084</v>
      </c>
      <c r="J1061" s="87"/>
      <c r="K1061" s="87">
        <f ca="1">COUNTIF(Tabel1[[PPO code 1]:[Frequentie 4]],Activiteitenoverzicht!B1061)</f>
        <v>0</v>
      </c>
      <c r="L1061" s="96">
        <f t="shared" ca="1" si="141"/>
        <v>7</v>
      </c>
    </row>
    <row r="1062" spans="1:12" x14ac:dyDescent="0.25">
      <c r="A1062" s="92">
        <f t="shared" si="140"/>
        <v>1059</v>
      </c>
      <c r="B1062" s="100" t="str">
        <f t="shared" si="142"/>
        <v xml:space="preserve"> </v>
      </c>
      <c r="D1062" s="91" t="str">
        <f>IFERROR(VLOOKUP($C1062,'[1]Nieuwe bron'!$A:$C,3,0),"")</f>
        <v/>
      </c>
      <c r="E1062" s="70" t="str">
        <f>IFERROR(VLOOKUP($D1062,'[1]Nieuwe bron'!$C:$D,2,0),"")</f>
        <v/>
      </c>
      <c r="F1062" s="70" t="str">
        <f>IFERROR(VLOOKUP($D1062,NLSfB!A:D,4,0),"")</f>
        <v/>
      </c>
      <c r="G1062" s="109">
        <v>1</v>
      </c>
      <c r="H1062" s="95" t="s">
        <v>326</v>
      </c>
      <c r="I1062" s="100" t="s">
        <v>1085</v>
      </c>
      <c r="J1062" s="87"/>
      <c r="K1062" s="87">
        <f ca="1">COUNTIF(Tabel1[[PPO code 1]:[Frequentie 4]],Activiteitenoverzicht!B1062)</f>
        <v>0</v>
      </c>
      <c r="L1062" s="96">
        <f t="shared" ca="1" si="141"/>
        <v>7</v>
      </c>
    </row>
    <row r="1063" spans="1:12" x14ac:dyDescent="0.25">
      <c r="A1063" s="92">
        <f t="shared" si="140"/>
        <v>1060</v>
      </c>
      <c r="B1063" s="100" t="str">
        <f t="shared" si="142"/>
        <v xml:space="preserve"> </v>
      </c>
      <c r="D1063" s="91" t="str">
        <f>IFERROR(VLOOKUP($C1063,'[1]Nieuwe bron'!$A:$C,3,0),"")</f>
        <v/>
      </c>
      <c r="E1063" s="70" t="str">
        <f>IFERROR(VLOOKUP($D1063,'[1]Nieuwe bron'!$C:$D,2,0),"")</f>
        <v/>
      </c>
      <c r="F1063" s="70" t="str">
        <f>IFERROR(VLOOKUP($D1063,NLSfB!A:D,4,0),"")</f>
        <v/>
      </c>
      <c r="G1063" s="109">
        <v>1</v>
      </c>
      <c r="H1063" s="95" t="s">
        <v>326</v>
      </c>
      <c r="I1063" s="100" t="s">
        <v>1086</v>
      </c>
      <c r="J1063" s="87"/>
      <c r="K1063" s="87">
        <f ca="1">COUNTIF(Tabel1[[PPO code 1]:[Frequentie 4]],Activiteitenoverzicht!B1063)</f>
        <v>0</v>
      </c>
      <c r="L1063" s="96">
        <f t="shared" ca="1" si="141"/>
        <v>7</v>
      </c>
    </row>
    <row r="1064" spans="1:12" x14ac:dyDescent="0.25">
      <c r="A1064" s="92">
        <f t="shared" si="140"/>
        <v>1061</v>
      </c>
      <c r="B1064" s="100" t="str">
        <f t="shared" si="142"/>
        <v xml:space="preserve"> </v>
      </c>
      <c r="D1064" s="91" t="str">
        <f>IFERROR(VLOOKUP($C1064,'[1]Nieuwe bron'!$A:$C,3,0),"")</f>
        <v/>
      </c>
      <c r="E1064" s="70" t="str">
        <f>IFERROR(VLOOKUP($D1064,'[1]Nieuwe bron'!$C:$D,2,0),"")</f>
        <v/>
      </c>
      <c r="F1064" s="70" t="str">
        <f>IFERROR(VLOOKUP($D1064,NLSfB!A:D,4,0),"")</f>
        <v/>
      </c>
      <c r="G1064" s="109">
        <v>1</v>
      </c>
      <c r="H1064" s="95" t="s">
        <v>326</v>
      </c>
      <c r="I1064" s="100" t="s">
        <v>1087</v>
      </c>
      <c r="J1064" s="87"/>
      <c r="K1064" s="87">
        <f ca="1">COUNTIF(Tabel1[[PPO code 1]:[Frequentie 4]],Activiteitenoverzicht!B1064)</f>
        <v>0</v>
      </c>
      <c r="L1064" s="96">
        <f t="shared" ca="1" si="141"/>
        <v>7</v>
      </c>
    </row>
    <row r="1065" spans="1:12" x14ac:dyDescent="0.25">
      <c r="A1065" s="92">
        <f t="shared" si="140"/>
        <v>1062</v>
      </c>
      <c r="B1065" s="100" t="str">
        <f t="shared" si="142"/>
        <v xml:space="preserve"> </v>
      </c>
      <c r="D1065" s="91" t="str">
        <f>IFERROR(VLOOKUP($C1065,'[1]Nieuwe bron'!$A:$C,3,0),"")</f>
        <v/>
      </c>
      <c r="E1065" s="70" t="str">
        <f>IFERROR(VLOOKUP($D1065,'[1]Nieuwe bron'!$C:$D,2,0),"")</f>
        <v/>
      </c>
      <c r="F1065" s="70" t="str">
        <f>IFERROR(VLOOKUP($D1065,NLSfB!A:D,4,0),"")</f>
        <v/>
      </c>
      <c r="G1065" s="109">
        <v>1</v>
      </c>
      <c r="H1065" s="95" t="s">
        <v>326</v>
      </c>
      <c r="I1065" s="100" t="s">
        <v>1088</v>
      </c>
      <c r="J1065" s="87"/>
      <c r="K1065" s="87">
        <f ca="1">COUNTIF(Tabel1[[PPO code 1]:[Frequentie 4]],Activiteitenoverzicht!B1065)</f>
        <v>0</v>
      </c>
      <c r="L1065" s="96">
        <f t="shared" ca="1" si="141"/>
        <v>7</v>
      </c>
    </row>
    <row r="1066" spans="1:12" x14ac:dyDescent="0.25">
      <c r="A1066" s="92">
        <f t="shared" si="140"/>
        <v>1063</v>
      </c>
      <c r="B1066" s="100" t="str">
        <f t="shared" si="142"/>
        <v xml:space="preserve"> </v>
      </c>
      <c r="D1066" s="91" t="str">
        <f>IFERROR(VLOOKUP($C1066,'[1]Nieuwe bron'!$A:$C,3,0),"")</f>
        <v/>
      </c>
      <c r="E1066" s="70" t="str">
        <f>IFERROR(VLOOKUP($D1066,'[1]Nieuwe bron'!$C:$D,2,0),"")</f>
        <v/>
      </c>
      <c r="F1066" s="70" t="str">
        <f>IFERROR(VLOOKUP($D1066,NLSfB!A:D,4,0),"")</f>
        <v/>
      </c>
      <c r="G1066" s="109">
        <v>1</v>
      </c>
      <c r="H1066" s="95" t="s">
        <v>326</v>
      </c>
      <c r="I1066" s="100" t="s">
        <v>1089</v>
      </c>
      <c r="J1066" s="87"/>
      <c r="K1066" s="87">
        <f ca="1">COUNTIF(Tabel1[[PPO code 1]:[Frequentie 4]],Activiteitenoverzicht!B1066)</f>
        <v>0</v>
      </c>
      <c r="L1066" s="96">
        <f t="shared" ca="1" si="141"/>
        <v>7</v>
      </c>
    </row>
    <row r="1067" spans="1:12" x14ac:dyDescent="0.25">
      <c r="A1067" s="92">
        <f t="shared" si="140"/>
        <v>1064</v>
      </c>
      <c r="B1067" s="100" t="str">
        <f t="shared" si="142"/>
        <v xml:space="preserve"> </v>
      </c>
      <c r="D1067" s="91" t="str">
        <f>IFERROR(VLOOKUP($C1067,'[1]Nieuwe bron'!$A:$C,3,0),"")</f>
        <v/>
      </c>
      <c r="E1067" s="70" t="str">
        <f>IFERROR(VLOOKUP($D1067,'[1]Nieuwe bron'!$C:$D,2,0),"")</f>
        <v/>
      </c>
      <c r="F1067" s="70" t="str">
        <f>IFERROR(VLOOKUP($D1067,NLSfB!A:D,4,0),"")</f>
        <v/>
      </c>
      <c r="G1067" s="109">
        <v>1</v>
      </c>
      <c r="H1067" s="95" t="s">
        <v>326</v>
      </c>
      <c r="I1067" s="100" t="s">
        <v>1090</v>
      </c>
      <c r="J1067" s="87"/>
      <c r="K1067" s="87">
        <f ca="1">COUNTIF(Tabel1[[PPO code 1]:[Frequentie 4]],Activiteitenoverzicht!B1067)</f>
        <v>0</v>
      </c>
      <c r="L1067" s="96">
        <f t="shared" ca="1" si="141"/>
        <v>7</v>
      </c>
    </row>
    <row r="1068" spans="1:12" x14ac:dyDescent="0.25">
      <c r="A1068" s="92">
        <f t="shared" si="140"/>
        <v>1065</v>
      </c>
      <c r="B1068" s="100" t="str">
        <f t="shared" si="142"/>
        <v xml:space="preserve"> </v>
      </c>
      <c r="D1068" s="91" t="str">
        <f>IFERROR(VLOOKUP($C1068,'[1]Nieuwe bron'!$A:$C,3,0),"")</f>
        <v/>
      </c>
      <c r="E1068" s="70" t="str">
        <f>IFERROR(VLOOKUP($D1068,'[1]Nieuwe bron'!$C:$D,2,0),"")</f>
        <v/>
      </c>
      <c r="F1068" s="70" t="str">
        <f>IFERROR(VLOOKUP($D1068,NLSfB!A:D,4,0),"")</f>
        <v/>
      </c>
      <c r="G1068" s="110">
        <v>1</v>
      </c>
      <c r="H1068" s="98"/>
      <c r="I1068" s="98"/>
      <c r="J1068" s="87"/>
      <c r="K1068" s="87">
        <f ca="1">COUNTIF(Tabel1[[PPO code 1]:[Frequentie 4]],Activiteitenoverzicht!B1068)</f>
        <v>0</v>
      </c>
      <c r="L1068" s="96">
        <f t="shared" ca="1" si="141"/>
        <v>7</v>
      </c>
    </row>
    <row r="1069" spans="1:12" x14ac:dyDescent="0.25">
      <c r="A1069" s="92">
        <f t="shared" si="140"/>
        <v>1066</v>
      </c>
      <c r="B1069" s="100"/>
      <c r="D1069" s="91" t="str">
        <f>IFERROR(VLOOKUP($C1069,'[1]Nieuwe bron'!$A:$C,3,0),"")</f>
        <v/>
      </c>
      <c r="E1069" s="70" t="str">
        <f>IFERROR(VLOOKUP($D1069,'[1]Nieuwe bron'!$C:$D,2,0),"")</f>
        <v/>
      </c>
      <c r="F1069" s="70" t="str">
        <f>IFERROR(VLOOKUP($D1069,NLSfB!A:D,4,0),"")</f>
        <v/>
      </c>
      <c r="H1069" s="95"/>
      <c r="I1069" s="100"/>
      <c r="J1069" s="87"/>
      <c r="K1069" s="87">
        <f ca="1">COUNTIF(Tabel1[[PPO code 1]:[Frequentie 4]],Activiteitenoverzicht!B1069)</f>
        <v>0</v>
      </c>
      <c r="L1069" s="97">
        <f t="shared" ca="1" si="141"/>
        <v>7</v>
      </c>
    </row>
    <row r="1070" spans="1:12" ht="22.8" x14ac:dyDescent="0.25">
      <c r="A1070" s="92">
        <f t="shared" si="140"/>
        <v>1067</v>
      </c>
      <c r="B1070" s="100" t="s">
        <v>1093</v>
      </c>
      <c r="C1070" s="70">
        <v>563210</v>
      </c>
      <c r="D1070" s="91" t="str">
        <f>IFERROR(VLOOKUP($C1070,'[1]Nieuwe bron'!$A:$C,3,0),"")</f>
        <v>56.87.10</v>
      </c>
      <c r="E1070" s="70" t="str">
        <f>IFERROR(VLOOKUP($D1070,'[1]Nieuwe bron'!$C:$D,2,0),"")</f>
        <v>verwarming; afgifte, lucht; verwarmer indirect verwarmd</v>
      </c>
      <c r="F1070" s="70" t="str">
        <f>IFERROR(VLOOKUP($D1070,NLSfB!A:D,4,0),"")</f>
        <v>luchtverwarmer, indirect verwarmd</v>
      </c>
      <c r="G1070" s="108">
        <v>1</v>
      </c>
      <c r="H1070" s="93"/>
      <c r="I1070" s="85" t="s">
        <v>1094</v>
      </c>
      <c r="J1070" s="87"/>
      <c r="K1070" s="87">
        <f ca="1">COUNTIF(Tabel1[[PPO code 1]:[Frequentie 4]],Activiteitenoverzicht!B1070)</f>
        <v>2</v>
      </c>
      <c r="L1070" s="94">
        <f ca="1">$K$1070</f>
        <v>2</v>
      </c>
    </row>
    <row r="1071" spans="1:12" x14ac:dyDescent="0.25">
      <c r="A1071" s="92">
        <f t="shared" si="140"/>
        <v>1068</v>
      </c>
      <c r="B1071" s="100" t="str">
        <f>IF($C1071=""," ",$B$1070)</f>
        <v>LBH040-A</v>
      </c>
      <c r="C1071" s="70">
        <v>568720</v>
      </c>
      <c r="D1071" s="91" t="str">
        <f>IFERROR(VLOOKUP($C1071,'[1]Nieuwe bron'!$A:$C,3,0),"")</f>
        <v>56.87.20</v>
      </c>
      <c r="E1071" s="70" t="str">
        <f>IFERROR(VLOOKUP($D1071,'[1]Nieuwe bron'!$C:$D,2,0),"")</f>
        <v>verwarming; afgifte, lucht; verwarmer direct verwarmd</v>
      </c>
      <c r="F1071" s="70" t="str">
        <f>IFERROR(VLOOKUP($D1071,NLSfB!A:D,4,0),"")</f>
        <v>luchtverwarmer, direct verwarmd</v>
      </c>
      <c r="G1071" s="109">
        <v>1</v>
      </c>
      <c r="H1071" s="95" t="s">
        <v>326</v>
      </c>
      <c r="I1071" s="100" t="s">
        <v>1095</v>
      </c>
      <c r="J1071" s="87"/>
      <c r="K1071" s="87">
        <f ca="1">COUNTIF(Tabel1[[PPO code 1]:[Frequentie 4]],Activiteitenoverzicht!B1071)</f>
        <v>2</v>
      </c>
      <c r="L1071" s="96">
        <f t="shared" ref="L1071:L1076" ca="1" si="143">$K$1070</f>
        <v>2</v>
      </c>
    </row>
    <row r="1072" spans="1:12" x14ac:dyDescent="0.25">
      <c r="A1072" s="92">
        <f t="shared" si="140"/>
        <v>1069</v>
      </c>
      <c r="B1072" s="100" t="str">
        <f>B1071</f>
        <v>LBH040-A</v>
      </c>
      <c r="D1072" s="91" t="s">
        <v>1926</v>
      </c>
      <c r="E1072" s="70" t="str">
        <f>IFERROR(VLOOKUP($D1072,'[1]Nieuwe bron'!$C:$D,2,0),"")</f>
        <v>verwarming; afgifte, lucht; verwarmer aangesloten op gasleiding</v>
      </c>
      <c r="F1072" s="70" t="str">
        <f>IFERROR(VLOOKUP($D1072,NLSfB!A:D,4,0),"")</f>
        <v>luchtverwarmer, aangesloten op gasleiding</v>
      </c>
      <c r="G1072" s="109">
        <v>1</v>
      </c>
      <c r="H1072" s="95" t="s">
        <v>326</v>
      </c>
      <c r="I1072" s="100" t="s">
        <v>1090</v>
      </c>
      <c r="J1072" s="87"/>
      <c r="K1072" s="87">
        <f ca="1">COUNTIF(Tabel1[[PPO code 1]:[Frequentie 4]],Activiteitenoverzicht!B1072)</f>
        <v>2</v>
      </c>
      <c r="L1072" s="96">
        <f t="shared" ca="1" si="143"/>
        <v>2</v>
      </c>
    </row>
    <row r="1073" spans="1:12" x14ac:dyDescent="0.25">
      <c r="A1073" s="92">
        <f t="shared" si="140"/>
        <v>1070</v>
      </c>
      <c r="B1073" s="100" t="str">
        <f>IF($C1073=""," ",$B$1070)</f>
        <v xml:space="preserve"> </v>
      </c>
      <c r="D1073" s="91" t="str">
        <f>IFERROR(VLOOKUP($C1073,'[1]Nieuwe bron'!$A:$C,3,0),"")</f>
        <v/>
      </c>
      <c r="E1073" s="70" t="str">
        <f>IFERROR(VLOOKUP($D1073,'[1]Nieuwe bron'!$C:$D,2,0),"")</f>
        <v/>
      </c>
      <c r="F1073" s="70" t="str">
        <f>IFERROR(VLOOKUP($D1073,NLSfB!A:D,4,0),"")</f>
        <v/>
      </c>
      <c r="G1073" s="109">
        <v>1</v>
      </c>
      <c r="H1073" s="95" t="s">
        <v>326</v>
      </c>
      <c r="I1073" s="100" t="s">
        <v>1096</v>
      </c>
      <c r="J1073" s="87"/>
      <c r="K1073" s="87">
        <f ca="1">COUNTIF(Tabel1[[PPO code 1]:[Frequentie 4]],Activiteitenoverzicht!B1073)</f>
        <v>0</v>
      </c>
      <c r="L1073" s="96">
        <f t="shared" ca="1" si="143"/>
        <v>2</v>
      </c>
    </row>
    <row r="1074" spans="1:12" x14ac:dyDescent="0.25">
      <c r="A1074" s="92">
        <f t="shared" si="140"/>
        <v>1071</v>
      </c>
      <c r="B1074" s="100" t="str">
        <f>IF($C1074=""," ",$B$1070)</f>
        <v xml:space="preserve"> </v>
      </c>
      <c r="D1074" s="91" t="str">
        <f>IFERROR(VLOOKUP($C1074,'[1]Nieuwe bron'!$A:$C,3,0),"")</f>
        <v/>
      </c>
      <c r="E1074" s="70" t="str">
        <f>IFERROR(VLOOKUP($D1074,'[1]Nieuwe bron'!$C:$D,2,0),"")</f>
        <v/>
      </c>
      <c r="F1074" s="70" t="str">
        <f>IFERROR(VLOOKUP($D1074,NLSfB!A:D,4,0),"")</f>
        <v/>
      </c>
      <c r="G1074" s="109">
        <v>1</v>
      </c>
      <c r="H1074" s="95" t="s">
        <v>326</v>
      </c>
      <c r="I1074" s="100" t="s">
        <v>1097</v>
      </c>
      <c r="J1074" s="87"/>
      <c r="K1074" s="87">
        <f ca="1">COUNTIF(Tabel1[[PPO code 1]:[Frequentie 4]],Activiteitenoverzicht!B1074)</f>
        <v>0</v>
      </c>
      <c r="L1074" s="96">
        <f t="shared" ca="1" si="143"/>
        <v>2</v>
      </c>
    </row>
    <row r="1075" spans="1:12" x14ac:dyDescent="0.25">
      <c r="A1075" s="92">
        <f t="shared" si="140"/>
        <v>1072</v>
      </c>
      <c r="B1075" s="100"/>
      <c r="D1075" s="91" t="str">
        <f>IFERROR(VLOOKUP($C1075,'[1]Nieuwe bron'!$A:$C,3,0),"")</f>
        <v/>
      </c>
      <c r="E1075" s="70" t="str">
        <f>IFERROR(VLOOKUP($D1075,'[1]Nieuwe bron'!$C:$D,2,0),"")</f>
        <v/>
      </c>
      <c r="F1075" s="70" t="str">
        <f>IFERROR(VLOOKUP($D1075,NLSfB!A:D,4,0),"")</f>
        <v/>
      </c>
      <c r="G1075" s="109">
        <v>1</v>
      </c>
      <c r="H1075" s="95" t="s">
        <v>326</v>
      </c>
      <c r="I1075" s="100" t="s">
        <v>959</v>
      </c>
      <c r="J1075" s="87"/>
      <c r="K1075" s="87">
        <f ca="1">COUNTIF(Tabel1[[PPO code 1]:[Frequentie 4]],Activiteitenoverzicht!B1075)</f>
        <v>0</v>
      </c>
      <c r="L1075" s="96">
        <f t="shared" ca="1" si="143"/>
        <v>2</v>
      </c>
    </row>
    <row r="1076" spans="1:12" x14ac:dyDescent="0.25">
      <c r="A1076" s="92">
        <f t="shared" si="140"/>
        <v>1073</v>
      </c>
      <c r="B1076" s="100"/>
      <c r="D1076" s="91" t="str">
        <f>IFERROR(VLOOKUP($C1076,'[1]Nieuwe bron'!$A:$C,3,0),"")</f>
        <v/>
      </c>
      <c r="E1076" s="70" t="str">
        <f>IFERROR(VLOOKUP($D1076,'[1]Nieuwe bron'!$C:$D,2,0),"")</f>
        <v/>
      </c>
      <c r="F1076" s="70" t="str">
        <f>IFERROR(VLOOKUP($D1076,NLSfB!A:D,4,0),"")</f>
        <v/>
      </c>
      <c r="G1076" s="109">
        <v>1</v>
      </c>
      <c r="H1076" s="95"/>
      <c r="I1076" s="100"/>
      <c r="J1076" s="87"/>
      <c r="K1076" s="87">
        <f ca="1">COUNTIF(Tabel1[[PPO code 1]:[Frequentie 4]],Activiteitenoverzicht!B1076)</f>
        <v>0</v>
      </c>
      <c r="L1076" s="97">
        <f t="shared" ca="1" si="143"/>
        <v>2</v>
      </c>
    </row>
    <row r="1077" spans="1:12" ht="22.8" x14ac:dyDescent="0.25">
      <c r="A1077" s="92">
        <f t="shared" si="140"/>
        <v>1074</v>
      </c>
      <c r="B1077" s="100" t="s">
        <v>1098</v>
      </c>
      <c r="C1077" s="70">
        <v>563210</v>
      </c>
      <c r="D1077" s="91" t="str">
        <f>IFERROR(VLOOKUP($C1077,'[1]Nieuwe bron'!$A:$C,3,0),"")</f>
        <v>56.87.10</v>
      </c>
      <c r="E1077" s="70" t="str">
        <f>IFERROR(VLOOKUP($D1077,'[1]Nieuwe bron'!$C:$D,2,0),"")</f>
        <v>verwarming; afgifte, lucht; verwarmer indirect verwarmd</v>
      </c>
      <c r="F1077" s="70" t="str">
        <f>IFERROR(VLOOKUP($D1077,NLSfB!A:D,4,0),"")</f>
        <v>luchtverwarmer, indirect verwarmd</v>
      </c>
      <c r="G1077" s="112">
        <v>0.25</v>
      </c>
      <c r="H1077" s="95"/>
      <c r="I1077" s="102" t="s">
        <v>1094</v>
      </c>
      <c r="J1077" s="87"/>
      <c r="K1077" s="87">
        <f ca="1">COUNTIF(Tabel1[[PPO code 1]:[Frequentie 4]],Activiteitenoverzicht!B1077)</f>
        <v>2</v>
      </c>
      <c r="L1077" s="87">
        <f ca="1">$K$1077</f>
        <v>2</v>
      </c>
    </row>
    <row r="1078" spans="1:12" ht="68.400000000000006" x14ac:dyDescent="0.25">
      <c r="A1078" s="92">
        <f t="shared" si="140"/>
        <v>1075</v>
      </c>
      <c r="B1078" s="100" t="str">
        <f>IF($C1078=""," ",$B$1077)</f>
        <v>LBH040-K</v>
      </c>
      <c r="C1078" s="70">
        <v>568720</v>
      </c>
      <c r="D1078" s="91" t="str">
        <f>IFERROR(VLOOKUP($C1078,'[1]Nieuwe bron'!$A:$C,3,0),"")</f>
        <v>56.87.20</v>
      </c>
      <c r="E1078" s="70" t="str">
        <f>IFERROR(VLOOKUP($D1078,'[1]Nieuwe bron'!$C:$D,2,0),"")</f>
        <v>verwarming; afgifte, lucht; verwarmer direct verwarmd</v>
      </c>
      <c r="F1078" s="70" t="str">
        <f>IFERROR(VLOOKUP($D1078,NLSfB!A:D,4,0),"")</f>
        <v>luchtverwarmer, direct verwarmd</v>
      </c>
      <c r="G1078" s="113">
        <v>0.25</v>
      </c>
      <c r="H1078" s="95"/>
      <c r="I1078" s="91" t="s">
        <v>683</v>
      </c>
      <c r="J1078" s="87"/>
      <c r="K1078" s="87">
        <f ca="1">COUNTIF(Tabel1[[PPO code 1]:[Frequentie 4]],Activiteitenoverzicht!B1078)</f>
        <v>2</v>
      </c>
      <c r="L1078" s="87">
        <f t="shared" ref="L1078:L1081" ca="1" si="144">$K$1077</f>
        <v>2</v>
      </c>
    </row>
    <row r="1079" spans="1:12" x14ac:dyDescent="0.25">
      <c r="A1079" s="92">
        <f t="shared" si="140"/>
        <v>1076</v>
      </c>
      <c r="B1079" s="100" t="str">
        <f>B1078</f>
        <v>LBH040-K</v>
      </c>
      <c r="D1079" s="91" t="s">
        <v>1926</v>
      </c>
      <c r="E1079" s="70" t="str">
        <f>IFERROR(VLOOKUP($D1079,'[1]Nieuwe bron'!$C:$D,2,0),"")</f>
        <v>verwarming; afgifte, lucht; verwarmer aangesloten op gasleiding</v>
      </c>
      <c r="F1079" s="70" t="str">
        <f>IFERROR(VLOOKUP($D1079,NLSfB!A:D,4,0),"")</f>
        <v>luchtverwarmer, aangesloten op gasleiding</v>
      </c>
      <c r="G1079" s="114">
        <v>0.25</v>
      </c>
      <c r="H1079" s="95"/>
      <c r="I1079" s="91"/>
      <c r="J1079" s="87"/>
      <c r="K1079" s="87">
        <f ca="1">COUNTIF(Tabel1[[PPO code 1]:[Frequentie 4]],Activiteitenoverzicht!B1079)</f>
        <v>2</v>
      </c>
      <c r="L1079" s="87">
        <f t="shared" ca="1" si="144"/>
        <v>2</v>
      </c>
    </row>
    <row r="1080" spans="1:12" x14ac:dyDescent="0.25">
      <c r="A1080" s="92">
        <f t="shared" si="140"/>
        <v>1077</v>
      </c>
      <c r="B1080" s="100"/>
      <c r="D1080" s="91" t="str">
        <f>IFERROR(VLOOKUP($C1080,'[1]Nieuwe bron'!$A:$C,3,0),"")</f>
        <v/>
      </c>
      <c r="E1080" s="70" t="str">
        <f>IFERROR(VLOOKUP($D1080,'[1]Nieuwe bron'!$C:$D,2,0),"")</f>
        <v/>
      </c>
      <c r="F1080" s="70" t="str">
        <f>IFERROR(VLOOKUP($D1080,NLSfB!A:D,4,0),"")</f>
        <v/>
      </c>
      <c r="H1080" s="95"/>
      <c r="I1080" s="91"/>
      <c r="J1080" s="87"/>
      <c r="K1080" s="87">
        <f ca="1">COUNTIF(Tabel1[[PPO code 1]:[Frequentie 4]],Activiteitenoverzicht!B1080)</f>
        <v>0</v>
      </c>
      <c r="L1080" s="87">
        <f t="shared" ca="1" si="144"/>
        <v>2</v>
      </c>
    </row>
    <row r="1081" spans="1:12" x14ac:dyDescent="0.25">
      <c r="A1081" s="92">
        <f t="shared" si="140"/>
        <v>1078</v>
      </c>
      <c r="B1081" s="100"/>
      <c r="D1081" s="91" t="str">
        <f>IFERROR(VLOOKUP($C1081,'[1]Nieuwe bron'!$A:$C,3,0),"")</f>
        <v/>
      </c>
      <c r="E1081" s="70" t="str">
        <f>IFERROR(VLOOKUP($D1081,'[1]Nieuwe bron'!$C:$D,2,0),"")</f>
        <v/>
      </c>
      <c r="F1081" s="70" t="str">
        <f>IFERROR(VLOOKUP($D1081,NLSfB!A:D,4,0),"")</f>
        <v/>
      </c>
      <c r="H1081" s="95"/>
      <c r="I1081" s="91"/>
      <c r="J1081" s="87"/>
      <c r="K1081" s="87">
        <f ca="1">COUNTIF(Tabel1[[PPO code 1]:[Frequentie 4]],Activiteitenoverzicht!B1081)</f>
        <v>0</v>
      </c>
      <c r="L1081" s="87">
        <f t="shared" ca="1" si="144"/>
        <v>2</v>
      </c>
    </row>
    <row r="1082" spans="1:12" hidden="1" x14ac:dyDescent="0.25">
      <c r="A1082" s="71">
        <f t="shared" si="140"/>
        <v>1079</v>
      </c>
      <c r="B1082" s="70" t="s">
        <v>1099</v>
      </c>
      <c r="C1082" s="70">
        <v>651390</v>
      </c>
      <c r="D1082" s="70" t="str">
        <f>IFERROR(VLOOKUP($C1082,'[1]Nieuwe bron'!$A:$C,3,0),"")</f>
        <v>59.31.10</v>
      </c>
      <c r="E1082" s="70" t="str">
        <f>IFERROR(VLOOKUP($D1082,'[1]Nieuwe bron'!$C:$D,2,0),"")</f>
        <v>brandveiligheid; brandventilatieinstallatie, rook/warmte afvoer; brandklep</v>
      </c>
      <c r="F1082" s="70" t="str">
        <f>IFERROR(VLOOKUP($D1082,NLSfB!A:D,4,0),"")</f>
        <v>brandklep</v>
      </c>
      <c r="G1082" s="112">
        <v>1</v>
      </c>
      <c r="I1082" s="65" t="s">
        <v>1100</v>
      </c>
      <c r="K1082" s="67">
        <f ca="1">COUNTIF(Tabel1[[PPO code 1]:[Frequentie 4]],Activiteitenoverzicht!B1082)</f>
        <v>0</v>
      </c>
      <c r="L1082" s="73">
        <f ca="1">$K$1082</f>
        <v>0</v>
      </c>
    </row>
    <row r="1083" spans="1:12" hidden="1" x14ac:dyDescent="0.25">
      <c r="A1083" s="71">
        <f t="shared" si="140"/>
        <v>1080</v>
      </c>
      <c r="B1083" s="70" t="str">
        <f>IF($C1083=""," ",$B$1082)</f>
        <v xml:space="preserve"> </v>
      </c>
      <c r="D1083" s="70" t="str">
        <f>IFERROR(VLOOKUP($C1083,'[1]Nieuwe bron'!$A:$C,3,0),"")</f>
        <v/>
      </c>
      <c r="E1083" s="70" t="str">
        <f>IFERROR(VLOOKUP($D1083,'[1]Nieuwe bron'!$C:$D,2,0),"")</f>
        <v/>
      </c>
      <c r="F1083" s="70" t="str">
        <f>IFERROR(VLOOKUP($D1083,NLSfB!A:D,4,0),"")</f>
        <v/>
      </c>
      <c r="G1083" s="113">
        <v>1</v>
      </c>
      <c r="H1083" s="74" t="s">
        <v>326</v>
      </c>
      <c r="I1083" s="70" t="s">
        <v>1101</v>
      </c>
      <c r="K1083" s="67">
        <f ca="1">COUNTIF(Tabel1[[PPO code 1]:[Frequentie 4]],Activiteitenoverzicht!B1083)</f>
        <v>0</v>
      </c>
      <c r="L1083" s="75">
        <f t="shared" ref="L1083:L1088" ca="1" si="145">$K$1082</f>
        <v>0</v>
      </c>
    </row>
    <row r="1084" spans="1:12" hidden="1" x14ac:dyDescent="0.25">
      <c r="A1084" s="71">
        <f t="shared" si="140"/>
        <v>1081</v>
      </c>
      <c r="B1084" s="70" t="str">
        <f>IF($C1084=""," ",$B$1082)</f>
        <v xml:space="preserve"> </v>
      </c>
      <c r="D1084" s="70" t="str">
        <f>IFERROR(VLOOKUP($C1084,'[1]Nieuwe bron'!$A:$C,3,0),"")</f>
        <v/>
      </c>
      <c r="E1084" s="70" t="str">
        <f>IFERROR(VLOOKUP($D1084,'[1]Nieuwe bron'!$C:$D,2,0),"")</f>
        <v/>
      </c>
      <c r="F1084" s="70" t="str">
        <f>IFERROR(VLOOKUP($D1084,NLSfB!A:D,4,0),"")</f>
        <v/>
      </c>
      <c r="G1084" s="113">
        <v>1</v>
      </c>
      <c r="H1084" s="74" t="s">
        <v>326</v>
      </c>
      <c r="I1084" s="70" t="s">
        <v>1102</v>
      </c>
      <c r="K1084" s="67">
        <f ca="1">COUNTIF(Tabel1[[PPO code 1]:[Frequentie 4]],Activiteitenoverzicht!B1084)</f>
        <v>0</v>
      </c>
      <c r="L1084" s="75">
        <f t="shared" ca="1" si="145"/>
        <v>0</v>
      </c>
    </row>
    <row r="1085" spans="1:12" hidden="1" x14ac:dyDescent="0.25">
      <c r="A1085" s="71">
        <f t="shared" si="140"/>
        <v>1082</v>
      </c>
      <c r="B1085" s="70" t="str">
        <f>IF($C1085=""," ",$B$1082)</f>
        <v xml:space="preserve"> </v>
      </c>
      <c r="D1085" s="70" t="str">
        <f>IFERROR(VLOOKUP($C1085,'[1]Nieuwe bron'!$A:$C,3,0),"")</f>
        <v/>
      </c>
      <c r="E1085" s="70" t="str">
        <f>IFERROR(VLOOKUP($D1085,'[1]Nieuwe bron'!$C:$D,2,0),"")</f>
        <v/>
      </c>
      <c r="F1085" s="70" t="str">
        <f>IFERROR(VLOOKUP($D1085,NLSfB!A:D,4,0),"")</f>
        <v/>
      </c>
      <c r="G1085" s="113">
        <v>1</v>
      </c>
      <c r="H1085" s="74" t="s">
        <v>326</v>
      </c>
      <c r="I1085" s="70" t="s">
        <v>1103</v>
      </c>
      <c r="K1085" s="67">
        <f ca="1">COUNTIF(Tabel1[[PPO code 1]:[Frequentie 4]],Activiteitenoverzicht!B1085)</f>
        <v>0</v>
      </c>
      <c r="L1085" s="75">
        <f t="shared" ca="1" si="145"/>
        <v>0</v>
      </c>
    </row>
    <row r="1086" spans="1:12" hidden="1" x14ac:dyDescent="0.25">
      <c r="A1086" s="71">
        <f t="shared" si="140"/>
        <v>1083</v>
      </c>
      <c r="B1086" s="70" t="str">
        <f>IF($C1086=""," ",$B$1082)</f>
        <v xml:space="preserve"> </v>
      </c>
      <c r="D1086" s="70" t="str">
        <f>IFERROR(VLOOKUP($C1086,'[1]Nieuwe bron'!$A:$C,3,0),"")</f>
        <v/>
      </c>
      <c r="E1086" s="70" t="str">
        <f>IFERROR(VLOOKUP($D1086,'[1]Nieuwe bron'!$C:$D,2,0),"")</f>
        <v/>
      </c>
      <c r="F1086" s="70" t="str">
        <f>IFERROR(VLOOKUP($D1086,NLSfB!A:D,4,0),"")</f>
        <v/>
      </c>
      <c r="G1086" s="113">
        <v>1</v>
      </c>
      <c r="H1086" s="74" t="s">
        <v>326</v>
      </c>
      <c r="I1086" s="70" t="s">
        <v>1104</v>
      </c>
      <c r="K1086" s="67">
        <f ca="1">COUNTIF(Tabel1[[PPO code 1]:[Frequentie 4]],Activiteitenoverzicht!B1086)</f>
        <v>0</v>
      </c>
      <c r="L1086" s="75">
        <f t="shared" ca="1" si="145"/>
        <v>0</v>
      </c>
    </row>
    <row r="1087" spans="1:12" hidden="1" x14ac:dyDescent="0.25">
      <c r="A1087" s="71">
        <f t="shared" si="140"/>
        <v>1084</v>
      </c>
      <c r="B1087" s="70"/>
      <c r="D1087" s="70" t="str">
        <f>IFERROR(VLOOKUP($C1087,'[1]Nieuwe bron'!$A:$C,3,0),"")</f>
        <v/>
      </c>
      <c r="E1087" s="70" t="str">
        <f>IFERROR(VLOOKUP($D1087,'[1]Nieuwe bron'!$C:$D,2,0),"")</f>
        <v/>
      </c>
      <c r="F1087" s="70" t="str">
        <f>IFERROR(VLOOKUP($D1087,NLSfB!A:D,4,0),"")</f>
        <v/>
      </c>
      <c r="G1087" s="114">
        <v>1</v>
      </c>
      <c r="H1087" s="74" t="s">
        <v>326</v>
      </c>
      <c r="I1087" s="70" t="s">
        <v>1105</v>
      </c>
      <c r="K1087" s="67">
        <f ca="1">COUNTIF(Tabel1[[PPO code 1]:[Frequentie 4]],Activiteitenoverzicht!B1087)</f>
        <v>0</v>
      </c>
      <c r="L1087" s="75">
        <f t="shared" ca="1" si="145"/>
        <v>0</v>
      </c>
    </row>
    <row r="1088" spans="1:12" hidden="1" x14ac:dyDescent="0.25">
      <c r="A1088" s="71">
        <f t="shared" si="140"/>
        <v>1085</v>
      </c>
      <c r="B1088" s="70"/>
      <c r="D1088" s="70" t="str">
        <f>IFERROR(VLOOKUP($C1088,'[1]Nieuwe bron'!$A:$C,3,0),"")</f>
        <v/>
      </c>
      <c r="E1088" s="70" t="str">
        <f>IFERROR(VLOOKUP($D1088,'[1]Nieuwe bron'!$C:$D,2,0),"")</f>
        <v/>
      </c>
      <c r="F1088" s="70" t="str">
        <f>IFERROR(VLOOKUP($D1088,NLSfB!A:D,4,0),"")</f>
        <v/>
      </c>
      <c r="G1088" s="74"/>
      <c r="H1088" s="74"/>
      <c r="I1088" s="70"/>
      <c r="K1088" s="67">
        <f ca="1">COUNTIF(Tabel1[[PPO code 1]:[Frequentie 4]],Activiteitenoverzicht!B1088)</f>
        <v>0</v>
      </c>
      <c r="L1088" s="76">
        <f t="shared" ca="1" si="145"/>
        <v>0</v>
      </c>
    </row>
    <row r="1089" spans="1:12" hidden="1" x14ac:dyDescent="0.25">
      <c r="A1089" s="71">
        <f t="shared" si="140"/>
        <v>1086</v>
      </c>
      <c r="B1089" s="70" t="s">
        <v>1106</v>
      </c>
      <c r="C1089" s="70">
        <v>651220</v>
      </c>
      <c r="D1089" s="70" t="str">
        <f>IFERROR(VLOOKUP($C1089,'[1]Nieuwe bron'!$A:$C,3,0),"")</f>
        <v>65.12.20</v>
      </c>
      <c r="E1089" s="70" t="str">
        <f>IFERROR(VLOOKUP($D1089,'[1]Nieuwe bron'!$C:$D,2,0),"")</f>
        <v>beveiliging; brandveiligheidsinstallatie; firescreen</v>
      </c>
      <c r="F1089" s="70" t="str">
        <f>IFERROR(VLOOKUP($D1089,NLSfB!A:D,4,0),"")</f>
        <v>firescreen</v>
      </c>
      <c r="G1089" s="112">
        <v>1</v>
      </c>
      <c r="I1089" s="65" t="s">
        <v>1107</v>
      </c>
      <c r="K1089" s="67">
        <f ca="1">COUNTIF(Tabel1[[PPO code 1]:[Frequentie 4]],Activiteitenoverzicht!B1089)</f>
        <v>0</v>
      </c>
      <c r="L1089" s="73">
        <f ca="1">$K$1089</f>
        <v>0</v>
      </c>
    </row>
    <row r="1090" spans="1:12" hidden="1" x14ac:dyDescent="0.25">
      <c r="A1090" s="71">
        <f t="shared" si="140"/>
        <v>1087</v>
      </c>
      <c r="B1090" s="70" t="str">
        <f>IF($C1090=""," ",$B$1089)</f>
        <v xml:space="preserve"> </v>
      </c>
      <c r="D1090" s="70" t="str">
        <f>IFERROR(VLOOKUP($C1090,'[1]Nieuwe bron'!$A:$C,3,0),"")</f>
        <v/>
      </c>
      <c r="E1090" s="70" t="str">
        <f>IFERROR(VLOOKUP($D1090,'[1]Nieuwe bron'!$C:$D,2,0),"")</f>
        <v/>
      </c>
      <c r="F1090" s="70" t="str">
        <f>IFERROR(VLOOKUP($D1090,NLSfB!A:D,4,0),"")</f>
        <v/>
      </c>
      <c r="G1090" s="113">
        <v>1</v>
      </c>
      <c r="H1090" s="74" t="s">
        <v>326</v>
      </c>
      <c r="I1090" s="70" t="s">
        <v>1108</v>
      </c>
      <c r="K1090" s="67">
        <f ca="1">COUNTIF(Tabel1[[PPO code 1]:[Frequentie 4]],Activiteitenoverzicht!B1090)</f>
        <v>0</v>
      </c>
      <c r="L1090" s="75">
        <f t="shared" ref="L1090:L1093" ca="1" si="146">$K$1089</f>
        <v>0</v>
      </c>
    </row>
    <row r="1091" spans="1:12" hidden="1" x14ac:dyDescent="0.25">
      <c r="A1091" s="71">
        <f t="shared" si="140"/>
        <v>1088</v>
      </c>
      <c r="B1091" s="70" t="str">
        <f>IF($C1091=""," ",$B$1089)</f>
        <v xml:space="preserve"> </v>
      </c>
      <c r="D1091" s="70" t="str">
        <f>IFERROR(VLOOKUP($C1091,'[1]Nieuwe bron'!$A:$C,3,0),"")</f>
        <v/>
      </c>
      <c r="E1091" s="70" t="str">
        <f>IFERROR(VLOOKUP($D1091,'[1]Nieuwe bron'!$C:$D,2,0),"")</f>
        <v/>
      </c>
      <c r="F1091" s="70" t="str">
        <f>IFERROR(VLOOKUP($D1091,NLSfB!A:D,4,0),"")</f>
        <v/>
      </c>
      <c r="G1091" s="113">
        <v>1</v>
      </c>
      <c r="H1091" s="74" t="s">
        <v>326</v>
      </c>
      <c r="I1091" s="70" t="s">
        <v>1103</v>
      </c>
      <c r="K1091" s="67">
        <f ca="1">COUNTIF(Tabel1[[PPO code 1]:[Frequentie 4]],Activiteitenoverzicht!B1091)</f>
        <v>0</v>
      </c>
      <c r="L1091" s="75">
        <f t="shared" ca="1" si="146"/>
        <v>0</v>
      </c>
    </row>
    <row r="1092" spans="1:12" hidden="1" x14ac:dyDescent="0.25">
      <c r="A1092" s="71">
        <f t="shared" si="140"/>
        <v>1089</v>
      </c>
      <c r="B1092" s="70"/>
      <c r="D1092" s="70" t="str">
        <f>IFERROR(VLOOKUP($C1092,'[1]Nieuwe bron'!$A:$C,3,0),"")</f>
        <v/>
      </c>
      <c r="E1092" s="70" t="str">
        <f>IFERROR(VLOOKUP($D1092,'[1]Nieuwe bron'!$C:$D,2,0),"")</f>
        <v/>
      </c>
      <c r="F1092" s="70" t="str">
        <f>IFERROR(VLOOKUP($D1092,NLSfB!A:D,4,0),"")</f>
        <v/>
      </c>
      <c r="G1092" s="114">
        <v>1</v>
      </c>
      <c r="H1092" s="74" t="s">
        <v>326</v>
      </c>
      <c r="I1092" s="70" t="s">
        <v>1109</v>
      </c>
      <c r="K1092" s="67">
        <f ca="1">COUNTIF(Tabel1[[PPO code 1]:[Frequentie 4]],Activiteitenoverzicht!B1092)</f>
        <v>0</v>
      </c>
      <c r="L1092" s="75">
        <f t="shared" ca="1" si="146"/>
        <v>0</v>
      </c>
    </row>
    <row r="1093" spans="1:12" hidden="1" x14ac:dyDescent="0.25">
      <c r="A1093" s="71">
        <f t="shared" si="140"/>
        <v>1090</v>
      </c>
      <c r="B1093" s="70"/>
      <c r="D1093" s="70" t="str">
        <f>IFERROR(VLOOKUP($C1093,'[1]Nieuwe bron'!$A:$C,3,0),"")</f>
        <v/>
      </c>
      <c r="E1093" s="70" t="str">
        <f>IFERROR(VLOOKUP($D1093,'[1]Nieuwe bron'!$C:$D,2,0),"")</f>
        <v/>
      </c>
      <c r="F1093" s="70" t="str">
        <f>IFERROR(VLOOKUP($D1093,NLSfB!A:D,4,0),"")</f>
        <v/>
      </c>
      <c r="G1093" s="74"/>
      <c r="H1093" s="74"/>
      <c r="I1093" s="70"/>
      <c r="K1093" s="67">
        <f ca="1">COUNTIF(Tabel1[[PPO code 1]:[Frequentie 4]],Activiteitenoverzicht!B1093)</f>
        <v>0</v>
      </c>
      <c r="L1093" s="76">
        <f t="shared" ca="1" si="146"/>
        <v>0</v>
      </c>
    </row>
    <row r="1094" spans="1:12" hidden="1" x14ac:dyDescent="0.25">
      <c r="A1094" s="71">
        <f t="shared" si="140"/>
        <v>1091</v>
      </c>
      <c r="B1094" s="70" t="s">
        <v>1110</v>
      </c>
      <c r="C1094" s="70">
        <v>574120</v>
      </c>
      <c r="D1094" s="70" t="str">
        <f>IFERROR(VLOOKUP($C1094,'[1]Nieuwe bron'!$A:$C,3,0),"")</f>
        <v>57.41.10</v>
      </c>
      <c r="E1094" s="70" t="str">
        <f>IFERROR(VLOOKUP($D1094,'[1]Nieuwe bron'!$C:$D,2,0),"")</f>
        <v>luchtbehandeling; distributie, kanalen; lokale ventilatie</v>
      </c>
      <c r="F1094" s="70" t="str">
        <f>IFERROR(VLOOKUP($D1094,NLSfB!A:D,4,0),"")</f>
        <v>lokale ventilatie</v>
      </c>
      <c r="G1094" s="112">
        <v>1</v>
      </c>
      <c r="H1094" s="77"/>
      <c r="I1094" s="78" t="s">
        <v>1111</v>
      </c>
      <c r="K1094" s="67">
        <f ca="1">COUNTIF(Tabel1[[PPO code 1]:[Frequentie 4]],Activiteitenoverzicht!B1094)</f>
        <v>0</v>
      </c>
      <c r="L1094" s="73">
        <f ca="1">$K$1094</f>
        <v>0</v>
      </c>
    </row>
    <row r="1095" spans="1:12" hidden="1" x14ac:dyDescent="0.25">
      <c r="A1095" s="71">
        <f t="shared" si="140"/>
        <v>1092</v>
      </c>
      <c r="B1095" s="70" t="str">
        <f>IF($C1095=""," ",$B$1094)</f>
        <v xml:space="preserve"> </v>
      </c>
      <c r="D1095" s="70" t="str">
        <f>IFERROR(VLOOKUP($C1095,'[1]Nieuwe bron'!$A:$C,3,0),"")</f>
        <v/>
      </c>
      <c r="E1095" s="70" t="str">
        <f>IFERROR(VLOOKUP($D1095,'[1]Nieuwe bron'!$C:$D,2,0),"")</f>
        <v/>
      </c>
      <c r="F1095" s="70" t="str">
        <f>IFERROR(VLOOKUP($D1095,NLSfB!A:D,4,0),"")</f>
        <v/>
      </c>
      <c r="G1095" s="113">
        <v>1</v>
      </c>
      <c r="H1095" s="74" t="s">
        <v>326</v>
      </c>
      <c r="I1095" s="70" t="s">
        <v>1112</v>
      </c>
      <c r="K1095" s="67">
        <f ca="1">COUNTIF(Tabel1[[PPO code 1]:[Frequentie 4]],Activiteitenoverzicht!B1095)</f>
        <v>0</v>
      </c>
      <c r="L1095" s="75">
        <f t="shared" ref="L1095:L1097" ca="1" si="147">$K$1094</f>
        <v>0</v>
      </c>
    </row>
    <row r="1096" spans="1:12" hidden="1" x14ac:dyDescent="0.25">
      <c r="A1096" s="71">
        <f t="shared" si="140"/>
        <v>1093</v>
      </c>
      <c r="B1096" s="70"/>
      <c r="D1096" s="70" t="str">
        <f>IFERROR(VLOOKUP($C1096,'[1]Nieuwe bron'!$A:$C,3,0),"")</f>
        <v/>
      </c>
      <c r="E1096" s="70" t="str">
        <f>IFERROR(VLOOKUP($D1096,'[1]Nieuwe bron'!$C:$D,2,0),"")</f>
        <v/>
      </c>
      <c r="F1096" s="70" t="str">
        <f>IFERROR(VLOOKUP($D1096,NLSfB!A:D,4,0),"")</f>
        <v/>
      </c>
      <c r="G1096" s="114">
        <v>1</v>
      </c>
      <c r="H1096" s="74" t="s">
        <v>326</v>
      </c>
      <c r="I1096" s="70" t="s">
        <v>1113</v>
      </c>
      <c r="K1096" s="67">
        <f ca="1">COUNTIF(Tabel1[[PPO code 1]:[Frequentie 4]],Activiteitenoverzicht!B1096)</f>
        <v>0</v>
      </c>
      <c r="L1096" s="75">
        <f t="shared" ca="1" si="147"/>
        <v>0</v>
      </c>
    </row>
    <row r="1097" spans="1:12" hidden="1" x14ac:dyDescent="0.25">
      <c r="A1097" s="71">
        <f t="shared" si="140"/>
        <v>1094</v>
      </c>
      <c r="B1097" s="70"/>
      <c r="D1097" s="70" t="str">
        <f>IFERROR(VLOOKUP($C1097,'[1]Nieuwe bron'!$A:$C,3,0),"")</f>
        <v/>
      </c>
      <c r="E1097" s="70" t="str">
        <f>IFERROR(VLOOKUP($D1097,'[1]Nieuwe bron'!$C:$D,2,0),"")</f>
        <v/>
      </c>
      <c r="F1097" s="70" t="str">
        <f>IFERROR(VLOOKUP($D1097,NLSfB!A:D,4,0),"")</f>
        <v/>
      </c>
      <c r="G1097" s="74"/>
      <c r="H1097" s="74"/>
      <c r="I1097" s="70"/>
      <c r="K1097" s="67">
        <f ca="1">COUNTIF(Tabel1[[PPO code 1]:[Frequentie 4]],Activiteitenoverzicht!B1097)</f>
        <v>0</v>
      </c>
      <c r="L1097" s="76">
        <f t="shared" ca="1" si="147"/>
        <v>0</v>
      </c>
    </row>
    <row r="1098" spans="1:12" hidden="1" x14ac:dyDescent="0.25">
      <c r="A1098" s="71">
        <f t="shared" si="140"/>
        <v>1095</v>
      </c>
      <c r="B1098" s="70" t="s">
        <v>1114</v>
      </c>
      <c r="C1098" s="70">
        <v>5782</v>
      </c>
      <c r="D1098" s="70" t="str">
        <f>IFERROR(VLOOKUP($C1098,'[1]Nieuwe bron'!$A:$C,3,0),"")</f>
        <v>57.82.00</v>
      </c>
      <c r="E1098" s="70" t="str">
        <f>IFERROR(VLOOKUP($D1098,'[1]Nieuwe bron'!$C:$D,2,0),"")</f>
        <v>luchtbehandeling; afgifte, roosters</v>
      </c>
      <c r="F1098" s="70" t="str">
        <f>IFERROR(VLOOKUP($D1098,NLSfB!A:D,4,0),"")</f>
        <v>luchtroosters</v>
      </c>
      <c r="G1098" s="112">
        <v>1</v>
      </c>
      <c r="H1098" s="77"/>
      <c r="I1098" s="78" t="s">
        <v>1115</v>
      </c>
      <c r="K1098" s="67">
        <f ca="1">COUNTIF(Tabel1[[PPO code 1]:[Frequentie 4]],Activiteitenoverzicht!B1098)</f>
        <v>0</v>
      </c>
      <c r="L1098" s="73">
        <f ca="1">$K$1098</f>
        <v>0</v>
      </c>
    </row>
    <row r="1099" spans="1:12" hidden="1" x14ac:dyDescent="0.25">
      <c r="A1099" s="71">
        <f t="shared" si="140"/>
        <v>1096</v>
      </c>
      <c r="B1099" s="70" t="str">
        <f>IF($C1099=""," ",$B$1098)</f>
        <v xml:space="preserve"> </v>
      </c>
      <c r="D1099" s="70" t="str">
        <f>IFERROR(VLOOKUP($C1099,'[1]Nieuwe bron'!$A:$C,3,0),"")</f>
        <v/>
      </c>
      <c r="E1099" s="70" t="str">
        <f>IFERROR(VLOOKUP($D1099,'[1]Nieuwe bron'!$C:$D,2,0),"")</f>
        <v/>
      </c>
      <c r="F1099" s="70" t="str">
        <f>IFERROR(VLOOKUP($D1099,NLSfB!A:D,4,0),"")</f>
        <v/>
      </c>
      <c r="G1099" s="113">
        <v>1</v>
      </c>
      <c r="H1099" s="74" t="s">
        <v>326</v>
      </c>
      <c r="I1099" s="70" t="s">
        <v>1116</v>
      </c>
      <c r="K1099" s="67">
        <f ca="1">COUNTIF(Tabel1[[PPO code 1]:[Frequentie 4]],Activiteitenoverzicht!B1099)</f>
        <v>0</v>
      </c>
      <c r="L1099" s="75">
        <f t="shared" ref="L1099:L1102" ca="1" si="148">$K$1098</f>
        <v>0</v>
      </c>
    </row>
    <row r="1100" spans="1:12" hidden="1" x14ac:dyDescent="0.25">
      <c r="A1100" s="71">
        <f t="shared" si="140"/>
        <v>1097</v>
      </c>
      <c r="B1100" s="70" t="str">
        <f>IF($C1100=""," ",$B$1098)</f>
        <v xml:space="preserve"> </v>
      </c>
      <c r="D1100" s="70" t="str">
        <f>IFERROR(VLOOKUP($C1100,'[1]Nieuwe bron'!$A:$C,3,0),"")</f>
        <v/>
      </c>
      <c r="E1100" s="70" t="str">
        <f>IFERROR(VLOOKUP($D1100,'[1]Nieuwe bron'!$C:$D,2,0),"")</f>
        <v/>
      </c>
      <c r="F1100" s="70" t="str">
        <f>IFERROR(VLOOKUP($D1100,NLSfB!A:D,4,0),"")</f>
        <v/>
      </c>
      <c r="G1100" s="114">
        <v>1</v>
      </c>
      <c r="H1100" s="74" t="s">
        <v>326</v>
      </c>
      <c r="I1100" s="70" t="s">
        <v>1117</v>
      </c>
      <c r="K1100" s="67">
        <f ca="1">COUNTIF(Tabel1[[PPO code 1]:[Frequentie 4]],Activiteitenoverzicht!B1100)</f>
        <v>0</v>
      </c>
      <c r="L1100" s="75">
        <f t="shared" ca="1" si="148"/>
        <v>0</v>
      </c>
    </row>
    <row r="1101" spans="1:12" hidden="1" x14ac:dyDescent="0.25">
      <c r="A1101" s="71">
        <f t="shared" si="140"/>
        <v>1098</v>
      </c>
      <c r="B1101" s="70"/>
      <c r="D1101" s="70" t="str">
        <f>IFERROR(VLOOKUP($C1101,'[1]Nieuwe bron'!$A:$C,3,0),"")</f>
        <v/>
      </c>
      <c r="E1101" s="70" t="str">
        <f>IFERROR(VLOOKUP($D1101,'[1]Nieuwe bron'!$C:$D,2,0),"")</f>
        <v/>
      </c>
      <c r="F1101" s="70" t="str">
        <f>IFERROR(VLOOKUP($D1101,NLSfB!A:D,4,0),"")</f>
        <v/>
      </c>
      <c r="G1101" s="74"/>
      <c r="H1101" s="74"/>
      <c r="I1101" s="70"/>
      <c r="K1101" s="67">
        <f ca="1">COUNTIF(Tabel1[[PPO code 1]:[Frequentie 4]],Activiteitenoverzicht!B1101)</f>
        <v>0</v>
      </c>
      <c r="L1101" s="75">
        <f t="shared" ca="1" si="148"/>
        <v>0</v>
      </c>
    </row>
    <row r="1102" spans="1:12" hidden="1" x14ac:dyDescent="0.25">
      <c r="A1102" s="71">
        <f t="shared" si="140"/>
        <v>1099</v>
      </c>
      <c r="B1102" s="70"/>
      <c r="D1102" s="70" t="str">
        <f>IFERROR(VLOOKUP($C1102,'[1]Nieuwe bron'!$A:$C,3,0),"")</f>
        <v/>
      </c>
      <c r="E1102" s="70" t="str">
        <f>IFERROR(VLOOKUP($D1102,'[1]Nieuwe bron'!$C:$D,2,0),"")</f>
        <v/>
      </c>
      <c r="F1102" s="70" t="str">
        <f>IFERROR(VLOOKUP($D1102,NLSfB!A:D,4,0),"")</f>
        <v/>
      </c>
      <c r="G1102" s="74"/>
      <c r="H1102" s="74"/>
      <c r="I1102" s="70"/>
      <c r="K1102" s="67">
        <f ca="1">COUNTIF(Tabel1[[PPO code 1]:[Frequentie 4]],Activiteitenoverzicht!B1102)</f>
        <v>0</v>
      </c>
      <c r="L1102" s="76">
        <f t="shared" ca="1" si="148"/>
        <v>0</v>
      </c>
    </row>
    <row r="1103" spans="1:12" hidden="1" x14ac:dyDescent="0.25">
      <c r="A1103" s="71">
        <f t="shared" si="140"/>
        <v>1100</v>
      </c>
      <c r="B1103" s="79" t="s">
        <v>1118</v>
      </c>
      <c r="C1103" s="70">
        <v>5723</v>
      </c>
      <c r="D1103" s="70" t="str">
        <f>IFERROR(VLOOKUP($C1103,'[1]Nieuwe bron'!$A:$C,3,0),"")</f>
        <v>57.23.00</v>
      </c>
      <c r="E1103" s="70" t="str">
        <f>IFERROR(VLOOKUP($D1103,'[1]Nieuwe bron'!$C:$D,2,0),"")</f>
        <v>luchtbehandeling; mechanisch lokaal, warmteterugwinning</v>
      </c>
      <c r="F1103" s="70" t="str">
        <f>IFERROR(VLOOKUP($D1103,NLSfB!A:D,4,0),"")</f>
        <v>warmteterugwinningsinstallatie (lokaal)</v>
      </c>
      <c r="G1103" s="108">
        <v>1</v>
      </c>
      <c r="I1103" s="65" t="s">
        <v>1119</v>
      </c>
      <c r="K1103" s="67">
        <f ca="1">COUNTIF(Tabel1[[PPO code 1]:[Frequentie 4]],Activiteitenoverzicht!B1103)</f>
        <v>0</v>
      </c>
      <c r="L1103" s="73">
        <f ca="1">$K$1103</f>
        <v>0</v>
      </c>
    </row>
    <row r="1104" spans="1:12" hidden="1" x14ac:dyDescent="0.25">
      <c r="A1104" s="71">
        <f t="shared" si="140"/>
        <v>1101</v>
      </c>
      <c r="B1104" s="79" t="str">
        <f t="shared" ref="B1104:B1116" si="149">IF($C1104=""," ",$B$1103)</f>
        <v xml:space="preserve"> </v>
      </c>
      <c r="D1104" s="70" t="str">
        <f>IFERROR(VLOOKUP($C1104,'[1]Nieuwe bron'!$A:$C,3,0),"")</f>
        <v/>
      </c>
      <c r="E1104" s="70" t="str">
        <f>IFERROR(VLOOKUP($D1104,'[1]Nieuwe bron'!$C:$D,2,0),"")</f>
        <v/>
      </c>
      <c r="F1104" s="70" t="str">
        <f>IFERROR(VLOOKUP($D1104,NLSfB!A:D,4,0),"")</f>
        <v/>
      </c>
      <c r="G1104" s="109">
        <v>1</v>
      </c>
      <c r="H1104" s="74" t="s">
        <v>326</v>
      </c>
      <c r="I1104" s="79" t="s">
        <v>1082</v>
      </c>
      <c r="K1104" s="67">
        <f ca="1">COUNTIF(Tabel1[[PPO code 1]:[Frequentie 4]],Activiteitenoverzicht!B1104)</f>
        <v>0</v>
      </c>
      <c r="L1104" s="75">
        <f t="shared" ref="L1104:L1118" ca="1" si="150">$K$1103</f>
        <v>0</v>
      </c>
    </row>
    <row r="1105" spans="1:12" hidden="1" x14ac:dyDescent="0.25">
      <c r="A1105" s="71">
        <f t="shared" si="140"/>
        <v>1102</v>
      </c>
      <c r="B1105" s="79" t="str">
        <f t="shared" si="149"/>
        <v xml:space="preserve"> </v>
      </c>
      <c r="D1105" s="70" t="str">
        <f>IFERROR(VLOOKUP($C1105,'[1]Nieuwe bron'!$A:$C,3,0),"")</f>
        <v/>
      </c>
      <c r="E1105" s="70" t="str">
        <f>IFERROR(VLOOKUP($D1105,'[1]Nieuwe bron'!$C:$D,2,0),"")</f>
        <v/>
      </c>
      <c r="F1105" s="70" t="str">
        <f>IFERROR(VLOOKUP($D1105,NLSfB!A:D,4,0),"")</f>
        <v/>
      </c>
      <c r="G1105" s="109">
        <v>1</v>
      </c>
      <c r="H1105" s="74" t="s">
        <v>326</v>
      </c>
      <c r="I1105" s="79" t="s">
        <v>1083</v>
      </c>
      <c r="K1105" s="67">
        <f ca="1">COUNTIF(Tabel1[[PPO code 1]:[Frequentie 4]],Activiteitenoverzicht!B1105)</f>
        <v>0</v>
      </c>
      <c r="L1105" s="75">
        <f t="shared" ca="1" si="150"/>
        <v>0</v>
      </c>
    </row>
    <row r="1106" spans="1:12" hidden="1" x14ac:dyDescent="0.25">
      <c r="A1106" s="71">
        <f t="shared" si="140"/>
        <v>1103</v>
      </c>
      <c r="B1106" s="79" t="str">
        <f t="shared" si="149"/>
        <v xml:space="preserve"> </v>
      </c>
      <c r="D1106" s="70" t="str">
        <f>IFERROR(VLOOKUP($C1106,'[1]Nieuwe bron'!$A:$C,3,0),"")</f>
        <v/>
      </c>
      <c r="E1106" s="70" t="str">
        <f>IFERROR(VLOOKUP($D1106,'[1]Nieuwe bron'!$C:$D,2,0),"")</f>
        <v/>
      </c>
      <c r="F1106" s="70" t="str">
        <f>IFERROR(VLOOKUP($D1106,NLSfB!A:D,4,0),"")</f>
        <v/>
      </c>
      <c r="G1106" s="109">
        <v>1</v>
      </c>
      <c r="H1106" s="74" t="s">
        <v>326</v>
      </c>
      <c r="I1106" s="79" t="s">
        <v>1084</v>
      </c>
      <c r="K1106" s="67">
        <f ca="1">COUNTIF(Tabel1[[PPO code 1]:[Frequentie 4]],Activiteitenoverzicht!B1106)</f>
        <v>0</v>
      </c>
      <c r="L1106" s="75">
        <f t="shared" ca="1" si="150"/>
        <v>0</v>
      </c>
    </row>
    <row r="1107" spans="1:12" hidden="1" x14ac:dyDescent="0.25">
      <c r="A1107" s="71">
        <f t="shared" si="140"/>
        <v>1104</v>
      </c>
      <c r="B1107" s="79" t="str">
        <f t="shared" si="149"/>
        <v xml:space="preserve"> </v>
      </c>
      <c r="D1107" s="70" t="str">
        <f>IFERROR(VLOOKUP($C1107,'[1]Nieuwe bron'!$A:$C,3,0),"")</f>
        <v/>
      </c>
      <c r="E1107" s="70" t="str">
        <f>IFERROR(VLOOKUP($D1107,'[1]Nieuwe bron'!$C:$D,2,0),"")</f>
        <v/>
      </c>
      <c r="F1107" s="70" t="str">
        <f>IFERROR(VLOOKUP($D1107,NLSfB!A:D,4,0),"")</f>
        <v/>
      </c>
      <c r="G1107" s="109">
        <v>1</v>
      </c>
      <c r="H1107" s="74" t="s">
        <v>326</v>
      </c>
      <c r="I1107" s="79" t="s">
        <v>1085</v>
      </c>
      <c r="K1107" s="67">
        <f ca="1">COUNTIF(Tabel1[[PPO code 1]:[Frequentie 4]],Activiteitenoverzicht!B1107)</f>
        <v>0</v>
      </c>
      <c r="L1107" s="75">
        <f t="shared" ca="1" si="150"/>
        <v>0</v>
      </c>
    </row>
    <row r="1108" spans="1:12" hidden="1" x14ac:dyDescent="0.25">
      <c r="A1108" s="71">
        <f t="shared" si="140"/>
        <v>1105</v>
      </c>
      <c r="B1108" s="79" t="str">
        <f t="shared" si="149"/>
        <v xml:space="preserve"> </v>
      </c>
      <c r="D1108" s="70" t="str">
        <f>IFERROR(VLOOKUP($C1108,'[1]Nieuwe bron'!$A:$C,3,0),"")</f>
        <v/>
      </c>
      <c r="E1108" s="70" t="str">
        <f>IFERROR(VLOOKUP($D1108,'[1]Nieuwe bron'!$C:$D,2,0),"")</f>
        <v/>
      </c>
      <c r="F1108" s="70" t="str">
        <f>IFERROR(VLOOKUP($D1108,NLSfB!A:D,4,0),"")</f>
        <v/>
      </c>
      <c r="G1108" s="109">
        <v>1</v>
      </c>
      <c r="H1108" s="74" t="s">
        <v>326</v>
      </c>
      <c r="I1108" s="79" t="s">
        <v>1120</v>
      </c>
      <c r="K1108" s="67">
        <f ca="1">COUNTIF(Tabel1[[PPO code 1]:[Frequentie 4]],Activiteitenoverzicht!B1108)</f>
        <v>0</v>
      </c>
      <c r="L1108" s="75">
        <f t="shared" ca="1" si="150"/>
        <v>0</v>
      </c>
    </row>
    <row r="1109" spans="1:12" hidden="1" x14ac:dyDescent="0.25">
      <c r="A1109" s="71">
        <f t="shared" si="140"/>
        <v>1106</v>
      </c>
      <c r="B1109" s="79" t="str">
        <f t="shared" si="149"/>
        <v xml:space="preserve"> </v>
      </c>
      <c r="D1109" s="70" t="str">
        <f>IFERROR(VLOOKUP($C1109,'[1]Nieuwe bron'!$A:$C,3,0),"")</f>
        <v/>
      </c>
      <c r="E1109" s="70" t="str">
        <f>IFERROR(VLOOKUP($D1109,'[1]Nieuwe bron'!$C:$D,2,0),"")</f>
        <v/>
      </c>
      <c r="F1109" s="70" t="str">
        <f>IFERROR(VLOOKUP($D1109,NLSfB!A:D,4,0),"")</f>
        <v/>
      </c>
      <c r="G1109" s="109">
        <v>1</v>
      </c>
      <c r="H1109" s="74" t="s">
        <v>326</v>
      </c>
      <c r="I1109" s="79" t="s">
        <v>1087</v>
      </c>
      <c r="K1109" s="67">
        <f ca="1">COUNTIF(Tabel1[[PPO code 1]:[Frequentie 4]],Activiteitenoverzicht!B1109)</f>
        <v>0</v>
      </c>
      <c r="L1109" s="75">
        <f t="shared" ca="1" si="150"/>
        <v>0</v>
      </c>
    </row>
    <row r="1110" spans="1:12" hidden="1" x14ac:dyDescent="0.25">
      <c r="A1110" s="71">
        <f t="shared" si="140"/>
        <v>1107</v>
      </c>
      <c r="B1110" s="79" t="str">
        <f t="shared" si="149"/>
        <v xml:space="preserve"> </v>
      </c>
      <c r="D1110" s="70" t="str">
        <f>IFERROR(VLOOKUP($C1110,'[1]Nieuwe bron'!$A:$C,3,0),"")</f>
        <v/>
      </c>
      <c r="E1110" s="70" t="str">
        <f>IFERROR(VLOOKUP($D1110,'[1]Nieuwe bron'!$C:$D,2,0),"")</f>
        <v/>
      </c>
      <c r="F1110" s="70" t="str">
        <f>IFERROR(VLOOKUP($D1110,NLSfB!A:D,4,0),"")</f>
        <v/>
      </c>
      <c r="G1110" s="109">
        <v>1</v>
      </c>
      <c r="H1110" s="74" t="s">
        <v>326</v>
      </c>
      <c r="I1110" s="79" t="s">
        <v>1121</v>
      </c>
      <c r="K1110" s="67">
        <f ca="1">COUNTIF(Tabel1[[PPO code 1]:[Frequentie 4]],Activiteitenoverzicht!B1110)</f>
        <v>0</v>
      </c>
      <c r="L1110" s="75">
        <f t="shared" ca="1" si="150"/>
        <v>0</v>
      </c>
    </row>
    <row r="1111" spans="1:12" hidden="1" x14ac:dyDescent="0.25">
      <c r="A1111" s="71">
        <f t="shared" si="140"/>
        <v>1108</v>
      </c>
      <c r="B1111" s="79" t="str">
        <f t="shared" si="149"/>
        <v xml:space="preserve"> </v>
      </c>
      <c r="D1111" s="70" t="str">
        <f>IFERROR(VLOOKUP($C1111,'[1]Nieuwe bron'!$A:$C,3,0),"")</f>
        <v/>
      </c>
      <c r="E1111" s="70" t="str">
        <f>IFERROR(VLOOKUP($D1111,'[1]Nieuwe bron'!$C:$D,2,0),"")</f>
        <v/>
      </c>
      <c r="F1111" s="70" t="str">
        <f>IFERROR(VLOOKUP($D1111,NLSfB!A:D,4,0),"")</f>
        <v/>
      </c>
      <c r="G1111" s="109">
        <v>1</v>
      </c>
      <c r="H1111" s="74" t="s">
        <v>326</v>
      </c>
      <c r="I1111" s="79" t="s">
        <v>1086</v>
      </c>
      <c r="K1111" s="67">
        <f ca="1">COUNTIF(Tabel1[[PPO code 1]:[Frequentie 4]],Activiteitenoverzicht!B1111)</f>
        <v>0</v>
      </c>
      <c r="L1111" s="75">
        <f t="shared" ca="1" si="150"/>
        <v>0</v>
      </c>
    </row>
    <row r="1112" spans="1:12" hidden="1" x14ac:dyDescent="0.25">
      <c r="A1112" s="71">
        <f t="shared" si="140"/>
        <v>1109</v>
      </c>
      <c r="B1112" s="79" t="str">
        <f t="shared" si="149"/>
        <v xml:space="preserve"> </v>
      </c>
      <c r="D1112" s="70" t="str">
        <f>IFERROR(VLOOKUP($C1112,'[1]Nieuwe bron'!$A:$C,3,0),"")</f>
        <v/>
      </c>
      <c r="E1112" s="70" t="str">
        <f>IFERROR(VLOOKUP($D1112,'[1]Nieuwe bron'!$C:$D,2,0),"")</f>
        <v/>
      </c>
      <c r="F1112" s="70" t="str">
        <f>IFERROR(VLOOKUP($D1112,NLSfB!A:D,4,0),"")</f>
        <v/>
      </c>
      <c r="G1112" s="109">
        <v>1</v>
      </c>
      <c r="H1112" s="74" t="s">
        <v>326</v>
      </c>
      <c r="I1112" s="79" t="s">
        <v>1122</v>
      </c>
      <c r="K1112" s="67">
        <f ca="1">COUNTIF(Tabel1[[PPO code 1]:[Frequentie 4]],Activiteitenoverzicht!B1112)</f>
        <v>0</v>
      </c>
      <c r="L1112" s="75">
        <f t="shared" ca="1" si="150"/>
        <v>0</v>
      </c>
    </row>
    <row r="1113" spans="1:12" hidden="1" x14ac:dyDescent="0.25">
      <c r="A1113" s="71">
        <f t="shared" si="140"/>
        <v>1110</v>
      </c>
      <c r="B1113" s="79" t="str">
        <f t="shared" si="149"/>
        <v xml:space="preserve"> </v>
      </c>
      <c r="D1113" s="70" t="str">
        <f>IFERROR(VLOOKUP($C1113,'[1]Nieuwe bron'!$A:$C,3,0),"")</f>
        <v/>
      </c>
      <c r="E1113" s="70" t="str">
        <f>IFERROR(VLOOKUP($D1113,'[1]Nieuwe bron'!$C:$D,2,0),"")</f>
        <v/>
      </c>
      <c r="F1113" s="70" t="str">
        <f>IFERROR(VLOOKUP($D1113,NLSfB!A:D,4,0),"")</f>
        <v/>
      </c>
      <c r="G1113" s="109">
        <v>1</v>
      </c>
      <c r="H1113" s="74" t="s">
        <v>326</v>
      </c>
      <c r="I1113" s="79" t="s">
        <v>1123</v>
      </c>
      <c r="K1113" s="67">
        <f ca="1">COUNTIF(Tabel1[[PPO code 1]:[Frequentie 4]],Activiteitenoverzicht!B1113)</f>
        <v>0</v>
      </c>
      <c r="L1113" s="75">
        <f t="shared" ca="1" si="150"/>
        <v>0</v>
      </c>
    </row>
    <row r="1114" spans="1:12" hidden="1" x14ac:dyDescent="0.25">
      <c r="A1114" s="71">
        <f t="shared" si="140"/>
        <v>1111</v>
      </c>
      <c r="B1114" s="79" t="str">
        <f t="shared" si="149"/>
        <v xml:space="preserve"> </v>
      </c>
      <c r="D1114" s="70" t="str">
        <f>IFERROR(VLOOKUP($C1114,'[1]Nieuwe bron'!$A:$C,3,0),"")</f>
        <v/>
      </c>
      <c r="E1114" s="70" t="str">
        <f>IFERROR(VLOOKUP($D1114,'[1]Nieuwe bron'!$C:$D,2,0),"")</f>
        <v/>
      </c>
      <c r="F1114" s="70" t="str">
        <f>IFERROR(VLOOKUP($D1114,NLSfB!A:D,4,0),"")</f>
        <v/>
      </c>
      <c r="G1114" s="109">
        <v>1</v>
      </c>
      <c r="H1114" s="74" t="s">
        <v>326</v>
      </c>
      <c r="I1114" s="79" t="s">
        <v>1124</v>
      </c>
      <c r="K1114" s="67">
        <f ca="1">COUNTIF(Tabel1[[PPO code 1]:[Frequentie 4]],Activiteitenoverzicht!B1114)</f>
        <v>0</v>
      </c>
      <c r="L1114" s="75">
        <f t="shared" ca="1" si="150"/>
        <v>0</v>
      </c>
    </row>
    <row r="1115" spans="1:12" hidden="1" x14ac:dyDescent="0.25">
      <c r="A1115" s="71">
        <f t="shared" si="140"/>
        <v>1112</v>
      </c>
      <c r="B1115" s="79" t="str">
        <f t="shared" si="149"/>
        <v xml:space="preserve"> </v>
      </c>
      <c r="D1115" s="70" t="str">
        <f>IFERROR(VLOOKUP($C1115,'[1]Nieuwe bron'!$A:$C,3,0),"")</f>
        <v/>
      </c>
      <c r="E1115" s="70" t="str">
        <f>IFERROR(VLOOKUP($D1115,'[1]Nieuwe bron'!$C:$D,2,0),"")</f>
        <v/>
      </c>
      <c r="F1115" s="70" t="str">
        <f>IFERROR(VLOOKUP($D1115,NLSfB!A:D,4,0),"")</f>
        <v/>
      </c>
      <c r="G1115" s="109"/>
      <c r="H1115" s="74" t="s">
        <v>326</v>
      </c>
      <c r="I1115" s="79" t="s">
        <v>1125</v>
      </c>
      <c r="K1115" s="67">
        <f ca="1">COUNTIF(Tabel1[[PPO code 1]:[Frequentie 4]],Activiteitenoverzicht!B1115)</f>
        <v>0</v>
      </c>
      <c r="L1115" s="75">
        <f t="shared" ca="1" si="150"/>
        <v>0</v>
      </c>
    </row>
    <row r="1116" spans="1:12" hidden="1" x14ac:dyDescent="0.25">
      <c r="A1116" s="71">
        <f t="shared" si="140"/>
        <v>1113</v>
      </c>
      <c r="B1116" s="79" t="str">
        <f t="shared" si="149"/>
        <v xml:space="preserve"> </v>
      </c>
      <c r="D1116" s="70" t="str">
        <f>IFERROR(VLOOKUP($C1116,'[1]Nieuwe bron'!$A:$C,3,0),"")</f>
        <v/>
      </c>
      <c r="E1116" s="70" t="str">
        <f>IFERROR(VLOOKUP($D1116,'[1]Nieuwe bron'!$C:$D,2,0),"")</f>
        <v/>
      </c>
      <c r="F1116" s="70" t="str">
        <f>IFERROR(VLOOKUP($D1116,NLSfB!A:D,4,0),"")</f>
        <v/>
      </c>
      <c r="G1116" s="109"/>
      <c r="H1116" s="74" t="s">
        <v>326</v>
      </c>
      <c r="I1116" s="79" t="s">
        <v>1126</v>
      </c>
      <c r="K1116" s="67">
        <f ca="1">COUNTIF(Tabel1[[PPO code 1]:[Frequentie 4]],Activiteitenoverzicht!B1116)</f>
        <v>0</v>
      </c>
      <c r="L1116" s="75">
        <f t="shared" ca="1" si="150"/>
        <v>0</v>
      </c>
    </row>
    <row r="1117" spans="1:12" hidden="1" x14ac:dyDescent="0.25">
      <c r="A1117" s="71">
        <f t="shared" si="140"/>
        <v>1114</v>
      </c>
      <c r="D1117" s="70" t="str">
        <f>IFERROR(VLOOKUP($C1117,'[1]Nieuwe bron'!$A:$C,3,0),"")</f>
        <v/>
      </c>
      <c r="E1117" s="70" t="str">
        <f>IFERROR(VLOOKUP($D1117,'[1]Nieuwe bron'!$C:$D,2,0),"")</f>
        <v/>
      </c>
      <c r="F1117" s="70" t="str">
        <f>IFERROR(VLOOKUP($D1117,NLSfB!A:D,4,0),"")</f>
        <v/>
      </c>
      <c r="G1117" s="110"/>
      <c r="H1117" s="74" t="s">
        <v>326</v>
      </c>
      <c r="I1117" s="79" t="s">
        <v>1127</v>
      </c>
      <c r="K1117" s="67">
        <f ca="1">COUNTIF(Tabel1[[PPO code 1]:[Frequentie 4]],Activiteitenoverzicht!B1117)</f>
        <v>0</v>
      </c>
      <c r="L1117" s="75">
        <f t="shared" ca="1" si="150"/>
        <v>0</v>
      </c>
    </row>
    <row r="1118" spans="1:12" hidden="1" x14ac:dyDescent="0.25">
      <c r="A1118" s="71">
        <f t="shared" si="140"/>
        <v>1115</v>
      </c>
      <c r="D1118" s="70" t="str">
        <f>IFERROR(VLOOKUP($C1118,'[1]Nieuwe bron'!$A:$C,3,0),"")</f>
        <v/>
      </c>
      <c r="E1118" s="70" t="str">
        <f>IFERROR(VLOOKUP($D1118,'[1]Nieuwe bron'!$C:$D,2,0),"")</f>
        <v/>
      </c>
      <c r="F1118" s="70" t="str">
        <f>IFERROR(VLOOKUP($D1118,NLSfB!A:D,4,0),"")</f>
        <v/>
      </c>
      <c r="H1118" s="74"/>
      <c r="K1118" s="67">
        <f ca="1">COUNTIF(Tabel1[[PPO code 1]:[Frequentie 4]],Activiteitenoverzicht!B1118)</f>
        <v>0</v>
      </c>
      <c r="L1118" s="76">
        <f t="shared" ca="1" si="150"/>
        <v>0</v>
      </c>
    </row>
    <row r="1119" spans="1:12" hidden="1" x14ac:dyDescent="0.25">
      <c r="A1119" s="71">
        <f t="shared" si="140"/>
        <v>1116</v>
      </c>
      <c r="B1119" s="70" t="s">
        <v>1128</v>
      </c>
      <c r="C1119" s="70">
        <v>572100</v>
      </c>
      <c r="D1119" s="70" t="str">
        <f>IFERROR(VLOOKUP($C1119,'[1]Nieuwe bron'!$A:$C,3,0),"")</f>
        <v>57.22.00</v>
      </c>
      <c r="E1119" s="70" t="str">
        <f>IFERROR(VLOOKUP($D1119,'[1]Nieuwe bron'!$C:$D,2,0),"")</f>
        <v>luchtbehandeling; mechanisch lokaal, afzuiginstallatie</v>
      </c>
      <c r="F1119" s="70" t="str">
        <f>IFERROR(VLOOKUP($D1119,NLSfB!A:D,4,0),"")</f>
        <v>afzuiginstallatie (lokaal)</v>
      </c>
      <c r="G1119" s="112">
        <v>1</v>
      </c>
      <c r="H1119" s="77"/>
      <c r="I1119" s="78" t="s">
        <v>1129</v>
      </c>
      <c r="K1119" s="67">
        <f ca="1">COUNTIF(Tabel1[[PPO code 1]:[Frequentie 4]],Activiteitenoverzicht!B1119)</f>
        <v>0</v>
      </c>
      <c r="L1119" s="73">
        <f ca="1">$K$1119</f>
        <v>0</v>
      </c>
    </row>
    <row r="1120" spans="1:12" hidden="1" x14ac:dyDescent="0.25">
      <c r="A1120" s="71">
        <f t="shared" si="140"/>
        <v>1117</v>
      </c>
      <c r="B1120" s="70" t="str">
        <f>IF($C1120=""," ",$B$1119)</f>
        <v xml:space="preserve"> </v>
      </c>
      <c r="D1120" s="70" t="str">
        <f>IFERROR(VLOOKUP($C1120,'[1]Nieuwe bron'!$A:$C,3,0),"")</f>
        <v/>
      </c>
      <c r="E1120" s="70" t="str">
        <f>IFERROR(VLOOKUP($D1120,'[1]Nieuwe bron'!$C:$D,2,0),"")</f>
        <v/>
      </c>
      <c r="F1120" s="70" t="str">
        <f>IFERROR(VLOOKUP($D1120,NLSfB!A:D,4,0),"")</f>
        <v/>
      </c>
      <c r="G1120" s="113">
        <v>1</v>
      </c>
      <c r="H1120" s="74" t="s">
        <v>326</v>
      </c>
      <c r="I1120" s="70" t="s">
        <v>1130</v>
      </c>
      <c r="K1120" s="67">
        <f ca="1">COUNTIF(Tabel1[[PPO code 1]:[Frequentie 4]],Activiteitenoverzicht!B1120)</f>
        <v>0</v>
      </c>
      <c r="L1120" s="75">
        <f t="shared" ref="L1120:L1125" ca="1" si="151">$K$1119</f>
        <v>0</v>
      </c>
    </row>
    <row r="1121" spans="1:12" hidden="1" x14ac:dyDescent="0.25">
      <c r="A1121" s="71">
        <f t="shared" si="140"/>
        <v>1118</v>
      </c>
      <c r="B1121" s="70" t="str">
        <f>IF($C1121=""," ",$B$1119)</f>
        <v xml:space="preserve"> </v>
      </c>
      <c r="D1121" s="70" t="str">
        <f>IFERROR(VLOOKUP($C1121,'[1]Nieuwe bron'!$A:$C,3,0),"")</f>
        <v/>
      </c>
      <c r="E1121" s="70" t="str">
        <f>IFERROR(VLOOKUP($D1121,'[1]Nieuwe bron'!$C:$D,2,0),"")</f>
        <v/>
      </c>
      <c r="F1121" s="70" t="str">
        <f>IFERROR(VLOOKUP($D1121,NLSfB!A:D,4,0),"")</f>
        <v/>
      </c>
      <c r="G1121" s="113">
        <v>1</v>
      </c>
      <c r="H1121" s="74" t="s">
        <v>326</v>
      </c>
      <c r="I1121" s="70" t="s">
        <v>1131</v>
      </c>
      <c r="K1121" s="67">
        <f ca="1">COUNTIF(Tabel1[[PPO code 1]:[Frequentie 4]],Activiteitenoverzicht!B1121)</f>
        <v>0</v>
      </c>
      <c r="L1121" s="75">
        <f t="shared" ca="1" si="151"/>
        <v>0</v>
      </c>
    </row>
    <row r="1122" spans="1:12" hidden="1" x14ac:dyDescent="0.25">
      <c r="A1122" s="71">
        <f t="shared" ref="A1122:A1185" si="152">-3+ROW()</f>
        <v>1119</v>
      </c>
      <c r="B1122" s="70" t="str">
        <f>IF($C1122=""," ",$B$1119)</f>
        <v xml:space="preserve"> </v>
      </c>
      <c r="D1122" s="70" t="str">
        <f>IFERROR(VLOOKUP($C1122,'[1]Nieuwe bron'!$A:$C,3,0),"")</f>
        <v/>
      </c>
      <c r="E1122" s="70" t="str">
        <f>IFERROR(VLOOKUP($D1122,'[1]Nieuwe bron'!$C:$D,2,0),"")</f>
        <v/>
      </c>
      <c r="F1122" s="70" t="str">
        <f>IFERROR(VLOOKUP($D1122,NLSfB!A:D,4,0),"")</f>
        <v/>
      </c>
      <c r="G1122" s="113">
        <v>1</v>
      </c>
      <c r="H1122" s="74" t="s">
        <v>326</v>
      </c>
      <c r="I1122" s="70" t="s">
        <v>1083</v>
      </c>
      <c r="K1122" s="67">
        <f ca="1">COUNTIF(Tabel1[[PPO code 1]:[Frequentie 4]],Activiteitenoverzicht!B1122)</f>
        <v>0</v>
      </c>
      <c r="L1122" s="75">
        <f t="shared" ca="1" si="151"/>
        <v>0</v>
      </c>
    </row>
    <row r="1123" spans="1:12" hidden="1" x14ac:dyDescent="0.25">
      <c r="A1123" s="71">
        <f t="shared" si="152"/>
        <v>1120</v>
      </c>
      <c r="B1123" s="70" t="str">
        <f>IF($C1123=""," ",$B$1119)</f>
        <v xml:space="preserve"> </v>
      </c>
      <c r="D1123" s="70" t="str">
        <f>IFERROR(VLOOKUP($C1123,'[1]Nieuwe bron'!$A:$C,3,0),"")</f>
        <v/>
      </c>
      <c r="E1123" s="70" t="str">
        <f>IFERROR(VLOOKUP($D1123,'[1]Nieuwe bron'!$C:$D,2,0),"")</f>
        <v/>
      </c>
      <c r="F1123" s="70" t="str">
        <f>IFERROR(VLOOKUP($D1123,NLSfB!A:D,4,0),"")</f>
        <v/>
      </c>
      <c r="G1123" s="113">
        <v>1</v>
      </c>
      <c r="H1123" s="74" t="s">
        <v>326</v>
      </c>
      <c r="I1123" s="70" t="s">
        <v>1121</v>
      </c>
      <c r="K1123" s="67">
        <f ca="1">COUNTIF(Tabel1[[PPO code 1]:[Frequentie 4]],Activiteitenoverzicht!B1123)</f>
        <v>0</v>
      </c>
      <c r="L1123" s="75">
        <f t="shared" ca="1" si="151"/>
        <v>0</v>
      </c>
    </row>
    <row r="1124" spans="1:12" hidden="1" x14ac:dyDescent="0.25">
      <c r="A1124" s="71">
        <f t="shared" si="152"/>
        <v>1121</v>
      </c>
      <c r="B1124" s="70"/>
      <c r="D1124" s="70" t="str">
        <f>IFERROR(VLOOKUP($C1124,'[1]Nieuwe bron'!$A:$C,3,0),"")</f>
        <v/>
      </c>
      <c r="E1124" s="70" t="str">
        <f>IFERROR(VLOOKUP($D1124,'[1]Nieuwe bron'!$C:$D,2,0),"")</f>
        <v/>
      </c>
      <c r="F1124" s="70" t="str">
        <f>IFERROR(VLOOKUP($D1124,NLSfB!A:D,4,0),"")</f>
        <v/>
      </c>
      <c r="G1124" s="114">
        <v>1</v>
      </c>
      <c r="H1124" s="74" t="s">
        <v>326</v>
      </c>
      <c r="I1124" s="70" t="s">
        <v>1132</v>
      </c>
      <c r="K1124" s="67">
        <f ca="1">COUNTIF(Tabel1[[PPO code 1]:[Frequentie 4]],Activiteitenoverzicht!B1124)</f>
        <v>0</v>
      </c>
      <c r="L1124" s="75">
        <f t="shared" ca="1" si="151"/>
        <v>0</v>
      </c>
    </row>
    <row r="1125" spans="1:12" hidden="1" x14ac:dyDescent="0.25">
      <c r="A1125" s="71">
        <f t="shared" si="152"/>
        <v>1122</v>
      </c>
      <c r="B1125" s="70"/>
      <c r="D1125" s="70" t="str">
        <f>IFERROR(VLOOKUP($C1125,'[1]Nieuwe bron'!$A:$C,3,0),"")</f>
        <v/>
      </c>
      <c r="E1125" s="70" t="str">
        <f>IFERROR(VLOOKUP($D1125,'[1]Nieuwe bron'!$C:$D,2,0),"")</f>
        <v/>
      </c>
      <c r="F1125" s="70" t="str">
        <f>IFERROR(VLOOKUP($D1125,NLSfB!A:D,4,0),"")</f>
        <v/>
      </c>
      <c r="G1125" s="74"/>
      <c r="H1125" s="74"/>
      <c r="I1125" s="70"/>
      <c r="K1125" s="67">
        <f ca="1">COUNTIF(Tabel1[[PPO code 1]:[Frequentie 4]],Activiteitenoverzicht!B1125)</f>
        <v>0</v>
      </c>
      <c r="L1125" s="76">
        <f t="shared" ca="1" si="151"/>
        <v>0</v>
      </c>
    </row>
    <row r="1126" spans="1:12" hidden="1" x14ac:dyDescent="0.25">
      <c r="A1126" s="71">
        <f t="shared" si="152"/>
        <v>1123</v>
      </c>
      <c r="B1126" s="70" t="s">
        <v>1133</v>
      </c>
      <c r="C1126" s="70">
        <v>572100</v>
      </c>
      <c r="D1126" s="70" t="str">
        <f>IFERROR(VLOOKUP($C1126,'[1]Nieuwe bron'!$A:$C,3,0),"")</f>
        <v>57.22.00</v>
      </c>
      <c r="E1126" s="70" t="str">
        <f>IFERROR(VLOOKUP($D1126,'[1]Nieuwe bron'!$C:$D,2,0),"")</f>
        <v>luchtbehandeling; mechanisch lokaal, afzuiginstallatie</v>
      </c>
      <c r="F1126" s="70" t="str">
        <f>IFERROR(VLOOKUP($D1126,NLSfB!A:D,4,0),"")</f>
        <v>afzuiginstallatie (lokaal)</v>
      </c>
      <c r="G1126" s="112">
        <v>1</v>
      </c>
      <c r="H1126" s="77"/>
      <c r="I1126" s="78" t="s">
        <v>1134</v>
      </c>
      <c r="K1126" s="67">
        <f ca="1">COUNTIF(Tabel1[[PPO code 1]:[Frequentie 4]],Activiteitenoverzicht!B1126)</f>
        <v>0</v>
      </c>
      <c r="L1126" s="73">
        <f ca="1">$K$1126</f>
        <v>0</v>
      </c>
    </row>
    <row r="1127" spans="1:12" hidden="1" x14ac:dyDescent="0.25">
      <c r="A1127" s="71">
        <f t="shared" si="152"/>
        <v>1124</v>
      </c>
      <c r="B1127" s="70" t="str">
        <f>IF($C1127=""," ",$B$1126)</f>
        <v xml:space="preserve"> </v>
      </c>
      <c r="D1127" s="70" t="str">
        <f>IFERROR(VLOOKUP($C1127,'[1]Nieuwe bron'!$A:$C,3,0),"")</f>
        <v/>
      </c>
      <c r="E1127" s="70" t="str">
        <f>IFERROR(VLOOKUP($D1127,'[1]Nieuwe bron'!$C:$D,2,0),"")</f>
        <v/>
      </c>
      <c r="F1127" s="70" t="str">
        <f>IFERROR(VLOOKUP($D1127,NLSfB!A:D,4,0),"")</f>
        <v/>
      </c>
      <c r="G1127" s="113">
        <v>1</v>
      </c>
      <c r="H1127" s="74"/>
      <c r="I1127" s="70" t="s">
        <v>581</v>
      </c>
      <c r="K1127" s="67">
        <f ca="1">COUNTIF(Tabel1[[PPO code 1]:[Frequentie 4]],Activiteitenoverzicht!B1127)</f>
        <v>0</v>
      </c>
      <c r="L1127" s="75">
        <f t="shared" ref="L1127:L1131" ca="1" si="153">$K$1126</f>
        <v>0</v>
      </c>
    </row>
    <row r="1128" spans="1:12" hidden="1" x14ac:dyDescent="0.25">
      <c r="A1128" s="71">
        <f t="shared" si="152"/>
        <v>1125</v>
      </c>
      <c r="B1128" s="70" t="str">
        <f>IF($C1128=""," ",$B$1126)</f>
        <v xml:space="preserve"> </v>
      </c>
      <c r="D1128" s="70" t="str">
        <f>IFERROR(VLOOKUP($C1128,'[1]Nieuwe bron'!$A:$C,3,0),"")</f>
        <v/>
      </c>
      <c r="E1128" s="70" t="str">
        <f>IFERROR(VLOOKUP($D1128,'[1]Nieuwe bron'!$C:$D,2,0),"")</f>
        <v/>
      </c>
      <c r="F1128" s="70" t="str">
        <f>IFERROR(VLOOKUP($D1128,NLSfB!A:D,4,0),"")</f>
        <v/>
      </c>
      <c r="G1128" s="113">
        <v>1</v>
      </c>
      <c r="H1128" s="74" t="s">
        <v>326</v>
      </c>
      <c r="I1128" s="70" t="s">
        <v>1135</v>
      </c>
      <c r="K1128" s="67">
        <f ca="1">COUNTIF(Tabel1[[PPO code 1]:[Frequentie 4]],Activiteitenoverzicht!B1128)</f>
        <v>0</v>
      </c>
      <c r="L1128" s="75">
        <f t="shared" ca="1" si="153"/>
        <v>0</v>
      </c>
    </row>
    <row r="1129" spans="1:12" hidden="1" x14ac:dyDescent="0.25">
      <c r="A1129" s="71">
        <f t="shared" si="152"/>
        <v>1126</v>
      </c>
      <c r="B1129" s="70" t="str">
        <f>IF($C1129=""," ",$B$1126)</f>
        <v xml:space="preserve"> </v>
      </c>
      <c r="D1129" s="70" t="str">
        <f>IFERROR(VLOOKUP($C1129,'[1]Nieuwe bron'!$A:$C,3,0),"")</f>
        <v/>
      </c>
      <c r="E1129" s="70" t="str">
        <f>IFERROR(VLOOKUP($D1129,'[1]Nieuwe bron'!$C:$D,2,0),"")</f>
        <v/>
      </c>
      <c r="F1129" s="70" t="str">
        <f>IFERROR(VLOOKUP($D1129,NLSfB!A:D,4,0),"")</f>
        <v/>
      </c>
      <c r="G1129" s="113">
        <v>1</v>
      </c>
      <c r="H1129" s="74" t="s">
        <v>326</v>
      </c>
      <c r="I1129" s="70" t="s">
        <v>1136</v>
      </c>
      <c r="K1129" s="67">
        <f ca="1">COUNTIF(Tabel1[[PPO code 1]:[Frequentie 4]],Activiteitenoverzicht!B1129)</f>
        <v>0</v>
      </c>
      <c r="L1129" s="75">
        <f t="shared" ca="1" si="153"/>
        <v>0</v>
      </c>
    </row>
    <row r="1130" spans="1:12" hidden="1" x14ac:dyDescent="0.25">
      <c r="A1130" s="71">
        <f t="shared" si="152"/>
        <v>1127</v>
      </c>
      <c r="B1130" s="70"/>
      <c r="D1130" s="70" t="str">
        <f>IFERROR(VLOOKUP($C1130,'[1]Nieuwe bron'!$A:$C,3,0),"")</f>
        <v/>
      </c>
      <c r="E1130" s="70" t="str">
        <f>IFERROR(VLOOKUP($D1130,'[1]Nieuwe bron'!$C:$D,2,0),"")</f>
        <v/>
      </c>
      <c r="F1130" s="70" t="str">
        <f>IFERROR(VLOOKUP($D1130,NLSfB!A:D,4,0),"")</f>
        <v/>
      </c>
      <c r="G1130" s="114">
        <v>1</v>
      </c>
      <c r="H1130" s="74" t="s">
        <v>326</v>
      </c>
      <c r="I1130" s="70" t="s">
        <v>1137</v>
      </c>
      <c r="K1130" s="67">
        <f ca="1">COUNTIF(Tabel1[[PPO code 1]:[Frequentie 4]],Activiteitenoverzicht!B1130)</f>
        <v>0</v>
      </c>
      <c r="L1130" s="75">
        <f t="shared" ca="1" si="153"/>
        <v>0</v>
      </c>
    </row>
    <row r="1131" spans="1:12" hidden="1" x14ac:dyDescent="0.25">
      <c r="A1131" s="71">
        <f t="shared" si="152"/>
        <v>1128</v>
      </c>
      <c r="B1131" s="70"/>
      <c r="D1131" s="70" t="str">
        <f>IFERROR(VLOOKUP($C1131,'[1]Nieuwe bron'!$A:$C,3,0),"")</f>
        <v/>
      </c>
      <c r="E1131" s="70" t="str">
        <f>IFERROR(VLOOKUP($D1131,'[1]Nieuwe bron'!$C:$D,2,0),"")</f>
        <v/>
      </c>
      <c r="F1131" s="70" t="str">
        <f>IFERROR(VLOOKUP($D1131,NLSfB!A:D,4,0),"")</f>
        <v/>
      </c>
      <c r="G1131" s="74"/>
      <c r="H1131" s="74"/>
      <c r="I1131" s="70"/>
      <c r="K1131" s="67">
        <f ca="1">COUNTIF(Tabel1[[PPO code 1]:[Frequentie 4]],Activiteitenoverzicht!B1131)</f>
        <v>0</v>
      </c>
      <c r="L1131" s="76">
        <f t="shared" ca="1" si="153"/>
        <v>0</v>
      </c>
    </row>
    <row r="1132" spans="1:12" hidden="1" x14ac:dyDescent="0.25">
      <c r="A1132" s="71">
        <f t="shared" si="152"/>
        <v>1129</v>
      </c>
      <c r="B1132" s="70" t="s">
        <v>1138</v>
      </c>
      <c r="D1132" s="70" t="str">
        <f>IFERROR(VLOOKUP($C1132,'[1]Nieuwe bron'!$A:$C,3,0),"")</f>
        <v/>
      </c>
      <c r="E1132" s="70" t="str">
        <f>IFERROR(VLOOKUP($D1132,'[1]Nieuwe bron'!$C:$D,2,0),"")</f>
        <v/>
      </c>
      <c r="F1132" s="70" t="str">
        <f>IFERROR(VLOOKUP($D1132,NLSfB!A:D,4,0),"")</f>
        <v/>
      </c>
      <c r="G1132" s="112">
        <v>1</v>
      </c>
      <c r="H1132" s="77"/>
      <c r="I1132" s="78" t="s">
        <v>1139</v>
      </c>
      <c r="K1132" s="67">
        <f ca="1">COUNTIF(Tabel1[[PPO code 1]:[Frequentie 4]],Activiteitenoverzicht!B1132)</f>
        <v>0</v>
      </c>
      <c r="L1132" s="73">
        <f ca="1">$K$1132</f>
        <v>0</v>
      </c>
    </row>
    <row r="1133" spans="1:12" hidden="1" x14ac:dyDescent="0.25">
      <c r="A1133" s="71">
        <f t="shared" si="152"/>
        <v>1130</v>
      </c>
      <c r="B1133" s="70" t="str">
        <f t="shared" ref="B1133:B1139" si="154">IF($C1133=""," ",$B$1132)</f>
        <v xml:space="preserve"> </v>
      </c>
      <c r="D1133" s="70" t="str">
        <f>IFERROR(VLOOKUP($C1133,'[1]Nieuwe bron'!$A:$C,3,0),"")</f>
        <v/>
      </c>
      <c r="E1133" s="70" t="str">
        <f>IFERROR(VLOOKUP($D1133,'[1]Nieuwe bron'!$C:$D,2,0),"")</f>
        <v/>
      </c>
      <c r="F1133" s="70" t="str">
        <f>IFERROR(VLOOKUP($D1133,NLSfB!A:D,4,0),"")</f>
        <v/>
      </c>
      <c r="G1133" s="113">
        <v>1</v>
      </c>
      <c r="H1133" s="74"/>
      <c r="I1133" s="70" t="s">
        <v>581</v>
      </c>
      <c r="K1133" s="67">
        <f ca="1">COUNTIF(Tabel1[[PPO code 1]:[Frequentie 4]],Activiteitenoverzicht!B1133)</f>
        <v>0</v>
      </c>
      <c r="L1133" s="75">
        <f t="shared" ref="L1133:L1141" ca="1" si="155">$K$1132</f>
        <v>0</v>
      </c>
    </row>
    <row r="1134" spans="1:12" hidden="1" x14ac:dyDescent="0.25">
      <c r="A1134" s="71">
        <f t="shared" si="152"/>
        <v>1131</v>
      </c>
      <c r="B1134" s="70" t="str">
        <f t="shared" si="154"/>
        <v xml:space="preserve"> </v>
      </c>
      <c r="D1134" s="70" t="str">
        <f>IFERROR(VLOOKUP($C1134,'[1]Nieuwe bron'!$A:$C,3,0),"")</f>
        <v/>
      </c>
      <c r="E1134" s="70" t="str">
        <f>IFERROR(VLOOKUP($D1134,'[1]Nieuwe bron'!$C:$D,2,0),"")</f>
        <v/>
      </c>
      <c r="F1134" s="70" t="str">
        <f>IFERROR(VLOOKUP($D1134,NLSfB!A:D,4,0),"")</f>
        <v/>
      </c>
      <c r="G1134" s="113">
        <v>1</v>
      </c>
      <c r="H1134" s="74" t="s">
        <v>326</v>
      </c>
      <c r="I1134" s="70" t="s">
        <v>1140</v>
      </c>
      <c r="K1134" s="67">
        <f ca="1">COUNTIF(Tabel1[[PPO code 1]:[Frequentie 4]],Activiteitenoverzicht!B1134)</f>
        <v>0</v>
      </c>
      <c r="L1134" s="75">
        <f t="shared" ca="1" si="155"/>
        <v>0</v>
      </c>
    </row>
    <row r="1135" spans="1:12" hidden="1" x14ac:dyDescent="0.25">
      <c r="A1135" s="71">
        <f t="shared" si="152"/>
        <v>1132</v>
      </c>
      <c r="B1135" s="70" t="str">
        <f t="shared" si="154"/>
        <v xml:space="preserve"> </v>
      </c>
      <c r="D1135" s="70" t="str">
        <f>IFERROR(VLOOKUP($C1135,'[1]Nieuwe bron'!$A:$C,3,0),"")</f>
        <v/>
      </c>
      <c r="E1135" s="70" t="str">
        <f>IFERROR(VLOOKUP($D1135,'[1]Nieuwe bron'!$C:$D,2,0),"")</f>
        <v/>
      </c>
      <c r="F1135" s="70" t="str">
        <f>IFERROR(VLOOKUP($D1135,NLSfB!A:D,4,0),"")</f>
        <v/>
      </c>
      <c r="G1135" s="113">
        <v>1</v>
      </c>
      <c r="H1135" s="74" t="s">
        <v>326</v>
      </c>
      <c r="I1135" s="70" t="s">
        <v>1083</v>
      </c>
      <c r="K1135" s="67">
        <f ca="1">COUNTIF(Tabel1[[PPO code 1]:[Frequentie 4]],Activiteitenoverzicht!B1135)</f>
        <v>0</v>
      </c>
      <c r="L1135" s="75">
        <f t="shared" ca="1" si="155"/>
        <v>0</v>
      </c>
    </row>
    <row r="1136" spans="1:12" hidden="1" x14ac:dyDescent="0.25">
      <c r="A1136" s="71">
        <f t="shared" si="152"/>
        <v>1133</v>
      </c>
      <c r="B1136" s="70" t="str">
        <f t="shared" si="154"/>
        <v xml:space="preserve"> </v>
      </c>
      <c r="D1136" s="70" t="str">
        <f>IFERROR(VLOOKUP($C1136,'[1]Nieuwe bron'!$A:$C,3,0),"")</f>
        <v/>
      </c>
      <c r="E1136" s="70" t="str">
        <f>IFERROR(VLOOKUP($D1136,'[1]Nieuwe bron'!$C:$D,2,0),"")</f>
        <v/>
      </c>
      <c r="F1136" s="70" t="str">
        <f>IFERROR(VLOOKUP($D1136,NLSfB!A:D,4,0),"")</f>
        <v/>
      </c>
      <c r="G1136" s="113">
        <v>1</v>
      </c>
      <c r="H1136" s="74" t="s">
        <v>326</v>
      </c>
      <c r="I1136" s="70" t="s">
        <v>1084</v>
      </c>
      <c r="K1136" s="67">
        <f ca="1">COUNTIF(Tabel1[[PPO code 1]:[Frequentie 4]],Activiteitenoverzicht!B1136)</f>
        <v>0</v>
      </c>
      <c r="L1136" s="75">
        <f t="shared" ca="1" si="155"/>
        <v>0</v>
      </c>
    </row>
    <row r="1137" spans="1:12" hidden="1" x14ac:dyDescent="0.25">
      <c r="A1137" s="71">
        <f t="shared" si="152"/>
        <v>1134</v>
      </c>
      <c r="B1137" s="70" t="str">
        <f t="shared" si="154"/>
        <v xml:space="preserve"> </v>
      </c>
      <c r="D1137" s="70" t="str">
        <f>IFERROR(VLOOKUP($C1137,'[1]Nieuwe bron'!$A:$C,3,0),"")</f>
        <v/>
      </c>
      <c r="E1137" s="70" t="str">
        <f>IFERROR(VLOOKUP($D1137,'[1]Nieuwe bron'!$C:$D,2,0),"")</f>
        <v/>
      </c>
      <c r="F1137" s="70" t="str">
        <f>IFERROR(VLOOKUP($D1137,NLSfB!A:D,4,0),"")</f>
        <v/>
      </c>
      <c r="G1137" s="113">
        <v>1</v>
      </c>
      <c r="H1137" s="74" t="s">
        <v>326</v>
      </c>
      <c r="I1137" s="70" t="s">
        <v>1089</v>
      </c>
      <c r="K1137" s="67">
        <f ca="1">COUNTIF(Tabel1[[PPO code 1]:[Frequentie 4]],Activiteitenoverzicht!B1137)</f>
        <v>0</v>
      </c>
      <c r="L1137" s="75">
        <f t="shared" ca="1" si="155"/>
        <v>0</v>
      </c>
    </row>
    <row r="1138" spans="1:12" hidden="1" x14ac:dyDescent="0.25">
      <c r="A1138" s="71">
        <f t="shared" si="152"/>
        <v>1135</v>
      </c>
      <c r="B1138" s="70" t="str">
        <f t="shared" si="154"/>
        <v xml:space="preserve"> </v>
      </c>
      <c r="D1138" s="70" t="str">
        <f>IFERROR(VLOOKUP($C1138,'[1]Nieuwe bron'!$A:$C,3,0),"")</f>
        <v/>
      </c>
      <c r="E1138" s="70" t="str">
        <f>IFERROR(VLOOKUP($D1138,'[1]Nieuwe bron'!$C:$D,2,0),"")</f>
        <v/>
      </c>
      <c r="F1138" s="70" t="str">
        <f>IFERROR(VLOOKUP($D1138,NLSfB!A:D,4,0),"")</f>
        <v/>
      </c>
      <c r="G1138" s="113">
        <v>1</v>
      </c>
      <c r="H1138" s="74" t="s">
        <v>326</v>
      </c>
      <c r="I1138" s="70" t="s">
        <v>1090</v>
      </c>
      <c r="K1138" s="67">
        <f ca="1">COUNTIF(Tabel1[[PPO code 1]:[Frequentie 4]],Activiteitenoverzicht!B1138)</f>
        <v>0</v>
      </c>
      <c r="L1138" s="75">
        <f t="shared" ca="1" si="155"/>
        <v>0</v>
      </c>
    </row>
    <row r="1139" spans="1:12" hidden="1" x14ac:dyDescent="0.25">
      <c r="A1139" s="71">
        <f t="shared" si="152"/>
        <v>1136</v>
      </c>
      <c r="B1139" s="70" t="str">
        <f t="shared" si="154"/>
        <v xml:space="preserve"> </v>
      </c>
      <c r="D1139" s="70" t="str">
        <f>IFERROR(VLOOKUP($C1139,'[1]Nieuwe bron'!$A:$C,3,0),"")</f>
        <v/>
      </c>
      <c r="E1139" s="70" t="str">
        <f>IFERROR(VLOOKUP($D1139,'[1]Nieuwe bron'!$C:$D,2,0),"")</f>
        <v/>
      </c>
      <c r="F1139" s="70" t="str">
        <f>IFERROR(VLOOKUP($D1139,NLSfB!A:D,4,0),"")</f>
        <v/>
      </c>
      <c r="G1139" s="113">
        <v>1</v>
      </c>
      <c r="H1139" s="74" t="s">
        <v>326</v>
      </c>
      <c r="I1139" s="70" t="s">
        <v>1141</v>
      </c>
      <c r="K1139" s="67">
        <f ca="1">COUNTIF(Tabel1[[PPO code 1]:[Frequentie 4]],Activiteitenoverzicht!B1139)</f>
        <v>0</v>
      </c>
      <c r="L1139" s="75">
        <f t="shared" ca="1" si="155"/>
        <v>0</v>
      </c>
    </row>
    <row r="1140" spans="1:12" hidden="1" x14ac:dyDescent="0.25">
      <c r="A1140" s="71">
        <f t="shared" si="152"/>
        <v>1137</v>
      </c>
      <c r="B1140" s="70"/>
      <c r="D1140" s="70" t="str">
        <f>IFERROR(VLOOKUP($C1140,'[1]Nieuwe bron'!$A:$C,3,0),"")</f>
        <v/>
      </c>
      <c r="E1140" s="70" t="str">
        <f>IFERROR(VLOOKUP($D1140,'[1]Nieuwe bron'!$C:$D,2,0),"")</f>
        <v/>
      </c>
      <c r="F1140" s="70" t="str">
        <f>IFERROR(VLOOKUP($D1140,NLSfB!A:D,4,0),"")</f>
        <v/>
      </c>
      <c r="G1140" s="114">
        <v>1</v>
      </c>
      <c r="H1140" s="74" t="s">
        <v>326</v>
      </c>
      <c r="I1140" s="70" t="s">
        <v>1142</v>
      </c>
      <c r="K1140" s="67">
        <f ca="1">COUNTIF(Tabel1[[PPO code 1]:[Frequentie 4]],Activiteitenoverzicht!B1140)</f>
        <v>0</v>
      </c>
      <c r="L1140" s="75">
        <f t="shared" ca="1" si="155"/>
        <v>0</v>
      </c>
    </row>
    <row r="1141" spans="1:12" hidden="1" x14ac:dyDescent="0.25">
      <c r="A1141" s="71">
        <f t="shared" si="152"/>
        <v>1138</v>
      </c>
      <c r="B1141" s="70"/>
      <c r="D1141" s="70" t="str">
        <f>IFERROR(VLOOKUP($C1141,'[1]Nieuwe bron'!$A:$C,3,0),"")</f>
        <v/>
      </c>
      <c r="E1141" s="70" t="str">
        <f>IFERROR(VLOOKUP($D1141,'[1]Nieuwe bron'!$C:$D,2,0),"")</f>
        <v/>
      </c>
      <c r="F1141" s="70" t="str">
        <f>IFERROR(VLOOKUP($D1141,NLSfB!A:D,4,0),"")</f>
        <v/>
      </c>
      <c r="G1141" s="74"/>
      <c r="H1141" s="74"/>
      <c r="I1141" s="70"/>
      <c r="K1141" s="67">
        <f ca="1">COUNTIF(Tabel1[[PPO code 1]:[Frequentie 4]],Activiteitenoverzicht!B1141)</f>
        <v>0</v>
      </c>
      <c r="L1141" s="76">
        <f t="shared" ca="1" si="155"/>
        <v>0</v>
      </c>
    </row>
    <row r="1142" spans="1:12" ht="22.8" x14ac:dyDescent="0.25">
      <c r="A1142" s="92">
        <f t="shared" si="152"/>
        <v>1139</v>
      </c>
      <c r="B1142" s="100" t="s">
        <v>1143</v>
      </c>
      <c r="C1142" s="70">
        <v>631130</v>
      </c>
      <c r="D1142" s="91" t="str">
        <f>IFERROR(VLOOKUP($C1142,'[1]Nieuwe bron'!$A:$C,3,0),"")</f>
        <v>63.21.00</v>
      </c>
      <c r="E1142" s="70" t="str">
        <f>IFERROR(VLOOKUP($D1142,'[1]Nieuwe bron'!$C:$D,2,0),"")</f>
        <v>verlichting; verlichting standaard armaturen, armaturen</v>
      </c>
      <c r="F1142" s="70" t="str">
        <f>IFERROR(VLOOKUP($D1142,NLSfB!A:D,4,0),"")</f>
        <v>verlichtingsarmaturen</v>
      </c>
      <c r="G1142" s="108">
        <v>1</v>
      </c>
      <c r="H1142" s="98"/>
      <c r="I1142" s="102" t="s">
        <v>1144</v>
      </c>
      <c r="J1142" s="87"/>
      <c r="K1142" s="87">
        <f ca="1">COUNTIF(Tabel1[[PPO code 1]:[Frequentie 4]],Activiteitenoverzicht!B1142)</f>
        <v>26</v>
      </c>
      <c r="L1142" s="94">
        <f ca="1">$K$1142</f>
        <v>26</v>
      </c>
    </row>
    <row r="1143" spans="1:12" x14ac:dyDescent="0.25">
      <c r="A1143" s="92">
        <f t="shared" si="152"/>
        <v>1140</v>
      </c>
      <c r="B1143" s="100" t="str">
        <f t="shared" ref="B1143:B1151" si="156">IF($C1143=""," ",$B$1142)</f>
        <v>LCHT010-A</v>
      </c>
      <c r="C1143" s="70">
        <v>906310</v>
      </c>
      <c r="D1143" s="91" t="str">
        <f>IFERROR(VLOOKUP($C1143,'[1]Nieuwe bron'!$A:$C,3,0),"")</f>
        <v>90.63.10</v>
      </c>
      <c r="E1143" s="70" t="str">
        <f>IFERROR(VLOOKUP($D1143,'[1]Nieuwe bron'!$C:$D,2,0),"")</f>
        <v>terrein; elektrotechnisch, lichtvoorzieningen; armaturen</v>
      </c>
      <c r="F1143" s="70" t="str">
        <f>IFERROR(VLOOKUP($D1143,NLSfB!A:D,4,0),"")</f>
        <v>armaturen (terrein)</v>
      </c>
      <c r="G1143" s="109">
        <v>1</v>
      </c>
      <c r="H1143" s="95" t="s">
        <v>326</v>
      </c>
      <c r="I1143" s="100" t="s">
        <v>1145</v>
      </c>
      <c r="J1143" s="87"/>
      <c r="K1143" s="87">
        <f ca="1">COUNTIF(Tabel1[[PPO code 1]:[Frequentie 4]],Activiteitenoverzicht!B1143)</f>
        <v>26</v>
      </c>
      <c r="L1143" s="96">
        <f t="shared" ref="L1143:L1153" ca="1" si="157">$K$1142</f>
        <v>26</v>
      </c>
    </row>
    <row r="1144" spans="1:12" x14ac:dyDescent="0.25">
      <c r="A1144" s="92">
        <f t="shared" si="152"/>
        <v>1141</v>
      </c>
      <c r="B1144" s="100" t="str">
        <f t="shared" si="156"/>
        <v xml:space="preserve"> </v>
      </c>
      <c r="D1144" s="91" t="str">
        <f>IFERROR(VLOOKUP($C1144,'[1]Nieuwe bron'!$A:$C,3,0),"")</f>
        <v/>
      </c>
      <c r="E1144" s="70" t="str">
        <f>IFERROR(VLOOKUP($D1144,'[1]Nieuwe bron'!$C:$D,2,0),"")</f>
        <v/>
      </c>
      <c r="F1144" s="70" t="str">
        <f>IFERROR(VLOOKUP($D1144,NLSfB!A:D,4,0),"")</f>
        <v/>
      </c>
      <c r="G1144" s="109">
        <v>1</v>
      </c>
      <c r="H1144" s="95" t="s">
        <v>326</v>
      </c>
      <c r="I1144" s="100" t="s">
        <v>1146</v>
      </c>
      <c r="J1144" s="87"/>
      <c r="K1144" s="87">
        <f ca="1">COUNTIF(Tabel1[[PPO code 1]:[Frequentie 4]],Activiteitenoverzicht!B1144)</f>
        <v>0</v>
      </c>
      <c r="L1144" s="96">
        <f t="shared" ca="1" si="157"/>
        <v>26</v>
      </c>
    </row>
    <row r="1145" spans="1:12" x14ac:dyDescent="0.25">
      <c r="A1145" s="92">
        <f t="shared" si="152"/>
        <v>1142</v>
      </c>
      <c r="B1145" s="100" t="str">
        <f t="shared" si="156"/>
        <v xml:space="preserve"> </v>
      </c>
      <c r="D1145" s="91" t="str">
        <f>IFERROR(VLOOKUP($C1145,'[1]Nieuwe bron'!$A:$C,3,0),"")</f>
        <v/>
      </c>
      <c r="E1145" s="70" t="str">
        <f>IFERROR(VLOOKUP($D1145,'[1]Nieuwe bron'!$C:$D,2,0),"")</f>
        <v/>
      </c>
      <c r="F1145" s="70" t="str">
        <f>IFERROR(VLOOKUP($D1145,NLSfB!A:D,4,0),"")</f>
        <v/>
      </c>
      <c r="G1145" s="109">
        <v>1</v>
      </c>
      <c r="H1145" s="95" t="s">
        <v>326</v>
      </c>
      <c r="I1145" s="100" t="s">
        <v>1147</v>
      </c>
      <c r="J1145" s="87"/>
      <c r="K1145" s="87">
        <f ca="1">COUNTIF(Tabel1[[PPO code 1]:[Frequentie 4]],Activiteitenoverzicht!B1145)</f>
        <v>0</v>
      </c>
      <c r="L1145" s="96">
        <f t="shared" ca="1" si="157"/>
        <v>26</v>
      </c>
    </row>
    <row r="1146" spans="1:12" x14ac:dyDescent="0.25">
      <c r="A1146" s="92">
        <f t="shared" si="152"/>
        <v>1143</v>
      </c>
      <c r="B1146" s="100" t="str">
        <f t="shared" si="156"/>
        <v xml:space="preserve"> </v>
      </c>
      <c r="D1146" s="91" t="str">
        <f>IFERROR(VLOOKUP($C1146,'[1]Nieuwe bron'!$A:$C,3,0),"")</f>
        <v/>
      </c>
      <c r="E1146" s="70" t="str">
        <f>IFERROR(VLOOKUP($D1146,'[1]Nieuwe bron'!$C:$D,2,0),"")</f>
        <v/>
      </c>
      <c r="F1146" s="70" t="str">
        <f>IFERROR(VLOOKUP($D1146,NLSfB!A:D,4,0),"")</f>
        <v/>
      </c>
      <c r="G1146" s="109">
        <v>1</v>
      </c>
      <c r="H1146" s="95" t="s">
        <v>326</v>
      </c>
      <c r="I1146" s="100" t="s">
        <v>1148</v>
      </c>
      <c r="J1146" s="87"/>
      <c r="K1146" s="87">
        <f ca="1">COUNTIF(Tabel1[[PPO code 1]:[Frequentie 4]],Activiteitenoverzicht!B1146)</f>
        <v>0</v>
      </c>
      <c r="L1146" s="96">
        <f t="shared" ca="1" si="157"/>
        <v>26</v>
      </c>
    </row>
    <row r="1147" spans="1:12" x14ac:dyDescent="0.25">
      <c r="A1147" s="92">
        <f t="shared" si="152"/>
        <v>1144</v>
      </c>
      <c r="B1147" s="100" t="str">
        <f t="shared" si="156"/>
        <v xml:space="preserve"> </v>
      </c>
      <c r="D1147" s="91" t="str">
        <f>IFERROR(VLOOKUP($C1147,'[1]Nieuwe bron'!$A:$C,3,0),"")</f>
        <v/>
      </c>
      <c r="E1147" s="70" t="str">
        <f>IFERROR(VLOOKUP($D1147,'[1]Nieuwe bron'!$C:$D,2,0),"")</f>
        <v/>
      </c>
      <c r="F1147" s="70" t="str">
        <f>IFERROR(VLOOKUP($D1147,NLSfB!A:D,4,0),"")</f>
        <v/>
      </c>
      <c r="G1147" s="109">
        <v>1</v>
      </c>
      <c r="H1147" s="95" t="s">
        <v>326</v>
      </c>
      <c r="I1147" s="100" t="s">
        <v>1149</v>
      </c>
      <c r="J1147" s="87"/>
      <c r="K1147" s="87">
        <f ca="1">COUNTIF(Tabel1[[PPO code 1]:[Frequentie 4]],Activiteitenoverzicht!B1147)</f>
        <v>0</v>
      </c>
      <c r="L1147" s="96">
        <f t="shared" ca="1" si="157"/>
        <v>26</v>
      </c>
    </row>
    <row r="1148" spans="1:12" x14ac:dyDescent="0.25">
      <c r="A1148" s="92">
        <f t="shared" si="152"/>
        <v>1145</v>
      </c>
      <c r="B1148" s="100" t="str">
        <f t="shared" si="156"/>
        <v xml:space="preserve"> </v>
      </c>
      <c r="D1148" s="91" t="str">
        <f>IFERROR(VLOOKUP($C1148,'[1]Nieuwe bron'!$A:$C,3,0),"")</f>
        <v/>
      </c>
      <c r="E1148" s="70" t="str">
        <f>IFERROR(VLOOKUP($D1148,'[1]Nieuwe bron'!$C:$D,2,0),"")</f>
        <v/>
      </c>
      <c r="F1148" s="70" t="str">
        <f>IFERROR(VLOOKUP($D1148,NLSfB!A:D,4,0),"")</f>
        <v/>
      </c>
      <c r="G1148" s="109">
        <v>1</v>
      </c>
      <c r="H1148" s="95" t="s">
        <v>326</v>
      </c>
      <c r="I1148" s="100" t="s">
        <v>1150</v>
      </c>
      <c r="J1148" s="87"/>
      <c r="K1148" s="87">
        <f ca="1">COUNTIF(Tabel1[[PPO code 1]:[Frequentie 4]],Activiteitenoverzicht!B1148)</f>
        <v>0</v>
      </c>
      <c r="L1148" s="96">
        <f t="shared" ca="1" si="157"/>
        <v>26</v>
      </c>
    </row>
    <row r="1149" spans="1:12" x14ac:dyDescent="0.25">
      <c r="A1149" s="92">
        <f t="shared" si="152"/>
        <v>1146</v>
      </c>
      <c r="B1149" s="100" t="str">
        <f t="shared" si="156"/>
        <v xml:space="preserve"> </v>
      </c>
      <c r="D1149" s="91" t="str">
        <f>IFERROR(VLOOKUP($C1149,'[1]Nieuwe bron'!$A:$C,3,0),"")</f>
        <v/>
      </c>
      <c r="E1149" s="70" t="str">
        <f>IFERROR(VLOOKUP($D1149,'[1]Nieuwe bron'!$C:$D,2,0),"")</f>
        <v/>
      </c>
      <c r="F1149" s="70" t="str">
        <f>IFERROR(VLOOKUP($D1149,NLSfB!A:D,4,0),"")</f>
        <v/>
      </c>
      <c r="G1149" s="109">
        <v>1</v>
      </c>
      <c r="H1149" s="95" t="s">
        <v>326</v>
      </c>
      <c r="I1149" s="100" t="s">
        <v>1151</v>
      </c>
      <c r="J1149" s="87"/>
      <c r="K1149" s="87">
        <f ca="1">COUNTIF(Tabel1[[PPO code 1]:[Frequentie 4]],Activiteitenoverzicht!B1149)</f>
        <v>0</v>
      </c>
      <c r="L1149" s="96">
        <f t="shared" ca="1" si="157"/>
        <v>26</v>
      </c>
    </row>
    <row r="1150" spans="1:12" x14ac:dyDescent="0.25">
      <c r="A1150" s="92">
        <f t="shared" si="152"/>
        <v>1147</v>
      </c>
      <c r="B1150" s="100" t="str">
        <f t="shared" si="156"/>
        <v xml:space="preserve"> </v>
      </c>
      <c r="D1150" s="91" t="str">
        <f>IFERROR(VLOOKUP($C1150,'[1]Nieuwe bron'!$A:$C,3,0),"")</f>
        <v/>
      </c>
      <c r="E1150" s="70" t="str">
        <f>IFERROR(VLOOKUP($D1150,'[1]Nieuwe bron'!$C:$D,2,0),"")</f>
        <v/>
      </c>
      <c r="F1150" s="70" t="str">
        <f>IFERROR(VLOOKUP($D1150,NLSfB!A:D,4,0),"")</f>
        <v/>
      </c>
      <c r="G1150" s="109">
        <v>1</v>
      </c>
      <c r="H1150" s="95" t="s">
        <v>326</v>
      </c>
      <c r="I1150" s="100" t="s">
        <v>1146</v>
      </c>
      <c r="J1150" s="87"/>
      <c r="K1150" s="87">
        <f ca="1">COUNTIF(Tabel1[[PPO code 1]:[Frequentie 4]],Activiteitenoverzicht!B1150)</f>
        <v>0</v>
      </c>
      <c r="L1150" s="96">
        <f t="shared" ca="1" si="157"/>
        <v>26</v>
      </c>
    </row>
    <row r="1151" spans="1:12" x14ac:dyDescent="0.25">
      <c r="A1151" s="92">
        <f t="shared" si="152"/>
        <v>1148</v>
      </c>
      <c r="B1151" s="100" t="str">
        <f t="shared" si="156"/>
        <v xml:space="preserve"> </v>
      </c>
      <c r="D1151" s="91" t="str">
        <f>IFERROR(VLOOKUP($C1151,'[1]Nieuwe bron'!$A:$C,3,0),"")</f>
        <v/>
      </c>
      <c r="E1151" s="70" t="str">
        <f>IFERROR(VLOOKUP($D1151,'[1]Nieuwe bron'!$C:$D,2,0),"")</f>
        <v/>
      </c>
      <c r="F1151" s="70" t="str">
        <f>IFERROR(VLOOKUP($D1151,NLSfB!A:D,4,0),"")</f>
        <v/>
      </c>
      <c r="G1151" s="109">
        <v>1</v>
      </c>
      <c r="H1151" s="95" t="s">
        <v>326</v>
      </c>
      <c r="I1151" s="100" t="s">
        <v>1147</v>
      </c>
      <c r="J1151" s="87"/>
      <c r="K1151" s="87">
        <f ca="1">COUNTIF(Tabel1[[PPO code 1]:[Frequentie 4]],Activiteitenoverzicht!B1151)</f>
        <v>0</v>
      </c>
      <c r="L1151" s="96">
        <f t="shared" ca="1" si="157"/>
        <v>26</v>
      </c>
    </row>
    <row r="1152" spans="1:12" x14ac:dyDescent="0.25">
      <c r="A1152" s="92">
        <f t="shared" si="152"/>
        <v>1149</v>
      </c>
      <c r="B1152" s="100"/>
      <c r="D1152" s="91" t="str">
        <f>IFERROR(VLOOKUP($C1152,'[1]Nieuwe bron'!$A:$C,3,0),"")</f>
        <v/>
      </c>
      <c r="E1152" s="70" t="str">
        <f>IFERROR(VLOOKUP($D1152,'[1]Nieuwe bron'!$C:$D,2,0),"")</f>
        <v/>
      </c>
      <c r="F1152" s="70" t="str">
        <f>IFERROR(VLOOKUP($D1152,NLSfB!A:D,4,0),"")</f>
        <v/>
      </c>
      <c r="G1152" s="110">
        <v>1</v>
      </c>
      <c r="H1152" s="95" t="s">
        <v>326</v>
      </c>
      <c r="I1152" s="100" t="s">
        <v>1148</v>
      </c>
      <c r="J1152" s="87"/>
      <c r="K1152" s="87">
        <f ca="1">COUNTIF(Tabel1[[PPO code 1]:[Frequentie 4]],Activiteitenoverzicht!B1152)</f>
        <v>0</v>
      </c>
      <c r="L1152" s="96">
        <f t="shared" ca="1" si="157"/>
        <v>26</v>
      </c>
    </row>
    <row r="1153" spans="1:12" x14ac:dyDescent="0.25">
      <c r="A1153" s="92">
        <f t="shared" si="152"/>
        <v>1150</v>
      </c>
      <c r="B1153" s="100"/>
      <c r="D1153" s="91" t="str">
        <f>IFERROR(VLOOKUP($C1153,'[1]Nieuwe bron'!$A:$C,3,0),"")</f>
        <v/>
      </c>
      <c r="E1153" s="70" t="str">
        <f>IFERROR(VLOOKUP($D1153,'[1]Nieuwe bron'!$C:$D,2,0),"")</f>
        <v/>
      </c>
      <c r="F1153" s="70" t="str">
        <f>IFERROR(VLOOKUP($D1153,NLSfB!A:D,4,0),"")</f>
        <v/>
      </c>
      <c r="H1153" s="95"/>
      <c r="I1153" s="100"/>
      <c r="J1153" s="87"/>
      <c r="K1153" s="87">
        <f ca="1">COUNTIF(Tabel1[[PPO code 1]:[Frequentie 4]],Activiteitenoverzicht!B1153)</f>
        <v>0</v>
      </c>
      <c r="L1153" s="97">
        <f t="shared" ca="1" si="157"/>
        <v>26</v>
      </c>
    </row>
    <row r="1154" spans="1:12" x14ac:dyDescent="0.25">
      <c r="A1154" s="92">
        <f t="shared" si="152"/>
        <v>1151</v>
      </c>
      <c r="B1154" s="91" t="s">
        <v>1152</v>
      </c>
      <c r="C1154" s="70">
        <v>906320</v>
      </c>
      <c r="D1154" s="91" t="str">
        <f>IFERROR(VLOOKUP($C1154,'[1]Nieuwe bron'!$A:$C,3,0),"")</f>
        <v>90.63.20</v>
      </c>
      <c r="E1154" s="70" t="str">
        <f>IFERROR(VLOOKUP($D1154,'[1]Nieuwe bron'!$C:$D,2,0),"")</f>
        <v>terrein elektrotechnisch, lichtvoorzieningen; reclameverlichting</v>
      </c>
      <c r="F1154" s="70" t="str">
        <f>IFERROR(VLOOKUP($D1154,NLSfB!A:D,4,0),"")</f>
        <v>reclameverlichting (terrein)</v>
      </c>
      <c r="G1154" s="112">
        <v>1</v>
      </c>
      <c r="H1154" s="98"/>
      <c r="I1154" s="99" t="s">
        <v>1153</v>
      </c>
      <c r="J1154" s="87"/>
      <c r="K1154" s="87">
        <f ca="1">COUNTIF(Tabel1[[PPO code 1]:[Frequentie 4]],Activiteitenoverzicht!B1154)</f>
        <v>1</v>
      </c>
      <c r="L1154" s="94">
        <f ca="1">$K$1154</f>
        <v>1</v>
      </c>
    </row>
    <row r="1155" spans="1:12" x14ac:dyDescent="0.25">
      <c r="A1155" s="92">
        <f t="shared" si="152"/>
        <v>1152</v>
      </c>
      <c r="B1155" s="91" t="str">
        <f>B1154</f>
        <v>LCHT020-A</v>
      </c>
      <c r="D1155" s="91" t="s">
        <v>229</v>
      </c>
      <c r="E1155" s="70" t="str">
        <f>IFERROR(VLOOKUP($D1155,'[1]Nieuwe bron'!$C:$D,2,0),"")</f>
        <v>verlichting; verlichting overige armaturen, reclameverlichting</v>
      </c>
      <c r="F1155" s="70" t="str">
        <f>IFERROR(VLOOKUP($D1155,NLSfB!A:D,4,0),"")</f>
        <v>reclameverlichting</v>
      </c>
      <c r="G1155" s="113">
        <v>1</v>
      </c>
      <c r="H1155" s="95" t="s">
        <v>326</v>
      </c>
      <c r="I1155" s="91" t="s">
        <v>1154</v>
      </c>
      <c r="J1155" s="87"/>
      <c r="K1155" s="87">
        <f ca="1">COUNTIF(Tabel1[[PPO code 1]:[Frequentie 4]],Activiteitenoverzicht!B1155)</f>
        <v>1</v>
      </c>
      <c r="L1155" s="96">
        <f t="shared" ref="L1155:L1160" ca="1" si="158">$K$1154</f>
        <v>1</v>
      </c>
    </row>
    <row r="1156" spans="1:12" x14ac:dyDescent="0.25">
      <c r="A1156" s="92">
        <f t="shared" si="152"/>
        <v>1153</v>
      </c>
      <c r="B1156" s="91" t="str">
        <f>IF($C1156=""," ",$B$1154)</f>
        <v xml:space="preserve"> </v>
      </c>
      <c r="D1156" s="91" t="str">
        <f>IFERROR(VLOOKUP($C1156,'[1]Nieuwe bron'!$A:$C,3,0),"")</f>
        <v/>
      </c>
      <c r="E1156" s="70" t="str">
        <f>IFERROR(VLOOKUP($D1156,'[1]Nieuwe bron'!$C:$D,2,0),"")</f>
        <v/>
      </c>
      <c r="F1156" s="70" t="str">
        <f>IFERROR(VLOOKUP($D1156,NLSfB!A:D,4,0),"")</f>
        <v/>
      </c>
      <c r="G1156" s="113">
        <v>1</v>
      </c>
      <c r="H1156" s="95" t="s">
        <v>326</v>
      </c>
      <c r="I1156" s="91" t="s">
        <v>1155</v>
      </c>
      <c r="J1156" s="87"/>
      <c r="K1156" s="87">
        <f ca="1">COUNTIF(Tabel1[[PPO code 1]:[Frequentie 4]],Activiteitenoverzicht!B1156)</f>
        <v>0</v>
      </c>
      <c r="L1156" s="96">
        <f t="shared" ca="1" si="158"/>
        <v>1</v>
      </c>
    </row>
    <row r="1157" spans="1:12" x14ac:dyDescent="0.25">
      <c r="A1157" s="92">
        <f t="shared" si="152"/>
        <v>1154</v>
      </c>
      <c r="B1157" s="91" t="str">
        <f>IF($C1157=""," ",$B$1154)</f>
        <v xml:space="preserve"> </v>
      </c>
      <c r="D1157" s="91" t="str">
        <f>IFERROR(VLOOKUP($C1157,'[1]Nieuwe bron'!$A:$C,3,0),"")</f>
        <v/>
      </c>
      <c r="E1157" s="70" t="str">
        <f>IFERROR(VLOOKUP($D1157,'[1]Nieuwe bron'!$C:$D,2,0),"")</f>
        <v/>
      </c>
      <c r="F1157" s="70" t="str">
        <f>IFERROR(VLOOKUP($D1157,NLSfB!A:D,4,0),"")</f>
        <v/>
      </c>
      <c r="G1157" s="113">
        <v>1</v>
      </c>
      <c r="H1157" s="95" t="s">
        <v>326</v>
      </c>
      <c r="I1157" s="91" t="s">
        <v>1151</v>
      </c>
      <c r="J1157" s="87"/>
      <c r="K1157" s="87">
        <f ca="1">COUNTIF(Tabel1[[PPO code 1]:[Frequentie 4]],Activiteitenoverzicht!B1157)</f>
        <v>0</v>
      </c>
      <c r="L1157" s="96">
        <f t="shared" ca="1" si="158"/>
        <v>1</v>
      </c>
    </row>
    <row r="1158" spans="1:12" x14ac:dyDescent="0.25">
      <c r="A1158" s="92">
        <f t="shared" si="152"/>
        <v>1155</v>
      </c>
      <c r="B1158" s="91" t="str">
        <f>IF($C1158=""," ",$B$1154)</f>
        <v xml:space="preserve"> </v>
      </c>
      <c r="D1158" s="91" t="str">
        <f>IFERROR(VLOOKUP($C1158,'[1]Nieuwe bron'!$A:$C,3,0),"")</f>
        <v/>
      </c>
      <c r="E1158" s="70" t="str">
        <f>IFERROR(VLOOKUP($D1158,'[1]Nieuwe bron'!$C:$D,2,0),"")</f>
        <v/>
      </c>
      <c r="F1158" s="70" t="str">
        <f>IFERROR(VLOOKUP($D1158,NLSfB!A:D,4,0),"")</f>
        <v/>
      </c>
      <c r="G1158" s="113">
        <v>1</v>
      </c>
      <c r="H1158" s="95" t="s">
        <v>326</v>
      </c>
      <c r="I1158" s="91" t="s">
        <v>1156</v>
      </c>
      <c r="J1158" s="87"/>
      <c r="K1158" s="87">
        <f ca="1">COUNTIF(Tabel1[[PPO code 1]:[Frequentie 4]],Activiteitenoverzicht!B1158)</f>
        <v>0</v>
      </c>
      <c r="L1158" s="96">
        <f t="shared" ca="1" si="158"/>
        <v>1</v>
      </c>
    </row>
    <row r="1159" spans="1:12" x14ac:dyDescent="0.25">
      <c r="A1159" s="92">
        <f t="shared" si="152"/>
        <v>1156</v>
      </c>
      <c r="B1159" s="91"/>
      <c r="D1159" s="91" t="str">
        <f>IFERROR(VLOOKUP($C1159,'[1]Nieuwe bron'!$A:$C,3,0),"")</f>
        <v/>
      </c>
      <c r="E1159" s="70" t="str">
        <f>IFERROR(VLOOKUP($D1159,'[1]Nieuwe bron'!$C:$D,2,0),"")</f>
        <v/>
      </c>
      <c r="F1159" s="70" t="str">
        <f>IFERROR(VLOOKUP($D1159,NLSfB!A:D,4,0),"")</f>
        <v/>
      </c>
      <c r="G1159" s="114">
        <v>1</v>
      </c>
      <c r="H1159" s="95" t="s">
        <v>326</v>
      </c>
      <c r="I1159" s="91" t="s">
        <v>1157</v>
      </c>
      <c r="J1159" s="87"/>
      <c r="K1159" s="87">
        <f ca="1">COUNTIF(Tabel1[[PPO code 1]:[Frequentie 4]],Activiteitenoverzicht!B1159)</f>
        <v>0</v>
      </c>
      <c r="L1159" s="96">
        <f t="shared" ca="1" si="158"/>
        <v>1</v>
      </c>
    </row>
    <row r="1160" spans="1:12" x14ac:dyDescent="0.25">
      <c r="A1160" s="92">
        <f t="shared" si="152"/>
        <v>1157</v>
      </c>
      <c r="B1160" s="91"/>
      <c r="D1160" s="91" t="str">
        <f>IFERROR(VLOOKUP($C1160,'[1]Nieuwe bron'!$A:$C,3,0),"")</f>
        <v/>
      </c>
      <c r="E1160" s="70" t="str">
        <f>IFERROR(VLOOKUP($D1160,'[1]Nieuwe bron'!$C:$D,2,0),"")</f>
        <v/>
      </c>
      <c r="F1160" s="70" t="str">
        <f>IFERROR(VLOOKUP($D1160,NLSfB!A:D,4,0),"")</f>
        <v/>
      </c>
      <c r="G1160" s="74"/>
      <c r="H1160" s="95"/>
      <c r="I1160" s="91"/>
      <c r="J1160" s="87"/>
      <c r="K1160" s="87">
        <f ca="1">COUNTIF(Tabel1[[PPO code 1]:[Frequentie 4]],Activiteitenoverzicht!B1160)</f>
        <v>0</v>
      </c>
      <c r="L1160" s="97">
        <f t="shared" ca="1" si="158"/>
        <v>1</v>
      </c>
    </row>
    <row r="1161" spans="1:12" ht="22.8" x14ac:dyDescent="0.25">
      <c r="A1161" s="92">
        <f t="shared" si="152"/>
        <v>1158</v>
      </c>
      <c r="B1161" s="91" t="s">
        <v>1158</v>
      </c>
      <c r="C1161" s="70">
        <v>632410</v>
      </c>
      <c r="D1161" s="91" t="str">
        <f>IFERROR(VLOOKUP($C1161,'[1]Nieuwe bron'!$A:$C,3,0),"")</f>
        <v>63.22.00</v>
      </c>
      <c r="E1161" s="70" t="str">
        <f>IFERROR(VLOOKUP($D1161,'[1]Nieuwe bron'!$C:$D,2,0),"")</f>
        <v>verlichting; verlichting standaard armaturen, noodarmaturen</v>
      </c>
      <c r="F1161" s="70" t="str">
        <f>IFERROR(VLOOKUP($D1161,NLSfB!A:D,4,0),"")</f>
        <v>noodverlichtingsarmaturen</v>
      </c>
      <c r="G1161" s="112">
        <v>1</v>
      </c>
      <c r="H1161" s="98"/>
      <c r="I1161" s="102" t="s">
        <v>4937</v>
      </c>
      <c r="J1161" s="87"/>
      <c r="K1161" s="87">
        <f ca="1">COUNTIF(Tabel1[[PPO code 1]:[Frequentie 4]],Activiteitenoverzicht!B1161)</f>
        <v>7</v>
      </c>
      <c r="L1161" s="94">
        <f ca="1">$K$1161</f>
        <v>7</v>
      </c>
    </row>
    <row r="1162" spans="1:12" x14ac:dyDescent="0.25">
      <c r="A1162" s="92">
        <f t="shared" si="152"/>
        <v>1159</v>
      </c>
      <c r="B1162" s="91" t="str">
        <f t="shared" ref="B1162:B1168" si="159">IF($C1162=""," ",$B$1161)</f>
        <v>LCHT040-A</v>
      </c>
      <c r="C1162" s="70" t="s">
        <v>1159</v>
      </c>
      <c r="D1162" s="91" t="s">
        <v>4032</v>
      </c>
      <c r="E1162" s="70" t="str">
        <f>IFERROR(VLOOKUP($D1162,'[1]Nieuwe bron'!$C:$D,2,0),"")</f>
        <v>verlichting; vluchtwegsignalering, armaturen</v>
      </c>
      <c r="F1162" s="70" t="str">
        <f>IFERROR(VLOOKUP($D1162,NLSfB!A:D,4,0),"")</f>
        <v>armaturen vluchtwegsignalering</v>
      </c>
      <c r="G1162" s="113">
        <v>1</v>
      </c>
      <c r="H1162" s="95" t="s">
        <v>326</v>
      </c>
      <c r="I1162" s="91" t="s">
        <v>1160</v>
      </c>
      <c r="J1162" s="87"/>
      <c r="K1162" s="87">
        <f ca="1">COUNTIF(Tabel1[[PPO code 1]:[Frequentie 4]],Activiteitenoverzicht!B1162)</f>
        <v>7</v>
      </c>
      <c r="L1162" s="96">
        <f t="shared" ref="L1162:L1170" ca="1" si="160">$K$1161</f>
        <v>7</v>
      </c>
    </row>
    <row r="1163" spans="1:12" x14ac:dyDescent="0.25">
      <c r="A1163" s="92">
        <f t="shared" si="152"/>
        <v>1160</v>
      </c>
      <c r="B1163" s="91" t="str">
        <f t="shared" si="159"/>
        <v xml:space="preserve"> </v>
      </c>
      <c r="D1163" s="91" t="str">
        <f>IFERROR(VLOOKUP($C1163,'[1]Nieuwe bron'!$A:$C,3,0),"")</f>
        <v/>
      </c>
      <c r="E1163" s="70" t="str">
        <f>IFERROR(VLOOKUP($D1163,'[1]Nieuwe bron'!$C:$D,2,0),"")</f>
        <v/>
      </c>
      <c r="F1163" s="70" t="str">
        <f>IFERROR(VLOOKUP($D1163,NLSfB!A:D,4,0),"")</f>
        <v/>
      </c>
      <c r="G1163" s="113">
        <v>1</v>
      </c>
      <c r="H1163" s="95" t="s">
        <v>326</v>
      </c>
      <c r="I1163" s="91" t="s">
        <v>1161</v>
      </c>
      <c r="J1163" s="87"/>
      <c r="K1163" s="87">
        <f ca="1">COUNTIF(Tabel1[[PPO code 1]:[Frequentie 4]],Activiteitenoverzicht!B1163)</f>
        <v>0</v>
      </c>
      <c r="L1163" s="96">
        <f t="shared" ca="1" si="160"/>
        <v>7</v>
      </c>
    </row>
    <row r="1164" spans="1:12" x14ac:dyDescent="0.25">
      <c r="A1164" s="92">
        <f t="shared" si="152"/>
        <v>1161</v>
      </c>
      <c r="B1164" s="91" t="str">
        <f t="shared" si="159"/>
        <v xml:space="preserve"> </v>
      </c>
      <c r="D1164" s="91" t="str">
        <f>IFERROR(VLOOKUP($C1164,'[1]Nieuwe bron'!$A:$C,3,0),"")</f>
        <v/>
      </c>
      <c r="E1164" s="70" t="str">
        <f>IFERROR(VLOOKUP($D1164,'[1]Nieuwe bron'!$C:$D,2,0),"")</f>
        <v/>
      </c>
      <c r="F1164" s="70" t="str">
        <f>IFERROR(VLOOKUP($D1164,NLSfB!A:D,4,0),"")</f>
        <v/>
      </c>
      <c r="G1164" s="113">
        <v>1</v>
      </c>
      <c r="H1164" s="95" t="s">
        <v>326</v>
      </c>
      <c r="I1164" s="91" t="s">
        <v>1162</v>
      </c>
      <c r="J1164" s="87"/>
      <c r="K1164" s="87">
        <f ca="1">COUNTIF(Tabel1[[PPO code 1]:[Frequentie 4]],Activiteitenoverzicht!B1164)</f>
        <v>0</v>
      </c>
      <c r="L1164" s="96">
        <f t="shared" ca="1" si="160"/>
        <v>7</v>
      </c>
    </row>
    <row r="1165" spans="1:12" x14ac:dyDescent="0.25">
      <c r="A1165" s="92">
        <f t="shared" si="152"/>
        <v>1162</v>
      </c>
      <c r="B1165" s="91" t="str">
        <f t="shared" si="159"/>
        <v xml:space="preserve"> </v>
      </c>
      <c r="D1165" s="91" t="str">
        <f>IFERROR(VLOOKUP($C1165,'[1]Nieuwe bron'!$A:$C,3,0),"")</f>
        <v/>
      </c>
      <c r="E1165" s="70" t="str">
        <f>IFERROR(VLOOKUP($D1165,'[1]Nieuwe bron'!$C:$D,2,0),"")</f>
        <v/>
      </c>
      <c r="F1165" s="70" t="str">
        <f>IFERROR(VLOOKUP($D1165,NLSfB!A:D,4,0),"")</f>
        <v/>
      </c>
      <c r="G1165" s="113">
        <v>1</v>
      </c>
      <c r="H1165" s="95" t="s">
        <v>326</v>
      </c>
      <c r="I1165" s="91" t="s">
        <v>1163</v>
      </c>
      <c r="J1165" s="87"/>
      <c r="K1165" s="87">
        <f ca="1">COUNTIF(Tabel1[[PPO code 1]:[Frequentie 4]],Activiteitenoverzicht!B1165)</f>
        <v>0</v>
      </c>
      <c r="L1165" s="96">
        <f t="shared" ca="1" si="160"/>
        <v>7</v>
      </c>
    </row>
    <row r="1166" spans="1:12" x14ac:dyDescent="0.25">
      <c r="A1166" s="92">
        <f t="shared" si="152"/>
        <v>1163</v>
      </c>
      <c r="B1166" s="91" t="str">
        <f t="shared" si="159"/>
        <v xml:space="preserve"> </v>
      </c>
      <c r="D1166" s="91" t="str">
        <f>IFERROR(VLOOKUP($C1166,'[1]Nieuwe bron'!$A:$C,3,0),"")</f>
        <v/>
      </c>
      <c r="E1166" s="70" t="str">
        <f>IFERROR(VLOOKUP($D1166,'[1]Nieuwe bron'!$C:$D,2,0),"")</f>
        <v/>
      </c>
      <c r="F1166" s="70" t="str">
        <f>IFERROR(VLOOKUP($D1166,NLSfB!A:D,4,0),"")</f>
        <v/>
      </c>
      <c r="G1166" s="113">
        <v>1</v>
      </c>
      <c r="H1166" s="95" t="s">
        <v>326</v>
      </c>
      <c r="I1166" s="91" t="s">
        <v>1164</v>
      </c>
      <c r="J1166" s="87"/>
      <c r="K1166" s="87">
        <f ca="1">COUNTIF(Tabel1[[PPO code 1]:[Frequentie 4]],Activiteitenoverzicht!B1166)</f>
        <v>0</v>
      </c>
      <c r="L1166" s="96">
        <f t="shared" ca="1" si="160"/>
        <v>7</v>
      </c>
    </row>
    <row r="1167" spans="1:12" ht="22.8" x14ac:dyDescent="0.25">
      <c r="A1167" s="92">
        <f t="shared" si="152"/>
        <v>1164</v>
      </c>
      <c r="B1167" s="91" t="str">
        <f t="shared" si="159"/>
        <v xml:space="preserve"> </v>
      </c>
      <c r="D1167" s="91" t="str">
        <f>IFERROR(VLOOKUP($C1167,'[1]Nieuwe bron'!$A:$C,3,0),"")</f>
        <v/>
      </c>
      <c r="E1167" s="70" t="str">
        <f>IFERROR(VLOOKUP($D1167,'[1]Nieuwe bron'!$C:$D,2,0),"")</f>
        <v/>
      </c>
      <c r="F1167" s="70" t="str">
        <f>IFERROR(VLOOKUP($D1167,NLSfB!A:D,4,0),"")</f>
        <v/>
      </c>
      <c r="G1167" s="113">
        <v>1</v>
      </c>
      <c r="H1167" s="95" t="s">
        <v>326</v>
      </c>
      <c r="I1167" s="91" t="s">
        <v>1165</v>
      </c>
      <c r="J1167" s="87"/>
      <c r="K1167" s="87">
        <f ca="1">COUNTIF(Tabel1[[PPO code 1]:[Frequentie 4]],Activiteitenoverzicht!B1167)</f>
        <v>0</v>
      </c>
      <c r="L1167" s="96">
        <f t="shared" ca="1" si="160"/>
        <v>7</v>
      </c>
    </row>
    <row r="1168" spans="1:12" ht="34.200000000000003" x14ac:dyDescent="0.25">
      <c r="A1168" s="92">
        <f t="shared" si="152"/>
        <v>1165</v>
      </c>
      <c r="B1168" s="91" t="str">
        <f t="shared" si="159"/>
        <v xml:space="preserve"> </v>
      </c>
      <c r="D1168" s="91" t="str">
        <f>IFERROR(VLOOKUP($C1168,'[1]Nieuwe bron'!$A:$C,3,0),"")</f>
        <v/>
      </c>
      <c r="E1168" s="70" t="str">
        <f>IFERROR(VLOOKUP($D1168,'[1]Nieuwe bron'!$C:$D,2,0),"")</f>
        <v/>
      </c>
      <c r="F1168" s="70" t="str">
        <f>IFERROR(VLOOKUP($D1168,NLSfB!A:D,4,0),"")</f>
        <v/>
      </c>
      <c r="G1168" s="113">
        <v>1</v>
      </c>
      <c r="H1168" s="95" t="s">
        <v>326</v>
      </c>
      <c r="I1168" s="91" t="s">
        <v>1166</v>
      </c>
      <c r="J1168" s="87"/>
      <c r="K1168" s="87">
        <f ca="1">COUNTIF(Tabel1[[PPO code 1]:[Frequentie 4]],Activiteitenoverzicht!B1168)</f>
        <v>0</v>
      </c>
      <c r="L1168" s="96">
        <f t="shared" ca="1" si="160"/>
        <v>7</v>
      </c>
    </row>
    <row r="1169" spans="1:12" x14ac:dyDescent="0.25">
      <c r="A1169" s="92">
        <f t="shared" si="152"/>
        <v>1166</v>
      </c>
      <c r="B1169" s="91"/>
      <c r="D1169" s="91" t="str">
        <f>IFERROR(VLOOKUP($C1169,'[1]Nieuwe bron'!$A:$C,3,0),"")</f>
        <v/>
      </c>
      <c r="E1169" s="70" t="str">
        <f>IFERROR(VLOOKUP($D1169,'[1]Nieuwe bron'!$C:$D,2,0),"")</f>
        <v/>
      </c>
      <c r="F1169" s="70" t="str">
        <f>IFERROR(VLOOKUP($D1169,NLSfB!A:D,4,0),"")</f>
        <v/>
      </c>
      <c r="G1169" s="114">
        <v>1</v>
      </c>
      <c r="H1169" s="95" t="s">
        <v>326</v>
      </c>
      <c r="I1169" s="91" t="s">
        <v>1167</v>
      </c>
      <c r="J1169" s="87"/>
      <c r="K1169" s="87">
        <f ca="1">COUNTIF(Tabel1[[PPO code 1]:[Frequentie 4]],Activiteitenoverzicht!B1169)</f>
        <v>0</v>
      </c>
      <c r="L1169" s="96">
        <f t="shared" ca="1" si="160"/>
        <v>7</v>
      </c>
    </row>
    <row r="1170" spans="1:12" x14ac:dyDescent="0.25">
      <c r="A1170" s="92">
        <f t="shared" si="152"/>
        <v>1167</v>
      </c>
      <c r="B1170" s="91"/>
      <c r="D1170" s="91" t="str">
        <f>IFERROR(VLOOKUP($C1170,'[1]Nieuwe bron'!$A:$C,3,0),"")</f>
        <v/>
      </c>
      <c r="E1170" s="70" t="str">
        <f>IFERROR(VLOOKUP($D1170,'[1]Nieuwe bron'!$C:$D,2,0),"")</f>
        <v/>
      </c>
      <c r="F1170" s="70" t="str">
        <f>IFERROR(VLOOKUP($D1170,NLSfB!A:D,4,0),"")</f>
        <v/>
      </c>
      <c r="G1170" s="74"/>
      <c r="H1170" s="95"/>
      <c r="I1170" s="91"/>
      <c r="J1170" s="87"/>
      <c r="K1170" s="87">
        <f ca="1">COUNTIF(Tabel1[[PPO code 1]:[Frequentie 4]],Activiteitenoverzicht!B1170)</f>
        <v>0</v>
      </c>
      <c r="L1170" s="97">
        <f t="shared" ca="1" si="160"/>
        <v>7</v>
      </c>
    </row>
    <row r="1171" spans="1:12" x14ac:dyDescent="0.25">
      <c r="A1171" s="92">
        <f t="shared" si="152"/>
        <v>1168</v>
      </c>
      <c r="B1171" s="91" t="s">
        <v>1168</v>
      </c>
      <c r="C1171" s="70">
        <v>66100001</v>
      </c>
      <c r="D1171" s="91" t="str">
        <f>IFERROR(VLOOKUP($C1171,'[1]Nieuwe bron'!$A:$C,3,0),"")</f>
        <v>66.10.10</v>
      </c>
      <c r="E1171" s="70" t="str">
        <f>IFERROR(VLOOKUP($D1171,'[1]Nieuwe bron'!$C:$D,2,0),"")</f>
        <v>transport; liftinstallaties, algemeen; goederen</v>
      </c>
      <c r="F1171" s="70" t="str">
        <f>IFERROR(VLOOKUP($D1171,NLSfB!A:D,4,0),"")</f>
        <v>goederenlift</v>
      </c>
      <c r="G1171" s="112">
        <v>2</v>
      </c>
      <c r="H1171" s="93"/>
      <c r="I1171" s="85" t="s">
        <v>1169</v>
      </c>
      <c r="J1171" s="87"/>
      <c r="K1171" s="87">
        <f ca="1">COUNTIF(Tabel1[[PPO code 1]:[Frequentie 4]],Activiteitenoverzicht!B1171)</f>
        <v>1</v>
      </c>
      <c r="L1171" s="94">
        <f ca="1">$K$1171</f>
        <v>1</v>
      </c>
    </row>
    <row r="1172" spans="1:12" x14ac:dyDescent="0.25">
      <c r="A1172" s="92">
        <f t="shared" si="152"/>
        <v>1169</v>
      </c>
      <c r="B1172" s="91" t="str">
        <f t="shared" ref="B1172:B1203" si="161">IF($C1172=""," ",$B$1171)</f>
        <v>LFT010-A1</v>
      </c>
      <c r="C1172" s="70">
        <v>66110001</v>
      </c>
      <c r="D1172" s="91" t="str">
        <f>IFERROR(VLOOKUP($C1172,'[1]Nieuwe bron'!$A:$C,3,0),"")</f>
        <v>66.11.10</v>
      </c>
      <c r="E1172" s="70" t="str">
        <f>IFERROR(VLOOKUP($D1172,'[1]Nieuwe bron'!$C:$D,2,0),"")</f>
        <v>transport; liftinstallaties, tractieliften; goederen</v>
      </c>
      <c r="F1172" s="70" t="str">
        <f>IFERROR(VLOOKUP($D1172,NLSfB!A:D,4,0),"")</f>
        <v>goederentractielift</v>
      </c>
      <c r="G1172" s="113">
        <v>2</v>
      </c>
      <c r="H1172" s="95"/>
      <c r="I1172" s="91" t="s">
        <v>1170</v>
      </c>
      <c r="J1172" s="87"/>
      <c r="K1172" s="87">
        <f ca="1">COUNTIF(Tabel1[[PPO code 1]:[Frequentie 4]],Activiteitenoverzicht!B1172)</f>
        <v>1</v>
      </c>
      <c r="L1172" s="96">
        <f t="shared" ref="L1172:L1225" ca="1" si="162">$K$1171</f>
        <v>1</v>
      </c>
    </row>
    <row r="1173" spans="1:12" x14ac:dyDescent="0.25">
      <c r="A1173" s="92">
        <f t="shared" si="152"/>
        <v>1170</v>
      </c>
      <c r="B1173" s="91" t="str">
        <f t="shared" si="161"/>
        <v>LFT010-A1</v>
      </c>
      <c r="C1173" s="70">
        <v>66111001</v>
      </c>
      <c r="D1173" s="91" t="str">
        <f>IFERROR(VLOOKUP($C1173,'[1]Nieuwe bron'!$A:$C,3,0),"")</f>
        <v>66.15.10</v>
      </c>
      <c r="E1173" s="70" t="str">
        <f>IFERROR(VLOOKUP($D1173,'[1]Nieuwe bron'!$C:$D,2,0),"")</f>
        <v>transport; liftinstallaties, liftkooien; goederen</v>
      </c>
      <c r="F1173" s="70" t="str">
        <f>IFERROR(VLOOKUP($D1173,NLSfB!A:D,4,0),"")</f>
        <v>liftkooi goederenlift</v>
      </c>
      <c r="G1173" s="113">
        <v>2</v>
      </c>
      <c r="H1173" s="95"/>
      <c r="I1173" s="103" t="s">
        <v>1171</v>
      </c>
      <c r="J1173" s="87"/>
      <c r="K1173" s="87">
        <f ca="1">COUNTIF(Tabel1[[PPO code 1]:[Frequentie 4]],Activiteitenoverzicht!B1173)</f>
        <v>1</v>
      </c>
      <c r="L1173" s="96">
        <f t="shared" ca="1" si="162"/>
        <v>1</v>
      </c>
    </row>
    <row r="1174" spans="1:12" x14ac:dyDescent="0.25">
      <c r="A1174" s="92">
        <f t="shared" si="152"/>
        <v>1171</v>
      </c>
      <c r="B1174" s="91" t="str">
        <f t="shared" si="161"/>
        <v xml:space="preserve"> </v>
      </c>
      <c r="D1174" s="91" t="str">
        <f>IFERROR(VLOOKUP($C1174,'[1]Nieuwe bron'!$A:$C,3,0),"")</f>
        <v/>
      </c>
      <c r="E1174" s="70" t="str">
        <f>IFERROR(VLOOKUP($D1174,'[1]Nieuwe bron'!$C:$D,2,0),"")</f>
        <v/>
      </c>
      <c r="F1174" s="70" t="str">
        <f>IFERROR(VLOOKUP($D1174,NLSfB!A:D,4,0),"")</f>
        <v/>
      </c>
      <c r="G1174" s="113">
        <v>2</v>
      </c>
      <c r="H1174" s="95"/>
      <c r="I1174" s="91"/>
      <c r="J1174" s="87"/>
      <c r="K1174" s="87">
        <f ca="1">COUNTIF(Tabel1[[PPO code 1]:[Frequentie 4]],Activiteitenoverzicht!B1174)</f>
        <v>0</v>
      </c>
      <c r="L1174" s="96">
        <f t="shared" ca="1" si="162"/>
        <v>1</v>
      </c>
    </row>
    <row r="1175" spans="1:12" x14ac:dyDescent="0.25">
      <c r="A1175" s="92">
        <f t="shared" si="152"/>
        <v>1172</v>
      </c>
      <c r="B1175" s="91" t="str">
        <f t="shared" si="161"/>
        <v xml:space="preserve"> </v>
      </c>
      <c r="D1175" s="91" t="str">
        <f>IFERROR(VLOOKUP($C1175,'[1]Nieuwe bron'!$A:$C,3,0),"")</f>
        <v/>
      </c>
      <c r="E1175" s="70" t="str">
        <f>IFERROR(VLOOKUP($D1175,'[1]Nieuwe bron'!$C:$D,2,0),"")</f>
        <v/>
      </c>
      <c r="F1175" s="70" t="str">
        <f>IFERROR(VLOOKUP($D1175,NLSfB!A:D,4,0),"")</f>
        <v/>
      </c>
      <c r="G1175" s="113">
        <v>2</v>
      </c>
      <c r="H1175" s="95"/>
      <c r="I1175" s="91" t="s">
        <v>1172</v>
      </c>
      <c r="J1175" s="87"/>
      <c r="K1175" s="87">
        <f ca="1">COUNTIF(Tabel1[[PPO code 1]:[Frequentie 4]],Activiteitenoverzicht!B1175)</f>
        <v>0</v>
      </c>
      <c r="L1175" s="96">
        <f t="shared" ca="1" si="162"/>
        <v>1</v>
      </c>
    </row>
    <row r="1176" spans="1:12" x14ac:dyDescent="0.25">
      <c r="A1176" s="92">
        <f t="shared" si="152"/>
        <v>1173</v>
      </c>
      <c r="B1176" s="91" t="str">
        <f t="shared" si="161"/>
        <v xml:space="preserve"> </v>
      </c>
      <c r="D1176" s="91" t="str">
        <f>IFERROR(VLOOKUP($C1176,'[1]Nieuwe bron'!$A:$C,3,0),"")</f>
        <v/>
      </c>
      <c r="E1176" s="70" t="str">
        <f>IFERROR(VLOOKUP($D1176,'[1]Nieuwe bron'!$C:$D,2,0),"")</f>
        <v/>
      </c>
      <c r="F1176" s="70" t="str">
        <f>IFERROR(VLOOKUP($D1176,NLSfB!A:D,4,0),"")</f>
        <v/>
      </c>
      <c r="G1176" s="113">
        <v>2</v>
      </c>
      <c r="H1176" s="95" t="s">
        <v>326</v>
      </c>
      <c r="I1176" s="91" t="s">
        <v>1173</v>
      </c>
      <c r="J1176" s="87"/>
      <c r="K1176" s="87">
        <f ca="1">COUNTIF(Tabel1[[PPO code 1]:[Frequentie 4]],Activiteitenoverzicht!B1176)</f>
        <v>0</v>
      </c>
      <c r="L1176" s="96">
        <f t="shared" ca="1" si="162"/>
        <v>1</v>
      </c>
    </row>
    <row r="1177" spans="1:12" x14ac:dyDescent="0.25">
      <c r="A1177" s="92">
        <f t="shared" si="152"/>
        <v>1174</v>
      </c>
      <c r="B1177" s="91" t="str">
        <f t="shared" si="161"/>
        <v xml:space="preserve"> </v>
      </c>
      <c r="D1177" s="91" t="str">
        <f>IFERROR(VLOOKUP($C1177,'[1]Nieuwe bron'!$A:$C,3,0),"")</f>
        <v/>
      </c>
      <c r="E1177" s="70" t="str">
        <f>IFERROR(VLOOKUP($D1177,'[1]Nieuwe bron'!$C:$D,2,0),"")</f>
        <v/>
      </c>
      <c r="F1177" s="70" t="str">
        <f>IFERROR(VLOOKUP($D1177,NLSfB!A:D,4,0),"")</f>
        <v/>
      </c>
      <c r="G1177" s="113">
        <v>2</v>
      </c>
      <c r="H1177" s="95" t="s">
        <v>326</v>
      </c>
      <c r="I1177" s="91" t="s">
        <v>1174</v>
      </c>
      <c r="J1177" s="87"/>
      <c r="K1177" s="87">
        <f ca="1">COUNTIF(Tabel1[[PPO code 1]:[Frequentie 4]],Activiteitenoverzicht!B1177)</f>
        <v>0</v>
      </c>
      <c r="L1177" s="96">
        <f t="shared" ca="1" si="162"/>
        <v>1</v>
      </c>
    </row>
    <row r="1178" spans="1:12" x14ac:dyDescent="0.25">
      <c r="A1178" s="92">
        <f t="shared" si="152"/>
        <v>1175</v>
      </c>
      <c r="B1178" s="91" t="str">
        <f t="shared" si="161"/>
        <v xml:space="preserve"> </v>
      </c>
      <c r="D1178" s="91" t="str">
        <f>IFERROR(VLOOKUP($C1178,'[1]Nieuwe bron'!$A:$C,3,0),"")</f>
        <v/>
      </c>
      <c r="E1178" s="70" t="str">
        <f>IFERROR(VLOOKUP($D1178,'[1]Nieuwe bron'!$C:$D,2,0),"")</f>
        <v/>
      </c>
      <c r="F1178" s="70" t="str">
        <f>IFERROR(VLOOKUP($D1178,NLSfB!A:D,4,0),"")</f>
        <v/>
      </c>
      <c r="G1178" s="113">
        <v>2</v>
      </c>
      <c r="H1178" s="95" t="s">
        <v>326</v>
      </c>
      <c r="I1178" s="91" t="s">
        <v>1175</v>
      </c>
      <c r="J1178" s="87"/>
      <c r="K1178" s="87">
        <f ca="1">COUNTIF(Tabel1[[PPO code 1]:[Frequentie 4]],Activiteitenoverzicht!B1178)</f>
        <v>0</v>
      </c>
      <c r="L1178" s="96">
        <f t="shared" ca="1" si="162"/>
        <v>1</v>
      </c>
    </row>
    <row r="1179" spans="1:12" x14ac:dyDescent="0.25">
      <c r="A1179" s="92">
        <f t="shared" si="152"/>
        <v>1176</v>
      </c>
      <c r="B1179" s="91" t="str">
        <f t="shared" si="161"/>
        <v xml:space="preserve"> </v>
      </c>
      <c r="D1179" s="91" t="str">
        <f>IFERROR(VLOOKUP($C1179,'[1]Nieuwe bron'!$A:$C,3,0),"")</f>
        <v/>
      </c>
      <c r="E1179" s="70" t="str">
        <f>IFERROR(VLOOKUP($D1179,'[1]Nieuwe bron'!$C:$D,2,0),"")</f>
        <v/>
      </c>
      <c r="F1179" s="70" t="str">
        <f>IFERROR(VLOOKUP($D1179,NLSfB!A:D,4,0),"")</f>
        <v/>
      </c>
      <c r="G1179" s="113">
        <v>2</v>
      </c>
      <c r="H1179" s="95" t="s">
        <v>326</v>
      </c>
      <c r="I1179" s="91" t="s">
        <v>1176</v>
      </c>
      <c r="J1179" s="87"/>
      <c r="K1179" s="87">
        <f ca="1">COUNTIF(Tabel1[[PPO code 1]:[Frequentie 4]],Activiteitenoverzicht!B1179)</f>
        <v>0</v>
      </c>
      <c r="L1179" s="96">
        <f t="shared" ca="1" si="162"/>
        <v>1</v>
      </c>
    </row>
    <row r="1180" spans="1:12" x14ac:dyDescent="0.25">
      <c r="A1180" s="92">
        <f t="shared" si="152"/>
        <v>1177</v>
      </c>
      <c r="B1180" s="91" t="str">
        <f t="shared" si="161"/>
        <v xml:space="preserve"> </v>
      </c>
      <c r="D1180" s="91" t="str">
        <f>IFERROR(VLOOKUP($C1180,'[1]Nieuwe bron'!$A:$C,3,0),"")</f>
        <v/>
      </c>
      <c r="E1180" s="70" t="str">
        <f>IFERROR(VLOOKUP($D1180,'[1]Nieuwe bron'!$C:$D,2,0),"")</f>
        <v/>
      </c>
      <c r="F1180" s="70" t="str">
        <f>IFERROR(VLOOKUP($D1180,NLSfB!A:D,4,0),"")</f>
        <v/>
      </c>
      <c r="G1180" s="113">
        <v>2</v>
      </c>
      <c r="H1180" s="95" t="s">
        <v>326</v>
      </c>
      <c r="I1180" s="91" t="s">
        <v>1177</v>
      </c>
      <c r="J1180" s="87"/>
      <c r="K1180" s="87">
        <f ca="1">COUNTIF(Tabel1[[PPO code 1]:[Frequentie 4]],Activiteitenoverzicht!B1180)</f>
        <v>0</v>
      </c>
      <c r="L1180" s="96">
        <f t="shared" ca="1" si="162"/>
        <v>1</v>
      </c>
    </row>
    <row r="1181" spans="1:12" x14ac:dyDescent="0.25">
      <c r="A1181" s="92">
        <f t="shared" si="152"/>
        <v>1178</v>
      </c>
      <c r="B1181" s="91" t="str">
        <f t="shared" si="161"/>
        <v xml:space="preserve"> </v>
      </c>
      <c r="D1181" s="91" t="str">
        <f>IFERROR(VLOOKUP($C1181,'[1]Nieuwe bron'!$A:$C,3,0),"")</f>
        <v/>
      </c>
      <c r="E1181" s="70" t="str">
        <f>IFERROR(VLOOKUP($D1181,'[1]Nieuwe bron'!$C:$D,2,0),"")</f>
        <v/>
      </c>
      <c r="F1181" s="70" t="str">
        <f>IFERROR(VLOOKUP($D1181,NLSfB!A:D,4,0),"")</f>
        <v/>
      </c>
      <c r="G1181" s="113">
        <v>2</v>
      </c>
      <c r="H1181" s="95"/>
      <c r="I1181" s="91"/>
      <c r="J1181" s="87"/>
      <c r="K1181" s="87">
        <f ca="1">COUNTIF(Tabel1[[PPO code 1]:[Frequentie 4]],Activiteitenoverzicht!B1181)</f>
        <v>0</v>
      </c>
      <c r="L1181" s="96">
        <f t="shared" ca="1" si="162"/>
        <v>1</v>
      </c>
    </row>
    <row r="1182" spans="1:12" x14ac:dyDescent="0.25">
      <c r="A1182" s="92">
        <f t="shared" si="152"/>
        <v>1179</v>
      </c>
      <c r="B1182" s="91" t="str">
        <f t="shared" si="161"/>
        <v xml:space="preserve"> </v>
      </c>
      <c r="D1182" s="91" t="str">
        <f>IFERROR(VLOOKUP($C1182,'[1]Nieuwe bron'!$A:$C,3,0),"")</f>
        <v/>
      </c>
      <c r="E1182" s="70" t="str">
        <f>IFERROR(VLOOKUP($D1182,'[1]Nieuwe bron'!$C:$D,2,0),"")</f>
        <v/>
      </c>
      <c r="F1182" s="70" t="str">
        <f>IFERROR(VLOOKUP($D1182,NLSfB!A:D,4,0),"")</f>
        <v/>
      </c>
      <c r="G1182" s="113">
        <v>2</v>
      </c>
      <c r="H1182" s="95"/>
      <c r="I1182" s="91" t="s">
        <v>1178</v>
      </c>
      <c r="J1182" s="87"/>
      <c r="K1182" s="87">
        <f ca="1">COUNTIF(Tabel1[[PPO code 1]:[Frequentie 4]],Activiteitenoverzicht!B1182)</f>
        <v>0</v>
      </c>
      <c r="L1182" s="96">
        <f t="shared" ca="1" si="162"/>
        <v>1</v>
      </c>
    </row>
    <row r="1183" spans="1:12" x14ac:dyDescent="0.25">
      <c r="A1183" s="92">
        <f t="shared" si="152"/>
        <v>1180</v>
      </c>
      <c r="B1183" s="91" t="str">
        <f t="shared" si="161"/>
        <v xml:space="preserve"> </v>
      </c>
      <c r="D1183" s="91" t="str">
        <f>IFERROR(VLOOKUP($C1183,'[1]Nieuwe bron'!$A:$C,3,0),"")</f>
        <v/>
      </c>
      <c r="E1183" s="70" t="str">
        <f>IFERROR(VLOOKUP($D1183,'[1]Nieuwe bron'!$C:$D,2,0),"")</f>
        <v/>
      </c>
      <c r="F1183" s="70" t="str">
        <f>IFERROR(VLOOKUP($D1183,NLSfB!A:D,4,0),"")</f>
        <v/>
      </c>
      <c r="G1183" s="113">
        <v>2</v>
      </c>
      <c r="H1183" s="95" t="s">
        <v>326</v>
      </c>
      <c r="I1183" s="91" t="s">
        <v>1179</v>
      </c>
      <c r="J1183" s="87"/>
      <c r="K1183" s="87">
        <f ca="1">COUNTIF(Tabel1[[PPO code 1]:[Frequentie 4]],Activiteitenoverzicht!B1183)</f>
        <v>0</v>
      </c>
      <c r="L1183" s="96">
        <f t="shared" ca="1" si="162"/>
        <v>1</v>
      </c>
    </row>
    <row r="1184" spans="1:12" x14ac:dyDescent="0.25">
      <c r="A1184" s="92">
        <f t="shared" si="152"/>
        <v>1181</v>
      </c>
      <c r="B1184" s="91" t="str">
        <f t="shared" si="161"/>
        <v xml:space="preserve"> </v>
      </c>
      <c r="D1184" s="91" t="str">
        <f>IFERROR(VLOOKUP($C1184,'[1]Nieuwe bron'!$A:$C,3,0),"")</f>
        <v/>
      </c>
      <c r="E1184" s="70" t="str">
        <f>IFERROR(VLOOKUP($D1184,'[1]Nieuwe bron'!$C:$D,2,0),"")</f>
        <v/>
      </c>
      <c r="F1184" s="70" t="str">
        <f>IFERROR(VLOOKUP($D1184,NLSfB!A:D,4,0),"")</f>
        <v/>
      </c>
      <c r="G1184" s="113">
        <v>2</v>
      </c>
      <c r="H1184" s="95" t="s">
        <v>326</v>
      </c>
      <c r="I1184" s="91" t="s">
        <v>1180</v>
      </c>
      <c r="J1184" s="87"/>
      <c r="K1184" s="87">
        <f ca="1">COUNTIF(Tabel1[[PPO code 1]:[Frequentie 4]],Activiteitenoverzicht!B1184)</f>
        <v>0</v>
      </c>
      <c r="L1184" s="96">
        <f t="shared" ca="1" si="162"/>
        <v>1</v>
      </c>
    </row>
    <row r="1185" spans="1:12" x14ac:dyDescent="0.25">
      <c r="A1185" s="92">
        <f t="shared" si="152"/>
        <v>1182</v>
      </c>
      <c r="B1185" s="91" t="str">
        <f t="shared" si="161"/>
        <v xml:space="preserve"> </v>
      </c>
      <c r="D1185" s="91" t="str">
        <f>IFERROR(VLOOKUP($C1185,'[1]Nieuwe bron'!$A:$C,3,0),"")</f>
        <v/>
      </c>
      <c r="E1185" s="70" t="str">
        <f>IFERROR(VLOOKUP($D1185,'[1]Nieuwe bron'!$C:$D,2,0),"")</f>
        <v/>
      </c>
      <c r="F1185" s="70" t="str">
        <f>IFERROR(VLOOKUP($D1185,NLSfB!A:D,4,0),"")</f>
        <v/>
      </c>
      <c r="G1185" s="113">
        <v>2</v>
      </c>
      <c r="H1185" s="95" t="s">
        <v>326</v>
      </c>
      <c r="I1185" s="91" t="s">
        <v>1181</v>
      </c>
      <c r="J1185" s="87"/>
      <c r="K1185" s="87">
        <f ca="1">COUNTIF(Tabel1[[PPO code 1]:[Frequentie 4]],Activiteitenoverzicht!B1185)</f>
        <v>0</v>
      </c>
      <c r="L1185" s="96">
        <f t="shared" ca="1" si="162"/>
        <v>1</v>
      </c>
    </row>
    <row r="1186" spans="1:12" x14ac:dyDescent="0.25">
      <c r="A1186" s="92">
        <f t="shared" ref="A1186:A1249" si="163">-3+ROW()</f>
        <v>1183</v>
      </c>
      <c r="B1186" s="91" t="str">
        <f t="shared" si="161"/>
        <v xml:space="preserve"> </v>
      </c>
      <c r="D1186" s="91" t="str">
        <f>IFERROR(VLOOKUP($C1186,'[1]Nieuwe bron'!$A:$C,3,0),"")</f>
        <v/>
      </c>
      <c r="E1186" s="70" t="str">
        <f>IFERROR(VLOOKUP($D1186,'[1]Nieuwe bron'!$C:$D,2,0),"")</f>
        <v/>
      </c>
      <c r="F1186" s="70" t="str">
        <f>IFERROR(VLOOKUP($D1186,NLSfB!A:D,4,0),"")</f>
        <v/>
      </c>
      <c r="G1186" s="113"/>
      <c r="H1186" s="95" t="s">
        <v>326</v>
      </c>
      <c r="I1186" s="91" t="s">
        <v>1182</v>
      </c>
      <c r="J1186" s="87"/>
      <c r="K1186" s="87">
        <f ca="1">COUNTIF(Tabel1[[PPO code 1]:[Frequentie 4]],Activiteitenoverzicht!B1186)</f>
        <v>0</v>
      </c>
      <c r="L1186" s="96">
        <f t="shared" ca="1" si="162"/>
        <v>1</v>
      </c>
    </row>
    <row r="1187" spans="1:12" x14ac:dyDescent="0.25">
      <c r="A1187" s="92">
        <f t="shared" si="163"/>
        <v>1184</v>
      </c>
      <c r="B1187" s="91" t="str">
        <f t="shared" si="161"/>
        <v xml:space="preserve"> </v>
      </c>
      <c r="D1187" s="91" t="str">
        <f>IFERROR(VLOOKUP($C1187,'[1]Nieuwe bron'!$A:$C,3,0),"")</f>
        <v/>
      </c>
      <c r="E1187" s="70" t="str">
        <f>IFERROR(VLOOKUP($D1187,'[1]Nieuwe bron'!$C:$D,2,0),"")</f>
        <v/>
      </c>
      <c r="F1187" s="70" t="str">
        <f>IFERROR(VLOOKUP($D1187,NLSfB!A:D,4,0),"")</f>
        <v/>
      </c>
      <c r="G1187" s="113"/>
      <c r="H1187" s="95" t="s">
        <v>326</v>
      </c>
      <c r="I1187" s="91" t="s">
        <v>1183</v>
      </c>
      <c r="J1187" s="87"/>
      <c r="K1187" s="87">
        <f ca="1">COUNTIF(Tabel1[[PPO code 1]:[Frequentie 4]],Activiteitenoverzicht!B1187)</f>
        <v>0</v>
      </c>
      <c r="L1187" s="96">
        <f t="shared" ca="1" si="162"/>
        <v>1</v>
      </c>
    </row>
    <row r="1188" spans="1:12" x14ac:dyDescent="0.25">
      <c r="A1188" s="92">
        <f t="shared" si="163"/>
        <v>1185</v>
      </c>
      <c r="B1188" s="91" t="str">
        <f t="shared" si="161"/>
        <v xml:space="preserve"> </v>
      </c>
      <c r="D1188" s="91" t="str">
        <f>IFERROR(VLOOKUP($C1188,'[1]Nieuwe bron'!$A:$C,3,0),"")</f>
        <v/>
      </c>
      <c r="E1188" s="70" t="str">
        <f>IFERROR(VLOOKUP($D1188,'[1]Nieuwe bron'!$C:$D,2,0),"")</f>
        <v/>
      </c>
      <c r="F1188" s="70" t="str">
        <f>IFERROR(VLOOKUP($D1188,NLSfB!A:D,4,0),"")</f>
        <v/>
      </c>
      <c r="G1188" s="113"/>
      <c r="H1188" s="95" t="s">
        <v>326</v>
      </c>
      <c r="I1188" s="91" t="s">
        <v>1184</v>
      </c>
      <c r="J1188" s="87"/>
      <c r="K1188" s="87">
        <f ca="1">COUNTIF(Tabel1[[PPO code 1]:[Frequentie 4]],Activiteitenoverzicht!B1188)</f>
        <v>0</v>
      </c>
      <c r="L1188" s="96">
        <f t="shared" ca="1" si="162"/>
        <v>1</v>
      </c>
    </row>
    <row r="1189" spans="1:12" x14ac:dyDescent="0.25">
      <c r="A1189" s="92">
        <f t="shared" si="163"/>
        <v>1186</v>
      </c>
      <c r="B1189" s="91" t="str">
        <f t="shared" si="161"/>
        <v xml:space="preserve"> </v>
      </c>
      <c r="D1189" s="91" t="str">
        <f>IFERROR(VLOOKUP($C1189,'[1]Nieuwe bron'!$A:$C,3,0),"")</f>
        <v/>
      </c>
      <c r="E1189" s="70" t="str">
        <f>IFERROR(VLOOKUP($D1189,'[1]Nieuwe bron'!$C:$D,2,0),"")</f>
        <v/>
      </c>
      <c r="F1189" s="70" t="str">
        <f>IFERROR(VLOOKUP($D1189,NLSfB!A:D,4,0),"")</f>
        <v/>
      </c>
      <c r="G1189" s="113"/>
      <c r="H1189" s="95" t="s">
        <v>326</v>
      </c>
      <c r="I1189" s="91" t="s">
        <v>1185</v>
      </c>
      <c r="J1189" s="87"/>
      <c r="K1189" s="87">
        <f ca="1">COUNTIF(Tabel1[[PPO code 1]:[Frequentie 4]],Activiteitenoverzicht!B1189)</f>
        <v>0</v>
      </c>
      <c r="L1189" s="96">
        <f t="shared" ca="1" si="162"/>
        <v>1</v>
      </c>
    </row>
    <row r="1190" spans="1:12" x14ac:dyDescent="0.25">
      <c r="A1190" s="92">
        <f t="shared" si="163"/>
        <v>1187</v>
      </c>
      <c r="B1190" s="91" t="str">
        <f t="shared" si="161"/>
        <v xml:space="preserve"> </v>
      </c>
      <c r="D1190" s="91" t="str">
        <f>IFERROR(VLOOKUP($C1190,'[1]Nieuwe bron'!$A:$C,3,0),"")</f>
        <v/>
      </c>
      <c r="E1190" s="70" t="str">
        <f>IFERROR(VLOOKUP($D1190,'[1]Nieuwe bron'!$C:$D,2,0),"")</f>
        <v/>
      </c>
      <c r="F1190" s="70" t="str">
        <f>IFERROR(VLOOKUP($D1190,NLSfB!A:D,4,0),"")</f>
        <v/>
      </c>
      <c r="G1190" s="113"/>
      <c r="H1190" s="95" t="s">
        <v>326</v>
      </c>
      <c r="I1190" s="91" t="s">
        <v>1186</v>
      </c>
      <c r="J1190" s="87"/>
      <c r="K1190" s="87">
        <f ca="1">COUNTIF(Tabel1[[PPO code 1]:[Frequentie 4]],Activiteitenoverzicht!B1190)</f>
        <v>0</v>
      </c>
      <c r="L1190" s="96">
        <f t="shared" ca="1" si="162"/>
        <v>1</v>
      </c>
    </row>
    <row r="1191" spans="1:12" x14ac:dyDescent="0.25">
      <c r="A1191" s="92">
        <f t="shared" si="163"/>
        <v>1188</v>
      </c>
      <c r="B1191" s="91" t="str">
        <f t="shared" si="161"/>
        <v xml:space="preserve"> </v>
      </c>
      <c r="D1191" s="91" t="str">
        <f>IFERROR(VLOOKUP($C1191,'[1]Nieuwe bron'!$A:$C,3,0),"")</f>
        <v/>
      </c>
      <c r="E1191" s="70" t="str">
        <f>IFERROR(VLOOKUP($D1191,'[1]Nieuwe bron'!$C:$D,2,0),"")</f>
        <v/>
      </c>
      <c r="F1191" s="70" t="str">
        <f>IFERROR(VLOOKUP($D1191,NLSfB!A:D,4,0),"")</f>
        <v/>
      </c>
      <c r="G1191" s="113"/>
      <c r="H1191" s="95" t="s">
        <v>326</v>
      </c>
      <c r="I1191" s="91" t="s">
        <v>1187</v>
      </c>
      <c r="J1191" s="87"/>
      <c r="K1191" s="87">
        <f ca="1">COUNTIF(Tabel1[[PPO code 1]:[Frequentie 4]],Activiteitenoverzicht!B1191)</f>
        <v>0</v>
      </c>
      <c r="L1191" s="96">
        <f t="shared" ca="1" si="162"/>
        <v>1</v>
      </c>
    </row>
    <row r="1192" spans="1:12" x14ac:dyDescent="0.25">
      <c r="A1192" s="92">
        <f t="shared" si="163"/>
        <v>1189</v>
      </c>
      <c r="B1192" s="91" t="str">
        <f t="shared" si="161"/>
        <v xml:space="preserve"> </v>
      </c>
      <c r="D1192" s="91" t="str">
        <f>IFERROR(VLOOKUP($C1192,'[1]Nieuwe bron'!$A:$C,3,0),"")</f>
        <v/>
      </c>
      <c r="E1192" s="70" t="str">
        <f>IFERROR(VLOOKUP($D1192,'[1]Nieuwe bron'!$C:$D,2,0),"")</f>
        <v/>
      </c>
      <c r="F1192" s="70" t="str">
        <f>IFERROR(VLOOKUP($D1192,NLSfB!A:D,4,0),"")</f>
        <v/>
      </c>
      <c r="G1192" s="113"/>
      <c r="H1192" s="95"/>
      <c r="I1192" s="91"/>
      <c r="J1192" s="87"/>
      <c r="K1192" s="87">
        <f ca="1">COUNTIF(Tabel1[[PPO code 1]:[Frequentie 4]],Activiteitenoverzicht!B1192)</f>
        <v>0</v>
      </c>
      <c r="L1192" s="96">
        <f t="shared" ca="1" si="162"/>
        <v>1</v>
      </c>
    </row>
    <row r="1193" spans="1:12" x14ac:dyDescent="0.25">
      <c r="A1193" s="92">
        <f t="shared" si="163"/>
        <v>1190</v>
      </c>
      <c r="B1193" s="91" t="str">
        <f t="shared" si="161"/>
        <v xml:space="preserve"> </v>
      </c>
      <c r="D1193" s="91" t="str">
        <f>IFERROR(VLOOKUP($C1193,'[1]Nieuwe bron'!$A:$C,3,0),"")</f>
        <v/>
      </c>
      <c r="E1193" s="70" t="str">
        <f>IFERROR(VLOOKUP($D1193,'[1]Nieuwe bron'!$C:$D,2,0),"")</f>
        <v/>
      </c>
      <c r="F1193" s="70" t="str">
        <f>IFERROR(VLOOKUP($D1193,NLSfB!A:D,4,0),"")</f>
        <v/>
      </c>
      <c r="G1193" s="113"/>
      <c r="H1193" s="95"/>
      <c r="I1193" s="91" t="s">
        <v>1188</v>
      </c>
      <c r="J1193" s="87"/>
      <c r="K1193" s="87">
        <f ca="1">COUNTIF(Tabel1[[PPO code 1]:[Frequentie 4]],Activiteitenoverzicht!B1193)</f>
        <v>0</v>
      </c>
      <c r="L1193" s="96">
        <f t="shared" ca="1" si="162"/>
        <v>1</v>
      </c>
    </row>
    <row r="1194" spans="1:12" x14ac:dyDescent="0.25">
      <c r="A1194" s="92">
        <f t="shared" si="163"/>
        <v>1191</v>
      </c>
      <c r="B1194" s="91" t="str">
        <f t="shared" si="161"/>
        <v xml:space="preserve"> </v>
      </c>
      <c r="D1194" s="91" t="str">
        <f>IFERROR(VLOOKUP($C1194,'[1]Nieuwe bron'!$A:$C,3,0),"")</f>
        <v/>
      </c>
      <c r="E1194" s="70" t="str">
        <f>IFERROR(VLOOKUP($D1194,'[1]Nieuwe bron'!$C:$D,2,0),"")</f>
        <v/>
      </c>
      <c r="F1194" s="70" t="str">
        <f>IFERROR(VLOOKUP($D1194,NLSfB!A:D,4,0),"")</f>
        <v/>
      </c>
      <c r="G1194" s="113"/>
      <c r="H1194" s="95" t="s">
        <v>326</v>
      </c>
      <c r="I1194" s="91" t="s">
        <v>1189</v>
      </c>
      <c r="J1194" s="87"/>
      <c r="K1194" s="87">
        <f ca="1">COUNTIF(Tabel1[[PPO code 1]:[Frequentie 4]],Activiteitenoverzicht!B1194)</f>
        <v>0</v>
      </c>
      <c r="L1194" s="96">
        <f t="shared" ca="1" si="162"/>
        <v>1</v>
      </c>
    </row>
    <row r="1195" spans="1:12" x14ac:dyDescent="0.25">
      <c r="A1195" s="92">
        <f t="shared" si="163"/>
        <v>1192</v>
      </c>
      <c r="B1195" s="91" t="str">
        <f t="shared" si="161"/>
        <v xml:space="preserve"> </v>
      </c>
      <c r="D1195" s="91" t="str">
        <f>IFERROR(VLOOKUP($C1195,'[1]Nieuwe bron'!$A:$C,3,0),"")</f>
        <v/>
      </c>
      <c r="E1195" s="70" t="str">
        <f>IFERROR(VLOOKUP($D1195,'[1]Nieuwe bron'!$C:$D,2,0),"")</f>
        <v/>
      </c>
      <c r="F1195" s="70" t="str">
        <f>IFERROR(VLOOKUP($D1195,NLSfB!A:D,4,0),"")</f>
        <v/>
      </c>
      <c r="G1195" s="113"/>
      <c r="H1195" s="95" t="s">
        <v>326</v>
      </c>
      <c r="I1195" s="91" t="s">
        <v>1190</v>
      </c>
      <c r="J1195" s="87"/>
      <c r="K1195" s="87">
        <f ca="1">COUNTIF(Tabel1[[PPO code 1]:[Frequentie 4]],Activiteitenoverzicht!B1195)</f>
        <v>0</v>
      </c>
      <c r="L1195" s="96">
        <f t="shared" ca="1" si="162"/>
        <v>1</v>
      </c>
    </row>
    <row r="1196" spans="1:12" x14ac:dyDescent="0.25">
      <c r="A1196" s="92">
        <f t="shared" si="163"/>
        <v>1193</v>
      </c>
      <c r="B1196" s="91" t="str">
        <f t="shared" si="161"/>
        <v xml:space="preserve"> </v>
      </c>
      <c r="D1196" s="91" t="str">
        <f>IFERROR(VLOOKUP($C1196,'[1]Nieuwe bron'!$A:$C,3,0),"")</f>
        <v/>
      </c>
      <c r="E1196" s="70" t="str">
        <f>IFERROR(VLOOKUP($D1196,'[1]Nieuwe bron'!$C:$D,2,0),"")</f>
        <v/>
      </c>
      <c r="F1196" s="70" t="str">
        <f>IFERROR(VLOOKUP($D1196,NLSfB!A:D,4,0),"")</f>
        <v/>
      </c>
      <c r="G1196" s="113"/>
      <c r="H1196" s="95" t="s">
        <v>326</v>
      </c>
      <c r="I1196" s="91" t="s">
        <v>1191</v>
      </c>
      <c r="J1196" s="87"/>
      <c r="K1196" s="87">
        <f ca="1">COUNTIF(Tabel1[[PPO code 1]:[Frequentie 4]],Activiteitenoverzicht!B1196)</f>
        <v>0</v>
      </c>
      <c r="L1196" s="96">
        <f t="shared" ca="1" si="162"/>
        <v>1</v>
      </c>
    </row>
    <row r="1197" spans="1:12" x14ac:dyDescent="0.25">
      <c r="A1197" s="92">
        <f t="shared" si="163"/>
        <v>1194</v>
      </c>
      <c r="B1197" s="91" t="str">
        <f t="shared" si="161"/>
        <v xml:space="preserve"> </v>
      </c>
      <c r="D1197" s="91" t="str">
        <f>IFERROR(VLOOKUP($C1197,'[1]Nieuwe bron'!$A:$C,3,0),"")</f>
        <v/>
      </c>
      <c r="E1197" s="70" t="str">
        <f>IFERROR(VLOOKUP($D1197,'[1]Nieuwe bron'!$C:$D,2,0),"")</f>
        <v/>
      </c>
      <c r="F1197" s="70" t="str">
        <f>IFERROR(VLOOKUP($D1197,NLSfB!A:D,4,0),"")</f>
        <v/>
      </c>
      <c r="G1197" s="113"/>
      <c r="H1197" s="95" t="s">
        <v>326</v>
      </c>
      <c r="I1197" s="91" t="s">
        <v>1192</v>
      </c>
      <c r="J1197" s="87"/>
      <c r="K1197" s="87">
        <f ca="1">COUNTIF(Tabel1[[PPO code 1]:[Frequentie 4]],Activiteitenoverzicht!B1197)</f>
        <v>0</v>
      </c>
      <c r="L1197" s="96">
        <f t="shared" ca="1" si="162"/>
        <v>1</v>
      </c>
    </row>
    <row r="1198" spans="1:12" x14ac:dyDescent="0.25">
      <c r="A1198" s="92">
        <f t="shared" si="163"/>
        <v>1195</v>
      </c>
      <c r="B1198" s="91" t="str">
        <f t="shared" si="161"/>
        <v xml:space="preserve"> </v>
      </c>
      <c r="D1198" s="91" t="str">
        <f>IFERROR(VLOOKUP($C1198,'[1]Nieuwe bron'!$A:$C,3,0),"")</f>
        <v/>
      </c>
      <c r="E1198" s="70" t="str">
        <f>IFERROR(VLOOKUP($D1198,'[1]Nieuwe bron'!$C:$D,2,0),"")</f>
        <v/>
      </c>
      <c r="F1198" s="70" t="str">
        <f>IFERROR(VLOOKUP($D1198,NLSfB!A:D,4,0),"")</f>
        <v/>
      </c>
      <c r="G1198" s="113"/>
      <c r="H1198" s="95" t="s">
        <v>326</v>
      </c>
      <c r="I1198" s="91" t="s">
        <v>1193</v>
      </c>
      <c r="J1198" s="87"/>
      <c r="K1198" s="87">
        <f ca="1">COUNTIF(Tabel1[[PPO code 1]:[Frequentie 4]],Activiteitenoverzicht!B1198)</f>
        <v>0</v>
      </c>
      <c r="L1198" s="96">
        <f t="shared" ca="1" si="162"/>
        <v>1</v>
      </c>
    </row>
    <row r="1199" spans="1:12" x14ac:dyDescent="0.25">
      <c r="A1199" s="92">
        <f t="shared" si="163"/>
        <v>1196</v>
      </c>
      <c r="B1199" s="91" t="str">
        <f t="shared" si="161"/>
        <v xml:space="preserve"> </v>
      </c>
      <c r="D1199" s="91" t="str">
        <f>IFERROR(VLOOKUP($C1199,'[1]Nieuwe bron'!$A:$C,3,0),"")</f>
        <v/>
      </c>
      <c r="E1199" s="70" t="str">
        <f>IFERROR(VLOOKUP($D1199,'[1]Nieuwe bron'!$C:$D,2,0),"")</f>
        <v/>
      </c>
      <c r="F1199" s="70" t="str">
        <f>IFERROR(VLOOKUP($D1199,NLSfB!A:D,4,0),"")</f>
        <v/>
      </c>
      <c r="G1199" s="113"/>
      <c r="H1199" s="95" t="s">
        <v>326</v>
      </c>
      <c r="I1199" s="91" t="s">
        <v>1194</v>
      </c>
      <c r="J1199" s="87"/>
      <c r="K1199" s="87">
        <f ca="1">COUNTIF(Tabel1[[PPO code 1]:[Frequentie 4]],Activiteitenoverzicht!B1199)</f>
        <v>0</v>
      </c>
      <c r="L1199" s="96">
        <f t="shared" ca="1" si="162"/>
        <v>1</v>
      </c>
    </row>
    <row r="1200" spans="1:12" x14ac:dyDescent="0.25">
      <c r="A1200" s="92">
        <f t="shared" si="163"/>
        <v>1197</v>
      </c>
      <c r="B1200" s="91" t="str">
        <f t="shared" si="161"/>
        <v xml:space="preserve"> </v>
      </c>
      <c r="D1200" s="91" t="str">
        <f>IFERROR(VLOOKUP($C1200,'[1]Nieuwe bron'!$A:$C,3,0),"")</f>
        <v/>
      </c>
      <c r="E1200" s="70" t="str">
        <f>IFERROR(VLOOKUP($D1200,'[1]Nieuwe bron'!$C:$D,2,0),"")</f>
        <v/>
      </c>
      <c r="F1200" s="70" t="str">
        <f>IFERROR(VLOOKUP($D1200,NLSfB!A:D,4,0),"")</f>
        <v/>
      </c>
      <c r="G1200" s="113"/>
      <c r="H1200" s="95" t="s">
        <v>326</v>
      </c>
      <c r="I1200" s="91" t="s">
        <v>1195</v>
      </c>
      <c r="J1200" s="87"/>
      <c r="K1200" s="87">
        <f ca="1">COUNTIF(Tabel1[[PPO code 1]:[Frequentie 4]],Activiteitenoverzicht!B1200)</f>
        <v>0</v>
      </c>
      <c r="L1200" s="96">
        <f t="shared" ca="1" si="162"/>
        <v>1</v>
      </c>
    </row>
    <row r="1201" spans="1:12" x14ac:dyDescent="0.25">
      <c r="A1201" s="92">
        <f t="shared" si="163"/>
        <v>1198</v>
      </c>
      <c r="B1201" s="91" t="str">
        <f t="shared" si="161"/>
        <v xml:space="preserve"> </v>
      </c>
      <c r="D1201" s="91" t="str">
        <f>IFERROR(VLOOKUP($C1201,'[1]Nieuwe bron'!$A:$C,3,0),"")</f>
        <v/>
      </c>
      <c r="E1201" s="70" t="str">
        <f>IFERROR(VLOOKUP($D1201,'[1]Nieuwe bron'!$C:$D,2,0),"")</f>
        <v/>
      </c>
      <c r="F1201" s="70" t="str">
        <f>IFERROR(VLOOKUP($D1201,NLSfB!A:D,4,0),"")</f>
        <v/>
      </c>
      <c r="G1201" s="113"/>
      <c r="H1201" s="95" t="s">
        <v>326</v>
      </c>
      <c r="I1201" s="91" t="s">
        <v>1196</v>
      </c>
      <c r="J1201" s="87"/>
      <c r="K1201" s="87">
        <f ca="1">COUNTIF(Tabel1[[PPO code 1]:[Frequentie 4]],Activiteitenoverzicht!B1201)</f>
        <v>0</v>
      </c>
      <c r="L1201" s="96">
        <f t="shared" ca="1" si="162"/>
        <v>1</v>
      </c>
    </row>
    <row r="1202" spans="1:12" x14ac:dyDescent="0.25">
      <c r="A1202" s="92">
        <f t="shared" si="163"/>
        <v>1199</v>
      </c>
      <c r="B1202" s="91" t="str">
        <f t="shared" si="161"/>
        <v xml:space="preserve"> </v>
      </c>
      <c r="D1202" s="91" t="str">
        <f>IFERROR(VLOOKUP($C1202,'[1]Nieuwe bron'!$A:$C,3,0),"")</f>
        <v/>
      </c>
      <c r="E1202" s="70" t="str">
        <f>IFERROR(VLOOKUP($D1202,'[1]Nieuwe bron'!$C:$D,2,0),"")</f>
        <v/>
      </c>
      <c r="F1202" s="70" t="str">
        <f>IFERROR(VLOOKUP($D1202,NLSfB!A:D,4,0),"")</f>
        <v/>
      </c>
      <c r="G1202" s="113"/>
      <c r="H1202" s="95" t="s">
        <v>326</v>
      </c>
      <c r="I1202" s="91" t="s">
        <v>1197</v>
      </c>
      <c r="J1202" s="87"/>
      <c r="K1202" s="87">
        <f ca="1">COUNTIF(Tabel1[[PPO code 1]:[Frequentie 4]],Activiteitenoverzicht!B1202)</f>
        <v>0</v>
      </c>
      <c r="L1202" s="96">
        <f t="shared" ca="1" si="162"/>
        <v>1</v>
      </c>
    </row>
    <row r="1203" spans="1:12" x14ac:dyDescent="0.25">
      <c r="A1203" s="92">
        <f t="shared" si="163"/>
        <v>1200</v>
      </c>
      <c r="B1203" s="91" t="str">
        <f t="shared" si="161"/>
        <v xml:space="preserve"> </v>
      </c>
      <c r="D1203" s="91" t="str">
        <f>IFERROR(VLOOKUP($C1203,'[1]Nieuwe bron'!$A:$C,3,0),"")</f>
        <v/>
      </c>
      <c r="E1203" s="70" t="str">
        <f>IFERROR(VLOOKUP($D1203,'[1]Nieuwe bron'!$C:$D,2,0),"")</f>
        <v/>
      </c>
      <c r="F1203" s="70" t="str">
        <f>IFERROR(VLOOKUP($D1203,NLSfB!A:D,4,0),"")</f>
        <v/>
      </c>
      <c r="G1203" s="113"/>
      <c r="H1203" s="95" t="s">
        <v>326</v>
      </c>
      <c r="I1203" s="91" t="s">
        <v>1198</v>
      </c>
      <c r="J1203" s="87"/>
      <c r="K1203" s="87">
        <f ca="1">COUNTIF(Tabel1[[PPO code 1]:[Frequentie 4]],Activiteitenoverzicht!B1203)</f>
        <v>0</v>
      </c>
      <c r="L1203" s="96">
        <f t="shared" ca="1" si="162"/>
        <v>1</v>
      </c>
    </row>
    <row r="1204" spans="1:12" x14ac:dyDescent="0.25">
      <c r="A1204" s="92">
        <f t="shared" si="163"/>
        <v>1201</v>
      </c>
      <c r="B1204" s="91" t="str">
        <f t="shared" ref="B1204:B1223" si="164">IF($C1204=""," ",$B$1171)</f>
        <v xml:space="preserve"> </v>
      </c>
      <c r="D1204" s="91" t="str">
        <f>IFERROR(VLOOKUP($C1204,'[1]Nieuwe bron'!$A:$C,3,0),"")</f>
        <v/>
      </c>
      <c r="E1204" s="70" t="str">
        <f>IFERROR(VLOOKUP($D1204,'[1]Nieuwe bron'!$C:$D,2,0),"")</f>
        <v/>
      </c>
      <c r="F1204" s="70" t="str">
        <f>IFERROR(VLOOKUP($D1204,NLSfB!A:D,4,0),"")</f>
        <v/>
      </c>
      <c r="G1204" s="113"/>
      <c r="H1204" s="95"/>
      <c r="I1204" s="91"/>
      <c r="J1204" s="87"/>
      <c r="K1204" s="87">
        <f ca="1">COUNTIF(Tabel1[[PPO code 1]:[Frequentie 4]],Activiteitenoverzicht!B1204)</f>
        <v>0</v>
      </c>
      <c r="L1204" s="96">
        <f t="shared" ca="1" si="162"/>
        <v>1</v>
      </c>
    </row>
    <row r="1205" spans="1:12" x14ac:dyDescent="0.25">
      <c r="A1205" s="92">
        <f t="shared" si="163"/>
        <v>1202</v>
      </c>
      <c r="B1205" s="91" t="str">
        <f t="shared" si="164"/>
        <v xml:space="preserve"> </v>
      </c>
      <c r="D1205" s="91" t="str">
        <f>IFERROR(VLOOKUP($C1205,'[1]Nieuwe bron'!$A:$C,3,0),"")</f>
        <v/>
      </c>
      <c r="E1205" s="70" t="str">
        <f>IFERROR(VLOOKUP($D1205,'[1]Nieuwe bron'!$C:$D,2,0),"")</f>
        <v/>
      </c>
      <c r="F1205" s="70" t="str">
        <f>IFERROR(VLOOKUP($D1205,NLSfB!A:D,4,0),"")</f>
        <v/>
      </c>
      <c r="G1205" s="113"/>
      <c r="H1205" s="95"/>
      <c r="I1205" s="91" t="s">
        <v>1199</v>
      </c>
      <c r="J1205" s="87"/>
      <c r="K1205" s="87">
        <f ca="1">COUNTIF(Tabel1[[PPO code 1]:[Frequentie 4]],Activiteitenoverzicht!B1205)</f>
        <v>0</v>
      </c>
      <c r="L1205" s="96">
        <f t="shared" ca="1" si="162"/>
        <v>1</v>
      </c>
    </row>
    <row r="1206" spans="1:12" x14ac:dyDescent="0.25">
      <c r="A1206" s="92">
        <f t="shared" si="163"/>
        <v>1203</v>
      </c>
      <c r="B1206" s="91" t="str">
        <f t="shared" si="164"/>
        <v xml:space="preserve"> </v>
      </c>
      <c r="D1206" s="91" t="str">
        <f>IFERROR(VLOOKUP($C1206,'[1]Nieuwe bron'!$A:$C,3,0),"")</f>
        <v/>
      </c>
      <c r="E1206" s="70" t="str">
        <f>IFERROR(VLOOKUP($D1206,'[1]Nieuwe bron'!$C:$D,2,0),"")</f>
        <v/>
      </c>
      <c r="F1206" s="70" t="str">
        <f>IFERROR(VLOOKUP($D1206,NLSfB!A:D,4,0),"")</f>
        <v/>
      </c>
      <c r="G1206" s="113"/>
      <c r="H1206" s="95" t="s">
        <v>326</v>
      </c>
      <c r="I1206" s="91" t="s">
        <v>1200</v>
      </c>
      <c r="J1206" s="87"/>
      <c r="K1206" s="87">
        <f ca="1">COUNTIF(Tabel1[[PPO code 1]:[Frequentie 4]],Activiteitenoverzicht!B1206)</f>
        <v>0</v>
      </c>
      <c r="L1206" s="96">
        <f t="shared" ca="1" si="162"/>
        <v>1</v>
      </c>
    </row>
    <row r="1207" spans="1:12" x14ac:dyDescent="0.25">
      <c r="A1207" s="92">
        <f t="shared" si="163"/>
        <v>1204</v>
      </c>
      <c r="B1207" s="91" t="str">
        <f t="shared" si="164"/>
        <v xml:space="preserve"> </v>
      </c>
      <c r="D1207" s="91" t="str">
        <f>IFERROR(VLOOKUP($C1207,'[1]Nieuwe bron'!$A:$C,3,0),"")</f>
        <v/>
      </c>
      <c r="E1207" s="70" t="str">
        <f>IFERROR(VLOOKUP($D1207,'[1]Nieuwe bron'!$C:$D,2,0),"")</f>
        <v/>
      </c>
      <c r="F1207" s="70" t="str">
        <f>IFERROR(VLOOKUP($D1207,NLSfB!A:D,4,0),"")</f>
        <v/>
      </c>
      <c r="G1207" s="113"/>
      <c r="H1207" s="95" t="s">
        <v>326</v>
      </c>
      <c r="I1207" s="91" t="s">
        <v>1201</v>
      </c>
      <c r="J1207" s="87"/>
      <c r="K1207" s="87">
        <f ca="1">COUNTIF(Tabel1[[PPO code 1]:[Frequentie 4]],Activiteitenoverzicht!B1207)</f>
        <v>0</v>
      </c>
      <c r="L1207" s="96">
        <f t="shared" ca="1" si="162"/>
        <v>1</v>
      </c>
    </row>
    <row r="1208" spans="1:12" x14ac:dyDescent="0.25">
      <c r="A1208" s="92">
        <f t="shared" si="163"/>
        <v>1205</v>
      </c>
      <c r="B1208" s="91" t="str">
        <f t="shared" si="164"/>
        <v xml:space="preserve"> </v>
      </c>
      <c r="D1208" s="91" t="str">
        <f>IFERROR(VLOOKUP($C1208,'[1]Nieuwe bron'!$A:$C,3,0),"")</f>
        <v/>
      </c>
      <c r="E1208" s="70" t="str">
        <f>IFERROR(VLOOKUP($D1208,'[1]Nieuwe bron'!$C:$D,2,0),"")</f>
        <v/>
      </c>
      <c r="F1208" s="70" t="str">
        <f>IFERROR(VLOOKUP($D1208,NLSfB!A:D,4,0),"")</f>
        <v/>
      </c>
      <c r="G1208" s="113"/>
      <c r="H1208" s="95" t="s">
        <v>326</v>
      </c>
      <c r="I1208" s="91" t="s">
        <v>1202</v>
      </c>
      <c r="J1208" s="87"/>
      <c r="K1208" s="87">
        <f ca="1">COUNTIF(Tabel1[[PPO code 1]:[Frequentie 4]],Activiteitenoverzicht!B1208)</f>
        <v>0</v>
      </c>
      <c r="L1208" s="96">
        <f t="shared" ca="1" si="162"/>
        <v>1</v>
      </c>
    </row>
    <row r="1209" spans="1:12" x14ac:dyDescent="0.25">
      <c r="A1209" s="92">
        <f t="shared" si="163"/>
        <v>1206</v>
      </c>
      <c r="B1209" s="91" t="str">
        <f t="shared" si="164"/>
        <v xml:space="preserve"> </v>
      </c>
      <c r="D1209" s="91" t="str">
        <f>IFERROR(VLOOKUP($C1209,'[1]Nieuwe bron'!$A:$C,3,0),"")</f>
        <v/>
      </c>
      <c r="E1209" s="70" t="str">
        <f>IFERROR(VLOOKUP($D1209,'[1]Nieuwe bron'!$C:$D,2,0),"")</f>
        <v/>
      </c>
      <c r="F1209" s="70" t="str">
        <f>IFERROR(VLOOKUP($D1209,NLSfB!A:D,4,0),"")</f>
        <v/>
      </c>
      <c r="G1209" s="113"/>
      <c r="H1209" s="95" t="s">
        <v>326</v>
      </c>
      <c r="I1209" s="91" t="s">
        <v>1203</v>
      </c>
      <c r="J1209" s="87"/>
      <c r="K1209" s="87">
        <f ca="1">COUNTIF(Tabel1[[PPO code 1]:[Frequentie 4]],Activiteitenoverzicht!B1209)</f>
        <v>0</v>
      </c>
      <c r="L1209" s="96">
        <f t="shared" ca="1" si="162"/>
        <v>1</v>
      </c>
    </row>
    <row r="1210" spans="1:12" x14ac:dyDescent="0.25">
      <c r="A1210" s="92">
        <f t="shared" si="163"/>
        <v>1207</v>
      </c>
      <c r="B1210" s="91" t="str">
        <f t="shared" si="164"/>
        <v xml:space="preserve"> </v>
      </c>
      <c r="D1210" s="91" t="str">
        <f>IFERROR(VLOOKUP($C1210,'[1]Nieuwe bron'!$A:$C,3,0),"")</f>
        <v/>
      </c>
      <c r="E1210" s="70" t="str">
        <f>IFERROR(VLOOKUP($D1210,'[1]Nieuwe bron'!$C:$D,2,0),"")</f>
        <v/>
      </c>
      <c r="F1210" s="70" t="str">
        <f>IFERROR(VLOOKUP($D1210,NLSfB!A:D,4,0),"")</f>
        <v/>
      </c>
      <c r="G1210" s="113"/>
      <c r="H1210" s="95" t="s">
        <v>326</v>
      </c>
      <c r="I1210" s="91" t="s">
        <v>1204</v>
      </c>
      <c r="J1210" s="87"/>
      <c r="K1210" s="87">
        <f ca="1">COUNTIF(Tabel1[[PPO code 1]:[Frequentie 4]],Activiteitenoverzicht!B1210)</f>
        <v>0</v>
      </c>
      <c r="L1210" s="96">
        <f t="shared" ca="1" si="162"/>
        <v>1</v>
      </c>
    </row>
    <row r="1211" spans="1:12" x14ac:dyDescent="0.25">
      <c r="A1211" s="92">
        <f t="shared" si="163"/>
        <v>1208</v>
      </c>
      <c r="B1211" s="91" t="str">
        <f t="shared" si="164"/>
        <v xml:space="preserve"> </v>
      </c>
      <c r="D1211" s="91" t="str">
        <f>IFERROR(VLOOKUP($C1211,'[1]Nieuwe bron'!$A:$C,3,0),"")</f>
        <v/>
      </c>
      <c r="E1211" s="70" t="str">
        <f>IFERROR(VLOOKUP($D1211,'[1]Nieuwe bron'!$C:$D,2,0),"")</f>
        <v/>
      </c>
      <c r="F1211" s="70" t="str">
        <f>IFERROR(VLOOKUP($D1211,NLSfB!A:D,4,0),"")</f>
        <v/>
      </c>
      <c r="G1211" s="113"/>
      <c r="H1211" s="95" t="s">
        <v>326</v>
      </c>
      <c r="I1211" s="91" t="s">
        <v>1205</v>
      </c>
      <c r="J1211" s="87"/>
      <c r="K1211" s="87">
        <f ca="1">COUNTIF(Tabel1[[PPO code 1]:[Frequentie 4]],Activiteitenoverzicht!B1211)</f>
        <v>0</v>
      </c>
      <c r="L1211" s="96">
        <f t="shared" ca="1" si="162"/>
        <v>1</v>
      </c>
    </row>
    <row r="1212" spans="1:12" x14ac:dyDescent="0.25">
      <c r="A1212" s="92">
        <f t="shared" si="163"/>
        <v>1209</v>
      </c>
      <c r="B1212" s="91" t="str">
        <f t="shared" si="164"/>
        <v xml:space="preserve"> </v>
      </c>
      <c r="D1212" s="91" t="str">
        <f>IFERROR(VLOOKUP($C1212,'[1]Nieuwe bron'!$A:$C,3,0),"")</f>
        <v/>
      </c>
      <c r="E1212" s="70" t="str">
        <f>IFERROR(VLOOKUP($D1212,'[1]Nieuwe bron'!$C:$D,2,0),"")</f>
        <v/>
      </c>
      <c r="F1212" s="70" t="str">
        <f>IFERROR(VLOOKUP($D1212,NLSfB!A:D,4,0),"")</f>
        <v/>
      </c>
      <c r="G1212" s="113"/>
      <c r="H1212" s="95"/>
      <c r="I1212" s="91"/>
      <c r="J1212" s="87"/>
      <c r="K1212" s="87">
        <f ca="1">COUNTIF(Tabel1[[PPO code 1]:[Frequentie 4]],Activiteitenoverzicht!B1212)</f>
        <v>0</v>
      </c>
      <c r="L1212" s="96">
        <f t="shared" ca="1" si="162"/>
        <v>1</v>
      </c>
    </row>
    <row r="1213" spans="1:12" x14ac:dyDescent="0.25">
      <c r="A1213" s="92">
        <f t="shared" si="163"/>
        <v>1210</v>
      </c>
      <c r="B1213" s="91" t="str">
        <f t="shared" si="164"/>
        <v xml:space="preserve"> </v>
      </c>
      <c r="D1213" s="91" t="str">
        <f>IFERROR(VLOOKUP($C1213,'[1]Nieuwe bron'!$A:$C,3,0),"")</f>
        <v/>
      </c>
      <c r="E1213" s="70" t="str">
        <f>IFERROR(VLOOKUP($D1213,'[1]Nieuwe bron'!$C:$D,2,0),"")</f>
        <v/>
      </c>
      <c r="F1213" s="70" t="str">
        <f>IFERROR(VLOOKUP($D1213,NLSfB!A:D,4,0),"")</f>
        <v/>
      </c>
      <c r="G1213" s="113"/>
      <c r="H1213" s="95"/>
      <c r="I1213" s="91" t="s">
        <v>1206</v>
      </c>
      <c r="J1213" s="87"/>
      <c r="K1213" s="87">
        <f ca="1">COUNTIF(Tabel1[[PPO code 1]:[Frequentie 4]],Activiteitenoverzicht!B1213)</f>
        <v>0</v>
      </c>
      <c r="L1213" s="96">
        <f t="shared" ca="1" si="162"/>
        <v>1</v>
      </c>
    </row>
    <row r="1214" spans="1:12" x14ac:dyDescent="0.25">
      <c r="A1214" s="92">
        <f t="shared" si="163"/>
        <v>1211</v>
      </c>
      <c r="B1214" s="91" t="str">
        <f t="shared" si="164"/>
        <v xml:space="preserve"> </v>
      </c>
      <c r="D1214" s="91" t="str">
        <f>IFERROR(VLOOKUP($C1214,'[1]Nieuwe bron'!$A:$C,3,0),"")</f>
        <v/>
      </c>
      <c r="E1214" s="70" t="str">
        <f>IFERROR(VLOOKUP($D1214,'[1]Nieuwe bron'!$C:$D,2,0),"")</f>
        <v/>
      </c>
      <c r="F1214" s="70" t="str">
        <f>IFERROR(VLOOKUP($D1214,NLSfB!A:D,4,0),"")</f>
        <v/>
      </c>
      <c r="G1214" s="113"/>
      <c r="H1214" s="95" t="s">
        <v>326</v>
      </c>
      <c r="I1214" s="91" t="s">
        <v>1207</v>
      </c>
      <c r="J1214" s="87"/>
      <c r="K1214" s="87">
        <f ca="1">COUNTIF(Tabel1[[PPO code 1]:[Frequentie 4]],Activiteitenoverzicht!B1214)</f>
        <v>0</v>
      </c>
      <c r="L1214" s="96">
        <f t="shared" ca="1" si="162"/>
        <v>1</v>
      </c>
    </row>
    <row r="1215" spans="1:12" x14ac:dyDescent="0.25">
      <c r="A1215" s="92">
        <f t="shared" si="163"/>
        <v>1212</v>
      </c>
      <c r="B1215" s="91" t="str">
        <f t="shared" si="164"/>
        <v xml:space="preserve"> </v>
      </c>
      <c r="D1215" s="91" t="str">
        <f>IFERROR(VLOOKUP($C1215,'[1]Nieuwe bron'!$A:$C,3,0),"")</f>
        <v/>
      </c>
      <c r="E1215" s="70" t="str">
        <f>IFERROR(VLOOKUP($D1215,'[1]Nieuwe bron'!$C:$D,2,0),"")</f>
        <v/>
      </c>
      <c r="F1215" s="70" t="str">
        <f>IFERROR(VLOOKUP($D1215,NLSfB!A:D,4,0),"")</f>
        <v/>
      </c>
      <c r="G1215" s="113"/>
      <c r="H1215" s="95" t="s">
        <v>326</v>
      </c>
      <c r="I1215" s="91" t="s">
        <v>1208</v>
      </c>
      <c r="J1215" s="87"/>
      <c r="K1215" s="87">
        <f ca="1">COUNTIF(Tabel1[[PPO code 1]:[Frequentie 4]],Activiteitenoverzicht!B1215)</f>
        <v>0</v>
      </c>
      <c r="L1215" s="96">
        <f t="shared" ca="1" si="162"/>
        <v>1</v>
      </c>
    </row>
    <row r="1216" spans="1:12" x14ac:dyDescent="0.25">
      <c r="A1216" s="92">
        <f t="shared" si="163"/>
        <v>1213</v>
      </c>
      <c r="B1216" s="91" t="str">
        <f t="shared" si="164"/>
        <v xml:space="preserve"> </v>
      </c>
      <c r="D1216" s="91" t="str">
        <f>IFERROR(VLOOKUP($C1216,'[1]Nieuwe bron'!$A:$C,3,0),"")</f>
        <v/>
      </c>
      <c r="E1216" s="70" t="str">
        <f>IFERROR(VLOOKUP($D1216,'[1]Nieuwe bron'!$C:$D,2,0),"")</f>
        <v/>
      </c>
      <c r="F1216" s="70" t="str">
        <f>IFERROR(VLOOKUP($D1216,NLSfB!A:D,4,0),"")</f>
        <v/>
      </c>
      <c r="G1216" s="113"/>
      <c r="H1216" s="95" t="s">
        <v>326</v>
      </c>
      <c r="I1216" s="91" t="s">
        <v>1209</v>
      </c>
      <c r="J1216" s="87"/>
      <c r="K1216" s="87">
        <f ca="1">COUNTIF(Tabel1[[PPO code 1]:[Frequentie 4]],Activiteitenoverzicht!B1216)</f>
        <v>0</v>
      </c>
      <c r="L1216" s="96">
        <f t="shared" ca="1" si="162"/>
        <v>1</v>
      </c>
    </row>
    <row r="1217" spans="1:12" x14ac:dyDescent="0.25">
      <c r="A1217" s="92">
        <f t="shared" si="163"/>
        <v>1214</v>
      </c>
      <c r="B1217" s="91" t="str">
        <f t="shared" si="164"/>
        <v xml:space="preserve"> </v>
      </c>
      <c r="D1217" s="91" t="str">
        <f>IFERROR(VLOOKUP($C1217,'[1]Nieuwe bron'!$A:$C,3,0),"")</f>
        <v/>
      </c>
      <c r="E1217" s="70" t="str">
        <f>IFERROR(VLOOKUP($D1217,'[1]Nieuwe bron'!$C:$D,2,0),"")</f>
        <v/>
      </c>
      <c r="F1217" s="70" t="str">
        <f>IFERROR(VLOOKUP($D1217,NLSfB!A:D,4,0),"")</f>
        <v/>
      </c>
      <c r="G1217" s="113"/>
      <c r="H1217" s="95" t="s">
        <v>326</v>
      </c>
      <c r="I1217" s="91" t="s">
        <v>1210</v>
      </c>
      <c r="J1217" s="87"/>
      <c r="K1217" s="87">
        <f ca="1">COUNTIF(Tabel1[[PPO code 1]:[Frequentie 4]],Activiteitenoverzicht!B1217)</f>
        <v>0</v>
      </c>
      <c r="L1217" s="96">
        <f t="shared" ca="1" si="162"/>
        <v>1</v>
      </c>
    </row>
    <row r="1218" spans="1:12" x14ac:dyDescent="0.25">
      <c r="A1218" s="92">
        <f t="shared" si="163"/>
        <v>1215</v>
      </c>
      <c r="B1218" s="91" t="str">
        <f t="shared" si="164"/>
        <v xml:space="preserve"> </v>
      </c>
      <c r="D1218" s="91" t="str">
        <f>IFERROR(VLOOKUP($C1218,'[1]Nieuwe bron'!$A:$C,3,0),"")</f>
        <v/>
      </c>
      <c r="E1218" s="70" t="str">
        <f>IFERROR(VLOOKUP($D1218,'[1]Nieuwe bron'!$C:$D,2,0),"")</f>
        <v/>
      </c>
      <c r="F1218" s="70" t="str">
        <f>IFERROR(VLOOKUP($D1218,NLSfB!A:D,4,0),"")</f>
        <v/>
      </c>
      <c r="G1218" s="113"/>
      <c r="H1218" s="95" t="s">
        <v>326</v>
      </c>
      <c r="I1218" s="91" t="s">
        <v>1211</v>
      </c>
      <c r="J1218" s="87"/>
      <c r="K1218" s="87">
        <f ca="1">COUNTIF(Tabel1[[PPO code 1]:[Frequentie 4]],Activiteitenoverzicht!B1218)</f>
        <v>0</v>
      </c>
      <c r="L1218" s="96">
        <f t="shared" ca="1" si="162"/>
        <v>1</v>
      </c>
    </row>
    <row r="1219" spans="1:12" x14ac:dyDescent="0.25">
      <c r="A1219" s="92">
        <f t="shared" si="163"/>
        <v>1216</v>
      </c>
      <c r="B1219" s="91" t="str">
        <f t="shared" si="164"/>
        <v xml:space="preserve"> </v>
      </c>
      <c r="D1219" s="91" t="str">
        <f>IFERROR(VLOOKUP($C1219,'[1]Nieuwe bron'!$A:$C,3,0),"")</f>
        <v/>
      </c>
      <c r="E1219" s="70" t="str">
        <f>IFERROR(VLOOKUP($D1219,'[1]Nieuwe bron'!$C:$D,2,0),"")</f>
        <v/>
      </c>
      <c r="F1219" s="70" t="str">
        <f>IFERROR(VLOOKUP($D1219,NLSfB!A:D,4,0),"")</f>
        <v/>
      </c>
      <c r="G1219" s="113"/>
      <c r="H1219" s="95" t="s">
        <v>326</v>
      </c>
      <c r="I1219" s="91" t="s">
        <v>1212</v>
      </c>
      <c r="J1219" s="87"/>
      <c r="K1219" s="87">
        <f ca="1">COUNTIF(Tabel1[[PPO code 1]:[Frequentie 4]],Activiteitenoverzicht!B1219)</f>
        <v>0</v>
      </c>
      <c r="L1219" s="96">
        <f t="shared" ca="1" si="162"/>
        <v>1</v>
      </c>
    </row>
    <row r="1220" spans="1:12" x14ac:dyDescent="0.25">
      <c r="A1220" s="92">
        <f t="shared" si="163"/>
        <v>1217</v>
      </c>
      <c r="B1220" s="91" t="str">
        <f t="shared" si="164"/>
        <v xml:space="preserve"> </v>
      </c>
      <c r="D1220" s="91" t="str">
        <f>IFERROR(VLOOKUP($C1220,'[1]Nieuwe bron'!$A:$C,3,0),"")</f>
        <v/>
      </c>
      <c r="E1220" s="70" t="str">
        <f>IFERROR(VLOOKUP($D1220,'[1]Nieuwe bron'!$C:$D,2,0),"")</f>
        <v/>
      </c>
      <c r="F1220" s="70" t="str">
        <f>IFERROR(VLOOKUP($D1220,NLSfB!A:D,4,0),"")</f>
        <v/>
      </c>
      <c r="G1220" s="113"/>
      <c r="H1220" s="95"/>
      <c r="I1220" s="91"/>
      <c r="J1220" s="87"/>
      <c r="K1220" s="87">
        <f ca="1">COUNTIF(Tabel1[[PPO code 1]:[Frequentie 4]],Activiteitenoverzicht!B1220)</f>
        <v>0</v>
      </c>
      <c r="L1220" s="96">
        <f t="shared" ca="1" si="162"/>
        <v>1</v>
      </c>
    </row>
    <row r="1221" spans="1:12" x14ac:dyDescent="0.25">
      <c r="A1221" s="92">
        <f t="shared" si="163"/>
        <v>1218</v>
      </c>
      <c r="B1221" s="91" t="str">
        <f t="shared" si="164"/>
        <v xml:space="preserve"> </v>
      </c>
      <c r="D1221" s="91" t="str">
        <f>IFERROR(VLOOKUP($C1221,'[1]Nieuwe bron'!$A:$C,3,0),"")</f>
        <v/>
      </c>
      <c r="E1221" s="70" t="str">
        <f>IFERROR(VLOOKUP($D1221,'[1]Nieuwe bron'!$C:$D,2,0),"")</f>
        <v/>
      </c>
      <c r="F1221" s="70" t="str">
        <f>IFERROR(VLOOKUP($D1221,NLSfB!A:D,4,0),"")</f>
        <v/>
      </c>
      <c r="G1221" s="113"/>
      <c r="H1221" s="95"/>
      <c r="I1221" s="91" t="s">
        <v>408</v>
      </c>
      <c r="J1221" s="87"/>
      <c r="K1221" s="87">
        <f ca="1">COUNTIF(Tabel1[[PPO code 1]:[Frequentie 4]],Activiteitenoverzicht!B1221)</f>
        <v>0</v>
      </c>
      <c r="L1221" s="96">
        <f t="shared" ca="1" si="162"/>
        <v>1</v>
      </c>
    </row>
    <row r="1222" spans="1:12" x14ac:dyDescent="0.25">
      <c r="A1222" s="92">
        <f t="shared" si="163"/>
        <v>1219</v>
      </c>
      <c r="B1222" s="91" t="str">
        <f t="shared" si="164"/>
        <v xml:space="preserve"> </v>
      </c>
      <c r="D1222" s="91" t="str">
        <f>IFERROR(VLOOKUP($C1222,'[1]Nieuwe bron'!$A:$C,3,0),"")</f>
        <v/>
      </c>
      <c r="E1222" s="70" t="str">
        <f>IFERROR(VLOOKUP($D1222,'[1]Nieuwe bron'!$C:$D,2,0),"")</f>
        <v/>
      </c>
      <c r="F1222" s="70" t="str">
        <f>IFERROR(VLOOKUP($D1222,NLSfB!A:D,4,0),"")</f>
        <v/>
      </c>
      <c r="G1222" s="113"/>
      <c r="H1222" s="95" t="s">
        <v>326</v>
      </c>
      <c r="I1222" s="91" t="s">
        <v>478</v>
      </c>
      <c r="J1222" s="87"/>
      <c r="K1222" s="87">
        <f ca="1">COUNTIF(Tabel1[[PPO code 1]:[Frequentie 4]],Activiteitenoverzicht!B1222)</f>
        <v>0</v>
      </c>
      <c r="L1222" s="96">
        <f t="shared" ca="1" si="162"/>
        <v>1</v>
      </c>
    </row>
    <row r="1223" spans="1:12" x14ac:dyDescent="0.25">
      <c r="A1223" s="92">
        <f t="shared" si="163"/>
        <v>1220</v>
      </c>
      <c r="B1223" s="91" t="str">
        <f t="shared" si="164"/>
        <v xml:space="preserve"> </v>
      </c>
      <c r="D1223" s="91" t="str">
        <f>IFERROR(VLOOKUP($C1223,'[1]Nieuwe bron'!$A:$C,3,0),"")</f>
        <v/>
      </c>
      <c r="E1223" s="70" t="str">
        <f>IFERROR(VLOOKUP($D1223,'[1]Nieuwe bron'!$C:$D,2,0),"")</f>
        <v/>
      </c>
      <c r="F1223" s="70" t="str">
        <f>IFERROR(VLOOKUP($D1223,NLSfB!A:D,4,0),"")</f>
        <v/>
      </c>
      <c r="G1223" s="113"/>
      <c r="H1223" s="93"/>
      <c r="I1223" s="100"/>
      <c r="J1223" s="87"/>
      <c r="K1223" s="87">
        <f ca="1">COUNTIF(Tabel1[[PPO code 1]:[Frequentie 4]],Activiteitenoverzicht!B1223)</f>
        <v>0</v>
      </c>
      <c r="L1223" s="96">
        <f t="shared" ca="1" si="162"/>
        <v>1</v>
      </c>
    </row>
    <row r="1224" spans="1:12" x14ac:dyDescent="0.25">
      <c r="A1224" s="92">
        <f t="shared" si="163"/>
        <v>1221</v>
      </c>
      <c r="B1224" s="91"/>
      <c r="D1224" s="91" t="str">
        <f>IFERROR(VLOOKUP($C1224,'[1]Nieuwe bron'!$A:$C,3,0),"")</f>
        <v/>
      </c>
      <c r="E1224" s="70" t="str">
        <f>IFERROR(VLOOKUP($D1224,'[1]Nieuwe bron'!$C:$D,2,0),"")</f>
        <v/>
      </c>
      <c r="F1224" s="70" t="str">
        <f>IFERROR(VLOOKUP($D1224,NLSfB!A:D,4,0),"")</f>
        <v/>
      </c>
      <c r="G1224" s="113"/>
      <c r="H1224" s="95"/>
      <c r="I1224" s="91"/>
      <c r="J1224" s="87"/>
      <c r="K1224" s="87">
        <f ca="1">COUNTIF(Tabel1[[PPO code 1]:[Frequentie 4]],Activiteitenoverzicht!B1224)</f>
        <v>0</v>
      </c>
      <c r="L1224" s="96">
        <f t="shared" ca="1" si="162"/>
        <v>1</v>
      </c>
    </row>
    <row r="1225" spans="1:12" x14ac:dyDescent="0.25">
      <c r="A1225" s="92">
        <f t="shared" si="163"/>
        <v>1222</v>
      </c>
      <c r="B1225" s="91"/>
      <c r="D1225" s="91" t="str">
        <f>IFERROR(VLOOKUP($C1225,'[1]Nieuwe bron'!$A:$C,3,0),"")</f>
        <v/>
      </c>
      <c r="E1225" s="70" t="str">
        <f>IFERROR(VLOOKUP($D1225,'[1]Nieuwe bron'!$C:$D,2,0),"")</f>
        <v/>
      </c>
      <c r="F1225" s="70" t="str">
        <f>IFERROR(VLOOKUP($D1225,NLSfB!A:D,4,0),"")</f>
        <v/>
      </c>
      <c r="G1225" s="113"/>
      <c r="H1225" s="95"/>
      <c r="I1225" s="91"/>
      <c r="J1225" s="87"/>
      <c r="K1225" s="87">
        <f ca="1">COUNTIF(Tabel1[[PPO code 1]:[Frequentie 4]],Activiteitenoverzicht!B1225)</f>
        <v>0</v>
      </c>
      <c r="L1225" s="97">
        <f t="shared" ca="1" si="162"/>
        <v>1</v>
      </c>
    </row>
    <row r="1226" spans="1:12" x14ac:dyDescent="0.25">
      <c r="A1226" s="92">
        <f t="shared" si="163"/>
        <v>1223</v>
      </c>
      <c r="B1226" s="91" t="s">
        <v>1213</v>
      </c>
      <c r="C1226" s="70">
        <v>66100001</v>
      </c>
      <c r="D1226" s="91" t="str">
        <f>IFERROR(VLOOKUP($C1226,'[1]Nieuwe bron'!$A:$C,3,0),"")</f>
        <v>66.10.10</v>
      </c>
      <c r="E1226" s="70" t="str">
        <f>IFERROR(VLOOKUP($D1226,'[1]Nieuwe bron'!$C:$D,2,0),"")</f>
        <v>transport; liftinstallaties, algemeen; goederen</v>
      </c>
      <c r="F1226" s="70" t="str">
        <f>IFERROR(VLOOKUP($D1226,NLSfB!A:D,4,0),"")</f>
        <v>goederenlift</v>
      </c>
      <c r="G1226" s="112">
        <v>0.66</v>
      </c>
      <c r="H1226" s="93"/>
      <c r="I1226" s="85" t="s">
        <v>1169</v>
      </c>
      <c r="J1226" s="87"/>
      <c r="K1226" s="87">
        <f ca="1">COUNTIF(Tabel1[[PPO code 1]:[Frequentie 4]],Activiteitenoverzicht!B1226)</f>
        <v>1</v>
      </c>
      <c r="L1226" s="94">
        <f ca="1">$K$1226</f>
        <v>1</v>
      </c>
    </row>
    <row r="1227" spans="1:12" x14ac:dyDescent="0.25">
      <c r="A1227" s="92">
        <f t="shared" si="163"/>
        <v>1224</v>
      </c>
      <c r="B1227" s="91" t="str">
        <f>IF($C1227=""," ",$B$1226)</f>
        <v>LFT010-K1</v>
      </c>
      <c r="C1227" s="70">
        <v>66110001</v>
      </c>
      <c r="D1227" s="91" t="str">
        <f>IFERROR(VLOOKUP($C1227,'[1]Nieuwe bron'!$A:$C,3,0),"")</f>
        <v>66.11.10</v>
      </c>
      <c r="E1227" s="70" t="str">
        <f>IFERROR(VLOOKUP($D1227,'[1]Nieuwe bron'!$C:$D,2,0),"")</f>
        <v>transport; liftinstallaties, tractieliften; goederen</v>
      </c>
      <c r="F1227" s="70" t="str">
        <f>IFERROR(VLOOKUP($D1227,NLSfB!A:D,4,0),"")</f>
        <v>goederentractielift</v>
      </c>
      <c r="G1227" s="113">
        <v>0.66</v>
      </c>
      <c r="H1227" s="95" t="s">
        <v>326</v>
      </c>
      <c r="I1227" s="91" t="s">
        <v>756</v>
      </c>
      <c r="J1227" s="87"/>
      <c r="K1227" s="87">
        <f ca="1">COUNTIF(Tabel1[[PPO code 1]:[Frequentie 4]],Activiteitenoverzicht!B1227)</f>
        <v>1</v>
      </c>
      <c r="L1227" s="96">
        <f t="shared" ref="L1227:L1230" ca="1" si="165">$K$1226</f>
        <v>1</v>
      </c>
    </row>
    <row r="1228" spans="1:12" x14ac:dyDescent="0.25">
      <c r="A1228" s="92">
        <f t="shared" si="163"/>
        <v>1225</v>
      </c>
      <c r="B1228" s="91" t="str">
        <f>IF($C1228=""," ",$B$1226)</f>
        <v>LFT010-K1</v>
      </c>
      <c r="C1228" s="70">
        <v>66111001</v>
      </c>
      <c r="D1228" s="91" t="str">
        <f>IFERROR(VLOOKUP($C1228,'[1]Nieuwe bron'!$A:$C,3,0),"")</f>
        <v>66.15.10</v>
      </c>
      <c r="E1228" s="70" t="str">
        <f>IFERROR(VLOOKUP($D1228,'[1]Nieuwe bron'!$C:$D,2,0),"")</f>
        <v>transport; liftinstallaties, liftkooien; goederen</v>
      </c>
      <c r="F1228" s="70" t="str">
        <f>IFERROR(VLOOKUP($D1228,NLSfB!A:D,4,0),"")</f>
        <v>liftkooi goederenlift</v>
      </c>
      <c r="G1228" s="114">
        <v>0.66</v>
      </c>
      <c r="H1228" s="95"/>
      <c r="I1228" s="91"/>
      <c r="J1228" s="87"/>
      <c r="K1228" s="87">
        <f ca="1">COUNTIF(Tabel1[[PPO code 1]:[Frequentie 4]],Activiteitenoverzicht!B1228)</f>
        <v>1</v>
      </c>
      <c r="L1228" s="96">
        <f t="shared" ca="1" si="165"/>
        <v>1</v>
      </c>
    </row>
    <row r="1229" spans="1:12" x14ac:dyDescent="0.25">
      <c r="A1229" s="92">
        <f t="shared" si="163"/>
        <v>1226</v>
      </c>
      <c r="B1229" s="91"/>
      <c r="D1229" s="91" t="str">
        <f>IFERROR(VLOOKUP($C1229,'[1]Nieuwe bron'!$A:$C,3,0),"")</f>
        <v/>
      </c>
      <c r="E1229" s="70" t="str">
        <f>IFERROR(VLOOKUP($D1229,'[1]Nieuwe bron'!$C:$D,2,0),"")</f>
        <v/>
      </c>
      <c r="F1229" s="70" t="str">
        <f>IFERROR(VLOOKUP($D1229,NLSfB!A:D,4,0),"")</f>
        <v/>
      </c>
      <c r="G1229" s="74"/>
      <c r="H1229" s="95"/>
      <c r="I1229" s="91"/>
      <c r="J1229" s="87"/>
      <c r="K1229" s="87">
        <f ca="1">COUNTIF(Tabel1[[PPO code 1]:[Frequentie 4]],Activiteitenoverzicht!B1229)</f>
        <v>0</v>
      </c>
      <c r="L1229" s="96">
        <f t="shared" ca="1" si="165"/>
        <v>1</v>
      </c>
    </row>
    <row r="1230" spans="1:12" x14ac:dyDescent="0.25">
      <c r="A1230" s="92">
        <f t="shared" si="163"/>
        <v>1227</v>
      </c>
      <c r="B1230" s="91"/>
      <c r="D1230" s="91" t="str">
        <f>IFERROR(VLOOKUP($C1230,'[1]Nieuwe bron'!$A:$C,3,0),"")</f>
        <v/>
      </c>
      <c r="E1230" s="70" t="str">
        <f>IFERROR(VLOOKUP($D1230,'[1]Nieuwe bron'!$C:$D,2,0),"")</f>
        <v/>
      </c>
      <c r="F1230" s="70" t="str">
        <f>IFERROR(VLOOKUP($D1230,NLSfB!A:D,4,0),"")</f>
        <v/>
      </c>
      <c r="G1230" s="74"/>
      <c r="H1230" s="95"/>
      <c r="I1230" s="91"/>
      <c r="J1230" s="87"/>
      <c r="K1230" s="87">
        <f ca="1">COUNTIF(Tabel1[[PPO code 1]:[Frequentie 4]],Activiteitenoverzicht!B1230)</f>
        <v>0</v>
      </c>
      <c r="L1230" s="97">
        <f t="shared" ca="1" si="165"/>
        <v>1</v>
      </c>
    </row>
    <row r="1231" spans="1:12" hidden="1" x14ac:dyDescent="0.25">
      <c r="A1231" s="71">
        <f t="shared" si="163"/>
        <v>1228</v>
      </c>
      <c r="B1231" s="70" t="s">
        <v>1214</v>
      </c>
      <c r="C1231" s="70">
        <v>66100002</v>
      </c>
      <c r="D1231" s="70" t="str">
        <f>IFERROR(VLOOKUP($C1231,'[1]Nieuwe bron'!$A:$C,3,0),"")</f>
        <v>66.10.20</v>
      </c>
      <c r="E1231" s="70" t="str">
        <f>IFERROR(VLOOKUP($D1231,'[1]Nieuwe bron'!$C:$D,2,0),"")</f>
        <v>transport; liftinstallaties, algemeen; personen</v>
      </c>
      <c r="F1231" s="70" t="str">
        <f>IFERROR(VLOOKUP($D1231,NLSfB!A:D,4,0),"")</f>
        <v>personenlift</v>
      </c>
      <c r="G1231" s="112">
        <v>4</v>
      </c>
      <c r="H1231" s="74"/>
      <c r="I1231" s="65" t="s">
        <v>1169</v>
      </c>
      <c r="K1231" s="67">
        <f ca="1">COUNTIF(Tabel1[[PPO code 1]:[Frequentie 4]],Activiteitenoverzicht!B1231)</f>
        <v>0</v>
      </c>
      <c r="L1231" s="73">
        <f ca="1">$K$1231</f>
        <v>0</v>
      </c>
    </row>
    <row r="1232" spans="1:12" hidden="1" x14ac:dyDescent="0.25">
      <c r="A1232" s="71">
        <f t="shared" si="163"/>
        <v>1229</v>
      </c>
      <c r="B1232" s="70" t="str">
        <f>IF($C1232=""," ",$B$1231)</f>
        <v>LFT010-A2</v>
      </c>
      <c r="C1232" s="70">
        <v>66110002</v>
      </c>
      <c r="D1232" s="70" t="str">
        <f>IFERROR(VLOOKUP($C1232,'[1]Nieuwe bron'!$A:$C,3,0),"")</f>
        <v>66.11.20</v>
      </c>
      <c r="E1232" s="70" t="str">
        <f>IFERROR(VLOOKUP($D1232,'[1]Nieuwe bron'!$C:$D,2,0),"")</f>
        <v>transport; liftinstallaties, tractieliften; personen</v>
      </c>
      <c r="F1232" s="70" t="str">
        <f>IFERROR(VLOOKUP($D1232,NLSfB!A:D,4,0),"")</f>
        <v>personentractielift</v>
      </c>
      <c r="G1232" s="113">
        <v>4</v>
      </c>
      <c r="H1232" s="74"/>
      <c r="I1232" s="70" t="s">
        <v>1215</v>
      </c>
      <c r="K1232" s="67">
        <f ca="1">COUNTIF(Tabel1[[PPO code 1]:[Frequentie 4]],Activiteitenoverzicht!B1232)</f>
        <v>0</v>
      </c>
      <c r="L1232" s="75">
        <f t="shared" ref="L1232:L1284" ca="1" si="166">$K$1231</f>
        <v>0</v>
      </c>
    </row>
    <row r="1233" spans="1:12" hidden="1" x14ac:dyDescent="0.25">
      <c r="A1233" s="71">
        <f t="shared" si="163"/>
        <v>1230</v>
      </c>
      <c r="B1233" s="70" t="str">
        <f>IF($C1233=""," ",$B$1232)</f>
        <v>LFT010-A2</v>
      </c>
      <c r="C1233" s="70">
        <v>66111002</v>
      </c>
      <c r="D1233" s="70" t="str">
        <f>IFERROR(VLOOKUP($C1233,'[1]Nieuwe bron'!$A:$C,3,0),"")</f>
        <v>66.15.20</v>
      </c>
      <c r="E1233" s="70" t="str">
        <f>IFERROR(VLOOKUP($D1233,'[1]Nieuwe bron'!$C:$D,2,0),"")</f>
        <v>transport; liftinstallaties, liftkooien; personen</v>
      </c>
      <c r="F1233" s="70" t="str">
        <f>IFERROR(VLOOKUP($D1233,NLSfB!A:D,4,0),"")</f>
        <v>liftkooi personenlift</v>
      </c>
      <c r="G1233" s="113">
        <v>4</v>
      </c>
      <c r="H1233" s="74"/>
      <c r="I1233" s="82" t="s">
        <v>1171</v>
      </c>
      <c r="K1233" s="67">
        <f ca="1">COUNTIF(Tabel1[[PPO code 1]:[Frequentie 4]],Activiteitenoverzicht!B1233)</f>
        <v>0</v>
      </c>
      <c r="L1233" s="75">
        <f t="shared" ca="1" si="166"/>
        <v>0</v>
      </c>
    </row>
    <row r="1234" spans="1:12" hidden="1" x14ac:dyDescent="0.25">
      <c r="A1234" s="71">
        <f t="shared" si="163"/>
        <v>1231</v>
      </c>
      <c r="B1234" s="70"/>
      <c r="D1234" s="70" t="str">
        <f>IFERROR(VLOOKUP($C1234,'[1]Nieuwe bron'!$A:$C,3,0),"")</f>
        <v/>
      </c>
      <c r="E1234" s="70" t="str">
        <f>IFERROR(VLOOKUP($D1234,'[1]Nieuwe bron'!$C:$D,2,0),"")</f>
        <v/>
      </c>
      <c r="F1234" s="70" t="str">
        <f>IFERROR(VLOOKUP($D1234,NLSfB!A:D,4,0),"")</f>
        <v/>
      </c>
      <c r="G1234" s="113">
        <v>4</v>
      </c>
      <c r="H1234" s="74"/>
      <c r="I1234" s="70"/>
      <c r="K1234" s="67">
        <f ca="1">COUNTIF(Tabel1[[PPO code 1]:[Frequentie 4]],Activiteitenoverzicht!B1234)</f>
        <v>0</v>
      </c>
      <c r="L1234" s="75">
        <f t="shared" ca="1" si="166"/>
        <v>0</v>
      </c>
    </row>
    <row r="1235" spans="1:12" hidden="1" x14ac:dyDescent="0.25">
      <c r="A1235" s="71">
        <f t="shared" si="163"/>
        <v>1232</v>
      </c>
      <c r="B1235" s="70" t="str">
        <f t="shared" ref="B1235:B1266" si="167">IF($C1235=""," ",$B$1232)</f>
        <v xml:space="preserve"> </v>
      </c>
      <c r="D1235" s="70" t="str">
        <f>IFERROR(VLOOKUP($C1235,'[1]Nieuwe bron'!$A:$C,3,0),"")</f>
        <v/>
      </c>
      <c r="E1235" s="70" t="str">
        <f>IFERROR(VLOOKUP($D1235,'[1]Nieuwe bron'!$C:$D,2,0),"")</f>
        <v/>
      </c>
      <c r="F1235" s="70" t="str">
        <f>IFERROR(VLOOKUP($D1235,NLSfB!A:D,4,0),"")</f>
        <v/>
      </c>
      <c r="G1235" s="113">
        <v>4</v>
      </c>
      <c r="H1235" s="74"/>
      <c r="I1235" s="70" t="s">
        <v>1172</v>
      </c>
      <c r="K1235" s="67">
        <f ca="1">COUNTIF(Tabel1[[PPO code 1]:[Frequentie 4]],Activiteitenoverzicht!B1235)</f>
        <v>0</v>
      </c>
      <c r="L1235" s="75">
        <f t="shared" ca="1" si="166"/>
        <v>0</v>
      </c>
    </row>
    <row r="1236" spans="1:12" hidden="1" x14ac:dyDescent="0.25">
      <c r="A1236" s="71">
        <f t="shared" si="163"/>
        <v>1233</v>
      </c>
      <c r="B1236" s="70" t="str">
        <f t="shared" si="167"/>
        <v xml:space="preserve"> </v>
      </c>
      <c r="D1236" s="70" t="str">
        <f>IFERROR(VLOOKUP($C1236,'[1]Nieuwe bron'!$A:$C,3,0),"")</f>
        <v/>
      </c>
      <c r="E1236" s="70" t="str">
        <f>IFERROR(VLOOKUP($D1236,'[1]Nieuwe bron'!$C:$D,2,0),"")</f>
        <v/>
      </c>
      <c r="F1236" s="70" t="str">
        <f>IFERROR(VLOOKUP($D1236,NLSfB!A:D,4,0),"")</f>
        <v/>
      </c>
      <c r="G1236" s="113">
        <v>4</v>
      </c>
      <c r="H1236" s="74" t="s">
        <v>326</v>
      </c>
      <c r="I1236" s="70" t="s">
        <v>1173</v>
      </c>
      <c r="K1236" s="67">
        <f ca="1">COUNTIF(Tabel1[[PPO code 1]:[Frequentie 4]],Activiteitenoverzicht!B1236)</f>
        <v>0</v>
      </c>
      <c r="L1236" s="75">
        <f t="shared" ca="1" si="166"/>
        <v>0</v>
      </c>
    </row>
    <row r="1237" spans="1:12" hidden="1" x14ac:dyDescent="0.25">
      <c r="A1237" s="71">
        <f t="shared" si="163"/>
        <v>1234</v>
      </c>
      <c r="B1237" s="70" t="str">
        <f t="shared" si="167"/>
        <v xml:space="preserve"> </v>
      </c>
      <c r="D1237" s="70" t="str">
        <f>IFERROR(VLOOKUP($C1237,'[1]Nieuwe bron'!$A:$C,3,0),"")</f>
        <v/>
      </c>
      <c r="E1237" s="70" t="str">
        <f>IFERROR(VLOOKUP($D1237,'[1]Nieuwe bron'!$C:$D,2,0),"")</f>
        <v/>
      </c>
      <c r="F1237" s="70" t="str">
        <f>IFERROR(VLOOKUP($D1237,NLSfB!A:D,4,0),"")</f>
        <v/>
      </c>
      <c r="G1237" s="113">
        <v>4</v>
      </c>
      <c r="H1237" s="74" t="s">
        <v>326</v>
      </c>
      <c r="I1237" s="70" t="s">
        <v>1174</v>
      </c>
      <c r="K1237" s="67">
        <f ca="1">COUNTIF(Tabel1[[PPO code 1]:[Frequentie 4]],Activiteitenoverzicht!B1237)</f>
        <v>0</v>
      </c>
      <c r="L1237" s="75">
        <f t="shared" ca="1" si="166"/>
        <v>0</v>
      </c>
    </row>
    <row r="1238" spans="1:12" hidden="1" x14ac:dyDescent="0.25">
      <c r="A1238" s="71">
        <f t="shared" si="163"/>
        <v>1235</v>
      </c>
      <c r="B1238" s="70" t="str">
        <f t="shared" si="167"/>
        <v xml:space="preserve"> </v>
      </c>
      <c r="D1238" s="70" t="str">
        <f>IFERROR(VLOOKUP($C1238,'[1]Nieuwe bron'!$A:$C,3,0),"")</f>
        <v/>
      </c>
      <c r="E1238" s="70" t="str">
        <f>IFERROR(VLOOKUP($D1238,'[1]Nieuwe bron'!$C:$D,2,0),"")</f>
        <v/>
      </c>
      <c r="F1238" s="70" t="str">
        <f>IFERROR(VLOOKUP($D1238,NLSfB!A:D,4,0),"")</f>
        <v/>
      </c>
      <c r="G1238" s="113">
        <v>4</v>
      </c>
      <c r="H1238" s="74" t="s">
        <v>326</v>
      </c>
      <c r="I1238" s="70" t="s">
        <v>1175</v>
      </c>
      <c r="K1238" s="67">
        <f ca="1">COUNTIF(Tabel1[[PPO code 1]:[Frequentie 4]],Activiteitenoverzicht!B1238)</f>
        <v>0</v>
      </c>
      <c r="L1238" s="75">
        <f t="shared" ca="1" si="166"/>
        <v>0</v>
      </c>
    </row>
    <row r="1239" spans="1:12" hidden="1" x14ac:dyDescent="0.25">
      <c r="A1239" s="71">
        <f t="shared" si="163"/>
        <v>1236</v>
      </c>
      <c r="B1239" s="70" t="str">
        <f t="shared" si="167"/>
        <v xml:space="preserve"> </v>
      </c>
      <c r="D1239" s="70" t="str">
        <f>IFERROR(VLOOKUP($C1239,'[1]Nieuwe bron'!$A:$C,3,0),"")</f>
        <v/>
      </c>
      <c r="E1239" s="70" t="str">
        <f>IFERROR(VLOOKUP($D1239,'[1]Nieuwe bron'!$C:$D,2,0),"")</f>
        <v/>
      </c>
      <c r="F1239" s="70" t="str">
        <f>IFERROR(VLOOKUP($D1239,NLSfB!A:D,4,0),"")</f>
        <v/>
      </c>
      <c r="G1239" s="113">
        <v>4</v>
      </c>
      <c r="H1239" s="74" t="s">
        <v>326</v>
      </c>
      <c r="I1239" s="70" t="s">
        <v>1176</v>
      </c>
      <c r="K1239" s="67">
        <f ca="1">COUNTIF(Tabel1[[PPO code 1]:[Frequentie 4]],Activiteitenoverzicht!B1239)</f>
        <v>0</v>
      </c>
      <c r="L1239" s="75">
        <f t="shared" ca="1" si="166"/>
        <v>0</v>
      </c>
    </row>
    <row r="1240" spans="1:12" hidden="1" x14ac:dyDescent="0.25">
      <c r="A1240" s="71">
        <f t="shared" si="163"/>
        <v>1237</v>
      </c>
      <c r="B1240" s="70" t="str">
        <f t="shared" si="167"/>
        <v xml:space="preserve"> </v>
      </c>
      <c r="D1240" s="70" t="str">
        <f>IFERROR(VLOOKUP($C1240,'[1]Nieuwe bron'!$A:$C,3,0),"")</f>
        <v/>
      </c>
      <c r="E1240" s="70" t="str">
        <f>IFERROR(VLOOKUP($D1240,'[1]Nieuwe bron'!$C:$D,2,0),"")</f>
        <v/>
      </c>
      <c r="F1240" s="70" t="str">
        <f>IFERROR(VLOOKUP($D1240,NLSfB!A:D,4,0),"")</f>
        <v/>
      </c>
      <c r="G1240" s="113">
        <v>4</v>
      </c>
      <c r="H1240" s="74" t="s">
        <v>326</v>
      </c>
      <c r="I1240" s="70" t="s">
        <v>1177</v>
      </c>
      <c r="K1240" s="67">
        <f ca="1">COUNTIF(Tabel1[[PPO code 1]:[Frequentie 4]],Activiteitenoverzicht!B1240)</f>
        <v>0</v>
      </c>
      <c r="L1240" s="75">
        <f t="shared" ca="1" si="166"/>
        <v>0</v>
      </c>
    </row>
    <row r="1241" spans="1:12" hidden="1" x14ac:dyDescent="0.25">
      <c r="A1241" s="71">
        <f t="shared" si="163"/>
        <v>1238</v>
      </c>
      <c r="B1241" s="70" t="str">
        <f t="shared" si="167"/>
        <v xml:space="preserve"> </v>
      </c>
      <c r="D1241" s="70" t="str">
        <f>IFERROR(VLOOKUP($C1241,'[1]Nieuwe bron'!$A:$C,3,0),"")</f>
        <v/>
      </c>
      <c r="E1241" s="70" t="str">
        <f>IFERROR(VLOOKUP($D1241,'[1]Nieuwe bron'!$C:$D,2,0),"")</f>
        <v/>
      </c>
      <c r="F1241" s="70" t="str">
        <f>IFERROR(VLOOKUP($D1241,NLSfB!A:D,4,0),"")</f>
        <v/>
      </c>
      <c r="G1241" s="113">
        <v>4</v>
      </c>
      <c r="H1241" s="74"/>
      <c r="I1241" s="70"/>
      <c r="K1241" s="67">
        <f ca="1">COUNTIF(Tabel1[[PPO code 1]:[Frequentie 4]],Activiteitenoverzicht!B1241)</f>
        <v>0</v>
      </c>
      <c r="L1241" s="75">
        <f t="shared" ca="1" si="166"/>
        <v>0</v>
      </c>
    </row>
    <row r="1242" spans="1:12" hidden="1" x14ac:dyDescent="0.25">
      <c r="A1242" s="71">
        <f t="shared" si="163"/>
        <v>1239</v>
      </c>
      <c r="B1242" s="70" t="str">
        <f t="shared" si="167"/>
        <v xml:space="preserve"> </v>
      </c>
      <c r="D1242" s="70" t="str">
        <f>IFERROR(VLOOKUP($C1242,'[1]Nieuwe bron'!$A:$C,3,0),"")</f>
        <v/>
      </c>
      <c r="E1242" s="70" t="str">
        <f>IFERROR(VLOOKUP($D1242,'[1]Nieuwe bron'!$C:$D,2,0),"")</f>
        <v/>
      </c>
      <c r="F1242" s="70" t="str">
        <f>IFERROR(VLOOKUP($D1242,NLSfB!A:D,4,0),"")</f>
        <v/>
      </c>
      <c r="G1242" s="113">
        <v>4</v>
      </c>
      <c r="H1242" s="74"/>
      <c r="I1242" s="70" t="s">
        <v>1178</v>
      </c>
      <c r="K1242" s="67">
        <f ca="1">COUNTIF(Tabel1[[PPO code 1]:[Frequentie 4]],Activiteitenoverzicht!B1242)</f>
        <v>0</v>
      </c>
      <c r="L1242" s="75">
        <f t="shared" ca="1" si="166"/>
        <v>0</v>
      </c>
    </row>
    <row r="1243" spans="1:12" hidden="1" x14ac:dyDescent="0.25">
      <c r="A1243" s="71">
        <f t="shared" si="163"/>
        <v>1240</v>
      </c>
      <c r="B1243" s="70" t="str">
        <f t="shared" si="167"/>
        <v xml:space="preserve"> </v>
      </c>
      <c r="D1243" s="70" t="str">
        <f>IFERROR(VLOOKUP($C1243,'[1]Nieuwe bron'!$A:$C,3,0),"")</f>
        <v/>
      </c>
      <c r="E1243" s="70" t="str">
        <f>IFERROR(VLOOKUP($D1243,'[1]Nieuwe bron'!$C:$D,2,0),"")</f>
        <v/>
      </c>
      <c r="F1243" s="70" t="str">
        <f>IFERROR(VLOOKUP($D1243,NLSfB!A:D,4,0),"")</f>
        <v/>
      </c>
      <c r="G1243" s="113">
        <v>4</v>
      </c>
      <c r="H1243" s="74" t="s">
        <v>326</v>
      </c>
      <c r="I1243" s="70" t="s">
        <v>1179</v>
      </c>
      <c r="K1243" s="67">
        <f ca="1">COUNTIF(Tabel1[[PPO code 1]:[Frequentie 4]],Activiteitenoverzicht!B1243)</f>
        <v>0</v>
      </c>
      <c r="L1243" s="75">
        <f t="shared" ca="1" si="166"/>
        <v>0</v>
      </c>
    </row>
    <row r="1244" spans="1:12" hidden="1" x14ac:dyDescent="0.25">
      <c r="A1244" s="71">
        <f t="shared" si="163"/>
        <v>1241</v>
      </c>
      <c r="B1244" s="70" t="str">
        <f t="shared" si="167"/>
        <v xml:space="preserve"> </v>
      </c>
      <c r="D1244" s="70" t="str">
        <f>IFERROR(VLOOKUP($C1244,'[1]Nieuwe bron'!$A:$C,3,0),"")</f>
        <v/>
      </c>
      <c r="E1244" s="70" t="str">
        <f>IFERROR(VLOOKUP($D1244,'[1]Nieuwe bron'!$C:$D,2,0),"")</f>
        <v/>
      </c>
      <c r="F1244" s="70" t="str">
        <f>IFERROR(VLOOKUP($D1244,NLSfB!A:D,4,0),"")</f>
        <v/>
      </c>
      <c r="G1244" s="113">
        <v>4</v>
      </c>
      <c r="H1244" s="74" t="s">
        <v>326</v>
      </c>
      <c r="I1244" s="70" t="s">
        <v>1180</v>
      </c>
      <c r="K1244" s="67">
        <f ca="1">COUNTIF(Tabel1[[PPO code 1]:[Frequentie 4]],Activiteitenoverzicht!B1244)</f>
        <v>0</v>
      </c>
      <c r="L1244" s="75">
        <f t="shared" ca="1" si="166"/>
        <v>0</v>
      </c>
    </row>
    <row r="1245" spans="1:12" hidden="1" x14ac:dyDescent="0.25">
      <c r="A1245" s="71">
        <f t="shared" si="163"/>
        <v>1242</v>
      </c>
      <c r="B1245" s="70" t="str">
        <f t="shared" si="167"/>
        <v xml:space="preserve"> </v>
      </c>
      <c r="D1245" s="70" t="str">
        <f>IFERROR(VLOOKUP($C1245,'[1]Nieuwe bron'!$A:$C,3,0),"")</f>
        <v/>
      </c>
      <c r="E1245" s="70" t="str">
        <f>IFERROR(VLOOKUP($D1245,'[1]Nieuwe bron'!$C:$D,2,0),"")</f>
        <v/>
      </c>
      <c r="F1245" s="70" t="str">
        <f>IFERROR(VLOOKUP($D1245,NLSfB!A:D,4,0),"")</f>
        <v/>
      </c>
      <c r="G1245" s="113"/>
      <c r="H1245" s="74" t="s">
        <v>326</v>
      </c>
      <c r="I1245" s="70" t="s">
        <v>1181</v>
      </c>
      <c r="K1245" s="67">
        <f ca="1">COUNTIF(Tabel1[[PPO code 1]:[Frequentie 4]],Activiteitenoverzicht!B1245)</f>
        <v>0</v>
      </c>
      <c r="L1245" s="75">
        <f t="shared" ca="1" si="166"/>
        <v>0</v>
      </c>
    </row>
    <row r="1246" spans="1:12" hidden="1" x14ac:dyDescent="0.25">
      <c r="A1246" s="71">
        <f t="shared" si="163"/>
        <v>1243</v>
      </c>
      <c r="B1246" s="70" t="str">
        <f t="shared" si="167"/>
        <v xml:space="preserve"> </v>
      </c>
      <c r="D1246" s="70" t="str">
        <f>IFERROR(VLOOKUP($C1246,'[1]Nieuwe bron'!$A:$C,3,0),"")</f>
        <v/>
      </c>
      <c r="E1246" s="70" t="str">
        <f>IFERROR(VLOOKUP($D1246,'[1]Nieuwe bron'!$C:$D,2,0),"")</f>
        <v/>
      </c>
      <c r="F1246" s="70" t="str">
        <f>IFERROR(VLOOKUP($D1246,NLSfB!A:D,4,0),"")</f>
        <v/>
      </c>
      <c r="G1246" s="113"/>
      <c r="H1246" s="74" t="s">
        <v>326</v>
      </c>
      <c r="I1246" s="70" t="s">
        <v>1182</v>
      </c>
      <c r="K1246" s="67">
        <f ca="1">COUNTIF(Tabel1[[PPO code 1]:[Frequentie 4]],Activiteitenoverzicht!B1246)</f>
        <v>0</v>
      </c>
      <c r="L1246" s="75">
        <f t="shared" ca="1" si="166"/>
        <v>0</v>
      </c>
    </row>
    <row r="1247" spans="1:12" hidden="1" x14ac:dyDescent="0.25">
      <c r="A1247" s="71">
        <f t="shared" si="163"/>
        <v>1244</v>
      </c>
      <c r="B1247" s="70" t="str">
        <f t="shared" si="167"/>
        <v xml:space="preserve"> </v>
      </c>
      <c r="D1247" s="70" t="str">
        <f>IFERROR(VLOOKUP($C1247,'[1]Nieuwe bron'!$A:$C,3,0),"")</f>
        <v/>
      </c>
      <c r="E1247" s="70" t="str">
        <f>IFERROR(VLOOKUP($D1247,'[1]Nieuwe bron'!$C:$D,2,0),"")</f>
        <v/>
      </c>
      <c r="F1247" s="70" t="str">
        <f>IFERROR(VLOOKUP($D1247,NLSfB!A:D,4,0),"")</f>
        <v/>
      </c>
      <c r="G1247" s="113"/>
      <c r="H1247" s="74" t="s">
        <v>326</v>
      </c>
      <c r="I1247" s="70" t="s">
        <v>1183</v>
      </c>
      <c r="K1247" s="67">
        <f ca="1">COUNTIF(Tabel1[[PPO code 1]:[Frequentie 4]],Activiteitenoverzicht!B1247)</f>
        <v>0</v>
      </c>
      <c r="L1247" s="75">
        <f t="shared" ca="1" si="166"/>
        <v>0</v>
      </c>
    </row>
    <row r="1248" spans="1:12" hidden="1" x14ac:dyDescent="0.25">
      <c r="A1248" s="71">
        <f t="shared" si="163"/>
        <v>1245</v>
      </c>
      <c r="B1248" s="70" t="str">
        <f t="shared" si="167"/>
        <v xml:space="preserve"> </v>
      </c>
      <c r="D1248" s="70" t="str">
        <f>IFERROR(VLOOKUP($C1248,'[1]Nieuwe bron'!$A:$C,3,0),"")</f>
        <v/>
      </c>
      <c r="E1248" s="70" t="str">
        <f>IFERROR(VLOOKUP($D1248,'[1]Nieuwe bron'!$C:$D,2,0),"")</f>
        <v/>
      </c>
      <c r="F1248" s="70" t="str">
        <f>IFERROR(VLOOKUP($D1248,NLSfB!A:D,4,0),"")</f>
        <v/>
      </c>
      <c r="G1248" s="113"/>
      <c r="H1248" s="74" t="s">
        <v>326</v>
      </c>
      <c r="I1248" s="70" t="s">
        <v>1184</v>
      </c>
      <c r="K1248" s="67">
        <f ca="1">COUNTIF(Tabel1[[PPO code 1]:[Frequentie 4]],Activiteitenoverzicht!B1248)</f>
        <v>0</v>
      </c>
      <c r="L1248" s="75">
        <f t="shared" ca="1" si="166"/>
        <v>0</v>
      </c>
    </row>
    <row r="1249" spans="1:12" hidden="1" x14ac:dyDescent="0.25">
      <c r="A1249" s="71">
        <f t="shared" si="163"/>
        <v>1246</v>
      </c>
      <c r="B1249" s="70" t="str">
        <f t="shared" si="167"/>
        <v xml:space="preserve"> </v>
      </c>
      <c r="D1249" s="70" t="str">
        <f>IFERROR(VLOOKUP($C1249,'[1]Nieuwe bron'!$A:$C,3,0),"")</f>
        <v/>
      </c>
      <c r="E1249" s="70" t="str">
        <f>IFERROR(VLOOKUP($D1249,'[1]Nieuwe bron'!$C:$D,2,0),"")</f>
        <v/>
      </c>
      <c r="F1249" s="70" t="str">
        <f>IFERROR(VLOOKUP($D1249,NLSfB!A:D,4,0),"")</f>
        <v/>
      </c>
      <c r="G1249" s="113"/>
      <c r="H1249" s="74" t="s">
        <v>326</v>
      </c>
      <c r="I1249" s="70" t="s">
        <v>1185</v>
      </c>
      <c r="K1249" s="67">
        <f ca="1">COUNTIF(Tabel1[[PPO code 1]:[Frequentie 4]],Activiteitenoverzicht!B1249)</f>
        <v>0</v>
      </c>
      <c r="L1249" s="75">
        <f t="shared" ca="1" si="166"/>
        <v>0</v>
      </c>
    </row>
    <row r="1250" spans="1:12" hidden="1" x14ac:dyDescent="0.25">
      <c r="A1250" s="71">
        <f t="shared" ref="A1250:A1313" si="168">-3+ROW()</f>
        <v>1247</v>
      </c>
      <c r="B1250" s="70" t="str">
        <f t="shared" si="167"/>
        <v xml:space="preserve"> </v>
      </c>
      <c r="D1250" s="70" t="str">
        <f>IFERROR(VLOOKUP($C1250,'[1]Nieuwe bron'!$A:$C,3,0),"")</f>
        <v/>
      </c>
      <c r="E1250" s="70" t="str">
        <f>IFERROR(VLOOKUP($D1250,'[1]Nieuwe bron'!$C:$D,2,0),"")</f>
        <v/>
      </c>
      <c r="F1250" s="70" t="str">
        <f>IFERROR(VLOOKUP($D1250,NLSfB!A:D,4,0),"")</f>
        <v/>
      </c>
      <c r="G1250" s="113"/>
      <c r="H1250" s="74" t="s">
        <v>326</v>
      </c>
      <c r="I1250" s="70" t="s">
        <v>1186</v>
      </c>
      <c r="K1250" s="67">
        <f ca="1">COUNTIF(Tabel1[[PPO code 1]:[Frequentie 4]],Activiteitenoverzicht!B1250)</f>
        <v>0</v>
      </c>
      <c r="L1250" s="75">
        <f t="shared" ca="1" si="166"/>
        <v>0</v>
      </c>
    </row>
    <row r="1251" spans="1:12" hidden="1" x14ac:dyDescent="0.25">
      <c r="A1251" s="71">
        <f t="shared" si="168"/>
        <v>1248</v>
      </c>
      <c r="B1251" s="70" t="str">
        <f t="shared" si="167"/>
        <v xml:space="preserve"> </v>
      </c>
      <c r="D1251" s="70" t="str">
        <f>IFERROR(VLOOKUP($C1251,'[1]Nieuwe bron'!$A:$C,3,0),"")</f>
        <v/>
      </c>
      <c r="E1251" s="70" t="str">
        <f>IFERROR(VLOOKUP($D1251,'[1]Nieuwe bron'!$C:$D,2,0),"")</f>
        <v/>
      </c>
      <c r="F1251" s="70" t="str">
        <f>IFERROR(VLOOKUP($D1251,NLSfB!A:D,4,0),"")</f>
        <v/>
      </c>
      <c r="G1251" s="113"/>
      <c r="H1251" s="74" t="s">
        <v>326</v>
      </c>
      <c r="I1251" s="70" t="s">
        <v>1187</v>
      </c>
      <c r="K1251" s="67">
        <f ca="1">COUNTIF(Tabel1[[PPO code 1]:[Frequentie 4]],Activiteitenoverzicht!B1251)</f>
        <v>0</v>
      </c>
      <c r="L1251" s="75">
        <f t="shared" ca="1" si="166"/>
        <v>0</v>
      </c>
    </row>
    <row r="1252" spans="1:12" hidden="1" x14ac:dyDescent="0.25">
      <c r="A1252" s="71">
        <f t="shared" si="168"/>
        <v>1249</v>
      </c>
      <c r="B1252" s="70" t="str">
        <f t="shared" si="167"/>
        <v xml:space="preserve"> </v>
      </c>
      <c r="D1252" s="70" t="str">
        <f>IFERROR(VLOOKUP($C1252,'[1]Nieuwe bron'!$A:$C,3,0),"")</f>
        <v/>
      </c>
      <c r="E1252" s="70" t="str">
        <f>IFERROR(VLOOKUP($D1252,'[1]Nieuwe bron'!$C:$D,2,0),"")</f>
        <v/>
      </c>
      <c r="F1252" s="70" t="str">
        <f>IFERROR(VLOOKUP($D1252,NLSfB!A:D,4,0),"")</f>
        <v/>
      </c>
      <c r="G1252" s="113"/>
      <c r="H1252" s="74"/>
      <c r="I1252" s="70"/>
      <c r="K1252" s="67">
        <f ca="1">COUNTIF(Tabel1[[PPO code 1]:[Frequentie 4]],Activiteitenoverzicht!B1252)</f>
        <v>0</v>
      </c>
      <c r="L1252" s="75">
        <f t="shared" ca="1" si="166"/>
        <v>0</v>
      </c>
    </row>
    <row r="1253" spans="1:12" hidden="1" x14ac:dyDescent="0.25">
      <c r="A1253" s="71">
        <f t="shared" si="168"/>
        <v>1250</v>
      </c>
      <c r="B1253" s="70" t="str">
        <f t="shared" si="167"/>
        <v xml:space="preserve"> </v>
      </c>
      <c r="D1253" s="70" t="str">
        <f>IFERROR(VLOOKUP($C1253,'[1]Nieuwe bron'!$A:$C,3,0),"")</f>
        <v/>
      </c>
      <c r="E1253" s="70" t="str">
        <f>IFERROR(VLOOKUP($D1253,'[1]Nieuwe bron'!$C:$D,2,0),"")</f>
        <v/>
      </c>
      <c r="F1253" s="70" t="str">
        <f>IFERROR(VLOOKUP($D1253,NLSfB!A:D,4,0),"")</f>
        <v/>
      </c>
      <c r="G1253" s="113"/>
      <c r="H1253" s="74"/>
      <c r="I1253" s="70" t="s">
        <v>1188</v>
      </c>
      <c r="K1253" s="67">
        <f ca="1">COUNTIF(Tabel1[[PPO code 1]:[Frequentie 4]],Activiteitenoverzicht!B1253)</f>
        <v>0</v>
      </c>
      <c r="L1253" s="75">
        <f t="shared" ca="1" si="166"/>
        <v>0</v>
      </c>
    </row>
    <row r="1254" spans="1:12" hidden="1" x14ac:dyDescent="0.25">
      <c r="A1254" s="71">
        <f t="shared" si="168"/>
        <v>1251</v>
      </c>
      <c r="B1254" s="70" t="str">
        <f t="shared" si="167"/>
        <v xml:space="preserve"> </v>
      </c>
      <c r="D1254" s="70" t="str">
        <f>IFERROR(VLOOKUP($C1254,'[1]Nieuwe bron'!$A:$C,3,0),"")</f>
        <v/>
      </c>
      <c r="E1254" s="70" t="str">
        <f>IFERROR(VLOOKUP($D1254,'[1]Nieuwe bron'!$C:$D,2,0),"")</f>
        <v/>
      </c>
      <c r="F1254" s="70" t="str">
        <f>IFERROR(VLOOKUP($D1254,NLSfB!A:D,4,0),"")</f>
        <v/>
      </c>
      <c r="G1254" s="113"/>
      <c r="H1254" s="74" t="s">
        <v>326</v>
      </c>
      <c r="I1254" s="70" t="s">
        <v>1189</v>
      </c>
      <c r="K1254" s="67">
        <f ca="1">COUNTIF(Tabel1[[PPO code 1]:[Frequentie 4]],Activiteitenoverzicht!B1254)</f>
        <v>0</v>
      </c>
      <c r="L1254" s="75">
        <f t="shared" ca="1" si="166"/>
        <v>0</v>
      </c>
    </row>
    <row r="1255" spans="1:12" hidden="1" x14ac:dyDescent="0.25">
      <c r="A1255" s="71">
        <f t="shared" si="168"/>
        <v>1252</v>
      </c>
      <c r="B1255" s="70" t="str">
        <f t="shared" si="167"/>
        <v xml:space="preserve"> </v>
      </c>
      <c r="D1255" s="70" t="str">
        <f>IFERROR(VLOOKUP($C1255,'[1]Nieuwe bron'!$A:$C,3,0),"")</f>
        <v/>
      </c>
      <c r="E1255" s="70" t="str">
        <f>IFERROR(VLOOKUP($D1255,'[1]Nieuwe bron'!$C:$D,2,0),"")</f>
        <v/>
      </c>
      <c r="F1255" s="70" t="str">
        <f>IFERROR(VLOOKUP($D1255,NLSfB!A:D,4,0),"")</f>
        <v/>
      </c>
      <c r="G1255" s="113"/>
      <c r="H1255" s="74" t="s">
        <v>326</v>
      </c>
      <c r="I1255" s="70" t="s">
        <v>1190</v>
      </c>
      <c r="K1255" s="67">
        <f ca="1">COUNTIF(Tabel1[[PPO code 1]:[Frequentie 4]],Activiteitenoverzicht!B1255)</f>
        <v>0</v>
      </c>
      <c r="L1255" s="75">
        <f t="shared" ca="1" si="166"/>
        <v>0</v>
      </c>
    </row>
    <row r="1256" spans="1:12" hidden="1" x14ac:dyDescent="0.25">
      <c r="A1256" s="71">
        <f t="shared" si="168"/>
        <v>1253</v>
      </c>
      <c r="B1256" s="70" t="str">
        <f t="shared" si="167"/>
        <v xml:space="preserve"> </v>
      </c>
      <c r="D1256" s="70" t="str">
        <f>IFERROR(VLOOKUP($C1256,'[1]Nieuwe bron'!$A:$C,3,0),"")</f>
        <v/>
      </c>
      <c r="E1256" s="70" t="str">
        <f>IFERROR(VLOOKUP($D1256,'[1]Nieuwe bron'!$C:$D,2,0),"")</f>
        <v/>
      </c>
      <c r="F1256" s="70" t="str">
        <f>IFERROR(VLOOKUP($D1256,NLSfB!A:D,4,0),"")</f>
        <v/>
      </c>
      <c r="G1256" s="113"/>
      <c r="H1256" s="74" t="s">
        <v>326</v>
      </c>
      <c r="I1256" s="70" t="s">
        <v>1191</v>
      </c>
      <c r="K1256" s="67">
        <f ca="1">COUNTIF(Tabel1[[PPO code 1]:[Frequentie 4]],Activiteitenoverzicht!B1256)</f>
        <v>0</v>
      </c>
      <c r="L1256" s="75">
        <f t="shared" ca="1" si="166"/>
        <v>0</v>
      </c>
    </row>
    <row r="1257" spans="1:12" hidden="1" x14ac:dyDescent="0.25">
      <c r="A1257" s="71">
        <f t="shared" si="168"/>
        <v>1254</v>
      </c>
      <c r="B1257" s="70" t="str">
        <f t="shared" si="167"/>
        <v xml:space="preserve"> </v>
      </c>
      <c r="D1257" s="70" t="str">
        <f>IFERROR(VLOOKUP($C1257,'[1]Nieuwe bron'!$A:$C,3,0),"")</f>
        <v/>
      </c>
      <c r="E1257" s="70" t="str">
        <f>IFERROR(VLOOKUP($D1257,'[1]Nieuwe bron'!$C:$D,2,0),"")</f>
        <v/>
      </c>
      <c r="F1257" s="70" t="str">
        <f>IFERROR(VLOOKUP($D1257,NLSfB!A:D,4,0),"")</f>
        <v/>
      </c>
      <c r="G1257" s="113"/>
      <c r="H1257" s="74" t="s">
        <v>326</v>
      </c>
      <c r="I1257" s="70" t="s">
        <v>1192</v>
      </c>
      <c r="K1257" s="67">
        <f ca="1">COUNTIF(Tabel1[[PPO code 1]:[Frequentie 4]],Activiteitenoverzicht!B1257)</f>
        <v>0</v>
      </c>
      <c r="L1257" s="75">
        <f t="shared" ca="1" si="166"/>
        <v>0</v>
      </c>
    </row>
    <row r="1258" spans="1:12" hidden="1" x14ac:dyDescent="0.25">
      <c r="A1258" s="71">
        <f t="shared" si="168"/>
        <v>1255</v>
      </c>
      <c r="B1258" s="70" t="str">
        <f t="shared" si="167"/>
        <v xml:space="preserve"> </v>
      </c>
      <c r="D1258" s="70" t="str">
        <f>IFERROR(VLOOKUP($C1258,'[1]Nieuwe bron'!$A:$C,3,0),"")</f>
        <v/>
      </c>
      <c r="E1258" s="70" t="str">
        <f>IFERROR(VLOOKUP($D1258,'[1]Nieuwe bron'!$C:$D,2,0),"")</f>
        <v/>
      </c>
      <c r="F1258" s="70" t="str">
        <f>IFERROR(VLOOKUP($D1258,NLSfB!A:D,4,0),"")</f>
        <v/>
      </c>
      <c r="G1258" s="113"/>
      <c r="H1258" s="74" t="s">
        <v>326</v>
      </c>
      <c r="I1258" s="70" t="s">
        <v>1193</v>
      </c>
      <c r="K1258" s="67">
        <f ca="1">COUNTIF(Tabel1[[PPO code 1]:[Frequentie 4]],Activiteitenoverzicht!B1258)</f>
        <v>0</v>
      </c>
      <c r="L1258" s="75">
        <f t="shared" ca="1" si="166"/>
        <v>0</v>
      </c>
    </row>
    <row r="1259" spans="1:12" hidden="1" x14ac:dyDescent="0.25">
      <c r="A1259" s="71">
        <f t="shared" si="168"/>
        <v>1256</v>
      </c>
      <c r="B1259" s="70" t="str">
        <f t="shared" si="167"/>
        <v xml:space="preserve"> </v>
      </c>
      <c r="D1259" s="70" t="str">
        <f>IFERROR(VLOOKUP($C1259,'[1]Nieuwe bron'!$A:$C,3,0),"")</f>
        <v/>
      </c>
      <c r="E1259" s="70" t="str">
        <f>IFERROR(VLOOKUP($D1259,'[1]Nieuwe bron'!$C:$D,2,0),"")</f>
        <v/>
      </c>
      <c r="F1259" s="70" t="str">
        <f>IFERROR(VLOOKUP($D1259,NLSfB!A:D,4,0),"")</f>
        <v/>
      </c>
      <c r="G1259" s="113"/>
      <c r="H1259" s="74" t="s">
        <v>326</v>
      </c>
      <c r="I1259" s="70" t="s">
        <v>1194</v>
      </c>
      <c r="K1259" s="67">
        <f ca="1">COUNTIF(Tabel1[[PPO code 1]:[Frequentie 4]],Activiteitenoverzicht!B1259)</f>
        <v>0</v>
      </c>
      <c r="L1259" s="75">
        <f t="shared" ca="1" si="166"/>
        <v>0</v>
      </c>
    </row>
    <row r="1260" spans="1:12" hidden="1" x14ac:dyDescent="0.25">
      <c r="A1260" s="71">
        <f t="shared" si="168"/>
        <v>1257</v>
      </c>
      <c r="B1260" s="70" t="str">
        <f t="shared" si="167"/>
        <v xml:space="preserve"> </v>
      </c>
      <c r="D1260" s="70" t="str">
        <f>IFERROR(VLOOKUP($C1260,'[1]Nieuwe bron'!$A:$C,3,0),"")</f>
        <v/>
      </c>
      <c r="E1260" s="70" t="str">
        <f>IFERROR(VLOOKUP($D1260,'[1]Nieuwe bron'!$C:$D,2,0),"")</f>
        <v/>
      </c>
      <c r="F1260" s="70" t="str">
        <f>IFERROR(VLOOKUP($D1260,NLSfB!A:D,4,0),"")</f>
        <v/>
      </c>
      <c r="G1260" s="113"/>
      <c r="H1260" s="74" t="s">
        <v>326</v>
      </c>
      <c r="I1260" s="70" t="s">
        <v>1195</v>
      </c>
      <c r="K1260" s="67">
        <f ca="1">COUNTIF(Tabel1[[PPO code 1]:[Frequentie 4]],Activiteitenoverzicht!B1260)</f>
        <v>0</v>
      </c>
      <c r="L1260" s="75">
        <f t="shared" ca="1" si="166"/>
        <v>0</v>
      </c>
    </row>
    <row r="1261" spans="1:12" hidden="1" x14ac:dyDescent="0.25">
      <c r="A1261" s="71">
        <f t="shared" si="168"/>
        <v>1258</v>
      </c>
      <c r="B1261" s="70" t="str">
        <f t="shared" si="167"/>
        <v xml:space="preserve"> </v>
      </c>
      <c r="D1261" s="70" t="str">
        <f>IFERROR(VLOOKUP($C1261,'[1]Nieuwe bron'!$A:$C,3,0),"")</f>
        <v/>
      </c>
      <c r="E1261" s="70" t="str">
        <f>IFERROR(VLOOKUP($D1261,'[1]Nieuwe bron'!$C:$D,2,0),"")</f>
        <v/>
      </c>
      <c r="F1261" s="70" t="str">
        <f>IFERROR(VLOOKUP($D1261,NLSfB!A:D,4,0),"")</f>
        <v/>
      </c>
      <c r="G1261" s="113"/>
      <c r="H1261" s="74" t="s">
        <v>326</v>
      </c>
      <c r="I1261" s="70" t="s">
        <v>1196</v>
      </c>
      <c r="K1261" s="67">
        <f ca="1">COUNTIF(Tabel1[[PPO code 1]:[Frequentie 4]],Activiteitenoverzicht!B1261)</f>
        <v>0</v>
      </c>
      <c r="L1261" s="75">
        <f t="shared" ca="1" si="166"/>
        <v>0</v>
      </c>
    </row>
    <row r="1262" spans="1:12" hidden="1" x14ac:dyDescent="0.25">
      <c r="A1262" s="71">
        <f t="shared" si="168"/>
        <v>1259</v>
      </c>
      <c r="B1262" s="70" t="str">
        <f t="shared" si="167"/>
        <v xml:space="preserve"> </v>
      </c>
      <c r="D1262" s="70" t="str">
        <f>IFERROR(VLOOKUP($C1262,'[1]Nieuwe bron'!$A:$C,3,0),"")</f>
        <v/>
      </c>
      <c r="E1262" s="70" t="str">
        <f>IFERROR(VLOOKUP($D1262,'[1]Nieuwe bron'!$C:$D,2,0),"")</f>
        <v/>
      </c>
      <c r="F1262" s="70" t="str">
        <f>IFERROR(VLOOKUP($D1262,NLSfB!A:D,4,0),"")</f>
        <v/>
      </c>
      <c r="G1262" s="113"/>
      <c r="H1262" s="74" t="s">
        <v>326</v>
      </c>
      <c r="I1262" s="70" t="s">
        <v>1197</v>
      </c>
      <c r="K1262" s="67">
        <f ca="1">COUNTIF(Tabel1[[PPO code 1]:[Frequentie 4]],Activiteitenoverzicht!B1262)</f>
        <v>0</v>
      </c>
      <c r="L1262" s="75">
        <f t="shared" ca="1" si="166"/>
        <v>0</v>
      </c>
    </row>
    <row r="1263" spans="1:12" hidden="1" x14ac:dyDescent="0.25">
      <c r="A1263" s="71">
        <f t="shared" si="168"/>
        <v>1260</v>
      </c>
      <c r="B1263" s="70" t="str">
        <f t="shared" si="167"/>
        <v xml:space="preserve"> </v>
      </c>
      <c r="D1263" s="70" t="str">
        <f>IFERROR(VLOOKUP($C1263,'[1]Nieuwe bron'!$A:$C,3,0),"")</f>
        <v/>
      </c>
      <c r="E1263" s="70" t="str">
        <f>IFERROR(VLOOKUP($D1263,'[1]Nieuwe bron'!$C:$D,2,0),"")</f>
        <v/>
      </c>
      <c r="F1263" s="70" t="str">
        <f>IFERROR(VLOOKUP($D1263,NLSfB!A:D,4,0),"")</f>
        <v/>
      </c>
      <c r="G1263" s="113"/>
      <c r="H1263" s="74" t="s">
        <v>326</v>
      </c>
      <c r="I1263" s="70" t="s">
        <v>1198</v>
      </c>
      <c r="K1263" s="67">
        <f ca="1">COUNTIF(Tabel1[[PPO code 1]:[Frequentie 4]],Activiteitenoverzicht!B1263)</f>
        <v>0</v>
      </c>
      <c r="L1263" s="75">
        <f t="shared" ca="1" si="166"/>
        <v>0</v>
      </c>
    </row>
    <row r="1264" spans="1:12" hidden="1" x14ac:dyDescent="0.25">
      <c r="A1264" s="71">
        <f t="shared" si="168"/>
        <v>1261</v>
      </c>
      <c r="B1264" s="70" t="str">
        <f t="shared" si="167"/>
        <v xml:space="preserve"> </v>
      </c>
      <c r="D1264" s="70" t="str">
        <f>IFERROR(VLOOKUP($C1264,'[1]Nieuwe bron'!$A:$C,3,0),"")</f>
        <v/>
      </c>
      <c r="E1264" s="70" t="str">
        <f>IFERROR(VLOOKUP($D1264,'[1]Nieuwe bron'!$C:$D,2,0),"")</f>
        <v/>
      </c>
      <c r="F1264" s="70" t="str">
        <f>IFERROR(VLOOKUP($D1264,NLSfB!A:D,4,0),"")</f>
        <v/>
      </c>
      <c r="G1264" s="113"/>
      <c r="H1264" s="74"/>
      <c r="I1264" s="70"/>
      <c r="K1264" s="67">
        <f ca="1">COUNTIF(Tabel1[[PPO code 1]:[Frequentie 4]],Activiteitenoverzicht!B1264)</f>
        <v>0</v>
      </c>
      <c r="L1264" s="75">
        <f t="shared" ca="1" si="166"/>
        <v>0</v>
      </c>
    </row>
    <row r="1265" spans="1:12" hidden="1" x14ac:dyDescent="0.25">
      <c r="A1265" s="71">
        <f t="shared" si="168"/>
        <v>1262</v>
      </c>
      <c r="B1265" s="70" t="str">
        <f t="shared" si="167"/>
        <v xml:space="preserve"> </v>
      </c>
      <c r="D1265" s="70" t="str">
        <f>IFERROR(VLOOKUP($C1265,'[1]Nieuwe bron'!$A:$C,3,0),"")</f>
        <v/>
      </c>
      <c r="E1265" s="70" t="str">
        <f>IFERROR(VLOOKUP($D1265,'[1]Nieuwe bron'!$C:$D,2,0),"")</f>
        <v/>
      </c>
      <c r="F1265" s="70" t="str">
        <f>IFERROR(VLOOKUP($D1265,NLSfB!A:D,4,0),"")</f>
        <v/>
      </c>
      <c r="G1265" s="113"/>
      <c r="H1265" s="74"/>
      <c r="I1265" s="70" t="s">
        <v>1199</v>
      </c>
      <c r="K1265" s="67">
        <f ca="1">COUNTIF(Tabel1[[PPO code 1]:[Frequentie 4]],Activiteitenoverzicht!B1265)</f>
        <v>0</v>
      </c>
      <c r="L1265" s="75">
        <f t="shared" ca="1" si="166"/>
        <v>0</v>
      </c>
    </row>
    <row r="1266" spans="1:12" hidden="1" x14ac:dyDescent="0.25">
      <c r="A1266" s="71">
        <f t="shared" si="168"/>
        <v>1263</v>
      </c>
      <c r="B1266" s="70" t="str">
        <f t="shared" si="167"/>
        <v xml:space="preserve"> </v>
      </c>
      <c r="D1266" s="70" t="str">
        <f>IFERROR(VLOOKUP($C1266,'[1]Nieuwe bron'!$A:$C,3,0),"")</f>
        <v/>
      </c>
      <c r="E1266" s="70" t="str">
        <f>IFERROR(VLOOKUP($D1266,'[1]Nieuwe bron'!$C:$D,2,0),"")</f>
        <v/>
      </c>
      <c r="F1266" s="70" t="str">
        <f>IFERROR(VLOOKUP($D1266,NLSfB!A:D,4,0),"")</f>
        <v/>
      </c>
      <c r="G1266" s="113"/>
      <c r="H1266" s="74" t="s">
        <v>326</v>
      </c>
      <c r="I1266" s="70" t="s">
        <v>1200</v>
      </c>
      <c r="K1266" s="67">
        <f ca="1">COUNTIF(Tabel1[[PPO code 1]:[Frequentie 4]],Activiteitenoverzicht!B1266)</f>
        <v>0</v>
      </c>
      <c r="L1266" s="75">
        <f t="shared" ca="1" si="166"/>
        <v>0</v>
      </c>
    </row>
    <row r="1267" spans="1:12" hidden="1" x14ac:dyDescent="0.25">
      <c r="A1267" s="71">
        <f t="shared" si="168"/>
        <v>1264</v>
      </c>
      <c r="B1267" s="70" t="str">
        <f t="shared" ref="B1267:B1283" si="169">IF($C1267=""," ",$B$1232)</f>
        <v xml:space="preserve"> </v>
      </c>
      <c r="D1267" s="70" t="str">
        <f>IFERROR(VLOOKUP($C1267,'[1]Nieuwe bron'!$A:$C,3,0),"")</f>
        <v/>
      </c>
      <c r="E1267" s="70" t="str">
        <f>IFERROR(VLOOKUP($D1267,'[1]Nieuwe bron'!$C:$D,2,0),"")</f>
        <v/>
      </c>
      <c r="F1267" s="70" t="str">
        <f>IFERROR(VLOOKUP($D1267,NLSfB!A:D,4,0),"")</f>
        <v/>
      </c>
      <c r="G1267" s="113"/>
      <c r="H1267" s="74" t="s">
        <v>326</v>
      </c>
      <c r="I1267" s="70" t="s">
        <v>1201</v>
      </c>
      <c r="K1267" s="67">
        <f ca="1">COUNTIF(Tabel1[[PPO code 1]:[Frequentie 4]],Activiteitenoverzicht!B1267)</f>
        <v>0</v>
      </c>
      <c r="L1267" s="75">
        <f t="shared" ca="1" si="166"/>
        <v>0</v>
      </c>
    </row>
    <row r="1268" spans="1:12" hidden="1" x14ac:dyDescent="0.25">
      <c r="A1268" s="71">
        <f t="shared" si="168"/>
        <v>1265</v>
      </c>
      <c r="B1268" s="70" t="str">
        <f t="shared" si="169"/>
        <v xml:space="preserve"> </v>
      </c>
      <c r="D1268" s="70" t="str">
        <f>IFERROR(VLOOKUP($C1268,'[1]Nieuwe bron'!$A:$C,3,0),"")</f>
        <v/>
      </c>
      <c r="E1268" s="70" t="str">
        <f>IFERROR(VLOOKUP($D1268,'[1]Nieuwe bron'!$C:$D,2,0),"")</f>
        <v/>
      </c>
      <c r="F1268" s="70" t="str">
        <f>IFERROR(VLOOKUP($D1268,NLSfB!A:D,4,0),"")</f>
        <v/>
      </c>
      <c r="G1268" s="113"/>
      <c r="H1268" s="74" t="s">
        <v>326</v>
      </c>
      <c r="I1268" s="70" t="s">
        <v>1202</v>
      </c>
      <c r="K1268" s="67">
        <f ca="1">COUNTIF(Tabel1[[PPO code 1]:[Frequentie 4]],Activiteitenoverzicht!B1268)</f>
        <v>0</v>
      </c>
      <c r="L1268" s="75">
        <f t="shared" ca="1" si="166"/>
        <v>0</v>
      </c>
    </row>
    <row r="1269" spans="1:12" hidden="1" x14ac:dyDescent="0.25">
      <c r="A1269" s="71">
        <f t="shared" si="168"/>
        <v>1266</v>
      </c>
      <c r="B1269" s="70" t="str">
        <f t="shared" si="169"/>
        <v xml:space="preserve"> </v>
      </c>
      <c r="D1269" s="70" t="str">
        <f>IFERROR(VLOOKUP($C1269,'[1]Nieuwe bron'!$A:$C,3,0),"")</f>
        <v/>
      </c>
      <c r="E1269" s="70" t="str">
        <f>IFERROR(VLOOKUP($D1269,'[1]Nieuwe bron'!$C:$D,2,0),"")</f>
        <v/>
      </c>
      <c r="F1269" s="70" t="str">
        <f>IFERROR(VLOOKUP($D1269,NLSfB!A:D,4,0),"")</f>
        <v/>
      </c>
      <c r="G1269" s="113"/>
      <c r="H1269" s="74" t="s">
        <v>326</v>
      </c>
      <c r="I1269" s="70" t="s">
        <v>1203</v>
      </c>
      <c r="K1269" s="67">
        <f ca="1">COUNTIF(Tabel1[[PPO code 1]:[Frequentie 4]],Activiteitenoverzicht!B1269)</f>
        <v>0</v>
      </c>
      <c r="L1269" s="75">
        <f t="shared" ca="1" si="166"/>
        <v>0</v>
      </c>
    </row>
    <row r="1270" spans="1:12" hidden="1" x14ac:dyDescent="0.25">
      <c r="A1270" s="71">
        <f t="shared" si="168"/>
        <v>1267</v>
      </c>
      <c r="B1270" s="70" t="str">
        <f t="shared" si="169"/>
        <v xml:space="preserve"> </v>
      </c>
      <c r="D1270" s="70" t="str">
        <f>IFERROR(VLOOKUP($C1270,'[1]Nieuwe bron'!$A:$C,3,0),"")</f>
        <v/>
      </c>
      <c r="E1270" s="70" t="str">
        <f>IFERROR(VLOOKUP($D1270,'[1]Nieuwe bron'!$C:$D,2,0),"")</f>
        <v/>
      </c>
      <c r="F1270" s="70" t="str">
        <f>IFERROR(VLOOKUP($D1270,NLSfB!A:D,4,0),"")</f>
        <v/>
      </c>
      <c r="G1270" s="113"/>
      <c r="H1270" s="74" t="s">
        <v>326</v>
      </c>
      <c r="I1270" s="70" t="s">
        <v>1204</v>
      </c>
      <c r="K1270" s="67">
        <f ca="1">COUNTIF(Tabel1[[PPO code 1]:[Frequentie 4]],Activiteitenoverzicht!B1270)</f>
        <v>0</v>
      </c>
      <c r="L1270" s="75">
        <f t="shared" ca="1" si="166"/>
        <v>0</v>
      </c>
    </row>
    <row r="1271" spans="1:12" hidden="1" x14ac:dyDescent="0.25">
      <c r="A1271" s="71">
        <f t="shared" si="168"/>
        <v>1268</v>
      </c>
      <c r="B1271" s="70" t="str">
        <f t="shared" si="169"/>
        <v xml:space="preserve"> </v>
      </c>
      <c r="D1271" s="70" t="str">
        <f>IFERROR(VLOOKUP($C1271,'[1]Nieuwe bron'!$A:$C,3,0),"")</f>
        <v/>
      </c>
      <c r="E1271" s="70" t="str">
        <f>IFERROR(VLOOKUP($D1271,'[1]Nieuwe bron'!$C:$D,2,0),"")</f>
        <v/>
      </c>
      <c r="F1271" s="70" t="str">
        <f>IFERROR(VLOOKUP($D1271,NLSfB!A:D,4,0),"")</f>
        <v/>
      </c>
      <c r="G1271" s="113"/>
      <c r="H1271" s="74" t="s">
        <v>326</v>
      </c>
      <c r="I1271" s="70" t="s">
        <v>1205</v>
      </c>
      <c r="K1271" s="67">
        <f ca="1">COUNTIF(Tabel1[[PPO code 1]:[Frequentie 4]],Activiteitenoverzicht!B1271)</f>
        <v>0</v>
      </c>
      <c r="L1271" s="75">
        <f t="shared" ca="1" si="166"/>
        <v>0</v>
      </c>
    </row>
    <row r="1272" spans="1:12" hidden="1" x14ac:dyDescent="0.25">
      <c r="A1272" s="71">
        <f t="shared" si="168"/>
        <v>1269</v>
      </c>
      <c r="B1272" s="70" t="str">
        <f t="shared" si="169"/>
        <v xml:space="preserve"> </v>
      </c>
      <c r="D1272" s="70" t="str">
        <f>IFERROR(VLOOKUP($C1272,'[1]Nieuwe bron'!$A:$C,3,0),"")</f>
        <v/>
      </c>
      <c r="E1272" s="70" t="str">
        <f>IFERROR(VLOOKUP($D1272,'[1]Nieuwe bron'!$C:$D,2,0),"")</f>
        <v/>
      </c>
      <c r="F1272" s="70" t="str">
        <f>IFERROR(VLOOKUP($D1272,NLSfB!A:D,4,0),"")</f>
        <v/>
      </c>
      <c r="G1272" s="113"/>
      <c r="H1272" s="74"/>
      <c r="I1272" s="70"/>
      <c r="K1272" s="67">
        <f ca="1">COUNTIF(Tabel1[[PPO code 1]:[Frequentie 4]],Activiteitenoverzicht!B1272)</f>
        <v>0</v>
      </c>
      <c r="L1272" s="75">
        <f t="shared" ca="1" si="166"/>
        <v>0</v>
      </c>
    </row>
    <row r="1273" spans="1:12" hidden="1" x14ac:dyDescent="0.25">
      <c r="A1273" s="71">
        <f t="shared" si="168"/>
        <v>1270</v>
      </c>
      <c r="B1273" s="70" t="str">
        <f t="shared" si="169"/>
        <v xml:space="preserve"> </v>
      </c>
      <c r="D1273" s="70" t="str">
        <f>IFERROR(VLOOKUP($C1273,'[1]Nieuwe bron'!$A:$C,3,0),"")</f>
        <v/>
      </c>
      <c r="E1273" s="70" t="str">
        <f>IFERROR(VLOOKUP($D1273,'[1]Nieuwe bron'!$C:$D,2,0),"")</f>
        <v/>
      </c>
      <c r="F1273" s="70" t="str">
        <f>IFERROR(VLOOKUP($D1273,NLSfB!A:D,4,0),"")</f>
        <v/>
      </c>
      <c r="G1273" s="113"/>
      <c r="H1273" s="74"/>
      <c r="I1273" s="70" t="s">
        <v>1206</v>
      </c>
      <c r="K1273" s="67">
        <f ca="1">COUNTIF(Tabel1[[PPO code 1]:[Frequentie 4]],Activiteitenoverzicht!B1273)</f>
        <v>0</v>
      </c>
      <c r="L1273" s="75">
        <f t="shared" ca="1" si="166"/>
        <v>0</v>
      </c>
    </row>
    <row r="1274" spans="1:12" hidden="1" x14ac:dyDescent="0.25">
      <c r="A1274" s="71">
        <f t="shared" si="168"/>
        <v>1271</v>
      </c>
      <c r="B1274" s="70" t="str">
        <f t="shared" si="169"/>
        <v xml:space="preserve"> </v>
      </c>
      <c r="D1274" s="70" t="str">
        <f>IFERROR(VLOOKUP($C1274,'[1]Nieuwe bron'!$A:$C,3,0),"")</f>
        <v/>
      </c>
      <c r="E1274" s="70" t="str">
        <f>IFERROR(VLOOKUP($D1274,'[1]Nieuwe bron'!$C:$D,2,0),"")</f>
        <v/>
      </c>
      <c r="F1274" s="70" t="str">
        <f>IFERROR(VLOOKUP($D1274,NLSfB!A:D,4,0),"")</f>
        <v/>
      </c>
      <c r="G1274" s="113"/>
      <c r="H1274" s="74" t="s">
        <v>326</v>
      </c>
      <c r="I1274" s="70" t="s">
        <v>1207</v>
      </c>
      <c r="K1274" s="67">
        <f ca="1">COUNTIF(Tabel1[[PPO code 1]:[Frequentie 4]],Activiteitenoverzicht!B1274)</f>
        <v>0</v>
      </c>
      <c r="L1274" s="75">
        <f t="shared" ca="1" si="166"/>
        <v>0</v>
      </c>
    </row>
    <row r="1275" spans="1:12" hidden="1" x14ac:dyDescent="0.25">
      <c r="A1275" s="71">
        <f t="shared" si="168"/>
        <v>1272</v>
      </c>
      <c r="B1275" s="70" t="str">
        <f t="shared" si="169"/>
        <v xml:space="preserve"> </v>
      </c>
      <c r="D1275" s="70" t="str">
        <f>IFERROR(VLOOKUP($C1275,'[1]Nieuwe bron'!$A:$C,3,0),"")</f>
        <v/>
      </c>
      <c r="E1275" s="70" t="str">
        <f>IFERROR(VLOOKUP($D1275,'[1]Nieuwe bron'!$C:$D,2,0),"")</f>
        <v/>
      </c>
      <c r="F1275" s="70" t="str">
        <f>IFERROR(VLOOKUP($D1275,NLSfB!A:D,4,0),"")</f>
        <v/>
      </c>
      <c r="G1275" s="113"/>
      <c r="H1275" s="74" t="s">
        <v>326</v>
      </c>
      <c r="I1275" s="70" t="s">
        <v>1208</v>
      </c>
      <c r="K1275" s="67">
        <f ca="1">COUNTIF(Tabel1[[PPO code 1]:[Frequentie 4]],Activiteitenoverzicht!B1275)</f>
        <v>0</v>
      </c>
      <c r="L1275" s="75">
        <f t="shared" ca="1" si="166"/>
        <v>0</v>
      </c>
    </row>
    <row r="1276" spans="1:12" hidden="1" x14ac:dyDescent="0.25">
      <c r="A1276" s="71">
        <f t="shared" si="168"/>
        <v>1273</v>
      </c>
      <c r="B1276" s="70" t="str">
        <f t="shared" si="169"/>
        <v xml:space="preserve"> </v>
      </c>
      <c r="D1276" s="70" t="str">
        <f>IFERROR(VLOOKUP($C1276,'[1]Nieuwe bron'!$A:$C,3,0),"")</f>
        <v/>
      </c>
      <c r="E1276" s="70" t="str">
        <f>IFERROR(VLOOKUP($D1276,'[1]Nieuwe bron'!$C:$D,2,0),"")</f>
        <v/>
      </c>
      <c r="F1276" s="70" t="str">
        <f>IFERROR(VLOOKUP($D1276,NLSfB!A:D,4,0),"")</f>
        <v/>
      </c>
      <c r="G1276" s="113"/>
      <c r="H1276" s="74" t="s">
        <v>326</v>
      </c>
      <c r="I1276" s="70" t="s">
        <v>1209</v>
      </c>
      <c r="K1276" s="67">
        <f ca="1">COUNTIF(Tabel1[[PPO code 1]:[Frequentie 4]],Activiteitenoverzicht!B1276)</f>
        <v>0</v>
      </c>
      <c r="L1276" s="75">
        <f t="shared" ca="1" si="166"/>
        <v>0</v>
      </c>
    </row>
    <row r="1277" spans="1:12" hidden="1" x14ac:dyDescent="0.25">
      <c r="A1277" s="71">
        <f t="shared" si="168"/>
        <v>1274</v>
      </c>
      <c r="B1277" s="70" t="str">
        <f t="shared" si="169"/>
        <v xml:space="preserve"> </v>
      </c>
      <c r="D1277" s="70" t="str">
        <f>IFERROR(VLOOKUP($C1277,'[1]Nieuwe bron'!$A:$C,3,0),"")</f>
        <v/>
      </c>
      <c r="E1277" s="70" t="str">
        <f>IFERROR(VLOOKUP($D1277,'[1]Nieuwe bron'!$C:$D,2,0),"")</f>
        <v/>
      </c>
      <c r="F1277" s="70" t="str">
        <f>IFERROR(VLOOKUP($D1277,NLSfB!A:D,4,0),"")</f>
        <v/>
      </c>
      <c r="G1277" s="113"/>
      <c r="H1277" s="74" t="s">
        <v>326</v>
      </c>
      <c r="I1277" s="70" t="s">
        <v>1210</v>
      </c>
      <c r="K1277" s="67">
        <f ca="1">COUNTIF(Tabel1[[PPO code 1]:[Frequentie 4]],Activiteitenoverzicht!B1277)</f>
        <v>0</v>
      </c>
      <c r="L1277" s="75">
        <f t="shared" ca="1" si="166"/>
        <v>0</v>
      </c>
    </row>
    <row r="1278" spans="1:12" hidden="1" x14ac:dyDescent="0.25">
      <c r="A1278" s="71">
        <f t="shared" si="168"/>
        <v>1275</v>
      </c>
      <c r="B1278" s="70" t="str">
        <f t="shared" si="169"/>
        <v xml:space="preserve"> </v>
      </c>
      <c r="D1278" s="70" t="str">
        <f>IFERROR(VLOOKUP($C1278,'[1]Nieuwe bron'!$A:$C,3,0),"")</f>
        <v/>
      </c>
      <c r="E1278" s="70" t="str">
        <f>IFERROR(VLOOKUP($D1278,'[1]Nieuwe bron'!$C:$D,2,0),"")</f>
        <v/>
      </c>
      <c r="F1278" s="70" t="str">
        <f>IFERROR(VLOOKUP($D1278,NLSfB!A:D,4,0),"")</f>
        <v/>
      </c>
      <c r="G1278" s="113"/>
      <c r="H1278" s="74" t="s">
        <v>326</v>
      </c>
      <c r="I1278" s="70" t="s">
        <v>1211</v>
      </c>
      <c r="K1278" s="67">
        <f ca="1">COUNTIF(Tabel1[[PPO code 1]:[Frequentie 4]],Activiteitenoverzicht!B1278)</f>
        <v>0</v>
      </c>
      <c r="L1278" s="75">
        <f t="shared" ca="1" si="166"/>
        <v>0</v>
      </c>
    </row>
    <row r="1279" spans="1:12" hidden="1" x14ac:dyDescent="0.25">
      <c r="A1279" s="71">
        <f t="shared" si="168"/>
        <v>1276</v>
      </c>
      <c r="B1279" s="70" t="str">
        <f t="shared" si="169"/>
        <v xml:space="preserve"> </v>
      </c>
      <c r="D1279" s="70" t="str">
        <f>IFERROR(VLOOKUP($C1279,'[1]Nieuwe bron'!$A:$C,3,0),"")</f>
        <v/>
      </c>
      <c r="E1279" s="70" t="str">
        <f>IFERROR(VLOOKUP($D1279,'[1]Nieuwe bron'!$C:$D,2,0),"")</f>
        <v/>
      </c>
      <c r="F1279" s="70" t="str">
        <f>IFERROR(VLOOKUP($D1279,NLSfB!A:D,4,0),"")</f>
        <v/>
      </c>
      <c r="G1279" s="113"/>
      <c r="H1279" s="74" t="s">
        <v>326</v>
      </c>
      <c r="I1279" s="70" t="s">
        <v>1212</v>
      </c>
      <c r="K1279" s="67">
        <f ca="1">COUNTIF(Tabel1[[PPO code 1]:[Frequentie 4]],Activiteitenoverzicht!B1279)</f>
        <v>0</v>
      </c>
      <c r="L1279" s="75">
        <f t="shared" ca="1" si="166"/>
        <v>0</v>
      </c>
    </row>
    <row r="1280" spans="1:12" hidden="1" x14ac:dyDescent="0.25">
      <c r="A1280" s="71">
        <f t="shared" si="168"/>
        <v>1277</v>
      </c>
      <c r="B1280" s="70" t="str">
        <f t="shared" si="169"/>
        <v xml:space="preserve"> </v>
      </c>
      <c r="D1280" s="70" t="str">
        <f>IFERROR(VLOOKUP($C1280,'[1]Nieuwe bron'!$A:$C,3,0),"")</f>
        <v/>
      </c>
      <c r="E1280" s="70" t="str">
        <f>IFERROR(VLOOKUP($D1280,'[1]Nieuwe bron'!$C:$D,2,0),"")</f>
        <v/>
      </c>
      <c r="F1280" s="70" t="str">
        <f>IFERROR(VLOOKUP($D1280,NLSfB!A:D,4,0),"")</f>
        <v/>
      </c>
      <c r="G1280" s="113"/>
      <c r="H1280" s="74"/>
      <c r="I1280" s="70"/>
      <c r="K1280" s="67">
        <f ca="1">COUNTIF(Tabel1[[PPO code 1]:[Frequentie 4]],Activiteitenoverzicht!B1280)</f>
        <v>0</v>
      </c>
      <c r="L1280" s="75">
        <f t="shared" ca="1" si="166"/>
        <v>0</v>
      </c>
    </row>
    <row r="1281" spans="1:12" hidden="1" x14ac:dyDescent="0.25">
      <c r="A1281" s="71">
        <f t="shared" si="168"/>
        <v>1278</v>
      </c>
      <c r="B1281" s="70" t="str">
        <f t="shared" si="169"/>
        <v xml:space="preserve"> </v>
      </c>
      <c r="D1281" s="70" t="str">
        <f>IFERROR(VLOOKUP($C1281,'[1]Nieuwe bron'!$A:$C,3,0),"")</f>
        <v/>
      </c>
      <c r="E1281" s="70" t="str">
        <f>IFERROR(VLOOKUP($D1281,'[1]Nieuwe bron'!$C:$D,2,0),"")</f>
        <v/>
      </c>
      <c r="F1281" s="70" t="str">
        <f>IFERROR(VLOOKUP($D1281,NLSfB!A:D,4,0),"")</f>
        <v/>
      </c>
      <c r="G1281" s="113"/>
      <c r="H1281" s="74"/>
      <c r="I1281" s="70" t="s">
        <v>408</v>
      </c>
      <c r="K1281" s="67">
        <f ca="1">COUNTIF(Tabel1[[PPO code 1]:[Frequentie 4]],Activiteitenoverzicht!B1281)</f>
        <v>0</v>
      </c>
      <c r="L1281" s="75">
        <f t="shared" ca="1" si="166"/>
        <v>0</v>
      </c>
    </row>
    <row r="1282" spans="1:12" hidden="1" x14ac:dyDescent="0.25">
      <c r="A1282" s="71">
        <f t="shared" si="168"/>
        <v>1279</v>
      </c>
      <c r="B1282" s="70" t="str">
        <f t="shared" si="169"/>
        <v xml:space="preserve"> </v>
      </c>
      <c r="D1282" s="70" t="str">
        <f>IFERROR(VLOOKUP($C1282,'[1]Nieuwe bron'!$A:$C,3,0),"")</f>
        <v/>
      </c>
      <c r="E1282" s="70" t="str">
        <f>IFERROR(VLOOKUP($D1282,'[1]Nieuwe bron'!$C:$D,2,0),"")</f>
        <v/>
      </c>
      <c r="F1282" s="70" t="str">
        <f>IFERROR(VLOOKUP($D1282,NLSfB!A:D,4,0),"")</f>
        <v/>
      </c>
      <c r="G1282" s="113"/>
      <c r="H1282" s="74" t="s">
        <v>326</v>
      </c>
      <c r="I1282" s="70" t="s">
        <v>478</v>
      </c>
      <c r="K1282" s="67">
        <f ca="1">COUNTIF(Tabel1[[PPO code 1]:[Frequentie 4]],Activiteitenoverzicht!B1282)</f>
        <v>0</v>
      </c>
      <c r="L1282" s="75">
        <f t="shared" ca="1" si="166"/>
        <v>0</v>
      </c>
    </row>
    <row r="1283" spans="1:12" hidden="1" x14ac:dyDescent="0.25">
      <c r="A1283" s="71">
        <f t="shared" si="168"/>
        <v>1280</v>
      </c>
      <c r="B1283" s="70" t="str">
        <f t="shared" si="169"/>
        <v xml:space="preserve"> </v>
      </c>
      <c r="D1283" s="70" t="str">
        <f>IFERROR(VLOOKUP($C1283,'[1]Nieuwe bron'!$A:$C,3,0),"")</f>
        <v/>
      </c>
      <c r="E1283" s="70" t="str">
        <f>IFERROR(VLOOKUP($D1283,'[1]Nieuwe bron'!$C:$D,2,0),"")</f>
        <v/>
      </c>
      <c r="F1283" s="70" t="str">
        <f>IFERROR(VLOOKUP($D1283,NLSfB!A:D,4,0),"")</f>
        <v/>
      </c>
      <c r="G1283" s="113"/>
      <c r="H1283" s="74"/>
      <c r="I1283" s="70"/>
      <c r="K1283" s="67">
        <f ca="1">COUNTIF(Tabel1[[PPO code 1]:[Frequentie 4]],Activiteitenoverzicht!B1283)</f>
        <v>0</v>
      </c>
      <c r="L1283" s="75">
        <f t="shared" ca="1" si="166"/>
        <v>0</v>
      </c>
    </row>
    <row r="1284" spans="1:12" hidden="1" x14ac:dyDescent="0.25">
      <c r="A1284" s="71">
        <f t="shared" si="168"/>
        <v>1281</v>
      </c>
      <c r="B1284" s="70"/>
      <c r="D1284" s="70" t="str">
        <f>IFERROR(VLOOKUP($C1284,'[1]Nieuwe bron'!$A:$C,3,0),"")</f>
        <v/>
      </c>
      <c r="E1284" s="70" t="str">
        <f>IFERROR(VLOOKUP($D1284,'[1]Nieuwe bron'!$C:$D,2,0),"")</f>
        <v/>
      </c>
      <c r="F1284" s="70" t="str">
        <f>IFERROR(VLOOKUP($D1284,NLSfB!A:D,4,0),"")</f>
        <v/>
      </c>
      <c r="G1284" s="113"/>
      <c r="H1284" s="74"/>
      <c r="I1284" s="70"/>
      <c r="K1284" s="67">
        <f ca="1">COUNTIF(Tabel1[[PPO code 1]:[Frequentie 4]],Activiteitenoverzicht!B1284)</f>
        <v>0</v>
      </c>
      <c r="L1284" s="76">
        <f t="shared" ca="1" si="166"/>
        <v>0</v>
      </c>
    </row>
    <row r="1285" spans="1:12" hidden="1" x14ac:dyDescent="0.25">
      <c r="A1285" s="71">
        <f t="shared" si="168"/>
        <v>1282</v>
      </c>
      <c r="B1285" s="70" t="s">
        <v>1216</v>
      </c>
      <c r="C1285" s="70">
        <v>66100002</v>
      </c>
      <c r="D1285" s="70" t="str">
        <f>IFERROR(VLOOKUP($C1285,'[1]Nieuwe bron'!$A:$C,3,0),"")</f>
        <v>66.10.20</v>
      </c>
      <c r="E1285" s="70" t="str">
        <f>IFERROR(VLOOKUP($D1285,'[1]Nieuwe bron'!$C:$D,2,0),"")</f>
        <v>transport; liftinstallaties, algemeen; personen</v>
      </c>
      <c r="F1285" s="70" t="str">
        <f>IFERROR(VLOOKUP($D1285,NLSfB!A:D,4,0),"")</f>
        <v>personenlift</v>
      </c>
      <c r="G1285" s="112">
        <v>0.66</v>
      </c>
      <c r="I1285" s="65" t="s">
        <v>1169</v>
      </c>
      <c r="K1285" s="67">
        <f ca="1">COUNTIF(Tabel1[[PPO code 1]:[Frequentie 4]],Activiteitenoverzicht!B1285)</f>
        <v>0</v>
      </c>
      <c r="L1285" s="73">
        <f ca="1">$K$1285</f>
        <v>0</v>
      </c>
    </row>
    <row r="1286" spans="1:12" hidden="1" x14ac:dyDescent="0.25">
      <c r="A1286" s="71">
        <f t="shared" si="168"/>
        <v>1283</v>
      </c>
      <c r="B1286" s="70" t="str">
        <f>IF($C1286=""," ",$B$1285)</f>
        <v>LFT010-K2</v>
      </c>
      <c r="C1286" s="70">
        <v>66110002</v>
      </c>
      <c r="D1286" s="70" t="str">
        <f>IFERROR(VLOOKUP($C1286,'[1]Nieuwe bron'!$A:$C,3,0),"")</f>
        <v>66.11.20</v>
      </c>
      <c r="E1286" s="70" t="str">
        <f>IFERROR(VLOOKUP($D1286,'[1]Nieuwe bron'!$C:$D,2,0),"")</f>
        <v>transport; liftinstallaties, tractieliften; personen</v>
      </c>
      <c r="F1286" s="70" t="str">
        <f>IFERROR(VLOOKUP($D1286,NLSfB!A:D,4,0),"")</f>
        <v>personentractielift</v>
      </c>
      <c r="G1286" s="113">
        <v>0.66</v>
      </c>
      <c r="H1286" s="74" t="s">
        <v>326</v>
      </c>
      <c r="I1286" s="70" t="s">
        <v>756</v>
      </c>
      <c r="K1286" s="67">
        <f ca="1">COUNTIF(Tabel1[[PPO code 1]:[Frequentie 4]],Activiteitenoverzicht!B1286)</f>
        <v>0</v>
      </c>
      <c r="L1286" s="75">
        <f t="shared" ref="L1286:L1289" ca="1" si="170">$K$1285</f>
        <v>0</v>
      </c>
    </row>
    <row r="1287" spans="1:12" hidden="1" x14ac:dyDescent="0.25">
      <c r="A1287" s="71">
        <f t="shared" si="168"/>
        <v>1284</v>
      </c>
      <c r="B1287" s="70" t="str">
        <f>IF($C1287=""," ",$B$1285)</f>
        <v>LFT010-K2</v>
      </c>
      <c r="C1287" s="70">
        <v>66111002</v>
      </c>
      <c r="D1287" s="70" t="str">
        <f>IFERROR(VLOOKUP($C1287,'[1]Nieuwe bron'!$A:$C,3,0),"")</f>
        <v>66.15.20</v>
      </c>
      <c r="E1287" s="70" t="str">
        <f>IFERROR(VLOOKUP($D1287,'[1]Nieuwe bron'!$C:$D,2,0),"")</f>
        <v>transport; liftinstallaties, liftkooien; personen</v>
      </c>
      <c r="F1287" s="70" t="str">
        <f>IFERROR(VLOOKUP($D1287,NLSfB!A:D,4,0),"")</f>
        <v>liftkooi personenlift</v>
      </c>
      <c r="G1287" s="114">
        <v>0.66</v>
      </c>
      <c r="H1287" s="74"/>
      <c r="I1287" s="70"/>
      <c r="K1287" s="67">
        <f ca="1">COUNTIF(Tabel1[[PPO code 1]:[Frequentie 4]],Activiteitenoverzicht!B1287)</f>
        <v>0</v>
      </c>
      <c r="L1287" s="75">
        <f t="shared" ca="1" si="170"/>
        <v>0</v>
      </c>
    </row>
    <row r="1288" spans="1:12" hidden="1" x14ac:dyDescent="0.25">
      <c r="A1288" s="71">
        <f t="shared" si="168"/>
        <v>1285</v>
      </c>
      <c r="B1288" s="70"/>
      <c r="D1288" s="70" t="str">
        <f>IFERROR(VLOOKUP($C1288,'[1]Nieuwe bron'!$A:$C,3,0),"")</f>
        <v/>
      </c>
      <c r="E1288" s="70" t="str">
        <f>IFERROR(VLOOKUP($D1288,'[1]Nieuwe bron'!$C:$D,2,0),"")</f>
        <v/>
      </c>
      <c r="F1288" s="70" t="str">
        <f>IFERROR(VLOOKUP($D1288,NLSfB!A:D,4,0),"")</f>
        <v/>
      </c>
      <c r="G1288" s="74"/>
      <c r="H1288" s="74"/>
      <c r="I1288" s="70"/>
      <c r="K1288" s="67">
        <f ca="1">COUNTIF(Tabel1[[PPO code 1]:[Frequentie 4]],Activiteitenoverzicht!B1288)</f>
        <v>0</v>
      </c>
      <c r="L1288" s="75">
        <f t="shared" ca="1" si="170"/>
        <v>0</v>
      </c>
    </row>
    <row r="1289" spans="1:12" hidden="1" x14ac:dyDescent="0.25">
      <c r="A1289" s="71">
        <f t="shared" si="168"/>
        <v>1286</v>
      </c>
      <c r="B1289" s="70"/>
      <c r="D1289" s="70" t="str">
        <f>IFERROR(VLOOKUP($C1289,'[1]Nieuwe bron'!$A:$C,3,0),"")</f>
        <v/>
      </c>
      <c r="E1289" s="70" t="str">
        <f>IFERROR(VLOOKUP($D1289,'[1]Nieuwe bron'!$C:$D,2,0),"")</f>
        <v/>
      </c>
      <c r="F1289" s="70" t="str">
        <f>IFERROR(VLOOKUP($D1289,NLSfB!A:D,4,0),"")</f>
        <v/>
      </c>
      <c r="G1289" s="74"/>
      <c r="H1289" s="74"/>
      <c r="I1289" s="70"/>
      <c r="K1289" s="67">
        <f ca="1">COUNTIF(Tabel1[[PPO code 1]:[Frequentie 4]],Activiteitenoverzicht!B1289)</f>
        <v>0</v>
      </c>
      <c r="L1289" s="76">
        <f t="shared" ca="1" si="170"/>
        <v>0</v>
      </c>
    </row>
    <row r="1290" spans="1:12" x14ac:dyDescent="0.25">
      <c r="A1290" s="92">
        <f t="shared" si="168"/>
        <v>1287</v>
      </c>
      <c r="B1290" s="91" t="s">
        <v>1217</v>
      </c>
      <c r="C1290" s="70">
        <v>66100003</v>
      </c>
      <c r="D1290" s="91" t="str">
        <f>IFERROR(VLOOKUP($C1290,'[1]Nieuwe bron'!$A:$C,3,0),"")</f>
        <v>66.10.30</v>
      </c>
      <c r="E1290" s="70" t="str">
        <f>IFERROR(VLOOKUP($D1290,'[1]Nieuwe bron'!$C:$D,2,0),"")</f>
        <v>transport; liftinstallaties, algemeen; personen/goederen</v>
      </c>
      <c r="F1290" s="70" t="str">
        <f>IFERROR(VLOOKUP($D1290,NLSfB!A:D,4,0),"")</f>
        <v>personen-/goederenlift</v>
      </c>
      <c r="G1290" s="112">
        <v>4</v>
      </c>
      <c r="H1290" s="95"/>
      <c r="I1290" s="99" t="s">
        <v>1169</v>
      </c>
      <c r="J1290" s="87"/>
      <c r="K1290" s="87">
        <f ca="1">COUNTIF(Tabel1[[PPO code 1]:[Frequentie 4]],Activiteitenoverzicht!B1290)</f>
        <v>1</v>
      </c>
      <c r="L1290" s="94">
        <f ca="1">$K$1290</f>
        <v>1</v>
      </c>
    </row>
    <row r="1291" spans="1:12" x14ac:dyDescent="0.25">
      <c r="A1291" s="92">
        <f t="shared" si="168"/>
        <v>1288</v>
      </c>
      <c r="B1291" s="91" t="s">
        <v>1217</v>
      </c>
      <c r="C1291" s="70">
        <v>66110003</v>
      </c>
      <c r="D1291" s="91" t="str">
        <f>IFERROR(VLOOKUP($C1291,'[1]Nieuwe bron'!$A:$C,3,0),"")</f>
        <v>66.11.30</v>
      </c>
      <c r="E1291" s="70" t="str">
        <f>IFERROR(VLOOKUP($D1291,'[1]Nieuwe bron'!$C:$D,2,0),"")</f>
        <v>transport; liftinstallaties, tractieliften; personen/goederen</v>
      </c>
      <c r="F1291" s="70" t="str">
        <f>IFERROR(VLOOKUP($D1291,NLSfB!A:D,4,0),"")</f>
        <v>personen-/goederentractielift</v>
      </c>
      <c r="G1291" s="113">
        <v>4</v>
      </c>
      <c r="H1291" s="95"/>
      <c r="I1291" s="91" t="s">
        <v>1218</v>
      </c>
      <c r="J1291" s="87"/>
      <c r="K1291" s="87">
        <f ca="1">COUNTIF(Tabel1[[PPO code 1]:[Frequentie 4]],Activiteitenoverzicht!B1291)</f>
        <v>1</v>
      </c>
      <c r="L1291" s="96">
        <f t="shared" ref="L1291:L1342" ca="1" si="171">$K$1290</f>
        <v>1</v>
      </c>
    </row>
    <row r="1292" spans="1:12" x14ac:dyDescent="0.25">
      <c r="A1292" s="92">
        <f t="shared" si="168"/>
        <v>1289</v>
      </c>
      <c r="B1292" s="91" t="s">
        <v>1217</v>
      </c>
      <c r="C1292" s="70">
        <v>66111003</v>
      </c>
      <c r="D1292" s="91" t="str">
        <f>IFERROR(VLOOKUP($C1292,'[1]Nieuwe bron'!$A:$C,3,0),"")</f>
        <v>66.15.30</v>
      </c>
      <c r="E1292" s="70" t="str">
        <f>IFERROR(VLOOKUP($D1292,'[1]Nieuwe bron'!$C:$D,2,0),"")</f>
        <v>transport; liftinstallaties, liftkooien; personen/goederen</v>
      </c>
      <c r="F1292" s="70" t="str">
        <f>IFERROR(VLOOKUP($D1292,NLSfB!A:D,4,0),"")</f>
        <v>liftkooi personen-/goederenlift</v>
      </c>
      <c r="G1292" s="113">
        <v>4</v>
      </c>
      <c r="H1292" s="95"/>
      <c r="I1292" s="103" t="s">
        <v>1171</v>
      </c>
      <c r="J1292" s="87"/>
      <c r="K1292" s="87">
        <f ca="1">COUNTIF(Tabel1[[PPO code 1]:[Frequentie 4]],Activiteitenoverzicht!B1292)</f>
        <v>1</v>
      </c>
      <c r="L1292" s="96">
        <f t="shared" ca="1" si="171"/>
        <v>1</v>
      </c>
    </row>
    <row r="1293" spans="1:12" x14ac:dyDescent="0.25">
      <c r="A1293" s="92">
        <f t="shared" si="168"/>
        <v>1290</v>
      </c>
      <c r="B1293" s="91"/>
      <c r="D1293" s="91" t="str">
        <f>IFERROR(VLOOKUP($C1293,'[1]Nieuwe bron'!$A:$C,3,0),"")</f>
        <v/>
      </c>
      <c r="E1293" s="70" t="str">
        <f>IFERROR(VLOOKUP($D1293,'[1]Nieuwe bron'!$C:$D,2,0),"")</f>
        <v/>
      </c>
      <c r="F1293" s="70" t="str">
        <f>IFERROR(VLOOKUP($D1293,NLSfB!A:D,4,0),"")</f>
        <v/>
      </c>
      <c r="G1293" s="113">
        <v>4</v>
      </c>
      <c r="H1293" s="95"/>
      <c r="I1293" s="91"/>
      <c r="J1293" s="87"/>
      <c r="K1293" s="87">
        <f ca="1">COUNTIF(Tabel1[[PPO code 1]:[Frequentie 4]],Activiteitenoverzicht!B1293)</f>
        <v>0</v>
      </c>
      <c r="L1293" s="96">
        <f t="shared" ca="1" si="171"/>
        <v>1</v>
      </c>
    </row>
    <row r="1294" spans="1:12" x14ac:dyDescent="0.25">
      <c r="A1294" s="92">
        <f t="shared" si="168"/>
        <v>1291</v>
      </c>
      <c r="B1294" s="91"/>
      <c r="D1294" s="91" t="str">
        <f>IFERROR(VLOOKUP($C1294,'[1]Nieuwe bron'!$A:$C,3,0),"")</f>
        <v/>
      </c>
      <c r="E1294" s="70" t="str">
        <f>IFERROR(VLOOKUP($D1294,'[1]Nieuwe bron'!$C:$D,2,0),"")</f>
        <v/>
      </c>
      <c r="F1294" s="70" t="str">
        <f>IFERROR(VLOOKUP($D1294,NLSfB!A:D,4,0),"")</f>
        <v/>
      </c>
      <c r="G1294" s="113">
        <v>4</v>
      </c>
      <c r="H1294" s="95"/>
      <c r="I1294" s="91" t="s">
        <v>1172</v>
      </c>
      <c r="J1294" s="87"/>
      <c r="K1294" s="87">
        <f ca="1">COUNTIF(Tabel1[[PPO code 1]:[Frequentie 4]],Activiteitenoverzicht!B1294)</f>
        <v>0</v>
      </c>
      <c r="L1294" s="96">
        <f t="shared" ca="1" si="171"/>
        <v>1</v>
      </c>
    </row>
    <row r="1295" spans="1:12" x14ac:dyDescent="0.25">
      <c r="A1295" s="92">
        <f t="shared" si="168"/>
        <v>1292</v>
      </c>
      <c r="B1295" s="91" t="str">
        <f t="shared" ref="B1295:B1342" si="172">IF($C1295=""," ",$B$1292)</f>
        <v xml:space="preserve"> </v>
      </c>
      <c r="D1295" s="91" t="str">
        <f>IFERROR(VLOOKUP($C1295,'[1]Nieuwe bron'!$A:$C,3,0),"")</f>
        <v/>
      </c>
      <c r="E1295" s="70" t="str">
        <f>IFERROR(VLOOKUP($D1295,'[1]Nieuwe bron'!$C:$D,2,0),"")</f>
        <v/>
      </c>
      <c r="F1295" s="70" t="str">
        <f>IFERROR(VLOOKUP($D1295,NLSfB!A:D,4,0),"")</f>
        <v/>
      </c>
      <c r="G1295" s="113">
        <v>4</v>
      </c>
      <c r="H1295" s="95" t="s">
        <v>326</v>
      </c>
      <c r="I1295" s="91" t="s">
        <v>1173</v>
      </c>
      <c r="J1295" s="87"/>
      <c r="K1295" s="87">
        <f ca="1">COUNTIF(Tabel1[[PPO code 1]:[Frequentie 4]],Activiteitenoverzicht!B1295)</f>
        <v>0</v>
      </c>
      <c r="L1295" s="96">
        <f t="shared" ca="1" si="171"/>
        <v>1</v>
      </c>
    </row>
    <row r="1296" spans="1:12" x14ac:dyDescent="0.25">
      <c r="A1296" s="92">
        <f t="shared" si="168"/>
        <v>1293</v>
      </c>
      <c r="B1296" s="91" t="str">
        <f t="shared" si="172"/>
        <v xml:space="preserve"> </v>
      </c>
      <c r="D1296" s="91" t="str">
        <f>IFERROR(VLOOKUP($C1296,'[1]Nieuwe bron'!$A:$C,3,0),"")</f>
        <v/>
      </c>
      <c r="E1296" s="70" t="str">
        <f>IFERROR(VLOOKUP($D1296,'[1]Nieuwe bron'!$C:$D,2,0),"")</f>
        <v/>
      </c>
      <c r="F1296" s="70" t="str">
        <f>IFERROR(VLOOKUP($D1296,NLSfB!A:D,4,0),"")</f>
        <v/>
      </c>
      <c r="G1296" s="113">
        <v>4</v>
      </c>
      <c r="H1296" s="95" t="s">
        <v>326</v>
      </c>
      <c r="I1296" s="91" t="s">
        <v>1174</v>
      </c>
      <c r="J1296" s="87"/>
      <c r="K1296" s="87">
        <f ca="1">COUNTIF(Tabel1[[PPO code 1]:[Frequentie 4]],Activiteitenoverzicht!B1296)</f>
        <v>0</v>
      </c>
      <c r="L1296" s="96">
        <f t="shared" ca="1" si="171"/>
        <v>1</v>
      </c>
    </row>
    <row r="1297" spans="1:12" x14ac:dyDescent="0.25">
      <c r="A1297" s="92">
        <f t="shared" si="168"/>
        <v>1294</v>
      </c>
      <c r="B1297" s="91" t="str">
        <f t="shared" si="172"/>
        <v xml:space="preserve"> </v>
      </c>
      <c r="D1297" s="91" t="str">
        <f>IFERROR(VLOOKUP($C1297,'[1]Nieuwe bron'!$A:$C,3,0),"")</f>
        <v/>
      </c>
      <c r="E1297" s="70" t="str">
        <f>IFERROR(VLOOKUP($D1297,'[1]Nieuwe bron'!$C:$D,2,0),"")</f>
        <v/>
      </c>
      <c r="F1297" s="70" t="str">
        <f>IFERROR(VLOOKUP($D1297,NLSfB!A:D,4,0),"")</f>
        <v/>
      </c>
      <c r="G1297" s="113">
        <v>4</v>
      </c>
      <c r="H1297" s="95" t="s">
        <v>326</v>
      </c>
      <c r="I1297" s="91" t="s">
        <v>1175</v>
      </c>
      <c r="J1297" s="87"/>
      <c r="K1297" s="87">
        <f ca="1">COUNTIF(Tabel1[[PPO code 1]:[Frequentie 4]],Activiteitenoverzicht!B1297)</f>
        <v>0</v>
      </c>
      <c r="L1297" s="96">
        <f t="shared" ca="1" si="171"/>
        <v>1</v>
      </c>
    </row>
    <row r="1298" spans="1:12" x14ac:dyDescent="0.25">
      <c r="A1298" s="92">
        <f t="shared" si="168"/>
        <v>1295</v>
      </c>
      <c r="B1298" s="91" t="str">
        <f t="shared" si="172"/>
        <v xml:space="preserve"> </v>
      </c>
      <c r="D1298" s="91" t="str">
        <f>IFERROR(VLOOKUP($C1298,'[1]Nieuwe bron'!$A:$C,3,0),"")</f>
        <v/>
      </c>
      <c r="E1298" s="70" t="str">
        <f>IFERROR(VLOOKUP($D1298,'[1]Nieuwe bron'!$C:$D,2,0),"")</f>
        <v/>
      </c>
      <c r="F1298" s="70" t="str">
        <f>IFERROR(VLOOKUP($D1298,NLSfB!A:D,4,0),"")</f>
        <v/>
      </c>
      <c r="G1298" s="113">
        <v>4</v>
      </c>
      <c r="H1298" s="95" t="s">
        <v>326</v>
      </c>
      <c r="I1298" s="91" t="s">
        <v>1176</v>
      </c>
      <c r="J1298" s="87"/>
      <c r="K1298" s="87">
        <f ca="1">COUNTIF(Tabel1[[PPO code 1]:[Frequentie 4]],Activiteitenoverzicht!B1298)</f>
        <v>0</v>
      </c>
      <c r="L1298" s="96">
        <f t="shared" ca="1" si="171"/>
        <v>1</v>
      </c>
    </row>
    <row r="1299" spans="1:12" x14ac:dyDescent="0.25">
      <c r="A1299" s="92">
        <f t="shared" si="168"/>
        <v>1296</v>
      </c>
      <c r="B1299" s="91" t="str">
        <f t="shared" si="172"/>
        <v xml:space="preserve"> </v>
      </c>
      <c r="D1299" s="91" t="str">
        <f>IFERROR(VLOOKUP($C1299,'[1]Nieuwe bron'!$A:$C,3,0),"")</f>
        <v/>
      </c>
      <c r="E1299" s="70" t="str">
        <f>IFERROR(VLOOKUP($D1299,'[1]Nieuwe bron'!$C:$D,2,0),"")</f>
        <v/>
      </c>
      <c r="F1299" s="70" t="str">
        <f>IFERROR(VLOOKUP($D1299,NLSfB!A:D,4,0),"")</f>
        <v/>
      </c>
      <c r="G1299" s="113">
        <v>4</v>
      </c>
      <c r="H1299" s="95" t="s">
        <v>326</v>
      </c>
      <c r="I1299" s="91" t="s">
        <v>1177</v>
      </c>
      <c r="J1299" s="87"/>
      <c r="K1299" s="87">
        <f ca="1">COUNTIF(Tabel1[[PPO code 1]:[Frequentie 4]],Activiteitenoverzicht!B1299)</f>
        <v>0</v>
      </c>
      <c r="L1299" s="96">
        <f t="shared" ca="1" si="171"/>
        <v>1</v>
      </c>
    </row>
    <row r="1300" spans="1:12" x14ac:dyDescent="0.25">
      <c r="A1300" s="92">
        <f t="shared" si="168"/>
        <v>1297</v>
      </c>
      <c r="B1300" s="91" t="str">
        <f t="shared" si="172"/>
        <v xml:space="preserve"> </v>
      </c>
      <c r="D1300" s="91" t="str">
        <f>IFERROR(VLOOKUP($C1300,'[1]Nieuwe bron'!$A:$C,3,0),"")</f>
        <v/>
      </c>
      <c r="E1300" s="70" t="str">
        <f>IFERROR(VLOOKUP($D1300,'[1]Nieuwe bron'!$C:$D,2,0),"")</f>
        <v/>
      </c>
      <c r="F1300" s="70" t="str">
        <f>IFERROR(VLOOKUP($D1300,NLSfB!A:D,4,0),"")</f>
        <v/>
      </c>
      <c r="G1300" s="113">
        <v>4</v>
      </c>
      <c r="H1300" s="95"/>
      <c r="I1300" s="91"/>
      <c r="J1300" s="87"/>
      <c r="K1300" s="87">
        <f ca="1">COUNTIF(Tabel1[[PPO code 1]:[Frequentie 4]],Activiteitenoverzicht!B1300)</f>
        <v>0</v>
      </c>
      <c r="L1300" s="96">
        <f t="shared" ca="1" si="171"/>
        <v>1</v>
      </c>
    </row>
    <row r="1301" spans="1:12" x14ac:dyDescent="0.25">
      <c r="A1301" s="92">
        <f t="shared" si="168"/>
        <v>1298</v>
      </c>
      <c r="B1301" s="91" t="str">
        <f t="shared" si="172"/>
        <v xml:space="preserve"> </v>
      </c>
      <c r="D1301" s="91" t="str">
        <f>IFERROR(VLOOKUP($C1301,'[1]Nieuwe bron'!$A:$C,3,0),"")</f>
        <v/>
      </c>
      <c r="E1301" s="70" t="str">
        <f>IFERROR(VLOOKUP($D1301,'[1]Nieuwe bron'!$C:$D,2,0),"")</f>
        <v/>
      </c>
      <c r="F1301" s="70" t="str">
        <f>IFERROR(VLOOKUP($D1301,NLSfB!A:D,4,0),"")</f>
        <v/>
      </c>
      <c r="G1301" s="113">
        <v>4</v>
      </c>
      <c r="H1301" s="95"/>
      <c r="I1301" s="91" t="s">
        <v>1178</v>
      </c>
      <c r="J1301" s="87"/>
      <c r="K1301" s="87">
        <f ca="1">COUNTIF(Tabel1[[PPO code 1]:[Frequentie 4]],Activiteitenoverzicht!B1301)</f>
        <v>0</v>
      </c>
      <c r="L1301" s="96">
        <f t="shared" ca="1" si="171"/>
        <v>1</v>
      </c>
    </row>
    <row r="1302" spans="1:12" x14ac:dyDescent="0.25">
      <c r="A1302" s="92">
        <f t="shared" si="168"/>
        <v>1299</v>
      </c>
      <c r="B1302" s="91" t="str">
        <f t="shared" si="172"/>
        <v xml:space="preserve"> </v>
      </c>
      <c r="D1302" s="91" t="str">
        <f>IFERROR(VLOOKUP($C1302,'[1]Nieuwe bron'!$A:$C,3,0),"")</f>
        <v/>
      </c>
      <c r="E1302" s="70" t="str">
        <f>IFERROR(VLOOKUP($D1302,'[1]Nieuwe bron'!$C:$D,2,0),"")</f>
        <v/>
      </c>
      <c r="F1302" s="70" t="str">
        <f>IFERROR(VLOOKUP($D1302,NLSfB!A:D,4,0),"")</f>
        <v/>
      </c>
      <c r="G1302" s="113">
        <v>4</v>
      </c>
      <c r="H1302" s="95" t="s">
        <v>326</v>
      </c>
      <c r="I1302" s="91" t="s">
        <v>1179</v>
      </c>
      <c r="J1302" s="87"/>
      <c r="K1302" s="87">
        <f ca="1">COUNTIF(Tabel1[[PPO code 1]:[Frequentie 4]],Activiteitenoverzicht!B1302)</f>
        <v>0</v>
      </c>
      <c r="L1302" s="96">
        <f t="shared" ca="1" si="171"/>
        <v>1</v>
      </c>
    </row>
    <row r="1303" spans="1:12" x14ac:dyDescent="0.25">
      <c r="A1303" s="92">
        <f t="shared" si="168"/>
        <v>1300</v>
      </c>
      <c r="B1303" s="91" t="str">
        <f t="shared" si="172"/>
        <v xml:space="preserve"> </v>
      </c>
      <c r="D1303" s="91" t="str">
        <f>IFERROR(VLOOKUP($C1303,'[1]Nieuwe bron'!$A:$C,3,0),"")</f>
        <v/>
      </c>
      <c r="E1303" s="70" t="str">
        <f>IFERROR(VLOOKUP($D1303,'[1]Nieuwe bron'!$C:$D,2,0),"")</f>
        <v/>
      </c>
      <c r="F1303" s="70" t="str">
        <f>IFERROR(VLOOKUP($D1303,NLSfB!A:D,4,0),"")</f>
        <v/>
      </c>
      <c r="G1303" s="113">
        <v>4</v>
      </c>
      <c r="H1303" s="95" t="s">
        <v>326</v>
      </c>
      <c r="I1303" s="91" t="s">
        <v>1180</v>
      </c>
      <c r="J1303" s="87"/>
      <c r="K1303" s="87">
        <f ca="1">COUNTIF(Tabel1[[PPO code 1]:[Frequentie 4]],Activiteitenoverzicht!B1303)</f>
        <v>0</v>
      </c>
      <c r="L1303" s="96">
        <f t="shared" ca="1" si="171"/>
        <v>1</v>
      </c>
    </row>
    <row r="1304" spans="1:12" x14ac:dyDescent="0.25">
      <c r="A1304" s="92">
        <f t="shared" si="168"/>
        <v>1301</v>
      </c>
      <c r="B1304" s="91" t="str">
        <f t="shared" si="172"/>
        <v xml:space="preserve"> </v>
      </c>
      <c r="D1304" s="91" t="str">
        <f>IFERROR(VLOOKUP($C1304,'[1]Nieuwe bron'!$A:$C,3,0),"")</f>
        <v/>
      </c>
      <c r="E1304" s="70" t="str">
        <f>IFERROR(VLOOKUP($D1304,'[1]Nieuwe bron'!$C:$D,2,0),"")</f>
        <v/>
      </c>
      <c r="F1304" s="70" t="str">
        <f>IFERROR(VLOOKUP($D1304,NLSfB!A:D,4,0),"")</f>
        <v/>
      </c>
      <c r="G1304" s="113">
        <v>4</v>
      </c>
      <c r="H1304" s="95" t="s">
        <v>326</v>
      </c>
      <c r="I1304" s="91" t="s">
        <v>1181</v>
      </c>
      <c r="J1304" s="87"/>
      <c r="K1304" s="87">
        <f ca="1">COUNTIF(Tabel1[[PPO code 1]:[Frequentie 4]],Activiteitenoverzicht!B1304)</f>
        <v>0</v>
      </c>
      <c r="L1304" s="96">
        <f t="shared" ca="1" si="171"/>
        <v>1</v>
      </c>
    </row>
    <row r="1305" spans="1:12" x14ac:dyDescent="0.25">
      <c r="A1305" s="92">
        <f t="shared" si="168"/>
        <v>1302</v>
      </c>
      <c r="B1305" s="91" t="str">
        <f t="shared" si="172"/>
        <v xml:space="preserve"> </v>
      </c>
      <c r="D1305" s="91" t="str">
        <f>IFERROR(VLOOKUP($C1305,'[1]Nieuwe bron'!$A:$C,3,0),"")</f>
        <v/>
      </c>
      <c r="E1305" s="70" t="str">
        <f>IFERROR(VLOOKUP($D1305,'[1]Nieuwe bron'!$C:$D,2,0),"")</f>
        <v/>
      </c>
      <c r="F1305" s="70" t="str">
        <f>IFERROR(VLOOKUP($D1305,NLSfB!A:D,4,0),"")</f>
        <v/>
      </c>
      <c r="G1305" s="113">
        <v>4</v>
      </c>
      <c r="H1305" s="95" t="s">
        <v>326</v>
      </c>
      <c r="I1305" s="91" t="s">
        <v>1182</v>
      </c>
      <c r="J1305" s="87"/>
      <c r="K1305" s="87">
        <f ca="1">COUNTIF(Tabel1[[PPO code 1]:[Frequentie 4]],Activiteitenoverzicht!B1305)</f>
        <v>0</v>
      </c>
      <c r="L1305" s="96">
        <f t="shared" ca="1" si="171"/>
        <v>1</v>
      </c>
    </row>
    <row r="1306" spans="1:12" x14ac:dyDescent="0.25">
      <c r="A1306" s="92">
        <f t="shared" si="168"/>
        <v>1303</v>
      </c>
      <c r="B1306" s="91" t="str">
        <f t="shared" si="172"/>
        <v xml:space="preserve"> </v>
      </c>
      <c r="D1306" s="91" t="str">
        <f>IFERROR(VLOOKUP($C1306,'[1]Nieuwe bron'!$A:$C,3,0),"")</f>
        <v/>
      </c>
      <c r="E1306" s="70" t="str">
        <f>IFERROR(VLOOKUP($D1306,'[1]Nieuwe bron'!$C:$D,2,0),"")</f>
        <v/>
      </c>
      <c r="F1306" s="70" t="str">
        <f>IFERROR(VLOOKUP($D1306,NLSfB!A:D,4,0),"")</f>
        <v/>
      </c>
      <c r="G1306" s="113">
        <v>4</v>
      </c>
      <c r="H1306" s="95" t="s">
        <v>326</v>
      </c>
      <c r="I1306" s="91" t="s">
        <v>1183</v>
      </c>
      <c r="J1306" s="87"/>
      <c r="K1306" s="87">
        <f ca="1">COUNTIF(Tabel1[[PPO code 1]:[Frequentie 4]],Activiteitenoverzicht!B1306)</f>
        <v>0</v>
      </c>
      <c r="L1306" s="96">
        <f t="shared" ca="1" si="171"/>
        <v>1</v>
      </c>
    </row>
    <row r="1307" spans="1:12" x14ac:dyDescent="0.25">
      <c r="A1307" s="92">
        <f t="shared" si="168"/>
        <v>1304</v>
      </c>
      <c r="B1307" s="91" t="str">
        <f t="shared" si="172"/>
        <v xml:space="preserve"> </v>
      </c>
      <c r="D1307" s="91" t="str">
        <f>IFERROR(VLOOKUP($C1307,'[1]Nieuwe bron'!$A:$C,3,0),"")</f>
        <v/>
      </c>
      <c r="E1307" s="70" t="str">
        <f>IFERROR(VLOOKUP($D1307,'[1]Nieuwe bron'!$C:$D,2,0),"")</f>
        <v/>
      </c>
      <c r="F1307" s="70" t="str">
        <f>IFERROR(VLOOKUP($D1307,NLSfB!A:D,4,0),"")</f>
        <v/>
      </c>
      <c r="G1307" s="113"/>
      <c r="H1307" s="95" t="s">
        <v>326</v>
      </c>
      <c r="I1307" s="91" t="s">
        <v>1184</v>
      </c>
      <c r="J1307" s="87"/>
      <c r="K1307" s="87">
        <f ca="1">COUNTIF(Tabel1[[PPO code 1]:[Frequentie 4]],Activiteitenoverzicht!B1307)</f>
        <v>0</v>
      </c>
      <c r="L1307" s="96">
        <f t="shared" ca="1" si="171"/>
        <v>1</v>
      </c>
    </row>
    <row r="1308" spans="1:12" x14ac:dyDescent="0.25">
      <c r="A1308" s="92">
        <f t="shared" si="168"/>
        <v>1305</v>
      </c>
      <c r="B1308" s="91" t="str">
        <f t="shared" si="172"/>
        <v xml:space="preserve"> </v>
      </c>
      <c r="D1308" s="91" t="str">
        <f>IFERROR(VLOOKUP($C1308,'[1]Nieuwe bron'!$A:$C,3,0),"")</f>
        <v/>
      </c>
      <c r="E1308" s="70" t="str">
        <f>IFERROR(VLOOKUP($D1308,'[1]Nieuwe bron'!$C:$D,2,0),"")</f>
        <v/>
      </c>
      <c r="F1308" s="70" t="str">
        <f>IFERROR(VLOOKUP($D1308,NLSfB!A:D,4,0),"")</f>
        <v/>
      </c>
      <c r="G1308" s="113"/>
      <c r="H1308" s="95" t="s">
        <v>326</v>
      </c>
      <c r="I1308" s="91" t="s">
        <v>1185</v>
      </c>
      <c r="J1308" s="87"/>
      <c r="K1308" s="87">
        <f ca="1">COUNTIF(Tabel1[[PPO code 1]:[Frequentie 4]],Activiteitenoverzicht!B1308)</f>
        <v>0</v>
      </c>
      <c r="L1308" s="96">
        <f t="shared" ca="1" si="171"/>
        <v>1</v>
      </c>
    </row>
    <row r="1309" spans="1:12" x14ac:dyDescent="0.25">
      <c r="A1309" s="92">
        <f t="shared" si="168"/>
        <v>1306</v>
      </c>
      <c r="B1309" s="91" t="str">
        <f t="shared" si="172"/>
        <v xml:space="preserve"> </v>
      </c>
      <c r="D1309" s="91" t="str">
        <f>IFERROR(VLOOKUP($C1309,'[1]Nieuwe bron'!$A:$C,3,0),"")</f>
        <v/>
      </c>
      <c r="E1309" s="70" t="str">
        <f>IFERROR(VLOOKUP($D1309,'[1]Nieuwe bron'!$C:$D,2,0),"")</f>
        <v/>
      </c>
      <c r="F1309" s="70" t="str">
        <f>IFERROR(VLOOKUP($D1309,NLSfB!A:D,4,0),"")</f>
        <v/>
      </c>
      <c r="G1309" s="113"/>
      <c r="H1309" s="95" t="s">
        <v>326</v>
      </c>
      <c r="I1309" s="91" t="s">
        <v>1186</v>
      </c>
      <c r="J1309" s="87"/>
      <c r="K1309" s="87">
        <f ca="1">COUNTIF(Tabel1[[PPO code 1]:[Frequentie 4]],Activiteitenoverzicht!B1309)</f>
        <v>0</v>
      </c>
      <c r="L1309" s="96">
        <f t="shared" ca="1" si="171"/>
        <v>1</v>
      </c>
    </row>
    <row r="1310" spans="1:12" x14ac:dyDescent="0.25">
      <c r="A1310" s="92">
        <f t="shared" si="168"/>
        <v>1307</v>
      </c>
      <c r="B1310" s="91" t="str">
        <f t="shared" si="172"/>
        <v xml:space="preserve"> </v>
      </c>
      <c r="D1310" s="91" t="str">
        <f>IFERROR(VLOOKUP($C1310,'[1]Nieuwe bron'!$A:$C,3,0),"")</f>
        <v/>
      </c>
      <c r="E1310" s="70" t="str">
        <f>IFERROR(VLOOKUP($D1310,'[1]Nieuwe bron'!$C:$D,2,0),"")</f>
        <v/>
      </c>
      <c r="F1310" s="70" t="str">
        <f>IFERROR(VLOOKUP($D1310,NLSfB!A:D,4,0),"")</f>
        <v/>
      </c>
      <c r="G1310" s="113"/>
      <c r="H1310" s="95" t="s">
        <v>326</v>
      </c>
      <c r="I1310" s="91" t="s">
        <v>1187</v>
      </c>
      <c r="J1310" s="87"/>
      <c r="K1310" s="87">
        <f ca="1">COUNTIF(Tabel1[[PPO code 1]:[Frequentie 4]],Activiteitenoverzicht!B1310)</f>
        <v>0</v>
      </c>
      <c r="L1310" s="96">
        <f t="shared" ca="1" si="171"/>
        <v>1</v>
      </c>
    </row>
    <row r="1311" spans="1:12" x14ac:dyDescent="0.25">
      <c r="A1311" s="92">
        <f t="shared" si="168"/>
        <v>1308</v>
      </c>
      <c r="B1311" s="91" t="str">
        <f t="shared" si="172"/>
        <v xml:space="preserve"> </v>
      </c>
      <c r="D1311" s="91" t="str">
        <f>IFERROR(VLOOKUP($C1311,'[1]Nieuwe bron'!$A:$C,3,0),"")</f>
        <v/>
      </c>
      <c r="E1311" s="70" t="str">
        <f>IFERROR(VLOOKUP($D1311,'[1]Nieuwe bron'!$C:$D,2,0),"")</f>
        <v/>
      </c>
      <c r="F1311" s="70" t="str">
        <f>IFERROR(VLOOKUP($D1311,NLSfB!A:D,4,0),"")</f>
        <v/>
      </c>
      <c r="G1311" s="113"/>
      <c r="H1311" s="95"/>
      <c r="I1311" s="91"/>
      <c r="J1311" s="87"/>
      <c r="K1311" s="87">
        <f ca="1">COUNTIF(Tabel1[[PPO code 1]:[Frequentie 4]],Activiteitenoverzicht!B1311)</f>
        <v>0</v>
      </c>
      <c r="L1311" s="96">
        <f t="shared" ca="1" si="171"/>
        <v>1</v>
      </c>
    </row>
    <row r="1312" spans="1:12" x14ac:dyDescent="0.25">
      <c r="A1312" s="92">
        <f t="shared" si="168"/>
        <v>1309</v>
      </c>
      <c r="B1312" s="91" t="str">
        <f t="shared" si="172"/>
        <v xml:space="preserve"> </v>
      </c>
      <c r="D1312" s="91" t="str">
        <f>IFERROR(VLOOKUP($C1312,'[1]Nieuwe bron'!$A:$C,3,0),"")</f>
        <v/>
      </c>
      <c r="E1312" s="70" t="str">
        <f>IFERROR(VLOOKUP($D1312,'[1]Nieuwe bron'!$C:$D,2,0),"")</f>
        <v/>
      </c>
      <c r="F1312" s="70" t="str">
        <f>IFERROR(VLOOKUP($D1312,NLSfB!A:D,4,0),"")</f>
        <v/>
      </c>
      <c r="G1312" s="113"/>
      <c r="H1312" s="95"/>
      <c r="I1312" s="91" t="s">
        <v>1188</v>
      </c>
      <c r="J1312" s="87"/>
      <c r="K1312" s="87">
        <f ca="1">COUNTIF(Tabel1[[PPO code 1]:[Frequentie 4]],Activiteitenoverzicht!B1312)</f>
        <v>0</v>
      </c>
      <c r="L1312" s="96">
        <f t="shared" ca="1" si="171"/>
        <v>1</v>
      </c>
    </row>
    <row r="1313" spans="1:12" x14ac:dyDescent="0.25">
      <c r="A1313" s="92">
        <f t="shared" si="168"/>
        <v>1310</v>
      </c>
      <c r="B1313" s="91" t="str">
        <f t="shared" si="172"/>
        <v xml:space="preserve"> </v>
      </c>
      <c r="D1313" s="91" t="str">
        <f>IFERROR(VLOOKUP($C1313,'[1]Nieuwe bron'!$A:$C,3,0),"")</f>
        <v/>
      </c>
      <c r="E1313" s="70" t="str">
        <f>IFERROR(VLOOKUP($D1313,'[1]Nieuwe bron'!$C:$D,2,0),"")</f>
        <v/>
      </c>
      <c r="F1313" s="70" t="str">
        <f>IFERROR(VLOOKUP($D1313,NLSfB!A:D,4,0),"")</f>
        <v/>
      </c>
      <c r="G1313" s="113"/>
      <c r="H1313" s="95" t="s">
        <v>326</v>
      </c>
      <c r="I1313" s="91" t="s">
        <v>1189</v>
      </c>
      <c r="J1313" s="87"/>
      <c r="K1313" s="87">
        <f ca="1">COUNTIF(Tabel1[[PPO code 1]:[Frequentie 4]],Activiteitenoverzicht!B1313)</f>
        <v>0</v>
      </c>
      <c r="L1313" s="96">
        <f t="shared" ca="1" si="171"/>
        <v>1</v>
      </c>
    </row>
    <row r="1314" spans="1:12" x14ac:dyDescent="0.25">
      <c r="A1314" s="92">
        <f t="shared" ref="A1314:A1377" si="173">-3+ROW()</f>
        <v>1311</v>
      </c>
      <c r="B1314" s="91" t="str">
        <f t="shared" si="172"/>
        <v xml:space="preserve"> </v>
      </c>
      <c r="D1314" s="91" t="str">
        <f>IFERROR(VLOOKUP($C1314,'[1]Nieuwe bron'!$A:$C,3,0),"")</f>
        <v/>
      </c>
      <c r="E1314" s="70" t="str">
        <f>IFERROR(VLOOKUP($D1314,'[1]Nieuwe bron'!$C:$D,2,0),"")</f>
        <v/>
      </c>
      <c r="F1314" s="70" t="str">
        <f>IFERROR(VLOOKUP($D1314,NLSfB!A:D,4,0),"")</f>
        <v/>
      </c>
      <c r="G1314" s="113"/>
      <c r="H1314" s="95" t="s">
        <v>326</v>
      </c>
      <c r="I1314" s="91" t="s">
        <v>1190</v>
      </c>
      <c r="J1314" s="87"/>
      <c r="K1314" s="87">
        <f ca="1">COUNTIF(Tabel1[[PPO code 1]:[Frequentie 4]],Activiteitenoverzicht!B1314)</f>
        <v>0</v>
      </c>
      <c r="L1314" s="96">
        <f t="shared" ca="1" si="171"/>
        <v>1</v>
      </c>
    </row>
    <row r="1315" spans="1:12" x14ac:dyDescent="0.25">
      <c r="A1315" s="92">
        <f t="shared" si="173"/>
        <v>1312</v>
      </c>
      <c r="B1315" s="91" t="str">
        <f t="shared" si="172"/>
        <v xml:space="preserve"> </v>
      </c>
      <c r="D1315" s="91" t="str">
        <f>IFERROR(VLOOKUP($C1315,'[1]Nieuwe bron'!$A:$C,3,0),"")</f>
        <v/>
      </c>
      <c r="E1315" s="70" t="str">
        <f>IFERROR(VLOOKUP($D1315,'[1]Nieuwe bron'!$C:$D,2,0),"")</f>
        <v/>
      </c>
      <c r="F1315" s="70" t="str">
        <f>IFERROR(VLOOKUP($D1315,NLSfB!A:D,4,0),"")</f>
        <v/>
      </c>
      <c r="G1315" s="113"/>
      <c r="H1315" s="95" t="s">
        <v>326</v>
      </c>
      <c r="I1315" s="91" t="s">
        <v>1191</v>
      </c>
      <c r="J1315" s="87"/>
      <c r="K1315" s="87">
        <f ca="1">COUNTIF(Tabel1[[PPO code 1]:[Frequentie 4]],Activiteitenoverzicht!B1315)</f>
        <v>0</v>
      </c>
      <c r="L1315" s="96">
        <f t="shared" ca="1" si="171"/>
        <v>1</v>
      </c>
    </row>
    <row r="1316" spans="1:12" x14ac:dyDescent="0.25">
      <c r="A1316" s="92">
        <f t="shared" si="173"/>
        <v>1313</v>
      </c>
      <c r="B1316" s="91" t="str">
        <f t="shared" si="172"/>
        <v xml:space="preserve"> </v>
      </c>
      <c r="D1316" s="91" t="str">
        <f>IFERROR(VLOOKUP($C1316,'[1]Nieuwe bron'!$A:$C,3,0),"")</f>
        <v/>
      </c>
      <c r="E1316" s="70" t="str">
        <f>IFERROR(VLOOKUP($D1316,'[1]Nieuwe bron'!$C:$D,2,0),"")</f>
        <v/>
      </c>
      <c r="F1316" s="70" t="str">
        <f>IFERROR(VLOOKUP($D1316,NLSfB!A:D,4,0),"")</f>
        <v/>
      </c>
      <c r="G1316" s="113"/>
      <c r="H1316" s="95" t="s">
        <v>326</v>
      </c>
      <c r="I1316" s="91" t="s">
        <v>1192</v>
      </c>
      <c r="J1316" s="87"/>
      <c r="K1316" s="87">
        <f ca="1">COUNTIF(Tabel1[[PPO code 1]:[Frequentie 4]],Activiteitenoverzicht!B1316)</f>
        <v>0</v>
      </c>
      <c r="L1316" s="96">
        <f t="shared" ca="1" si="171"/>
        <v>1</v>
      </c>
    </row>
    <row r="1317" spans="1:12" x14ac:dyDescent="0.25">
      <c r="A1317" s="92">
        <f t="shared" si="173"/>
        <v>1314</v>
      </c>
      <c r="B1317" s="91" t="str">
        <f t="shared" si="172"/>
        <v xml:space="preserve"> </v>
      </c>
      <c r="D1317" s="91" t="str">
        <f>IFERROR(VLOOKUP($C1317,'[1]Nieuwe bron'!$A:$C,3,0),"")</f>
        <v/>
      </c>
      <c r="E1317" s="70" t="str">
        <f>IFERROR(VLOOKUP($D1317,'[1]Nieuwe bron'!$C:$D,2,0),"")</f>
        <v/>
      </c>
      <c r="F1317" s="70" t="str">
        <f>IFERROR(VLOOKUP($D1317,NLSfB!A:D,4,0),"")</f>
        <v/>
      </c>
      <c r="G1317" s="113"/>
      <c r="H1317" s="95" t="s">
        <v>326</v>
      </c>
      <c r="I1317" s="91" t="s">
        <v>1193</v>
      </c>
      <c r="J1317" s="87"/>
      <c r="K1317" s="87">
        <f ca="1">COUNTIF(Tabel1[[PPO code 1]:[Frequentie 4]],Activiteitenoverzicht!B1317)</f>
        <v>0</v>
      </c>
      <c r="L1317" s="96">
        <f t="shared" ca="1" si="171"/>
        <v>1</v>
      </c>
    </row>
    <row r="1318" spans="1:12" x14ac:dyDescent="0.25">
      <c r="A1318" s="92">
        <f t="shared" si="173"/>
        <v>1315</v>
      </c>
      <c r="B1318" s="91" t="str">
        <f t="shared" si="172"/>
        <v xml:space="preserve"> </v>
      </c>
      <c r="D1318" s="91" t="str">
        <f>IFERROR(VLOOKUP($C1318,'[1]Nieuwe bron'!$A:$C,3,0),"")</f>
        <v/>
      </c>
      <c r="E1318" s="70" t="str">
        <f>IFERROR(VLOOKUP($D1318,'[1]Nieuwe bron'!$C:$D,2,0),"")</f>
        <v/>
      </c>
      <c r="F1318" s="70" t="str">
        <f>IFERROR(VLOOKUP($D1318,NLSfB!A:D,4,0),"")</f>
        <v/>
      </c>
      <c r="G1318" s="113"/>
      <c r="H1318" s="95" t="s">
        <v>326</v>
      </c>
      <c r="I1318" s="91" t="s">
        <v>1194</v>
      </c>
      <c r="J1318" s="87"/>
      <c r="K1318" s="87">
        <f ca="1">COUNTIF(Tabel1[[PPO code 1]:[Frequentie 4]],Activiteitenoverzicht!B1318)</f>
        <v>0</v>
      </c>
      <c r="L1318" s="96">
        <f t="shared" ca="1" si="171"/>
        <v>1</v>
      </c>
    </row>
    <row r="1319" spans="1:12" x14ac:dyDescent="0.25">
      <c r="A1319" s="92">
        <f t="shared" si="173"/>
        <v>1316</v>
      </c>
      <c r="B1319" s="91" t="str">
        <f t="shared" si="172"/>
        <v xml:space="preserve"> </v>
      </c>
      <c r="D1319" s="91" t="str">
        <f>IFERROR(VLOOKUP($C1319,'[1]Nieuwe bron'!$A:$C,3,0),"")</f>
        <v/>
      </c>
      <c r="E1319" s="70" t="str">
        <f>IFERROR(VLOOKUP($D1319,'[1]Nieuwe bron'!$C:$D,2,0),"")</f>
        <v/>
      </c>
      <c r="F1319" s="70" t="str">
        <f>IFERROR(VLOOKUP($D1319,NLSfB!A:D,4,0),"")</f>
        <v/>
      </c>
      <c r="G1319" s="113"/>
      <c r="H1319" s="95" t="s">
        <v>326</v>
      </c>
      <c r="I1319" s="91" t="s">
        <v>1195</v>
      </c>
      <c r="J1319" s="87"/>
      <c r="K1319" s="87">
        <f ca="1">COUNTIF(Tabel1[[PPO code 1]:[Frequentie 4]],Activiteitenoverzicht!B1319)</f>
        <v>0</v>
      </c>
      <c r="L1319" s="96">
        <f t="shared" ca="1" si="171"/>
        <v>1</v>
      </c>
    </row>
    <row r="1320" spans="1:12" x14ac:dyDescent="0.25">
      <c r="A1320" s="92">
        <f t="shared" si="173"/>
        <v>1317</v>
      </c>
      <c r="B1320" s="91" t="str">
        <f t="shared" si="172"/>
        <v xml:space="preserve"> </v>
      </c>
      <c r="D1320" s="91" t="str">
        <f>IFERROR(VLOOKUP($C1320,'[1]Nieuwe bron'!$A:$C,3,0),"")</f>
        <v/>
      </c>
      <c r="E1320" s="70" t="str">
        <f>IFERROR(VLOOKUP($D1320,'[1]Nieuwe bron'!$C:$D,2,0),"")</f>
        <v/>
      </c>
      <c r="F1320" s="70" t="str">
        <f>IFERROR(VLOOKUP($D1320,NLSfB!A:D,4,0),"")</f>
        <v/>
      </c>
      <c r="G1320" s="113"/>
      <c r="H1320" s="95" t="s">
        <v>326</v>
      </c>
      <c r="I1320" s="91" t="s">
        <v>1196</v>
      </c>
      <c r="J1320" s="87"/>
      <c r="K1320" s="87">
        <f ca="1">COUNTIF(Tabel1[[PPO code 1]:[Frequentie 4]],Activiteitenoverzicht!B1320)</f>
        <v>0</v>
      </c>
      <c r="L1320" s="96">
        <f t="shared" ca="1" si="171"/>
        <v>1</v>
      </c>
    </row>
    <row r="1321" spans="1:12" x14ac:dyDescent="0.25">
      <c r="A1321" s="92">
        <f t="shared" si="173"/>
        <v>1318</v>
      </c>
      <c r="B1321" s="91" t="str">
        <f t="shared" si="172"/>
        <v xml:space="preserve"> </v>
      </c>
      <c r="D1321" s="91" t="str">
        <f>IFERROR(VLOOKUP($C1321,'[1]Nieuwe bron'!$A:$C,3,0),"")</f>
        <v/>
      </c>
      <c r="E1321" s="70" t="str">
        <f>IFERROR(VLOOKUP($D1321,'[1]Nieuwe bron'!$C:$D,2,0),"")</f>
        <v/>
      </c>
      <c r="F1321" s="70" t="str">
        <f>IFERROR(VLOOKUP($D1321,NLSfB!A:D,4,0),"")</f>
        <v/>
      </c>
      <c r="G1321" s="113"/>
      <c r="H1321" s="95" t="s">
        <v>326</v>
      </c>
      <c r="I1321" s="91" t="s">
        <v>1197</v>
      </c>
      <c r="J1321" s="87"/>
      <c r="K1321" s="87">
        <f ca="1">COUNTIF(Tabel1[[PPO code 1]:[Frequentie 4]],Activiteitenoverzicht!B1321)</f>
        <v>0</v>
      </c>
      <c r="L1321" s="96">
        <f t="shared" ca="1" si="171"/>
        <v>1</v>
      </c>
    </row>
    <row r="1322" spans="1:12" x14ac:dyDescent="0.25">
      <c r="A1322" s="92">
        <f t="shared" si="173"/>
        <v>1319</v>
      </c>
      <c r="B1322" s="91" t="str">
        <f t="shared" si="172"/>
        <v xml:space="preserve"> </v>
      </c>
      <c r="D1322" s="91" t="str">
        <f>IFERROR(VLOOKUP($C1322,'[1]Nieuwe bron'!$A:$C,3,0),"")</f>
        <v/>
      </c>
      <c r="E1322" s="70" t="str">
        <f>IFERROR(VLOOKUP($D1322,'[1]Nieuwe bron'!$C:$D,2,0),"")</f>
        <v/>
      </c>
      <c r="F1322" s="70" t="str">
        <f>IFERROR(VLOOKUP($D1322,NLSfB!A:D,4,0),"")</f>
        <v/>
      </c>
      <c r="G1322" s="113"/>
      <c r="H1322" s="95" t="s">
        <v>326</v>
      </c>
      <c r="I1322" s="91" t="s">
        <v>1198</v>
      </c>
      <c r="J1322" s="87"/>
      <c r="K1322" s="87">
        <f ca="1">COUNTIF(Tabel1[[PPO code 1]:[Frequentie 4]],Activiteitenoverzicht!B1322)</f>
        <v>0</v>
      </c>
      <c r="L1322" s="96">
        <f t="shared" ca="1" si="171"/>
        <v>1</v>
      </c>
    </row>
    <row r="1323" spans="1:12" x14ac:dyDescent="0.25">
      <c r="A1323" s="92">
        <f t="shared" si="173"/>
        <v>1320</v>
      </c>
      <c r="B1323" s="91" t="str">
        <f t="shared" si="172"/>
        <v xml:space="preserve"> </v>
      </c>
      <c r="D1323" s="91" t="str">
        <f>IFERROR(VLOOKUP($C1323,'[1]Nieuwe bron'!$A:$C,3,0),"")</f>
        <v/>
      </c>
      <c r="E1323" s="70" t="str">
        <f>IFERROR(VLOOKUP($D1323,'[1]Nieuwe bron'!$C:$D,2,0),"")</f>
        <v/>
      </c>
      <c r="F1323" s="70" t="str">
        <f>IFERROR(VLOOKUP($D1323,NLSfB!A:D,4,0),"")</f>
        <v/>
      </c>
      <c r="G1323" s="113"/>
      <c r="H1323" s="95"/>
      <c r="I1323" s="91"/>
      <c r="J1323" s="87"/>
      <c r="K1323" s="87">
        <f ca="1">COUNTIF(Tabel1[[PPO code 1]:[Frequentie 4]],Activiteitenoverzicht!B1323)</f>
        <v>0</v>
      </c>
      <c r="L1323" s="96">
        <f t="shared" ca="1" si="171"/>
        <v>1</v>
      </c>
    </row>
    <row r="1324" spans="1:12" x14ac:dyDescent="0.25">
      <c r="A1324" s="92">
        <f t="shared" si="173"/>
        <v>1321</v>
      </c>
      <c r="B1324" s="91" t="str">
        <f t="shared" si="172"/>
        <v xml:space="preserve"> </v>
      </c>
      <c r="D1324" s="91" t="str">
        <f>IFERROR(VLOOKUP($C1324,'[1]Nieuwe bron'!$A:$C,3,0),"")</f>
        <v/>
      </c>
      <c r="E1324" s="70" t="str">
        <f>IFERROR(VLOOKUP($D1324,'[1]Nieuwe bron'!$C:$D,2,0),"")</f>
        <v/>
      </c>
      <c r="F1324" s="70" t="str">
        <f>IFERROR(VLOOKUP($D1324,NLSfB!A:D,4,0),"")</f>
        <v/>
      </c>
      <c r="G1324" s="113"/>
      <c r="H1324" s="95"/>
      <c r="I1324" s="91" t="s">
        <v>1199</v>
      </c>
      <c r="J1324" s="87"/>
      <c r="K1324" s="87">
        <f ca="1">COUNTIF(Tabel1[[PPO code 1]:[Frequentie 4]],Activiteitenoverzicht!B1324)</f>
        <v>0</v>
      </c>
      <c r="L1324" s="96">
        <f t="shared" ca="1" si="171"/>
        <v>1</v>
      </c>
    </row>
    <row r="1325" spans="1:12" x14ac:dyDescent="0.25">
      <c r="A1325" s="92">
        <f t="shared" si="173"/>
        <v>1322</v>
      </c>
      <c r="B1325" s="91" t="str">
        <f t="shared" si="172"/>
        <v xml:space="preserve"> </v>
      </c>
      <c r="D1325" s="91" t="str">
        <f>IFERROR(VLOOKUP($C1325,'[1]Nieuwe bron'!$A:$C,3,0),"")</f>
        <v/>
      </c>
      <c r="E1325" s="70" t="str">
        <f>IFERROR(VLOOKUP($D1325,'[1]Nieuwe bron'!$C:$D,2,0),"")</f>
        <v/>
      </c>
      <c r="F1325" s="70" t="str">
        <f>IFERROR(VLOOKUP($D1325,NLSfB!A:D,4,0),"")</f>
        <v/>
      </c>
      <c r="G1325" s="113"/>
      <c r="H1325" s="95" t="s">
        <v>326</v>
      </c>
      <c r="I1325" s="91" t="s">
        <v>1200</v>
      </c>
      <c r="J1325" s="87"/>
      <c r="K1325" s="87">
        <f ca="1">COUNTIF(Tabel1[[PPO code 1]:[Frequentie 4]],Activiteitenoverzicht!B1325)</f>
        <v>0</v>
      </c>
      <c r="L1325" s="96">
        <f t="shared" ca="1" si="171"/>
        <v>1</v>
      </c>
    </row>
    <row r="1326" spans="1:12" x14ac:dyDescent="0.25">
      <c r="A1326" s="92">
        <f t="shared" si="173"/>
        <v>1323</v>
      </c>
      <c r="B1326" s="91" t="str">
        <f t="shared" si="172"/>
        <v xml:space="preserve"> </v>
      </c>
      <c r="D1326" s="91" t="str">
        <f>IFERROR(VLOOKUP($C1326,'[1]Nieuwe bron'!$A:$C,3,0),"")</f>
        <v/>
      </c>
      <c r="E1326" s="70" t="str">
        <f>IFERROR(VLOOKUP($D1326,'[1]Nieuwe bron'!$C:$D,2,0),"")</f>
        <v/>
      </c>
      <c r="F1326" s="70" t="str">
        <f>IFERROR(VLOOKUP($D1326,NLSfB!A:D,4,0),"")</f>
        <v/>
      </c>
      <c r="G1326" s="113"/>
      <c r="H1326" s="95" t="s">
        <v>326</v>
      </c>
      <c r="I1326" s="91" t="s">
        <v>1201</v>
      </c>
      <c r="J1326" s="87"/>
      <c r="K1326" s="87">
        <f ca="1">COUNTIF(Tabel1[[PPO code 1]:[Frequentie 4]],Activiteitenoverzicht!B1326)</f>
        <v>0</v>
      </c>
      <c r="L1326" s="96">
        <f t="shared" ca="1" si="171"/>
        <v>1</v>
      </c>
    </row>
    <row r="1327" spans="1:12" x14ac:dyDescent="0.25">
      <c r="A1327" s="92">
        <f t="shared" si="173"/>
        <v>1324</v>
      </c>
      <c r="B1327" s="91" t="str">
        <f t="shared" si="172"/>
        <v xml:space="preserve"> </v>
      </c>
      <c r="D1327" s="91" t="str">
        <f>IFERROR(VLOOKUP($C1327,'[1]Nieuwe bron'!$A:$C,3,0),"")</f>
        <v/>
      </c>
      <c r="E1327" s="70" t="str">
        <f>IFERROR(VLOOKUP($D1327,'[1]Nieuwe bron'!$C:$D,2,0),"")</f>
        <v/>
      </c>
      <c r="F1327" s="70" t="str">
        <f>IFERROR(VLOOKUP($D1327,NLSfB!A:D,4,0),"")</f>
        <v/>
      </c>
      <c r="G1327" s="113"/>
      <c r="H1327" s="95" t="s">
        <v>326</v>
      </c>
      <c r="I1327" s="91" t="s">
        <v>1202</v>
      </c>
      <c r="J1327" s="87"/>
      <c r="K1327" s="87">
        <f ca="1">COUNTIF(Tabel1[[PPO code 1]:[Frequentie 4]],Activiteitenoverzicht!B1327)</f>
        <v>0</v>
      </c>
      <c r="L1327" s="96">
        <f t="shared" ca="1" si="171"/>
        <v>1</v>
      </c>
    </row>
    <row r="1328" spans="1:12" x14ac:dyDescent="0.25">
      <c r="A1328" s="92">
        <f t="shared" si="173"/>
        <v>1325</v>
      </c>
      <c r="B1328" s="91" t="str">
        <f t="shared" si="172"/>
        <v xml:space="preserve"> </v>
      </c>
      <c r="D1328" s="91" t="str">
        <f>IFERROR(VLOOKUP($C1328,'[1]Nieuwe bron'!$A:$C,3,0),"")</f>
        <v/>
      </c>
      <c r="E1328" s="70" t="str">
        <f>IFERROR(VLOOKUP($D1328,'[1]Nieuwe bron'!$C:$D,2,0),"")</f>
        <v/>
      </c>
      <c r="F1328" s="70" t="str">
        <f>IFERROR(VLOOKUP($D1328,NLSfB!A:D,4,0),"")</f>
        <v/>
      </c>
      <c r="G1328" s="113"/>
      <c r="H1328" s="95" t="s">
        <v>326</v>
      </c>
      <c r="I1328" s="91" t="s">
        <v>1203</v>
      </c>
      <c r="J1328" s="87"/>
      <c r="K1328" s="87">
        <f ca="1">COUNTIF(Tabel1[[PPO code 1]:[Frequentie 4]],Activiteitenoverzicht!B1328)</f>
        <v>0</v>
      </c>
      <c r="L1328" s="96">
        <f t="shared" ca="1" si="171"/>
        <v>1</v>
      </c>
    </row>
    <row r="1329" spans="1:12" x14ac:dyDescent="0.25">
      <c r="A1329" s="92">
        <f t="shared" si="173"/>
        <v>1326</v>
      </c>
      <c r="B1329" s="91" t="str">
        <f t="shared" si="172"/>
        <v xml:space="preserve"> </v>
      </c>
      <c r="D1329" s="91" t="str">
        <f>IFERROR(VLOOKUP($C1329,'[1]Nieuwe bron'!$A:$C,3,0),"")</f>
        <v/>
      </c>
      <c r="E1329" s="70" t="str">
        <f>IFERROR(VLOOKUP($D1329,'[1]Nieuwe bron'!$C:$D,2,0),"")</f>
        <v/>
      </c>
      <c r="F1329" s="70" t="str">
        <f>IFERROR(VLOOKUP($D1329,NLSfB!A:D,4,0),"")</f>
        <v/>
      </c>
      <c r="G1329" s="113"/>
      <c r="H1329" s="95" t="s">
        <v>326</v>
      </c>
      <c r="I1329" s="91" t="s">
        <v>1204</v>
      </c>
      <c r="J1329" s="87"/>
      <c r="K1329" s="87">
        <f ca="1">COUNTIF(Tabel1[[PPO code 1]:[Frequentie 4]],Activiteitenoverzicht!B1329)</f>
        <v>0</v>
      </c>
      <c r="L1329" s="96">
        <f t="shared" ca="1" si="171"/>
        <v>1</v>
      </c>
    </row>
    <row r="1330" spans="1:12" x14ac:dyDescent="0.25">
      <c r="A1330" s="92">
        <f t="shared" si="173"/>
        <v>1327</v>
      </c>
      <c r="B1330" s="91" t="str">
        <f t="shared" si="172"/>
        <v xml:space="preserve"> </v>
      </c>
      <c r="D1330" s="91" t="str">
        <f>IFERROR(VLOOKUP($C1330,'[1]Nieuwe bron'!$A:$C,3,0),"")</f>
        <v/>
      </c>
      <c r="E1330" s="70" t="str">
        <f>IFERROR(VLOOKUP($D1330,'[1]Nieuwe bron'!$C:$D,2,0),"")</f>
        <v/>
      </c>
      <c r="F1330" s="70" t="str">
        <f>IFERROR(VLOOKUP($D1330,NLSfB!A:D,4,0),"")</f>
        <v/>
      </c>
      <c r="G1330" s="113"/>
      <c r="H1330" s="95" t="s">
        <v>326</v>
      </c>
      <c r="I1330" s="91" t="s">
        <v>1205</v>
      </c>
      <c r="J1330" s="87"/>
      <c r="K1330" s="87">
        <f ca="1">COUNTIF(Tabel1[[PPO code 1]:[Frequentie 4]],Activiteitenoverzicht!B1330)</f>
        <v>0</v>
      </c>
      <c r="L1330" s="96">
        <f t="shared" ca="1" si="171"/>
        <v>1</v>
      </c>
    </row>
    <row r="1331" spans="1:12" x14ac:dyDescent="0.25">
      <c r="A1331" s="92">
        <f t="shared" si="173"/>
        <v>1328</v>
      </c>
      <c r="B1331" s="91" t="str">
        <f t="shared" si="172"/>
        <v xml:space="preserve"> </v>
      </c>
      <c r="D1331" s="91" t="str">
        <f>IFERROR(VLOOKUP($C1331,'[1]Nieuwe bron'!$A:$C,3,0),"")</f>
        <v/>
      </c>
      <c r="E1331" s="70" t="str">
        <f>IFERROR(VLOOKUP($D1331,'[1]Nieuwe bron'!$C:$D,2,0),"")</f>
        <v/>
      </c>
      <c r="F1331" s="70" t="str">
        <f>IFERROR(VLOOKUP($D1331,NLSfB!A:D,4,0),"")</f>
        <v/>
      </c>
      <c r="G1331" s="113"/>
      <c r="H1331" s="95"/>
      <c r="I1331" s="91"/>
      <c r="J1331" s="87"/>
      <c r="K1331" s="87">
        <f ca="1">COUNTIF(Tabel1[[PPO code 1]:[Frequentie 4]],Activiteitenoverzicht!B1331)</f>
        <v>0</v>
      </c>
      <c r="L1331" s="96">
        <f t="shared" ca="1" si="171"/>
        <v>1</v>
      </c>
    </row>
    <row r="1332" spans="1:12" x14ac:dyDescent="0.25">
      <c r="A1332" s="92">
        <f t="shared" si="173"/>
        <v>1329</v>
      </c>
      <c r="B1332" s="91" t="str">
        <f t="shared" si="172"/>
        <v xml:space="preserve"> </v>
      </c>
      <c r="D1332" s="91" t="str">
        <f>IFERROR(VLOOKUP($C1332,'[1]Nieuwe bron'!$A:$C,3,0),"")</f>
        <v/>
      </c>
      <c r="E1332" s="70" t="str">
        <f>IFERROR(VLOOKUP($D1332,'[1]Nieuwe bron'!$C:$D,2,0),"")</f>
        <v/>
      </c>
      <c r="F1332" s="70" t="str">
        <f>IFERROR(VLOOKUP($D1332,NLSfB!A:D,4,0),"")</f>
        <v/>
      </c>
      <c r="G1332" s="113"/>
      <c r="H1332" s="95"/>
      <c r="I1332" s="91" t="s">
        <v>1206</v>
      </c>
      <c r="J1332" s="87"/>
      <c r="K1332" s="87">
        <f ca="1">COUNTIF(Tabel1[[PPO code 1]:[Frequentie 4]],Activiteitenoverzicht!B1332)</f>
        <v>0</v>
      </c>
      <c r="L1332" s="96">
        <f t="shared" ca="1" si="171"/>
        <v>1</v>
      </c>
    </row>
    <row r="1333" spans="1:12" x14ac:dyDescent="0.25">
      <c r="A1333" s="92">
        <f t="shared" si="173"/>
        <v>1330</v>
      </c>
      <c r="B1333" s="91" t="str">
        <f t="shared" si="172"/>
        <v xml:space="preserve"> </v>
      </c>
      <c r="D1333" s="91" t="str">
        <f>IFERROR(VLOOKUP($C1333,'[1]Nieuwe bron'!$A:$C,3,0),"")</f>
        <v/>
      </c>
      <c r="E1333" s="70" t="str">
        <f>IFERROR(VLOOKUP($D1333,'[1]Nieuwe bron'!$C:$D,2,0),"")</f>
        <v/>
      </c>
      <c r="F1333" s="70" t="str">
        <f>IFERROR(VLOOKUP($D1333,NLSfB!A:D,4,0),"")</f>
        <v/>
      </c>
      <c r="G1333" s="113"/>
      <c r="H1333" s="95" t="s">
        <v>326</v>
      </c>
      <c r="I1333" s="91" t="s">
        <v>1207</v>
      </c>
      <c r="J1333" s="87"/>
      <c r="K1333" s="87">
        <f ca="1">COUNTIF(Tabel1[[PPO code 1]:[Frequentie 4]],Activiteitenoverzicht!B1333)</f>
        <v>0</v>
      </c>
      <c r="L1333" s="96">
        <f t="shared" ca="1" si="171"/>
        <v>1</v>
      </c>
    </row>
    <row r="1334" spans="1:12" x14ac:dyDescent="0.25">
      <c r="A1334" s="92">
        <f t="shared" si="173"/>
        <v>1331</v>
      </c>
      <c r="B1334" s="91" t="str">
        <f t="shared" si="172"/>
        <v xml:space="preserve"> </v>
      </c>
      <c r="D1334" s="91" t="str">
        <f>IFERROR(VLOOKUP($C1334,'[1]Nieuwe bron'!$A:$C,3,0),"")</f>
        <v/>
      </c>
      <c r="E1334" s="70" t="str">
        <f>IFERROR(VLOOKUP($D1334,'[1]Nieuwe bron'!$C:$D,2,0),"")</f>
        <v/>
      </c>
      <c r="F1334" s="70" t="str">
        <f>IFERROR(VLOOKUP($D1334,NLSfB!A:D,4,0),"")</f>
        <v/>
      </c>
      <c r="G1334" s="113"/>
      <c r="H1334" s="95" t="s">
        <v>326</v>
      </c>
      <c r="I1334" s="91" t="s">
        <v>1208</v>
      </c>
      <c r="J1334" s="87"/>
      <c r="K1334" s="87">
        <f ca="1">COUNTIF(Tabel1[[PPO code 1]:[Frequentie 4]],Activiteitenoverzicht!B1334)</f>
        <v>0</v>
      </c>
      <c r="L1334" s="96">
        <f t="shared" ca="1" si="171"/>
        <v>1</v>
      </c>
    </row>
    <row r="1335" spans="1:12" x14ac:dyDescent="0.25">
      <c r="A1335" s="92">
        <f t="shared" si="173"/>
        <v>1332</v>
      </c>
      <c r="B1335" s="91" t="str">
        <f t="shared" si="172"/>
        <v xml:space="preserve"> </v>
      </c>
      <c r="D1335" s="91" t="str">
        <f>IFERROR(VLOOKUP($C1335,'[1]Nieuwe bron'!$A:$C,3,0),"")</f>
        <v/>
      </c>
      <c r="E1335" s="70" t="str">
        <f>IFERROR(VLOOKUP($D1335,'[1]Nieuwe bron'!$C:$D,2,0),"")</f>
        <v/>
      </c>
      <c r="F1335" s="70" t="str">
        <f>IFERROR(VLOOKUP($D1335,NLSfB!A:D,4,0),"")</f>
        <v/>
      </c>
      <c r="G1335" s="113"/>
      <c r="H1335" s="95" t="s">
        <v>326</v>
      </c>
      <c r="I1335" s="91" t="s">
        <v>1209</v>
      </c>
      <c r="J1335" s="87"/>
      <c r="K1335" s="87">
        <f ca="1">COUNTIF(Tabel1[[PPO code 1]:[Frequentie 4]],Activiteitenoverzicht!B1335)</f>
        <v>0</v>
      </c>
      <c r="L1335" s="96">
        <f t="shared" ca="1" si="171"/>
        <v>1</v>
      </c>
    </row>
    <row r="1336" spans="1:12" x14ac:dyDescent="0.25">
      <c r="A1336" s="92">
        <f t="shared" si="173"/>
        <v>1333</v>
      </c>
      <c r="B1336" s="91" t="str">
        <f t="shared" si="172"/>
        <v xml:space="preserve"> </v>
      </c>
      <c r="D1336" s="91" t="str">
        <f>IFERROR(VLOOKUP($C1336,'[1]Nieuwe bron'!$A:$C,3,0),"")</f>
        <v/>
      </c>
      <c r="E1336" s="70" t="str">
        <f>IFERROR(VLOOKUP($D1336,'[1]Nieuwe bron'!$C:$D,2,0),"")</f>
        <v/>
      </c>
      <c r="F1336" s="70" t="str">
        <f>IFERROR(VLOOKUP($D1336,NLSfB!A:D,4,0),"")</f>
        <v/>
      </c>
      <c r="G1336" s="113"/>
      <c r="H1336" s="95" t="s">
        <v>326</v>
      </c>
      <c r="I1336" s="91" t="s">
        <v>1210</v>
      </c>
      <c r="J1336" s="87"/>
      <c r="K1336" s="87">
        <f ca="1">COUNTIF(Tabel1[[PPO code 1]:[Frequentie 4]],Activiteitenoverzicht!B1336)</f>
        <v>0</v>
      </c>
      <c r="L1336" s="96">
        <f t="shared" ca="1" si="171"/>
        <v>1</v>
      </c>
    </row>
    <row r="1337" spans="1:12" x14ac:dyDescent="0.25">
      <c r="A1337" s="92">
        <f t="shared" si="173"/>
        <v>1334</v>
      </c>
      <c r="B1337" s="91" t="str">
        <f t="shared" si="172"/>
        <v xml:space="preserve"> </v>
      </c>
      <c r="D1337" s="91" t="str">
        <f>IFERROR(VLOOKUP($C1337,'[1]Nieuwe bron'!$A:$C,3,0),"")</f>
        <v/>
      </c>
      <c r="E1337" s="70" t="str">
        <f>IFERROR(VLOOKUP($D1337,'[1]Nieuwe bron'!$C:$D,2,0),"")</f>
        <v/>
      </c>
      <c r="F1337" s="70" t="str">
        <f>IFERROR(VLOOKUP($D1337,NLSfB!A:D,4,0),"")</f>
        <v/>
      </c>
      <c r="G1337" s="113"/>
      <c r="H1337" s="95" t="s">
        <v>326</v>
      </c>
      <c r="I1337" s="91" t="s">
        <v>1211</v>
      </c>
      <c r="J1337" s="87"/>
      <c r="K1337" s="87">
        <f ca="1">COUNTIF(Tabel1[[PPO code 1]:[Frequentie 4]],Activiteitenoverzicht!B1337)</f>
        <v>0</v>
      </c>
      <c r="L1337" s="96">
        <f t="shared" ca="1" si="171"/>
        <v>1</v>
      </c>
    </row>
    <row r="1338" spans="1:12" x14ac:dyDescent="0.25">
      <c r="A1338" s="92">
        <f t="shared" si="173"/>
        <v>1335</v>
      </c>
      <c r="B1338" s="91" t="str">
        <f t="shared" si="172"/>
        <v xml:space="preserve"> </v>
      </c>
      <c r="D1338" s="91" t="str">
        <f>IFERROR(VLOOKUP($C1338,'[1]Nieuwe bron'!$A:$C,3,0),"")</f>
        <v/>
      </c>
      <c r="E1338" s="70" t="str">
        <f>IFERROR(VLOOKUP($D1338,'[1]Nieuwe bron'!$C:$D,2,0),"")</f>
        <v/>
      </c>
      <c r="F1338" s="70" t="str">
        <f>IFERROR(VLOOKUP($D1338,NLSfB!A:D,4,0),"")</f>
        <v/>
      </c>
      <c r="G1338" s="113"/>
      <c r="H1338" s="95" t="s">
        <v>326</v>
      </c>
      <c r="I1338" s="91" t="s">
        <v>1212</v>
      </c>
      <c r="J1338" s="87"/>
      <c r="K1338" s="87">
        <f ca="1">COUNTIF(Tabel1[[PPO code 1]:[Frequentie 4]],Activiteitenoverzicht!B1338)</f>
        <v>0</v>
      </c>
      <c r="L1338" s="96">
        <f t="shared" ca="1" si="171"/>
        <v>1</v>
      </c>
    </row>
    <row r="1339" spans="1:12" x14ac:dyDescent="0.25">
      <c r="A1339" s="92">
        <f t="shared" si="173"/>
        <v>1336</v>
      </c>
      <c r="B1339" s="91" t="str">
        <f t="shared" si="172"/>
        <v xml:space="preserve"> </v>
      </c>
      <c r="D1339" s="91" t="str">
        <f>IFERROR(VLOOKUP($C1339,'[1]Nieuwe bron'!$A:$C,3,0),"")</f>
        <v/>
      </c>
      <c r="E1339" s="70" t="str">
        <f>IFERROR(VLOOKUP($D1339,'[1]Nieuwe bron'!$C:$D,2,0),"")</f>
        <v/>
      </c>
      <c r="F1339" s="70" t="str">
        <f>IFERROR(VLOOKUP($D1339,NLSfB!A:D,4,0),"")</f>
        <v/>
      </c>
      <c r="G1339" s="113"/>
      <c r="H1339" s="95"/>
      <c r="I1339" s="91"/>
      <c r="J1339" s="87"/>
      <c r="K1339" s="87">
        <f ca="1">COUNTIF(Tabel1[[PPO code 1]:[Frequentie 4]],Activiteitenoverzicht!B1339)</f>
        <v>0</v>
      </c>
      <c r="L1339" s="96">
        <f t="shared" ca="1" si="171"/>
        <v>1</v>
      </c>
    </row>
    <row r="1340" spans="1:12" x14ac:dyDescent="0.25">
      <c r="A1340" s="92">
        <f t="shared" si="173"/>
        <v>1337</v>
      </c>
      <c r="B1340" s="91" t="str">
        <f t="shared" si="172"/>
        <v xml:space="preserve"> </v>
      </c>
      <c r="D1340" s="91" t="str">
        <f>IFERROR(VLOOKUP($C1340,'[1]Nieuwe bron'!$A:$C,3,0),"")</f>
        <v/>
      </c>
      <c r="E1340" s="70" t="str">
        <f>IFERROR(VLOOKUP($D1340,'[1]Nieuwe bron'!$C:$D,2,0),"")</f>
        <v/>
      </c>
      <c r="F1340" s="70" t="str">
        <f>IFERROR(VLOOKUP($D1340,NLSfB!A:D,4,0),"")</f>
        <v/>
      </c>
      <c r="G1340" s="113"/>
      <c r="H1340" s="95"/>
      <c r="I1340" s="91" t="s">
        <v>408</v>
      </c>
      <c r="J1340" s="87"/>
      <c r="K1340" s="87">
        <f ca="1">COUNTIF(Tabel1[[PPO code 1]:[Frequentie 4]],Activiteitenoverzicht!B1340)</f>
        <v>0</v>
      </c>
      <c r="L1340" s="96">
        <f t="shared" ca="1" si="171"/>
        <v>1</v>
      </c>
    </row>
    <row r="1341" spans="1:12" x14ac:dyDescent="0.25">
      <c r="A1341" s="92">
        <f t="shared" si="173"/>
        <v>1338</v>
      </c>
      <c r="B1341" s="91" t="str">
        <f t="shared" si="172"/>
        <v xml:space="preserve"> </v>
      </c>
      <c r="D1341" s="91" t="str">
        <f>IFERROR(VLOOKUP($C1341,'[1]Nieuwe bron'!$A:$C,3,0),"")</f>
        <v/>
      </c>
      <c r="E1341" s="70" t="str">
        <f>IFERROR(VLOOKUP($D1341,'[1]Nieuwe bron'!$C:$D,2,0),"")</f>
        <v/>
      </c>
      <c r="F1341" s="70" t="str">
        <f>IFERROR(VLOOKUP($D1341,NLSfB!A:D,4,0),"")</f>
        <v/>
      </c>
      <c r="G1341" s="113"/>
      <c r="H1341" s="95" t="s">
        <v>326</v>
      </c>
      <c r="I1341" s="91" t="s">
        <v>478</v>
      </c>
      <c r="J1341" s="87"/>
      <c r="K1341" s="87">
        <f ca="1">COUNTIF(Tabel1[[PPO code 1]:[Frequentie 4]],Activiteitenoverzicht!B1341)</f>
        <v>0</v>
      </c>
      <c r="L1341" s="96">
        <f t="shared" ca="1" si="171"/>
        <v>1</v>
      </c>
    </row>
    <row r="1342" spans="1:12" x14ac:dyDescent="0.25">
      <c r="A1342" s="92">
        <f t="shared" si="173"/>
        <v>1339</v>
      </c>
      <c r="B1342" s="91" t="str">
        <f t="shared" si="172"/>
        <v xml:space="preserve"> </v>
      </c>
      <c r="D1342" s="91" t="str">
        <f>IFERROR(VLOOKUP($C1342,'[1]Nieuwe bron'!$A:$C,3,0),"")</f>
        <v/>
      </c>
      <c r="E1342" s="70" t="str">
        <f>IFERROR(VLOOKUP($D1342,'[1]Nieuwe bron'!$C:$D,2,0),"")</f>
        <v/>
      </c>
      <c r="F1342" s="70" t="str">
        <f>IFERROR(VLOOKUP($D1342,NLSfB!A:D,4,0),"")</f>
        <v/>
      </c>
      <c r="G1342" s="113"/>
      <c r="H1342" s="95"/>
      <c r="I1342" s="91"/>
      <c r="J1342" s="87"/>
      <c r="K1342" s="87">
        <f ca="1">COUNTIF(Tabel1[[PPO code 1]:[Frequentie 4]],Activiteitenoverzicht!B1342)</f>
        <v>0</v>
      </c>
      <c r="L1342" s="97">
        <f t="shared" ca="1" si="171"/>
        <v>1</v>
      </c>
    </row>
    <row r="1343" spans="1:12" x14ac:dyDescent="0.25">
      <c r="A1343" s="92">
        <f t="shared" si="173"/>
        <v>1340</v>
      </c>
      <c r="B1343" s="91" t="s">
        <v>1219</v>
      </c>
      <c r="C1343" s="70">
        <v>66100003</v>
      </c>
      <c r="D1343" s="91" t="str">
        <f>IFERROR(VLOOKUP($C1343,'[1]Nieuwe bron'!$A:$C,3,0),"")</f>
        <v>66.10.30</v>
      </c>
      <c r="E1343" s="70" t="str">
        <f>IFERROR(VLOOKUP($D1343,'[1]Nieuwe bron'!$C:$D,2,0),"")</f>
        <v>transport; liftinstallaties, algemeen; personen/goederen</v>
      </c>
      <c r="F1343" s="70" t="str">
        <f>IFERROR(VLOOKUP($D1343,NLSfB!A:D,4,0),"")</f>
        <v>personen-/goederenlift</v>
      </c>
      <c r="G1343" s="112">
        <v>0.66</v>
      </c>
      <c r="H1343" s="93"/>
      <c r="I1343" s="85" t="s">
        <v>1169</v>
      </c>
      <c r="J1343" s="87"/>
      <c r="K1343" s="87">
        <f ca="1">COUNTIF(Tabel1[[PPO code 1]:[Frequentie 4]],Activiteitenoverzicht!B1343)</f>
        <v>1</v>
      </c>
      <c r="L1343" s="94">
        <f ca="1">$K$1343</f>
        <v>1</v>
      </c>
    </row>
    <row r="1344" spans="1:12" x14ac:dyDescent="0.25">
      <c r="A1344" s="92">
        <f t="shared" si="173"/>
        <v>1341</v>
      </c>
      <c r="B1344" s="91" t="str">
        <f>IF($C1344=""," ",$B$1343)</f>
        <v>LFT010-K3</v>
      </c>
      <c r="C1344" s="70">
        <v>66110003</v>
      </c>
      <c r="D1344" s="91" t="str">
        <f>IFERROR(VLOOKUP($C1344,'[1]Nieuwe bron'!$A:$C,3,0),"")</f>
        <v>66.11.30</v>
      </c>
      <c r="E1344" s="70" t="str">
        <f>IFERROR(VLOOKUP($D1344,'[1]Nieuwe bron'!$C:$D,2,0),"")</f>
        <v>transport; liftinstallaties, tractieliften; personen/goederen</v>
      </c>
      <c r="F1344" s="70" t="str">
        <f>IFERROR(VLOOKUP($D1344,NLSfB!A:D,4,0),"")</f>
        <v>personen-/goederentractielift</v>
      </c>
      <c r="G1344" s="113">
        <v>0.66</v>
      </c>
      <c r="H1344" s="95" t="s">
        <v>326</v>
      </c>
      <c r="I1344" s="91" t="s">
        <v>756</v>
      </c>
      <c r="J1344" s="87"/>
      <c r="K1344" s="87">
        <f ca="1">COUNTIF(Tabel1[[PPO code 1]:[Frequentie 4]],Activiteitenoverzicht!B1344)</f>
        <v>1</v>
      </c>
      <c r="L1344" s="96">
        <f t="shared" ref="L1344:L1347" ca="1" si="174">$K$1343</f>
        <v>1</v>
      </c>
    </row>
    <row r="1345" spans="1:12" x14ac:dyDescent="0.25">
      <c r="A1345" s="92">
        <f t="shared" si="173"/>
        <v>1342</v>
      </c>
      <c r="B1345" s="91" t="str">
        <f>IF($C1345=""," ",$B$1343)</f>
        <v>LFT010-K3</v>
      </c>
      <c r="C1345" s="70">
        <v>66111003</v>
      </c>
      <c r="D1345" s="91" t="str">
        <f>IFERROR(VLOOKUP($C1345,'[1]Nieuwe bron'!$A:$C,3,0),"")</f>
        <v>66.15.30</v>
      </c>
      <c r="E1345" s="70" t="str">
        <f>IFERROR(VLOOKUP($D1345,'[1]Nieuwe bron'!$C:$D,2,0),"")</f>
        <v>transport; liftinstallaties, liftkooien; personen/goederen</v>
      </c>
      <c r="F1345" s="70" t="str">
        <f>IFERROR(VLOOKUP($D1345,NLSfB!A:D,4,0),"")</f>
        <v>liftkooi personen-/goederenlift</v>
      </c>
      <c r="G1345" s="114">
        <v>0.66</v>
      </c>
      <c r="H1345" s="95"/>
      <c r="I1345" s="91"/>
      <c r="J1345" s="87"/>
      <c r="K1345" s="87">
        <f ca="1">COUNTIF(Tabel1[[PPO code 1]:[Frequentie 4]],Activiteitenoverzicht!B1345)</f>
        <v>1</v>
      </c>
      <c r="L1345" s="96">
        <f t="shared" ca="1" si="174"/>
        <v>1</v>
      </c>
    </row>
    <row r="1346" spans="1:12" x14ac:dyDescent="0.25">
      <c r="A1346" s="92">
        <f t="shared" si="173"/>
        <v>1343</v>
      </c>
      <c r="B1346" s="91"/>
      <c r="D1346" s="91" t="str">
        <f>IFERROR(VLOOKUP($C1346,'[1]Nieuwe bron'!$A:$C,3,0),"")</f>
        <v/>
      </c>
      <c r="E1346" s="70" t="str">
        <f>IFERROR(VLOOKUP($D1346,'[1]Nieuwe bron'!$C:$D,2,0),"")</f>
        <v/>
      </c>
      <c r="F1346" s="70" t="str">
        <f>IFERROR(VLOOKUP($D1346,NLSfB!A:D,4,0),"")</f>
        <v/>
      </c>
      <c r="G1346" s="74"/>
      <c r="H1346" s="95"/>
      <c r="I1346" s="91"/>
      <c r="J1346" s="87"/>
      <c r="K1346" s="87">
        <f ca="1">COUNTIF(Tabel1[[PPO code 1]:[Frequentie 4]],Activiteitenoverzicht!B1346)</f>
        <v>0</v>
      </c>
      <c r="L1346" s="96">
        <f t="shared" ca="1" si="174"/>
        <v>1</v>
      </c>
    </row>
    <row r="1347" spans="1:12" x14ac:dyDescent="0.25">
      <c r="A1347" s="92">
        <f t="shared" si="173"/>
        <v>1344</v>
      </c>
      <c r="B1347" s="91"/>
      <c r="D1347" s="91" t="str">
        <f>IFERROR(VLOOKUP($C1347,'[1]Nieuwe bron'!$A:$C,3,0),"")</f>
        <v/>
      </c>
      <c r="E1347" s="70" t="str">
        <f>IFERROR(VLOOKUP($D1347,'[1]Nieuwe bron'!$C:$D,2,0),"")</f>
        <v/>
      </c>
      <c r="F1347" s="70" t="str">
        <f>IFERROR(VLOOKUP($D1347,NLSfB!A:D,4,0),"")</f>
        <v/>
      </c>
      <c r="G1347" s="74"/>
      <c r="H1347" s="95"/>
      <c r="I1347" s="91"/>
      <c r="J1347" s="87"/>
      <c r="K1347" s="87">
        <f ca="1">COUNTIF(Tabel1[[PPO code 1]:[Frequentie 4]],Activiteitenoverzicht!B1347)</f>
        <v>0</v>
      </c>
      <c r="L1347" s="97">
        <f t="shared" ca="1" si="174"/>
        <v>1</v>
      </c>
    </row>
    <row r="1348" spans="1:12" hidden="1" x14ac:dyDescent="0.25">
      <c r="A1348" s="71">
        <f t="shared" si="173"/>
        <v>1345</v>
      </c>
      <c r="B1348" s="70" t="s">
        <v>1220</v>
      </c>
      <c r="C1348" s="70">
        <v>6613</v>
      </c>
      <c r="D1348" s="70" t="str">
        <f>IFERROR(VLOOKUP($C1348,'[1]Nieuwe bron'!$A:$C,3,0),"")</f>
        <v>66.13.00</v>
      </c>
      <c r="E1348" s="70" t="str">
        <f>IFERROR(VLOOKUP($D1348,'[1]Nieuwe bron'!$C:$D,2,0),"")</f>
        <v>transport; liftinstallaties, trapliften</v>
      </c>
      <c r="F1348" s="70" t="str">
        <f>IFERROR(VLOOKUP($D1348,NLSfB!A:D,4,0),"")</f>
        <v>traplift</v>
      </c>
      <c r="G1348" s="112">
        <v>1</v>
      </c>
      <c r="I1348" s="65" t="s">
        <v>1221</v>
      </c>
      <c r="K1348" s="67">
        <f ca="1">COUNTIF(Tabel1[[PPO code 1]:[Frequentie 4]],Activiteitenoverzicht!B1348)</f>
        <v>0</v>
      </c>
      <c r="L1348" s="73">
        <f ca="1">$K$1348</f>
        <v>0</v>
      </c>
    </row>
    <row r="1349" spans="1:12" hidden="1" x14ac:dyDescent="0.25">
      <c r="A1349" s="71">
        <f t="shared" si="173"/>
        <v>1346</v>
      </c>
      <c r="B1349" s="70" t="str">
        <f t="shared" ref="B1349:B1354" si="175">IF($C1349=""," ",$B$1348)</f>
        <v xml:space="preserve"> </v>
      </c>
      <c r="D1349" s="70" t="str">
        <f>IFERROR(VLOOKUP($C1349,'[1]Nieuwe bron'!$A:$C,3,0),"")</f>
        <v/>
      </c>
      <c r="E1349" s="70" t="str">
        <f>IFERROR(VLOOKUP($D1349,'[1]Nieuwe bron'!$C:$D,2,0),"")</f>
        <v/>
      </c>
      <c r="F1349" s="70" t="str">
        <f>IFERROR(VLOOKUP($D1349,NLSfB!A:D,4,0),"")</f>
        <v/>
      </c>
      <c r="G1349" s="113">
        <v>1</v>
      </c>
      <c r="H1349" s="74"/>
      <c r="I1349" s="70" t="s">
        <v>581</v>
      </c>
      <c r="K1349" s="67">
        <f ca="1">COUNTIF(Tabel1[[PPO code 1]:[Frequentie 4]],Activiteitenoverzicht!B1349)</f>
        <v>0</v>
      </c>
      <c r="L1349" s="75">
        <f t="shared" ref="L1349:L1356" ca="1" si="176">$K$1348</f>
        <v>0</v>
      </c>
    </row>
    <row r="1350" spans="1:12" hidden="1" x14ac:dyDescent="0.25">
      <c r="A1350" s="71">
        <f t="shared" si="173"/>
        <v>1347</v>
      </c>
      <c r="B1350" s="70" t="str">
        <f t="shared" si="175"/>
        <v xml:space="preserve"> </v>
      </c>
      <c r="D1350" s="70" t="str">
        <f>IFERROR(VLOOKUP($C1350,'[1]Nieuwe bron'!$A:$C,3,0),"")</f>
        <v/>
      </c>
      <c r="E1350" s="70" t="str">
        <f>IFERROR(VLOOKUP($D1350,'[1]Nieuwe bron'!$C:$D,2,0),"")</f>
        <v/>
      </c>
      <c r="F1350" s="70" t="str">
        <f>IFERROR(VLOOKUP($D1350,NLSfB!A:D,4,0),"")</f>
        <v/>
      </c>
      <c r="G1350" s="113">
        <v>1</v>
      </c>
      <c r="H1350" s="74" t="s">
        <v>326</v>
      </c>
      <c r="I1350" s="70" t="s">
        <v>1222</v>
      </c>
      <c r="K1350" s="67">
        <f ca="1">COUNTIF(Tabel1[[PPO code 1]:[Frequentie 4]],Activiteitenoverzicht!B1350)</f>
        <v>0</v>
      </c>
      <c r="L1350" s="75">
        <f t="shared" ca="1" si="176"/>
        <v>0</v>
      </c>
    </row>
    <row r="1351" spans="1:12" hidden="1" x14ac:dyDescent="0.25">
      <c r="A1351" s="71">
        <f t="shared" si="173"/>
        <v>1348</v>
      </c>
      <c r="B1351" s="70" t="str">
        <f t="shared" si="175"/>
        <v xml:space="preserve"> </v>
      </c>
      <c r="D1351" s="70" t="str">
        <f>IFERROR(VLOOKUP($C1351,'[1]Nieuwe bron'!$A:$C,3,0),"")</f>
        <v/>
      </c>
      <c r="E1351" s="70" t="str">
        <f>IFERROR(VLOOKUP($D1351,'[1]Nieuwe bron'!$C:$D,2,0),"")</f>
        <v/>
      </c>
      <c r="F1351" s="70" t="str">
        <f>IFERROR(VLOOKUP($D1351,NLSfB!A:D,4,0),"")</f>
        <v/>
      </c>
      <c r="G1351" s="113">
        <v>1</v>
      </c>
      <c r="H1351" s="74" t="s">
        <v>326</v>
      </c>
      <c r="I1351" s="70" t="s">
        <v>1223</v>
      </c>
      <c r="K1351" s="67">
        <f ca="1">COUNTIF(Tabel1[[PPO code 1]:[Frequentie 4]],Activiteitenoverzicht!B1351)</f>
        <v>0</v>
      </c>
      <c r="L1351" s="75">
        <f t="shared" ca="1" si="176"/>
        <v>0</v>
      </c>
    </row>
    <row r="1352" spans="1:12" hidden="1" x14ac:dyDescent="0.25">
      <c r="A1352" s="71">
        <f t="shared" si="173"/>
        <v>1349</v>
      </c>
      <c r="B1352" s="70" t="str">
        <f t="shared" si="175"/>
        <v xml:space="preserve"> </v>
      </c>
      <c r="D1352" s="70" t="str">
        <f>IFERROR(VLOOKUP($C1352,'[1]Nieuwe bron'!$A:$C,3,0),"")</f>
        <v/>
      </c>
      <c r="E1352" s="70" t="str">
        <f>IFERROR(VLOOKUP($D1352,'[1]Nieuwe bron'!$C:$D,2,0),"")</f>
        <v/>
      </c>
      <c r="F1352" s="70" t="str">
        <f>IFERROR(VLOOKUP($D1352,NLSfB!A:D,4,0),"")</f>
        <v/>
      </c>
      <c r="G1352" s="113">
        <v>1</v>
      </c>
      <c r="H1352" s="74" t="s">
        <v>326</v>
      </c>
      <c r="I1352" s="70" t="s">
        <v>1224</v>
      </c>
      <c r="K1352" s="67">
        <f ca="1">COUNTIF(Tabel1[[PPO code 1]:[Frequentie 4]],Activiteitenoverzicht!B1352)</f>
        <v>0</v>
      </c>
      <c r="L1352" s="75">
        <f t="shared" ca="1" si="176"/>
        <v>0</v>
      </c>
    </row>
    <row r="1353" spans="1:12" hidden="1" x14ac:dyDescent="0.25">
      <c r="A1353" s="71">
        <f t="shared" si="173"/>
        <v>1350</v>
      </c>
      <c r="B1353" s="70" t="str">
        <f t="shared" si="175"/>
        <v xml:space="preserve"> </v>
      </c>
      <c r="D1353" s="70" t="str">
        <f>IFERROR(VLOOKUP($C1353,'[1]Nieuwe bron'!$A:$C,3,0),"")</f>
        <v/>
      </c>
      <c r="E1353" s="70" t="str">
        <f>IFERROR(VLOOKUP($D1353,'[1]Nieuwe bron'!$C:$D,2,0),"")</f>
        <v/>
      </c>
      <c r="F1353" s="70" t="str">
        <f>IFERROR(VLOOKUP($D1353,NLSfB!A:D,4,0),"")</f>
        <v/>
      </c>
      <c r="G1353" s="113">
        <v>1</v>
      </c>
      <c r="H1353" s="74" t="s">
        <v>326</v>
      </c>
      <c r="I1353" s="70" t="s">
        <v>1225</v>
      </c>
      <c r="K1353" s="67">
        <f ca="1">COUNTIF(Tabel1[[PPO code 1]:[Frequentie 4]],Activiteitenoverzicht!B1353)</f>
        <v>0</v>
      </c>
      <c r="L1353" s="75">
        <f t="shared" ca="1" si="176"/>
        <v>0</v>
      </c>
    </row>
    <row r="1354" spans="1:12" hidden="1" x14ac:dyDescent="0.25">
      <c r="A1354" s="71">
        <f t="shared" si="173"/>
        <v>1351</v>
      </c>
      <c r="B1354" s="70" t="str">
        <f t="shared" si="175"/>
        <v xml:space="preserve"> </v>
      </c>
      <c r="D1354" s="70" t="str">
        <f>IFERROR(VLOOKUP($C1354,'[1]Nieuwe bron'!$A:$C,3,0),"")</f>
        <v/>
      </c>
      <c r="E1354" s="70" t="str">
        <f>IFERROR(VLOOKUP($D1354,'[1]Nieuwe bron'!$C:$D,2,0),"")</f>
        <v/>
      </c>
      <c r="F1354" s="70" t="str">
        <f>IFERROR(VLOOKUP($D1354,NLSfB!A:D,4,0),"")</f>
        <v/>
      </c>
      <c r="G1354" s="113">
        <v>1</v>
      </c>
      <c r="H1354" s="74" t="s">
        <v>326</v>
      </c>
      <c r="I1354" s="70" t="s">
        <v>1226</v>
      </c>
      <c r="K1354" s="67">
        <f ca="1">COUNTIF(Tabel1[[PPO code 1]:[Frequentie 4]],Activiteitenoverzicht!B1354)</f>
        <v>0</v>
      </c>
      <c r="L1354" s="75">
        <f t="shared" ca="1" si="176"/>
        <v>0</v>
      </c>
    </row>
    <row r="1355" spans="1:12" hidden="1" x14ac:dyDescent="0.25">
      <c r="A1355" s="71">
        <f t="shared" si="173"/>
        <v>1352</v>
      </c>
      <c r="B1355" s="70"/>
      <c r="D1355" s="70" t="str">
        <f>IFERROR(VLOOKUP($C1355,'[1]Nieuwe bron'!$A:$C,3,0),"")</f>
        <v/>
      </c>
      <c r="E1355" s="70" t="str">
        <f>IFERROR(VLOOKUP($D1355,'[1]Nieuwe bron'!$C:$D,2,0),"")</f>
        <v/>
      </c>
      <c r="F1355" s="70" t="str">
        <f>IFERROR(VLOOKUP($D1355,NLSfB!A:D,4,0),"")</f>
        <v/>
      </c>
      <c r="G1355" s="114">
        <v>1</v>
      </c>
      <c r="H1355" s="74" t="s">
        <v>326</v>
      </c>
      <c r="I1355" s="70" t="s">
        <v>478</v>
      </c>
      <c r="K1355" s="67">
        <f ca="1">COUNTIF(Tabel1[[PPO code 1]:[Frequentie 4]],Activiteitenoverzicht!B1355)</f>
        <v>0</v>
      </c>
      <c r="L1355" s="75">
        <f t="shared" ca="1" si="176"/>
        <v>0</v>
      </c>
    </row>
    <row r="1356" spans="1:12" hidden="1" x14ac:dyDescent="0.25">
      <c r="A1356" s="71">
        <f t="shared" si="173"/>
        <v>1353</v>
      </c>
      <c r="B1356" s="70"/>
      <c r="D1356" s="70" t="str">
        <f>IFERROR(VLOOKUP($C1356,'[1]Nieuwe bron'!$A:$C,3,0),"")</f>
        <v/>
      </c>
      <c r="E1356" s="70" t="str">
        <f>IFERROR(VLOOKUP($D1356,'[1]Nieuwe bron'!$C:$D,2,0),"")</f>
        <v/>
      </c>
      <c r="F1356" s="70" t="str">
        <f>IFERROR(VLOOKUP($D1356,NLSfB!A:D,4,0),"")</f>
        <v/>
      </c>
      <c r="G1356" s="74"/>
      <c r="H1356" s="74"/>
      <c r="I1356" s="70"/>
      <c r="K1356" s="67">
        <f ca="1">COUNTIF(Tabel1[[PPO code 1]:[Frequentie 4]],Activiteitenoverzicht!B1356)</f>
        <v>0</v>
      </c>
      <c r="L1356" s="76">
        <f t="shared" ca="1" si="176"/>
        <v>0</v>
      </c>
    </row>
    <row r="1357" spans="1:12" hidden="1" x14ac:dyDescent="0.25">
      <c r="A1357" s="71">
        <f t="shared" si="173"/>
        <v>1354</v>
      </c>
      <c r="B1357" s="70" t="s">
        <v>1227</v>
      </c>
      <c r="D1357" s="70" t="str">
        <f>IFERROR(VLOOKUP($C1357,'[1]Nieuwe bron'!$A:$C,3,0),"")</f>
        <v/>
      </c>
      <c r="E1357" s="70" t="str">
        <f>IFERROR(VLOOKUP($D1357,'[1]Nieuwe bron'!$C:$D,2,0),"")</f>
        <v/>
      </c>
      <c r="F1357" s="70" t="str">
        <f>IFERROR(VLOOKUP($D1357,NLSfB!A:D,4,0),"")</f>
        <v/>
      </c>
      <c r="G1357" s="112">
        <v>1</v>
      </c>
      <c r="H1357" s="77"/>
      <c r="I1357" s="78" t="s">
        <v>1228</v>
      </c>
      <c r="K1357" s="67">
        <f ca="1">COUNTIF(Tabel1[[PPO code 1]:[Frequentie 4]],Activiteitenoverzicht!B1357)</f>
        <v>0</v>
      </c>
      <c r="L1357" s="73">
        <f ca="1">$K$1357</f>
        <v>0</v>
      </c>
    </row>
    <row r="1358" spans="1:12" hidden="1" x14ac:dyDescent="0.25">
      <c r="A1358" s="71">
        <f t="shared" si="173"/>
        <v>1355</v>
      </c>
      <c r="B1358" s="70" t="str">
        <f>IF($C1358=""," ",$B$1357)</f>
        <v xml:space="preserve"> </v>
      </c>
      <c r="D1358" s="70" t="str">
        <f>IFERROR(VLOOKUP($C1358,'[1]Nieuwe bron'!$A:$C,3,0),"")</f>
        <v/>
      </c>
      <c r="E1358" s="70" t="str">
        <f>IFERROR(VLOOKUP($D1358,'[1]Nieuwe bron'!$C:$D,2,0),"")</f>
        <v/>
      </c>
      <c r="F1358" s="70" t="str">
        <f>IFERROR(VLOOKUP($D1358,NLSfB!A:D,4,0),"")</f>
        <v/>
      </c>
      <c r="G1358" s="113">
        <v>1</v>
      </c>
      <c r="H1358" s="74"/>
      <c r="I1358" s="70" t="s">
        <v>1229</v>
      </c>
      <c r="K1358" s="67">
        <f ca="1">COUNTIF(Tabel1[[PPO code 1]:[Frequentie 4]],Activiteitenoverzicht!B1358)</f>
        <v>0</v>
      </c>
      <c r="L1358" s="75">
        <f t="shared" ref="L1358:L1363" ca="1" si="177">$K$1357</f>
        <v>0</v>
      </c>
    </row>
    <row r="1359" spans="1:12" ht="22.8" hidden="1" x14ac:dyDescent="0.25">
      <c r="A1359" s="71">
        <f t="shared" si="173"/>
        <v>1356</v>
      </c>
      <c r="B1359" s="70" t="str">
        <f>IF($C1359=""," ",$B$1357)</f>
        <v xml:space="preserve"> </v>
      </c>
      <c r="D1359" s="70" t="str">
        <f>IFERROR(VLOOKUP($C1359,'[1]Nieuwe bron'!$A:$C,3,0),"")</f>
        <v/>
      </c>
      <c r="E1359" s="70" t="str">
        <f>IFERROR(VLOOKUP($D1359,'[1]Nieuwe bron'!$C:$D,2,0),"")</f>
        <v/>
      </c>
      <c r="F1359" s="70" t="str">
        <f>IFERROR(VLOOKUP($D1359,NLSfB!A:D,4,0),"")</f>
        <v/>
      </c>
      <c r="G1359" s="113">
        <v>1</v>
      </c>
      <c r="H1359" s="74"/>
      <c r="I1359" s="70" t="s">
        <v>1230</v>
      </c>
      <c r="K1359" s="67">
        <f ca="1">COUNTIF(Tabel1[[PPO code 1]:[Frequentie 4]],Activiteitenoverzicht!B1359)</f>
        <v>0</v>
      </c>
      <c r="L1359" s="75">
        <f t="shared" ca="1" si="177"/>
        <v>0</v>
      </c>
    </row>
    <row r="1360" spans="1:12" hidden="1" x14ac:dyDescent="0.25">
      <c r="A1360" s="71">
        <f t="shared" si="173"/>
        <v>1357</v>
      </c>
      <c r="B1360" s="70" t="str">
        <f>IF($C1360=""," ",$B$1357)</f>
        <v xml:space="preserve"> </v>
      </c>
      <c r="D1360" s="70" t="str">
        <f>IFERROR(VLOOKUP($C1360,'[1]Nieuwe bron'!$A:$C,3,0),"")</f>
        <v/>
      </c>
      <c r="E1360" s="70" t="str">
        <f>IFERROR(VLOOKUP($D1360,'[1]Nieuwe bron'!$C:$D,2,0),"")</f>
        <v/>
      </c>
      <c r="F1360" s="70" t="str">
        <f>IFERROR(VLOOKUP($D1360,NLSfB!A:D,4,0),"")</f>
        <v/>
      </c>
      <c r="G1360" s="113">
        <v>1</v>
      </c>
      <c r="H1360" s="74" t="s">
        <v>326</v>
      </c>
      <c r="I1360" s="70" t="s">
        <v>1231</v>
      </c>
      <c r="K1360" s="67">
        <f ca="1">COUNTIF(Tabel1[[PPO code 1]:[Frequentie 4]],Activiteitenoverzicht!B1360)</f>
        <v>0</v>
      </c>
      <c r="L1360" s="75">
        <f t="shared" ca="1" si="177"/>
        <v>0</v>
      </c>
    </row>
    <row r="1361" spans="1:12" hidden="1" x14ac:dyDescent="0.25">
      <c r="A1361" s="71">
        <f t="shared" si="173"/>
        <v>1358</v>
      </c>
      <c r="B1361" s="70" t="str">
        <f>IF($C1361=""," ",$B$1357)</f>
        <v xml:space="preserve"> </v>
      </c>
      <c r="D1361" s="70" t="str">
        <f>IFERROR(VLOOKUP($C1361,'[1]Nieuwe bron'!$A:$C,3,0),"")</f>
        <v/>
      </c>
      <c r="E1361" s="70" t="str">
        <f>IFERROR(VLOOKUP($D1361,'[1]Nieuwe bron'!$C:$D,2,0),"")</f>
        <v/>
      </c>
      <c r="F1361" s="70" t="str">
        <f>IFERROR(VLOOKUP($D1361,NLSfB!A:D,4,0),"")</f>
        <v/>
      </c>
      <c r="G1361" s="113">
        <v>1</v>
      </c>
      <c r="H1361" s="74" t="s">
        <v>326</v>
      </c>
      <c r="I1361" s="70" t="s">
        <v>1232</v>
      </c>
      <c r="K1361" s="67">
        <f ca="1">COUNTIF(Tabel1[[PPO code 1]:[Frequentie 4]],Activiteitenoverzicht!B1361)</f>
        <v>0</v>
      </c>
      <c r="L1361" s="75">
        <f t="shared" ca="1" si="177"/>
        <v>0</v>
      </c>
    </row>
    <row r="1362" spans="1:12" hidden="1" x14ac:dyDescent="0.25">
      <c r="A1362" s="71">
        <f t="shared" si="173"/>
        <v>1359</v>
      </c>
      <c r="B1362" s="70"/>
      <c r="D1362" s="70" t="str">
        <f>IFERROR(VLOOKUP($C1362,'[1]Nieuwe bron'!$A:$C,3,0),"")</f>
        <v/>
      </c>
      <c r="E1362" s="70" t="str">
        <f>IFERROR(VLOOKUP($D1362,'[1]Nieuwe bron'!$C:$D,2,0),"")</f>
        <v/>
      </c>
      <c r="F1362" s="70" t="str">
        <f>IFERROR(VLOOKUP($D1362,NLSfB!A:D,4,0),"")</f>
        <v/>
      </c>
      <c r="G1362" s="114">
        <v>1</v>
      </c>
      <c r="H1362" s="74" t="s">
        <v>326</v>
      </c>
      <c r="I1362" s="70" t="s">
        <v>1233</v>
      </c>
      <c r="K1362" s="67">
        <f ca="1">COUNTIF(Tabel1[[PPO code 1]:[Frequentie 4]],Activiteitenoverzicht!B1362)</f>
        <v>0</v>
      </c>
      <c r="L1362" s="75">
        <f t="shared" ca="1" si="177"/>
        <v>0</v>
      </c>
    </row>
    <row r="1363" spans="1:12" hidden="1" x14ac:dyDescent="0.25">
      <c r="A1363" s="71">
        <f t="shared" si="173"/>
        <v>1360</v>
      </c>
      <c r="B1363" s="70"/>
      <c r="D1363" s="70" t="str">
        <f>IFERROR(VLOOKUP($C1363,'[1]Nieuwe bron'!$A:$C,3,0),"")</f>
        <v/>
      </c>
      <c r="E1363" s="70" t="str">
        <f>IFERROR(VLOOKUP($D1363,'[1]Nieuwe bron'!$C:$D,2,0),"")</f>
        <v/>
      </c>
      <c r="F1363" s="70" t="str">
        <f>IFERROR(VLOOKUP($D1363,NLSfB!A:D,4,0),"")</f>
        <v/>
      </c>
      <c r="G1363" s="74"/>
      <c r="H1363" s="74"/>
      <c r="I1363" s="70"/>
      <c r="K1363" s="67">
        <f ca="1">COUNTIF(Tabel1[[PPO code 1]:[Frequentie 4]],Activiteitenoverzicht!B1363)</f>
        <v>0</v>
      </c>
      <c r="L1363" s="76">
        <f t="shared" ca="1" si="177"/>
        <v>0</v>
      </c>
    </row>
    <row r="1364" spans="1:12" hidden="1" x14ac:dyDescent="0.25">
      <c r="A1364" s="71">
        <f t="shared" si="173"/>
        <v>1361</v>
      </c>
      <c r="B1364" s="70" t="s">
        <v>1234</v>
      </c>
      <c r="C1364" s="70" t="s">
        <v>1235</v>
      </c>
      <c r="D1364" s="70" t="str">
        <f>IFERROR(VLOOKUP($C1364,'[1]Nieuwe bron'!$A:$C,3,0),"")</f>
        <v/>
      </c>
      <c r="E1364" s="70" t="str">
        <f>IFERROR(VLOOKUP($D1364,'[1]Nieuwe bron'!$C:$D,2,0),"")</f>
        <v/>
      </c>
      <c r="F1364" s="70" t="str">
        <f>IFERROR(VLOOKUP($D1364,NLSfB!A:D,4,0),"")</f>
        <v/>
      </c>
      <c r="G1364" s="112">
        <v>1</v>
      </c>
      <c r="H1364" s="77"/>
      <c r="I1364" s="78" t="s">
        <v>1236</v>
      </c>
      <c r="K1364" s="67">
        <f ca="1">COUNTIF(Tabel1[[PPO code 1]:[Frequentie 4]],Activiteitenoverzicht!B1364)</f>
        <v>0</v>
      </c>
      <c r="L1364" s="73">
        <f ca="1">$K$1364</f>
        <v>0</v>
      </c>
    </row>
    <row r="1365" spans="1:12" hidden="1" x14ac:dyDescent="0.25">
      <c r="A1365" s="71">
        <f t="shared" si="173"/>
        <v>1362</v>
      </c>
      <c r="B1365" s="70" t="str">
        <f t="shared" ref="B1365:B1386" si="178">IF($C1365=""," ",$B$1364)</f>
        <v xml:space="preserve"> </v>
      </c>
      <c r="D1365" s="70" t="str">
        <f>IFERROR(VLOOKUP($C1365,'[1]Nieuwe bron'!$A:$C,3,0),"")</f>
        <v/>
      </c>
      <c r="E1365" s="70" t="str">
        <f>IFERROR(VLOOKUP($D1365,'[1]Nieuwe bron'!$C:$D,2,0),"")</f>
        <v/>
      </c>
      <c r="F1365" s="70" t="str">
        <f>IFERROR(VLOOKUP($D1365,NLSfB!A:D,4,0),"")</f>
        <v/>
      </c>
      <c r="G1365" s="113">
        <v>1</v>
      </c>
      <c r="H1365" s="74"/>
      <c r="I1365" s="70" t="s">
        <v>1237</v>
      </c>
      <c r="K1365" s="67">
        <f ca="1">COUNTIF(Tabel1[[PPO code 1]:[Frequentie 4]],Activiteitenoverzicht!B1365)</f>
        <v>0</v>
      </c>
      <c r="L1365" s="75">
        <f t="shared" ref="L1365:L1388" ca="1" si="179">$K$1364</f>
        <v>0</v>
      </c>
    </row>
    <row r="1366" spans="1:12" hidden="1" x14ac:dyDescent="0.25">
      <c r="A1366" s="71">
        <f t="shared" si="173"/>
        <v>1363</v>
      </c>
      <c r="B1366" s="70" t="str">
        <f t="shared" si="178"/>
        <v xml:space="preserve"> </v>
      </c>
      <c r="D1366" s="70" t="str">
        <f>IFERROR(VLOOKUP($C1366,'[1]Nieuwe bron'!$A:$C,3,0),"")</f>
        <v/>
      </c>
      <c r="E1366" s="70" t="str">
        <f>IFERROR(VLOOKUP($D1366,'[1]Nieuwe bron'!$C:$D,2,0),"")</f>
        <v/>
      </c>
      <c r="F1366" s="70" t="str">
        <f>IFERROR(VLOOKUP($D1366,NLSfB!A:D,4,0),"")</f>
        <v/>
      </c>
      <c r="G1366" s="113">
        <v>1</v>
      </c>
      <c r="H1366" s="74" t="s">
        <v>326</v>
      </c>
      <c r="I1366" s="70" t="s">
        <v>745</v>
      </c>
      <c r="K1366" s="67">
        <f ca="1">COUNTIF(Tabel1[[PPO code 1]:[Frequentie 4]],Activiteitenoverzicht!B1366)</f>
        <v>0</v>
      </c>
      <c r="L1366" s="75">
        <f t="shared" ca="1" si="179"/>
        <v>0</v>
      </c>
    </row>
    <row r="1367" spans="1:12" hidden="1" x14ac:dyDescent="0.25">
      <c r="A1367" s="71">
        <f t="shared" si="173"/>
        <v>1364</v>
      </c>
      <c r="B1367" s="70" t="str">
        <f t="shared" si="178"/>
        <v xml:space="preserve"> </v>
      </c>
      <c r="D1367" s="70" t="str">
        <f>IFERROR(VLOOKUP($C1367,'[1]Nieuwe bron'!$A:$C,3,0),"")</f>
        <v/>
      </c>
      <c r="E1367" s="70" t="str">
        <f>IFERROR(VLOOKUP($D1367,'[1]Nieuwe bron'!$C:$D,2,0),"")</f>
        <v/>
      </c>
      <c r="F1367" s="70" t="str">
        <f>IFERROR(VLOOKUP($D1367,NLSfB!A:D,4,0),"")</f>
        <v/>
      </c>
      <c r="G1367" s="113">
        <v>1</v>
      </c>
      <c r="H1367" s="74" t="s">
        <v>326</v>
      </c>
      <c r="I1367" s="70" t="s">
        <v>1238</v>
      </c>
      <c r="K1367" s="67">
        <f ca="1">COUNTIF(Tabel1[[PPO code 1]:[Frequentie 4]],Activiteitenoverzicht!B1367)</f>
        <v>0</v>
      </c>
      <c r="L1367" s="75">
        <f t="shared" ca="1" si="179"/>
        <v>0</v>
      </c>
    </row>
    <row r="1368" spans="1:12" hidden="1" x14ac:dyDescent="0.25">
      <c r="A1368" s="71">
        <f t="shared" si="173"/>
        <v>1365</v>
      </c>
      <c r="B1368" s="70" t="str">
        <f t="shared" si="178"/>
        <v xml:space="preserve"> </v>
      </c>
      <c r="D1368" s="70" t="str">
        <f>IFERROR(VLOOKUP($C1368,'[1]Nieuwe bron'!$A:$C,3,0),"")</f>
        <v/>
      </c>
      <c r="E1368" s="70" t="str">
        <f>IFERROR(VLOOKUP($D1368,'[1]Nieuwe bron'!$C:$D,2,0),"")</f>
        <v/>
      </c>
      <c r="F1368" s="70" t="str">
        <f>IFERROR(VLOOKUP($D1368,NLSfB!A:D,4,0),"")</f>
        <v/>
      </c>
      <c r="G1368" s="113">
        <v>1</v>
      </c>
      <c r="H1368" s="74" t="s">
        <v>326</v>
      </c>
      <c r="I1368" s="70" t="s">
        <v>1239</v>
      </c>
      <c r="K1368" s="67">
        <f ca="1">COUNTIF(Tabel1[[PPO code 1]:[Frequentie 4]],Activiteitenoverzicht!B1368)</f>
        <v>0</v>
      </c>
      <c r="L1368" s="75">
        <f t="shared" ca="1" si="179"/>
        <v>0</v>
      </c>
    </row>
    <row r="1369" spans="1:12" hidden="1" x14ac:dyDescent="0.25">
      <c r="A1369" s="71">
        <f t="shared" si="173"/>
        <v>1366</v>
      </c>
      <c r="B1369" s="70" t="str">
        <f t="shared" si="178"/>
        <v xml:space="preserve"> </v>
      </c>
      <c r="D1369" s="70" t="str">
        <f>IFERROR(VLOOKUP($C1369,'[1]Nieuwe bron'!$A:$C,3,0),"")</f>
        <v/>
      </c>
      <c r="E1369" s="70" t="str">
        <f>IFERROR(VLOOKUP($D1369,'[1]Nieuwe bron'!$C:$D,2,0),"")</f>
        <v/>
      </c>
      <c r="F1369" s="70" t="str">
        <f>IFERROR(VLOOKUP($D1369,NLSfB!A:D,4,0),"")</f>
        <v/>
      </c>
      <c r="G1369" s="113">
        <v>1</v>
      </c>
      <c r="H1369" s="74" t="s">
        <v>326</v>
      </c>
      <c r="I1369" s="70" t="s">
        <v>1240</v>
      </c>
      <c r="K1369" s="67">
        <f ca="1">COUNTIF(Tabel1[[PPO code 1]:[Frequentie 4]],Activiteitenoverzicht!B1369)</f>
        <v>0</v>
      </c>
      <c r="L1369" s="75">
        <f t="shared" ca="1" si="179"/>
        <v>0</v>
      </c>
    </row>
    <row r="1370" spans="1:12" hidden="1" x14ac:dyDescent="0.25">
      <c r="A1370" s="71">
        <f t="shared" si="173"/>
        <v>1367</v>
      </c>
      <c r="B1370" s="70" t="str">
        <f t="shared" si="178"/>
        <v xml:space="preserve"> </v>
      </c>
      <c r="D1370" s="70" t="str">
        <f>IFERROR(VLOOKUP($C1370,'[1]Nieuwe bron'!$A:$C,3,0),"")</f>
        <v/>
      </c>
      <c r="E1370" s="70" t="str">
        <f>IFERROR(VLOOKUP($D1370,'[1]Nieuwe bron'!$C:$D,2,0),"")</f>
        <v/>
      </c>
      <c r="F1370" s="70" t="str">
        <f>IFERROR(VLOOKUP($D1370,NLSfB!A:D,4,0),"")</f>
        <v/>
      </c>
      <c r="G1370" s="113">
        <v>1</v>
      </c>
      <c r="H1370" s="74" t="s">
        <v>326</v>
      </c>
      <c r="I1370" s="70" t="s">
        <v>1241</v>
      </c>
      <c r="K1370" s="67">
        <f ca="1">COUNTIF(Tabel1[[PPO code 1]:[Frequentie 4]],Activiteitenoverzicht!B1370)</f>
        <v>0</v>
      </c>
      <c r="L1370" s="75">
        <f t="shared" ca="1" si="179"/>
        <v>0</v>
      </c>
    </row>
    <row r="1371" spans="1:12" hidden="1" x14ac:dyDescent="0.25">
      <c r="A1371" s="71">
        <f t="shared" si="173"/>
        <v>1368</v>
      </c>
      <c r="B1371" s="70" t="str">
        <f t="shared" si="178"/>
        <v xml:space="preserve"> </v>
      </c>
      <c r="D1371" s="70" t="str">
        <f>IFERROR(VLOOKUP($C1371,'[1]Nieuwe bron'!$A:$C,3,0),"")</f>
        <v/>
      </c>
      <c r="E1371" s="70" t="str">
        <f>IFERROR(VLOOKUP($D1371,'[1]Nieuwe bron'!$C:$D,2,0),"")</f>
        <v/>
      </c>
      <c r="F1371" s="70" t="str">
        <f>IFERROR(VLOOKUP($D1371,NLSfB!A:D,4,0),"")</f>
        <v/>
      </c>
      <c r="G1371" s="113">
        <v>1</v>
      </c>
      <c r="H1371" s="74" t="s">
        <v>326</v>
      </c>
      <c r="I1371" s="70" t="s">
        <v>1242</v>
      </c>
      <c r="K1371" s="67">
        <f ca="1">COUNTIF(Tabel1[[PPO code 1]:[Frequentie 4]],Activiteitenoverzicht!B1371)</f>
        <v>0</v>
      </c>
      <c r="L1371" s="75">
        <f t="shared" ca="1" si="179"/>
        <v>0</v>
      </c>
    </row>
    <row r="1372" spans="1:12" hidden="1" x14ac:dyDescent="0.25">
      <c r="A1372" s="71">
        <f t="shared" si="173"/>
        <v>1369</v>
      </c>
      <c r="B1372" s="70" t="str">
        <f t="shared" si="178"/>
        <v xml:space="preserve"> </v>
      </c>
      <c r="D1372" s="70" t="str">
        <f>IFERROR(VLOOKUP($C1372,'[1]Nieuwe bron'!$A:$C,3,0),"")</f>
        <v/>
      </c>
      <c r="E1372" s="70" t="str">
        <f>IFERROR(VLOOKUP($D1372,'[1]Nieuwe bron'!$C:$D,2,0),"")</f>
        <v/>
      </c>
      <c r="F1372" s="70" t="str">
        <f>IFERROR(VLOOKUP($D1372,NLSfB!A:D,4,0),"")</f>
        <v/>
      </c>
      <c r="G1372" s="113">
        <v>1</v>
      </c>
      <c r="H1372" s="74"/>
      <c r="I1372" s="70"/>
      <c r="K1372" s="67">
        <f ca="1">COUNTIF(Tabel1[[PPO code 1]:[Frequentie 4]],Activiteitenoverzicht!B1372)</f>
        <v>0</v>
      </c>
      <c r="L1372" s="75">
        <f t="shared" ca="1" si="179"/>
        <v>0</v>
      </c>
    </row>
    <row r="1373" spans="1:12" hidden="1" x14ac:dyDescent="0.25">
      <c r="A1373" s="71">
        <f t="shared" si="173"/>
        <v>1370</v>
      </c>
      <c r="B1373" s="70" t="str">
        <f t="shared" si="178"/>
        <v xml:space="preserve"> </v>
      </c>
      <c r="D1373" s="70" t="str">
        <f>IFERROR(VLOOKUP($C1373,'[1]Nieuwe bron'!$A:$C,3,0),"")</f>
        <v/>
      </c>
      <c r="E1373" s="70" t="str">
        <f>IFERROR(VLOOKUP($D1373,'[1]Nieuwe bron'!$C:$D,2,0),"")</f>
        <v/>
      </c>
      <c r="F1373" s="70" t="str">
        <f>IFERROR(VLOOKUP($D1373,NLSfB!A:D,4,0),"")</f>
        <v/>
      </c>
      <c r="G1373" s="113">
        <v>1</v>
      </c>
      <c r="H1373" s="74"/>
      <c r="I1373" s="70" t="s">
        <v>1243</v>
      </c>
      <c r="K1373" s="67">
        <f ca="1">COUNTIF(Tabel1[[PPO code 1]:[Frequentie 4]],Activiteitenoverzicht!B1373)</f>
        <v>0</v>
      </c>
      <c r="L1373" s="75">
        <f t="shared" ca="1" si="179"/>
        <v>0</v>
      </c>
    </row>
    <row r="1374" spans="1:12" hidden="1" x14ac:dyDescent="0.25">
      <c r="A1374" s="71">
        <f t="shared" si="173"/>
        <v>1371</v>
      </c>
      <c r="B1374" s="70" t="str">
        <f t="shared" si="178"/>
        <v xml:space="preserve"> </v>
      </c>
      <c r="D1374" s="70" t="str">
        <f>IFERROR(VLOOKUP($C1374,'[1]Nieuwe bron'!$A:$C,3,0),"")</f>
        <v/>
      </c>
      <c r="E1374" s="70" t="str">
        <f>IFERROR(VLOOKUP($D1374,'[1]Nieuwe bron'!$C:$D,2,0),"")</f>
        <v/>
      </c>
      <c r="F1374" s="70" t="str">
        <f>IFERROR(VLOOKUP($D1374,NLSfB!A:D,4,0),"")</f>
        <v/>
      </c>
      <c r="G1374" s="113">
        <v>1</v>
      </c>
      <c r="H1374" s="74" t="s">
        <v>326</v>
      </c>
      <c r="I1374" s="70" t="s">
        <v>1244</v>
      </c>
      <c r="K1374" s="67">
        <f ca="1">COUNTIF(Tabel1[[PPO code 1]:[Frequentie 4]],Activiteitenoverzicht!B1374)</f>
        <v>0</v>
      </c>
      <c r="L1374" s="75">
        <f t="shared" ca="1" si="179"/>
        <v>0</v>
      </c>
    </row>
    <row r="1375" spans="1:12" hidden="1" x14ac:dyDescent="0.25">
      <c r="A1375" s="71">
        <f t="shared" si="173"/>
        <v>1372</v>
      </c>
      <c r="B1375" s="70" t="str">
        <f t="shared" si="178"/>
        <v xml:space="preserve"> </v>
      </c>
      <c r="D1375" s="70" t="str">
        <f>IFERROR(VLOOKUP($C1375,'[1]Nieuwe bron'!$A:$C,3,0),"")</f>
        <v/>
      </c>
      <c r="E1375" s="70" t="str">
        <f>IFERROR(VLOOKUP($D1375,'[1]Nieuwe bron'!$C:$D,2,0),"")</f>
        <v/>
      </c>
      <c r="F1375" s="70" t="str">
        <f>IFERROR(VLOOKUP($D1375,NLSfB!A:D,4,0),"")</f>
        <v/>
      </c>
      <c r="G1375" s="113">
        <v>1</v>
      </c>
      <c r="H1375" s="74" t="s">
        <v>326</v>
      </c>
      <c r="I1375" s="70" t="s">
        <v>1245</v>
      </c>
      <c r="K1375" s="67">
        <f ca="1">COUNTIF(Tabel1[[PPO code 1]:[Frequentie 4]],Activiteitenoverzicht!B1375)</f>
        <v>0</v>
      </c>
      <c r="L1375" s="75">
        <f t="shared" ca="1" si="179"/>
        <v>0</v>
      </c>
    </row>
    <row r="1376" spans="1:12" hidden="1" x14ac:dyDescent="0.25">
      <c r="A1376" s="71">
        <f t="shared" si="173"/>
        <v>1373</v>
      </c>
      <c r="B1376" s="70" t="str">
        <f t="shared" si="178"/>
        <v xml:space="preserve"> </v>
      </c>
      <c r="D1376" s="70" t="str">
        <f>IFERROR(VLOOKUP($C1376,'[1]Nieuwe bron'!$A:$C,3,0),"")</f>
        <v/>
      </c>
      <c r="E1376" s="70" t="str">
        <f>IFERROR(VLOOKUP($D1376,'[1]Nieuwe bron'!$C:$D,2,0),"")</f>
        <v/>
      </c>
      <c r="F1376" s="70" t="str">
        <f>IFERROR(VLOOKUP($D1376,NLSfB!A:D,4,0),"")</f>
        <v/>
      </c>
      <c r="G1376" s="113">
        <v>1</v>
      </c>
      <c r="H1376" s="74" t="s">
        <v>326</v>
      </c>
      <c r="I1376" s="70" t="s">
        <v>1246</v>
      </c>
      <c r="K1376" s="67">
        <f ca="1">COUNTIF(Tabel1[[PPO code 1]:[Frequentie 4]],Activiteitenoverzicht!B1376)</f>
        <v>0</v>
      </c>
      <c r="L1376" s="75">
        <f t="shared" ca="1" si="179"/>
        <v>0</v>
      </c>
    </row>
    <row r="1377" spans="1:12" hidden="1" x14ac:dyDescent="0.25">
      <c r="A1377" s="71">
        <f t="shared" si="173"/>
        <v>1374</v>
      </c>
      <c r="B1377" s="70" t="str">
        <f t="shared" si="178"/>
        <v xml:space="preserve"> </v>
      </c>
      <c r="D1377" s="70" t="str">
        <f>IFERROR(VLOOKUP($C1377,'[1]Nieuwe bron'!$A:$C,3,0),"")</f>
        <v/>
      </c>
      <c r="E1377" s="70" t="str">
        <f>IFERROR(VLOOKUP($D1377,'[1]Nieuwe bron'!$C:$D,2,0),"")</f>
        <v/>
      </c>
      <c r="F1377" s="70" t="str">
        <f>IFERROR(VLOOKUP($D1377,NLSfB!A:D,4,0),"")</f>
        <v/>
      </c>
      <c r="G1377" s="113"/>
      <c r="H1377" s="74" t="s">
        <v>326</v>
      </c>
      <c r="I1377" s="70" t="s">
        <v>1247</v>
      </c>
      <c r="K1377" s="67">
        <f ca="1">COUNTIF(Tabel1[[PPO code 1]:[Frequentie 4]],Activiteitenoverzicht!B1377)</f>
        <v>0</v>
      </c>
      <c r="L1377" s="75">
        <f t="shared" ca="1" si="179"/>
        <v>0</v>
      </c>
    </row>
    <row r="1378" spans="1:12" hidden="1" x14ac:dyDescent="0.25">
      <c r="A1378" s="71">
        <f t="shared" ref="A1378:A1441" si="180">-3+ROW()</f>
        <v>1375</v>
      </c>
      <c r="B1378" s="70" t="str">
        <f t="shared" si="178"/>
        <v xml:space="preserve"> </v>
      </c>
      <c r="D1378" s="70" t="str">
        <f>IFERROR(VLOOKUP($C1378,'[1]Nieuwe bron'!$A:$C,3,0),"")</f>
        <v/>
      </c>
      <c r="E1378" s="70" t="str">
        <f>IFERROR(VLOOKUP($D1378,'[1]Nieuwe bron'!$C:$D,2,0),"")</f>
        <v/>
      </c>
      <c r="F1378" s="70" t="str">
        <f>IFERROR(VLOOKUP($D1378,NLSfB!A:D,4,0),"")</f>
        <v/>
      </c>
      <c r="G1378" s="113"/>
      <c r="H1378" s="74" t="s">
        <v>326</v>
      </c>
      <c r="I1378" s="70" t="s">
        <v>1248</v>
      </c>
      <c r="K1378" s="67">
        <f ca="1">COUNTIF(Tabel1[[PPO code 1]:[Frequentie 4]],Activiteitenoverzicht!B1378)</f>
        <v>0</v>
      </c>
      <c r="L1378" s="75">
        <f t="shared" ca="1" si="179"/>
        <v>0</v>
      </c>
    </row>
    <row r="1379" spans="1:12" hidden="1" x14ac:dyDescent="0.25">
      <c r="A1379" s="71">
        <f t="shared" si="180"/>
        <v>1376</v>
      </c>
      <c r="B1379" s="70" t="str">
        <f t="shared" si="178"/>
        <v xml:space="preserve"> </v>
      </c>
      <c r="D1379" s="70" t="str">
        <f>IFERROR(VLOOKUP($C1379,'[1]Nieuwe bron'!$A:$C,3,0),"")</f>
        <v/>
      </c>
      <c r="E1379" s="70" t="str">
        <f>IFERROR(VLOOKUP($D1379,'[1]Nieuwe bron'!$C:$D,2,0),"")</f>
        <v/>
      </c>
      <c r="F1379" s="70" t="str">
        <f>IFERROR(VLOOKUP($D1379,NLSfB!A:D,4,0),"")</f>
        <v/>
      </c>
      <c r="G1379" s="113"/>
      <c r="H1379" s="74" t="s">
        <v>326</v>
      </c>
      <c r="I1379" s="70" t="s">
        <v>1249</v>
      </c>
      <c r="K1379" s="67">
        <f ca="1">COUNTIF(Tabel1[[PPO code 1]:[Frequentie 4]],Activiteitenoverzicht!B1379)</f>
        <v>0</v>
      </c>
      <c r="L1379" s="75">
        <f t="shared" ca="1" si="179"/>
        <v>0</v>
      </c>
    </row>
    <row r="1380" spans="1:12" hidden="1" x14ac:dyDescent="0.25">
      <c r="A1380" s="71">
        <f t="shared" si="180"/>
        <v>1377</v>
      </c>
      <c r="B1380" s="70" t="str">
        <f t="shared" si="178"/>
        <v xml:space="preserve"> </v>
      </c>
      <c r="D1380" s="70" t="str">
        <f>IFERROR(VLOOKUP($C1380,'[1]Nieuwe bron'!$A:$C,3,0),"")</f>
        <v/>
      </c>
      <c r="E1380" s="70" t="str">
        <f>IFERROR(VLOOKUP($D1380,'[1]Nieuwe bron'!$C:$D,2,0),"")</f>
        <v/>
      </c>
      <c r="F1380" s="70" t="str">
        <f>IFERROR(VLOOKUP($D1380,NLSfB!A:D,4,0),"")</f>
        <v/>
      </c>
      <c r="G1380" s="113"/>
      <c r="H1380" s="74" t="s">
        <v>326</v>
      </c>
      <c r="I1380" s="70" t="s">
        <v>1250</v>
      </c>
      <c r="K1380" s="67">
        <f ca="1">COUNTIF(Tabel1[[PPO code 1]:[Frequentie 4]],Activiteitenoverzicht!B1380)</f>
        <v>0</v>
      </c>
      <c r="L1380" s="75">
        <f t="shared" ca="1" si="179"/>
        <v>0</v>
      </c>
    </row>
    <row r="1381" spans="1:12" hidden="1" x14ac:dyDescent="0.25">
      <c r="A1381" s="71">
        <f t="shared" si="180"/>
        <v>1378</v>
      </c>
      <c r="B1381" s="70" t="str">
        <f t="shared" si="178"/>
        <v xml:space="preserve"> </v>
      </c>
      <c r="D1381" s="70" t="str">
        <f>IFERROR(VLOOKUP($C1381,'[1]Nieuwe bron'!$A:$C,3,0),"")</f>
        <v/>
      </c>
      <c r="E1381" s="70" t="str">
        <f>IFERROR(VLOOKUP($D1381,'[1]Nieuwe bron'!$C:$D,2,0),"")</f>
        <v/>
      </c>
      <c r="F1381" s="70" t="str">
        <f>IFERROR(VLOOKUP($D1381,NLSfB!A:D,4,0),"")</f>
        <v/>
      </c>
      <c r="G1381" s="113"/>
      <c r="H1381" s="74" t="s">
        <v>326</v>
      </c>
      <c r="I1381" s="70" t="s">
        <v>1251</v>
      </c>
      <c r="K1381" s="67">
        <f ca="1">COUNTIF(Tabel1[[PPO code 1]:[Frequentie 4]],Activiteitenoverzicht!B1381)</f>
        <v>0</v>
      </c>
      <c r="L1381" s="75">
        <f t="shared" ca="1" si="179"/>
        <v>0</v>
      </c>
    </row>
    <row r="1382" spans="1:12" hidden="1" x14ac:dyDescent="0.25">
      <c r="A1382" s="71">
        <f t="shared" si="180"/>
        <v>1379</v>
      </c>
      <c r="B1382" s="70" t="str">
        <f t="shared" si="178"/>
        <v xml:space="preserve"> </v>
      </c>
      <c r="D1382" s="70" t="str">
        <f>IFERROR(VLOOKUP($C1382,'[1]Nieuwe bron'!$A:$C,3,0),"")</f>
        <v/>
      </c>
      <c r="E1382" s="70" t="str">
        <f>IFERROR(VLOOKUP($D1382,'[1]Nieuwe bron'!$C:$D,2,0),"")</f>
        <v/>
      </c>
      <c r="F1382" s="70" t="str">
        <f>IFERROR(VLOOKUP($D1382,NLSfB!A:D,4,0),"")</f>
        <v/>
      </c>
      <c r="G1382" s="113"/>
      <c r="H1382" s="74"/>
      <c r="I1382" s="70" t="s">
        <v>1252</v>
      </c>
      <c r="K1382" s="67">
        <f ca="1">COUNTIF(Tabel1[[PPO code 1]:[Frequentie 4]],Activiteitenoverzicht!B1382)</f>
        <v>0</v>
      </c>
      <c r="L1382" s="75">
        <f t="shared" ca="1" si="179"/>
        <v>0</v>
      </c>
    </row>
    <row r="1383" spans="1:12" ht="22.8" hidden="1" x14ac:dyDescent="0.25">
      <c r="A1383" s="71">
        <f t="shared" si="180"/>
        <v>1380</v>
      </c>
      <c r="B1383" s="70" t="str">
        <f t="shared" si="178"/>
        <v xml:space="preserve"> </v>
      </c>
      <c r="D1383" s="70" t="str">
        <f>IFERROR(VLOOKUP($C1383,'[1]Nieuwe bron'!$A:$C,3,0),"")</f>
        <v/>
      </c>
      <c r="E1383" s="70" t="str">
        <f>IFERROR(VLOOKUP($D1383,'[1]Nieuwe bron'!$C:$D,2,0),"")</f>
        <v/>
      </c>
      <c r="F1383" s="70" t="str">
        <f>IFERROR(VLOOKUP($D1383,NLSfB!A:D,4,0),"")</f>
        <v/>
      </c>
      <c r="G1383" s="113"/>
      <c r="H1383" s="74" t="s">
        <v>326</v>
      </c>
      <c r="I1383" s="70" t="s">
        <v>1253</v>
      </c>
      <c r="K1383" s="67">
        <f ca="1">COUNTIF(Tabel1[[PPO code 1]:[Frequentie 4]],Activiteitenoverzicht!B1383)</f>
        <v>0</v>
      </c>
      <c r="L1383" s="75">
        <f t="shared" ca="1" si="179"/>
        <v>0</v>
      </c>
    </row>
    <row r="1384" spans="1:12" hidden="1" x14ac:dyDescent="0.25">
      <c r="A1384" s="71">
        <f t="shared" si="180"/>
        <v>1381</v>
      </c>
      <c r="B1384" s="70" t="str">
        <f t="shared" si="178"/>
        <v xml:space="preserve"> </v>
      </c>
      <c r="D1384" s="70" t="str">
        <f>IFERROR(VLOOKUP($C1384,'[1]Nieuwe bron'!$A:$C,3,0),"")</f>
        <v/>
      </c>
      <c r="E1384" s="70" t="str">
        <f>IFERROR(VLOOKUP($D1384,'[1]Nieuwe bron'!$C:$D,2,0),"")</f>
        <v/>
      </c>
      <c r="F1384" s="70" t="str">
        <f>IFERROR(VLOOKUP($D1384,NLSfB!A:D,4,0),"")</f>
        <v/>
      </c>
      <c r="G1384" s="113"/>
      <c r="H1384" s="74"/>
      <c r="I1384" s="70"/>
      <c r="K1384" s="67">
        <f ca="1">COUNTIF(Tabel1[[PPO code 1]:[Frequentie 4]],Activiteitenoverzicht!B1384)</f>
        <v>0</v>
      </c>
      <c r="L1384" s="75">
        <f t="shared" ca="1" si="179"/>
        <v>0</v>
      </c>
    </row>
    <row r="1385" spans="1:12" hidden="1" x14ac:dyDescent="0.25">
      <c r="A1385" s="71">
        <f t="shared" si="180"/>
        <v>1382</v>
      </c>
      <c r="B1385" s="70" t="str">
        <f t="shared" si="178"/>
        <v xml:space="preserve"> </v>
      </c>
      <c r="D1385" s="70" t="str">
        <f>IFERROR(VLOOKUP($C1385,'[1]Nieuwe bron'!$A:$C,3,0),"")</f>
        <v/>
      </c>
      <c r="E1385" s="70" t="str">
        <f>IFERROR(VLOOKUP($D1385,'[1]Nieuwe bron'!$C:$D,2,0),"")</f>
        <v/>
      </c>
      <c r="F1385" s="70" t="str">
        <f>IFERROR(VLOOKUP($D1385,NLSfB!A:D,4,0),"")</f>
        <v/>
      </c>
      <c r="G1385" s="113"/>
      <c r="H1385" s="74"/>
      <c r="I1385" s="70" t="s">
        <v>1254</v>
      </c>
      <c r="K1385" s="67">
        <f ca="1">COUNTIF(Tabel1[[PPO code 1]:[Frequentie 4]],Activiteitenoverzicht!B1385)</f>
        <v>0</v>
      </c>
      <c r="L1385" s="75">
        <f t="shared" ca="1" si="179"/>
        <v>0</v>
      </c>
    </row>
    <row r="1386" spans="1:12" hidden="1" x14ac:dyDescent="0.25">
      <c r="A1386" s="71">
        <f t="shared" si="180"/>
        <v>1383</v>
      </c>
      <c r="B1386" s="70" t="str">
        <f t="shared" si="178"/>
        <v xml:space="preserve"> </v>
      </c>
      <c r="D1386" s="70" t="str">
        <f>IFERROR(VLOOKUP($C1386,'[1]Nieuwe bron'!$A:$C,3,0),"")</f>
        <v/>
      </c>
      <c r="E1386" s="70" t="str">
        <f>IFERROR(VLOOKUP($D1386,'[1]Nieuwe bron'!$C:$D,2,0),"")</f>
        <v/>
      </c>
      <c r="F1386" s="70" t="str">
        <f>IFERROR(VLOOKUP($D1386,NLSfB!A:D,4,0),"")</f>
        <v/>
      </c>
      <c r="G1386" s="113"/>
      <c r="H1386" s="74" t="s">
        <v>326</v>
      </c>
      <c r="I1386" s="70" t="s">
        <v>1255</v>
      </c>
      <c r="K1386" s="67">
        <f ca="1">COUNTIF(Tabel1[[PPO code 1]:[Frequentie 4]],Activiteitenoverzicht!B1386)</f>
        <v>0</v>
      </c>
      <c r="L1386" s="75">
        <f t="shared" ca="1" si="179"/>
        <v>0</v>
      </c>
    </row>
    <row r="1387" spans="1:12" hidden="1" x14ac:dyDescent="0.25">
      <c r="A1387" s="71">
        <f t="shared" si="180"/>
        <v>1384</v>
      </c>
      <c r="B1387" s="70"/>
      <c r="D1387" s="70" t="str">
        <f>IFERROR(VLOOKUP($C1387,'[1]Nieuwe bron'!$A:$C,3,0),"")</f>
        <v/>
      </c>
      <c r="E1387" s="70" t="str">
        <f>IFERROR(VLOOKUP($D1387,'[1]Nieuwe bron'!$C:$D,2,0),"")</f>
        <v/>
      </c>
      <c r="F1387" s="70" t="str">
        <f>IFERROR(VLOOKUP($D1387,NLSfB!A:D,4,0),"")</f>
        <v/>
      </c>
      <c r="G1387" s="114"/>
      <c r="H1387" s="74" t="s">
        <v>326</v>
      </c>
      <c r="I1387" s="70" t="s">
        <v>1256</v>
      </c>
      <c r="K1387" s="67">
        <f ca="1">COUNTIF(Tabel1[[PPO code 1]:[Frequentie 4]],Activiteitenoverzicht!B1387)</f>
        <v>0</v>
      </c>
      <c r="L1387" s="75">
        <f t="shared" ca="1" si="179"/>
        <v>0</v>
      </c>
    </row>
    <row r="1388" spans="1:12" hidden="1" x14ac:dyDescent="0.25">
      <c r="A1388" s="71">
        <f t="shared" si="180"/>
        <v>1385</v>
      </c>
      <c r="B1388" s="70"/>
      <c r="D1388" s="70" t="str">
        <f>IFERROR(VLOOKUP($C1388,'[1]Nieuwe bron'!$A:$C,3,0),"")</f>
        <v/>
      </c>
      <c r="E1388" s="70" t="str">
        <f>IFERROR(VLOOKUP($D1388,'[1]Nieuwe bron'!$C:$D,2,0),"")</f>
        <v/>
      </c>
      <c r="F1388" s="70" t="str">
        <f>IFERROR(VLOOKUP($D1388,NLSfB!A:D,4,0),"")</f>
        <v/>
      </c>
      <c r="G1388" s="74"/>
      <c r="H1388" s="74"/>
      <c r="I1388" s="70"/>
      <c r="K1388" s="67">
        <f ca="1">COUNTIF(Tabel1[[PPO code 1]:[Frequentie 4]],Activiteitenoverzicht!B1388)</f>
        <v>0</v>
      </c>
      <c r="L1388" s="76">
        <f t="shared" ca="1" si="179"/>
        <v>0</v>
      </c>
    </row>
    <row r="1389" spans="1:12" hidden="1" x14ac:dyDescent="0.25">
      <c r="A1389" s="71">
        <f t="shared" si="180"/>
        <v>1386</v>
      </c>
      <c r="B1389" s="70" t="s">
        <v>1257</v>
      </c>
      <c r="C1389" s="70">
        <v>751300</v>
      </c>
      <c r="D1389" s="70" t="str">
        <f>IFERROR(VLOOKUP($C1389,'[1]Nieuwe bron'!$A:$C,3,0),"")</f>
        <v>75.13.10</v>
      </c>
      <c r="E1389" s="70" t="str">
        <f>IFERROR(VLOOKUP($D1389,'[1]Nieuwe bron'!$C:$D,2,0),"")</f>
        <v>vaste onderhoudsvoorzieningen; standaard, gevelonderhoudsvoorzieningen; valbeveiliging</v>
      </c>
      <c r="F1389" s="70">
        <f>IFERROR(VLOOKUP($D1389,NLSfB!A:D,4,0),"")</f>
        <v>0</v>
      </c>
      <c r="G1389" s="112">
        <v>1</v>
      </c>
      <c r="H1389" s="77"/>
      <c r="I1389" s="78" t="s">
        <v>1258</v>
      </c>
      <c r="K1389" s="67">
        <f ca="1">COUNTIF(Tabel1[[PPO code 1]:[Frequentie 4]],Activiteitenoverzicht!B1389)</f>
        <v>0</v>
      </c>
      <c r="L1389" s="73">
        <f ca="1">$K$1389</f>
        <v>0</v>
      </c>
    </row>
    <row r="1390" spans="1:12" hidden="1" x14ac:dyDescent="0.25">
      <c r="A1390" s="71">
        <f t="shared" si="180"/>
        <v>1387</v>
      </c>
      <c r="B1390" s="70" t="str">
        <f>IF($C1390=""," ",$B$1389)</f>
        <v xml:space="preserve"> </v>
      </c>
      <c r="D1390" s="70" t="str">
        <f>IFERROR(VLOOKUP($C1390,'[1]Nieuwe bron'!$A:$C,3,0),"")</f>
        <v/>
      </c>
      <c r="E1390" s="70" t="str">
        <f>IFERROR(VLOOKUP($D1390,'[1]Nieuwe bron'!$C:$D,2,0),"")</f>
        <v/>
      </c>
      <c r="F1390" s="70" t="str">
        <f>IFERROR(VLOOKUP($D1390,NLSfB!A:D,4,0),"")</f>
        <v/>
      </c>
      <c r="G1390" s="113">
        <v>1</v>
      </c>
      <c r="H1390" s="74" t="s">
        <v>326</v>
      </c>
      <c r="I1390" s="70" t="s">
        <v>1259</v>
      </c>
      <c r="K1390" s="67">
        <f ca="1">COUNTIF(Tabel1[[PPO code 1]:[Frequentie 4]],Activiteitenoverzicht!B1390)</f>
        <v>0</v>
      </c>
      <c r="L1390" s="75">
        <f t="shared" ref="L1390:L1396" ca="1" si="181">$K$1389</f>
        <v>0</v>
      </c>
    </row>
    <row r="1391" spans="1:12" hidden="1" x14ac:dyDescent="0.25">
      <c r="A1391" s="71">
        <f t="shared" si="180"/>
        <v>1388</v>
      </c>
      <c r="B1391" s="70" t="str">
        <f>IF($C1391=""," ",$B$1389)</f>
        <v xml:space="preserve"> </v>
      </c>
      <c r="D1391" s="70" t="str">
        <f>IFERROR(VLOOKUP($C1391,'[1]Nieuwe bron'!$A:$C,3,0),"")</f>
        <v/>
      </c>
      <c r="E1391" s="70" t="str">
        <f>IFERROR(VLOOKUP($D1391,'[1]Nieuwe bron'!$C:$D,2,0),"")</f>
        <v/>
      </c>
      <c r="F1391" s="70" t="str">
        <f>IFERROR(VLOOKUP($D1391,NLSfB!A:D,4,0),"")</f>
        <v/>
      </c>
      <c r="G1391" s="113">
        <v>1</v>
      </c>
      <c r="H1391" s="74" t="s">
        <v>326</v>
      </c>
      <c r="I1391" s="70" t="s">
        <v>1260</v>
      </c>
      <c r="K1391" s="67">
        <f ca="1">COUNTIF(Tabel1[[PPO code 1]:[Frequentie 4]],Activiteitenoverzicht!B1391)</f>
        <v>0</v>
      </c>
      <c r="L1391" s="75">
        <f t="shared" ca="1" si="181"/>
        <v>0</v>
      </c>
    </row>
    <row r="1392" spans="1:12" hidden="1" x14ac:dyDescent="0.25">
      <c r="A1392" s="71">
        <f t="shared" si="180"/>
        <v>1389</v>
      </c>
      <c r="B1392" s="70" t="str">
        <f>IF($C1392=""," ",$B$1389)</f>
        <v xml:space="preserve"> </v>
      </c>
      <c r="D1392" s="70" t="str">
        <f>IFERROR(VLOOKUP($C1392,'[1]Nieuwe bron'!$A:$C,3,0),"")</f>
        <v/>
      </c>
      <c r="E1392" s="70" t="str">
        <f>IFERROR(VLOOKUP($D1392,'[1]Nieuwe bron'!$C:$D,2,0),"")</f>
        <v/>
      </c>
      <c r="F1392" s="70" t="str">
        <f>IFERROR(VLOOKUP($D1392,NLSfB!A:D,4,0),"")</f>
        <v/>
      </c>
      <c r="G1392" s="113">
        <v>1</v>
      </c>
      <c r="H1392" s="74" t="s">
        <v>326</v>
      </c>
      <c r="I1392" s="70" t="s">
        <v>1261</v>
      </c>
      <c r="K1392" s="67">
        <f ca="1">COUNTIF(Tabel1[[PPO code 1]:[Frequentie 4]],Activiteitenoverzicht!B1392)</f>
        <v>0</v>
      </c>
      <c r="L1392" s="75">
        <f t="shared" ca="1" si="181"/>
        <v>0</v>
      </c>
    </row>
    <row r="1393" spans="1:12" hidden="1" x14ac:dyDescent="0.25">
      <c r="A1393" s="71">
        <f t="shared" si="180"/>
        <v>1390</v>
      </c>
      <c r="B1393" s="70" t="str">
        <f>IF($C1393=""," ",$B$1389)</f>
        <v xml:space="preserve"> </v>
      </c>
      <c r="D1393" s="70" t="str">
        <f>IFERROR(VLOOKUP($C1393,'[1]Nieuwe bron'!$A:$C,3,0),"")</f>
        <v/>
      </c>
      <c r="E1393" s="70" t="str">
        <f>IFERROR(VLOOKUP($D1393,'[1]Nieuwe bron'!$C:$D,2,0),"")</f>
        <v/>
      </c>
      <c r="F1393" s="70" t="str">
        <f>IFERROR(VLOOKUP($D1393,NLSfB!A:D,4,0),"")</f>
        <v/>
      </c>
      <c r="G1393" s="113">
        <v>1</v>
      </c>
      <c r="H1393" s="74" t="s">
        <v>326</v>
      </c>
      <c r="I1393" s="70" t="s">
        <v>1262</v>
      </c>
      <c r="K1393" s="67">
        <f ca="1">COUNTIF(Tabel1[[PPO code 1]:[Frequentie 4]],Activiteitenoverzicht!B1393)</f>
        <v>0</v>
      </c>
      <c r="L1393" s="75">
        <f t="shared" ca="1" si="181"/>
        <v>0</v>
      </c>
    </row>
    <row r="1394" spans="1:12" hidden="1" x14ac:dyDescent="0.25">
      <c r="A1394" s="71">
        <f t="shared" si="180"/>
        <v>1391</v>
      </c>
      <c r="B1394" s="70" t="str">
        <f>IF($C1394=""," ",$B$1389)</f>
        <v xml:space="preserve"> </v>
      </c>
      <c r="D1394" s="70" t="str">
        <f>IFERROR(VLOOKUP($C1394,'[1]Nieuwe bron'!$A:$C,3,0),"")</f>
        <v/>
      </c>
      <c r="E1394" s="70" t="str">
        <f>IFERROR(VLOOKUP($D1394,'[1]Nieuwe bron'!$C:$D,2,0),"")</f>
        <v/>
      </c>
      <c r="F1394" s="70" t="str">
        <f>IFERROR(VLOOKUP($D1394,NLSfB!A:D,4,0),"")</f>
        <v/>
      </c>
      <c r="G1394" s="113">
        <v>1</v>
      </c>
      <c r="H1394" s="74" t="s">
        <v>326</v>
      </c>
      <c r="I1394" s="70" t="s">
        <v>1263</v>
      </c>
      <c r="K1394" s="67">
        <f ca="1">COUNTIF(Tabel1[[PPO code 1]:[Frequentie 4]],Activiteitenoverzicht!B1394)</f>
        <v>0</v>
      </c>
      <c r="L1394" s="75">
        <f t="shared" ca="1" si="181"/>
        <v>0</v>
      </c>
    </row>
    <row r="1395" spans="1:12" hidden="1" x14ac:dyDescent="0.25">
      <c r="A1395" s="71">
        <f t="shared" si="180"/>
        <v>1392</v>
      </c>
      <c r="B1395" s="70"/>
      <c r="D1395" s="70" t="str">
        <f>IFERROR(VLOOKUP($C1395,'[1]Nieuwe bron'!$A:$C,3,0),"")</f>
        <v/>
      </c>
      <c r="E1395" s="70" t="str">
        <f>IFERROR(VLOOKUP($D1395,'[1]Nieuwe bron'!$C:$D,2,0),"")</f>
        <v/>
      </c>
      <c r="F1395" s="70" t="str">
        <f>IFERROR(VLOOKUP($D1395,NLSfB!A:D,4,0),"")</f>
        <v/>
      </c>
      <c r="G1395" s="114">
        <v>1</v>
      </c>
      <c r="H1395" s="74" t="s">
        <v>326</v>
      </c>
      <c r="I1395" s="70" t="s">
        <v>1250</v>
      </c>
      <c r="K1395" s="67">
        <f ca="1">COUNTIF(Tabel1[[PPO code 1]:[Frequentie 4]],Activiteitenoverzicht!B1395)</f>
        <v>0</v>
      </c>
      <c r="L1395" s="75">
        <f t="shared" ca="1" si="181"/>
        <v>0</v>
      </c>
    </row>
    <row r="1396" spans="1:12" hidden="1" x14ac:dyDescent="0.25">
      <c r="A1396" s="71">
        <f t="shared" si="180"/>
        <v>1393</v>
      </c>
      <c r="B1396" s="70"/>
      <c r="D1396" s="70" t="str">
        <f>IFERROR(VLOOKUP($C1396,'[1]Nieuwe bron'!$A:$C,3,0),"")</f>
        <v/>
      </c>
      <c r="E1396" s="70" t="str">
        <f>IFERROR(VLOOKUP($D1396,'[1]Nieuwe bron'!$C:$D,2,0),"")</f>
        <v/>
      </c>
      <c r="F1396" s="70" t="str">
        <f>IFERROR(VLOOKUP($D1396,NLSfB!A:D,4,0),"")</f>
        <v/>
      </c>
      <c r="G1396" s="74"/>
      <c r="H1396" s="74"/>
      <c r="I1396" s="70"/>
      <c r="K1396" s="67">
        <f ca="1">COUNTIF(Tabel1[[PPO code 1]:[Frequentie 4]],Activiteitenoverzicht!B1396)</f>
        <v>0</v>
      </c>
      <c r="L1396" s="76">
        <f t="shared" ca="1" si="181"/>
        <v>0</v>
      </c>
    </row>
    <row r="1397" spans="1:12" x14ac:dyDescent="0.25">
      <c r="A1397" s="92">
        <f t="shared" si="180"/>
        <v>1394</v>
      </c>
      <c r="B1397" s="91" t="s">
        <v>1264</v>
      </c>
      <c r="C1397" s="70">
        <v>61111001</v>
      </c>
      <c r="D1397" s="91" t="str">
        <f>IFERROR(VLOOKUP($C1397,'[1]Nieuwe bron'!$A:$C,3,0),"")</f>
        <v>61.13.00</v>
      </c>
      <c r="E1397" s="70" t="str">
        <f>IFERROR(VLOOKUP($D1397,'[1]Nieuwe bron'!$C:$D,2,0),"")</f>
        <v>centrale elektrotechnische voorzieningen; energie-opwekking, noodstroomaggregaat</v>
      </c>
      <c r="F1397" s="70" t="str">
        <f>IFERROR(VLOOKUP($D1397,NLSfB!A:D,4,0),"")</f>
        <v>noodstroomaggregaat</v>
      </c>
      <c r="G1397" s="112">
        <v>1</v>
      </c>
      <c r="H1397" s="98"/>
      <c r="I1397" s="99" t="s">
        <v>1265</v>
      </c>
      <c r="J1397" s="87"/>
      <c r="K1397" s="87">
        <f ca="1">COUNTIF(Tabel1[[PPO code 1]:[Frequentie 4]],Activiteitenoverzicht!B1397)</f>
        <v>1</v>
      </c>
      <c r="L1397" s="94">
        <f ca="1">$K$1397</f>
        <v>1</v>
      </c>
    </row>
    <row r="1398" spans="1:12" x14ac:dyDescent="0.25">
      <c r="A1398" s="92">
        <f t="shared" si="180"/>
        <v>1395</v>
      </c>
      <c r="B1398" s="91" t="str">
        <f t="shared" ref="B1398:B1404" si="182">IF($C1398=""," ",$B$1397)</f>
        <v xml:space="preserve"> </v>
      </c>
      <c r="D1398" s="91" t="str">
        <f>IFERROR(VLOOKUP($C1398,'[1]Nieuwe bron'!$A:$C,3,0),"")</f>
        <v/>
      </c>
      <c r="E1398" s="70" t="str">
        <f>IFERROR(VLOOKUP($D1398,'[1]Nieuwe bron'!$C:$D,2,0),"")</f>
        <v/>
      </c>
      <c r="F1398" s="70" t="str">
        <f>IFERROR(VLOOKUP($D1398,NLSfB!A:D,4,0),"")</f>
        <v/>
      </c>
      <c r="G1398" s="113">
        <v>1</v>
      </c>
      <c r="H1398" s="95" t="s">
        <v>326</v>
      </c>
      <c r="I1398" s="91" t="s">
        <v>1266</v>
      </c>
      <c r="J1398" s="87"/>
      <c r="K1398" s="87">
        <f ca="1">COUNTIF(Tabel1[[PPO code 1]:[Frequentie 4]],Activiteitenoverzicht!B1398)</f>
        <v>0</v>
      </c>
      <c r="L1398" s="96">
        <f t="shared" ref="L1398:L1406" ca="1" si="183">$K$1397</f>
        <v>1</v>
      </c>
    </row>
    <row r="1399" spans="1:12" x14ac:dyDescent="0.25">
      <c r="A1399" s="92">
        <f t="shared" si="180"/>
        <v>1396</v>
      </c>
      <c r="B1399" s="91" t="str">
        <f t="shared" si="182"/>
        <v xml:space="preserve"> </v>
      </c>
      <c r="D1399" s="91" t="str">
        <f>IFERROR(VLOOKUP($C1399,'[1]Nieuwe bron'!$A:$C,3,0),"")</f>
        <v/>
      </c>
      <c r="E1399" s="70" t="str">
        <f>IFERROR(VLOOKUP($D1399,'[1]Nieuwe bron'!$C:$D,2,0),"")</f>
        <v/>
      </c>
      <c r="F1399" s="70" t="str">
        <f>IFERROR(VLOOKUP($D1399,NLSfB!A:D,4,0),"")</f>
        <v/>
      </c>
      <c r="G1399" s="113">
        <v>1</v>
      </c>
      <c r="H1399" s="95" t="s">
        <v>326</v>
      </c>
      <c r="I1399" s="91" t="s">
        <v>1267</v>
      </c>
      <c r="J1399" s="87"/>
      <c r="K1399" s="87">
        <f ca="1">COUNTIF(Tabel1[[PPO code 1]:[Frequentie 4]],Activiteitenoverzicht!B1399)</f>
        <v>0</v>
      </c>
      <c r="L1399" s="96">
        <f t="shared" ca="1" si="183"/>
        <v>1</v>
      </c>
    </row>
    <row r="1400" spans="1:12" x14ac:dyDescent="0.25">
      <c r="A1400" s="92">
        <f t="shared" si="180"/>
        <v>1397</v>
      </c>
      <c r="B1400" s="91" t="str">
        <f t="shared" si="182"/>
        <v xml:space="preserve"> </v>
      </c>
      <c r="D1400" s="91" t="str">
        <f>IFERROR(VLOOKUP($C1400,'[1]Nieuwe bron'!$A:$C,3,0),"")</f>
        <v/>
      </c>
      <c r="E1400" s="70" t="str">
        <f>IFERROR(VLOOKUP($D1400,'[1]Nieuwe bron'!$C:$D,2,0),"")</f>
        <v/>
      </c>
      <c r="F1400" s="70" t="str">
        <f>IFERROR(VLOOKUP($D1400,NLSfB!A:D,4,0),"")</f>
        <v/>
      </c>
      <c r="G1400" s="113">
        <v>1</v>
      </c>
      <c r="H1400" s="95" t="s">
        <v>326</v>
      </c>
      <c r="I1400" s="91" t="s">
        <v>1268</v>
      </c>
      <c r="J1400" s="87"/>
      <c r="K1400" s="87">
        <f ca="1">COUNTIF(Tabel1[[PPO code 1]:[Frequentie 4]],Activiteitenoverzicht!B1400)</f>
        <v>0</v>
      </c>
      <c r="L1400" s="96">
        <f t="shared" ca="1" si="183"/>
        <v>1</v>
      </c>
    </row>
    <row r="1401" spans="1:12" x14ac:dyDescent="0.25">
      <c r="A1401" s="92">
        <f t="shared" si="180"/>
        <v>1398</v>
      </c>
      <c r="B1401" s="91" t="str">
        <f t="shared" si="182"/>
        <v xml:space="preserve"> </v>
      </c>
      <c r="D1401" s="91" t="str">
        <f>IFERROR(VLOOKUP($C1401,'[1]Nieuwe bron'!$A:$C,3,0),"")</f>
        <v/>
      </c>
      <c r="E1401" s="70" t="str">
        <f>IFERROR(VLOOKUP($D1401,'[1]Nieuwe bron'!$C:$D,2,0),"")</f>
        <v/>
      </c>
      <c r="F1401" s="70" t="str">
        <f>IFERROR(VLOOKUP($D1401,NLSfB!A:D,4,0),"")</f>
        <v/>
      </c>
      <c r="G1401" s="113">
        <v>1</v>
      </c>
      <c r="H1401" s="95" t="s">
        <v>326</v>
      </c>
      <c r="I1401" s="91" t="s">
        <v>1269</v>
      </c>
      <c r="J1401" s="87"/>
      <c r="K1401" s="87">
        <f ca="1">COUNTIF(Tabel1[[PPO code 1]:[Frequentie 4]],Activiteitenoverzicht!B1401)</f>
        <v>0</v>
      </c>
      <c r="L1401" s="96">
        <f t="shared" ca="1" si="183"/>
        <v>1</v>
      </c>
    </row>
    <row r="1402" spans="1:12" ht="34.200000000000003" x14ac:dyDescent="0.25">
      <c r="A1402" s="92">
        <f t="shared" si="180"/>
        <v>1399</v>
      </c>
      <c r="B1402" s="91" t="str">
        <f t="shared" si="182"/>
        <v xml:space="preserve"> </v>
      </c>
      <c r="D1402" s="91" t="str">
        <f>IFERROR(VLOOKUP($C1402,'[1]Nieuwe bron'!$A:$C,3,0),"")</f>
        <v/>
      </c>
      <c r="E1402" s="70" t="str">
        <f>IFERROR(VLOOKUP($D1402,'[1]Nieuwe bron'!$C:$D,2,0),"")</f>
        <v/>
      </c>
      <c r="F1402" s="70" t="str">
        <f>IFERROR(VLOOKUP($D1402,NLSfB!A:D,4,0),"")</f>
        <v/>
      </c>
      <c r="G1402" s="113">
        <v>1</v>
      </c>
      <c r="H1402" s="95" t="s">
        <v>326</v>
      </c>
      <c r="I1402" s="91" t="s">
        <v>1270</v>
      </c>
      <c r="J1402" s="87"/>
      <c r="K1402" s="87">
        <f ca="1">COUNTIF(Tabel1[[PPO code 1]:[Frequentie 4]],Activiteitenoverzicht!B1402)</f>
        <v>0</v>
      </c>
      <c r="L1402" s="96">
        <f t="shared" ca="1" si="183"/>
        <v>1</v>
      </c>
    </row>
    <row r="1403" spans="1:12" x14ac:dyDescent="0.25">
      <c r="A1403" s="92">
        <f t="shared" si="180"/>
        <v>1400</v>
      </c>
      <c r="B1403" s="91" t="str">
        <f t="shared" si="182"/>
        <v xml:space="preserve"> </v>
      </c>
      <c r="D1403" s="91" t="str">
        <f>IFERROR(VLOOKUP($C1403,'[1]Nieuwe bron'!$A:$C,3,0),"")</f>
        <v/>
      </c>
      <c r="E1403" s="70" t="str">
        <f>IFERROR(VLOOKUP($D1403,'[1]Nieuwe bron'!$C:$D,2,0),"")</f>
        <v/>
      </c>
      <c r="F1403" s="70" t="str">
        <f>IFERROR(VLOOKUP($D1403,NLSfB!A:D,4,0),"")</f>
        <v/>
      </c>
      <c r="G1403" s="113">
        <v>1</v>
      </c>
      <c r="H1403" s="95" t="s">
        <v>326</v>
      </c>
      <c r="I1403" s="91" t="s">
        <v>1271</v>
      </c>
      <c r="J1403" s="87"/>
      <c r="K1403" s="87">
        <f ca="1">COUNTIF(Tabel1[[PPO code 1]:[Frequentie 4]],Activiteitenoverzicht!B1403)</f>
        <v>0</v>
      </c>
      <c r="L1403" s="96">
        <f t="shared" ca="1" si="183"/>
        <v>1</v>
      </c>
    </row>
    <row r="1404" spans="1:12" x14ac:dyDescent="0.25">
      <c r="A1404" s="92">
        <f t="shared" si="180"/>
        <v>1401</v>
      </c>
      <c r="B1404" s="91" t="str">
        <f t="shared" si="182"/>
        <v xml:space="preserve"> </v>
      </c>
      <c r="D1404" s="91" t="str">
        <f>IFERROR(VLOOKUP($C1404,'[1]Nieuwe bron'!$A:$C,3,0),"")</f>
        <v/>
      </c>
      <c r="E1404" s="70" t="str">
        <f>IFERROR(VLOOKUP($D1404,'[1]Nieuwe bron'!$C:$D,2,0),"")</f>
        <v/>
      </c>
      <c r="F1404" s="70" t="str">
        <f>IFERROR(VLOOKUP($D1404,NLSfB!A:D,4,0),"")</f>
        <v/>
      </c>
      <c r="G1404" s="113">
        <v>1</v>
      </c>
      <c r="H1404" s="95" t="s">
        <v>326</v>
      </c>
      <c r="I1404" s="91" t="s">
        <v>1272</v>
      </c>
      <c r="J1404" s="87"/>
      <c r="K1404" s="87">
        <f ca="1">COUNTIF(Tabel1[[PPO code 1]:[Frequentie 4]],Activiteitenoverzicht!B1404)</f>
        <v>0</v>
      </c>
      <c r="L1404" s="96">
        <f t="shared" ca="1" si="183"/>
        <v>1</v>
      </c>
    </row>
    <row r="1405" spans="1:12" x14ac:dyDescent="0.25">
      <c r="A1405" s="92">
        <f t="shared" si="180"/>
        <v>1402</v>
      </c>
      <c r="B1405" s="91"/>
      <c r="D1405" s="91" t="str">
        <f>IFERROR(VLOOKUP($C1405,'[1]Nieuwe bron'!$A:$C,3,0),"")</f>
        <v/>
      </c>
      <c r="E1405" s="70" t="str">
        <f>IFERROR(VLOOKUP($D1405,'[1]Nieuwe bron'!$C:$D,2,0),"")</f>
        <v/>
      </c>
      <c r="F1405" s="70" t="str">
        <f>IFERROR(VLOOKUP($D1405,NLSfB!A:D,4,0),"")</f>
        <v/>
      </c>
      <c r="G1405" s="114">
        <v>1</v>
      </c>
      <c r="H1405" s="95" t="s">
        <v>326</v>
      </c>
      <c r="I1405" s="91" t="s">
        <v>1273</v>
      </c>
      <c r="J1405" s="87"/>
      <c r="K1405" s="87">
        <f ca="1">COUNTIF(Tabel1[[PPO code 1]:[Frequentie 4]],Activiteitenoverzicht!B1405)</f>
        <v>0</v>
      </c>
      <c r="L1405" s="96">
        <f t="shared" ca="1" si="183"/>
        <v>1</v>
      </c>
    </row>
    <row r="1406" spans="1:12" x14ac:dyDescent="0.25">
      <c r="A1406" s="92">
        <f t="shared" si="180"/>
        <v>1403</v>
      </c>
      <c r="B1406" s="91"/>
      <c r="D1406" s="91" t="str">
        <f>IFERROR(VLOOKUP($C1406,'[1]Nieuwe bron'!$A:$C,3,0),"")</f>
        <v/>
      </c>
      <c r="E1406" s="70" t="str">
        <f>IFERROR(VLOOKUP($D1406,'[1]Nieuwe bron'!$C:$D,2,0),"")</f>
        <v/>
      </c>
      <c r="F1406" s="70" t="str">
        <f>IFERROR(VLOOKUP($D1406,NLSfB!A:D,4,0),"")</f>
        <v/>
      </c>
      <c r="G1406" s="74"/>
      <c r="H1406" s="95"/>
      <c r="I1406" s="100"/>
      <c r="J1406" s="87"/>
      <c r="K1406" s="87">
        <f ca="1">COUNTIF(Tabel1[[PPO code 1]:[Frequentie 4]],Activiteitenoverzicht!B1406)</f>
        <v>0</v>
      </c>
      <c r="L1406" s="97">
        <f t="shared" ca="1" si="183"/>
        <v>1</v>
      </c>
    </row>
    <row r="1407" spans="1:12" x14ac:dyDescent="0.25">
      <c r="A1407" s="92">
        <f t="shared" si="180"/>
        <v>1404</v>
      </c>
      <c r="B1407" s="91" t="s">
        <v>1274</v>
      </c>
      <c r="C1407" s="70">
        <v>61111001</v>
      </c>
      <c r="D1407" s="91" t="str">
        <f>IFERROR(VLOOKUP($C1407,'[1]Nieuwe bron'!$A:$C,3,0),"")</f>
        <v>61.13.00</v>
      </c>
      <c r="E1407" s="70" t="str">
        <f>IFERROR(VLOOKUP($D1407,'[1]Nieuwe bron'!$C:$D,2,0),"")</f>
        <v>centrale elektrotechnische voorzieningen; energie-opwekking, noodstroomaggregaat</v>
      </c>
      <c r="F1407" s="70" t="str">
        <f>IFERROR(VLOOKUP($D1407,NLSfB!A:D,4,0),"")</f>
        <v>noodstroomaggregaat</v>
      </c>
      <c r="G1407" s="112">
        <v>0.5</v>
      </c>
      <c r="H1407" s="98"/>
      <c r="I1407" s="99" t="s">
        <v>1265</v>
      </c>
      <c r="J1407" s="87"/>
      <c r="K1407" s="87">
        <f ca="1">COUNTIF(Tabel1[[PPO code 1]:[Frequentie 4]],Activiteitenoverzicht!B1407)</f>
        <v>1</v>
      </c>
      <c r="L1407" s="94">
        <f ca="1">$K$1407</f>
        <v>1</v>
      </c>
    </row>
    <row r="1408" spans="1:12" ht="57" x14ac:dyDescent="0.25">
      <c r="A1408" s="92">
        <f t="shared" si="180"/>
        <v>1405</v>
      </c>
      <c r="B1408" s="91"/>
      <c r="D1408" s="91" t="str">
        <f>IFERROR(VLOOKUP($C1408,'[1]Nieuwe bron'!$A:$C,3,0),"")</f>
        <v/>
      </c>
      <c r="E1408" s="70" t="str">
        <f>IFERROR(VLOOKUP($D1408,'[1]Nieuwe bron'!$C:$D,2,0),"")</f>
        <v/>
      </c>
      <c r="F1408" s="70" t="str">
        <f>IFERROR(VLOOKUP($D1408,NLSfB!A:D,4,0),"")</f>
        <v/>
      </c>
      <c r="G1408" s="114">
        <v>0.5</v>
      </c>
      <c r="H1408" s="95" t="s">
        <v>326</v>
      </c>
      <c r="I1408" s="91" t="s">
        <v>1275</v>
      </c>
      <c r="J1408" s="87"/>
      <c r="K1408" s="87">
        <f ca="1">COUNTIF(Tabel1[[PPO code 1]:[Frequentie 4]],Activiteitenoverzicht!B1408)</f>
        <v>0</v>
      </c>
      <c r="L1408" s="96">
        <f t="shared" ref="L1408:L1409" ca="1" si="184">$K$1407</f>
        <v>1</v>
      </c>
    </row>
    <row r="1409" spans="1:12" x14ac:dyDescent="0.25">
      <c r="A1409" s="92">
        <f t="shared" si="180"/>
        <v>1406</v>
      </c>
      <c r="B1409" s="91"/>
      <c r="D1409" s="91" t="str">
        <f>IFERROR(VLOOKUP($C1409,'[1]Nieuwe bron'!$A:$C,3,0),"")</f>
        <v/>
      </c>
      <c r="E1409" s="70" t="str">
        <f>IFERROR(VLOOKUP($D1409,'[1]Nieuwe bron'!$C:$D,2,0),"")</f>
        <v/>
      </c>
      <c r="F1409" s="70" t="str">
        <f>IFERROR(VLOOKUP($D1409,NLSfB!A:D,4,0),"")</f>
        <v/>
      </c>
      <c r="G1409" s="74"/>
      <c r="H1409" s="95"/>
      <c r="I1409" s="91"/>
      <c r="J1409" s="87"/>
      <c r="K1409" s="87">
        <f ca="1">COUNTIF(Tabel1[[PPO code 1]:[Frequentie 4]],Activiteitenoverzicht!B1409)</f>
        <v>0</v>
      </c>
      <c r="L1409" s="97">
        <f t="shared" ca="1" si="184"/>
        <v>1</v>
      </c>
    </row>
    <row r="1410" spans="1:12" hidden="1" x14ac:dyDescent="0.25">
      <c r="A1410" s="71">
        <f t="shared" si="180"/>
        <v>1407</v>
      </c>
      <c r="B1410" s="70" t="s">
        <v>1276</v>
      </c>
      <c r="C1410" s="70">
        <v>61111002</v>
      </c>
      <c r="D1410" s="70" t="str">
        <f>IFERROR(VLOOKUP($C1410,'[1]Nieuwe bron'!$A:$C,3,0),"")</f>
        <v>61.13.10</v>
      </c>
      <c r="E1410" s="70" t="str">
        <f>IFERROR(VLOOKUP($D1410,'[1]Nieuwe bron'!$C:$D,2,0),"")</f>
        <v>centrale elektrotechnische voorzieningen; energie-opwekking, noodstroomaggregaat; brandstoftank</v>
      </c>
      <c r="F1410" s="70" t="str">
        <f>IFERROR(VLOOKUP($D1410,NLSfB!A:D,4,0),"")</f>
        <v>brandstoftank noodstroomaggregaat</v>
      </c>
      <c r="G1410" s="112">
        <v>1</v>
      </c>
      <c r="H1410" s="77"/>
      <c r="I1410" s="78" t="s">
        <v>1277</v>
      </c>
      <c r="K1410" s="67">
        <f ca="1">COUNTIF(Tabel1[[PPO code 1]:[Frequentie 4]],Activiteitenoverzicht!B1410)</f>
        <v>0</v>
      </c>
      <c r="L1410" s="73">
        <f ca="1">$K$1410</f>
        <v>0</v>
      </c>
    </row>
    <row r="1411" spans="1:12" hidden="1" x14ac:dyDescent="0.25">
      <c r="A1411" s="71">
        <f t="shared" si="180"/>
        <v>1408</v>
      </c>
      <c r="B1411" s="70" t="str">
        <f>IF($C1411=""," ",$B$1410)</f>
        <v xml:space="preserve"> </v>
      </c>
      <c r="D1411" s="70" t="str">
        <f>IFERROR(VLOOKUP($C1411,'[1]Nieuwe bron'!$A:$C,3,0),"")</f>
        <v/>
      </c>
      <c r="E1411" s="70" t="str">
        <f>IFERROR(VLOOKUP($D1411,'[1]Nieuwe bron'!$C:$D,2,0),"")</f>
        <v/>
      </c>
      <c r="F1411" s="70" t="str">
        <f>IFERROR(VLOOKUP($D1411,NLSfB!A:D,4,0),"")</f>
        <v/>
      </c>
      <c r="G1411" s="113">
        <v>1</v>
      </c>
      <c r="H1411" s="74" t="s">
        <v>326</v>
      </c>
      <c r="I1411" s="70" t="s">
        <v>1278</v>
      </c>
      <c r="K1411" s="67">
        <f ca="1">COUNTIF(Tabel1[[PPO code 1]:[Frequentie 4]],Activiteitenoverzicht!B1411)</f>
        <v>0</v>
      </c>
      <c r="L1411" s="75">
        <f t="shared" ref="L1411:L1415" ca="1" si="185">$K$1410</f>
        <v>0</v>
      </c>
    </row>
    <row r="1412" spans="1:12" ht="22.8" hidden="1" x14ac:dyDescent="0.25">
      <c r="A1412" s="71">
        <f t="shared" si="180"/>
        <v>1409</v>
      </c>
      <c r="B1412" s="70" t="str">
        <f>IF($C1412=""," ",$B$1410)</f>
        <v xml:space="preserve"> </v>
      </c>
      <c r="D1412" s="70" t="str">
        <f>IFERROR(VLOOKUP($C1412,'[1]Nieuwe bron'!$A:$C,3,0),"")</f>
        <v/>
      </c>
      <c r="E1412" s="70" t="str">
        <f>IFERROR(VLOOKUP($D1412,'[1]Nieuwe bron'!$C:$D,2,0),"")</f>
        <v/>
      </c>
      <c r="F1412" s="70" t="str">
        <f>IFERROR(VLOOKUP($D1412,NLSfB!A:D,4,0),"")</f>
        <v/>
      </c>
      <c r="G1412" s="113">
        <v>1</v>
      </c>
      <c r="H1412" s="74" t="s">
        <v>326</v>
      </c>
      <c r="I1412" s="70" t="s">
        <v>1279</v>
      </c>
      <c r="K1412" s="67">
        <f ca="1">COUNTIF(Tabel1[[PPO code 1]:[Frequentie 4]],Activiteitenoverzicht!B1412)</f>
        <v>0</v>
      </c>
      <c r="L1412" s="75">
        <f t="shared" ca="1" si="185"/>
        <v>0</v>
      </c>
    </row>
    <row r="1413" spans="1:12" hidden="1" x14ac:dyDescent="0.25">
      <c r="A1413" s="71">
        <f t="shared" si="180"/>
        <v>1410</v>
      </c>
      <c r="B1413" s="70" t="str">
        <f>IF($C1413=""," ",$B$1410)</f>
        <v xml:space="preserve"> </v>
      </c>
      <c r="D1413" s="70" t="str">
        <f>IFERROR(VLOOKUP($C1413,'[1]Nieuwe bron'!$A:$C,3,0),"")</f>
        <v/>
      </c>
      <c r="E1413" s="70" t="str">
        <f>IFERROR(VLOOKUP($D1413,'[1]Nieuwe bron'!$C:$D,2,0),"")</f>
        <v/>
      </c>
      <c r="F1413" s="70" t="str">
        <f>IFERROR(VLOOKUP($D1413,NLSfB!A:D,4,0),"")</f>
        <v/>
      </c>
      <c r="G1413" s="113">
        <v>1</v>
      </c>
      <c r="H1413" s="74" t="s">
        <v>326</v>
      </c>
      <c r="I1413" s="70" t="s">
        <v>1280</v>
      </c>
      <c r="K1413" s="67">
        <f ca="1">COUNTIF(Tabel1[[PPO code 1]:[Frequentie 4]],Activiteitenoverzicht!B1413)</f>
        <v>0</v>
      </c>
      <c r="L1413" s="75">
        <f t="shared" ca="1" si="185"/>
        <v>0</v>
      </c>
    </row>
    <row r="1414" spans="1:12" hidden="1" x14ac:dyDescent="0.25">
      <c r="A1414" s="71">
        <f t="shared" si="180"/>
        <v>1411</v>
      </c>
      <c r="B1414" s="70"/>
      <c r="D1414" s="70" t="str">
        <f>IFERROR(VLOOKUP($C1414,'[1]Nieuwe bron'!$A:$C,3,0),"")</f>
        <v/>
      </c>
      <c r="E1414" s="70" t="str">
        <f>IFERROR(VLOOKUP($D1414,'[1]Nieuwe bron'!$C:$D,2,0),"")</f>
        <v/>
      </c>
      <c r="F1414" s="70" t="str">
        <f>IFERROR(VLOOKUP($D1414,NLSfB!A:D,4,0),"")</f>
        <v/>
      </c>
      <c r="G1414" s="114">
        <v>1</v>
      </c>
      <c r="H1414" s="74" t="s">
        <v>326</v>
      </c>
      <c r="I1414" s="70" t="s">
        <v>1273</v>
      </c>
      <c r="K1414" s="67">
        <f ca="1">COUNTIF(Tabel1[[PPO code 1]:[Frequentie 4]],Activiteitenoverzicht!B1414)</f>
        <v>0</v>
      </c>
      <c r="L1414" s="75">
        <f t="shared" ca="1" si="185"/>
        <v>0</v>
      </c>
    </row>
    <row r="1415" spans="1:12" hidden="1" x14ac:dyDescent="0.25">
      <c r="A1415" s="71">
        <f t="shared" si="180"/>
        <v>1412</v>
      </c>
      <c r="B1415" s="70"/>
      <c r="D1415" s="70" t="str">
        <f>IFERROR(VLOOKUP($C1415,'[1]Nieuwe bron'!$A:$C,3,0),"")</f>
        <v/>
      </c>
      <c r="E1415" s="70" t="str">
        <f>IFERROR(VLOOKUP($D1415,'[1]Nieuwe bron'!$C:$D,2,0),"")</f>
        <v/>
      </c>
      <c r="F1415" s="70" t="str">
        <f>IFERROR(VLOOKUP($D1415,NLSfB!A:D,4,0),"")</f>
        <v/>
      </c>
      <c r="G1415" s="74"/>
      <c r="H1415" s="74"/>
      <c r="I1415" s="70"/>
      <c r="K1415" s="67">
        <f ca="1">COUNTIF(Tabel1[[PPO code 1]:[Frequentie 4]],Activiteitenoverzicht!B1415)</f>
        <v>0</v>
      </c>
      <c r="L1415" s="76">
        <f t="shared" ca="1" si="185"/>
        <v>0</v>
      </c>
    </row>
    <row r="1416" spans="1:12" hidden="1" x14ac:dyDescent="0.25">
      <c r="A1416" s="71">
        <f t="shared" si="180"/>
        <v>1413</v>
      </c>
      <c r="B1416" s="70" t="s">
        <v>1281</v>
      </c>
      <c r="C1416" s="70">
        <v>61111002</v>
      </c>
      <c r="D1416" s="70" t="str">
        <f>IFERROR(VLOOKUP($C1416,'[1]Nieuwe bron'!$A:$C,3,0),"")</f>
        <v>61.13.10</v>
      </c>
      <c r="E1416" s="70" t="str">
        <f>IFERROR(VLOOKUP($D1416,'[1]Nieuwe bron'!$C:$D,2,0),"")</f>
        <v>centrale elektrotechnische voorzieningen; energie-opwekking, noodstroomaggregaat; brandstoftank</v>
      </c>
      <c r="F1416" s="70" t="str">
        <f>IFERROR(VLOOKUP($D1416,NLSfB!A:D,4,0),"")</f>
        <v>brandstoftank noodstroomaggregaat</v>
      </c>
      <c r="G1416" s="112">
        <v>12</v>
      </c>
      <c r="H1416" s="77"/>
      <c r="I1416" s="78" t="s">
        <v>1265</v>
      </c>
      <c r="K1416" s="67">
        <f ca="1">COUNTIF(Tabel1[[PPO code 1]:[Frequentie 4]],Activiteitenoverzicht!B1416)</f>
        <v>0</v>
      </c>
      <c r="L1416" s="73">
        <f ca="1">$K$1416</f>
        <v>0</v>
      </c>
    </row>
    <row r="1417" spans="1:12" hidden="1" x14ac:dyDescent="0.25">
      <c r="A1417" s="71">
        <f t="shared" si="180"/>
        <v>1414</v>
      </c>
      <c r="B1417" s="70" t="str">
        <f>IF($C1417=""," ",$B$1416)</f>
        <v xml:space="preserve"> </v>
      </c>
      <c r="D1417" s="70" t="str">
        <f>IFERROR(VLOOKUP($C1417,'[1]Nieuwe bron'!$A:$C,3,0),"")</f>
        <v/>
      </c>
      <c r="E1417" s="70" t="str">
        <f>IFERROR(VLOOKUP($D1417,'[1]Nieuwe bron'!$C:$D,2,0),"")</f>
        <v/>
      </c>
      <c r="F1417" s="70" t="str">
        <f>IFERROR(VLOOKUP($D1417,NLSfB!A:D,4,0),"")</f>
        <v/>
      </c>
      <c r="G1417" s="113">
        <v>12</v>
      </c>
      <c r="H1417" s="74" t="s">
        <v>326</v>
      </c>
      <c r="I1417" s="70" t="s">
        <v>1282</v>
      </c>
      <c r="K1417" s="67">
        <f ca="1">COUNTIF(Tabel1[[PPO code 1]:[Frequentie 4]],Activiteitenoverzicht!B1417)</f>
        <v>0</v>
      </c>
      <c r="L1417" s="75">
        <f t="shared" ref="L1417:L1418" ca="1" si="186">$K$1416</f>
        <v>0</v>
      </c>
    </row>
    <row r="1418" spans="1:12" hidden="1" x14ac:dyDescent="0.25">
      <c r="A1418" s="71">
        <f t="shared" si="180"/>
        <v>1415</v>
      </c>
      <c r="B1418" s="70"/>
      <c r="D1418" s="70" t="str">
        <f>IFERROR(VLOOKUP($C1418,'[1]Nieuwe bron'!$A:$C,3,0),"")</f>
        <v/>
      </c>
      <c r="E1418" s="70" t="str">
        <f>IFERROR(VLOOKUP($D1418,'[1]Nieuwe bron'!$C:$D,2,0),"")</f>
        <v/>
      </c>
      <c r="F1418" s="70" t="str">
        <f>IFERROR(VLOOKUP($D1418,NLSfB!A:D,4,0),"")</f>
        <v/>
      </c>
      <c r="G1418" s="114">
        <v>12</v>
      </c>
      <c r="H1418" s="74"/>
      <c r="K1418" s="67">
        <f ca="1">COUNTIF(Tabel1[[PPO code 1]:[Frequentie 4]],Activiteitenoverzicht!B1418)</f>
        <v>0</v>
      </c>
      <c r="L1418" s="76">
        <f t="shared" ca="1" si="186"/>
        <v>0</v>
      </c>
    </row>
    <row r="1419" spans="1:12" hidden="1" x14ac:dyDescent="0.25">
      <c r="A1419" s="71">
        <f t="shared" si="180"/>
        <v>1416</v>
      </c>
      <c r="B1419" s="70" t="s">
        <v>1283</v>
      </c>
      <c r="C1419" s="70">
        <v>61111002</v>
      </c>
      <c r="D1419" s="70" t="str">
        <f>IFERROR(VLOOKUP($C1419,'[1]Nieuwe bron'!$A:$C,3,0),"")</f>
        <v>61.13.10</v>
      </c>
      <c r="E1419" s="70" t="str">
        <f>IFERROR(VLOOKUP($D1419,'[1]Nieuwe bron'!$C:$D,2,0),"")</f>
        <v>centrale elektrotechnische voorzieningen; energie-opwekking, noodstroomaggregaat; brandstoftank</v>
      </c>
      <c r="F1419" s="70" t="str">
        <f>IFERROR(VLOOKUP($D1419,NLSfB!A:D,4,0),"")</f>
        <v>brandstoftank noodstroomaggregaat</v>
      </c>
      <c r="G1419" s="112">
        <v>0.1</v>
      </c>
      <c r="H1419" s="77"/>
      <c r="I1419" s="78" t="s">
        <v>1265</v>
      </c>
      <c r="K1419" s="67">
        <f ca="1">COUNTIF(Tabel1[[PPO code 1]:[Frequentie 4]],Activiteitenoverzicht!B1419)</f>
        <v>0</v>
      </c>
      <c r="L1419" s="73">
        <f ca="1">$K$1419</f>
        <v>0</v>
      </c>
    </row>
    <row r="1420" spans="1:12" hidden="1" x14ac:dyDescent="0.25">
      <c r="A1420" s="71">
        <f t="shared" si="180"/>
        <v>1417</v>
      </c>
      <c r="B1420" s="70"/>
      <c r="D1420" s="70" t="str">
        <f>IFERROR(VLOOKUP($C1420,'[1]Nieuwe bron'!$A:$C,3,0),"")</f>
        <v/>
      </c>
      <c r="E1420" s="70" t="str">
        <f>IFERROR(VLOOKUP($D1420,'[1]Nieuwe bron'!$C:$D,2,0),"")</f>
        <v/>
      </c>
      <c r="F1420" s="70" t="str">
        <f>IFERROR(VLOOKUP($D1420,NLSfB!A:D,4,0),"")</f>
        <v/>
      </c>
      <c r="G1420" s="114">
        <v>0.1</v>
      </c>
      <c r="H1420" s="74" t="s">
        <v>326</v>
      </c>
      <c r="I1420" s="70" t="s">
        <v>1284</v>
      </c>
      <c r="K1420" s="67">
        <f ca="1">COUNTIF(Tabel1[[PPO code 1]:[Frequentie 4]],Activiteitenoverzicht!B1420)</f>
        <v>0</v>
      </c>
      <c r="L1420" s="75">
        <f t="shared" ref="L1420:L1421" ca="1" si="187">$K$1419</f>
        <v>0</v>
      </c>
    </row>
    <row r="1421" spans="1:12" hidden="1" x14ac:dyDescent="0.25">
      <c r="A1421" s="71">
        <f t="shared" si="180"/>
        <v>1418</v>
      </c>
      <c r="B1421" s="70"/>
      <c r="D1421" s="70" t="str">
        <f>IFERROR(VLOOKUP($C1421,'[1]Nieuwe bron'!$A:$C,3,0),"")</f>
        <v/>
      </c>
      <c r="E1421" s="70" t="str">
        <f>IFERROR(VLOOKUP($D1421,'[1]Nieuwe bron'!$C:$D,2,0),"")</f>
        <v/>
      </c>
      <c r="F1421" s="70" t="str">
        <f>IFERROR(VLOOKUP($D1421,NLSfB!A:D,4,0),"")</f>
        <v/>
      </c>
      <c r="G1421" s="74"/>
      <c r="H1421" s="74"/>
      <c r="I1421" s="70"/>
      <c r="K1421" s="67">
        <f ca="1">COUNTIF(Tabel1[[PPO code 1]:[Frequentie 4]],Activiteitenoverzicht!B1421)</f>
        <v>0</v>
      </c>
      <c r="L1421" s="76">
        <f t="shared" ca="1" si="187"/>
        <v>0</v>
      </c>
    </row>
    <row r="1422" spans="1:12" x14ac:dyDescent="0.25">
      <c r="A1422" s="92">
        <f t="shared" si="180"/>
        <v>1419</v>
      </c>
      <c r="B1422" s="91" t="s">
        <v>1285</v>
      </c>
      <c r="C1422" s="70">
        <v>61111001</v>
      </c>
      <c r="D1422" s="91" t="str">
        <f>IFERROR(VLOOKUP($C1422,'[1]Nieuwe bron'!$A:$C,3,0),"")</f>
        <v>61.13.00</v>
      </c>
      <c r="E1422" s="70" t="str">
        <f>IFERROR(VLOOKUP($D1422,'[1]Nieuwe bron'!$C:$D,2,0),"")</f>
        <v>centrale elektrotechnische voorzieningen; energie-opwekking, noodstroomaggregaat</v>
      </c>
      <c r="F1422" s="70" t="str">
        <f>IFERROR(VLOOKUP($D1422,NLSfB!A:D,4,0),"")</f>
        <v>noodstroomaggregaat</v>
      </c>
      <c r="G1422" s="112">
        <v>3</v>
      </c>
      <c r="H1422" s="93"/>
      <c r="I1422" s="85" t="s">
        <v>1265</v>
      </c>
      <c r="J1422" s="87"/>
      <c r="K1422" s="87">
        <f ca="1">COUNTIF(Tabel1[[PPO code 1]:[Frequentie 4]],Activiteitenoverzicht!B1422)</f>
        <v>1</v>
      </c>
      <c r="L1422" s="94">
        <f ca="1">$K$1422</f>
        <v>1</v>
      </c>
    </row>
    <row r="1423" spans="1:12" x14ac:dyDescent="0.25">
      <c r="A1423" s="92">
        <f t="shared" si="180"/>
        <v>1420</v>
      </c>
      <c r="B1423" s="91" t="str">
        <f t="shared" ref="B1423:B1438" si="188">IF($C1423=""," ",$B$1422)</f>
        <v>NSS010-A3</v>
      </c>
      <c r="C1423" s="70">
        <v>61111002</v>
      </c>
      <c r="D1423" s="91" t="str">
        <f>IFERROR(VLOOKUP($C1423,'[1]Nieuwe bron'!$A:$C,3,0),"")</f>
        <v>61.13.10</v>
      </c>
      <c r="E1423" s="70" t="str">
        <f>IFERROR(VLOOKUP($D1423,'[1]Nieuwe bron'!$C:$D,2,0),"")</f>
        <v>centrale elektrotechnische voorzieningen; energie-opwekking, noodstroomaggregaat; brandstoftank</v>
      </c>
      <c r="F1423" s="70" t="str">
        <f>IFERROR(VLOOKUP($D1423,NLSfB!A:D,4,0),"")</f>
        <v>brandstoftank noodstroomaggregaat</v>
      </c>
      <c r="G1423" s="113">
        <v>3</v>
      </c>
      <c r="H1423" s="95"/>
      <c r="I1423" s="91" t="s">
        <v>1286</v>
      </c>
      <c r="J1423" s="87"/>
      <c r="K1423" s="87">
        <f ca="1">COUNTIF(Tabel1[[PPO code 1]:[Frequentie 4]],Activiteitenoverzicht!B1423)</f>
        <v>1</v>
      </c>
      <c r="L1423" s="96">
        <f t="shared" ref="L1423:L1440" ca="1" si="189">$K$1422</f>
        <v>1</v>
      </c>
    </row>
    <row r="1424" spans="1:12" x14ac:dyDescent="0.25">
      <c r="A1424" s="92">
        <f t="shared" si="180"/>
        <v>1421</v>
      </c>
      <c r="B1424" s="91" t="str">
        <f t="shared" si="188"/>
        <v xml:space="preserve"> </v>
      </c>
      <c r="D1424" s="91" t="str">
        <f>IFERROR(VLOOKUP($C1424,'[1]Nieuwe bron'!$A:$C,3,0),"")</f>
        <v/>
      </c>
      <c r="E1424" s="70" t="str">
        <f>IFERROR(VLOOKUP($D1424,'[1]Nieuwe bron'!$C:$D,2,0),"")</f>
        <v/>
      </c>
      <c r="F1424" s="70" t="str">
        <f>IFERROR(VLOOKUP($D1424,NLSfB!A:D,4,0),"")</f>
        <v/>
      </c>
      <c r="G1424" s="113">
        <v>3</v>
      </c>
      <c r="H1424" s="95" t="s">
        <v>326</v>
      </c>
      <c r="I1424" s="91" t="s">
        <v>1287</v>
      </c>
      <c r="J1424" s="87"/>
      <c r="K1424" s="87">
        <f ca="1">COUNTIF(Tabel1[[PPO code 1]:[Frequentie 4]],Activiteitenoverzicht!B1424)</f>
        <v>0</v>
      </c>
      <c r="L1424" s="96">
        <f t="shared" ca="1" si="189"/>
        <v>1</v>
      </c>
    </row>
    <row r="1425" spans="1:12" x14ac:dyDescent="0.25">
      <c r="A1425" s="92">
        <f t="shared" si="180"/>
        <v>1422</v>
      </c>
      <c r="B1425" s="91" t="str">
        <f t="shared" si="188"/>
        <v xml:space="preserve"> </v>
      </c>
      <c r="D1425" s="91" t="str">
        <f>IFERROR(VLOOKUP($C1425,'[1]Nieuwe bron'!$A:$C,3,0),"")</f>
        <v/>
      </c>
      <c r="E1425" s="70" t="str">
        <f>IFERROR(VLOOKUP($D1425,'[1]Nieuwe bron'!$C:$D,2,0),"")</f>
        <v/>
      </c>
      <c r="F1425" s="70" t="str">
        <f>IFERROR(VLOOKUP($D1425,NLSfB!A:D,4,0),"")</f>
        <v/>
      </c>
      <c r="G1425" s="113">
        <v>3</v>
      </c>
      <c r="H1425" s="95" t="s">
        <v>326</v>
      </c>
      <c r="I1425" s="91" t="s">
        <v>1288</v>
      </c>
      <c r="J1425" s="87"/>
      <c r="K1425" s="87">
        <f ca="1">COUNTIF(Tabel1[[PPO code 1]:[Frequentie 4]],Activiteitenoverzicht!B1425)</f>
        <v>0</v>
      </c>
      <c r="L1425" s="96">
        <f t="shared" ca="1" si="189"/>
        <v>1</v>
      </c>
    </row>
    <row r="1426" spans="1:12" x14ac:dyDescent="0.25">
      <c r="A1426" s="92">
        <f t="shared" si="180"/>
        <v>1423</v>
      </c>
      <c r="B1426" s="91" t="str">
        <f t="shared" si="188"/>
        <v xml:space="preserve"> </v>
      </c>
      <c r="D1426" s="91" t="str">
        <f>IFERROR(VLOOKUP($C1426,'[1]Nieuwe bron'!$A:$C,3,0),"")</f>
        <v/>
      </c>
      <c r="E1426" s="70" t="str">
        <f>IFERROR(VLOOKUP($D1426,'[1]Nieuwe bron'!$C:$D,2,0),"")</f>
        <v/>
      </c>
      <c r="F1426" s="70" t="str">
        <f>IFERROR(VLOOKUP($D1426,NLSfB!A:D,4,0),"")</f>
        <v/>
      </c>
      <c r="G1426" s="113">
        <v>3</v>
      </c>
      <c r="H1426" s="95" t="s">
        <v>326</v>
      </c>
      <c r="I1426" s="91" t="s">
        <v>1289</v>
      </c>
      <c r="J1426" s="87"/>
      <c r="K1426" s="87">
        <f ca="1">COUNTIF(Tabel1[[PPO code 1]:[Frequentie 4]],Activiteitenoverzicht!B1426)</f>
        <v>0</v>
      </c>
      <c r="L1426" s="96">
        <f t="shared" ca="1" si="189"/>
        <v>1</v>
      </c>
    </row>
    <row r="1427" spans="1:12" x14ac:dyDescent="0.25">
      <c r="A1427" s="92">
        <f t="shared" si="180"/>
        <v>1424</v>
      </c>
      <c r="B1427" s="91" t="str">
        <f t="shared" si="188"/>
        <v xml:space="preserve"> </v>
      </c>
      <c r="D1427" s="91" t="str">
        <f>IFERROR(VLOOKUP($C1427,'[1]Nieuwe bron'!$A:$C,3,0),"")</f>
        <v/>
      </c>
      <c r="E1427" s="70" t="str">
        <f>IFERROR(VLOOKUP($D1427,'[1]Nieuwe bron'!$C:$D,2,0),"")</f>
        <v/>
      </c>
      <c r="F1427" s="70" t="str">
        <f>IFERROR(VLOOKUP($D1427,NLSfB!A:D,4,0),"")</f>
        <v/>
      </c>
      <c r="G1427" s="113">
        <v>3</v>
      </c>
      <c r="H1427" s="95" t="s">
        <v>326</v>
      </c>
      <c r="I1427" s="91" t="s">
        <v>1290</v>
      </c>
      <c r="J1427" s="87"/>
      <c r="K1427" s="87">
        <f ca="1">COUNTIF(Tabel1[[PPO code 1]:[Frequentie 4]],Activiteitenoverzicht!B1427)</f>
        <v>0</v>
      </c>
      <c r="L1427" s="96">
        <f t="shared" ca="1" si="189"/>
        <v>1</v>
      </c>
    </row>
    <row r="1428" spans="1:12" x14ac:dyDescent="0.25">
      <c r="A1428" s="92">
        <f t="shared" si="180"/>
        <v>1425</v>
      </c>
      <c r="B1428" s="91" t="str">
        <f t="shared" si="188"/>
        <v xml:space="preserve"> </v>
      </c>
      <c r="D1428" s="91" t="str">
        <f>IFERROR(VLOOKUP($C1428,'[1]Nieuwe bron'!$A:$C,3,0),"")</f>
        <v/>
      </c>
      <c r="E1428" s="70" t="str">
        <f>IFERROR(VLOOKUP($D1428,'[1]Nieuwe bron'!$C:$D,2,0),"")</f>
        <v/>
      </c>
      <c r="F1428" s="70" t="str">
        <f>IFERROR(VLOOKUP($D1428,NLSfB!A:D,4,0),"")</f>
        <v/>
      </c>
      <c r="G1428" s="113">
        <v>3</v>
      </c>
      <c r="H1428" s="95" t="s">
        <v>326</v>
      </c>
      <c r="I1428" s="91" t="s">
        <v>1291</v>
      </c>
      <c r="J1428" s="87"/>
      <c r="K1428" s="87">
        <f ca="1">COUNTIF(Tabel1[[PPO code 1]:[Frequentie 4]],Activiteitenoverzicht!B1428)</f>
        <v>0</v>
      </c>
      <c r="L1428" s="96">
        <f t="shared" ca="1" si="189"/>
        <v>1</v>
      </c>
    </row>
    <row r="1429" spans="1:12" x14ac:dyDescent="0.25">
      <c r="A1429" s="92">
        <f t="shared" si="180"/>
        <v>1426</v>
      </c>
      <c r="B1429" s="91" t="str">
        <f t="shared" si="188"/>
        <v xml:space="preserve"> </v>
      </c>
      <c r="D1429" s="91" t="str">
        <f>IFERROR(VLOOKUP($C1429,'[1]Nieuwe bron'!$A:$C,3,0),"")</f>
        <v/>
      </c>
      <c r="E1429" s="70" t="str">
        <f>IFERROR(VLOOKUP($D1429,'[1]Nieuwe bron'!$C:$D,2,0),"")</f>
        <v/>
      </c>
      <c r="F1429" s="70" t="str">
        <f>IFERROR(VLOOKUP($D1429,NLSfB!A:D,4,0),"")</f>
        <v/>
      </c>
      <c r="G1429" s="113">
        <v>3</v>
      </c>
      <c r="H1429" s="95" t="s">
        <v>326</v>
      </c>
      <c r="I1429" s="91" t="s">
        <v>1292</v>
      </c>
      <c r="J1429" s="87"/>
      <c r="K1429" s="87">
        <f ca="1">COUNTIF(Tabel1[[PPO code 1]:[Frequentie 4]],Activiteitenoverzicht!B1429)</f>
        <v>0</v>
      </c>
      <c r="L1429" s="96">
        <f t="shared" ca="1" si="189"/>
        <v>1</v>
      </c>
    </row>
    <row r="1430" spans="1:12" x14ac:dyDescent="0.25">
      <c r="A1430" s="92">
        <f t="shared" si="180"/>
        <v>1427</v>
      </c>
      <c r="B1430" s="91" t="str">
        <f t="shared" si="188"/>
        <v xml:space="preserve"> </v>
      </c>
      <c r="D1430" s="91" t="str">
        <f>IFERROR(VLOOKUP($C1430,'[1]Nieuwe bron'!$A:$C,3,0),"")</f>
        <v/>
      </c>
      <c r="E1430" s="70" t="str">
        <f>IFERROR(VLOOKUP($D1430,'[1]Nieuwe bron'!$C:$D,2,0),"")</f>
        <v/>
      </c>
      <c r="F1430" s="70" t="str">
        <f>IFERROR(VLOOKUP($D1430,NLSfB!A:D,4,0),"")</f>
        <v/>
      </c>
      <c r="G1430" s="113">
        <v>3</v>
      </c>
      <c r="H1430" s="95" t="s">
        <v>326</v>
      </c>
      <c r="I1430" s="91" t="s">
        <v>1293</v>
      </c>
      <c r="J1430" s="87"/>
      <c r="K1430" s="87">
        <f ca="1">COUNTIF(Tabel1[[PPO code 1]:[Frequentie 4]],Activiteitenoverzicht!B1430)</f>
        <v>0</v>
      </c>
      <c r="L1430" s="96">
        <f t="shared" ca="1" si="189"/>
        <v>1</v>
      </c>
    </row>
    <row r="1431" spans="1:12" x14ac:dyDescent="0.25">
      <c r="A1431" s="92">
        <f t="shared" si="180"/>
        <v>1428</v>
      </c>
      <c r="B1431" s="91" t="str">
        <f t="shared" si="188"/>
        <v xml:space="preserve"> </v>
      </c>
      <c r="D1431" s="91" t="str">
        <f>IFERROR(VLOOKUP($C1431,'[1]Nieuwe bron'!$A:$C,3,0),"")</f>
        <v/>
      </c>
      <c r="E1431" s="70" t="str">
        <f>IFERROR(VLOOKUP($D1431,'[1]Nieuwe bron'!$C:$D,2,0),"")</f>
        <v/>
      </c>
      <c r="F1431" s="70" t="str">
        <f>IFERROR(VLOOKUP($D1431,NLSfB!A:D,4,0),"")</f>
        <v/>
      </c>
      <c r="G1431" s="113"/>
      <c r="H1431" s="95" t="s">
        <v>326</v>
      </c>
      <c r="I1431" s="91" t="s">
        <v>1294</v>
      </c>
      <c r="J1431" s="87"/>
      <c r="K1431" s="87">
        <f ca="1">COUNTIF(Tabel1[[PPO code 1]:[Frequentie 4]],Activiteitenoverzicht!B1431)</f>
        <v>0</v>
      </c>
      <c r="L1431" s="96">
        <f t="shared" ca="1" si="189"/>
        <v>1</v>
      </c>
    </row>
    <row r="1432" spans="1:12" x14ac:dyDescent="0.25">
      <c r="A1432" s="92">
        <f t="shared" si="180"/>
        <v>1429</v>
      </c>
      <c r="B1432" s="91" t="str">
        <f t="shared" si="188"/>
        <v xml:space="preserve"> </v>
      </c>
      <c r="D1432" s="91" t="str">
        <f>IFERROR(VLOOKUP($C1432,'[1]Nieuwe bron'!$A:$C,3,0),"")</f>
        <v/>
      </c>
      <c r="E1432" s="70" t="str">
        <f>IFERROR(VLOOKUP($D1432,'[1]Nieuwe bron'!$C:$D,2,0),"")</f>
        <v/>
      </c>
      <c r="F1432" s="70" t="str">
        <f>IFERROR(VLOOKUP($D1432,NLSfB!A:D,4,0),"")</f>
        <v/>
      </c>
      <c r="G1432" s="113"/>
      <c r="H1432" s="95" t="s">
        <v>326</v>
      </c>
      <c r="I1432" s="91" t="s">
        <v>1295</v>
      </c>
      <c r="J1432" s="87"/>
      <c r="K1432" s="87">
        <f ca="1">COUNTIF(Tabel1[[PPO code 1]:[Frequentie 4]],Activiteitenoverzicht!B1432)</f>
        <v>0</v>
      </c>
      <c r="L1432" s="96">
        <f t="shared" ca="1" si="189"/>
        <v>1</v>
      </c>
    </row>
    <row r="1433" spans="1:12" x14ac:dyDescent="0.25">
      <c r="A1433" s="92">
        <f t="shared" si="180"/>
        <v>1430</v>
      </c>
      <c r="B1433" s="91" t="str">
        <f t="shared" si="188"/>
        <v xml:space="preserve"> </v>
      </c>
      <c r="D1433" s="91" t="str">
        <f>IFERROR(VLOOKUP($C1433,'[1]Nieuwe bron'!$A:$C,3,0),"")</f>
        <v/>
      </c>
      <c r="E1433" s="70" t="str">
        <f>IFERROR(VLOOKUP($D1433,'[1]Nieuwe bron'!$C:$D,2,0),"")</f>
        <v/>
      </c>
      <c r="F1433" s="70" t="str">
        <f>IFERROR(VLOOKUP($D1433,NLSfB!A:D,4,0),"")</f>
        <v/>
      </c>
      <c r="G1433" s="113"/>
      <c r="H1433" s="95" t="s">
        <v>326</v>
      </c>
      <c r="I1433" s="91" t="s">
        <v>1296</v>
      </c>
      <c r="J1433" s="87"/>
      <c r="K1433" s="87">
        <f ca="1">COUNTIF(Tabel1[[PPO code 1]:[Frequentie 4]],Activiteitenoverzicht!B1433)</f>
        <v>0</v>
      </c>
      <c r="L1433" s="96">
        <f t="shared" ca="1" si="189"/>
        <v>1</v>
      </c>
    </row>
    <row r="1434" spans="1:12" x14ac:dyDescent="0.25">
      <c r="A1434" s="92">
        <f t="shared" si="180"/>
        <v>1431</v>
      </c>
      <c r="B1434" s="91" t="str">
        <f t="shared" si="188"/>
        <v xml:space="preserve"> </v>
      </c>
      <c r="D1434" s="91" t="str">
        <f>IFERROR(VLOOKUP($C1434,'[1]Nieuwe bron'!$A:$C,3,0),"")</f>
        <v/>
      </c>
      <c r="E1434" s="70" t="str">
        <f>IFERROR(VLOOKUP($D1434,'[1]Nieuwe bron'!$C:$D,2,0),"")</f>
        <v/>
      </c>
      <c r="F1434" s="70" t="str">
        <f>IFERROR(VLOOKUP($D1434,NLSfB!A:D,4,0),"")</f>
        <v/>
      </c>
      <c r="G1434" s="113"/>
      <c r="H1434" s="95" t="s">
        <v>326</v>
      </c>
      <c r="I1434" s="91" t="s">
        <v>1297</v>
      </c>
      <c r="J1434" s="87"/>
      <c r="K1434" s="87">
        <f ca="1">COUNTIF(Tabel1[[PPO code 1]:[Frequentie 4]],Activiteitenoverzicht!B1434)</f>
        <v>0</v>
      </c>
      <c r="L1434" s="96">
        <f t="shared" ca="1" si="189"/>
        <v>1</v>
      </c>
    </row>
    <row r="1435" spans="1:12" x14ac:dyDescent="0.25">
      <c r="A1435" s="92">
        <f t="shared" si="180"/>
        <v>1432</v>
      </c>
      <c r="B1435" s="91" t="str">
        <f t="shared" si="188"/>
        <v xml:space="preserve"> </v>
      </c>
      <c r="D1435" s="91" t="str">
        <f>IFERROR(VLOOKUP($C1435,'[1]Nieuwe bron'!$A:$C,3,0),"")</f>
        <v/>
      </c>
      <c r="E1435" s="70" t="str">
        <f>IFERROR(VLOOKUP($D1435,'[1]Nieuwe bron'!$C:$D,2,0),"")</f>
        <v/>
      </c>
      <c r="F1435" s="70" t="str">
        <f>IFERROR(VLOOKUP($D1435,NLSfB!A:D,4,0),"")</f>
        <v/>
      </c>
      <c r="G1435" s="113"/>
      <c r="H1435" s="95" t="s">
        <v>326</v>
      </c>
      <c r="I1435" s="91" t="s">
        <v>1298</v>
      </c>
      <c r="J1435" s="87"/>
      <c r="K1435" s="87">
        <f ca="1">COUNTIF(Tabel1[[PPO code 1]:[Frequentie 4]],Activiteitenoverzicht!B1435)</f>
        <v>0</v>
      </c>
      <c r="L1435" s="96">
        <f t="shared" ca="1" si="189"/>
        <v>1</v>
      </c>
    </row>
    <row r="1436" spans="1:12" x14ac:dyDescent="0.25">
      <c r="A1436" s="92">
        <f t="shared" si="180"/>
        <v>1433</v>
      </c>
      <c r="B1436" s="91" t="str">
        <f t="shared" si="188"/>
        <v xml:space="preserve"> </v>
      </c>
      <c r="D1436" s="91" t="str">
        <f>IFERROR(VLOOKUP($C1436,'[1]Nieuwe bron'!$A:$C,3,0),"")</f>
        <v/>
      </c>
      <c r="E1436" s="70" t="str">
        <f>IFERROR(VLOOKUP($D1436,'[1]Nieuwe bron'!$C:$D,2,0),"")</f>
        <v/>
      </c>
      <c r="F1436" s="70" t="str">
        <f>IFERROR(VLOOKUP($D1436,NLSfB!A:D,4,0),"")</f>
        <v/>
      </c>
      <c r="G1436" s="113"/>
      <c r="H1436" s="95"/>
      <c r="I1436" s="91"/>
      <c r="J1436" s="87"/>
      <c r="K1436" s="87">
        <f ca="1">COUNTIF(Tabel1[[PPO code 1]:[Frequentie 4]],Activiteitenoverzicht!B1436)</f>
        <v>0</v>
      </c>
      <c r="L1436" s="96">
        <f t="shared" ca="1" si="189"/>
        <v>1</v>
      </c>
    </row>
    <row r="1437" spans="1:12" x14ac:dyDescent="0.25">
      <c r="A1437" s="92">
        <f t="shared" si="180"/>
        <v>1434</v>
      </c>
      <c r="B1437" s="91" t="str">
        <f t="shared" si="188"/>
        <v xml:space="preserve"> </v>
      </c>
      <c r="D1437" s="91" t="str">
        <f>IFERROR(VLOOKUP($C1437,'[1]Nieuwe bron'!$A:$C,3,0),"")</f>
        <v/>
      </c>
      <c r="E1437" s="70" t="str">
        <f>IFERROR(VLOOKUP($D1437,'[1]Nieuwe bron'!$C:$D,2,0),"")</f>
        <v/>
      </c>
      <c r="F1437" s="70" t="str">
        <f>IFERROR(VLOOKUP($D1437,NLSfB!A:D,4,0),"")</f>
        <v/>
      </c>
      <c r="G1437" s="113"/>
      <c r="H1437" s="95"/>
      <c r="I1437" s="91" t="s">
        <v>1299</v>
      </c>
      <c r="J1437" s="87"/>
      <c r="K1437" s="87">
        <f ca="1">COUNTIF(Tabel1[[PPO code 1]:[Frequentie 4]],Activiteitenoverzicht!B1437)</f>
        <v>0</v>
      </c>
      <c r="L1437" s="96">
        <f t="shared" ca="1" si="189"/>
        <v>1</v>
      </c>
    </row>
    <row r="1438" spans="1:12" x14ac:dyDescent="0.25">
      <c r="A1438" s="92">
        <f t="shared" si="180"/>
        <v>1435</v>
      </c>
      <c r="B1438" s="91" t="str">
        <f t="shared" si="188"/>
        <v xml:space="preserve"> </v>
      </c>
      <c r="D1438" s="91" t="str">
        <f>IFERROR(VLOOKUP($C1438,'[1]Nieuwe bron'!$A:$C,3,0),"")</f>
        <v/>
      </c>
      <c r="E1438" s="70" t="str">
        <f>IFERROR(VLOOKUP($D1438,'[1]Nieuwe bron'!$C:$D,2,0),"")</f>
        <v/>
      </c>
      <c r="F1438" s="70" t="str">
        <f>IFERROR(VLOOKUP($D1438,NLSfB!A:D,4,0),"")</f>
        <v/>
      </c>
      <c r="G1438" s="113"/>
      <c r="H1438" s="95" t="s">
        <v>326</v>
      </c>
      <c r="I1438" s="91" t="s">
        <v>1300</v>
      </c>
      <c r="J1438" s="87"/>
      <c r="K1438" s="87">
        <f ca="1">COUNTIF(Tabel1[[PPO code 1]:[Frequentie 4]],Activiteitenoverzicht!B1438)</f>
        <v>0</v>
      </c>
      <c r="L1438" s="96">
        <f t="shared" ca="1" si="189"/>
        <v>1</v>
      </c>
    </row>
    <row r="1439" spans="1:12" x14ac:dyDescent="0.25">
      <c r="A1439" s="92">
        <f t="shared" si="180"/>
        <v>1436</v>
      </c>
      <c r="B1439" s="91"/>
      <c r="D1439" s="91" t="str">
        <f>IFERROR(VLOOKUP($C1439,'[1]Nieuwe bron'!$A:$C,3,0),"")</f>
        <v/>
      </c>
      <c r="E1439" s="70" t="str">
        <f>IFERROR(VLOOKUP($D1439,'[1]Nieuwe bron'!$C:$D,2,0),"")</f>
        <v/>
      </c>
      <c r="F1439" s="70" t="str">
        <f>IFERROR(VLOOKUP($D1439,NLSfB!A:D,4,0),"")</f>
        <v/>
      </c>
      <c r="G1439" s="114"/>
      <c r="H1439" s="95" t="s">
        <v>326</v>
      </c>
      <c r="I1439" s="91" t="s">
        <v>1301</v>
      </c>
      <c r="J1439" s="87"/>
      <c r="K1439" s="87">
        <f ca="1">COUNTIF(Tabel1[[PPO code 1]:[Frequentie 4]],Activiteitenoverzicht!B1439)</f>
        <v>0</v>
      </c>
      <c r="L1439" s="96">
        <f t="shared" ca="1" si="189"/>
        <v>1</v>
      </c>
    </row>
    <row r="1440" spans="1:12" x14ac:dyDescent="0.25">
      <c r="A1440" s="92">
        <f t="shared" si="180"/>
        <v>1437</v>
      </c>
      <c r="B1440" s="91"/>
      <c r="D1440" s="91" t="str">
        <f>IFERROR(VLOOKUP($C1440,'[1]Nieuwe bron'!$A:$C,3,0),"")</f>
        <v/>
      </c>
      <c r="E1440" s="70" t="str">
        <f>IFERROR(VLOOKUP($D1440,'[1]Nieuwe bron'!$C:$D,2,0),"")</f>
        <v/>
      </c>
      <c r="F1440" s="70" t="str">
        <f>IFERROR(VLOOKUP($D1440,NLSfB!A:D,4,0),"")</f>
        <v/>
      </c>
      <c r="G1440" s="74"/>
      <c r="H1440" s="95"/>
      <c r="I1440" s="91"/>
      <c r="J1440" s="87"/>
      <c r="K1440" s="87">
        <f ca="1">COUNTIF(Tabel1[[PPO code 1]:[Frequentie 4]],Activiteitenoverzicht!B1440)</f>
        <v>0</v>
      </c>
      <c r="L1440" s="97">
        <f t="shared" ca="1" si="189"/>
        <v>1</v>
      </c>
    </row>
    <row r="1441" spans="1:12" hidden="1" x14ac:dyDescent="0.25">
      <c r="A1441" s="71">
        <f t="shared" si="180"/>
        <v>1438</v>
      </c>
      <c r="B1441" s="70" t="s">
        <v>1302</v>
      </c>
      <c r="C1441" s="70">
        <v>611120</v>
      </c>
      <c r="D1441" s="70" t="str">
        <f>IFERROR(VLOOKUP($C1441,'[1]Nieuwe bron'!$A:$C,3,0),"")</f>
        <v>61.14.00</v>
      </c>
      <c r="E1441" s="70" t="str">
        <f>IFERROR(VLOOKUP($D1441,'[1]Nieuwe bron'!$C:$D,2,0),"")</f>
        <v>centrale elektrotechnische voorzieningen; energie-opwekking, nobreak unit</v>
      </c>
      <c r="F1441" s="70" t="str">
        <f>IFERROR(VLOOKUP($D1441,NLSfB!A:D,4,0),"")</f>
        <v>nobreak unit</v>
      </c>
      <c r="G1441" s="112">
        <v>1</v>
      </c>
      <c r="H1441" s="77"/>
      <c r="I1441" s="78" t="s">
        <v>1303</v>
      </c>
      <c r="K1441" s="67">
        <f ca="1">COUNTIF(Tabel1[[PPO code 1]:[Frequentie 4]],Activiteitenoverzicht!B1441)</f>
        <v>0</v>
      </c>
      <c r="L1441" s="73">
        <f ca="1">$K$1441</f>
        <v>0</v>
      </c>
    </row>
    <row r="1442" spans="1:12" hidden="1" x14ac:dyDescent="0.25">
      <c r="A1442" s="71">
        <f t="shared" ref="A1442:A1505" si="190">-3+ROW()</f>
        <v>1439</v>
      </c>
      <c r="B1442" s="70" t="str">
        <f>IF($C1442=""," ",$B$1441)</f>
        <v xml:space="preserve"> </v>
      </c>
      <c r="D1442" s="70" t="str">
        <f>IFERROR(VLOOKUP($C1442,'[1]Nieuwe bron'!$A:$C,3,0),"")</f>
        <v/>
      </c>
      <c r="E1442" s="70" t="str">
        <f>IFERROR(VLOOKUP($D1442,'[1]Nieuwe bron'!$C:$D,2,0),"")</f>
        <v/>
      </c>
      <c r="F1442" s="70" t="str">
        <f>IFERROR(VLOOKUP($D1442,NLSfB!A:D,4,0),"")</f>
        <v/>
      </c>
      <c r="G1442" s="113">
        <v>1</v>
      </c>
      <c r="H1442" s="74" t="s">
        <v>326</v>
      </c>
      <c r="I1442" s="70" t="s">
        <v>1304</v>
      </c>
      <c r="K1442" s="67">
        <f ca="1">COUNTIF(Tabel1[[PPO code 1]:[Frequentie 4]],Activiteitenoverzicht!B1442)</f>
        <v>0</v>
      </c>
      <c r="L1442" s="75">
        <f t="shared" ref="L1442:L1444" ca="1" si="191">$K$1441</f>
        <v>0</v>
      </c>
    </row>
    <row r="1443" spans="1:12" hidden="1" x14ac:dyDescent="0.25">
      <c r="A1443" s="71">
        <f t="shared" si="190"/>
        <v>1440</v>
      </c>
      <c r="B1443" s="70"/>
      <c r="D1443" s="70" t="str">
        <f>IFERROR(VLOOKUP($C1443,'[1]Nieuwe bron'!$A:$C,3,0),"")</f>
        <v/>
      </c>
      <c r="E1443" s="70" t="str">
        <f>IFERROR(VLOOKUP($D1443,'[1]Nieuwe bron'!$C:$D,2,0),"")</f>
        <v/>
      </c>
      <c r="F1443" s="70" t="str">
        <f>IFERROR(VLOOKUP($D1443,NLSfB!A:D,4,0),"")</f>
        <v/>
      </c>
      <c r="G1443" s="114">
        <v>1</v>
      </c>
      <c r="H1443" s="74" t="s">
        <v>326</v>
      </c>
      <c r="I1443" s="70" t="s">
        <v>1305</v>
      </c>
      <c r="K1443" s="67">
        <f ca="1">COUNTIF(Tabel1[[PPO code 1]:[Frequentie 4]],Activiteitenoverzicht!B1443)</f>
        <v>0</v>
      </c>
      <c r="L1443" s="75">
        <f t="shared" ca="1" si="191"/>
        <v>0</v>
      </c>
    </row>
    <row r="1444" spans="1:12" hidden="1" x14ac:dyDescent="0.25">
      <c r="A1444" s="71">
        <f t="shared" si="190"/>
        <v>1441</v>
      </c>
      <c r="B1444" s="70"/>
      <c r="D1444" s="70" t="str">
        <f>IFERROR(VLOOKUP($C1444,'[1]Nieuwe bron'!$A:$C,3,0),"")</f>
        <v/>
      </c>
      <c r="E1444" s="70" t="str">
        <f>IFERROR(VLOOKUP($D1444,'[1]Nieuwe bron'!$C:$D,2,0),"")</f>
        <v/>
      </c>
      <c r="F1444" s="70" t="str">
        <f>IFERROR(VLOOKUP($D1444,NLSfB!A:D,4,0),"")</f>
        <v/>
      </c>
      <c r="G1444" s="74"/>
      <c r="H1444" s="74"/>
      <c r="I1444" s="70"/>
      <c r="K1444" s="67">
        <f ca="1">COUNTIF(Tabel1[[PPO code 1]:[Frequentie 4]],Activiteitenoverzicht!B1444)</f>
        <v>0</v>
      </c>
      <c r="L1444" s="76">
        <f t="shared" ca="1" si="191"/>
        <v>0</v>
      </c>
    </row>
    <row r="1445" spans="1:12" x14ac:dyDescent="0.25">
      <c r="A1445" s="92">
        <f t="shared" si="190"/>
        <v>1442</v>
      </c>
      <c r="B1445" s="91" t="s">
        <v>1306</v>
      </c>
      <c r="C1445" s="70">
        <v>542020</v>
      </c>
      <c r="D1445" s="91" t="s">
        <v>85</v>
      </c>
      <c r="E1445" s="70" t="str">
        <f>IFERROR(VLOOKUP($D1445,'[1]Nieuwe bron'!$C:$D,2,0),"")</f>
        <v>gassen; perslucht, compressor</v>
      </c>
      <c r="F1445" s="70" t="str">
        <f>IFERROR(VLOOKUP($D1445,NLSfB!A:D,4,0),"")</f>
        <v>compressor perslucht</v>
      </c>
      <c r="G1445" s="112">
        <v>1</v>
      </c>
      <c r="H1445" s="98"/>
      <c r="I1445" s="99" t="s">
        <v>1307</v>
      </c>
      <c r="J1445" s="87"/>
      <c r="K1445" s="87">
        <f ca="1">COUNTIF(Tabel1[[PPO code 1]:[Frequentie 4]],Activiteitenoverzicht!B1445)</f>
        <v>3</v>
      </c>
      <c r="L1445" s="94">
        <f ca="1">$K$1445</f>
        <v>3</v>
      </c>
    </row>
    <row r="1446" spans="1:12" x14ac:dyDescent="0.25">
      <c r="A1446" s="92">
        <f t="shared" si="190"/>
        <v>1443</v>
      </c>
      <c r="B1446" s="91"/>
      <c r="D1446" s="91"/>
      <c r="E1446" s="70" t="str">
        <f>IFERROR(VLOOKUP($D1446,'[1]Nieuwe bron'!$C:$D,2,0),"")</f>
        <v/>
      </c>
      <c r="F1446" s="70" t="str">
        <f>IFERROR(VLOOKUP($D1446,NLSfB!A:D,4,0),"")</f>
        <v/>
      </c>
      <c r="G1446" s="113">
        <v>1</v>
      </c>
      <c r="H1446" s="95" t="s">
        <v>326</v>
      </c>
      <c r="I1446" s="91" t="s">
        <v>1308</v>
      </c>
      <c r="J1446" s="87"/>
      <c r="K1446" s="87">
        <f ca="1">COUNTIF(Tabel1[[PPO code 1]:[Frequentie 4]],Activiteitenoverzicht!B1446)</f>
        <v>0</v>
      </c>
      <c r="L1446" s="96">
        <f t="shared" ref="L1446:L1457" ca="1" si="192">$K$1445</f>
        <v>3</v>
      </c>
    </row>
    <row r="1447" spans="1:12" x14ac:dyDescent="0.25">
      <c r="A1447" s="92">
        <f t="shared" si="190"/>
        <v>1444</v>
      </c>
      <c r="B1447" s="91" t="str">
        <f t="shared" ref="B1447:B1455" si="193">IF($C1447=""," ",$B$1445)</f>
        <v xml:space="preserve"> </v>
      </c>
      <c r="D1447" s="91" t="str">
        <f>IFERROR(VLOOKUP($C1447,'[1]Nieuwe bron'!$A:$C,3,0),"")</f>
        <v/>
      </c>
      <c r="E1447" s="70" t="str">
        <f>IFERROR(VLOOKUP($D1447,'[1]Nieuwe bron'!$C:$D,2,0),"")</f>
        <v/>
      </c>
      <c r="F1447" s="70" t="str">
        <f>IFERROR(VLOOKUP($D1447,NLSfB!A:D,4,0),"")</f>
        <v/>
      </c>
      <c r="G1447" s="113">
        <v>1</v>
      </c>
      <c r="H1447" s="95" t="s">
        <v>326</v>
      </c>
      <c r="I1447" s="91" t="s">
        <v>1309</v>
      </c>
      <c r="J1447" s="87"/>
      <c r="K1447" s="87">
        <f ca="1">COUNTIF(Tabel1[[PPO code 1]:[Frequentie 4]],Activiteitenoverzicht!B1447)</f>
        <v>0</v>
      </c>
      <c r="L1447" s="96">
        <f t="shared" ca="1" si="192"/>
        <v>3</v>
      </c>
    </row>
    <row r="1448" spans="1:12" x14ac:dyDescent="0.25">
      <c r="A1448" s="92">
        <f t="shared" si="190"/>
        <v>1445</v>
      </c>
      <c r="B1448" s="91" t="str">
        <f t="shared" si="193"/>
        <v xml:space="preserve"> </v>
      </c>
      <c r="D1448" s="91" t="str">
        <f>IFERROR(VLOOKUP($C1448,'[1]Nieuwe bron'!$A:$C,3,0),"")</f>
        <v/>
      </c>
      <c r="E1448" s="70" t="str">
        <f>IFERROR(VLOOKUP($D1448,'[1]Nieuwe bron'!$C:$D,2,0),"")</f>
        <v/>
      </c>
      <c r="F1448" s="70" t="str">
        <f>IFERROR(VLOOKUP($D1448,NLSfB!A:D,4,0),"")</f>
        <v/>
      </c>
      <c r="G1448" s="113"/>
      <c r="H1448" s="95" t="s">
        <v>326</v>
      </c>
      <c r="I1448" s="91" t="s">
        <v>1310</v>
      </c>
      <c r="J1448" s="87"/>
      <c r="K1448" s="87">
        <f ca="1">COUNTIF(Tabel1[[PPO code 1]:[Frequentie 4]],Activiteitenoverzicht!B1448)</f>
        <v>0</v>
      </c>
      <c r="L1448" s="96">
        <f t="shared" ca="1" si="192"/>
        <v>3</v>
      </c>
    </row>
    <row r="1449" spans="1:12" x14ac:dyDescent="0.25">
      <c r="A1449" s="92">
        <f t="shared" si="190"/>
        <v>1446</v>
      </c>
      <c r="B1449" s="91" t="str">
        <f t="shared" si="193"/>
        <v xml:space="preserve"> </v>
      </c>
      <c r="D1449" s="91" t="str">
        <f>IFERROR(VLOOKUP($C1449,'[1]Nieuwe bron'!$A:$C,3,0),"")</f>
        <v/>
      </c>
      <c r="E1449" s="70" t="str">
        <f>IFERROR(VLOOKUP($D1449,'[1]Nieuwe bron'!$C:$D,2,0),"")</f>
        <v/>
      </c>
      <c r="F1449" s="70" t="str">
        <f>IFERROR(VLOOKUP($D1449,NLSfB!A:D,4,0),"")</f>
        <v/>
      </c>
      <c r="G1449" s="113">
        <v>1</v>
      </c>
      <c r="H1449" s="95" t="s">
        <v>326</v>
      </c>
      <c r="I1449" s="91" t="s">
        <v>1311</v>
      </c>
      <c r="J1449" s="87"/>
      <c r="K1449" s="87">
        <f ca="1">COUNTIF(Tabel1[[PPO code 1]:[Frequentie 4]],Activiteitenoverzicht!B1449)</f>
        <v>0</v>
      </c>
      <c r="L1449" s="96">
        <f t="shared" ca="1" si="192"/>
        <v>3</v>
      </c>
    </row>
    <row r="1450" spans="1:12" x14ac:dyDescent="0.25">
      <c r="A1450" s="92">
        <f t="shared" si="190"/>
        <v>1447</v>
      </c>
      <c r="B1450" s="91" t="str">
        <f t="shared" si="193"/>
        <v xml:space="preserve"> </v>
      </c>
      <c r="D1450" s="91" t="str">
        <f>IFERROR(VLOOKUP($C1450,'[1]Nieuwe bron'!$A:$C,3,0),"")</f>
        <v/>
      </c>
      <c r="E1450" s="70" t="str">
        <f>IFERROR(VLOOKUP($D1450,'[1]Nieuwe bron'!$C:$D,2,0),"")</f>
        <v/>
      </c>
      <c r="F1450" s="70" t="str">
        <f>IFERROR(VLOOKUP($D1450,NLSfB!A:D,4,0),"")</f>
        <v/>
      </c>
      <c r="G1450" s="113">
        <v>1</v>
      </c>
      <c r="H1450" s="95" t="s">
        <v>326</v>
      </c>
      <c r="I1450" s="91" t="s">
        <v>1312</v>
      </c>
      <c r="J1450" s="87"/>
      <c r="K1450" s="87">
        <f ca="1">COUNTIF(Tabel1[[PPO code 1]:[Frequentie 4]],Activiteitenoverzicht!B1450)</f>
        <v>0</v>
      </c>
      <c r="L1450" s="96">
        <f t="shared" ca="1" si="192"/>
        <v>3</v>
      </c>
    </row>
    <row r="1451" spans="1:12" x14ac:dyDescent="0.25">
      <c r="A1451" s="92">
        <f t="shared" si="190"/>
        <v>1448</v>
      </c>
      <c r="B1451" s="91" t="str">
        <f t="shared" si="193"/>
        <v xml:space="preserve"> </v>
      </c>
      <c r="D1451" s="91" t="str">
        <f>IFERROR(VLOOKUP($C1451,'[1]Nieuwe bron'!$A:$C,3,0),"")</f>
        <v/>
      </c>
      <c r="E1451" s="70" t="str">
        <f>IFERROR(VLOOKUP($D1451,'[1]Nieuwe bron'!$C:$D,2,0),"")</f>
        <v/>
      </c>
      <c r="F1451" s="70" t="str">
        <f>IFERROR(VLOOKUP($D1451,NLSfB!A:D,4,0),"")</f>
        <v/>
      </c>
      <c r="G1451" s="113">
        <v>1</v>
      </c>
      <c r="H1451" s="95" t="s">
        <v>326</v>
      </c>
      <c r="I1451" s="91" t="s">
        <v>1313</v>
      </c>
      <c r="J1451" s="87"/>
      <c r="K1451" s="87">
        <f ca="1">COUNTIF(Tabel1[[PPO code 1]:[Frequentie 4]],Activiteitenoverzicht!B1451)</f>
        <v>0</v>
      </c>
      <c r="L1451" s="96">
        <f t="shared" ca="1" si="192"/>
        <v>3</v>
      </c>
    </row>
    <row r="1452" spans="1:12" x14ac:dyDescent="0.25">
      <c r="A1452" s="92">
        <f t="shared" si="190"/>
        <v>1449</v>
      </c>
      <c r="B1452" s="91" t="str">
        <f t="shared" si="193"/>
        <v xml:space="preserve"> </v>
      </c>
      <c r="D1452" s="91" t="str">
        <f>IFERROR(VLOOKUP($C1452,'[1]Nieuwe bron'!$A:$C,3,0),"")</f>
        <v/>
      </c>
      <c r="E1452" s="70" t="str">
        <f>IFERROR(VLOOKUP($D1452,'[1]Nieuwe bron'!$C:$D,2,0),"")</f>
        <v/>
      </c>
      <c r="F1452" s="70" t="str">
        <f>IFERROR(VLOOKUP($D1452,NLSfB!A:D,4,0),"")</f>
        <v/>
      </c>
      <c r="G1452" s="113">
        <v>1</v>
      </c>
      <c r="H1452" s="95" t="s">
        <v>326</v>
      </c>
      <c r="I1452" s="91" t="s">
        <v>1314</v>
      </c>
      <c r="J1452" s="87"/>
      <c r="K1452" s="87">
        <f ca="1">COUNTIF(Tabel1[[PPO code 1]:[Frequentie 4]],Activiteitenoverzicht!B1452)</f>
        <v>0</v>
      </c>
      <c r="L1452" s="96">
        <f t="shared" ca="1" si="192"/>
        <v>3</v>
      </c>
    </row>
    <row r="1453" spans="1:12" x14ac:dyDescent="0.25">
      <c r="A1453" s="92">
        <f t="shared" si="190"/>
        <v>1450</v>
      </c>
      <c r="B1453" s="91" t="str">
        <f t="shared" si="193"/>
        <v xml:space="preserve"> </v>
      </c>
      <c r="D1453" s="91" t="str">
        <f>IFERROR(VLOOKUP($C1453,'[1]Nieuwe bron'!$A:$C,3,0),"")</f>
        <v/>
      </c>
      <c r="E1453" s="70" t="str">
        <f>IFERROR(VLOOKUP($D1453,'[1]Nieuwe bron'!$C:$D,2,0),"")</f>
        <v/>
      </c>
      <c r="F1453" s="70" t="str">
        <f>IFERROR(VLOOKUP($D1453,NLSfB!A:D,4,0),"")</f>
        <v/>
      </c>
      <c r="G1453" s="113">
        <v>1</v>
      </c>
      <c r="H1453" s="95" t="s">
        <v>326</v>
      </c>
      <c r="I1453" s="91" t="s">
        <v>1315</v>
      </c>
      <c r="J1453" s="87"/>
      <c r="K1453" s="87">
        <f ca="1">COUNTIF(Tabel1[[PPO code 1]:[Frequentie 4]],Activiteitenoverzicht!B1453)</f>
        <v>0</v>
      </c>
      <c r="L1453" s="96">
        <f t="shared" ca="1" si="192"/>
        <v>3</v>
      </c>
    </row>
    <row r="1454" spans="1:12" x14ac:dyDescent="0.25">
      <c r="A1454" s="92">
        <f t="shared" si="190"/>
        <v>1451</v>
      </c>
      <c r="B1454" s="91" t="str">
        <f t="shared" si="193"/>
        <v xml:space="preserve"> </v>
      </c>
      <c r="D1454" s="91" t="str">
        <f>IFERROR(VLOOKUP($C1454,'[1]Nieuwe bron'!$A:$C,3,0),"")</f>
        <v/>
      </c>
      <c r="E1454" s="70" t="str">
        <f>IFERROR(VLOOKUP($D1454,'[1]Nieuwe bron'!$C:$D,2,0),"")</f>
        <v/>
      </c>
      <c r="F1454" s="70" t="str">
        <f>IFERROR(VLOOKUP($D1454,NLSfB!A:D,4,0),"")</f>
        <v/>
      </c>
      <c r="G1454" s="113">
        <v>1</v>
      </c>
      <c r="H1454" s="95" t="s">
        <v>326</v>
      </c>
      <c r="I1454" s="91" t="s">
        <v>1316</v>
      </c>
      <c r="J1454" s="87"/>
      <c r="K1454" s="87">
        <f ca="1">COUNTIF(Tabel1[[PPO code 1]:[Frequentie 4]],Activiteitenoverzicht!B1454)</f>
        <v>0</v>
      </c>
      <c r="L1454" s="96">
        <f t="shared" ca="1" si="192"/>
        <v>3</v>
      </c>
    </row>
    <row r="1455" spans="1:12" x14ac:dyDescent="0.25">
      <c r="A1455" s="92">
        <f t="shared" si="190"/>
        <v>1452</v>
      </c>
      <c r="B1455" s="91" t="str">
        <f t="shared" si="193"/>
        <v xml:space="preserve"> </v>
      </c>
      <c r="D1455" s="91" t="str">
        <f>IFERROR(VLOOKUP($C1455,'[1]Nieuwe bron'!$A:$C,3,0),"")</f>
        <v/>
      </c>
      <c r="E1455" s="70" t="str">
        <f>IFERROR(VLOOKUP($D1455,'[1]Nieuwe bron'!$C:$D,2,0),"")</f>
        <v/>
      </c>
      <c r="F1455" s="70" t="str">
        <f>IFERROR(VLOOKUP($D1455,NLSfB!A:D,4,0),"")</f>
        <v/>
      </c>
      <c r="G1455" s="113">
        <v>1</v>
      </c>
      <c r="H1455" s="95" t="s">
        <v>326</v>
      </c>
      <c r="I1455" s="91" t="s">
        <v>1317</v>
      </c>
      <c r="J1455" s="87"/>
      <c r="K1455" s="87">
        <f ca="1">COUNTIF(Tabel1[[PPO code 1]:[Frequentie 4]],Activiteitenoverzicht!B1455)</f>
        <v>0</v>
      </c>
      <c r="L1455" s="96">
        <f t="shared" ca="1" si="192"/>
        <v>3</v>
      </c>
    </row>
    <row r="1456" spans="1:12" x14ac:dyDescent="0.25">
      <c r="A1456" s="92">
        <f t="shared" si="190"/>
        <v>1453</v>
      </c>
      <c r="B1456" s="91"/>
      <c r="D1456" s="91" t="str">
        <f>IFERROR(VLOOKUP($C1456,'[1]Nieuwe bron'!$A:$C,3,0),"")</f>
        <v/>
      </c>
      <c r="E1456" s="70" t="str">
        <f>IFERROR(VLOOKUP($D1456,'[1]Nieuwe bron'!$C:$D,2,0),"")</f>
        <v/>
      </c>
      <c r="F1456" s="70" t="str">
        <f>IFERROR(VLOOKUP($D1456,NLSfB!A:D,4,0),"")</f>
        <v/>
      </c>
      <c r="G1456" s="114">
        <v>1</v>
      </c>
      <c r="H1456" s="95" t="s">
        <v>326</v>
      </c>
      <c r="I1456" s="91" t="s">
        <v>1318</v>
      </c>
      <c r="J1456" s="87"/>
      <c r="K1456" s="87">
        <f ca="1">COUNTIF(Tabel1[[PPO code 1]:[Frequentie 4]],Activiteitenoverzicht!B1456)</f>
        <v>0</v>
      </c>
      <c r="L1456" s="96">
        <f t="shared" ca="1" si="192"/>
        <v>3</v>
      </c>
    </row>
    <row r="1457" spans="1:12" x14ac:dyDescent="0.25">
      <c r="A1457" s="92">
        <f t="shared" si="190"/>
        <v>1454</v>
      </c>
      <c r="B1457" s="91"/>
      <c r="D1457" s="91" t="str">
        <f>IFERROR(VLOOKUP($C1457,'[1]Nieuwe bron'!$A:$C,3,0),"")</f>
        <v/>
      </c>
      <c r="E1457" s="70" t="str">
        <f>IFERROR(VLOOKUP($D1457,'[1]Nieuwe bron'!$C:$D,2,0),"")</f>
        <v/>
      </c>
      <c r="F1457" s="70" t="str">
        <f>IFERROR(VLOOKUP($D1457,NLSfB!A:D,4,0),"")</f>
        <v/>
      </c>
      <c r="G1457" s="74"/>
      <c r="H1457" s="95"/>
      <c r="I1457" s="91"/>
      <c r="J1457" s="87"/>
      <c r="K1457" s="87">
        <f ca="1">COUNTIF(Tabel1[[PPO code 1]:[Frequentie 4]],Activiteitenoverzicht!B1457)</f>
        <v>0</v>
      </c>
      <c r="L1457" s="97">
        <f t="shared" ca="1" si="192"/>
        <v>3</v>
      </c>
    </row>
    <row r="1458" spans="1:12" hidden="1" x14ac:dyDescent="0.25">
      <c r="A1458" s="71">
        <f t="shared" si="190"/>
        <v>1455</v>
      </c>
      <c r="B1458" s="70" t="s">
        <v>1319</v>
      </c>
      <c r="C1458" s="70">
        <v>5490</v>
      </c>
      <c r="D1458" s="70" t="str">
        <f>IFERROR(VLOOKUP($C1458,'[1]Nieuwe bron'!$A:$C,3,0),"")</f>
        <v>54.90.00</v>
      </c>
      <c r="E1458" s="70" t="str">
        <f>IFERROR(VLOOKUP($D1458,'[1]Nieuwe bron'!$C:$D,2,0),"")</f>
        <v>vaste gebouwgebonden voorzieningen behorend bij gassen, algemeen (verzamelniveau)</v>
      </c>
      <c r="F1458" s="70" t="str">
        <f>IFERROR(VLOOKUP($D1458,NLSfB!A:D,4,0),"")</f>
        <v>gebouwgebonden voorzieningen m.b.t. gassen</v>
      </c>
      <c r="G1458" s="112">
        <v>1</v>
      </c>
      <c r="H1458" s="77"/>
      <c r="I1458" s="78" t="s">
        <v>1320</v>
      </c>
      <c r="K1458" s="67">
        <f ca="1">COUNTIF(Tabel1[[PPO code 1]:[Frequentie 4]],Activiteitenoverzicht!B1458)</f>
        <v>0</v>
      </c>
      <c r="L1458" s="73">
        <f ca="1">$K$1458</f>
        <v>0</v>
      </c>
    </row>
    <row r="1459" spans="1:12" hidden="1" x14ac:dyDescent="0.25">
      <c r="A1459" s="71">
        <f t="shared" si="190"/>
        <v>1456</v>
      </c>
      <c r="B1459" s="70" t="str">
        <f>IF($C1459=""," ",$B$1458)</f>
        <v xml:space="preserve"> </v>
      </c>
      <c r="E1459" s="70" t="str">
        <f>IFERROR(VLOOKUP($D1459,'[1]Nieuwe bron'!$C:$D,2,0),"")</f>
        <v/>
      </c>
      <c r="F1459" s="70" t="str">
        <f>IFERROR(VLOOKUP($D1459,NLSfB!A:D,4,0),"")</f>
        <v/>
      </c>
      <c r="G1459" s="113">
        <v>1</v>
      </c>
      <c r="H1459" s="74" t="s">
        <v>326</v>
      </c>
      <c r="I1459" s="70" t="s">
        <v>1321</v>
      </c>
      <c r="K1459" s="67">
        <f ca="1">COUNTIF(Tabel1[[PPO code 1]:[Frequentie 4]],Activiteitenoverzicht!B1459)</f>
        <v>0</v>
      </c>
      <c r="L1459" s="75">
        <f t="shared" ref="L1459:L1462" ca="1" si="194">$K$1458</f>
        <v>0</v>
      </c>
    </row>
    <row r="1460" spans="1:12" hidden="1" x14ac:dyDescent="0.25">
      <c r="A1460" s="71">
        <f t="shared" si="190"/>
        <v>1457</v>
      </c>
      <c r="B1460" s="70" t="str">
        <f>IF($C1460=""," ",$B$1458)</f>
        <v xml:space="preserve"> </v>
      </c>
      <c r="D1460" s="70" t="str">
        <f>IFERROR(VLOOKUP($C1460,'[1]Nieuwe bron'!$A:$C,3,0),"")</f>
        <v/>
      </c>
      <c r="E1460" s="70" t="str">
        <f>IFERROR(VLOOKUP($D1460,'[1]Nieuwe bron'!$C:$D,2,0),"")</f>
        <v/>
      </c>
      <c r="F1460" s="70" t="str">
        <f>IFERROR(VLOOKUP($D1460,NLSfB!A:D,4,0),"")</f>
        <v/>
      </c>
      <c r="G1460" s="113">
        <v>1</v>
      </c>
      <c r="H1460" s="74" t="s">
        <v>326</v>
      </c>
      <c r="I1460" s="70" t="s">
        <v>1322</v>
      </c>
      <c r="K1460" s="67">
        <f ca="1">COUNTIF(Tabel1[[PPO code 1]:[Frequentie 4]],Activiteitenoverzicht!B1460)</f>
        <v>0</v>
      </c>
      <c r="L1460" s="75">
        <f t="shared" ca="1" si="194"/>
        <v>0</v>
      </c>
    </row>
    <row r="1461" spans="1:12" hidden="1" x14ac:dyDescent="0.25">
      <c r="A1461" s="71">
        <f t="shared" si="190"/>
        <v>1458</v>
      </c>
      <c r="B1461" s="70"/>
      <c r="D1461" s="70" t="str">
        <f>IFERROR(VLOOKUP($C1461,'[1]Nieuwe bron'!$A:$C,3,0),"")</f>
        <v/>
      </c>
      <c r="E1461" s="70" t="str">
        <f>IFERROR(VLOOKUP($D1461,'[1]Nieuwe bron'!$C:$D,2,0),"")</f>
        <v/>
      </c>
      <c r="F1461" s="70" t="str">
        <f>IFERROR(VLOOKUP($D1461,NLSfB!A:D,4,0),"")</f>
        <v/>
      </c>
      <c r="G1461" s="114">
        <v>1</v>
      </c>
      <c r="H1461" s="74" t="s">
        <v>326</v>
      </c>
      <c r="I1461" s="70" t="s">
        <v>1323</v>
      </c>
      <c r="K1461" s="67">
        <f ca="1">COUNTIF(Tabel1[[PPO code 1]:[Frequentie 4]],Activiteitenoverzicht!B1461)</f>
        <v>0</v>
      </c>
      <c r="L1461" s="75">
        <f t="shared" ca="1" si="194"/>
        <v>0</v>
      </c>
    </row>
    <row r="1462" spans="1:12" hidden="1" x14ac:dyDescent="0.25">
      <c r="A1462" s="71">
        <f t="shared" si="190"/>
        <v>1459</v>
      </c>
      <c r="B1462" s="70"/>
      <c r="D1462" s="70" t="str">
        <f>IFERROR(VLOOKUP($C1462,'[1]Nieuwe bron'!$A:$C,3,0),"")</f>
        <v/>
      </c>
      <c r="E1462" s="70" t="str">
        <f>IFERROR(VLOOKUP($D1462,'[1]Nieuwe bron'!$C:$D,2,0),"")</f>
        <v/>
      </c>
      <c r="F1462" s="70" t="str">
        <f>IFERROR(VLOOKUP($D1462,NLSfB!A:D,4,0),"")</f>
        <v/>
      </c>
      <c r="G1462" s="74"/>
      <c r="H1462" s="74"/>
      <c r="I1462" s="70"/>
      <c r="K1462" s="67">
        <f ca="1">COUNTIF(Tabel1[[PPO code 1]:[Frequentie 4]],Activiteitenoverzicht!B1462)</f>
        <v>0</v>
      </c>
      <c r="L1462" s="76">
        <f t="shared" ca="1" si="194"/>
        <v>0</v>
      </c>
    </row>
    <row r="1463" spans="1:12" ht="22.8" x14ac:dyDescent="0.25">
      <c r="A1463" s="92">
        <f t="shared" si="190"/>
        <v>1460</v>
      </c>
      <c r="B1463" s="91" t="s">
        <v>1324</v>
      </c>
      <c r="C1463" s="70">
        <v>582010</v>
      </c>
      <c r="D1463" s="91" t="str">
        <f>IFERROR(VLOOKUP($C1463,'[1]Nieuwe bron'!$A:$C,3,0),"")</f>
        <v>58.20.10</v>
      </c>
      <c r="E1463" s="70" t="str">
        <f>IFERROR(VLOOKUP($D1463,'[1]Nieuwe bron'!$C:$D,2,0),"")</f>
        <v>meet- en regelinstallaties; verdeling centraal Gebouw Beheer Systeem (GBS), algemeen; regelkasten klimaat centraal</v>
      </c>
      <c r="F1463" s="70" t="str">
        <f>IFERROR(VLOOKUP($D1463,NLSfB!A:D,4,0),"")</f>
        <v>regelkast klimaat</v>
      </c>
      <c r="G1463" s="112">
        <v>1</v>
      </c>
      <c r="H1463" s="98"/>
      <c r="I1463" s="99" t="s">
        <v>1325</v>
      </c>
      <c r="J1463" s="87"/>
      <c r="K1463" s="87">
        <f ca="1">COUNTIF(Tabel1[[PPO code 1]:[Frequentie 4]],Activiteitenoverzicht!B1463)</f>
        <v>3</v>
      </c>
      <c r="L1463" s="94">
        <f ca="1">$K$1463</f>
        <v>3</v>
      </c>
    </row>
    <row r="1464" spans="1:12" ht="45.6" x14ac:dyDescent="0.25">
      <c r="A1464" s="92">
        <f t="shared" si="190"/>
        <v>1461</v>
      </c>
      <c r="B1464" s="91" t="str">
        <f t="shared" ref="B1464:B1481" si="195">IF($C1464=""," ",$B$1463)</f>
        <v>RGL010-A</v>
      </c>
      <c r="C1464" s="70">
        <v>581000</v>
      </c>
      <c r="D1464" s="91" t="str">
        <f>IFERROR(VLOOKUP($C1464,'[1]Nieuwe bron'!$A:$C,3,0),"")</f>
        <v>58.12.30</v>
      </c>
      <c r="E1464" s="70" t="str">
        <f>IFERROR(VLOOKUP($D1464,'[1]Nieuwe bron'!$C:$D,2,0),"")</f>
        <v>meet- en regelinstallaties; verdeling lokaal inclusief regelapparatuur, naregeling; autonome onderstations</v>
      </c>
      <c r="F1464" s="70" t="str">
        <f>IFERROR(VLOOKUP($D1464,NLSfB!A:D,4,0),"")</f>
        <v>autonoom onderstation</v>
      </c>
      <c r="G1464" s="113">
        <v>1</v>
      </c>
      <c r="H1464" s="95" t="s">
        <v>326</v>
      </c>
      <c r="I1464" s="91" t="s">
        <v>1326</v>
      </c>
      <c r="J1464" s="87"/>
      <c r="K1464" s="87">
        <f ca="1">COUNTIF(Tabel1[[PPO code 1]:[Frequentie 4]],Activiteitenoverzicht!B1464)</f>
        <v>3</v>
      </c>
      <c r="L1464" s="96">
        <f t="shared" ref="L1464:L1483" ca="1" si="196">$K$1463</f>
        <v>3</v>
      </c>
    </row>
    <row r="1465" spans="1:12" x14ac:dyDescent="0.25">
      <c r="A1465" s="92">
        <f t="shared" si="190"/>
        <v>1462</v>
      </c>
      <c r="B1465" s="91" t="str">
        <f t="shared" si="195"/>
        <v>RGL010-A</v>
      </c>
      <c r="C1465" s="70">
        <v>581200</v>
      </c>
      <c r="D1465" s="91" t="str">
        <f>IFERROR(VLOOKUP($C1465,'[1]Nieuwe bron'!$A:$C,3,0),"")</f>
        <v>58.12.10</v>
      </c>
      <c r="E1465" s="70" t="str">
        <f>IFERROR(VLOOKUP($D1465,'[1]Nieuwe bron'!$C:$D,2,0),"")</f>
        <v>meet- en regelinstallaties; verdeling lokaal inclusief regelapparatuur, naregeling; compleet</v>
      </c>
      <c r="F1465" s="70" t="str">
        <f>IFERROR(VLOOKUP($D1465,NLSfB!A:D,4,0),"")</f>
        <v>naregeling</v>
      </c>
      <c r="G1465" s="113">
        <v>1</v>
      </c>
      <c r="H1465" s="95" t="s">
        <v>326</v>
      </c>
      <c r="I1465" s="91" t="s">
        <v>1327</v>
      </c>
      <c r="J1465" s="87"/>
      <c r="K1465" s="87">
        <f ca="1">COUNTIF(Tabel1[[PPO code 1]:[Frequentie 4]],Activiteitenoverzicht!B1465)</f>
        <v>3</v>
      </c>
      <c r="L1465" s="96">
        <f t="shared" ca="1" si="196"/>
        <v>3</v>
      </c>
    </row>
    <row r="1466" spans="1:12" x14ac:dyDescent="0.25">
      <c r="A1466" s="92">
        <f t="shared" si="190"/>
        <v>1463</v>
      </c>
      <c r="B1466" s="91" t="str">
        <f t="shared" si="195"/>
        <v>RGL010-A</v>
      </c>
      <c r="C1466" s="70">
        <v>67140001</v>
      </c>
      <c r="D1466" s="91" t="str">
        <f>IFERROR(VLOOKUP($C1466,'[1]Nieuwe bron'!$A:$C,3,0),"")</f>
        <v>58.21.00</v>
      </c>
      <c r="E1466" s="70" t="str">
        <f>IFERROR(VLOOKUP($D1466,'[1]Nieuwe bron'!$C:$D,2,0),"")</f>
        <v>meet- en regelinstallaties; verdeling centraal Gebouw Beheer Systeem (GBS), hardware</v>
      </c>
      <c r="F1466" s="70" t="str">
        <f>IFERROR(VLOOKUP($D1466,NLSfB!A:D,4,0),"")</f>
        <v>GBS hardware</v>
      </c>
      <c r="G1466" s="113">
        <v>1</v>
      </c>
      <c r="H1466" s="95" t="s">
        <v>326</v>
      </c>
      <c r="I1466" s="91" t="s">
        <v>1328</v>
      </c>
      <c r="J1466" s="87"/>
      <c r="K1466" s="87">
        <f ca="1">COUNTIF(Tabel1[[PPO code 1]:[Frequentie 4]],Activiteitenoverzicht!B1466)</f>
        <v>3</v>
      </c>
      <c r="L1466" s="96">
        <f t="shared" ca="1" si="196"/>
        <v>3</v>
      </c>
    </row>
    <row r="1467" spans="1:12" x14ac:dyDescent="0.25">
      <c r="A1467" s="92">
        <f t="shared" si="190"/>
        <v>1464</v>
      </c>
      <c r="B1467" s="91" t="str">
        <f t="shared" si="195"/>
        <v>RGL010-A</v>
      </c>
      <c r="C1467" s="70">
        <v>67140002</v>
      </c>
      <c r="D1467" s="91" t="str">
        <f>IFERROR(VLOOKUP($C1467,'[1]Nieuwe bron'!$A:$C,3,0),"")</f>
        <v>58.22.00</v>
      </c>
      <c r="E1467" s="70" t="str">
        <f>IFERROR(VLOOKUP($D1467,'[1]Nieuwe bron'!$C:$D,2,0),"")</f>
        <v>meet- en regelinstallaties; verdeling centraal Gebouw Beheer Systeem (GBS), software</v>
      </c>
      <c r="F1467" s="70" t="str">
        <f>IFERROR(VLOOKUP($D1467,NLSfB!A:D,4,0),"")</f>
        <v>GBS software</v>
      </c>
      <c r="G1467" s="113">
        <v>1</v>
      </c>
      <c r="H1467" s="95" t="s">
        <v>326</v>
      </c>
      <c r="I1467" s="91" t="s">
        <v>1329</v>
      </c>
      <c r="J1467" s="87"/>
      <c r="K1467" s="87">
        <f ca="1">COUNTIF(Tabel1[[PPO code 1]:[Frequentie 4]],Activiteitenoverzicht!B1467)</f>
        <v>3</v>
      </c>
      <c r="L1467" s="96">
        <f t="shared" ca="1" si="196"/>
        <v>3</v>
      </c>
    </row>
    <row r="1468" spans="1:12" x14ac:dyDescent="0.25">
      <c r="A1468" s="92">
        <f t="shared" si="190"/>
        <v>1465</v>
      </c>
      <c r="B1468" s="91" t="str">
        <f t="shared" si="195"/>
        <v xml:space="preserve"> </v>
      </c>
      <c r="D1468" s="91" t="str">
        <f>IFERROR(VLOOKUP($C1468,'[1]Nieuwe bron'!$A:$C,3,0),"")</f>
        <v/>
      </c>
      <c r="E1468" s="70" t="str">
        <f>IFERROR(VLOOKUP($D1468,'[1]Nieuwe bron'!$C:$D,2,0),"")</f>
        <v/>
      </c>
      <c r="F1468" s="70" t="str">
        <f>IFERROR(VLOOKUP($D1468,NLSfB!A:D,4,0),"")</f>
        <v/>
      </c>
      <c r="G1468" s="113">
        <v>1</v>
      </c>
      <c r="H1468" s="95" t="s">
        <v>326</v>
      </c>
      <c r="I1468" s="91" t="s">
        <v>1330</v>
      </c>
      <c r="J1468" s="87"/>
      <c r="K1468" s="87">
        <f ca="1">COUNTIF(Tabel1[[PPO code 1]:[Frequentie 4]],Activiteitenoverzicht!B1468)</f>
        <v>0</v>
      </c>
      <c r="L1468" s="96">
        <f t="shared" ca="1" si="196"/>
        <v>3</v>
      </c>
    </row>
    <row r="1469" spans="1:12" x14ac:dyDescent="0.25">
      <c r="A1469" s="92">
        <f t="shared" si="190"/>
        <v>1466</v>
      </c>
      <c r="B1469" s="91" t="str">
        <f t="shared" si="195"/>
        <v xml:space="preserve"> </v>
      </c>
      <c r="D1469" s="91" t="str">
        <f>IFERROR(VLOOKUP($C1469,'[1]Nieuwe bron'!$A:$C,3,0),"")</f>
        <v/>
      </c>
      <c r="E1469" s="70" t="str">
        <f>IFERROR(VLOOKUP($D1469,'[1]Nieuwe bron'!$C:$D,2,0),"")</f>
        <v/>
      </c>
      <c r="F1469" s="70" t="str">
        <f>IFERROR(VLOOKUP($D1469,NLSfB!A:D,4,0),"")</f>
        <v/>
      </c>
      <c r="G1469" s="113">
        <v>1</v>
      </c>
      <c r="H1469" s="95" t="s">
        <v>326</v>
      </c>
      <c r="I1469" s="91" t="s">
        <v>1331</v>
      </c>
      <c r="J1469" s="87"/>
      <c r="K1469" s="87">
        <f ca="1">COUNTIF(Tabel1[[PPO code 1]:[Frequentie 4]],Activiteitenoverzicht!B1469)</f>
        <v>0</v>
      </c>
      <c r="L1469" s="96">
        <f t="shared" ca="1" si="196"/>
        <v>3</v>
      </c>
    </row>
    <row r="1470" spans="1:12" x14ac:dyDescent="0.25">
      <c r="A1470" s="92">
        <f t="shared" si="190"/>
        <v>1467</v>
      </c>
      <c r="B1470" s="91" t="str">
        <f t="shared" si="195"/>
        <v xml:space="preserve"> </v>
      </c>
      <c r="D1470" s="91" t="str">
        <f>IFERROR(VLOOKUP($C1470,'[1]Nieuwe bron'!$A:$C,3,0),"")</f>
        <v/>
      </c>
      <c r="E1470" s="70" t="str">
        <f>IFERROR(VLOOKUP($D1470,'[1]Nieuwe bron'!$C:$D,2,0),"")</f>
        <v/>
      </c>
      <c r="F1470" s="70" t="str">
        <f>IFERROR(VLOOKUP($D1470,NLSfB!A:D,4,0),"")</f>
        <v/>
      </c>
      <c r="G1470" s="113">
        <v>1</v>
      </c>
      <c r="H1470" s="95" t="s">
        <v>326</v>
      </c>
      <c r="I1470" s="91" t="s">
        <v>1332</v>
      </c>
      <c r="J1470" s="87"/>
      <c r="K1470" s="87">
        <f ca="1">COUNTIF(Tabel1[[PPO code 1]:[Frequentie 4]],Activiteitenoverzicht!B1470)</f>
        <v>0</v>
      </c>
      <c r="L1470" s="96">
        <f t="shared" ca="1" si="196"/>
        <v>3</v>
      </c>
    </row>
    <row r="1471" spans="1:12" x14ac:dyDescent="0.25">
      <c r="A1471" s="92">
        <f t="shared" si="190"/>
        <v>1468</v>
      </c>
      <c r="B1471" s="91" t="str">
        <f t="shared" si="195"/>
        <v xml:space="preserve"> </v>
      </c>
      <c r="D1471" s="91" t="str">
        <f>IFERROR(VLOOKUP($C1471,'[1]Nieuwe bron'!$A:$C,3,0),"")</f>
        <v/>
      </c>
      <c r="E1471" s="70" t="str">
        <f>IFERROR(VLOOKUP($D1471,'[1]Nieuwe bron'!$C:$D,2,0),"")</f>
        <v/>
      </c>
      <c r="F1471" s="70" t="str">
        <f>IFERROR(VLOOKUP($D1471,NLSfB!A:D,4,0),"")</f>
        <v/>
      </c>
      <c r="G1471" s="113">
        <v>1</v>
      </c>
      <c r="H1471" s="95" t="s">
        <v>326</v>
      </c>
      <c r="I1471" s="91" t="s">
        <v>1333</v>
      </c>
      <c r="J1471" s="87"/>
      <c r="K1471" s="87">
        <f ca="1">COUNTIF(Tabel1[[PPO code 1]:[Frequentie 4]],Activiteitenoverzicht!B1471)</f>
        <v>0</v>
      </c>
      <c r="L1471" s="96">
        <f t="shared" ca="1" si="196"/>
        <v>3</v>
      </c>
    </row>
    <row r="1472" spans="1:12" x14ac:dyDescent="0.25">
      <c r="A1472" s="92">
        <f t="shared" si="190"/>
        <v>1469</v>
      </c>
      <c r="B1472" s="91" t="str">
        <f t="shared" si="195"/>
        <v xml:space="preserve"> </v>
      </c>
      <c r="D1472" s="91" t="str">
        <f>IFERROR(VLOOKUP($C1472,'[1]Nieuwe bron'!$A:$C,3,0),"")</f>
        <v/>
      </c>
      <c r="E1472" s="70" t="str">
        <f>IFERROR(VLOOKUP($D1472,'[1]Nieuwe bron'!$C:$D,2,0),"")</f>
        <v/>
      </c>
      <c r="F1472" s="70" t="str">
        <f>IFERROR(VLOOKUP($D1472,NLSfB!A:D,4,0),"")</f>
        <v/>
      </c>
      <c r="G1472" s="113">
        <v>1</v>
      </c>
      <c r="H1472" s="95" t="s">
        <v>326</v>
      </c>
      <c r="I1472" s="91" t="s">
        <v>1334</v>
      </c>
      <c r="J1472" s="87"/>
      <c r="K1472" s="87">
        <f ca="1">COUNTIF(Tabel1[[PPO code 1]:[Frequentie 4]],Activiteitenoverzicht!B1472)</f>
        <v>0</v>
      </c>
      <c r="L1472" s="96">
        <f t="shared" ca="1" si="196"/>
        <v>3</v>
      </c>
    </row>
    <row r="1473" spans="1:12" x14ac:dyDescent="0.25">
      <c r="A1473" s="92">
        <f t="shared" si="190"/>
        <v>1470</v>
      </c>
      <c r="B1473" s="91" t="str">
        <f t="shared" si="195"/>
        <v xml:space="preserve"> </v>
      </c>
      <c r="D1473" s="91" t="str">
        <f>IFERROR(VLOOKUP($C1473,'[1]Nieuwe bron'!$A:$C,3,0),"")</f>
        <v/>
      </c>
      <c r="E1473" s="70" t="str">
        <f>IFERROR(VLOOKUP($D1473,'[1]Nieuwe bron'!$C:$D,2,0),"")</f>
        <v/>
      </c>
      <c r="F1473" s="70" t="str">
        <f>IFERROR(VLOOKUP($D1473,NLSfB!A:D,4,0),"")</f>
        <v/>
      </c>
      <c r="G1473" s="113">
        <v>1</v>
      </c>
      <c r="H1473" s="95" t="s">
        <v>326</v>
      </c>
      <c r="I1473" s="91" t="s">
        <v>1335</v>
      </c>
      <c r="J1473" s="87"/>
      <c r="K1473" s="87">
        <f ca="1">COUNTIF(Tabel1[[PPO code 1]:[Frequentie 4]],Activiteitenoverzicht!B1473)</f>
        <v>0</v>
      </c>
      <c r="L1473" s="96">
        <f t="shared" ca="1" si="196"/>
        <v>3</v>
      </c>
    </row>
    <row r="1474" spans="1:12" x14ac:dyDescent="0.25">
      <c r="A1474" s="92">
        <f t="shared" si="190"/>
        <v>1471</v>
      </c>
      <c r="B1474" s="91" t="str">
        <f t="shared" si="195"/>
        <v xml:space="preserve"> </v>
      </c>
      <c r="D1474" s="91" t="str">
        <f>IFERROR(VLOOKUP($C1474,'[1]Nieuwe bron'!$A:$C,3,0),"")</f>
        <v/>
      </c>
      <c r="E1474" s="70" t="str">
        <f>IFERROR(VLOOKUP($D1474,'[1]Nieuwe bron'!$C:$D,2,0),"")</f>
        <v/>
      </c>
      <c r="F1474" s="70" t="str">
        <f>IFERROR(VLOOKUP($D1474,NLSfB!A:D,4,0),"")</f>
        <v/>
      </c>
      <c r="G1474" s="113">
        <v>1</v>
      </c>
      <c r="H1474" s="95" t="s">
        <v>326</v>
      </c>
      <c r="I1474" s="91" t="s">
        <v>1336</v>
      </c>
      <c r="J1474" s="87"/>
      <c r="K1474" s="87">
        <f ca="1">COUNTIF(Tabel1[[PPO code 1]:[Frequentie 4]],Activiteitenoverzicht!B1474)</f>
        <v>0</v>
      </c>
      <c r="L1474" s="96">
        <f t="shared" ca="1" si="196"/>
        <v>3</v>
      </c>
    </row>
    <row r="1475" spans="1:12" x14ac:dyDescent="0.25">
      <c r="A1475" s="92">
        <f t="shared" si="190"/>
        <v>1472</v>
      </c>
      <c r="B1475" s="91" t="str">
        <f t="shared" si="195"/>
        <v xml:space="preserve"> </v>
      </c>
      <c r="D1475" s="91" t="str">
        <f>IFERROR(VLOOKUP($C1475,'[1]Nieuwe bron'!$A:$C,3,0),"")</f>
        <v/>
      </c>
      <c r="E1475" s="70" t="str">
        <f>IFERROR(VLOOKUP($D1475,'[1]Nieuwe bron'!$C:$D,2,0),"")</f>
        <v/>
      </c>
      <c r="F1475" s="70" t="str">
        <f>IFERROR(VLOOKUP($D1475,NLSfB!A:D,4,0),"")</f>
        <v/>
      </c>
      <c r="G1475" s="113">
        <v>1</v>
      </c>
      <c r="H1475" s="95" t="s">
        <v>326</v>
      </c>
      <c r="I1475" s="91" t="s">
        <v>1337</v>
      </c>
      <c r="J1475" s="87"/>
      <c r="K1475" s="87">
        <f ca="1">COUNTIF(Tabel1[[PPO code 1]:[Frequentie 4]],Activiteitenoverzicht!B1475)</f>
        <v>0</v>
      </c>
      <c r="L1475" s="96">
        <f t="shared" ca="1" si="196"/>
        <v>3</v>
      </c>
    </row>
    <row r="1476" spans="1:12" x14ac:dyDescent="0.25">
      <c r="A1476" s="92">
        <f t="shared" si="190"/>
        <v>1473</v>
      </c>
      <c r="B1476" s="91" t="str">
        <f t="shared" si="195"/>
        <v xml:space="preserve"> </v>
      </c>
      <c r="D1476" s="91" t="str">
        <f>IFERROR(VLOOKUP($C1476,'[1]Nieuwe bron'!$A:$C,3,0),"")</f>
        <v/>
      </c>
      <c r="E1476" s="70" t="str">
        <f>IFERROR(VLOOKUP($D1476,'[1]Nieuwe bron'!$C:$D,2,0),"")</f>
        <v/>
      </c>
      <c r="F1476" s="70" t="str">
        <f>IFERROR(VLOOKUP($D1476,NLSfB!A:D,4,0),"")</f>
        <v/>
      </c>
      <c r="G1476" s="113"/>
      <c r="H1476" s="95" t="s">
        <v>326</v>
      </c>
      <c r="I1476" s="91" t="s">
        <v>1338</v>
      </c>
      <c r="J1476" s="87"/>
      <c r="K1476" s="87">
        <f ca="1">COUNTIF(Tabel1[[PPO code 1]:[Frequentie 4]],Activiteitenoverzicht!B1476)</f>
        <v>0</v>
      </c>
      <c r="L1476" s="96">
        <f t="shared" ca="1" si="196"/>
        <v>3</v>
      </c>
    </row>
    <row r="1477" spans="1:12" x14ac:dyDescent="0.25">
      <c r="A1477" s="92">
        <f t="shared" si="190"/>
        <v>1474</v>
      </c>
      <c r="B1477" s="91" t="str">
        <f t="shared" si="195"/>
        <v xml:space="preserve"> </v>
      </c>
      <c r="D1477" s="91" t="str">
        <f>IFERROR(VLOOKUP($C1477,'[1]Nieuwe bron'!$A:$C,3,0),"")</f>
        <v/>
      </c>
      <c r="E1477" s="70" t="str">
        <f>IFERROR(VLOOKUP($D1477,'[1]Nieuwe bron'!$C:$D,2,0),"")</f>
        <v/>
      </c>
      <c r="F1477" s="70" t="str">
        <f>IFERROR(VLOOKUP($D1477,NLSfB!A:D,4,0),"")</f>
        <v/>
      </c>
      <c r="G1477" s="113"/>
      <c r="H1477" s="95" t="s">
        <v>326</v>
      </c>
      <c r="I1477" s="91" t="s">
        <v>1339</v>
      </c>
      <c r="J1477" s="87"/>
      <c r="K1477" s="87">
        <f ca="1">COUNTIF(Tabel1[[PPO code 1]:[Frequentie 4]],Activiteitenoverzicht!B1477)</f>
        <v>0</v>
      </c>
      <c r="L1477" s="96">
        <f t="shared" ca="1" si="196"/>
        <v>3</v>
      </c>
    </row>
    <row r="1478" spans="1:12" x14ac:dyDescent="0.25">
      <c r="A1478" s="92">
        <f t="shared" si="190"/>
        <v>1475</v>
      </c>
      <c r="B1478" s="91" t="str">
        <f t="shared" si="195"/>
        <v xml:space="preserve"> </v>
      </c>
      <c r="D1478" s="91" t="str">
        <f>IFERROR(VLOOKUP($C1478,'[1]Nieuwe bron'!$A:$C,3,0),"")</f>
        <v/>
      </c>
      <c r="E1478" s="70" t="str">
        <f>IFERROR(VLOOKUP($D1478,'[1]Nieuwe bron'!$C:$D,2,0),"")</f>
        <v/>
      </c>
      <c r="F1478" s="70" t="str">
        <f>IFERROR(VLOOKUP($D1478,NLSfB!A:D,4,0),"")</f>
        <v/>
      </c>
      <c r="G1478" s="113"/>
      <c r="H1478" s="95" t="s">
        <v>326</v>
      </c>
      <c r="I1478" s="91" t="s">
        <v>1340</v>
      </c>
      <c r="J1478" s="87"/>
      <c r="K1478" s="87">
        <f ca="1">COUNTIF(Tabel1[[PPO code 1]:[Frequentie 4]],Activiteitenoverzicht!B1478)</f>
        <v>0</v>
      </c>
      <c r="L1478" s="96">
        <f t="shared" ca="1" si="196"/>
        <v>3</v>
      </c>
    </row>
    <row r="1479" spans="1:12" x14ac:dyDescent="0.25">
      <c r="A1479" s="92">
        <f t="shared" si="190"/>
        <v>1476</v>
      </c>
      <c r="B1479" s="91" t="str">
        <f t="shared" si="195"/>
        <v xml:space="preserve"> </v>
      </c>
      <c r="D1479" s="91" t="str">
        <f>IFERROR(VLOOKUP($C1479,'[1]Nieuwe bron'!$A:$C,3,0),"")</f>
        <v/>
      </c>
      <c r="E1479" s="70" t="str">
        <f>IFERROR(VLOOKUP($D1479,'[1]Nieuwe bron'!$C:$D,2,0),"")</f>
        <v/>
      </c>
      <c r="F1479" s="70" t="str">
        <f>IFERROR(VLOOKUP($D1479,NLSfB!A:D,4,0),"")</f>
        <v/>
      </c>
      <c r="G1479" s="113"/>
      <c r="H1479" s="95" t="s">
        <v>326</v>
      </c>
      <c r="I1479" s="91" t="s">
        <v>1341</v>
      </c>
      <c r="J1479" s="87"/>
      <c r="K1479" s="87">
        <f ca="1">COUNTIF(Tabel1[[PPO code 1]:[Frequentie 4]],Activiteitenoverzicht!B1479)</f>
        <v>0</v>
      </c>
      <c r="L1479" s="96">
        <f t="shared" ca="1" si="196"/>
        <v>3</v>
      </c>
    </row>
    <row r="1480" spans="1:12" x14ac:dyDescent="0.25">
      <c r="A1480" s="92">
        <f t="shared" si="190"/>
        <v>1477</v>
      </c>
      <c r="B1480" s="91" t="str">
        <f t="shared" si="195"/>
        <v xml:space="preserve"> </v>
      </c>
      <c r="D1480" s="91" t="str">
        <f>IFERROR(VLOOKUP($C1480,'[1]Nieuwe bron'!$A:$C,3,0),"")</f>
        <v/>
      </c>
      <c r="E1480" s="70" t="str">
        <f>IFERROR(VLOOKUP($D1480,'[1]Nieuwe bron'!$C:$D,2,0),"")</f>
        <v/>
      </c>
      <c r="F1480" s="70" t="str">
        <f>IFERROR(VLOOKUP($D1480,NLSfB!A:D,4,0),"")</f>
        <v/>
      </c>
      <c r="G1480" s="113"/>
      <c r="H1480" s="95" t="s">
        <v>326</v>
      </c>
      <c r="I1480" s="91" t="s">
        <v>1342</v>
      </c>
      <c r="J1480" s="87"/>
      <c r="K1480" s="87">
        <f ca="1">COUNTIF(Tabel1[[PPO code 1]:[Frequentie 4]],Activiteitenoverzicht!B1480)</f>
        <v>0</v>
      </c>
      <c r="L1480" s="96">
        <f t="shared" ca="1" si="196"/>
        <v>3</v>
      </c>
    </row>
    <row r="1481" spans="1:12" ht="22.8" x14ac:dyDescent="0.25">
      <c r="A1481" s="92">
        <f t="shared" si="190"/>
        <v>1478</v>
      </c>
      <c r="B1481" s="91" t="str">
        <f t="shared" si="195"/>
        <v xml:space="preserve"> </v>
      </c>
      <c r="D1481" s="91" t="str">
        <f>IFERROR(VLOOKUP($C1481,'[1]Nieuwe bron'!$A:$C,3,0),"")</f>
        <v/>
      </c>
      <c r="E1481" s="70" t="str">
        <f>IFERROR(VLOOKUP($D1481,'[1]Nieuwe bron'!$C:$D,2,0),"")</f>
        <v/>
      </c>
      <c r="F1481" s="70" t="str">
        <f>IFERROR(VLOOKUP($D1481,NLSfB!A:D,4,0),"")</f>
        <v/>
      </c>
      <c r="G1481" s="113"/>
      <c r="H1481" s="95" t="s">
        <v>326</v>
      </c>
      <c r="I1481" s="91" t="s">
        <v>1343</v>
      </c>
      <c r="J1481" s="87"/>
      <c r="K1481" s="87">
        <f ca="1">COUNTIF(Tabel1[[PPO code 1]:[Frequentie 4]],Activiteitenoverzicht!B1481)</f>
        <v>0</v>
      </c>
      <c r="L1481" s="96">
        <f t="shared" ca="1" si="196"/>
        <v>3</v>
      </c>
    </row>
    <row r="1482" spans="1:12" x14ac:dyDescent="0.25">
      <c r="A1482" s="92">
        <f t="shared" si="190"/>
        <v>1479</v>
      </c>
      <c r="B1482" s="91"/>
      <c r="D1482" s="91" t="str">
        <f>IFERROR(VLOOKUP($C1482,'[1]Nieuwe bron'!$A:$C,3,0),"")</f>
        <v/>
      </c>
      <c r="E1482" s="70" t="str">
        <f>IFERROR(VLOOKUP($D1482,'[1]Nieuwe bron'!$C:$D,2,0),"")</f>
        <v/>
      </c>
      <c r="F1482" s="70" t="str">
        <f>IFERROR(VLOOKUP($D1482,NLSfB!A:D,4,0),"")</f>
        <v/>
      </c>
      <c r="G1482" s="114"/>
      <c r="H1482" s="95" t="s">
        <v>326</v>
      </c>
      <c r="I1482" s="91" t="s">
        <v>1344</v>
      </c>
      <c r="J1482" s="87"/>
      <c r="K1482" s="87">
        <f ca="1">COUNTIF(Tabel1[[PPO code 1]:[Frequentie 4]],Activiteitenoverzicht!B1482)</f>
        <v>0</v>
      </c>
      <c r="L1482" s="96">
        <f t="shared" ca="1" si="196"/>
        <v>3</v>
      </c>
    </row>
    <row r="1483" spans="1:12" x14ac:dyDescent="0.25">
      <c r="A1483" s="92">
        <f t="shared" si="190"/>
        <v>1480</v>
      </c>
      <c r="B1483" s="91"/>
      <c r="D1483" s="91" t="str">
        <f>IFERROR(VLOOKUP($C1483,'[1]Nieuwe bron'!$A:$C,3,0),"")</f>
        <v/>
      </c>
      <c r="E1483" s="70" t="str">
        <f>IFERROR(VLOOKUP($D1483,'[1]Nieuwe bron'!$C:$D,2,0),"")</f>
        <v/>
      </c>
      <c r="F1483" s="70" t="str">
        <f>IFERROR(VLOOKUP($D1483,NLSfB!A:D,4,0),"")</f>
        <v/>
      </c>
      <c r="G1483" s="74"/>
      <c r="H1483" s="95"/>
      <c r="I1483" s="91"/>
      <c r="J1483" s="87"/>
      <c r="K1483" s="87">
        <f ca="1">COUNTIF(Tabel1[[PPO code 1]:[Frequentie 4]],Activiteitenoverzicht!B1483)</f>
        <v>0</v>
      </c>
      <c r="L1483" s="97">
        <f t="shared" ca="1" si="196"/>
        <v>3</v>
      </c>
    </row>
    <row r="1484" spans="1:12" x14ac:dyDescent="0.25">
      <c r="A1484" s="92">
        <f t="shared" si="190"/>
        <v>1481</v>
      </c>
      <c r="B1484" s="91" t="s">
        <v>1345</v>
      </c>
      <c r="C1484" s="70">
        <v>642210</v>
      </c>
      <c r="D1484" s="91" t="str">
        <f>IFERROR(VLOOKUP($C1484,'[1]Nieuwe bron'!$A:$C,3,0),"")</f>
        <v>64.22.00</v>
      </c>
      <c r="E1484" s="70" t="str">
        <f>IFERROR(VLOOKUP($D1484,'[1]Nieuwe bron'!$C:$D,2,0),"")</f>
        <v>communicatie; overdracht van geluid/spraak, intercom</v>
      </c>
      <c r="F1484" s="70" t="str">
        <f>IFERROR(VLOOKUP($D1484,NLSfB!A:D,4,0),"")</f>
        <v>intercom</v>
      </c>
      <c r="G1484" s="112">
        <v>1</v>
      </c>
      <c r="H1484" s="98"/>
      <c r="I1484" s="99" t="s">
        <v>1346</v>
      </c>
      <c r="J1484" s="87"/>
      <c r="K1484" s="87">
        <f ca="1">COUNTIF(Tabel1[[PPO code 1]:[Frequentie 4]],Activiteitenoverzicht!B1484)</f>
        <v>2</v>
      </c>
      <c r="L1484" s="94">
        <f ca="1">$K$1484</f>
        <v>2</v>
      </c>
    </row>
    <row r="1485" spans="1:12" x14ac:dyDescent="0.25">
      <c r="A1485" s="92">
        <f t="shared" si="190"/>
        <v>1482</v>
      </c>
      <c r="B1485" s="91" t="str">
        <f t="shared" ref="B1485:B1490" si="197">IF($C1485=""," ",$B$1484)</f>
        <v xml:space="preserve"> </v>
      </c>
      <c r="D1485" s="91" t="str">
        <f>IFERROR(VLOOKUP($C1485,'[1]Nieuwe bron'!$A:$C,3,0),"")</f>
        <v/>
      </c>
      <c r="E1485" s="70" t="str">
        <f>IFERROR(VLOOKUP($D1485,'[1]Nieuwe bron'!$C:$D,2,0),"")</f>
        <v/>
      </c>
      <c r="F1485" s="70" t="str">
        <f>IFERROR(VLOOKUP($D1485,NLSfB!A:D,4,0),"")</f>
        <v/>
      </c>
      <c r="G1485" s="113">
        <v>1</v>
      </c>
      <c r="H1485" s="95" t="s">
        <v>326</v>
      </c>
      <c r="I1485" s="91" t="s">
        <v>349</v>
      </c>
      <c r="J1485" s="87"/>
      <c r="K1485" s="87">
        <f ca="1">COUNTIF(Tabel1[[PPO code 1]:[Frequentie 4]],Activiteitenoverzicht!B1485)</f>
        <v>0</v>
      </c>
      <c r="L1485" s="96">
        <f t="shared" ref="L1485:L1492" ca="1" si="198">$K$1484</f>
        <v>2</v>
      </c>
    </row>
    <row r="1486" spans="1:12" x14ac:dyDescent="0.25">
      <c r="A1486" s="92">
        <f t="shared" si="190"/>
        <v>1483</v>
      </c>
      <c r="B1486" s="91" t="str">
        <f t="shared" si="197"/>
        <v xml:space="preserve"> </v>
      </c>
      <c r="D1486" s="91" t="str">
        <f>IFERROR(VLOOKUP($C1486,'[1]Nieuwe bron'!$A:$C,3,0),"")</f>
        <v/>
      </c>
      <c r="E1486" s="70" t="str">
        <f>IFERROR(VLOOKUP($D1486,'[1]Nieuwe bron'!$C:$D,2,0),"")</f>
        <v/>
      </c>
      <c r="F1486" s="70" t="str">
        <f>IFERROR(VLOOKUP($D1486,NLSfB!A:D,4,0),"")</f>
        <v/>
      </c>
      <c r="G1486" s="113">
        <v>1</v>
      </c>
      <c r="H1486" s="95" t="s">
        <v>326</v>
      </c>
      <c r="I1486" s="91" t="s">
        <v>354</v>
      </c>
      <c r="J1486" s="87"/>
      <c r="K1486" s="87">
        <f ca="1">COUNTIF(Tabel1[[PPO code 1]:[Frequentie 4]],Activiteitenoverzicht!B1486)</f>
        <v>0</v>
      </c>
      <c r="L1486" s="96">
        <f t="shared" ca="1" si="198"/>
        <v>2</v>
      </c>
    </row>
    <row r="1487" spans="1:12" ht="22.8" x14ac:dyDescent="0.25">
      <c r="A1487" s="92">
        <f t="shared" si="190"/>
        <v>1484</v>
      </c>
      <c r="B1487" s="91" t="str">
        <f t="shared" si="197"/>
        <v xml:space="preserve"> </v>
      </c>
      <c r="D1487" s="91" t="str">
        <f>IFERROR(VLOOKUP($C1487,'[1]Nieuwe bron'!$A:$C,3,0),"")</f>
        <v/>
      </c>
      <c r="E1487" s="70" t="str">
        <f>IFERROR(VLOOKUP($D1487,'[1]Nieuwe bron'!$C:$D,2,0),"")</f>
        <v/>
      </c>
      <c r="F1487" s="70" t="str">
        <f>IFERROR(VLOOKUP($D1487,NLSfB!A:D,4,0),"")</f>
        <v/>
      </c>
      <c r="G1487" s="113">
        <v>1</v>
      </c>
      <c r="H1487" s="95" t="s">
        <v>326</v>
      </c>
      <c r="I1487" s="91" t="s">
        <v>355</v>
      </c>
      <c r="J1487" s="87"/>
      <c r="K1487" s="87">
        <f ca="1">COUNTIF(Tabel1[[PPO code 1]:[Frequentie 4]],Activiteitenoverzicht!B1487)</f>
        <v>0</v>
      </c>
      <c r="L1487" s="96">
        <f t="shared" ca="1" si="198"/>
        <v>2</v>
      </c>
    </row>
    <row r="1488" spans="1:12" x14ac:dyDescent="0.25">
      <c r="A1488" s="92">
        <f t="shared" si="190"/>
        <v>1485</v>
      </c>
      <c r="B1488" s="91" t="str">
        <f t="shared" si="197"/>
        <v xml:space="preserve"> </v>
      </c>
      <c r="D1488" s="91" t="str">
        <f>IFERROR(VLOOKUP($C1488,'[1]Nieuwe bron'!$A:$C,3,0),"")</f>
        <v/>
      </c>
      <c r="E1488" s="70" t="str">
        <f>IFERROR(VLOOKUP($D1488,'[1]Nieuwe bron'!$C:$D,2,0),"")</f>
        <v/>
      </c>
      <c r="F1488" s="70" t="str">
        <f>IFERROR(VLOOKUP($D1488,NLSfB!A:D,4,0),"")</f>
        <v/>
      </c>
      <c r="G1488" s="113">
        <v>1</v>
      </c>
      <c r="H1488" s="95" t="s">
        <v>326</v>
      </c>
      <c r="I1488" s="91" t="s">
        <v>1347</v>
      </c>
      <c r="J1488" s="87"/>
      <c r="K1488" s="87">
        <f ca="1">COUNTIF(Tabel1[[PPO code 1]:[Frequentie 4]],Activiteitenoverzicht!B1488)</f>
        <v>0</v>
      </c>
      <c r="L1488" s="96">
        <f t="shared" ca="1" si="198"/>
        <v>2</v>
      </c>
    </row>
    <row r="1489" spans="1:12" x14ac:dyDescent="0.25">
      <c r="A1489" s="92">
        <f t="shared" si="190"/>
        <v>1486</v>
      </c>
      <c r="B1489" s="91" t="str">
        <f t="shared" si="197"/>
        <v xml:space="preserve"> </v>
      </c>
      <c r="D1489" s="91" t="str">
        <f>IFERROR(VLOOKUP($C1489,'[1]Nieuwe bron'!$A:$C,3,0),"")</f>
        <v/>
      </c>
      <c r="E1489" s="70" t="str">
        <f>IFERROR(VLOOKUP($D1489,'[1]Nieuwe bron'!$C:$D,2,0),"")</f>
        <v/>
      </c>
      <c r="F1489" s="70" t="str">
        <f>IFERROR(VLOOKUP($D1489,NLSfB!A:D,4,0),"")</f>
        <v/>
      </c>
      <c r="G1489" s="113">
        <v>1</v>
      </c>
      <c r="H1489" s="95" t="s">
        <v>326</v>
      </c>
      <c r="I1489" s="91" t="s">
        <v>358</v>
      </c>
      <c r="J1489" s="87"/>
      <c r="K1489" s="87">
        <f ca="1">COUNTIF(Tabel1[[PPO code 1]:[Frequentie 4]],Activiteitenoverzicht!B1489)</f>
        <v>0</v>
      </c>
      <c r="L1489" s="96">
        <f t="shared" ca="1" si="198"/>
        <v>2</v>
      </c>
    </row>
    <row r="1490" spans="1:12" ht="22.8" x14ac:dyDescent="0.25">
      <c r="A1490" s="92">
        <f t="shared" si="190"/>
        <v>1487</v>
      </c>
      <c r="B1490" s="91" t="str">
        <f t="shared" si="197"/>
        <v xml:space="preserve"> </v>
      </c>
      <c r="D1490" s="91" t="str">
        <f>IFERROR(VLOOKUP($C1490,'[1]Nieuwe bron'!$A:$C,3,0),"")</f>
        <v/>
      </c>
      <c r="E1490" s="70" t="str">
        <f>IFERROR(VLOOKUP($D1490,'[1]Nieuwe bron'!$C:$D,2,0),"")</f>
        <v/>
      </c>
      <c r="F1490" s="70" t="str">
        <f>IFERROR(VLOOKUP($D1490,NLSfB!A:D,4,0),"")</f>
        <v/>
      </c>
      <c r="G1490" s="113">
        <v>1</v>
      </c>
      <c r="H1490" s="95" t="s">
        <v>326</v>
      </c>
      <c r="I1490" s="91" t="s">
        <v>1348</v>
      </c>
      <c r="J1490" s="87"/>
      <c r="K1490" s="87">
        <f ca="1">COUNTIF(Tabel1[[PPO code 1]:[Frequentie 4]],Activiteitenoverzicht!B1490)</f>
        <v>0</v>
      </c>
      <c r="L1490" s="96">
        <f t="shared" ca="1" si="198"/>
        <v>2</v>
      </c>
    </row>
    <row r="1491" spans="1:12" x14ac:dyDescent="0.25">
      <c r="A1491" s="92">
        <f t="shared" si="190"/>
        <v>1488</v>
      </c>
      <c r="B1491" s="91"/>
      <c r="D1491" s="91" t="str">
        <f>IFERROR(VLOOKUP($C1491,'[1]Nieuwe bron'!$A:$C,3,0),"")</f>
        <v/>
      </c>
      <c r="E1491" s="70" t="str">
        <f>IFERROR(VLOOKUP($D1491,'[1]Nieuwe bron'!$C:$D,2,0),"")</f>
        <v/>
      </c>
      <c r="F1491" s="70" t="str">
        <f>IFERROR(VLOOKUP($D1491,NLSfB!A:D,4,0),"")</f>
        <v/>
      </c>
      <c r="G1491" s="114">
        <v>1</v>
      </c>
      <c r="H1491" s="95" t="s">
        <v>326</v>
      </c>
      <c r="I1491" s="91" t="s">
        <v>360</v>
      </c>
      <c r="J1491" s="87"/>
      <c r="K1491" s="87">
        <f ca="1">COUNTIF(Tabel1[[PPO code 1]:[Frequentie 4]],Activiteitenoverzicht!B1491)</f>
        <v>0</v>
      </c>
      <c r="L1491" s="96">
        <f t="shared" ca="1" si="198"/>
        <v>2</v>
      </c>
    </row>
    <row r="1492" spans="1:12" x14ac:dyDescent="0.25">
      <c r="A1492" s="92">
        <f t="shared" si="190"/>
        <v>1489</v>
      </c>
      <c r="B1492" s="91"/>
      <c r="D1492" s="91" t="str">
        <f>IFERROR(VLOOKUP($C1492,'[1]Nieuwe bron'!$A:$C,3,0),"")</f>
        <v/>
      </c>
      <c r="E1492" s="70" t="str">
        <f>IFERROR(VLOOKUP($D1492,'[1]Nieuwe bron'!$C:$D,2,0),"")</f>
        <v/>
      </c>
      <c r="F1492" s="70" t="str">
        <f>IFERROR(VLOOKUP($D1492,NLSfB!A:D,4,0),"")</f>
        <v/>
      </c>
      <c r="G1492" s="74"/>
      <c r="H1492" s="95"/>
      <c r="I1492" s="91"/>
      <c r="J1492" s="87"/>
      <c r="K1492" s="87">
        <f ca="1">COUNTIF(Tabel1[[PPO code 1]:[Frequentie 4]],Activiteitenoverzicht!B1492)</f>
        <v>0</v>
      </c>
      <c r="L1492" s="97">
        <f t="shared" ca="1" si="198"/>
        <v>2</v>
      </c>
    </row>
    <row r="1493" spans="1:12" x14ac:dyDescent="0.25">
      <c r="A1493" s="92">
        <f t="shared" si="190"/>
        <v>1490</v>
      </c>
      <c r="B1493" s="100" t="s">
        <v>1349</v>
      </c>
      <c r="C1493" s="70">
        <v>652140</v>
      </c>
      <c r="D1493" s="91" t="str">
        <f>IFERROR(VLOOKUP($C1493,'[1]Nieuwe bron'!$A:$C,3,0),"")</f>
        <v>65.21.10</v>
      </c>
      <c r="E1493" s="70" t="str">
        <f>IFERROR(VLOOKUP($D1493,'[1]Nieuwe bron'!$C:$D,2,0),"")</f>
        <v>beveiliging; braak-en toegangsbeheer, detectie en alarmering; inbraaksignaleringsinstallatie centrale</v>
      </c>
      <c r="F1493" s="70" t="str">
        <f>IFERROR(VLOOKUP($D1493,NLSfB!A:D,4,0),"")</f>
        <v>centrale inbraakinstallatie</v>
      </c>
      <c r="G1493" s="108">
        <v>1</v>
      </c>
      <c r="H1493" s="93"/>
      <c r="I1493" s="85" t="s">
        <v>1350</v>
      </c>
      <c r="J1493" s="87"/>
      <c r="K1493" s="87">
        <f ca="1">COUNTIF(Tabel1[[PPO code 1]:[Frequentie 4]],Activiteitenoverzicht!B1493)</f>
        <v>2</v>
      </c>
      <c r="L1493" s="94">
        <f ca="1">$K$1493</f>
        <v>2</v>
      </c>
    </row>
    <row r="1494" spans="1:12" ht="22.8" x14ac:dyDescent="0.25">
      <c r="A1494" s="92">
        <f t="shared" si="190"/>
        <v>1491</v>
      </c>
      <c r="B1494" s="100" t="str">
        <f t="shared" ref="B1494:B1507" si="199">IF($C1494=""," ",$B$1493)</f>
        <v xml:space="preserve"> </v>
      </c>
      <c r="D1494" s="91" t="str">
        <f>IFERROR(VLOOKUP($C1494,'[1]Nieuwe bron'!$A:$C,3,0),"")</f>
        <v/>
      </c>
      <c r="E1494" s="70" t="str">
        <f>IFERROR(VLOOKUP($D1494,'[1]Nieuwe bron'!$C:$D,2,0),"")</f>
        <v/>
      </c>
      <c r="F1494" s="70" t="str">
        <f>IFERROR(VLOOKUP($D1494,NLSfB!A:D,4,0),"")</f>
        <v/>
      </c>
      <c r="G1494" s="109">
        <v>1</v>
      </c>
      <c r="H1494" s="95" t="s">
        <v>326</v>
      </c>
      <c r="I1494" s="100" t="s">
        <v>1351</v>
      </c>
      <c r="J1494" s="87"/>
      <c r="K1494" s="87">
        <f ca="1">COUNTIF(Tabel1[[PPO code 1]:[Frequentie 4]],Activiteitenoverzicht!B1494)</f>
        <v>0</v>
      </c>
      <c r="L1494" s="96">
        <f t="shared" ref="L1494:L1509" ca="1" si="200">$K$1493</f>
        <v>2</v>
      </c>
    </row>
    <row r="1495" spans="1:12" x14ac:dyDescent="0.25">
      <c r="A1495" s="92">
        <f t="shared" si="190"/>
        <v>1492</v>
      </c>
      <c r="B1495" s="100" t="str">
        <f t="shared" si="199"/>
        <v xml:space="preserve"> </v>
      </c>
      <c r="D1495" s="91" t="str">
        <f>IFERROR(VLOOKUP($C1495,'[1]Nieuwe bron'!$A:$C,3,0),"")</f>
        <v/>
      </c>
      <c r="E1495" s="70" t="str">
        <f>IFERROR(VLOOKUP($D1495,'[1]Nieuwe bron'!$C:$D,2,0),"")</f>
        <v/>
      </c>
      <c r="F1495" s="70" t="str">
        <f>IFERROR(VLOOKUP($D1495,NLSfB!A:D,4,0),"")</f>
        <v/>
      </c>
      <c r="G1495" s="109">
        <v>1</v>
      </c>
      <c r="H1495" s="95" t="s">
        <v>326</v>
      </c>
      <c r="I1495" s="100" t="s">
        <v>1352</v>
      </c>
      <c r="J1495" s="87"/>
      <c r="K1495" s="87">
        <f ca="1">COUNTIF(Tabel1[[PPO code 1]:[Frequentie 4]],Activiteitenoverzicht!B1495)</f>
        <v>0</v>
      </c>
      <c r="L1495" s="96">
        <f t="shared" ca="1" si="200"/>
        <v>2</v>
      </c>
    </row>
    <row r="1496" spans="1:12" x14ac:dyDescent="0.25">
      <c r="A1496" s="92">
        <f t="shared" si="190"/>
        <v>1493</v>
      </c>
      <c r="B1496" s="100" t="str">
        <f t="shared" si="199"/>
        <v xml:space="preserve"> </v>
      </c>
      <c r="D1496" s="91" t="str">
        <f>IFERROR(VLOOKUP($C1496,'[1]Nieuwe bron'!$A:$C,3,0),"")</f>
        <v/>
      </c>
      <c r="E1496" s="70" t="str">
        <f>IFERROR(VLOOKUP($D1496,'[1]Nieuwe bron'!$C:$D,2,0),"")</f>
        <v/>
      </c>
      <c r="F1496" s="70" t="str">
        <f>IFERROR(VLOOKUP($D1496,NLSfB!A:D,4,0),"")</f>
        <v/>
      </c>
      <c r="G1496" s="109">
        <v>1</v>
      </c>
      <c r="H1496" s="95" t="s">
        <v>326</v>
      </c>
      <c r="I1496" s="100" t="s">
        <v>1353</v>
      </c>
      <c r="J1496" s="87"/>
      <c r="K1496" s="87">
        <f ca="1">COUNTIF(Tabel1[[PPO code 1]:[Frequentie 4]],Activiteitenoverzicht!B1496)</f>
        <v>0</v>
      </c>
      <c r="L1496" s="96">
        <f t="shared" ca="1" si="200"/>
        <v>2</v>
      </c>
    </row>
    <row r="1497" spans="1:12" x14ac:dyDescent="0.25">
      <c r="A1497" s="92">
        <f t="shared" si="190"/>
        <v>1494</v>
      </c>
      <c r="B1497" s="100" t="str">
        <f t="shared" si="199"/>
        <v xml:space="preserve"> </v>
      </c>
      <c r="D1497" s="91" t="str">
        <f>IFERROR(VLOOKUP($C1497,'[1]Nieuwe bron'!$A:$C,3,0),"")</f>
        <v/>
      </c>
      <c r="E1497" s="70" t="str">
        <f>IFERROR(VLOOKUP($D1497,'[1]Nieuwe bron'!$C:$D,2,0),"")</f>
        <v/>
      </c>
      <c r="F1497" s="70" t="str">
        <f>IFERROR(VLOOKUP($D1497,NLSfB!A:D,4,0),"")</f>
        <v/>
      </c>
      <c r="G1497" s="109">
        <v>1</v>
      </c>
      <c r="H1497" s="95" t="s">
        <v>326</v>
      </c>
      <c r="I1497" s="100" t="s">
        <v>1354</v>
      </c>
      <c r="J1497" s="87"/>
      <c r="K1497" s="87">
        <f ca="1">COUNTIF(Tabel1[[PPO code 1]:[Frequentie 4]],Activiteitenoverzicht!B1497)</f>
        <v>0</v>
      </c>
      <c r="L1497" s="96">
        <f t="shared" ca="1" si="200"/>
        <v>2</v>
      </c>
    </row>
    <row r="1498" spans="1:12" ht="22.8" x14ac:dyDescent="0.25">
      <c r="A1498" s="92">
        <f t="shared" si="190"/>
        <v>1495</v>
      </c>
      <c r="B1498" s="100" t="str">
        <f t="shared" si="199"/>
        <v xml:space="preserve"> </v>
      </c>
      <c r="D1498" s="91" t="str">
        <f>IFERROR(VLOOKUP($C1498,'[1]Nieuwe bron'!$A:$C,3,0),"")</f>
        <v/>
      </c>
      <c r="E1498" s="70" t="str">
        <f>IFERROR(VLOOKUP($D1498,'[1]Nieuwe bron'!$C:$D,2,0),"")</f>
        <v/>
      </c>
      <c r="F1498" s="70" t="str">
        <f>IFERROR(VLOOKUP($D1498,NLSfB!A:D,4,0),"")</f>
        <v/>
      </c>
      <c r="G1498" s="109">
        <v>1</v>
      </c>
      <c r="H1498" s="95" t="s">
        <v>326</v>
      </c>
      <c r="I1498" s="100" t="s">
        <v>1355</v>
      </c>
      <c r="J1498" s="87"/>
      <c r="K1498" s="87">
        <f ca="1">COUNTIF(Tabel1[[PPO code 1]:[Frequentie 4]],Activiteitenoverzicht!B1498)</f>
        <v>0</v>
      </c>
      <c r="L1498" s="96">
        <f t="shared" ca="1" si="200"/>
        <v>2</v>
      </c>
    </row>
    <row r="1499" spans="1:12" x14ac:dyDescent="0.25">
      <c r="A1499" s="92">
        <f t="shared" si="190"/>
        <v>1496</v>
      </c>
      <c r="B1499" s="100" t="str">
        <f t="shared" si="199"/>
        <v xml:space="preserve"> </v>
      </c>
      <c r="D1499" s="91" t="str">
        <f>IFERROR(VLOOKUP($C1499,'[1]Nieuwe bron'!$A:$C,3,0),"")</f>
        <v/>
      </c>
      <c r="E1499" s="70" t="str">
        <f>IFERROR(VLOOKUP($D1499,'[1]Nieuwe bron'!$C:$D,2,0),"")</f>
        <v/>
      </c>
      <c r="F1499" s="70" t="str">
        <f>IFERROR(VLOOKUP($D1499,NLSfB!A:D,4,0),"")</f>
        <v/>
      </c>
      <c r="G1499" s="109">
        <v>1</v>
      </c>
      <c r="H1499" s="95" t="s">
        <v>326</v>
      </c>
      <c r="I1499" s="100" t="s">
        <v>1356</v>
      </c>
      <c r="J1499" s="87"/>
      <c r="K1499" s="87">
        <f ca="1">COUNTIF(Tabel1[[PPO code 1]:[Frequentie 4]],Activiteitenoverzicht!B1499)</f>
        <v>0</v>
      </c>
      <c r="L1499" s="96">
        <f t="shared" ca="1" si="200"/>
        <v>2</v>
      </c>
    </row>
    <row r="1500" spans="1:12" x14ac:dyDescent="0.25">
      <c r="A1500" s="92">
        <f t="shared" si="190"/>
        <v>1497</v>
      </c>
      <c r="B1500" s="100" t="str">
        <f t="shared" si="199"/>
        <v xml:space="preserve"> </v>
      </c>
      <c r="D1500" s="91" t="str">
        <f>IFERROR(VLOOKUP($C1500,'[1]Nieuwe bron'!$A:$C,3,0),"")</f>
        <v/>
      </c>
      <c r="E1500" s="70" t="str">
        <f>IFERROR(VLOOKUP($D1500,'[1]Nieuwe bron'!$C:$D,2,0),"")</f>
        <v/>
      </c>
      <c r="F1500" s="70" t="str">
        <f>IFERROR(VLOOKUP($D1500,NLSfB!A:D,4,0),"")</f>
        <v/>
      </c>
      <c r="G1500" s="109">
        <v>1</v>
      </c>
      <c r="H1500" s="95" t="s">
        <v>326</v>
      </c>
      <c r="I1500" s="100" t="s">
        <v>1357</v>
      </c>
      <c r="J1500" s="87"/>
      <c r="K1500" s="87">
        <f ca="1">COUNTIF(Tabel1[[PPO code 1]:[Frequentie 4]],Activiteitenoverzicht!B1500)</f>
        <v>0</v>
      </c>
      <c r="L1500" s="96">
        <f t="shared" ca="1" si="200"/>
        <v>2</v>
      </c>
    </row>
    <row r="1501" spans="1:12" x14ac:dyDescent="0.25">
      <c r="A1501" s="92">
        <f t="shared" si="190"/>
        <v>1498</v>
      </c>
      <c r="B1501" s="100" t="str">
        <f t="shared" si="199"/>
        <v xml:space="preserve"> </v>
      </c>
      <c r="D1501" s="91" t="str">
        <f>IFERROR(VLOOKUP($C1501,'[1]Nieuwe bron'!$A:$C,3,0),"")</f>
        <v/>
      </c>
      <c r="E1501" s="70" t="str">
        <f>IFERROR(VLOOKUP($D1501,'[1]Nieuwe bron'!$C:$D,2,0),"")</f>
        <v/>
      </c>
      <c r="F1501" s="70" t="str">
        <f>IFERROR(VLOOKUP($D1501,NLSfB!A:D,4,0),"")</f>
        <v/>
      </c>
      <c r="G1501" s="109">
        <v>1</v>
      </c>
      <c r="H1501" s="95" t="s">
        <v>326</v>
      </c>
      <c r="I1501" s="100" t="s">
        <v>1358</v>
      </c>
      <c r="J1501" s="87"/>
      <c r="K1501" s="87">
        <f ca="1">COUNTIF(Tabel1[[PPO code 1]:[Frequentie 4]],Activiteitenoverzicht!B1501)</f>
        <v>0</v>
      </c>
      <c r="L1501" s="96">
        <f t="shared" ca="1" si="200"/>
        <v>2</v>
      </c>
    </row>
    <row r="1502" spans="1:12" x14ac:dyDescent="0.25">
      <c r="A1502" s="92">
        <f t="shared" si="190"/>
        <v>1499</v>
      </c>
      <c r="B1502" s="100" t="str">
        <f t="shared" si="199"/>
        <v xml:space="preserve"> </v>
      </c>
      <c r="D1502" s="91" t="str">
        <f>IFERROR(VLOOKUP($C1502,'[1]Nieuwe bron'!$A:$C,3,0),"")</f>
        <v/>
      </c>
      <c r="E1502" s="70" t="str">
        <f>IFERROR(VLOOKUP($D1502,'[1]Nieuwe bron'!$C:$D,2,0),"")</f>
        <v/>
      </c>
      <c r="F1502" s="70" t="str">
        <f>IFERROR(VLOOKUP($D1502,NLSfB!A:D,4,0),"")</f>
        <v/>
      </c>
      <c r="G1502" s="109">
        <v>1</v>
      </c>
      <c r="H1502" s="95" t="s">
        <v>326</v>
      </c>
      <c r="I1502" s="100" t="s">
        <v>1359</v>
      </c>
      <c r="J1502" s="87"/>
      <c r="K1502" s="87">
        <f ca="1">COUNTIF(Tabel1[[PPO code 1]:[Frequentie 4]],Activiteitenoverzicht!B1502)</f>
        <v>0</v>
      </c>
      <c r="L1502" s="96">
        <f t="shared" ca="1" si="200"/>
        <v>2</v>
      </c>
    </row>
    <row r="1503" spans="1:12" x14ac:dyDescent="0.25">
      <c r="A1503" s="92">
        <f t="shared" si="190"/>
        <v>1500</v>
      </c>
      <c r="B1503" s="100" t="str">
        <f t="shared" si="199"/>
        <v xml:space="preserve"> </v>
      </c>
      <c r="D1503" s="91" t="str">
        <f>IFERROR(VLOOKUP($C1503,'[1]Nieuwe bron'!$A:$C,3,0),"")</f>
        <v/>
      </c>
      <c r="E1503" s="70" t="str">
        <f>IFERROR(VLOOKUP($D1503,'[1]Nieuwe bron'!$C:$D,2,0),"")</f>
        <v/>
      </c>
      <c r="F1503" s="70" t="str">
        <f>IFERROR(VLOOKUP($D1503,NLSfB!A:D,4,0),"")</f>
        <v/>
      </c>
      <c r="G1503" s="109"/>
      <c r="H1503" s="95" t="s">
        <v>326</v>
      </c>
      <c r="I1503" s="100" t="s">
        <v>1360</v>
      </c>
      <c r="J1503" s="87"/>
      <c r="K1503" s="87">
        <f ca="1">COUNTIF(Tabel1[[PPO code 1]:[Frequentie 4]],Activiteitenoverzicht!B1503)</f>
        <v>0</v>
      </c>
      <c r="L1503" s="96">
        <f t="shared" ca="1" si="200"/>
        <v>2</v>
      </c>
    </row>
    <row r="1504" spans="1:12" x14ac:dyDescent="0.25">
      <c r="A1504" s="92">
        <f t="shared" si="190"/>
        <v>1501</v>
      </c>
      <c r="B1504" s="100" t="str">
        <f t="shared" si="199"/>
        <v xml:space="preserve"> </v>
      </c>
      <c r="D1504" s="91" t="str">
        <f>IFERROR(VLOOKUP($C1504,'[1]Nieuwe bron'!$A:$C,3,0),"")</f>
        <v/>
      </c>
      <c r="E1504" s="70" t="str">
        <f>IFERROR(VLOOKUP($D1504,'[1]Nieuwe bron'!$C:$D,2,0),"")</f>
        <v/>
      </c>
      <c r="F1504" s="70" t="str">
        <f>IFERROR(VLOOKUP($D1504,NLSfB!A:D,4,0),"")</f>
        <v/>
      </c>
      <c r="G1504" s="109"/>
      <c r="H1504" s="95" t="s">
        <v>326</v>
      </c>
      <c r="I1504" s="100" t="s">
        <v>1361</v>
      </c>
      <c r="J1504" s="87"/>
      <c r="K1504" s="87">
        <f ca="1">COUNTIF(Tabel1[[PPO code 1]:[Frequentie 4]],Activiteitenoverzicht!B1504)</f>
        <v>0</v>
      </c>
      <c r="L1504" s="96">
        <f t="shared" ca="1" si="200"/>
        <v>2</v>
      </c>
    </row>
    <row r="1505" spans="1:12" x14ac:dyDescent="0.25">
      <c r="A1505" s="92">
        <f t="shared" si="190"/>
        <v>1502</v>
      </c>
      <c r="B1505" s="100" t="str">
        <f t="shared" si="199"/>
        <v xml:space="preserve"> </v>
      </c>
      <c r="D1505" s="91" t="str">
        <f>IFERROR(VLOOKUP($C1505,'[1]Nieuwe bron'!$A:$C,3,0),"")</f>
        <v/>
      </c>
      <c r="E1505" s="70" t="str">
        <f>IFERROR(VLOOKUP($D1505,'[1]Nieuwe bron'!$C:$D,2,0),"")</f>
        <v/>
      </c>
      <c r="F1505" s="70" t="str">
        <f>IFERROR(VLOOKUP($D1505,NLSfB!A:D,4,0),"")</f>
        <v/>
      </c>
      <c r="G1505" s="109"/>
      <c r="H1505" s="95" t="s">
        <v>326</v>
      </c>
      <c r="I1505" s="100" t="s">
        <v>1362</v>
      </c>
      <c r="J1505" s="87"/>
      <c r="K1505" s="87">
        <f ca="1">COUNTIF(Tabel1[[PPO code 1]:[Frequentie 4]],Activiteitenoverzicht!B1505)</f>
        <v>0</v>
      </c>
      <c r="L1505" s="96">
        <f t="shared" ca="1" si="200"/>
        <v>2</v>
      </c>
    </row>
    <row r="1506" spans="1:12" x14ac:dyDescent="0.25">
      <c r="A1506" s="92">
        <f t="shared" ref="A1506:A1569" si="201">-3+ROW()</f>
        <v>1503</v>
      </c>
      <c r="B1506" s="100" t="str">
        <f t="shared" si="199"/>
        <v xml:space="preserve"> </v>
      </c>
      <c r="D1506" s="91" t="str">
        <f>IFERROR(VLOOKUP($C1506,'[1]Nieuwe bron'!$A:$C,3,0),"")</f>
        <v/>
      </c>
      <c r="E1506" s="70" t="str">
        <f>IFERROR(VLOOKUP($D1506,'[1]Nieuwe bron'!$C:$D,2,0),"")</f>
        <v/>
      </c>
      <c r="F1506" s="70" t="str">
        <f>IFERROR(VLOOKUP($D1506,NLSfB!A:D,4,0),"")</f>
        <v/>
      </c>
      <c r="G1506" s="109"/>
      <c r="H1506" s="95" t="s">
        <v>326</v>
      </c>
      <c r="I1506" s="100" t="s">
        <v>1363</v>
      </c>
      <c r="J1506" s="87"/>
      <c r="K1506" s="87">
        <f ca="1">COUNTIF(Tabel1[[PPO code 1]:[Frequentie 4]],Activiteitenoverzicht!B1506)</f>
        <v>0</v>
      </c>
      <c r="L1506" s="96">
        <f t="shared" ca="1" si="200"/>
        <v>2</v>
      </c>
    </row>
    <row r="1507" spans="1:12" x14ac:dyDescent="0.25">
      <c r="A1507" s="92">
        <f t="shared" si="201"/>
        <v>1504</v>
      </c>
      <c r="B1507" s="100" t="str">
        <f t="shared" si="199"/>
        <v xml:space="preserve"> </v>
      </c>
      <c r="D1507" s="91" t="str">
        <f>IFERROR(VLOOKUP($C1507,'[1]Nieuwe bron'!$A:$C,3,0),"")</f>
        <v/>
      </c>
      <c r="E1507" s="70" t="str">
        <f>IFERROR(VLOOKUP($D1507,'[1]Nieuwe bron'!$C:$D,2,0),"")</f>
        <v/>
      </c>
      <c r="F1507" s="70" t="str">
        <f>IFERROR(VLOOKUP($D1507,NLSfB!A:D,4,0),"")</f>
        <v/>
      </c>
      <c r="G1507" s="109"/>
      <c r="H1507" s="95" t="s">
        <v>326</v>
      </c>
      <c r="I1507" s="100" t="s">
        <v>1364</v>
      </c>
      <c r="J1507" s="87"/>
      <c r="K1507" s="87">
        <f ca="1">COUNTIF(Tabel1[[PPO code 1]:[Frequentie 4]],Activiteitenoverzicht!B1507)</f>
        <v>0</v>
      </c>
      <c r="L1507" s="96">
        <f t="shared" ca="1" si="200"/>
        <v>2</v>
      </c>
    </row>
    <row r="1508" spans="1:12" x14ac:dyDescent="0.25">
      <c r="A1508" s="92">
        <f t="shared" si="201"/>
        <v>1505</v>
      </c>
      <c r="B1508" s="100"/>
      <c r="D1508" s="91" t="str">
        <f>IFERROR(VLOOKUP($C1508,'[1]Nieuwe bron'!$A:$C,3,0),"")</f>
        <v/>
      </c>
      <c r="E1508" s="70" t="str">
        <f>IFERROR(VLOOKUP($D1508,'[1]Nieuwe bron'!$C:$D,2,0),"")</f>
        <v/>
      </c>
      <c r="F1508" s="70" t="str">
        <f>IFERROR(VLOOKUP($D1508,NLSfB!A:D,4,0),"")</f>
        <v/>
      </c>
      <c r="G1508" s="110"/>
      <c r="H1508" s="95" t="s">
        <v>326</v>
      </c>
      <c r="I1508" s="100" t="s">
        <v>346</v>
      </c>
      <c r="J1508" s="87"/>
      <c r="K1508" s="87">
        <f ca="1">COUNTIF(Tabel1[[PPO code 1]:[Frequentie 4]],Activiteitenoverzicht!B1508)</f>
        <v>0</v>
      </c>
      <c r="L1508" s="96">
        <f t="shared" ca="1" si="200"/>
        <v>2</v>
      </c>
    </row>
    <row r="1509" spans="1:12" x14ac:dyDescent="0.25">
      <c r="A1509" s="92">
        <f t="shared" si="201"/>
        <v>1506</v>
      </c>
      <c r="B1509" s="100"/>
      <c r="D1509" s="91" t="str">
        <f>IFERROR(VLOOKUP($C1509,'[1]Nieuwe bron'!$A:$C,3,0),"")</f>
        <v/>
      </c>
      <c r="E1509" s="70" t="str">
        <f>IFERROR(VLOOKUP($D1509,'[1]Nieuwe bron'!$C:$D,2,0),"")</f>
        <v/>
      </c>
      <c r="F1509" s="70" t="str">
        <f>IFERROR(VLOOKUP($D1509,NLSfB!A:D,4,0),"")</f>
        <v/>
      </c>
      <c r="H1509" s="95"/>
      <c r="I1509" s="100"/>
      <c r="J1509" s="87"/>
      <c r="K1509" s="87">
        <f ca="1">COUNTIF(Tabel1[[PPO code 1]:[Frequentie 4]],Activiteitenoverzicht!B1509)</f>
        <v>0</v>
      </c>
      <c r="L1509" s="97">
        <f t="shared" ca="1" si="200"/>
        <v>2</v>
      </c>
    </row>
    <row r="1510" spans="1:12" hidden="1" x14ac:dyDescent="0.25">
      <c r="A1510" s="71">
        <f t="shared" si="201"/>
        <v>1507</v>
      </c>
      <c r="B1510" s="70" t="s">
        <v>1365</v>
      </c>
      <c r="C1510" s="70">
        <v>651210</v>
      </c>
      <c r="D1510" s="70" t="str">
        <f>IFERROR(VLOOKUP($C1510,'[1]Nieuwe bron'!$A:$C,3,0),"")</f>
        <v>65.12.10</v>
      </c>
      <c r="E1510" s="70" t="str">
        <f>IFERROR(VLOOKUP($D1510,'[1]Nieuwe bron'!$C:$D,2,0),"")</f>
        <v>beveiliging; brandveiligheidsinstallatie; kleefmagneten</v>
      </c>
      <c r="F1510" s="70" t="str">
        <f>IFERROR(VLOOKUP($D1510,NLSfB!A:D,4,0),"")</f>
        <v>kleefmagneten</v>
      </c>
      <c r="G1510" s="112">
        <v>1</v>
      </c>
      <c r="I1510" s="65" t="s">
        <v>1366</v>
      </c>
      <c r="K1510" s="67">
        <f ca="1">COUNTIF(Tabel1[[PPO code 1]:[Frequentie 4]],Activiteitenoverzicht!B1510)</f>
        <v>0</v>
      </c>
      <c r="L1510" s="73">
        <f ca="1">$K$1510</f>
        <v>0</v>
      </c>
    </row>
    <row r="1511" spans="1:12" hidden="1" x14ac:dyDescent="0.25">
      <c r="A1511" s="71">
        <f t="shared" si="201"/>
        <v>1508</v>
      </c>
      <c r="B1511" s="70" t="str">
        <f t="shared" ref="B1511:B1516" si="202">IF($C1511=""," ",$B$1510)</f>
        <v xml:space="preserve"> </v>
      </c>
      <c r="D1511" s="70" t="str">
        <f>IFERROR(VLOOKUP($C1511,'[1]Nieuwe bron'!$A:$C,3,0),"")</f>
        <v/>
      </c>
      <c r="E1511" s="70" t="str">
        <f>IFERROR(VLOOKUP($D1511,'[1]Nieuwe bron'!$C:$D,2,0),"")</f>
        <v/>
      </c>
      <c r="F1511" s="70" t="str">
        <f>IFERROR(VLOOKUP($D1511,NLSfB!A:D,4,0),"")</f>
        <v/>
      </c>
      <c r="G1511" s="113">
        <v>1</v>
      </c>
      <c r="H1511" s="74" t="s">
        <v>326</v>
      </c>
      <c r="I1511" s="70" t="s">
        <v>327</v>
      </c>
      <c r="K1511" s="67">
        <f ca="1">COUNTIF(Tabel1[[PPO code 1]:[Frequentie 4]],Activiteitenoverzicht!B1511)</f>
        <v>0</v>
      </c>
      <c r="L1511" s="75">
        <f t="shared" ref="L1511:L1518" ca="1" si="203">$K$1510</f>
        <v>0</v>
      </c>
    </row>
    <row r="1512" spans="1:12" hidden="1" x14ac:dyDescent="0.25">
      <c r="A1512" s="71">
        <f t="shared" si="201"/>
        <v>1509</v>
      </c>
      <c r="B1512" s="70" t="str">
        <f t="shared" si="202"/>
        <v xml:space="preserve"> </v>
      </c>
      <c r="D1512" s="70" t="str">
        <f>IFERROR(VLOOKUP($C1512,'[1]Nieuwe bron'!$A:$C,3,0),"")</f>
        <v/>
      </c>
      <c r="E1512" s="70" t="str">
        <f>IFERROR(VLOOKUP($D1512,'[1]Nieuwe bron'!$C:$D,2,0),"")</f>
        <v/>
      </c>
      <c r="F1512" s="70" t="str">
        <f>IFERROR(VLOOKUP($D1512,NLSfB!A:D,4,0),"")</f>
        <v/>
      </c>
      <c r="G1512" s="113">
        <v>1</v>
      </c>
      <c r="H1512" s="74" t="s">
        <v>326</v>
      </c>
      <c r="I1512" s="70" t="s">
        <v>1367</v>
      </c>
      <c r="K1512" s="67">
        <f ca="1">COUNTIF(Tabel1[[PPO code 1]:[Frequentie 4]],Activiteitenoverzicht!B1512)</f>
        <v>0</v>
      </c>
      <c r="L1512" s="75">
        <f t="shared" ca="1" si="203"/>
        <v>0</v>
      </c>
    </row>
    <row r="1513" spans="1:12" hidden="1" x14ac:dyDescent="0.25">
      <c r="A1513" s="71">
        <f t="shared" si="201"/>
        <v>1510</v>
      </c>
      <c r="B1513" s="70" t="str">
        <f t="shared" si="202"/>
        <v xml:space="preserve"> </v>
      </c>
      <c r="D1513" s="70" t="str">
        <f>IFERROR(VLOOKUP($C1513,'[1]Nieuwe bron'!$A:$C,3,0),"")</f>
        <v/>
      </c>
      <c r="E1513" s="70" t="str">
        <f>IFERROR(VLOOKUP($D1513,'[1]Nieuwe bron'!$C:$D,2,0),"")</f>
        <v/>
      </c>
      <c r="F1513" s="70" t="str">
        <f>IFERROR(VLOOKUP($D1513,NLSfB!A:D,4,0),"")</f>
        <v/>
      </c>
      <c r="G1513" s="113">
        <v>1</v>
      </c>
      <c r="H1513" s="74" t="s">
        <v>326</v>
      </c>
      <c r="I1513" s="70" t="s">
        <v>1368</v>
      </c>
      <c r="K1513" s="67">
        <f ca="1">COUNTIF(Tabel1[[PPO code 1]:[Frequentie 4]],Activiteitenoverzicht!B1513)</f>
        <v>0</v>
      </c>
      <c r="L1513" s="75">
        <f t="shared" ca="1" si="203"/>
        <v>0</v>
      </c>
    </row>
    <row r="1514" spans="1:12" hidden="1" x14ac:dyDescent="0.25">
      <c r="A1514" s="71">
        <f t="shared" si="201"/>
        <v>1511</v>
      </c>
      <c r="B1514" s="70" t="str">
        <f t="shared" si="202"/>
        <v xml:space="preserve"> </v>
      </c>
      <c r="D1514" s="70" t="str">
        <f>IFERROR(VLOOKUP($C1514,'[1]Nieuwe bron'!$A:$C,3,0),"")</f>
        <v/>
      </c>
      <c r="E1514" s="70" t="str">
        <f>IFERROR(VLOOKUP($D1514,'[1]Nieuwe bron'!$C:$D,2,0),"")</f>
        <v/>
      </c>
      <c r="F1514" s="70" t="str">
        <f>IFERROR(VLOOKUP($D1514,NLSfB!A:D,4,0),"")</f>
        <v/>
      </c>
      <c r="G1514" s="113">
        <v>1</v>
      </c>
      <c r="H1514" s="74" t="s">
        <v>326</v>
      </c>
      <c r="I1514" s="70" t="s">
        <v>1369</v>
      </c>
      <c r="K1514" s="67">
        <f ca="1">COUNTIF(Tabel1[[PPO code 1]:[Frequentie 4]],Activiteitenoverzicht!B1514)</f>
        <v>0</v>
      </c>
      <c r="L1514" s="75">
        <f t="shared" ca="1" si="203"/>
        <v>0</v>
      </c>
    </row>
    <row r="1515" spans="1:12" hidden="1" x14ac:dyDescent="0.25">
      <c r="A1515" s="71">
        <f t="shared" si="201"/>
        <v>1512</v>
      </c>
      <c r="B1515" s="70" t="str">
        <f t="shared" si="202"/>
        <v xml:space="preserve"> </v>
      </c>
      <c r="D1515" s="70" t="str">
        <f>IFERROR(VLOOKUP($C1515,'[1]Nieuwe bron'!$A:$C,3,0),"")</f>
        <v/>
      </c>
      <c r="E1515" s="70" t="str">
        <f>IFERROR(VLOOKUP($D1515,'[1]Nieuwe bron'!$C:$D,2,0),"")</f>
        <v/>
      </c>
      <c r="F1515" s="70" t="str">
        <f>IFERROR(VLOOKUP($D1515,NLSfB!A:D,4,0),"")</f>
        <v/>
      </c>
      <c r="G1515" s="113">
        <v>1</v>
      </c>
      <c r="H1515" s="74" t="s">
        <v>326</v>
      </c>
      <c r="I1515" s="70" t="s">
        <v>1370</v>
      </c>
      <c r="K1515" s="67">
        <f ca="1">COUNTIF(Tabel1[[PPO code 1]:[Frequentie 4]],Activiteitenoverzicht!B1515)</f>
        <v>0</v>
      </c>
      <c r="L1515" s="75">
        <f t="shared" ca="1" si="203"/>
        <v>0</v>
      </c>
    </row>
    <row r="1516" spans="1:12" hidden="1" x14ac:dyDescent="0.25">
      <c r="A1516" s="71">
        <f t="shared" si="201"/>
        <v>1513</v>
      </c>
      <c r="B1516" s="70" t="str">
        <f t="shared" si="202"/>
        <v xml:space="preserve"> </v>
      </c>
      <c r="D1516" s="70" t="str">
        <f>IFERROR(VLOOKUP($C1516,'[1]Nieuwe bron'!$A:$C,3,0),"")</f>
        <v/>
      </c>
      <c r="E1516" s="70" t="str">
        <f>IFERROR(VLOOKUP($D1516,'[1]Nieuwe bron'!$C:$D,2,0),"")</f>
        <v/>
      </c>
      <c r="F1516" s="70" t="str">
        <f>IFERROR(VLOOKUP($D1516,NLSfB!A:D,4,0),"")</f>
        <v/>
      </c>
      <c r="G1516" s="113">
        <v>1</v>
      </c>
      <c r="H1516" s="74" t="s">
        <v>326</v>
      </c>
      <c r="I1516" s="70" t="s">
        <v>1371</v>
      </c>
      <c r="K1516" s="67">
        <f ca="1">COUNTIF(Tabel1[[PPO code 1]:[Frequentie 4]],Activiteitenoverzicht!B1516)</f>
        <v>0</v>
      </c>
      <c r="L1516" s="75">
        <f t="shared" ca="1" si="203"/>
        <v>0</v>
      </c>
    </row>
    <row r="1517" spans="1:12" hidden="1" x14ac:dyDescent="0.25">
      <c r="A1517" s="71">
        <f t="shared" si="201"/>
        <v>1514</v>
      </c>
      <c r="B1517" s="70"/>
      <c r="D1517" s="70" t="str">
        <f>IFERROR(VLOOKUP($C1517,'[1]Nieuwe bron'!$A:$C,3,0),"")</f>
        <v/>
      </c>
      <c r="E1517" s="70" t="str">
        <f>IFERROR(VLOOKUP($D1517,'[1]Nieuwe bron'!$C:$D,2,0),"")</f>
        <v/>
      </c>
      <c r="F1517" s="70" t="str">
        <f>IFERROR(VLOOKUP($D1517,NLSfB!A:D,4,0),"")</f>
        <v/>
      </c>
      <c r="G1517" s="114">
        <v>1</v>
      </c>
      <c r="H1517" s="74" t="s">
        <v>326</v>
      </c>
      <c r="I1517" s="70" t="s">
        <v>1372</v>
      </c>
      <c r="K1517" s="67">
        <f ca="1">COUNTIF(Tabel1[[PPO code 1]:[Frequentie 4]],Activiteitenoverzicht!B1517)</f>
        <v>0</v>
      </c>
      <c r="L1517" s="75">
        <f t="shared" ca="1" si="203"/>
        <v>0</v>
      </c>
    </row>
    <row r="1518" spans="1:12" hidden="1" x14ac:dyDescent="0.25">
      <c r="A1518" s="71">
        <f t="shared" si="201"/>
        <v>1515</v>
      </c>
      <c r="B1518" s="70"/>
      <c r="D1518" s="70" t="str">
        <f>IFERROR(VLOOKUP($C1518,'[1]Nieuwe bron'!$A:$C,3,0),"")</f>
        <v/>
      </c>
      <c r="E1518" s="70" t="str">
        <f>IFERROR(VLOOKUP($D1518,'[1]Nieuwe bron'!$C:$D,2,0),"")</f>
        <v/>
      </c>
      <c r="F1518" s="70" t="str">
        <f>IFERROR(VLOOKUP($D1518,NLSfB!A:D,4,0),"")</f>
        <v/>
      </c>
      <c r="G1518" s="74"/>
      <c r="H1518" s="74"/>
      <c r="I1518" s="70"/>
      <c r="K1518" s="67">
        <f ca="1">COUNTIF(Tabel1[[PPO code 1]:[Frequentie 4]],Activiteitenoverzicht!B1518)</f>
        <v>0</v>
      </c>
      <c r="L1518" s="76">
        <f t="shared" ca="1" si="203"/>
        <v>0</v>
      </c>
    </row>
    <row r="1519" spans="1:12" hidden="1" x14ac:dyDescent="0.25">
      <c r="A1519" s="71">
        <f t="shared" si="201"/>
        <v>1516</v>
      </c>
      <c r="B1519" s="70" t="s">
        <v>1373</v>
      </c>
      <c r="C1519" s="70">
        <v>653600</v>
      </c>
      <c r="D1519" s="70" t="str">
        <f>IFERROR(VLOOKUP($C1519,'[1]Nieuwe bron'!$A:$C,3,0),"")</f>
        <v>65.34.20</v>
      </c>
      <c r="E1519" s="70" t="str">
        <f>IFERROR(VLOOKUP($D1519,'[1]Nieuwe bron'!$C:$D,2,0),"")</f>
        <v>beveiliging; overlast-, detectie- en alarmeringsinstallatie, beveiligingsapparatuur; waterdetectie</v>
      </c>
      <c r="F1519" s="70" t="str">
        <f>IFERROR(VLOOKUP($D1519,NLSfB!A:D,4,0),"")</f>
        <v>waterdetectie apparatuur</v>
      </c>
      <c r="G1519" s="112">
        <v>1</v>
      </c>
      <c r="H1519" s="77"/>
      <c r="I1519" s="78" t="s">
        <v>1374</v>
      </c>
      <c r="K1519" s="67">
        <f ca="1">COUNTIF(Tabel1[[PPO code 1]:[Frequentie 4]],Activiteitenoverzicht!B1519)</f>
        <v>0</v>
      </c>
      <c r="L1519" s="73">
        <f ca="1">$K$1519</f>
        <v>0</v>
      </c>
    </row>
    <row r="1520" spans="1:12" hidden="1" x14ac:dyDescent="0.25">
      <c r="A1520" s="71">
        <f t="shared" si="201"/>
        <v>1517</v>
      </c>
      <c r="B1520" s="70" t="str">
        <f>IF($C1520=""," ",$B$1519)</f>
        <v xml:space="preserve"> </v>
      </c>
      <c r="D1520" s="70" t="str">
        <f>IFERROR(VLOOKUP($C1520,'[1]Nieuwe bron'!$A:$C,3,0),"")</f>
        <v/>
      </c>
      <c r="E1520" s="70" t="str">
        <f>IFERROR(VLOOKUP($D1520,'[1]Nieuwe bron'!$C:$D,2,0),"")</f>
        <v/>
      </c>
      <c r="F1520" s="70" t="str">
        <f>IFERROR(VLOOKUP($D1520,NLSfB!A:D,4,0),"")</f>
        <v/>
      </c>
      <c r="G1520" s="113">
        <v>1</v>
      </c>
      <c r="H1520" s="74" t="s">
        <v>326</v>
      </c>
      <c r="I1520" s="70" t="s">
        <v>1375</v>
      </c>
      <c r="K1520" s="67">
        <f ca="1">COUNTIF(Tabel1[[PPO code 1]:[Frequentie 4]],Activiteitenoverzicht!B1520)</f>
        <v>0</v>
      </c>
      <c r="L1520" s="75">
        <f t="shared" ref="L1520:L1526" ca="1" si="204">$K$1519</f>
        <v>0</v>
      </c>
    </row>
    <row r="1521" spans="1:12" hidden="1" x14ac:dyDescent="0.25">
      <c r="A1521" s="71">
        <f t="shared" si="201"/>
        <v>1518</v>
      </c>
      <c r="B1521" s="70" t="str">
        <f>IF($C1521=""," ",$B$1519)</f>
        <v xml:space="preserve"> </v>
      </c>
      <c r="D1521" s="70" t="str">
        <f>IFERROR(VLOOKUP($C1521,'[1]Nieuwe bron'!$A:$C,3,0),"")</f>
        <v/>
      </c>
      <c r="E1521" s="70" t="str">
        <f>IFERROR(VLOOKUP($D1521,'[1]Nieuwe bron'!$C:$D,2,0),"")</f>
        <v/>
      </c>
      <c r="F1521" s="70" t="str">
        <f>IFERROR(VLOOKUP($D1521,NLSfB!A:D,4,0),"")</f>
        <v/>
      </c>
      <c r="G1521" s="113">
        <v>1</v>
      </c>
      <c r="H1521" s="74" t="s">
        <v>326</v>
      </c>
      <c r="I1521" s="70" t="s">
        <v>1376</v>
      </c>
      <c r="K1521" s="67">
        <f ca="1">COUNTIF(Tabel1[[PPO code 1]:[Frequentie 4]],Activiteitenoverzicht!B1521)</f>
        <v>0</v>
      </c>
      <c r="L1521" s="75">
        <f t="shared" ca="1" si="204"/>
        <v>0</v>
      </c>
    </row>
    <row r="1522" spans="1:12" hidden="1" x14ac:dyDescent="0.25">
      <c r="A1522" s="71">
        <f t="shared" si="201"/>
        <v>1519</v>
      </c>
      <c r="B1522" s="70" t="str">
        <f>IF($C1522=""," ",$B$1519)</f>
        <v xml:space="preserve"> </v>
      </c>
      <c r="D1522" s="70" t="str">
        <f>IFERROR(VLOOKUP($C1522,'[1]Nieuwe bron'!$A:$C,3,0),"")</f>
        <v/>
      </c>
      <c r="E1522" s="70" t="str">
        <f>IFERROR(VLOOKUP($D1522,'[1]Nieuwe bron'!$C:$D,2,0),"")</f>
        <v/>
      </c>
      <c r="F1522" s="70" t="str">
        <f>IFERROR(VLOOKUP($D1522,NLSfB!A:D,4,0),"")</f>
        <v/>
      </c>
      <c r="G1522" s="113">
        <v>1</v>
      </c>
      <c r="H1522" s="74" t="s">
        <v>326</v>
      </c>
      <c r="I1522" s="70" t="s">
        <v>1377</v>
      </c>
      <c r="K1522" s="67">
        <f ca="1">COUNTIF(Tabel1[[PPO code 1]:[Frequentie 4]],Activiteitenoverzicht!B1522)</f>
        <v>0</v>
      </c>
      <c r="L1522" s="75">
        <f t="shared" ca="1" si="204"/>
        <v>0</v>
      </c>
    </row>
    <row r="1523" spans="1:12" hidden="1" x14ac:dyDescent="0.25">
      <c r="A1523" s="71">
        <f t="shared" si="201"/>
        <v>1520</v>
      </c>
      <c r="B1523" s="70" t="str">
        <f>IF($C1523=""," ",$B$1519)</f>
        <v xml:space="preserve"> </v>
      </c>
      <c r="D1523" s="70" t="str">
        <f>IFERROR(VLOOKUP($C1523,'[1]Nieuwe bron'!$A:$C,3,0),"")</f>
        <v/>
      </c>
      <c r="E1523" s="70" t="str">
        <f>IFERROR(VLOOKUP($D1523,'[1]Nieuwe bron'!$C:$D,2,0),"")</f>
        <v/>
      </c>
      <c r="F1523" s="70" t="str">
        <f>IFERROR(VLOOKUP($D1523,NLSfB!A:D,4,0),"")</f>
        <v/>
      </c>
      <c r="G1523" s="113">
        <v>1</v>
      </c>
      <c r="H1523" s="74" t="s">
        <v>326</v>
      </c>
      <c r="I1523" s="70" t="s">
        <v>1378</v>
      </c>
      <c r="K1523" s="67">
        <f ca="1">COUNTIF(Tabel1[[PPO code 1]:[Frequentie 4]],Activiteitenoverzicht!B1523)</f>
        <v>0</v>
      </c>
      <c r="L1523" s="75">
        <f t="shared" ca="1" si="204"/>
        <v>0</v>
      </c>
    </row>
    <row r="1524" spans="1:12" hidden="1" x14ac:dyDescent="0.25">
      <c r="A1524" s="71">
        <f t="shared" si="201"/>
        <v>1521</v>
      </c>
      <c r="B1524" s="70" t="str">
        <f>IF($C1524=""," ",$B$1519)</f>
        <v xml:space="preserve"> </v>
      </c>
      <c r="D1524" s="70" t="str">
        <f>IFERROR(VLOOKUP($C1524,'[1]Nieuwe bron'!$A:$C,3,0),"")</f>
        <v/>
      </c>
      <c r="E1524" s="70" t="str">
        <f>IFERROR(VLOOKUP($D1524,'[1]Nieuwe bron'!$C:$D,2,0),"")</f>
        <v/>
      </c>
      <c r="F1524" s="70" t="str">
        <f>IFERROR(VLOOKUP($D1524,NLSfB!A:D,4,0),"")</f>
        <v/>
      </c>
      <c r="G1524" s="113">
        <v>1</v>
      </c>
      <c r="H1524" s="74" t="s">
        <v>326</v>
      </c>
      <c r="I1524" s="70" t="s">
        <v>1379</v>
      </c>
      <c r="K1524" s="67">
        <f ca="1">COUNTIF(Tabel1[[PPO code 1]:[Frequentie 4]],Activiteitenoverzicht!B1524)</f>
        <v>0</v>
      </c>
      <c r="L1524" s="75">
        <f t="shared" ca="1" si="204"/>
        <v>0</v>
      </c>
    </row>
    <row r="1525" spans="1:12" hidden="1" x14ac:dyDescent="0.25">
      <c r="A1525" s="71">
        <f t="shared" si="201"/>
        <v>1522</v>
      </c>
      <c r="B1525" s="70"/>
      <c r="D1525" s="70" t="str">
        <f>IFERROR(VLOOKUP($C1525,'[1]Nieuwe bron'!$A:$C,3,0),"")</f>
        <v/>
      </c>
      <c r="E1525" s="70" t="str">
        <f>IFERROR(VLOOKUP($D1525,'[1]Nieuwe bron'!$C:$D,2,0),"")</f>
        <v/>
      </c>
      <c r="F1525" s="70" t="str">
        <f>IFERROR(VLOOKUP($D1525,NLSfB!A:D,4,0),"")</f>
        <v/>
      </c>
      <c r="G1525" s="114">
        <v>1</v>
      </c>
      <c r="H1525" s="74" t="s">
        <v>326</v>
      </c>
      <c r="I1525" s="70" t="s">
        <v>596</v>
      </c>
      <c r="K1525" s="67">
        <f ca="1">COUNTIF(Tabel1[[PPO code 1]:[Frequentie 4]],Activiteitenoverzicht!B1525)</f>
        <v>0</v>
      </c>
      <c r="L1525" s="75">
        <f t="shared" ca="1" si="204"/>
        <v>0</v>
      </c>
    </row>
    <row r="1526" spans="1:12" hidden="1" x14ac:dyDescent="0.25">
      <c r="A1526" s="71">
        <f t="shared" si="201"/>
        <v>1523</v>
      </c>
      <c r="B1526" s="70"/>
      <c r="D1526" s="70" t="str">
        <f>IFERROR(VLOOKUP($C1526,'[1]Nieuwe bron'!$A:$C,3,0),"")</f>
        <v/>
      </c>
      <c r="E1526" s="70" t="str">
        <f>IFERROR(VLOOKUP($D1526,'[1]Nieuwe bron'!$C:$D,2,0),"")</f>
        <v/>
      </c>
      <c r="F1526" s="70" t="str">
        <f>IFERROR(VLOOKUP($D1526,NLSfB!A:D,4,0),"")</f>
        <v/>
      </c>
      <c r="G1526" s="74"/>
      <c r="H1526" s="74"/>
      <c r="I1526" s="70"/>
      <c r="K1526" s="67">
        <f ca="1">COUNTIF(Tabel1[[PPO code 1]:[Frequentie 4]],Activiteitenoverzicht!B1526)</f>
        <v>0</v>
      </c>
      <c r="L1526" s="76">
        <f t="shared" ca="1" si="204"/>
        <v>0</v>
      </c>
    </row>
    <row r="1527" spans="1:12" hidden="1" x14ac:dyDescent="0.25">
      <c r="A1527" s="71">
        <f t="shared" si="201"/>
        <v>1524</v>
      </c>
      <c r="B1527" s="70" t="s">
        <v>1380</v>
      </c>
      <c r="C1527" s="70">
        <v>653500</v>
      </c>
      <c r="D1527" s="70" t="str">
        <f>IFERROR(VLOOKUP($C1527,'[1]Nieuwe bron'!$A:$C,3,0),"")</f>
        <v>65.34.10</v>
      </c>
      <c r="E1527" s="70" t="str">
        <f>IFERROR(VLOOKUP($D1527,'[1]Nieuwe bron'!$C:$D,2,0),"")</f>
        <v>beveiliging; overlast-, detectie- en alarmeringsinstallatie, beveiligingsapparatuur; gasdetectie</v>
      </c>
      <c r="F1527" s="70" t="str">
        <f>IFERROR(VLOOKUP($D1527,NLSfB!A:D,4,0),"")</f>
        <v>gasdetectie apparatuur</v>
      </c>
      <c r="G1527" s="112">
        <v>1</v>
      </c>
      <c r="H1527" s="77"/>
      <c r="I1527" s="78" t="s">
        <v>1381</v>
      </c>
      <c r="K1527" s="67">
        <f ca="1">COUNTIF(Tabel1[[PPO code 1]:[Frequentie 4]],Activiteitenoverzicht!B1527)</f>
        <v>0</v>
      </c>
      <c r="L1527" s="73">
        <f ca="1">$K$1527</f>
        <v>0</v>
      </c>
    </row>
    <row r="1528" spans="1:12" hidden="1" x14ac:dyDescent="0.25">
      <c r="A1528" s="71">
        <f t="shared" si="201"/>
        <v>1525</v>
      </c>
      <c r="B1528" s="70" t="str">
        <f>IF($C1528=""," ",$B$1527)</f>
        <v xml:space="preserve"> </v>
      </c>
      <c r="D1528" s="70" t="str">
        <f>IFERROR(VLOOKUP($C1528,'[1]Nieuwe bron'!$A:$C,3,0),"")</f>
        <v/>
      </c>
      <c r="E1528" s="70" t="str">
        <f>IFERROR(VLOOKUP($D1528,'[1]Nieuwe bron'!$C:$D,2,0),"")</f>
        <v/>
      </c>
      <c r="F1528" s="70" t="str">
        <f>IFERROR(VLOOKUP($D1528,NLSfB!A:D,4,0),"")</f>
        <v/>
      </c>
      <c r="G1528" s="113">
        <v>1</v>
      </c>
      <c r="H1528" s="74" t="s">
        <v>326</v>
      </c>
      <c r="I1528" s="70" t="s">
        <v>1382</v>
      </c>
      <c r="K1528" s="67">
        <f ca="1">COUNTIF(Tabel1[[PPO code 1]:[Frequentie 4]],Activiteitenoverzicht!B1528)</f>
        <v>0</v>
      </c>
      <c r="L1528" s="75">
        <f t="shared" ref="L1528:L1532" ca="1" si="205">$K$1527</f>
        <v>0</v>
      </c>
    </row>
    <row r="1529" spans="1:12" hidden="1" x14ac:dyDescent="0.25">
      <c r="A1529" s="71">
        <f t="shared" si="201"/>
        <v>1526</v>
      </c>
      <c r="B1529" s="70" t="str">
        <f>IF($C1529=""," ",$B$1527)</f>
        <v xml:space="preserve"> </v>
      </c>
      <c r="D1529" s="70" t="str">
        <f>IFERROR(VLOOKUP($C1529,'[1]Nieuwe bron'!$A:$C,3,0),"")</f>
        <v/>
      </c>
      <c r="E1529" s="70" t="str">
        <f>IFERROR(VLOOKUP($D1529,'[1]Nieuwe bron'!$C:$D,2,0),"")</f>
        <v/>
      </c>
      <c r="F1529" s="70" t="str">
        <f>IFERROR(VLOOKUP($D1529,NLSfB!A:D,4,0),"")</f>
        <v/>
      </c>
      <c r="G1529" s="113">
        <v>1</v>
      </c>
      <c r="H1529" s="74" t="s">
        <v>326</v>
      </c>
      <c r="I1529" s="70" t="s">
        <v>1383</v>
      </c>
      <c r="K1529" s="67">
        <f ca="1">COUNTIF(Tabel1[[PPO code 1]:[Frequentie 4]],Activiteitenoverzicht!B1529)</f>
        <v>0</v>
      </c>
      <c r="L1529" s="75">
        <f t="shared" ca="1" si="205"/>
        <v>0</v>
      </c>
    </row>
    <row r="1530" spans="1:12" hidden="1" x14ac:dyDescent="0.25">
      <c r="A1530" s="71">
        <f t="shared" si="201"/>
        <v>1527</v>
      </c>
      <c r="B1530" s="70" t="str">
        <f>IF($C1530=""," ",$B$1527)</f>
        <v xml:space="preserve"> </v>
      </c>
      <c r="D1530" s="70" t="str">
        <f>IFERROR(VLOOKUP($C1530,'[1]Nieuwe bron'!$A:$C,3,0),"")</f>
        <v/>
      </c>
      <c r="E1530" s="70" t="str">
        <f>IFERROR(VLOOKUP($D1530,'[1]Nieuwe bron'!$C:$D,2,0),"")</f>
        <v/>
      </c>
      <c r="F1530" s="70" t="str">
        <f>IFERROR(VLOOKUP($D1530,NLSfB!A:D,4,0),"")</f>
        <v/>
      </c>
      <c r="G1530" s="113">
        <v>1</v>
      </c>
      <c r="H1530" s="74" t="s">
        <v>326</v>
      </c>
      <c r="I1530" s="70" t="s">
        <v>1384</v>
      </c>
      <c r="K1530" s="67">
        <f ca="1">COUNTIF(Tabel1[[PPO code 1]:[Frequentie 4]],Activiteitenoverzicht!B1530)</f>
        <v>0</v>
      </c>
      <c r="L1530" s="75">
        <f t="shared" ca="1" si="205"/>
        <v>0</v>
      </c>
    </row>
    <row r="1531" spans="1:12" hidden="1" x14ac:dyDescent="0.25">
      <c r="A1531" s="71">
        <f t="shared" si="201"/>
        <v>1528</v>
      </c>
      <c r="B1531" s="70"/>
      <c r="D1531" s="70" t="str">
        <f>IFERROR(VLOOKUP($C1531,'[1]Nieuwe bron'!$A:$C,3,0),"")</f>
        <v/>
      </c>
      <c r="E1531" s="70" t="str">
        <f>IFERROR(VLOOKUP($D1531,'[1]Nieuwe bron'!$C:$D,2,0),"")</f>
        <v/>
      </c>
      <c r="F1531" s="70" t="str">
        <f>IFERROR(VLOOKUP($D1531,NLSfB!A:D,4,0),"")</f>
        <v/>
      </c>
      <c r="G1531" s="114">
        <v>1</v>
      </c>
      <c r="H1531" s="74" t="s">
        <v>326</v>
      </c>
      <c r="I1531" s="70" t="s">
        <v>1385</v>
      </c>
      <c r="K1531" s="67">
        <f ca="1">COUNTIF(Tabel1[[PPO code 1]:[Frequentie 4]],Activiteitenoverzicht!B1531)</f>
        <v>0</v>
      </c>
      <c r="L1531" s="75">
        <f t="shared" ca="1" si="205"/>
        <v>0</v>
      </c>
    </row>
    <row r="1532" spans="1:12" hidden="1" x14ac:dyDescent="0.25">
      <c r="A1532" s="71">
        <f t="shared" si="201"/>
        <v>1529</v>
      </c>
      <c r="B1532" s="70"/>
      <c r="D1532" s="70" t="str">
        <f>IFERROR(VLOOKUP($C1532,'[1]Nieuwe bron'!$A:$C,3,0),"")</f>
        <v/>
      </c>
      <c r="E1532" s="70" t="str">
        <f>IFERROR(VLOOKUP($D1532,'[1]Nieuwe bron'!$C:$D,2,0),"")</f>
        <v/>
      </c>
      <c r="F1532" s="70" t="str">
        <f>IFERROR(VLOOKUP($D1532,NLSfB!A:D,4,0),"")</f>
        <v/>
      </c>
      <c r="G1532" s="74"/>
      <c r="H1532" s="74"/>
      <c r="I1532" s="70"/>
      <c r="K1532" s="67">
        <f ca="1">COUNTIF(Tabel1[[PPO code 1]:[Frequentie 4]],Activiteitenoverzicht!B1532)</f>
        <v>0</v>
      </c>
      <c r="L1532" s="76">
        <f t="shared" ca="1" si="205"/>
        <v>0</v>
      </c>
    </row>
    <row r="1533" spans="1:12" x14ac:dyDescent="0.25">
      <c r="A1533" s="92">
        <f t="shared" si="201"/>
        <v>1530</v>
      </c>
      <c r="B1533" s="91" t="s">
        <v>1386</v>
      </c>
      <c r="C1533" s="70">
        <v>632410</v>
      </c>
      <c r="D1533" s="91" t="s">
        <v>2143</v>
      </c>
      <c r="E1533" s="70" t="str">
        <f>IFERROR(VLOOKUP($D1533,'[1]Nieuwe bron'!$C:$D,2,0),"")</f>
        <v xml:space="preserve">verlichting; verlichting, bediening, regeling en signalering, algemeen (verzamelniveau) </v>
      </c>
      <c r="F1533" s="70" t="str">
        <f>IFERROR(VLOOKUP($D1533,NLSfB!A:D,4,0),"")</f>
        <v>regeling en signalering verlichting (algemeen)</v>
      </c>
      <c r="G1533" s="112">
        <v>1</v>
      </c>
      <c r="H1533" s="98"/>
      <c r="I1533" s="102" t="s">
        <v>1387</v>
      </c>
      <c r="J1533" s="87"/>
      <c r="K1533" s="87">
        <f ca="1">COUNTIF(Tabel1[[PPO code 1]:[Frequentie 4]],Activiteitenoverzicht!B1533)</f>
        <v>1</v>
      </c>
      <c r="L1533" s="94">
        <f ca="1">$K$1533</f>
        <v>1</v>
      </c>
    </row>
    <row r="1534" spans="1:12" x14ac:dyDescent="0.25">
      <c r="A1534" s="92">
        <f t="shared" si="201"/>
        <v>1531</v>
      </c>
      <c r="B1534" s="91"/>
      <c r="C1534" s="70">
        <v>6310</v>
      </c>
      <c r="D1534" s="91"/>
      <c r="E1534" s="70" t="str">
        <f>IFERROR(VLOOKUP($D1534,'[1]Nieuwe bron'!$C:$D,2,0),"")</f>
        <v/>
      </c>
      <c r="F1534" s="70" t="str">
        <f>IFERROR(VLOOKUP($D1534,NLSfB!A:D,4,0),"")</f>
        <v/>
      </c>
      <c r="G1534" s="113">
        <v>1</v>
      </c>
      <c r="H1534" s="95"/>
      <c r="I1534" s="91" t="s">
        <v>1388</v>
      </c>
      <c r="J1534" s="87"/>
      <c r="K1534" s="87">
        <f ca="1">COUNTIF(Tabel1[[PPO code 1]:[Frequentie 4]],Activiteitenoverzicht!B1534)</f>
        <v>0</v>
      </c>
      <c r="L1534" s="96">
        <f t="shared" ref="L1534:L1540" ca="1" si="206">$K$1533</f>
        <v>1</v>
      </c>
    </row>
    <row r="1535" spans="1:12" x14ac:dyDescent="0.25">
      <c r="A1535" s="92">
        <f t="shared" si="201"/>
        <v>1532</v>
      </c>
      <c r="B1535" s="91" t="str">
        <f>IF($C1535=""," ",$B$1533)</f>
        <v xml:space="preserve"> </v>
      </c>
      <c r="D1535" s="91" t="str">
        <f>IFERROR(VLOOKUP($C1535,'[1]Nieuwe bron'!$A:$C,3,0),"")</f>
        <v/>
      </c>
      <c r="E1535" s="70" t="str">
        <f>IFERROR(VLOOKUP($D1535,'[1]Nieuwe bron'!$C:$D,2,0),"")</f>
        <v/>
      </c>
      <c r="F1535" s="70" t="str">
        <f>IFERROR(VLOOKUP($D1535,NLSfB!A:D,4,0),"")</f>
        <v/>
      </c>
      <c r="G1535" s="113">
        <v>1</v>
      </c>
      <c r="H1535" s="95" t="s">
        <v>326</v>
      </c>
      <c r="I1535" s="91" t="s">
        <v>591</v>
      </c>
      <c r="J1535" s="87"/>
      <c r="K1535" s="87">
        <f ca="1">COUNTIF(Tabel1[[PPO code 1]:[Frequentie 4]],Activiteitenoverzicht!B1535)</f>
        <v>0</v>
      </c>
      <c r="L1535" s="96">
        <f t="shared" ca="1" si="206"/>
        <v>1</v>
      </c>
    </row>
    <row r="1536" spans="1:12" x14ac:dyDescent="0.25">
      <c r="A1536" s="92">
        <f t="shared" si="201"/>
        <v>1533</v>
      </c>
      <c r="B1536" s="91" t="str">
        <f>IF($C1536=""," ",$B$1533)</f>
        <v xml:space="preserve"> </v>
      </c>
      <c r="D1536" s="91" t="str">
        <f>IFERROR(VLOOKUP($C1536,'[1]Nieuwe bron'!$A:$C,3,0),"")</f>
        <v/>
      </c>
      <c r="E1536" s="70" t="str">
        <f>IFERROR(VLOOKUP($D1536,'[1]Nieuwe bron'!$C:$D,2,0),"")</f>
        <v/>
      </c>
      <c r="F1536" s="70" t="str">
        <f>IFERROR(VLOOKUP($D1536,NLSfB!A:D,4,0),"")</f>
        <v/>
      </c>
      <c r="G1536" s="113">
        <v>1</v>
      </c>
      <c r="H1536" s="95" t="s">
        <v>326</v>
      </c>
      <c r="I1536" s="91" t="s">
        <v>1389</v>
      </c>
      <c r="J1536" s="87"/>
      <c r="K1536" s="87">
        <f ca="1">COUNTIF(Tabel1[[PPO code 1]:[Frequentie 4]],Activiteitenoverzicht!B1536)</f>
        <v>0</v>
      </c>
      <c r="L1536" s="96">
        <f t="shared" ca="1" si="206"/>
        <v>1</v>
      </c>
    </row>
    <row r="1537" spans="1:12" x14ac:dyDescent="0.25">
      <c r="A1537" s="92">
        <f t="shared" si="201"/>
        <v>1534</v>
      </c>
      <c r="B1537" s="91" t="str">
        <f>IF($C1537=""," ",$B$1533)</f>
        <v xml:space="preserve"> </v>
      </c>
      <c r="D1537" s="91" t="str">
        <f>IFERROR(VLOOKUP($C1537,'[1]Nieuwe bron'!$A:$C,3,0),"")</f>
        <v/>
      </c>
      <c r="E1537" s="70" t="str">
        <f>IFERROR(VLOOKUP($D1537,'[1]Nieuwe bron'!$C:$D,2,0),"")</f>
        <v/>
      </c>
      <c r="F1537" s="70" t="str">
        <f>IFERROR(VLOOKUP($D1537,NLSfB!A:D,4,0),"")</f>
        <v/>
      </c>
      <c r="G1537" s="113">
        <v>1</v>
      </c>
      <c r="H1537" s="95" t="s">
        <v>326</v>
      </c>
      <c r="I1537" s="91" t="s">
        <v>1390</v>
      </c>
      <c r="J1537" s="87"/>
      <c r="K1537" s="87">
        <f ca="1">COUNTIF(Tabel1[[PPO code 1]:[Frequentie 4]],Activiteitenoverzicht!B1537)</f>
        <v>0</v>
      </c>
      <c r="L1537" s="96">
        <f t="shared" ca="1" si="206"/>
        <v>1</v>
      </c>
    </row>
    <row r="1538" spans="1:12" x14ac:dyDescent="0.25">
      <c r="A1538" s="92">
        <f t="shared" si="201"/>
        <v>1535</v>
      </c>
      <c r="B1538" s="91" t="str">
        <f>IF($C1538=""," ",$B$1533)</f>
        <v xml:space="preserve"> </v>
      </c>
      <c r="D1538" s="91" t="str">
        <f>IFERROR(VLOOKUP($C1538,'[1]Nieuwe bron'!$A:$C,3,0),"")</f>
        <v/>
      </c>
      <c r="E1538" s="70" t="str">
        <f>IFERROR(VLOOKUP($D1538,'[1]Nieuwe bron'!$C:$D,2,0),"")</f>
        <v/>
      </c>
      <c r="F1538" s="70" t="str">
        <f>IFERROR(VLOOKUP($D1538,NLSfB!A:D,4,0),"")</f>
        <v/>
      </c>
      <c r="G1538" s="113">
        <v>1</v>
      </c>
      <c r="H1538" s="95" t="s">
        <v>326</v>
      </c>
      <c r="I1538" s="91" t="s">
        <v>595</v>
      </c>
      <c r="J1538" s="87"/>
      <c r="K1538" s="87">
        <f ca="1">COUNTIF(Tabel1[[PPO code 1]:[Frequentie 4]],Activiteitenoverzicht!B1538)</f>
        <v>0</v>
      </c>
      <c r="L1538" s="96">
        <f t="shared" ca="1" si="206"/>
        <v>1</v>
      </c>
    </row>
    <row r="1539" spans="1:12" x14ac:dyDescent="0.25">
      <c r="A1539" s="92">
        <f t="shared" si="201"/>
        <v>1536</v>
      </c>
      <c r="B1539" s="91"/>
      <c r="D1539" s="91" t="str">
        <f>IFERROR(VLOOKUP($C1539,'[1]Nieuwe bron'!$A:$C,3,0),"")</f>
        <v/>
      </c>
      <c r="E1539" s="70" t="str">
        <f>IFERROR(VLOOKUP($D1539,'[1]Nieuwe bron'!$C:$D,2,0),"")</f>
        <v/>
      </c>
      <c r="F1539" s="70" t="str">
        <f>IFERROR(VLOOKUP($D1539,NLSfB!A:D,4,0),"")</f>
        <v/>
      </c>
      <c r="G1539" s="114">
        <v>1</v>
      </c>
      <c r="H1539" s="95" t="s">
        <v>326</v>
      </c>
      <c r="I1539" s="91" t="s">
        <v>596</v>
      </c>
      <c r="J1539" s="87"/>
      <c r="K1539" s="87">
        <f ca="1">COUNTIF(Tabel1[[PPO code 1]:[Frequentie 4]],Activiteitenoverzicht!B1539)</f>
        <v>0</v>
      </c>
      <c r="L1539" s="96">
        <f t="shared" ca="1" si="206"/>
        <v>1</v>
      </c>
    </row>
    <row r="1540" spans="1:12" x14ac:dyDescent="0.25">
      <c r="A1540" s="92">
        <f t="shared" si="201"/>
        <v>1537</v>
      </c>
      <c r="B1540" s="91"/>
      <c r="D1540" s="91" t="str">
        <f>IFERROR(VLOOKUP($C1540,'[1]Nieuwe bron'!$A:$C,3,0),"")</f>
        <v/>
      </c>
      <c r="E1540" s="70" t="str">
        <f>IFERROR(VLOOKUP($D1540,'[1]Nieuwe bron'!$C:$D,2,0),"")</f>
        <v/>
      </c>
      <c r="F1540" s="70" t="str">
        <f>IFERROR(VLOOKUP($D1540,NLSfB!A:D,4,0),"")</f>
        <v/>
      </c>
      <c r="G1540" s="74"/>
      <c r="H1540" s="98"/>
      <c r="I1540" s="98"/>
      <c r="J1540" s="87"/>
      <c r="K1540" s="87">
        <f ca="1">COUNTIF(Tabel1[[PPO code 1]:[Frequentie 4]],Activiteitenoverzicht!B1540)</f>
        <v>0</v>
      </c>
      <c r="L1540" s="97">
        <f t="shared" ca="1" si="206"/>
        <v>1</v>
      </c>
    </row>
    <row r="1541" spans="1:12" x14ac:dyDescent="0.25">
      <c r="A1541" s="92">
        <f t="shared" si="201"/>
        <v>1538</v>
      </c>
      <c r="B1541" s="91" t="s">
        <v>1391</v>
      </c>
      <c r="C1541" s="70">
        <v>654100</v>
      </c>
      <c r="D1541" s="91" t="str">
        <f>IFERROR(VLOOKUP($C1541,'[1]Nieuwe bron'!$A:$C,3,0),"")</f>
        <v>65.44.00</v>
      </c>
      <c r="E1541" s="70" t="str">
        <f>IFERROR(VLOOKUP($D1541,'[1]Nieuwe bron'!$C:$D,2,0),"")</f>
        <v>beveiliging; overlast-, sociale alarmeringsinstallatie, signalering mindervalidetoiletten</v>
      </c>
      <c r="F1541" s="70" t="str">
        <f>IFERROR(VLOOKUP($D1541,NLSfB!A:D,4,0),"")</f>
        <v>signalering mindervalidetoiletten</v>
      </c>
      <c r="G1541" s="112">
        <v>1</v>
      </c>
      <c r="H1541" s="98"/>
      <c r="I1541" s="99" t="s">
        <v>1392</v>
      </c>
      <c r="J1541" s="87"/>
      <c r="K1541" s="87">
        <f ca="1">COUNTIF(Tabel1[[PPO code 1]:[Frequentie 4]],Activiteitenoverzicht!B1541)</f>
        <v>1</v>
      </c>
      <c r="L1541" s="94">
        <f ca="1">$K$1541</f>
        <v>1</v>
      </c>
    </row>
    <row r="1542" spans="1:12" x14ac:dyDescent="0.25">
      <c r="A1542" s="92">
        <f t="shared" si="201"/>
        <v>1539</v>
      </c>
      <c r="B1542" s="91" t="str">
        <f>IF($C1542=""," ",$B$1541)</f>
        <v xml:space="preserve"> </v>
      </c>
      <c r="D1542" s="91" t="str">
        <f>IFERROR(VLOOKUP($C1542,'[1]Nieuwe bron'!$A:$C,3,0),"")</f>
        <v/>
      </c>
      <c r="E1542" s="70" t="str">
        <f>IFERROR(VLOOKUP($D1542,'[1]Nieuwe bron'!$C:$D,2,0),"")</f>
        <v/>
      </c>
      <c r="F1542" s="70" t="str">
        <f>IFERROR(VLOOKUP($D1542,NLSfB!A:D,4,0),"")</f>
        <v/>
      </c>
      <c r="G1542" s="113">
        <v>1</v>
      </c>
      <c r="H1542" s="95" t="s">
        <v>326</v>
      </c>
      <c r="I1542" s="91" t="s">
        <v>327</v>
      </c>
      <c r="J1542" s="87"/>
      <c r="K1542" s="87">
        <f ca="1">COUNTIF(Tabel1[[PPO code 1]:[Frequentie 4]],Activiteitenoverzicht!B1542)</f>
        <v>0</v>
      </c>
      <c r="L1542" s="96">
        <f t="shared" ref="L1542:L1548" ca="1" si="207">$K$1541</f>
        <v>1</v>
      </c>
    </row>
    <row r="1543" spans="1:12" x14ac:dyDescent="0.25">
      <c r="A1543" s="92">
        <f t="shared" si="201"/>
        <v>1540</v>
      </c>
      <c r="B1543" s="91" t="str">
        <f>IF($C1543=""," ",$B$1541)</f>
        <v xml:space="preserve"> </v>
      </c>
      <c r="D1543" s="91" t="str">
        <f>IFERROR(VLOOKUP($C1543,'[1]Nieuwe bron'!$A:$C,3,0),"")</f>
        <v/>
      </c>
      <c r="E1543" s="70" t="str">
        <f>IFERROR(VLOOKUP($D1543,'[1]Nieuwe bron'!$C:$D,2,0),"")</f>
        <v/>
      </c>
      <c r="F1543" s="70" t="str">
        <f>IFERROR(VLOOKUP($D1543,NLSfB!A:D,4,0),"")</f>
        <v/>
      </c>
      <c r="G1543" s="113">
        <v>1</v>
      </c>
      <c r="H1543" s="95" t="s">
        <v>326</v>
      </c>
      <c r="I1543" s="91" t="s">
        <v>1393</v>
      </c>
      <c r="J1543" s="87"/>
      <c r="K1543" s="87">
        <f ca="1">COUNTIF(Tabel1[[PPO code 1]:[Frequentie 4]],Activiteitenoverzicht!B1543)</f>
        <v>0</v>
      </c>
      <c r="L1543" s="96">
        <f t="shared" ca="1" si="207"/>
        <v>1</v>
      </c>
    </row>
    <row r="1544" spans="1:12" x14ac:dyDescent="0.25">
      <c r="A1544" s="92">
        <f t="shared" si="201"/>
        <v>1541</v>
      </c>
      <c r="B1544" s="91" t="str">
        <f>IF($C1544=""," ",$B$1541)</f>
        <v xml:space="preserve"> </v>
      </c>
      <c r="D1544" s="91" t="str">
        <f>IFERROR(VLOOKUP($C1544,'[1]Nieuwe bron'!$A:$C,3,0),"")</f>
        <v/>
      </c>
      <c r="E1544" s="70" t="str">
        <f>IFERROR(VLOOKUP($D1544,'[1]Nieuwe bron'!$C:$D,2,0),"")</f>
        <v/>
      </c>
      <c r="F1544" s="70" t="str">
        <f>IFERROR(VLOOKUP($D1544,NLSfB!A:D,4,0),"")</f>
        <v/>
      </c>
      <c r="G1544" s="113">
        <v>1</v>
      </c>
      <c r="H1544" s="95" t="s">
        <v>326</v>
      </c>
      <c r="I1544" s="91" t="s">
        <v>1394</v>
      </c>
      <c r="J1544" s="87"/>
      <c r="K1544" s="87">
        <f ca="1">COUNTIF(Tabel1[[PPO code 1]:[Frequentie 4]],Activiteitenoverzicht!B1544)</f>
        <v>0</v>
      </c>
      <c r="L1544" s="96">
        <f t="shared" ca="1" si="207"/>
        <v>1</v>
      </c>
    </row>
    <row r="1545" spans="1:12" x14ac:dyDescent="0.25">
      <c r="A1545" s="92">
        <f t="shared" si="201"/>
        <v>1542</v>
      </c>
      <c r="B1545" s="91" t="str">
        <f>IF($C1545=""," ",$B$1541)</f>
        <v xml:space="preserve"> </v>
      </c>
      <c r="D1545" s="91" t="str">
        <f>IFERROR(VLOOKUP($C1545,'[1]Nieuwe bron'!$A:$C,3,0),"")</f>
        <v/>
      </c>
      <c r="E1545" s="70" t="str">
        <f>IFERROR(VLOOKUP($D1545,'[1]Nieuwe bron'!$C:$D,2,0),"")</f>
        <v/>
      </c>
      <c r="F1545" s="70" t="str">
        <f>IFERROR(VLOOKUP($D1545,NLSfB!A:D,4,0),"")</f>
        <v/>
      </c>
      <c r="G1545" s="113">
        <v>1</v>
      </c>
      <c r="H1545" s="95" t="s">
        <v>326</v>
      </c>
      <c r="I1545" s="91" t="s">
        <v>1395</v>
      </c>
      <c r="J1545" s="87"/>
      <c r="K1545" s="87">
        <f ca="1">COUNTIF(Tabel1[[PPO code 1]:[Frequentie 4]],Activiteitenoverzicht!B1545)</f>
        <v>0</v>
      </c>
      <c r="L1545" s="96">
        <f t="shared" ca="1" si="207"/>
        <v>1</v>
      </c>
    </row>
    <row r="1546" spans="1:12" x14ac:dyDescent="0.25">
      <c r="A1546" s="92">
        <f t="shared" si="201"/>
        <v>1543</v>
      </c>
      <c r="B1546" s="91" t="str">
        <f>IF($C1546=""," ",$B$1541)</f>
        <v xml:space="preserve"> </v>
      </c>
      <c r="D1546" s="91" t="str">
        <f>IFERROR(VLOOKUP($C1546,'[1]Nieuwe bron'!$A:$C,3,0),"")</f>
        <v/>
      </c>
      <c r="E1546" s="70" t="str">
        <f>IFERROR(VLOOKUP($D1546,'[1]Nieuwe bron'!$C:$D,2,0),"")</f>
        <v/>
      </c>
      <c r="F1546" s="70" t="str">
        <f>IFERROR(VLOOKUP($D1546,NLSfB!A:D,4,0),"")</f>
        <v/>
      </c>
      <c r="G1546" s="113">
        <v>1</v>
      </c>
      <c r="H1546" s="95" t="s">
        <v>326</v>
      </c>
      <c r="I1546" s="91" t="s">
        <v>1396</v>
      </c>
      <c r="J1546" s="87"/>
      <c r="K1546" s="87">
        <f ca="1">COUNTIF(Tabel1[[PPO code 1]:[Frequentie 4]],Activiteitenoverzicht!B1546)</f>
        <v>0</v>
      </c>
      <c r="L1546" s="96">
        <f t="shared" ca="1" si="207"/>
        <v>1</v>
      </c>
    </row>
    <row r="1547" spans="1:12" x14ac:dyDescent="0.25">
      <c r="A1547" s="92">
        <f t="shared" si="201"/>
        <v>1544</v>
      </c>
      <c r="B1547" s="91"/>
      <c r="D1547" s="91" t="str">
        <f>IFERROR(VLOOKUP($C1547,'[1]Nieuwe bron'!$A:$C,3,0),"")</f>
        <v/>
      </c>
      <c r="E1547" s="70" t="str">
        <f>IFERROR(VLOOKUP($D1547,'[1]Nieuwe bron'!$C:$D,2,0),"")</f>
        <v/>
      </c>
      <c r="F1547" s="70" t="str">
        <f>IFERROR(VLOOKUP($D1547,NLSfB!A:D,4,0),"")</f>
        <v/>
      </c>
      <c r="G1547" s="114">
        <v>1</v>
      </c>
      <c r="H1547" s="95" t="s">
        <v>326</v>
      </c>
      <c r="I1547" s="91" t="s">
        <v>1397</v>
      </c>
      <c r="J1547" s="87"/>
      <c r="K1547" s="87">
        <f ca="1">COUNTIF(Tabel1[[PPO code 1]:[Frequentie 4]],Activiteitenoverzicht!B1547)</f>
        <v>0</v>
      </c>
      <c r="L1547" s="96">
        <f t="shared" ca="1" si="207"/>
        <v>1</v>
      </c>
    </row>
    <row r="1548" spans="1:12" x14ac:dyDescent="0.25">
      <c r="A1548" s="92">
        <f t="shared" si="201"/>
        <v>1545</v>
      </c>
      <c r="B1548" s="91"/>
      <c r="D1548" s="91" t="str">
        <f>IFERROR(VLOOKUP($C1548,'[1]Nieuwe bron'!$A:$C,3,0),"")</f>
        <v/>
      </c>
      <c r="E1548" s="70" t="str">
        <f>IFERROR(VLOOKUP($D1548,'[1]Nieuwe bron'!$C:$D,2,0),"")</f>
        <v/>
      </c>
      <c r="F1548" s="70" t="str">
        <f>IFERROR(VLOOKUP($D1548,NLSfB!A:D,4,0),"")</f>
        <v/>
      </c>
      <c r="G1548" s="74"/>
      <c r="H1548" s="95"/>
      <c r="I1548" s="91"/>
      <c r="J1548" s="87"/>
      <c r="K1548" s="87">
        <f ca="1">COUNTIF(Tabel1[[PPO code 1]:[Frequentie 4]],Activiteitenoverzicht!B1548)</f>
        <v>0</v>
      </c>
      <c r="L1548" s="97">
        <f t="shared" ca="1" si="207"/>
        <v>1</v>
      </c>
    </row>
    <row r="1549" spans="1:12" x14ac:dyDescent="0.25">
      <c r="A1549" s="92">
        <f t="shared" si="201"/>
        <v>1546</v>
      </c>
      <c r="B1549" s="91" t="s">
        <v>1398</v>
      </c>
      <c r="C1549" s="70">
        <v>6460</v>
      </c>
      <c r="D1549" s="91" t="str">
        <f>IFERROR(VLOOKUP($C1549,'[1]Nieuwe bron'!$A:$C,3,0),"")</f>
        <v>64.60.00</v>
      </c>
      <c r="E1549" s="70" t="str">
        <f>IFERROR(VLOOKUP($D1549,'[1]Nieuwe bron'!$C:$D,2,0),"")</f>
        <v>communicatie; antenne-inrichtingen, algemeen (verzamelniveau)</v>
      </c>
      <c r="F1549" s="70" t="str">
        <f>IFERROR(VLOOKUP($D1549,NLSfB!A:D,4,0),"")</f>
        <v>antenne-inrichtingen</v>
      </c>
      <c r="G1549" s="112">
        <v>1</v>
      </c>
      <c r="H1549" s="98"/>
      <c r="I1549" s="99" t="s">
        <v>1399</v>
      </c>
      <c r="J1549" s="87"/>
      <c r="K1549" s="87">
        <f ca="1">COUNTIF(Tabel1[[PPO code 1]:[Frequentie 4]],Activiteitenoverzicht!B1549)</f>
        <v>1</v>
      </c>
      <c r="L1549" s="94">
        <f ca="1">$K$1549</f>
        <v>1</v>
      </c>
    </row>
    <row r="1550" spans="1:12" x14ac:dyDescent="0.25">
      <c r="A1550" s="92">
        <f t="shared" si="201"/>
        <v>1547</v>
      </c>
      <c r="B1550" s="91" t="str">
        <f>IF($C1550=""," ",$B$1549)</f>
        <v xml:space="preserve"> </v>
      </c>
      <c r="D1550" s="91" t="str">
        <f>IFERROR(VLOOKUP($C1550,'[1]Nieuwe bron'!$A:$C,3,0),"")</f>
        <v/>
      </c>
      <c r="E1550" s="70" t="str">
        <f>IFERROR(VLOOKUP($D1550,'[1]Nieuwe bron'!$C:$D,2,0),"")</f>
        <v/>
      </c>
      <c r="F1550" s="70" t="str">
        <f>IFERROR(VLOOKUP($D1550,NLSfB!A:D,4,0),"")</f>
        <v/>
      </c>
      <c r="G1550" s="113">
        <v>1</v>
      </c>
      <c r="H1550" s="95" t="s">
        <v>326</v>
      </c>
      <c r="I1550" s="91" t="s">
        <v>1400</v>
      </c>
      <c r="J1550" s="87"/>
      <c r="K1550" s="87">
        <f ca="1">COUNTIF(Tabel1[[PPO code 1]:[Frequentie 4]],Activiteitenoverzicht!B1550)</f>
        <v>0</v>
      </c>
      <c r="L1550" s="96">
        <f t="shared" ref="L1550:L1554" ca="1" si="208">$K$1549</f>
        <v>1</v>
      </c>
    </row>
    <row r="1551" spans="1:12" x14ac:dyDescent="0.25">
      <c r="A1551" s="92">
        <f t="shared" si="201"/>
        <v>1548</v>
      </c>
      <c r="B1551" s="91" t="str">
        <f>IF($C1551=""," ",$B$1549)</f>
        <v xml:space="preserve"> </v>
      </c>
      <c r="D1551" s="91" t="str">
        <f>IFERROR(VLOOKUP($C1551,'[1]Nieuwe bron'!$A:$C,3,0),"")</f>
        <v/>
      </c>
      <c r="E1551" s="70" t="str">
        <f>IFERROR(VLOOKUP($D1551,'[1]Nieuwe bron'!$C:$D,2,0),"")</f>
        <v/>
      </c>
      <c r="F1551" s="70" t="str">
        <f>IFERROR(VLOOKUP($D1551,NLSfB!A:D,4,0),"")</f>
        <v/>
      </c>
      <c r="G1551" s="113">
        <v>1</v>
      </c>
      <c r="H1551" s="95" t="s">
        <v>326</v>
      </c>
      <c r="I1551" s="91" t="s">
        <v>1401</v>
      </c>
      <c r="J1551" s="87"/>
      <c r="K1551" s="87">
        <f ca="1">COUNTIF(Tabel1[[PPO code 1]:[Frequentie 4]],Activiteitenoverzicht!B1551)</f>
        <v>0</v>
      </c>
      <c r="L1551" s="96">
        <f t="shared" ca="1" si="208"/>
        <v>1</v>
      </c>
    </row>
    <row r="1552" spans="1:12" x14ac:dyDescent="0.25">
      <c r="A1552" s="92">
        <f t="shared" si="201"/>
        <v>1549</v>
      </c>
      <c r="B1552" s="91" t="str">
        <f>IF($C1552=""," ",$B$1549)</f>
        <v xml:space="preserve"> </v>
      </c>
      <c r="D1552" s="91" t="str">
        <f>IFERROR(VLOOKUP($C1552,'[1]Nieuwe bron'!$A:$C,3,0),"")</f>
        <v/>
      </c>
      <c r="E1552" s="70" t="str">
        <f>IFERROR(VLOOKUP($D1552,'[1]Nieuwe bron'!$C:$D,2,0),"")</f>
        <v/>
      </c>
      <c r="F1552" s="70" t="str">
        <f>IFERROR(VLOOKUP($D1552,NLSfB!A:D,4,0),"")</f>
        <v/>
      </c>
      <c r="G1552" s="113">
        <v>1</v>
      </c>
      <c r="H1552" s="95" t="s">
        <v>326</v>
      </c>
      <c r="I1552" s="91" t="s">
        <v>1402</v>
      </c>
      <c r="J1552" s="87"/>
      <c r="K1552" s="87">
        <f ca="1">COUNTIF(Tabel1[[PPO code 1]:[Frequentie 4]],Activiteitenoverzicht!B1552)</f>
        <v>0</v>
      </c>
      <c r="L1552" s="96">
        <f t="shared" ca="1" si="208"/>
        <v>1</v>
      </c>
    </row>
    <row r="1553" spans="1:12" x14ac:dyDescent="0.25">
      <c r="A1553" s="92">
        <f t="shared" si="201"/>
        <v>1550</v>
      </c>
      <c r="B1553" s="91"/>
      <c r="D1553" s="91" t="str">
        <f>IFERROR(VLOOKUP($C1553,'[1]Nieuwe bron'!$A:$C,3,0),"")</f>
        <v/>
      </c>
      <c r="E1553" s="70" t="str">
        <f>IFERROR(VLOOKUP($D1553,'[1]Nieuwe bron'!$C:$D,2,0),"")</f>
        <v/>
      </c>
      <c r="F1553" s="70" t="str">
        <f>IFERROR(VLOOKUP($D1553,NLSfB!A:D,4,0),"")</f>
        <v/>
      </c>
      <c r="G1553" s="114">
        <v>1</v>
      </c>
      <c r="H1553" s="95" t="s">
        <v>326</v>
      </c>
      <c r="I1553" s="91" t="s">
        <v>1403</v>
      </c>
      <c r="J1553" s="87"/>
      <c r="K1553" s="87">
        <f ca="1">COUNTIF(Tabel1[[PPO code 1]:[Frequentie 4]],Activiteitenoverzicht!B1553)</f>
        <v>0</v>
      </c>
      <c r="L1553" s="96">
        <f t="shared" ca="1" si="208"/>
        <v>1</v>
      </c>
    </row>
    <row r="1554" spans="1:12" x14ac:dyDescent="0.25">
      <c r="A1554" s="92">
        <f t="shared" si="201"/>
        <v>1551</v>
      </c>
      <c r="B1554" s="91"/>
      <c r="D1554" s="91" t="str">
        <f>IFERROR(VLOOKUP($C1554,'[1]Nieuwe bron'!$A:$C,3,0),"")</f>
        <v/>
      </c>
      <c r="E1554" s="70" t="str">
        <f>IFERROR(VLOOKUP($D1554,'[1]Nieuwe bron'!$C:$D,2,0),"")</f>
        <v/>
      </c>
      <c r="F1554" s="70" t="str">
        <f>IFERROR(VLOOKUP($D1554,NLSfB!A:D,4,0),"")</f>
        <v/>
      </c>
      <c r="G1554" s="74"/>
      <c r="H1554" s="95"/>
      <c r="I1554" s="91"/>
      <c r="J1554" s="87"/>
      <c r="K1554" s="87">
        <f ca="1">COUNTIF(Tabel1[[PPO code 1]:[Frequentie 4]],Activiteitenoverzicht!B1554)</f>
        <v>0</v>
      </c>
      <c r="L1554" s="97">
        <f t="shared" ca="1" si="208"/>
        <v>1</v>
      </c>
    </row>
    <row r="1555" spans="1:12" hidden="1" x14ac:dyDescent="0.25">
      <c r="A1555" s="71">
        <f t="shared" si="201"/>
        <v>1552</v>
      </c>
      <c r="B1555" s="70" t="s">
        <v>1404</v>
      </c>
      <c r="C1555" s="70">
        <v>65112002</v>
      </c>
      <c r="D1555" s="70" t="str">
        <f>IFERROR(VLOOKUP($C1555,'[1]Nieuwe bron'!$A:$C,3,0),"")</f>
        <v>65.11.40</v>
      </c>
      <c r="E1555" s="70" t="str">
        <f>IFERROR(VLOOKUP($D1555,'[1]Nieuwe bron'!$C:$D,2,0),"")</f>
        <v>beveiliging; brandmeldings- en ontruimingsinstallatie, detectie en alarmering; personenomroepinstallatie</v>
      </c>
      <c r="F1555" s="70" t="str">
        <f>IFERROR(VLOOKUP($D1555,NLSfB!A:D,4,0),"")</f>
        <v>personenomroepinstallatie</v>
      </c>
      <c r="G1555" s="112">
        <v>1</v>
      </c>
      <c r="H1555" s="77"/>
      <c r="I1555" s="78" t="s">
        <v>1405</v>
      </c>
      <c r="K1555" s="67">
        <f ca="1">COUNTIF(Tabel1[[PPO code 1]:[Frequentie 4]],Activiteitenoverzicht!B1555)</f>
        <v>0</v>
      </c>
      <c r="L1555" s="73">
        <f ca="1">$K$1555</f>
        <v>0</v>
      </c>
    </row>
    <row r="1556" spans="1:12" hidden="1" x14ac:dyDescent="0.25">
      <c r="A1556" s="71">
        <f t="shared" si="201"/>
        <v>1553</v>
      </c>
      <c r="B1556" s="70" t="str">
        <f>IF($C1556=""," ",$B$1555)</f>
        <v xml:space="preserve"> </v>
      </c>
      <c r="D1556" s="70" t="str">
        <f>IFERROR(VLOOKUP($C1556,'[1]Nieuwe bron'!$A:$C,3,0),"")</f>
        <v/>
      </c>
      <c r="E1556" s="70" t="str">
        <f>IFERROR(VLOOKUP($D1556,'[1]Nieuwe bron'!$C:$D,2,0),"")</f>
        <v/>
      </c>
      <c r="F1556" s="70" t="str">
        <f>IFERROR(VLOOKUP($D1556,NLSfB!A:D,4,0),"")</f>
        <v/>
      </c>
      <c r="G1556" s="113">
        <v>1</v>
      </c>
      <c r="H1556" s="74" t="s">
        <v>326</v>
      </c>
      <c r="I1556" s="70" t="s">
        <v>686</v>
      </c>
      <c r="K1556" s="67">
        <f ca="1">COUNTIF(Tabel1[[PPO code 1]:[Frequentie 4]],Activiteitenoverzicht!B1556)</f>
        <v>0</v>
      </c>
      <c r="L1556" s="75">
        <f t="shared" ref="L1556:L1561" ca="1" si="209">$K$1555</f>
        <v>0</v>
      </c>
    </row>
    <row r="1557" spans="1:12" hidden="1" x14ac:dyDescent="0.25">
      <c r="A1557" s="71">
        <f t="shared" si="201"/>
        <v>1554</v>
      </c>
      <c r="B1557" s="70" t="str">
        <f>IF($C1557=""," ",$B$1555)</f>
        <v xml:space="preserve"> </v>
      </c>
      <c r="D1557" s="70" t="str">
        <f>IFERROR(VLOOKUP($C1557,'[1]Nieuwe bron'!$A:$C,3,0),"")</f>
        <v/>
      </c>
      <c r="E1557" s="70" t="str">
        <f>IFERROR(VLOOKUP($D1557,'[1]Nieuwe bron'!$C:$D,2,0),"")</f>
        <v/>
      </c>
      <c r="F1557" s="70" t="str">
        <f>IFERROR(VLOOKUP($D1557,NLSfB!A:D,4,0),"")</f>
        <v/>
      </c>
      <c r="G1557" s="113">
        <v>1</v>
      </c>
      <c r="H1557" s="74" t="s">
        <v>326</v>
      </c>
      <c r="I1557" s="70" t="s">
        <v>1406</v>
      </c>
      <c r="K1557" s="67">
        <f ca="1">COUNTIF(Tabel1[[PPO code 1]:[Frequentie 4]],Activiteitenoverzicht!B1557)</f>
        <v>0</v>
      </c>
      <c r="L1557" s="75">
        <f t="shared" ca="1" si="209"/>
        <v>0</v>
      </c>
    </row>
    <row r="1558" spans="1:12" hidden="1" x14ac:dyDescent="0.25">
      <c r="A1558" s="71">
        <f t="shared" si="201"/>
        <v>1555</v>
      </c>
      <c r="B1558" s="70" t="str">
        <f>IF($C1558=""," ",$B$1555)</f>
        <v xml:space="preserve"> </v>
      </c>
      <c r="D1558" s="70" t="str">
        <f>IFERROR(VLOOKUP($C1558,'[1]Nieuwe bron'!$A:$C,3,0),"")</f>
        <v/>
      </c>
      <c r="E1558" s="70" t="str">
        <f>IFERROR(VLOOKUP($D1558,'[1]Nieuwe bron'!$C:$D,2,0),"")</f>
        <v/>
      </c>
      <c r="F1558" s="70" t="str">
        <f>IFERROR(VLOOKUP($D1558,NLSfB!A:D,4,0),"")</f>
        <v/>
      </c>
      <c r="G1558" s="113">
        <v>1</v>
      </c>
      <c r="H1558" s="74" t="s">
        <v>326</v>
      </c>
      <c r="I1558" s="70" t="s">
        <v>1407</v>
      </c>
      <c r="K1558" s="67">
        <f ca="1">COUNTIF(Tabel1[[PPO code 1]:[Frequentie 4]],Activiteitenoverzicht!B1558)</f>
        <v>0</v>
      </c>
      <c r="L1558" s="75">
        <f t="shared" ca="1" si="209"/>
        <v>0</v>
      </c>
    </row>
    <row r="1559" spans="1:12" hidden="1" x14ac:dyDescent="0.25">
      <c r="A1559" s="71">
        <f t="shared" si="201"/>
        <v>1556</v>
      </c>
      <c r="B1559" s="70" t="str">
        <f>IF($C1559=""," ",$B$1555)</f>
        <v xml:space="preserve"> </v>
      </c>
      <c r="D1559" s="70" t="str">
        <f>IFERROR(VLOOKUP($C1559,'[1]Nieuwe bron'!$A:$C,3,0),"")</f>
        <v/>
      </c>
      <c r="E1559" s="70" t="str">
        <f>IFERROR(VLOOKUP($D1559,'[1]Nieuwe bron'!$C:$D,2,0),"")</f>
        <v/>
      </c>
      <c r="F1559" s="70" t="str">
        <f>IFERROR(VLOOKUP($D1559,NLSfB!A:D,4,0),"")</f>
        <v/>
      </c>
      <c r="G1559" s="113">
        <v>1</v>
      </c>
      <c r="H1559" s="74" t="s">
        <v>326</v>
      </c>
      <c r="I1559" s="70" t="s">
        <v>1408</v>
      </c>
      <c r="K1559" s="67">
        <f ca="1">COUNTIF(Tabel1[[PPO code 1]:[Frequentie 4]],Activiteitenoverzicht!B1559)</f>
        <v>0</v>
      </c>
      <c r="L1559" s="75">
        <f t="shared" ca="1" si="209"/>
        <v>0</v>
      </c>
    </row>
    <row r="1560" spans="1:12" hidden="1" x14ac:dyDescent="0.25">
      <c r="A1560" s="71">
        <f t="shared" si="201"/>
        <v>1557</v>
      </c>
      <c r="B1560" s="70"/>
      <c r="D1560" s="70" t="str">
        <f>IFERROR(VLOOKUP($C1560,'[1]Nieuwe bron'!$A:$C,3,0),"")</f>
        <v/>
      </c>
      <c r="E1560" s="70" t="str">
        <f>IFERROR(VLOOKUP($D1560,'[1]Nieuwe bron'!$C:$D,2,0),"")</f>
        <v/>
      </c>
      <c r="F1560" s="70" t="str">
        <f>IFERROR(VLOOKUP($D1560,NLSfB!A:D,4,0),"")</f>
        <v/>
      </c>
      <c r="G1560" s="114">
        <v>1</v>
      </c>
      <c r="H1560" s="74" t="s">
        <v>326</v>
      </c>
      <c r="I1560" s="70" t="s">
        <v>1409</v>
      </c>
      <c r="K1560" s="67">
        <f ca="1">COUNTIF(Tabel1[[PPO code 1]:[Frequentie 4]],Activiteitenoverzicht!B1560)</f>
        <v>0</v>
      </c>
      <c r="L1560" s="75">
        <f t="shared" ca="1" si="209"/>
        <v>0</v>
      </c>
    </row>
    <row r="1561" spans="1:12" hidden="1" x14ac:dyDescent="0.25">
      <c r="A1561" s="71">
        <f t="shared" si="201"/>
        <v>1558</v>
      </c>
      <c r="B1561" s="70"/>
      <c r="D1561" s="70" t="str">
        <f>IFERROR(VLOOKUP($C1561,'[1]Nieuwe bron'!$A:$C,3,0),"")</f>
        <v/>
      </c>
      <c r="E1561" s="70" t="str">
        <f>IFERROR(VLOOKUP($D1561,'[1]Nieuwe bron'!$C:$D,2,0),"")</f>
        <v/>
      </c>
      <c r="F1561" s="70" t="str">
        <f>IFERROR(VLOOKUP($D1561,NLSfB!A:D,4,0),"")</f>
        <v/>
      </c>
      <c r="G1561" s="74"/>
      <c r="H1561" s="74"/>
      <c r="I1561" s="70"/>
      <c r="K1561" s="67">
        <f ca="1">COUNTIF(Tabel1[[PPO code 1]:[Frequentie 4]],Activiteitenoverzicht!B1561)</f>
        <v>0</v>
      </c>
      <c r="L1561" s="76">
        <f t="shared" ca="1" si="209"/>
        <v>0</v>
      </c>
    </row>
    <row r="1562" spans="1:12" hidden="1" x14ac:dyDescent="0.25">
      <c r="A1562" s="71">
        <f t="shared" si="201"/>
        <v>1559</v>
      </c>
      <c r="B1562" s="70" t="s">
        <v>1410</v>
      </c>
      <c r="C1562" s="70">
        <v>5410</v>
      </c>
      <c r="D1562" s="70" t="str">
        <f>IFERROR(VLOOKUP($C1562,'[1]Nieuwe bron'!$A:$C,3,0),"")</f>
        <v>54.10.00</v>
      </c>
      <c r="E1562" s="70" t="str">
        <f>IFERROR(VLOOKUP($D1562,'[1]Nieuwe bron'!$C:$D,2,0),"")</f>
        <v>gassen; brandstof, algemeen (verzamelniveau)</v>
      </c>
      <c r="F1562" s="70">
        <f>IFERROR(VLOOKUP($D1562,NLSfB!A:D,4,0),"")</f>
        <v>0</v>
      </c>
      <c r="G1562" s="112">
        <v>2</v>
      </c>
      <c r="H1562" s="77"/>
      <c r="I1562" s="78" t="s">
        <v>1411</v>
      </c>
      <c r="K1562" s="67">
        <f ca="1">COUNTIF(Tabel1[[PPO code 1]:[Frequentie 4]],Activiteitenoverzicht!B1562)</f>
        <v>0</v>
      </c>
      <c r="L1562" s="73">
        <f ca="1">$K$1562</f>
        <v>0</v>
      </c>
    </row>
    <row r="1563" spans="1:12" hidden="1" x14ac:dyDescent="0.25">
      <c r="A1563" s="71">
        <f t="shared" si="201"/>
        <v>1560</v>
      </c>
      <c r="B1563" s="70" t="str">
        <f t="shared" ref="B1563:B1568" si="210">IF($C1563=""," ",$B$1562)</f>
        <v xml:space="preserve"> </v>
      </c>
      <c r="D1563" s="70" t="str">
        <f>IFERROR(VLOOKUP($C1563,'[1]Nieuwe bron'!$A:$C,3,0),"")</f>
        <v/>
      </c>
      <c r="E1563" s="70" t="str">
        <f>IFERROR(VLOOKUP($D1563,'[1]Nieuwe bron'!$C:$D,2,0),"")</f>
        <v/>
      </c>
      <c r="F1563" s="70" t="str">
        <f>IFERROR(VLOOKUP($D1563,NLSfB!A:D,4,0),"")</f>
        <v/>
      </c>
      <c r="G1563" s="113">
        <v>2</v>
      </c>
      <c r="H1563" s="74"/>
      <c r="I1563" s="70" t="s">
        <v>1412</v>
      </c>
      <c r="K1563" s="67">
        <f ca="1">COUNTIF(Tabel1[[PPO code 1]:[Frequentie 4]],Activiteitenoverzicht!B1563)</f>
        <v>0</v>
      </c>
      <c r="L1563" s="75">
        <f t="shared" ref="L1563:L1570" ca="1" si="211">$K$1562</f>
        <v>0</v>
      </c>
    </row>
    <row r="1564" spans="1:12" hidden="1" x14ac:dyDescent="0.25">
      <c r="A1564" s="71">
        <f t="shared" si="201"/>
        <v>1561</v>
      </c>
      <c r="B1564" s="70" t="str">
        <f t="shared" si="210"/>
        <v xml:space="preserve"> </v>
      </c>
      <c r="D1564" s="70" t="str">
        <f>IFERROR(VLOOKUP($C1564,'[1]Nieuwe bron'!$A:$C,3,0),"")</f>
        <v/>
      </c>
      <c r="E1564" s="70" t="str">
        <f>IFERROR(VLOOKUP($D1564,'[1]Nieuwe bron'!$C:$D,2,0),"")</f>
        <v/>
      </c>
      <c r="F1564" s="70" t="str">
        <f>IFERROR(VLOOKUP($D1564,NLSfB!A:D,4,0),"")</f>
        <v/>
      </c>
      <c r="G1564" s="113">
        <v>2</v>
      </c>
      <c r="H1564" s="74" t="s">
        <v>326</v>
      </c>
      <c r="I1564" s="70" t="s">
        <v>1413</v>
      </c>
      <c r="K1564" s="67">
        <f ca="1">COUNTIF(Tabel1[[PPO code 1]:[Frequentie 4]],Activiteitenoverzicht!B1564)</f>
        <v>0</v>
      </c>
      <c r="L1564" s="75">
        <f t="shared" ca="1" si="211"/>
        <v>0</v>
      </c>
    </row>
    <row r="1565" spans="1:12" hidden="1" x14ac:dyDescent="0.25">
      <c r="A1565" s="71">
        <f t="shared" si="201"/>
        <v>1562</v>
      </c>
      <c r="B1565" s="70" t="str">
        <f t="shared" si="210"/>
        <v xml:space="preserve"> </v>
      </c>
      <c r="D1565" s="70" t="str">
        <f>IFERROR(VLOOKUP($C1565,'[1]Nieuwe bron'!$A:$C,3,0),"")</f>
        <v/>
      </c>
      <c r="E1565" s="70" t="str">
        <f>IFERROR(VLOOKUP($D1565,'[1]Nieuwe bron'!$C:$D,2,0),"")</f>
        <v/>
      </c>
      <c r="F1565" s="70" t="str">
        <f>IFERROR(VLOOKUP($D1565,NLSfB!A:D,4,0),"")</f>
        <v/>
      </c>
      <c r="G1565" s="113">
        <v>2</v>
      </c>
      <c r="H1565" s="74" t="s">
        <v>326</v>
      </c>
      <c r="I1565" s="70" t="s">
        <v>1414</v>
      </c>
      <c r="K1565" s="67">
        <f ca="1">COUNTIF(Tabel1[[PPO code 1]:[Frequentie 4]],Activiteitenoverzicht!B1565)</f>
        <v>0</v>
      </c>
      <c r="L1565" s="75">
        <f t="shared" ca="1" si="211"/>
        <v>0</v>
      </c>
    </row>
    <row r="1566" spans="1:12" hidden="1" x14ac:dyDescent="0.25">
      <c r="A1566" s="71">
        <f t="shared" si="201"/>
        <v>1563</v>
      </c>
      <c r="B1566" s="70" t="str">
        <f t="shared" si="210"/>
        <v xml:space="preserve"> </v>
      </c>
      <c r="D1566" s="70" t="str">
        <f>IFERROR(VLOOKUP($C1566,'[1]Nieuwe bron'!$A:$C,3,0),"")</f>
        <v/>
      </c>
      <c r="E1566" s="70" t="str">
        <f>IFERROR(VLOOKUP($D1566,'[1]Nieuwe bron'!$C:$D,2,0),"")</f>
        <v/>
      </c>
      <c r="F1566" s="70" t="str">
        <f>IFERROR(VLOOKUP($D1566,NLSfB!A:D,4,0),"")</f>
        <v/>
      </c>
      <c r="G1566" s="113">
        <v>2</v>
      </c>
      <c r="H1566" s="74" t="s">
        <v>326</v>
      </c>
      <c r="I1566" s="70" t="s">
        <v>1415</v>
      </c>
      <c r="K1566" s="67">
        <f ca="1">COUNTIF(Tabel1[[PPO code 1]:[Frequentie 4]],Activiteitenoverzicht!B1566)</f>
        <v>0</v>
      </c>
      <c r="L1566" s="75">
        <f t="shared" ca="1" si="211"/>
        <v>0</v>
      </c>
    </row>
    <row r="1567" spans="1:12" hidden="1" x14ac:dyDescent="0.25">
      <c r="A1567" s="71">
        <f t="shared" si="201"/>
        <v>1564</v>
      </c>
      <c r="B1567" s="70" t="str">
        <f t="shared" si="210"/>
        <v xml:space="preserve"> </v>
      </c>
      <c r="D1567" s="70" t="str">
        <f>IFERROR(VLOOKUP($C1567,'[1]Nieuwe bron'!$A:$C,3,0),"")</f>
        <v/>
      </c>
      <c r="E1567" s="70" t="str">
        <f>IFERROR(VLOOKUP($D1567,'[1]Nieuwe bron'!$C:$D,2,0),"")</f>
        <v/>
      </c>
      <c r="F1567" s="70" t="str">
        <f>IFERROR(VLOOKUP($D1567,NLSfB!A:D,4,0),"")</f>
        <v/>
      </c>
      <c r="G1567" s="113">
        <v>2</v>
      </c>
      <c r="H1567" s="74" t="s">
        <v>326</v>
      </c>
      <c r="I1567" s="70" t="s">
        <v>1416</v>
      </c>
      <c r="K1567" s="67">
        <f ca="1">COUNTIF(Tabel1[[PPO code 1]:[Frequentie 4]],Activiteitenoverzicht!B1567)</f>
        <v>0</v>
      </c>
      <c r="L1567" s="75">
        <f t="shared" ca="1" si="211"/>
        <v>0</v>
      </c>
    </row>
    <row r="1568" spans="1:12" hidden="1" x14ac:dyDescent="0.25">
      <c r="A1568" s="71">
        <f t="shared" si="201"/>
        <v>1565</v>
      </c>
      <c r="B1568" s="70" t="str">
        <f t="shared" si="210"/>
        <v xml:space="preserve"> </v>
      </c>
      <c r="D1568" s="70" t="str">
        <f>IFERROR(VLOOKUP($C1568,'[1]Nieuwe bron'!$A:$C,3,0),"")</f>
        <v/>
      </c>
      <c r="E1568" s="70" t="str">
        <f>IFERROR(VLOOKUP($D1568,'[1]Nieuwe bron'!$C:$D,2,0),"")</f>
        <v/>
      </c>
      <c r="F1568" s="70" t="str">
        <f>IFERROR(VLOOKUP($D1568,NLSfB!A:D,4,0),"")</f>
        <v/>
      </c>
      <c r="G1568" s="113">
        <v>2</v>
      </c>
      <c r="H1568" s="74" t="s">
        <v>326</v>
      </c>
      <c r="I1568" s="70" t="s">
        <v>1417</v>
      </c>
      <c r="K1568" s="67">
        <f ca="1">COUNTIF(Tabel1[[PPO code 1]:[Frequentie 4]],Activiteitenoverzicht!B1568)</f>
        <v>0</v>
      </c>
      <c r="L1568" s="75">
        <f t="shared" ca="1" si="211"/>
        <v>0</v>
      </c>
    </row>
    <row r="1569" spans="1:12" hidden="1" x14ac:dyDescent="0.25">
      <c r="A1569" s="71">
        <f t="shared" si="201"/>
        <v>1566</v>
      </c>
      <c r="B1569" s="70"/>
      <c r="D1569" s="70" t="str">
        <f>IFERROR(VLOOKUP($C1569,'[1]Nieuwe bron'!$A:$C,3,0),"")</f>
        <v/>
      </c>
      <c r="E1569" s="70" t="str">
        <f>IFERROR(VLOOKUP($D1569,'[1]Nieuwe bron'!$C:$D,2,0),"")</f>
        <v/>
      </c>
      <c r="F1569" s="70" t="str">
        <f>IFERROR(VLOOKUP($D1569,NLSfB!A:D,4,0),"")</f>
        <v/>
      </c>
      <c r="G1569" s="114">
        <v>2</v>
      </c>
      <c r="H1569" s="74" t="s">
        <v>326</v>
      </c>
      <c r="I1569" s="70" t="s">
        <v>1418</v>
      </c>
      <c r="K1569" s="67">
        <f ca="1">COUNTIF(Tabel1[[PPO code 1]:[Frequentie 4]],Activiteitenoverzicht!B1569)</f>
        <v>0</v>
      </c>
      <c r="L1569" s="75">
        <f t="shared" ca="1" si="211"/>
        <v>0</v>
      </c>
    </row>
    <row r="1570" spans="1:12" hidden="1" x14ac:dyDescent="0.25">
      <c r="A1570" s="71">
        <f t="shared" ref="A1570:A1633" si="212">-3+ROW()</f>
        <v>1567</v>
      </c>
      <c r="B1570" s="70"/>
      <c r="D1570" s="70" t="str">
        <f>IFERROR(VLOOKUP($C1570,'[1]Nieuwe bron'!$A:$C,3,0),"")</f>
        <v/>
      </c>
      <c r="E1570" s="70" t="str">
        <f>IFERROR(VLOOKUP($D1570,'[1]Nieuwe bron'!$C:$D,2,0),"")</f>
        <v/>
      </c>
      <c r="F1570" s="70" t="str">
        <f>IFERROR(VLOOKUP($D1570,NLSfB!A:D,4,0),"")</f>
        <v/>
      </c>
      <c r="G1570" s="74"/>
      <c r="H1570" s="77"/>
      <c r="I1570" s="77"/>
      <c r="K1570" s="67">
        <f ca="1">COUNTIF(Tabel1[[PPO code 1]:[Frequentie 4]],Activiteitenoverzicht!B1570)</f>
        <v>0</v>
      </c>
      <c r="L1570" s="76">
        <f t="shared" ca="1" si="211"/>
        <v>0</v>
      </c>
    </row>
    <row r="1571" spans="1:12" x14ac:dyDescent="0.25">
      <c r="A1571" s="92">
        <f t="shared" si="212"/>
        <v>1568</v>
      </c>
      <c r="B1571" s="91" t="s">
        <v>1419</v>
      </c>
      <c r="C1571" s="70">
        <v>9063</v>
      </c>
      <c r="D1571" s="91" t="str">
        <f>IFERROR(VLOOKUP($C1571,'[1]Nieuwe bron'!$A:$C,3,0),"")</f>
        <v>90.63.00</v>
      </c>
      <c r="E1571" s="70" t="str">
        <f>IFERROR(VLOOKUP($D1571,'[1]Nieuwe bron'!$C:$D,2,0),"")</f>
        <v>terrein; elektrotechnisch, lichtvoorzieningen</v>
      </c>
      <c r="F1571" s="70" t="str">
        <f>IFERROR(VLOOKUP($D1571,NLSfB!A:D,4,0),"")</f>
        <v>lichtvoorzieningen (terrein)</v>
      </c>
      <c r="G1571" s="112">
        <v>2</v>
      </c>
      <c r="H1571" s="98"/>
      <c r="I1571" s="99" t="s">
        <v>1420</v>
      </c>
      <c r="J1571" s="87"/>
      <c r="K1571" s="87">
        <f ca="1">COUNTIF(Tabel1[[PPO code 1]:[Frequentie 4]],Activiteitenoverzicht!B1571)</f>
        <v>2</v>
      </c>
      <c r="L1571" s="94">
        <f ca="1">$K$1571</f>
        <v>2</v>
      </c>
    </row>
    <row r="1572" spans="1:12" x14ac:dyDescent="0.25">
      <c r="A1572" s="92">
        <f t="shared" si="212"/>
        <v>1569</v>
      </c>
      <c r="B1572" s="91" t="str">
        <f>B1571</f>
        <v>SIG100-A</v>
      </c>
      <c r="D1572" s="91" t="s">
        <v>315</v>
      </c>
      <c r="E1572" s="70" t="str">
        <f>IFERROR(VLOOKUP($D1572,'[1]Nieuwe bron'!$C:$D,2,0),"")</f>
        <v>terrein elektrotechnisch, lichtvoorzieningen; verkeerslichten</v>
      </c>
      <c r="F1572" s="70" t="str">
        <f>IFERROR(VLOOKUP($D1572,NLSfB!A:D,4,0),"")</f>
        <v>verkeerslichten (terrein)</v>
      </c>
      <c r="G1572" s="113">
        <v>2</v>
      </c>
      <c r="H1572" s="95"/>
      <c r="I1572" s="91" t="s">
        <v>1412</v>
      </c>
      <c r="J1572" s="87"/>
      <c r="K1572" s="87">
        <f ca="1">COUNTIF(Tabel1[[PPO code 1]:[Frequentie 4]],Activiteitenoverzicht!B1572)</f>
        <v>2</v>
      </c>
      <c r="L1572" s="96">
        <f t="shared" ref="L1572:L1579" ca="1" si="213">$K$1571</f>
        <v>2</v>
      </c>
    </row>
    <row r="1573" spans="1:12" x14ac:dyDescent="0.25">
      <c r="A1573" s="92">
        <f t="shared" si="212"/>
        <v>1570</v>
      </c>
      <c r="B1573" s="91" t="str">
        <f>IF($C1573=""," ",$B$1571)</f>
        <v xml:space="preserve"> </v>
      </c>
      <c r="D1573" s="91" t="str">
        <f>IFERROR(VLOOKUP($C1573,'[1]Nieuwe bron'!$A:$C,3,0),"")</f>
        <v/>
      </c>
      <c r="E1573" s="70" t="str">
        <f>IFERROR(VLOOKUP($D1573,'[1]Nieuwe bron'!$C:$D,2,0),"")</f>
        <v/>
      </c>
      <c r="F1573" s="70" t="str">
        <f>IFERROR(VLOOKUP($D1573,NLSfB!A:D,4,0),"")</f>
        <v/>
      </c>
      <c r="G1573" s="113">
        <v>2</v>
      </c>
      <c r="H1573" s="95" t="s">
        <v>326</v>
      </c>
      <c r="I1573" s="91" t="s">
        <v>1413</v>
      </c>
      <c r="J1573" s="87"/>
      <c r="K1573" s="87">
        <f ca="1">COUNTIF(Tabel1[[PPO code 1]:[Frequentie 4]],Activiteitenoverzicht!B1573)</f>
        <v>0</v>
      </c>
      <c r="L1573" s="96">
        <f t="shared" ca="1" si="213"/>
        <v>2</v>
      </c>
    </row>
    <row r="1574" spans="1:12" x14ac:dyDescent="0.25">
      <c r="A1574" s="92">
        <f t="shared" si="212"/>
        <v>1571</v>
      </c>
      <c r="B1574" s="91" t="str">
        <f>IF($C1574=""," ",$B$1571)</f>
        <v xml:space="preserve"> </v>
      </c>
      <c r="D1574" s="91" t="str">
        <f>IFERROR(VLOOKUP($C1574,'[1]Nieuwe bron'!$A:$C,3,0),"")</f>
        <v/>
      </c>
      <c r="E1574" s="70" t="str">
        <f>IFERROR(VLOOKUP($D1574,'[1]Nieuwe bron'!$C:$D,2,0),"")</f>
        <v/>
      </c>
      <c r="F1574" s="70" t="str">
        <f>IFERROR(VLOOKUP($D1574,NLSfB!A:D,4,0),"")</f>
        <v/>
      </c>
      <c r="G1574" s="113">
        <v>2</v>
      </c>
      <c r="H1574" s="95" t="s">
        <v>326</v>
      </c>
      <c r="I1574" s="91" t="s">
        <v>1414</v>
      </c>
      <c r="J1574" s="87"/>
      <c r="K1574" s="87">
        <f ca="1">COUNTIF(Tabel1[[PPO code 1]:[Frequentie 4]],Activiteitenoverzicht!B1574)</f>
        <v>0</v>
      </c>
      <c r="L1574" s="96">
        <f t="shared" ca="1" si="213"/>
        <v>2</v>
      </c>
    </row>
    <row r="1575" spans="1:12" x14ac:dyDescent="0.25">
      <c r="A1575" s="92">
        <f t="shared" si="212"/>
        <v>1572</v>
      </c>
      <c r="B1575" s="91" t="str">
        <f>IF($C1575=""," ",$B$1571)</f>
        <v xml:space="preserve"> </v>
      </c>
      <c r="D1575" s="91" t="str">
        <f>IFERROR(VLOOKUP($C1575,'[1]Nieuwe bron'!$A:$C,3,0),"")</f>
        <v/>
      </c>
      <c r="E1575" s="70" t="str">
        <f>IFERROR(VLOOKUP($D1575,'[1]Nieuwe bron'!$C:$D,2,0),"")</f>
        <v/>
      </c>
      <c r="F1575" s="70" t="str">
        <f>IFERROR(VLOOKUP($D1575,NLSfB!A:D,4,0),"")</f>
        <v/>
      </c>
      <c r="G1575" s="113">
        <v>2</v>
      </c>
      <c r="H1575" s="95" t="s">
        <v>326</v>
      </c>
      <c r="I1575" s="91" t="s">
        <v>1421</v>
      </c>
      <c r="J1575" s="87"/>
      <c r="K1575" s="87">
        <f ca="1">COUNTIF(Tabel1[[PPO code 1]:[Frequentie 4]],Activiteitenoverzicht!B1575)</f>
        <v>0</v>
      </c>
      <c r="L1575" s="96">
        <f t="shared" ca="1" si="213"/>
        <v>2</v>
      </c>
    </row>
    <row r="1576" spans="1:12" x14ac:dyDescent="0.25">
      <c r="A1576" s="92">
        <f t="shared" si="212"/>
        <v>1573</v>
      </c>
      <c r="B1576" s="91" t="str">
        <f>IF($C1576=""," ",$B$1571)</f>
        <v xml:space="preserve"> </v>
      </c>
      <c r="D1576" s="91" t="str">
        <f>IFERROR(VLOOKUP($C1576,'[1]Nieuwe bron'!$A:$C,3,0),"")</f>
        <v/>
      </c>
      <c r="E1576" s="70" t="str">
        <f>IFERROR(VLOOKUP($D1576,'[1]Nieuwe bron'!$C:$D,2,0),"")</f>
        <v/>
      </c>
      <c r="F1576" s="70" t="str">
        <f>IFERROR(VLOOKUP($D1576,NLSfB!A:D,4,0),"")</f>
        <v/>
      </c>
      <c r="G1576" s="113">
        <v>2</v>
      </c>
      <c r="H1576" s="95" t="s">
        <v>326</v>
      </c>
      <c r="I1576" s="91" t="s">
        <v>1416</v>
      </c>
      <c r="J1576" s="87"/>
      <c r="K1576" s="87">
        <f ca="1">COUNTIF(Tabel1[[PPO code 1]:[Frequentie 4]],Activiteitenoverzicht!B1576)</f>
        <v>0</v>
      </c>
      <c r="L1576" s="96">
        <f t="shared" ca="1" si="213"/>
        <v>2</v>
      </c>
    </row>
    <row r="1577" spans="1:12" x14ac:dyDescent="0.25">
      <c r="A1577" s="92">
        <f t="shared" si="212"/>
        <v>1574</v>
      </c>
      <c r="B1577" s="91" t="str">
        <f>IF($C1577=""," ",$B$1571)</f>
        <v xml:space="preserve"> </v>
      </c>
      <c r="D1577" s="91" t="str">
        <f>IFERROR(VLOOKUP($C1577,'[1]Nieuwe bron'!$A:$C,3,0),"")</f>
        <v/>
      </c>
      <c r="E1577" s="70" t="str">
        <f>IFERROR(VLOOKUP($D1577,'[1]Nieuwe bron'!$C:$D,2,0),"")</f>
        <v/>
      </c>
      <c r="F1577" s="70" t="str">
        <f>IFERROR(VLOOKUP($D1577,NLSfB!A:D,4,0),"")</f>
        <v/>
      </c>
      <c r="G1577" s="113">
        <v>2</v>
      </c>
      <c r="H1577" s="95" t="s">
        <v>326</v>
      </c>
      <c r="I1577" s="91" t="s">
        <v>1417</v>
      </c>
      <c r="J1577" s="87"/>
      <c r="K1577" s="87">
        <f ca="1">COUNTIF(Tabel1[[PPO code 1]:[Frequentie 4]],Activiteitenoverzicht!B1577)</f>
        <v>0</v>
      </c>
      <c r="L1577" s="96">
        <f t="shared" ca="1" si="213"/>
        <v>2</v>
      </c>
    </row>
    <row r="1578" spans="1:12" x14ac:dyDescent="0.25">
      <c r="A1578" s="92">
        <f t="shared" si="212"/>
        <v>1575</v>
      </c>
      <c r="B1578" s="91"/>
      <c r="D1578" s="91" t="str">
        <f>IFERROR(VLOOKUP($C1578,'[1]Nieuwe bron'!$A:$C,3,0),"")</f>
        <v/>
      </c>
      <c r="E1578" s="70" t="str">
        <f>IFERROR(VLOOKUP($D1578,'[1]Nieuwe bron'!$C:$D,2,0),"")</f>
        <v/>
      </c>
      <c r="F1578" s="70" t="str">
        <f>IFERROR(VLOOKUP($D1578,NLSfB!A:D,4,0),"")</f>
        <v/>
      </c>
      <c r="G1578" s="114">
        <v>2</v>
      </c>
      <c r="H1578" s="95" t="s">
        <v>326</v>
      </c>
      <c r="I1578" s="91" t="s">
        <v>1418</v>
      </c>
      <c r="J1578" s="87"/>
      <c r="K1578" s="87">
        <f ca="1">COUNTIF(Tabel1[[PPO code 1]:[Frequentie 4]],Activiteitenoverzicht!B1578)</f>
        <v>0</v>
      </c>
      <c r="L1578" s="96">
        <f t="shared" ca="1" si="213"/>
        <v>2</v>
      </c>
    </row>
    <row r="1579" spans="1:12" x14ac:dyDescent="0.25">
      <c r="A1579" s="92">
        <f t="shared" si="212"/>
        <v>1576</v>
      </c>
      <c r="B1579" s="91"/>
      <c r="D1579" s="91" t="str">
        <f>IFERROR(VLOOKUP($C1579,'[1]Nieuwe bron'!$A:$C,3,0),"")</f>
        <v/>
      </c>
      <c r="E1579" s="70" t="str">
        <f>IFERROR(VLOOKUP($D1579,'[1]Nieuwe bron'!$C:$D,2,0),"")</f>
        <v/>
      </c>
      <c r="F1579" s="70" t="str">
        <f>IFERROR(VLOOKUP($D1579,NLSfB!A:D,4,0),"")</f>
        <v/>
      </c>
      <c r="G1579" s="74"/>
      <c r="H1579" s="95"/>
      <c r="I1579" s="91"/>
      <c r="J1579" s="87"/>
      <c r="K1579" s="87">
        <f ca="1">COUNTIF(Tabel1[[PPO code 1]:[Frequentie 4]],Activiteitenoverzicht!B1579)</f>
        <v>0</v>
      </c>
      <c r="L1579" s="97">
        <f t="shared" ca="1" si="213"/>
        <v>2</v>
      </c>
    </row>
    <row r="1580" spans="1:12" hidden="1" x14ac:dyDescent="0.25">
      <c r="A1580" s="71">
        <f t="shared" si="212"/>
        <v>1577</v>
      </c>
      <c r="B1580" s="70" t="s">
        <v>36</v>
      </c>
      <c r="C1580" s="70">
        <v>3124</v>
      </c>
      <c r="D1580" s="70" t="str">
        <f>IFERROR(VLOOKUP($C1580,'[1]Nieuwe bron'!$A:$C,3,0),"")</f>
        <v>31.24.00</v>
      </c>
      <c r="E1580" s="70" t="str">
        <f>IFERROR(VLOOKUP($D1580,'[1]Nieuwe bron'!$C:$D,2,0),"")</f>
        <v>buitenwandopeningen; gevuld met ramen, ramen draaiend op verticale of horizontale as</v>
      </c>
      <c r="F1580" s="70" t="str">
        <f>IFERROR(VLOOKUP($D1580,NLSfB!A:D,4,0),"")</f>
        <v>kiep- kantelraam (buiten)</v>
      </c>
      <c r="G1580" s="112">
        <v>1</v>
      </c>
      <c r="H1580" s="77"/>
      <c r="I1580" s="78" t="s">
        <v>1422</v>
      </c>
      <c r="K1580" s="67">
        <f ca="1">COUNTIF(Tabel1[[PPO code 1]:[Frequentie 4]],Activiteitenoverzicht!B1580)</f>
        <v>0</v>
      </c>
      <c r="L1580" s="73">
        <f ca="1">$K$1580</f>
        <v>0</v>
      </c>
    </row>
    <row r="1581" spans="1:12" hidden="1" x14ac:dyDescent="0.25">
      <c r="A1581" s="71">
        <f t="shared" si="212"/>
        <v>1578</v>
      </c>
      <c r="B1581" s="70" t="str">
        <f>IF($C1581=""," ",$B$1580)</f>
        <v>TG060-A</v>
      </c>
      <c r="C1581" s="70">
        <v>3224</v>
      </c>
      <c r="D1581" s="70" t="str">
        <f>IFERROR(VLOOKUP($C1581,'[1]Nieuwe bron'!$A:$C,3,0),"")</f>
        <v>32.24.00</v>
      </c>
      <c r="E1581" s="70" t="str">
        <f>IFERROR(VLOOKUP($D1581,'[1]Nieuwe bron'!$C:$D,2,0),"")</f>
        <v>binnenwandopeningen; gevuld met ramen, ramen draaiend op verticale of horizontale as</v>
      </c>
      <c r="F1581" s="70" t="str">
        <f>IFERROR(VLOOKUP($D1581,NLSfB!A:D,4,0),"")</f>
        <v>kiep- kantelraam (binnen)</v>
      </c>
      <c r="G1581" s="113">
        <v>1</v>
      </c>
      <c r="H1581" s="74" t="s">
        <v>326</v>
      </c>
      <c r="I1581" s="70" t="s">
        <v>686</v>
      </c>
      <c r="K1581" s="67">
        <f ca="1">COUNTIF(Tabel1[[PPO code 1]:[Frequentie 4]],Activiteitenoverzicht!B1581)</f>
        <v>0</v>
      </c>
      <c r="L1581" s="75">
        <f t="shared" ref="L1581:L1586" ca="1" si="214">$K$1580</f>
        <v>0</v>
      </c>
    </row>
    <row r="1582" spans="1:12" hidden="1" x14ac:dyDescent="0.25">
      <c r="A1582" s="71">
        <f t="shared" si="212"/>
        <v>1579</v>
      </c>
      <c r="B1582" s="70" t="str">
        <f>IF($C1582=""," ",$B$1580)</f>
        <v>TG060-A</v>
      </c>
      <c r="C1582" s="70">
        <v>3724</v>
      </c>
      <c r="D1582" s="70" t="str">
        <f>IFERROR(VLOOKUP($C1582,'[1]Nieuwe bron'!$A:$C,3,0),"")</f>
        <v>37.24.00</v>
      </c>
      <c r="E1582" s="70" t="str">
        <f>IFERROR(VLOOKUP($D1582,'[1]Nieuwe bron'!$C:$D,2,0),"")</f>
        <v>dakopeningen; gevuld, ramen draaiend op een as</v>
      </c>
      <c r="F1582" s="70" t="str">
        <f>IFERROR(VLOOKUP($D1582,NLSfB!A:D,4,0),"")</f>
        <v>dakraam kiep/kantel</v>
      </c>
      <c r="G1582" s="113">
        <v>1</v>
      </c>
      <c r="H1582" s="74" t="s">
        <v>326</v>
      </c>
      <c r="I1582" s="70" t="s">
        <v>1423</v>
      </c>
      <c r="K1582" s="67">
        <f ca="1">COUNTIF(Tabel1[[PPO code 1]:[Frequentie 4]],Activiteitenoverzicht!B1582)</f>
        <v>0</v>
      </c>
      <c r="L1582" s="75">
        <f t="shared" ca="1" si="214"/>
        <v>0</v>
      </c>
    </row>
    <row r="1583" spans="1:12" hidden="1" x14ac:dyDescent="0.25">
      <c r="A1583" s="71">
        <f t="shared" si="212"/>
        <v>1580</v>
      </c>
      <c r="B1583" s="70" t="str">
        <f>IF($C1583=""," ",$B$1580)</f>
        <v xml:space="preserve"> </v>
      </c>
      <c r="D1583" s="70" t="str">
        <f>IFERROR(VLOOKUP($C1583,'[1]Nieuwe bron'!$A:$C,3,0),"")</f>
        <v/>
      </c>
      <c r="E1583" s="70" t="str">
        <f>IFERROR(VLOOKUP($D1583,'[1]Nieuwe bron'!$C:$D,2,0),"")</f>
        <v/>
      </c>
      <c r="F1583" s="70" t="str">
        <f>IFERROR(VLOOKUP($D1583,NLSfB!A:D,4,0),"")</f>
        <v/>
      </c>
      <c r="G1583" s="113">
        <v>1</v>
      </c>
      <c r="H1583" s="74" t="s">
        <v>326</v>
      </c>
      <c r="I1583" s="70" t="s">
        <v>1424</v>
      </c>
      <c r="K1583" s="67">
        <f ca="1">COUNTIF(Tabel1[[PPO code 1]:[Frequentie 4]],Activiteitenoverzicht!B1583)</f>
        <v>0</v>
      </c>
      <c r="L1583" s="75">
        <f t="shared" ca="1" si="214"/>
        <v>0</v>
      </c>
    </row>
    <row r="1584" spans="1:12" hidden="1" x14ac:dyDescent="0.25">
      <c r="A1584" s="71">
        <f t="shared" si="212"/>
        <v>1581</v>
      </c>
      <c r="B1584" s="70" t="str">
        <f>IF($C1584=""," ",$B$1580)</f>
        <v xml:space="preserve"> </v>
      </c>
      <c r="D1584" s="70" t="str">
        <f>IFERROR(VLOOKUP($C1584,'[1]Nieuwe bron'!$A:$C,3,0),"")</f>
        <v/>
      </c>
      <c r="E1584" s="70" t="str">
        <f>IFERROR(VLOOKUP($D1584,'[1]Nieuwe bron'!$C:$D,2,0),"")</f>
        <v/>
      </c>
      <c r="F1584" s="70" t="str">
        <f>IFERROR(VLOOKUP($D1584,NLSfB!A:D,4,0),"")</f>
        <v/>
      </c>
      <c r="G1584" s="113">
        <v>1</v>
      </c>
      <c r="H1584" s="74" t="s">
        <v>326</v>
      </c>
      <c r="I1584" s="70" t="s">
        <v>1425</v>
      </c>
      <c r="K1584" s="67">
        <f ca="1">COUNTIF(Tabel1[[PPO code 1]:[Frequentie 4]],Activiteitenoverzicht!B1584)</f>
        <v>0</v>
      </c>
      <c r="L1584" s="75">
        <f t="shared" ca="1" si="214"/>
        <v>0</v>
      </c>
    </row>
    <row r="1585" spans="1:12" hidden="1" x14ac:dyDescent="0.25">
      <c r="A1585" s="71">
        <f t="shared" si="212"/>
        <v>1582</v>
      </c>
      <c r="B1585" s="70"/>
      <c r="D1585" s="70" t="str">
        <f>IFERROR(VLOOKUP($C1585,'[1]Nieuwe bron'!$A:$C,3,0),"")</f>
        <v/>
      </c>
      <c r="E1585" s="70" t="str">
        <f>IFERROR(VLOOKUP($D1585,'[1]Nieuwe bron'!$C:$D,2,0),"")</f>
        <v/>
      </c>
      <c r="F1585" s="70" t="str">
        <f>IFERROR(VLOOKUP($D1585,NLSfB!A:D,4,0),"")</f>
        <v/>
      </c>
      <c r="G1585" s="114">
        <v>1</v>
      </c>
      <c r="H1585" s="74" t="s">
        <v>326</v>
      </c>
      <c r="I1585" s="70" t="s">
        <v>1426</v>
      </c>
      <c r="K1585" s="67">
        <f ca="1">COUNTIF(Tabel1[[PPO code 1]:[Frequentie 4]],Activiteitenoverzicht!B1585)</f>
        <v>0</v>
      </c>
      <c r="L1585" s="75">
        <f t="shared" ca="1" si="214"/>
        <v>0</v>
      </c>
    </row>
    <row r="1586" spans="1:12" hidden="1" x14ac:dyDescent="0.25">
      <c r="A1586" s="71">
        <f t="shared" si="212"/>
        <v>1583</v>
      </c>
      <c r="B1586" s="70"/>
      <c r="D1586" s="70" t="str">
        <f>IFERROR(VLOOKUP($C1586,'[1]Nieuwe bron'!$A:$C,3,0),"")</f>
        <v/>
      </c>
      <c r="E1586" s="70" t="str">
        <f>IFERROR(VLOOKUP($D1586,'[1]Nieuwe bron'!$C:$D,2,0),"")</f>
        <v/>
      </c>
      <c r="F1586" s="70" t="str">
        <f>IFERROR(VLOOKUP($D1586,NLSfB!A:D,4,0),"")</f>
        <v/>
      </c>
      <c r="G1586" s="74"/>
      <c r="H1586" s="74"/>
      <c r="I1586" s="70"/>
      <c r="K1586" s="67">
        <f ca="1">COUNTIF(Tabel1[[PPO code 1]:[Frequentie 4]],Activiteitenoverzicht!B1586)</f>
        <v>0</v>
      </c>
      <c r="L1586" s="76">
        <f t="shared" ca="1" si="214"/>
        <v>0</v>
      </c>
    </row>
    <row r="1587" spans="1:12" x14ac:dyDescent="0.25">
      <c r="A1587" s="92">
        <f t="shared" si="212"/>
        <v>1584</v>
      </c>
      <c r="B1587" s="91" t="s">
        <v>35</v>
      </c>
      <c r="C1587" s="70">
        <v>313110</v>
      </c>
      <c r="D1587" s="91" t="str">
        <f>IFERROR(VLOOKUP($C1587,'[1]Nieuwe bron'!$A:$C,3,0),"")</f>
        <v>31.31.10</v>
      </c>
      <c r="E1587" s="70" t="str">
        <f>IFERROR(VLOOKUP($D1587,'[1]Nieuwe bron'!$C:$D,2,0),"")</f>
        <v>buitenwandopeningen; gevuld met deuren, draaideuren; automatisch</v>
      </c>
      <c r="F1587" s="70" t="str">
        <f>IFERROR(VLOOKUP($D1587,NLSfB!A:D,4,0),"")</f>
        <v>automatische draaideur (buiten)</v>
      </c>
      <c r="G1587" s="112">
        <v>1</v>
      </c>
      <c r="H1587" s="93"/>
      <c r="I1587" s="85" t="s">
        <v>1427</v>
      </c>
      <c r="J1587" s="87"/>
      <c r="K1587" s="87">
        <f ca="1">COUNTIF(Tabel1[[PPO code 1]:[Frequentie 4]],Activiteitenoverzicht!B1587)</f>
        <v>1</v>
      </c>
      <c r="L1587" s="94">
        <f ca="1">$K$1587</f>
        <v>1</v>
      </c>
    </row>
    <row r="1588" spans="1:12" x14ac:dyDescent="0.25">
      <c r="A1588" s="92">
        <f t="shared" si="212"/>
        <v>1585</v>
      </c>
      <c r="B1588" s="91" t="str">
        <f t="shared" ref="B1588:B1597" si="215">IF($C1588=""," ",$B$1587)</f>
        <v>TG030-A</v>
      </c>
      <c r="C1588" s="70">
        <v>323110</v>
      </c>
      <c r="D1588" s="91" t="str">
        <f>IFERROR(VLOOKUP($C1588,'[1]Nieuwe bron'!$A:$C,3,0),"")</f>
        <v>32.31.10</v>
      </c>
      <c r="E1588" s="70" t="str">
        <f>IFERROR(VLOOKUP($D1588,'[1]Nieuwe bron'!$C:$D,2,0),"")</f>
        <v>binnenwandopeningen; gevuld met deuren, draaideuren; automatisch</v>
      </c>
      <c r="F1588" s="70" t="str">
        <f>IFERROR(VLOOKUP($D1588,NLSfB!A:D,4,0),"")</f>
        <v>automatische draaideur (binnen)</v>
      </c>
      <c r="G1588" s="113">
        <v>1</v>
      </c>
      <c r="H1588" s="95"/>
      <c r="I1588" s="91" t="s">
        <v>686</v>
      </c>
      <c r="J1588" s="87"/>
      <c r="K1588" s="87">
        <f ca="1">COUNTIF(Tabel1[[PPO code 1]:[Frequentie 4]],Activiteitenoverzicht!B1588)</f>
        <v>1</v>
      </c>
      <c r="L1588" s="96">
        <f t="shared" ref="L1588:L1599" ca="1" si="216">$K$1587</f>
        <v>1</v>
      </c>
    </row>
    <row r="1589" spans="1:12" x14ac:dyDescent="0.25">
      <c r="A1589" s="92">
        <f t="shared" si="212"/>
        <v>1586</v>
      </c>
      <c r="B1589" s="91" t="str">
        <f t="shared" si="215"/>
        <v xml:space="preserve"> </v>
      </c>
      <c r="D1589" s="91" t="str">
        <f>IFERROR(VLOOKUP($C1589,'[1]Nieuwe bron'!$A:$C,3,0),"")</f>
        <v/>
      </c>
      <c r="E1589" s="70" t="str">
        <f>IFERROR(VLOOKUP($D1589,'[1]Nieuwe bron'!$C:$D,2,0),"")</f>
        <v/>
      </c>
      <c r="F1589" s="70" t="str">
        <f>IFERROR(VLOOKUP($D1589,NLSfB!A:D,4,0),"")</f>
        <v/>
      </c>
      <c r="G1589" s="113">
        <v>1</v>
      </c>
      <c r="H1589" s="95" t="s">
        <v>326</v>
      </c>
      <c r="I1589" s="91" t="s">
        <v>1034</v>
      </c>
      <c r="J1589" s="87"/>
      <c r="K1589" s="87">
        <f ca="1">COUNTIF(Tabel1[[PPO code 1]:[Frequentie 4]],Activiteitenoverzicht!B1589)</f>
        <v>0</v>
      </c>
      <c r="L1589" s="96">
        <f t="shared" ca="1" si="216"/>
        <v>1</v>
      </c>
    </row>
    <row r="1590" spans="1:12" x14ac:dyDescent="0.25">
      <c r="A1590" s="92">
        <f t="shared" si="212"/>
        <v>1587</v>
      </c>
      <c r="B1590" s="91" t="str">
        <f t="shared" si="215"/>
        <v xml:space="preserve"> </v>
      </c>
      <c r="D1590" s="91" t="str">
        <f>IFERROR(VLOOKUP($C1590,'[1]Nieuwe bron'!$A:$C,3,0),"")</f>
        <v/>
      </c>
      <c r="E1590" s="70" t="str">
        <f>IFERROR(VLOOKUP($D1590,'[1]Nieuwe bron'!$C:$D,2,0),"")</f>
        <v/>
      </c>
      <c r="F1590" s="70" t="str">
        <f>IFERROR(VLOOKUP($D1590,NLSfB!A:D,4,0),"")</f>
        <v/>
      </c>
      <c r="G1590" s="113">
        <v>1</v>
      </c>
      <c r="H1590" s="95" t="s">
        <v>326</v>
      </c>
      <c r="I1590" s="91" t="s">
        <v>1035</v>
      </c>
      <c r="J1590" s="87"/>
      <c r="K1590" s="87">
        <f ca="1">COUNTIF(Tabel1[[PPO code 1]:[Frequentie 4]],Activiteitenoverzicht!B1590)</f>
        <v>0</v>
      </c>
      <c r="L1590" s="96">
        <f t="shared" ca="1" si="216"/>
        <v>1</v>
      </c>
    </row>
    <row r="1591" spans="1:12" x14ac:dyDescent="0.25">
      <c r="A1591" s="92">
        <f t="shared" si="212"/>
        <v>1588</v>
      </c>
      <c r="B1591" s="91" t="str">
        <f t="shared" si="215"/>
        <v xml:space="preserve"> </v>
      </c>
      <c r="D1591" s="91" t="str">
        <f>IFERROR(VLOOKUP($C1591,'[1]Nieuwe bron'!$A:$C,3,0),"")</f>
        <v/>
      </c>
      <c r="E1591" s="70" t="str">
        <f>IFERROR(VLOOKUP($D1591,'[1]Nieuwe bron'!$C:$D,2,0),"")</f>
        <v/>
      </c>
      <c r="F1591" s="70" t="str">
        <f>IFERROR(VLOOKUP($D1591,NLSfB!A:D,4,0),"")</f>
        <v/>
      </c>
      <c r="G1591" s="113">
        <v>1</v>
      </c>
      <c r="H1591" s="95" t="s">
        <v>326</v>
      </c>
      <c r="I1591" s="91" t="s">
        <v>1036</v>
      </c>
      <c r="J1591" s="87"/>
      <c r="K1591" s="87">
        <f ca="1">COUNTIF(Tabel1[[PPO code 1]:[Frequentie 4]],Activiteitenoverzicht!B1591)</f>
        <v>0</v>
      </c>
      <c r="L1591" s="96">
        <f t="shared" ca="1" si="216"/>
        <v>1</v>
      </c>
    </row>
    <row r="1592" spans="1:12" x14ac:dyDescent="0.25">
      <c r="A1592" s="92">
        <f t="shared" si="212"/>
        <v>1589</v>
      </c>
      <c r="B1592" s="91" t="str">
        <f t="shared" si="215"/>
        <v xml:space="preserve"> </v>
      </c>
      <c r="D1592" s="91" t="str">
        <f>IFERROR(VLOOKUP($C1592,'[1]Nieuwe bron'!$A:$C,3,0),"")</f>
        <v/>
      </c>
      <c r="E1592" s="70" t="str">
        <f>IFERROR(VLOOKUP($D1592,'[1]Nieuwe bron'!$C:$D,2,0),"")</f>
        <v/>
      </c>
      <c r="F1592" s="70" t="str">
        <f>IFERROR(VLOOKUP($D1592,NLSfB!A:D,4,0),"")</f>
        <v/>
      </c>
      <c r="G1592" s="113">
        <v>1</v>
      </c>
      <c r="H1592" s="95" t="s">
        <v>326</v>
      </c>
      <c r="I1592" s="91" t="s">
        <v>1037</v>
      </c>
      <c r="J1592" s="87"/>
      <c r="K1592" s="87">
        <f ca="1">COUNTIF(Tabel1[[PPO code 1]:[Frequentie 4]],Activiteitenoverzicht!B1592)</f>
        <v>0</v>
      </c>
      <c r="L1592" s="96">
        <f t="shared" ca="1" si="216"/>
        <v>1</v>
      </c>
    </row>
    <row r="1593" spans="1:12" x14ac:dyDescent="0.25">
      <c r="A1593" s="92">
        <f t="shared" si="212"/>
        <v>1590</v>
      </c>
      <c r="B1593" s="91" t="str">
        <f t="shared" si="215"/>
        <v xml:space="preserve"> </v>
      </c>
      <c r="D1593" s="91" t="str">
        <f>IFERROR(VLOOKUP($C1593,'[1]Nieuwe bron'!$A:$C,3,0),"")</f>
        <v/>
      </c>
      <c r="E1593" s="70" t="str">
        <f>IFERROR(VLOOKUP($D1593,'[1]Nieuwe bron'!$C:$D,2,0),"")</f>
        <v/>
      </c>
      <c r="F1593" s="70" t="str">
        <f>IFERROR(VLOOKUP($D1593,NLSfB!A:D,4,0),"")</f>
        <v/>
      </c>
      <c r="G1593" s="113">
        <v>1</v>
      </c>
      <c r="H1593" s="95" t="s">
        <v>326</v>
      </c>
      <c r="I1593" s="91" t="s">
        <v>1428</v>
      </c>
      <c r="J1593" s="87"/>
      <c r="K1593" s="87">
        <f ca="1">COUNTIF(Tabel1[[PPO code 1]:[Frequentie 4]],Activiteitenoverzicht!B1593)</f>
        <v>0</v>
      </c>
      <c r="L1593" s="96">
        <f t="shared" ca="1" si="216"/>
        <v>1</v>
      </c>
    </row>
    <row r="1594" spans="1:12" x14ac:dyDescent="0.25">
      <c r="A1594" s="92">
        <f t="shared" si="212"/>
        <v>1591</v>
      </c>
      <c r="B1594" s="91" t="str">
        <f t="shared" si="215"/>
        <v xml:space="preserve"> </v>
      </c>
      <c r="D1594" s="91" t="str">
        <f>IFERROR(VLOOKUP($C1594,'[1]Nieuwe bron'!$A:$C,3,0),"")</f>
        <v/>
      </c>
      <c r="E1594" s="70" t="str">
        <f>IFERROR(VLOOKUP($D1594,'[1]Nieuwe bron'!$C:$D,2,0),"")</f>
        <v/>
      </c>
      <c r="F1594" s="70" t="str">
        <f>IFERROR(VLOOKUP($D1594,NLSfB!A:D,4,0),"")</f>
        <v/>
      </c>
      <c r="G1594" s="113">
        <v>1</v>
      </c>
      <c r="H1594" s="95" t="s">
        <v>326</v>
      </c>
      <c r="I1594" s="91" t="s">
        <v>1038</v>
      </c>
      <c r="J1594" s="87"/>
      <c r="K1594" s="87">
        <f ca="1">COUNTIF(Tabel1[[PPO code 1]:[Frequentie 4]],Activiteitenoverzicht!B1594)</f>
        <v>0</v>
      </c>
      <c r="L1594" s="96">
        <f t="shared" ca="1" si="216"/>
        <v>1</v>
      </c>
    </row>
    <row r="1595" spans="1:12" x14ac:dyDescent="0.25">
      <c r="A1595" s="92">
        <f t="shared" si="212"/>
        <v>1592</v>
      </c>
      <c r="B1595" s="91" t="str">
        <f t="shared" si="215"/>
        <v xml:space="preserve"> </v>
      </c>
      <c r="D1595" s="91" t="str">
        <f>IFERROR(VLOOKUP($C1595,'[1]Nieuwe bron'!$A:$C,3,0),"")</f>
        <v/>
      </c>
      <c r="E1595" s="70" t="str">
        <f>IFERROR(VLOOKUP($D1595,'[1]Nieuwe bron'!$C:$D,2,0),"")</f>
        <v/>
      </c>
      <c r="F1595" s="70" t="str">
        <f>IFERROR(VLOOKUP($D1595,NLSfB!A:D,4,0),"")</f>
        <v/>
      </c>
      <c r="G1595" s="113"/>
      <c r="H1595" s="95" t="s">
        <v>326</v>
      </c>
      <c r="I1595" s="91" t="s">
        <v>1429</v>
      </c>
      <c r="J1595" s="87"/>
      <c r="K1595" s="87">
        <f ca="1">COUNTIF(Tabel1[[PPO code 1]:[Frequentie 4]],Activiteitenoverzicht!B1595)</f>
        <v>0</v>
      </c>
      <c r="L1595" s="96">
        <f t="shared" ca="1" si="216"/>
        <v>1</v>
      </c>
    </row>
    <row r="1596" spans="1:12" x14ac:dyDescent="0.25">
      <c r="A1596" s="92">
        <f t="shared" si="212"/>
        <v>1593</v>
      </c>
      <c r="B1596" s="91" t="str">
        <f t="shared" si="215"/>
        <v xml:space="preserve"> </v>
      </c>
      <c r="D1596" s="91" t="str">
        <f>IFERROR(VLOOKUP($C1596,'[1]Nieuwe bron'!$A:$C,3,0),"")</f>
        <v/>
      </c>
      <c r="E1596" s="70" t="str">
        <f>IFERROR(VLOOKUP($D1596,'[1]Nieuwe bron'!$C:$D,2,0),"")</f>
        <v/>
      </c>
      <c r="F1596" s="70" t="str">
        <f>IFERROR(VLOOKUP($D1596,NLSfB!A:D,4,0),"")</f>
        <v/>
      </c>
      <c r="G1596" s="113"/>
      <c r="H1596" s="95" t="s">
        <v>326</v>
      </c>
      <c r="I1596" s="91" t="s">
        <v>1430</v>
      </c>
      <c r="J1596" s="87"/>
      <c r="K1596" s="87">
        <f ca="1">COUNTIF(Tabel1[[PPO code 1]:[Frequentie 4]],Activiteitenoverzicht!B1596)</f>
        <v>0</v>
      </c>
      <c r="L1596" s="96">
        <f t="shared" ca="1" si="216"/>
        <v>1</v>
      </c>
    </row>
    <row r="1597" spans="1:12" x14ac:dyDescent="0.25">
      <c r="A1597" s="92">
        <f t="shared" si="212"/>
        <v>1594</v>
      </c>
      <c r="B1597" s="91" t="str">
        <f t="shared" si="215"/>
        <v xml:space="preserve"> </v>
      </c>
      <c r="D1597" s="91" t="str">
        <f>IFERROR(VLOOKUP($C1597,'[1]Nieuwe bron'!$A:$C,3,0),"")</f>
        <v/>
      </c>
      <c r="E1597" s="70" t="str">
        <f>IFERROR(VLOOKUP($D1597,'[1]Nieuwe bron'!$C:$D,2,0),"")</f>
        <v/>
      </c>
      <c r="F1597" s="70" t="str">
        <f>IFERROR(VLOOKUP($D1597,NLSfB!A:D,4,0),"")</f>
        <v/>
      </c>
      <c r="G1597" s="113"/>
      <c r="H1597" s="95" t="s">
        <v>326</v>
      </c>
      <c r="I1597" s="91" t="s">
        <v>1040</v>
      </c>
      <c r="J1597" s="87"/>
      <c r="K1597" s="87">
        <f ca="1">COUNTIF(Tabel1[[PPO code 1]:[Frequentie 4]],Activiteitenoverzicht!B1597)</f>
        <v>0</v>
      </c>
      <c r="L1597" s="96">
        <f t="shared" ca="1" si="216"/>
        <v>1</v>
      </c>
    </row>
    <row r="1598" spans="1:12" x14ac:dyDescent="0.25">
      <c r="A1598" s="92">
        <f t="shared" si="212"/>
        <v>1595</v>
      </c>
      <c r="B1598" s="91"/>
      <c r="D1598" s="91" t="str">
        <f>IFERROR(VLOOKUP($C1598,'[1]Nieuwe bron'!$A:$C,3,0),"")</f>
        <v/>
      </c>
      <c r="E1598" s="70" t="str">
        <f>IFERROR(VLOOKUP($D1598,'[1]Nieuwe bron'!$C:$D,2,0),"")</f>
        <v/>
      </c>
      <c r="F1598" s="70" t="str">
        <f>IFERROR(VLOOKUP($D1598,NLSfB!A:D,4,0),"")</f>
        <v/>
      </c>
      <c r="G1598" s="114"/>
      <c r="H1598" s="95" t="s">
        <v>326</v>
      </c>
      <c r="I1598" s="91" t="s">
        <v>1041</v>
      </c>
      <c r="J1598" s="87"/>
      <c r="K1598" s="87">
        <f ca="1">COUNTIF(Tabel1[[PPO code 1]:[Frequentie 4]],Activiteitenoverzicht!B1598)</f>
        <v>0</v>
      </c>
      <c r="L1598" s="96">
        <f t="shared" ca="1" si="216"/>
        <v>1</v>
      </c>
    </row>
    <row r="1599" spans="1:12" x14ac:dyDescent="0.25">
      <c r="A1599" s="92">
        <f t="shared" si="212"/>
        <v>1596</v>
      </c>
      <c r="B1599" s="91"/>
      <c r="D1599" s="91" t="str">
        <f>IFERROR(VLOOKUP($C1599,'[1]Nieuwe bron'!$A:$C,3,0),"")</f>
        <v/>
      </c>
      <c r="E1599" s="70" t="str">
        <f>IFERROR(VLOOKUP($D1599,'[1]Nieuwe bron'!$C:$D,2,0),"")</f>
        <v/>
      </c>
      <c r="F1599" s="70" t="str">
        <f>IFERROR(VLOOKUP($D1599,NLSfB!A:D,4,0),"")</f>
        <v/>
      </c>
      <c r="G1599" s="74"/>
      <c r="H1599" s="95"/>
      <c r="I1599" s="91"/>
      <c r="J1599" s="87"/>
      <c r="K1599" s="87">
        <f ca="1">COUNTIF(Tabel1[[PPO code 1]:[Frequentie 4]],Activiteitenoverzicht!B1599)</f>
        <v>0</v>
      </c>
      <c r="L1599" s="97">
        <f t="shared" ca="1" si="216"/>
        <v>1</v>
      </c>
    </row>
    <row r="1600" spans="1:12" x14ac:dyDescent="0.25">
      <c r="A1600" s="92">
        <f t="shared" si="212"/>
        <v>1597</v>
      </c>
      <c r="B1600" s="91" t="s">
        <v>1431</v>
      </c>
      <c r="C1600" s="70">
        <v>323210</v>
      </c>
      <c r="D1600" s="91" t="str">
        <f>IFERROR(VLOOKUP($C1600,'[1]Nieuwe bron'!$A:$C,3,0),"")</f>
        <v>32.32.10</v>
      </c>
      <c r="E1600" s="70" t="str">
        <f>IFERROR(VLOOKUP($D1600,'[1]Nieuwe bron'!$C:$D,2,0),"")</f>
        <v>binnenwandopeningen; gevuld met deuren, schuifdeuren; automatisch</v>
      </c>
      <c r="F1600" s="70" t="str">
        <f>IFERROR(VLOOKUP($D1600,NLSfB!A:D,4,0),"")</f>
        <v>automatische schuifdeur (binnen)</v>
      </c>
      <c r="G1600" s="112">
        <v>1</v>
      </c>
      <c r="H1600" s="93"/>
      <c r="I1600" s="85" t="s">
        <v>1432</v>
      </c>
      <c r="J1600" s="87"/>
      <c r="K1600" s="87">
        <f ca="1">COUNTIF(Tabel1[[PPO code 1]:[Frequentie 4]],Activiteitenoverzicht!B1600)</f>
        <v>1</v>
      </c>
      <c r="L1600" s="94">
        <f ca="1">$K$1600</f>
        <v>1</v>
      </c>
    </row>
    <row r="1601" spans="1:12" x14ac:dyDescent="0.25">
      <c r="A1601" s="92">
        <f t="shared" si="212"/>
        <v>1598</v>
      </c>
      <c r="B1601" s="91" t="str">
        <f t="shared" ref="B1601:B1613" si="217">IF($C1601=""," ",$B$1600)</f>
        <v>TG040-A</v>
      </c>
      <c r="C1601" s="70">
        <v>313210</v>
      </c>
      <c r="D1601" s="91" t="str">
        <f>IFERROR(VLOOKUP($C1601,'[1]Nieuwe bron'!$A:$C,3,0),"")</f>
        <v>31.32.10</v>
      </c>
      <c r="E1601" s="70" t="str">
        <f>IFERROR(VLOOKUP($D1601,'[1]Nieuwe bron'!$C:$D,2,0),"")</f>
        <v>buitenwandopeningen; gevuld met deuren, schuifdeuren; automatisch</v>
      </c>
      <c r="F1601" s="70" t="str">
        <f>IFERROR(VLOOKUP($D1601,NLSfB!A:D,4,0),"")</f>
        <v>automatische schuifdeur (buiten)</v>
      </c>
      <c r="G1601" s="113">
        <v>1</v>
      </c>
      <c r="H1601" s="95"/>
      <c r="I1601" s="91" t="s">
        <v>686</v>
      </c>
      <c r="J1601" s="87"/>
      <c r="K1601" s="87">
        <f ca="1">COUNTIF(Tabel1[[PPO code 1]:[Frequentie 4]],Activiteitenoverzicht!B1601)</f>
        <v>1</v>
      </c>
      <c r="L1601" s="96">
        <f t="shared" ref="L1601:L1615" ca="1" si="218">$K$1600</f>
        <v>1</v>
      </c>
    </row>
    <row r="1602" spans="1:12" x14ac:dyDescent="0.25">
      <c r="A1602" s="92">
        <f t="shared" si="212"/>
        <v>1599</v>
      </c>
      <c r="B1602" s="91" t="str">
        <f t="shared" si="217"/>
        <v xml:space="preserve"> </v>
      </c>
      <c r="D1602" s="91" t="str">
        <f>IFERROR(VLOOKUP($C1602,'[1]Nieuwe bron'!$A:$C,3,0),"")</f>
        <v/>
      </c>
      <c r="E1602" s="70" t="str">
        <f>IFERROR(VLOOKUP($D1602,'[1]Nieuwe bron'!$C:$D,2,0),"")</f>
        <v/>
      </c>
      <c r="F1602" s="70" t="str">
        <f>IFERROR(VLOOKUP($D1602,NLSfB!A:D,4,0),"")</f>
        <v/>
      </c>
      <c r="G1602" s="113">
        <v>1</v>
      </c>
      <c r="H1602" s="95" t="s">
        <v>326</v>
      </c>
      <c r="I1602" s="91" t="s">
        <v>1433</v>
      </c>
      <c r="J1602" s="87"/>
      <c r="K1602" s="87">
        <f ca="1">COUNTIF(Tabel1[[PPO code 1]:[Frequentie 4]],Activiteitenoverzicht!B1602)</f>
        <v>0</v>
      </c>
      <c r="L1602" s="96">
        <f t="shared" ca="1" si="218"/>
        <v>1</v>
      </c>
    </row>
    <row r="1603" spans="1:12" x14ac:dyDescent="0.25">
      <c r="A1603" s="92">
        <f t="shared" si="212"/>
        <v>1600</v>
      </c>
      <c r="B1603" s="91" t="str">
        <f t="shared" si="217"/>
        <v xml:space="preserve"> </v>
      </c>
      <c r="D1603" s="91" t="str">
        <f>IFERROR(VLOOKUP($C1603,'[1]Nieuwe bron'!$A:$C,3,0),"")</f>
        <v/>
      </c>
      <c r="E1603" s="70" t="str">
        <f>IFERROR(VLOOKUP($D1603,'[1]Nieuwe bron'!$C:$D,2,0),"")</f>
        <v/>
      </c>
      <c r="F1603" s="70" t="str">
        <f>IFERROR(VLOOKUP($D1603,NLSfB!A:D,4,0),"")</f>
        <v/>
      </c>
      <c r="G1603" s="113">
        <v>1</v>
      </c>
      <c r="H1603" s="95" t="s">
        <v>326</v>
      </c>
      <c r="I1603" s="91" t="s">
        <v>1434</v>
      </c>
      <c r="J1603" s="87"/>
      <c r="K1603" s="87">
        <f ca="1">COUNTIF(Tabel1[[PPO code 1]:[Frequentie 4]],Activiteitenoverzicht!B1603)</f>
        <v>0</v>
      </c>
      <c r="L1603" s="96">
        <f t="shared" ca="1" si="218"/>
        <v>1</v>
      </c>
    </row>
    <row r="1604" spans="1:12" x14ac:dyDescent="0.25">
      <c r="A1604" s="92">
        <f t="shared" si="212"/>
        <v>1601</v>
      </c>
      <c r="B1604" s="91" t="str">
        <f t="shared" si="217"/>
        <v xml:space="preserve"> </v>
      </c>
      <c r="D1604" s="91" t="str">
        <f>IFERROR(VLOOKUP($C1604,'[1]Nieuwe bron'!$A:$C,3,0),"")</f>
        <v/>
      </c>
      <c r="E1604" s="70" t="str">
        <f>IFERROR(VLOOKUP($D1604,'[1]Nieuwe bron'!$C:$D,2,0),"")</f>
        <v/>
      </c>
      <c r="F1604" s="70" t="str">
        <f>IFERROR(VLOOKUP($D1604,NLSfB!A:D,4,0),"")</f>
        <v/>
      </c>
      <c r="G1604" s="113">
        <v>1</v>
      </c>
      <c r="H1604" s="95" t="s">
        <v>326</v>
      </c>
      <c r="I1604" s="91" t="s">
        <v>1435</v>
      </c>
      <c r="J1604" s="87"/>
      <c r="K1604" s="87">
        <f ca="1">COUNTIF(Tabel1[[PPO code 1]:[Frequentie 4]],Activiteitenoverzicht!B1604)</f>
        <v>0</v>
      </c>
      <c r="L1604" s="96">
        <f t="shared" ca="1" si="218"/>
        <v>1</v>
      </c>
    </row>
    <row r="1605" spans="1:12" x14ac:dyDescent="0.25">
      <c r="A1605" s="92">
        <f t="shared" si="212"/>
        <v>1602</v>
      </c>
      <c r="B1605" s="91" t="str">
        <f t="shared" si="217"/>
        <v xml:space="preserve"> </v>
      </c>
      <c r="D1605" s="91" t="str">
        <f>IFERROR(VLOOKUP($C1605,'[1]Nieuwe bron'!$A:$C,3,0),"")</f>
        <v/>
      </c>
      <c r="E1605" s="70" t="str">
        <f>IFERROR(VLOOKUP($D1605,'[1]Nieuwe bron'!$C:$D,2,0),"")</f>
        <v/>
      </c>
      <c r="F1605" s="70" t="str">
        <f>IFERROR(VLOOKUP($D1605,NLSfB!A:D,4,0),"")</f>
        <v/>
      </c>
      <c r="G1605" s="113">
        <v>1</v>
      </c>
      <c r="H1605" s="95" t="s">
        <v>326</v>
      </c>
      <c r="I1605" s="91" t="s">
        <v>1436</v>
      </c>
      <c r="J1605" s="87"/>
      <c r="K1605" s="87">
        <f ca="1">COUNTIF(Tabel1[[PPO code 1]:[Frequentie 4]],Activiteitenoverzicht!B1605)</f>
        <v>0</v>
      </c>
      <c r="L1605" s="96">
        <f t="shared" ca="1" si="218"/>
        <v>1</v>
      </c>
    </row>
    <row r="1606" spans="1:12" x14ac:dyDescent="0.25">
      <c r="A1606" s="92">
        <f t="shared" si="212"/>
        <v>1603</v>
      </c>
      <c r="B1606" s="91" t="str">
        <f t="shared" si="217"/>
        <v xml:space="preserve"> </v>
      </c>
      <c r="D1606" s="91" t="str">
        <f>IFERROR(VLOOKUP($C1606,'[1]Nieuwe bron'!$A:$C,3,0),"")</f>
        <v/>
      </c>
      <c r="E1606" s="70" t="str">
        <f>IFERROR(VLOOKUP($D1606,'[1]Nieuwe bron'!$C:$D,2,0),"")</f>
        <v/>
      </c>
      <c r="F1606" s="70" t="str">
        <f>IFERROR(VLOOKUP($D1606,NLSfB!A:D,4,0),"")</f>
        <v/>
      </c>
      <c r="G1606" s="113">
        <v>1</v>
      </c>
      <c r="H1606" s="95" t="s">
        <v>326</v>
      </c>
      <c r="I1606" s="91" t="s">
        <v>1038</v>
      </c>
      <c r="J1606" s="87"/>
      <c r="K1606" s="87">
        <f ca="1">COUNTIF(Tabel1[[PPO code 1]:[Frequentie 4]],Activiteitenoverzicht!B1606)</f>
        <v>0</v>
      </c>
      <c r="L1606" s="96">
        <f t="shared" ca="1" si="218"/>
        <v>1</v>
      </c>
    </row>
    <row r="1607" spans="1:12" x14ac:dyDescent="0.25">
      <c r="A1607" s="92">
        <f t="shared" si="212"/>
        <v>1604</v>
      </c>
      <c r="B1607" s="91" t="str">
        <f t="shared" si="217"/>
        <v xml:space="preserve"> </v>
      </c>
      <c r="D1607" s="91" t="str">
        <f>IFERROR(VLOOKUP($C1607,'[1]Nieuwe bron'!$A:$C,3,0),"")</f>
        <v/>
      </c>
      <c r="E1607" s="70" t="str">
        <f>IFERROR(VLOOKUP($D1607,'[1]Nieuwe bron'!$C:$D,2,0),"")</f>
        <v/>
      </c>
      <c r="F1607" s="70" t="str">
        <f>IFERROR(VLOOKUP($D1607,NLSfB!A:D,4,0),"")</f>
        <v/>
      </c>
      <c r="G1607" s="113">
        <v>1</v>
      </c>
      <c r="H1607" s="95" t="s">
        <v>326</v>
      </c>
      <c r="I1607" s="91" t="s">
        <v>1437</v>
      </c>
      <c r="J1607" s="87"/>
      <c r="K1607" s="87">
        <f ca="1">COUNTIF(Tabel1[[PPO code 1]:[Frequentie 4]],Activiteitenoverzicht!B1607)</f>
        <v>0</v>
      </c>
      <c r="L1607" s="96">
        <f t="shared" ca="1" si="218"/>
        <v>1</v>
      </c>
    </row>
    <row r="1608" spans="1:12" x14ac:dyDescent="0.25">
      <c r="A1608" s="92">
        <f t="shared" si="212"/>
        <v>1605</v>
      </c>
      <c r="B1608" s="91" t="str">
        <f t="shared" si="217"/>
        <v xml:space="preserve"> </v>
      </c>
      <c r="D1608" s="91" t="str">
        <f>IFERROR(VLOOKUP($C1608,'[1]Nieuwe bron'!$A:$C,3,0),"")</f>
        <v/>
      </c>
      <c r="E1608" s="70" t="str">
        <f>IFERROR(VLOOKUP($D1608,'[1]Nieuwe bron'!$C:$D,2,0),"")</f>
        <v/>
      </c>
      <c r="F1608" s="70" t="str">
        <f>IFERROR(VLOOKUP($D1608,NLSfB!A:D,4,0),"")</f>
        <v/>
      </c>
      <c r="G1608" s="113">
        <v>1</v>
      </c>
      <c r="H1608" s="95" t="s">
        <v>326</v>
      </c>
      <c r="I1608" s="91" t="s">
        <v>1438</v>
      </c>
      <c r="J1608" s="87"/>
      <c r="K1608" s="87">
        <f ca="1">COUNTIF(Tabel1[[PPO code 1]:[Frequentie 4]],Activiteitenoverzicht!B1608)</f>
        <v>0</v>
      </c>
      <c r="L1608" s="96">
        <f t="shared" ca="1" si="218"/>
        <v>1</v>
      </c>
    </row>
    <row r="1609" spans="1:12" x14ac:dyDescent="0.25">
      <c r="A1609" s="92">
        <f t="shared" si="212"/>
        <v>1606</v>
      </c>
      <c r="B1609" s="91" t="str">
        <f t="shared" si="217"/>
        <v xml:space="preserve"> </v>
      </c>
      <c r="D1609" s="91" t="str">
        <f>IFERROR(VLOOKUP($C1609,'[1]Nieuwe bron'!$A:$C,3,0),"")</f>
        <v/>
      </c>
      <c r="E1609" s="70" t="str">
        <f>IFERROR(VLOOKUP($D1609,'[1]Nieuwe bron'!$C:$D,2,0),"")</f>
        <v/>
      </c>
      <c r="F1609" s="70" t="str">
        <f>IFERROR(VLOOKUP($D1609,NLSfB!A:D,4,0),"")</f>
        <v/>
      </c>
      <c r="G1609" s="113"/>
      <c r="H1609" s="95" t="s">
        <v>326</v>
      </c>
      <c r="I1609" s="91" t="s">
        <v>1439</v>
      </c>
      <c r="J1609" s="87"/>
      <c r="K1609" s="87">
        <f ca="1">COUNTIF(Tabel1[[PPO code 1]:[Frequentie 4]],Activiteitenoverzicht!B1609)</f>
        <v>0</v>
      </c>
      <c r="L1609" s="96">
        <f t="shared" ca="1" si="218"/>
        <v>1</v>
      </c>
    </row>
    <row r="1610" spans="1:12" x14ac:dyDescent="0.25">
      <c r="A1610" s="92">
        <f t="shared" si="212"/>
        <v>1607</v>
      </c>
      <c r="B1610" s="91" t="str">
        <f t="shared" si="217"/>
        <v xml:space="preserve"> </v>
      </c>
      <c r="D1610" s="91" t="str">
        <f>IFERROR(VLOOKUP($C1610,'[1]Nieuwe bron'!$A:$C,3,0),"")</f>
        <v/>
      </c>
      <c r="E1610" s="70" t="str">
        <f>IFERROR(VLOOKUP($D1610,'[1]Nieuwe bron'!$C:$D,2,0),"")</f>
        <v/>
      </c>
      <c r="F1610" s="70" t="str">
        <f>IFERROR(VLOOKUP($D1610,NLSfB!A:D,4,0),"")</f>
        <v/>
      </c>
      <c r="G1610" s="113"/>
      <c r="H1610" s="95" t="s">
        <v>326</v>
      </c>
      <c r="I1610" s="91" t="s">
        <v>1440</v>
      </c>
      <c r="J1610" s="87"/>
      <c r="K1610" s="87">
        <f ca="1">COUNTIF(Tabel1[[PPO code 1]:[Frequentie 4]],Activiteitenoverzicht!B1610)</f>
        <v>0</v>
      </c>
      <c r="L1610" s="96">
        <f t="shared" ca="1" si="218"/>
        <v>1</v>
      </c>
    </row>
    <row r="1611" spans="1:12" x14ac:dyDescent="0.25">
      <c r="A1611" s="92">
        <f t="shared" si="212"/>
        <v>1608</v>
      </c>
      <c r="B1611" s="91" t="str">
        <f t="shared" si="217"/>
        <v xml:space="preserve"> </v>
      </c>
      <c r="D1611" s="91" t="str">
        <f>IFERROR(VLOOKUP($C1611,'[1]Nieuwe bron'!$A:$C,3,0),"")</f>
        <v/>
      </c>
      <c r="E1611" s="70" t="str">
        <f>IFERROR(VLOOKUP($D1611,'[1]Nieuwe bron'!$C:$D,2,0),"")</f>
        <v/>
      </c>
      <c r="F1611" s="70" t="str">
        <f>IFERROR(VLOOKUP($D1611,NLSfB!A:D,4,0),"")</f>
        <v/>
      </c>
      <c r="G1611" s="113"/>
      <c r="H1611" s="95" t="s">
        <v>326</v>
      </c>
      <c r="I1611" s="91" t="s">
        <v>1441</v>
      </c>
      <c r="J1611" s="87"/>
      <c r="K1611" s="87">
        <f ca="1">COUNTIF(Tabel1[[PPO code 1]:[Frequentie 4]],Activiteitenoverzicht!B1611)</f>
        <v>0</v>
      </c>
      <c r="L1611" s="96">
        <f t="shared" ca="1" si="218"/>
        <v>1</v>
      </c>
    </row>
    <row r="1612" spans="1:12" x14ac:dyDescent="0.25">
      <c r="A1612" s="92">
        <f t="shared" si="212"/>
        <v>1609</v>
      </c>
      <c r="B1612" s="91" t="str">
        <f t="shared" si="217"/>
        <v xml:space="preserve"> </v>
      </c>
      <c r="D1612" s="91" t="str">
        <f>IFERROR(VLOOKUP($C1612,'[1]Nieuwe bron'!$A:$C,3,0),"")</f>
        <v/>
      </c>
      <c r="E1612" s="70" t="str">
        <f>IFERROR(VLOOKUP($D1612,'[1]Nieuwe bron'!$C:$D,2,0),"")</f>
        <v/>
      </c>
      <c r="F1612" s="70" t="str">
        <f>IFERROR(VLOOKUP($D1612,NLSfB!A:D,4,0),"")</f>
        <v/>
      </c>
      <c r="G1612" s="113"/>
      <c r="H1612" s="95" t="s">
        <v>326</v>
      </c>
      <c r="I1612" s="91" t="s">
        <v>1442</v>
      </c>
      <c r="J1612" s="87"/>
      <c r="K1612" s="87">
        <f ca="1">COUNTIF(Tabel1[[PPO code 1]:[Frequentie 4]],Activiteitenoverzicht!B1612)</f>
        <v>0</v>
      </c>
      <c r="L1612" s="96">
        <f t="shared" ca="1" si="218"/>
        <v>1</v>
      </c>
    </row>
    <row r="1613" spans="1:12" x14ac:dyDescent="0.25">
      <c r="A1613" s="92">
        <f t="shared" si="212"/>
        <v>1610</v>
      </c>
      <c r="B1613" s="91" t="str">
        <f t="shared" si="217"/>
        <v xml:space="preserve"> </v>
      </c>
      <c r="D1613" s="91" t="str">
        <f>IFERROR(VLOOKUP($C1613,'[1]Nieuwe bron'!$A:$C,3,0),"")</f>
        <v/>
      </c>
      <c r="E1613" s="70" t="str">
        <f>IFERROR(VLOOKUP($D1613,'[1]Nieuwe bron'!$C:$D,2,0),"")</f>
        <v/>
      </c>
      <c r="F1613" s="70" t="str">
        <f>IFERROR(VLOOKUP($D1613,NLSfB!A:D,4,0),"")</f>
        <v/>
      </c>
      <c r="G1613" s="113"/>
      <c r="H1613" s="95" t="s">
        <v>326</v>
      </c>
      <c r="I1613" s="91" t="s">
        <v>1443</v>
      </c>
      <c r="J1613" s="87"/>
      <c r="K1613" s="87">
        <f ca="1">COUNTIF(Tabel1[[PPO code 1]:[Frequentie 4]],Activiteitenoverzicht!B1613)</f>
        <v>0</v>
      </c>
      <c r="L1613" s="96">
        <f t="shared" ca="1" si="218"/>
        <v>1</v>
      </c>
    </row>
    <row r="1614" spans="1:12" x14ac:dyDescent="0.25">
      <c r="A1614" s="92">
        <f t="shared" si="212"/>
        <v>1611</v>
      </c>
      <c r="B1614" s="91"/>
      <c r="D1614" s="91" t="str">
        <f>IFERROR(VLOOKUP($C1614,'[1]Nieuwe bron'!$A:$C,3,0),"")</f>
        <v/>
      </c>
      <c r="E1614" s="70" t="str">
        <f>IFERROR(VLOOKUP($D1614,'[1]Nieuwe bron'!$C:$D,2,0),"")</f>
        <v/>
      </c>
      <c r="F1614" s="70" t="str">
        <f>IFERROR(VLOOKUP($D1614,NLSfB!A:D,4,0),"")</f>
        <v/>
      </c>
      <c r="G1614" s="114"/>
      <c r="H1614" s="95" t="s">
        <v>326</v>
      </c>
      <c r="I1614" s="91" t="s">
        <v>1444</v>
      </c>
      <c r="J1614" s="87"/>
      <c r="K1614" s="87">
        <f ca="1">COUNTIF(Tabel1[[PPO code 1]:[Frequentie 4]],Activiteitenoverzicht!B1614)</f>
        <v>0</v>
      </c>
      <c r="L1614" s="96">
        <f t="shared" ca="1" si="218"/>
        <v>1</v>
      </c>
    </row>
    <row r="1615" spans="1:12" x14ac:dyDescent="0.25">
      <c r="A1615" s="92">
        <f t="shared" si="212"/>
        <v>1612</v>
      </c>
      <c r="B1615" s="91"/>
      <c r="D1615" s="91" t="str">
        <f>IFERROR(VLOOKUP($C1615,'[1]Nieuwe bron'!$A:$C,3,0),"")</f>
        <v/>
      </c>
      <c r="E1615" s="70" t="str">
        <f>IFERROR(VLOOKUP($D1615,'[1]Nieuwe bron'!$C:$D,2,0),"")</f>
        <v/>
      </c>
      <c r="F1615" s="70" t="str">
        <f>IFERROR(VLOOKUP($D1615,NLSfB!A:D,4,0),"")</f>
        <v/>
      </c>
      <c r="G1615" s="74"/>
      <c r="H1615" s="95"/>
      <c r="I1615" s="91"/>
      <c r="J1615" s="87"/>
      <c r="K1615" s="87">
        <f ca="1">COUNTIF(Tabel1[[PPO code 1]:[Frequentie 4]],Activiteitenoverzicht!B1615)</f>
        <v>0</v>
      </c>
      <c r="L1615" s="97">
        <f t="shared" ca="1" si="218"/>
        <v>1</v>
      </c>
    </row>
    <row r="1616" spans="1:12" x14ac:dyDescent="0.25">
      <c r="A1616" s="92">
        <f t="shared" si="212"/>
        <v>1613</v>
      </c>
      <c r="B1616" s="91" t="s">
        <v>1445</v>
      </c>
      <c r="C1616" s="70">
        <v>313500</v>
      </c>
      <c r="D1616" s="91" t="str">
        <f>IFERROR(VLOOKUP($C1616,'[1]Nieuwe bron'!$A:$C,3,0),"")</f>
        <v>31.35.00</v>
      </c>
      <c r="E1616" s="70" t="str">
        <f>IFERROR(VLOOKUP($D1616,'[1]Nieuwe bron'!$C:$D,2,0),"")</f>
        <v>buitenwandopeningen; gevuld met deuren, overheaddeur (rol/sectionale)</v>
      </c>
      <c r="F1616" s="70" t="str">
        <f>IFERROR(VLOOKUP($D1616,NLSfB!A:D,4,0),"")</f>
        <v>overheaddeur (buiten)</v>
      </c>
      <c r="G1616" s="112">
        <v>1</v>
      </c>
      <c r="H1616" s="93"/>
      <c r="I1616" s="85" t="s">
        <v>1446</v>
      </c>
      <c r="J1616" s="87"/>
      <c r="K1616" s="87">
        <f ca="1">COUNTIF(Tabel1[[PPO code 1]:[Frequentie 4]],Activiteitenoverzicht!B1616)</f>
        <v>2</v>
      </c>
      <c r="L1616" s="94">
        <f ca="1">$K$1616</f>
        <v>2</v>
      </c>
    </row>
    <row r="1617" spans="1:12" x14ac:dyDescent="0.25">
      <c r="A1617" s="92">
        <f t="shared" si="212"/>
        <v>1614</v>
      </c>
      <c r="B1617" s="91" t="str">
        <f t="shared" ref="B1617:B1633" si="219">IF($C1617=""," ",$B$1616)</f>
        <v xml:space="preserve"> </v>
      </c>
      <c r="D1617" s="91" t="str">
        <f>IFERROR(VLOOKUP($C1617,'[1]Nieuwe bron'!$A:$C,3,0),"")</f>
        <v/>
      </c>
      <c r="E1617" s="70" t="str">
        <f>IFERROR(VLOOKUP($D1617,'[1]Nieuwe bron'!$C:$D,2,0),"")</f>
        <v/>
      </c>
      <c r="F1617" s="70" t="str">
        <f>IFERROR(VLOOKUP($D1617,NLSfB!A:D,4,0),"")</f>
        <v/>
      </c>
      <c r="G1617" s="113">
        <v>1</v>
      </c>
      <c r="H1617" s="95" t="s">
        <v>326</v>
      </c>
      <c r="I1617" s="91" t="s">
        <v>1447</v>
      </c>
      <c r="J1617" s="87"/>
      <c r="K1617" s="87">
        <f ca="1">COUNTIF(Tabel1[[PPO code 1]:[Frequentie 4]],Activiteitenoverzicht!B1617)</f>
        <v>0</v>
      </c>
      <c r="L1617" s="96">
        <f t="shared" ref="L1617:L1635" ca="1" si="220">$K$1616</f>
        <v>2</v>
      </c>
    </row>
    <row r="1618" spans="1:12" x14ac:dyDescent="0.25">
      <c r="A1618" s="92">
        <f t="shared" si="212"/>
        <v>1615</v>
      </c>
      <c r="B1618" s="91" t="str">
        <f t="shared" si="219"/>
        <v xml:space="preserve"> </v>
      </c>
      <c r="D1618" s="91" t="str">
        <f>IFERROR(VLOOKUP($C1618,'[1]Nieuwe bron'!$A:$C,3,0),"")</f>
        <v/>
      </c>
      <c r="E1618" s="70" t="str">
        <f>IFERROR(VLOOKUP($D1618,'[1]Nieuwe bron'!$C:$D,2,0),"")</f>
        <v/>
      </c>
      <c r="F1618" s="70" t="str">
        <f>IFERROR(VLOOKUP($D1618,NLSfB!A:D,4,0),"")</f>
        <v/>
      </c>
      <c r="G1618" s="113">
        <v>1</v>
      </c>
      <c r="H1618" s="95" t="s">
        <v>326</v>
      </c>
      <c r="I1618" s="91" t="s">
        <v>1448</v>
      </c>
      <c r="J1618" s="87"/>
      <c r="K1618" s="87">
        <f ca="1">COUNTIF(Tabel1[[PPO code 1]:[Frequentie 4]],Activiteitenoverzicht!B1618)</f>
        <v>0</v>
      </c>
      <c r="L1618" s="96">
        <f t="shared" ca="1" si="220"/>
        <v>2</v>
      </c>
    </row>
    <row r="1619" spans="1:12" x14ac:dyDescent="0.25">
      <c r="A1619" s="92">
        <f t="shared" si="212"/>
        <v>1616</v>
      </c>
      <c r="B1619" s="91" t="str">
        <f t="shared" si="219"/>
        <v xml:space="preserve"> </v>
      </c>
      <c r="D1619" s="91" t="str">
        <f>IFERROR(VLOOKUP($C1619,'[1]Nieuwe bron'!$A:$C,3,0),"")</f>
        <v/>
      </c>
      <c r="E1619" s="70" t="str">
        <f>IFERROR(VLOOKUP($D1619,'[1]Nieuwe bron'!$C:$D,2,0),"")</f>
        <v/>
      </c>
      <c r="F1619" s="70" t="str">
        <f>IFERROR(VLOOKUP($D1619,NLSfB!A:D,4,0),"")</f>
        <v/>
      </c>
      <c r="G1619" s="113">
        <v>1</v>
      </c>
      <c r="H1619" s="95" t="s">
        <v>326</v>
      </c>
      <c r="I1619" s="91" t="s">
        <v>1449</v>
      </c>
      <c r="J1619" s="87"/>
      <c r="K1619" s="87">
        <f ca="1">COUNTIF(Tabel1[[PPO code 1]:[Frequentie 4]],Activiteitenoverzicht!B1619)</f>
        <v>0</v>
      </c>
      <c r="L1619" s="96">
        <f t="shared" ca="1" si="220"/>
        <v>2</v>
      </c>
    </row>
    <row r="1620" spans="1:12" x14ac:dyDescent="0.25">
      <c r="A1620" s="92">
        <f t="shared" si="212"/>
        <v>1617</v>
      </c>
      <c r="B1620" s="91" t="str">
        <f t="shared" si="219"/>
        <v xml:space="preserve"> </v>
      </c>
      <c r="D1620" s="91" t="str">
        <f>IFERROR(VLOOKUP($C1620,'[1]Nieuwe bron'!$A:$C,3,0),"")</f>
        <v/>
      </c>
      <c r="E1620" s="70" t="str">
        <f>IFERROR(VLOOKUP($D1620,'[1]Nieuwe bron'!$C:$D,2,0),"")</f>
        <v/>
      </c>
      <c r="F1620" s="70" t="str">
        <f>IFERROR(VLOOKUP($D1620,NLSfB!A:D,4,0),"")</f>
        <v/>
      </c>
      <c r="G1620" s="113">
        <v>1</v>
      </c>
      <c r="H1620" s="95" t="s">
        <v>326</v>
      </c>
      <c r="I1620" s="91" t="s">
        <v>1450</v>
      </c>
      <c r="J1620" s="87"/>
      <c r="K1620" s="87">
        <f ca="1">COUNTIF(Tabel1[[PPO code 1]:[Frequentie 4]],Activiteitenoverzicht!B1620)</f>
        <v>0</v>
      </c>
      <c r="L1620" s="96">
        <f t="shared" ca="1" si="220"/>
        <v>2</v>
      </c>
    </row>
    <row r="1621" spans="1:12" x14ac:dyDescent="0.25">
      <c r="A1621" s="92">
        <f t="shared" si="212"/>
        <v>1618</v>
      </c>
      <c r="B1621" s="91" t="str">
        <f t="shared" si="219"/>
        <v xml:space="preserve"> </v>
      </c>
      <c r="D1621" s="91" t="str">
        <f>IFERROR(VLOOKUP($C1621,'[1]Nieuwe bron'!$A:$C,3,0),"")</f>
        <v/>
      </c>
      <c r="E1621" s="70" t="str">
        <f>IFERROR(VLOOKUP($D1621,'[1]Nieuwe bron'!$C:$D,2,0),"")</f>
        <v/>
      </c>
      <c r="F1621" s="70" t="str">
        <f>IFERROR(VLOOKUP($D1621,NLSfB!A:D,4,0),"")</f>
        <v/>
      </c>
      <c r="G1621" s="113">
        <v>1</v>
      </c>
      <c r="H1621" s="95" t="s">
        <v>326</v>
      </c>
      <c r="I1621" s="91" t="s">
        <v>1451</v>
      </c>
      <c r="J1621" s="87"/>
      <c r="K1621" s="87">
        <f ca="1">COUNTIF(Tabel1[[PPO code 1]:[Frequentie 4]],Activiteitenoverzicht!B1621)</f>
        <v>0</v>
      </c>
      <c r="L1621" s="96">
        <f t="shared" ca="1" si="220"/>
        <v>2</v>
      </c>
    </row>
    <row r="1622" spans="1:12" x14ac:dyDescent="0.25">
      <c r="A1622" s="92">
        <f t="shared" si="212"/>
        <v>1619</v>
      </c>
      <c r="B1622" s="91" t="str">
        <f t="shared" si="219"/>
        <v xml:space="preserve"> </v>
      </c>
      <c r="D1622" s="91" t="str">
        <f>IFERROR(VLOOKUP($C1622,'[1]Nieuwe bron'!$A:$C,3,0),"")</f>
        <v/>
      </c>
      <c r="E1622" s="70" t="str">
        <f>IFERROR(VLOOKUP($D1622,'[1]Nieuwe bron'!$C:$D,2,0),"")</f>
        <v/>
      </c>
      <c r="F1622" s="70" t="str">
        <f>IFERROR(VLOOKUP($D1622,NLSfB!A:D,4,0),"")</f>
        <v/>
      </c>
      <c r="G1622" s="113">
        <v>1</v>
      </c>
      <c r="H1622" s="95" t="s">
        <v>326</v>
      </c>
      <c r="I1622" s="91" t="s">
        <v>1452</v>
      </c>
      <c r="J1622" s="87"/>
      <c r="K1622" s="87">
        <f ca="1">COUNTIF(Tabel1[[PPO code 1]:[Frequentie 4]],Activiteitenoverzicht!B1622)</f>
        <v>0</v>
      </c>
      <c r="L1622" s="96">
        <f t="shared" ca="1" si="220"/>
        <v>2</v>
      </c>
    </row>
    <row r="1623" spans="1:12" x14ac:dyDescent="0.25">
      <c r="A1623" s="92">
        <f t="shared" si="212"/>
        <v>1620</v>
      </c>
      <c r="B1623" s="91" t="str">
        <f t="shared" si="219"/>
        <v xml:space="preserve"> </v>
      </c>
      <c r="D1623" s="91" t="str">
        <f>IFERROR(VLOOKUP($C1623,'[1]Nieuwe bron'!$A:$C,3,0),"")</f>
        <v/>
      </c>
      <c r="E1623" s="70" t="str">
        <f>IFERROR(VLOOKUP($D1623,'[1]Nieuwe bron'!$C:$D,2,0),"")</f>
        <v/>
      </c>
      <c r="F1623" s="70" t="str">
        <f>IFERROR(VLOOKUP($D1623,NLSfB!A:D,4,0),"")</f>
        <v/>
      </c>
      <c r="G1623" s="113">
        <v>1</v>
      </c>
      <c r="H1623" s="95" t="s">
        <v>326</v>
      </c>
      <c r="I1623" s="91" t="s">
        <v>1453</v>
      </c>
      <c r="J1623" s="87"/>
      <c r="K1623" s="87">
        <f ca="1">COUNTIF(Tabel1[[PPO code 1]:[Frequentie 4]],Activiteitenoverzicht!B1623)</f>
        <v>0</v>
      </c>
      <c r="L1623" s="96">
        <f t="shared" ca="1" si="220"/>
        <v>2</v>
      </c>
    </row>
    <row r="1624" spans="1:12" x14ac:dyDescent="0.25">
      <c r="A1624" s="92">
        <f t="shared" si="212"/>
        <v>1621</v>
      </c>
      <c r="B1624" s="91" t="str">
        <f t="shared" si="219"/>
        <v xml:space="preserve"> </v>
      </c>
      <c r="D1624" s="91" t="str">
        <f>IFERROR(VLOOKUP($C1624,'[1]Nieuwe bron'!$A:$C,3,0),"")</f>
        <v/>
      </c>
      <c r="E1624" s="70" t="str">
        <f>IFERROR(VLOOKUP($D1624,'[1]Nieuwe bron'!$C:$D,2,0),"")</f>
        <v/>
      </c>
      <c r="F1624" s="70" t="str">
        <f>IFERROR(VLOOKUP($D1624,NLSfB!A:D,4,0),"")</f>
        <v/>
      </c>
      <c r="G1624" s="113">
        <v>1</v>
      </c>
      <c r="H1624" s="95" t="s">
        <v>326</v>
      </c>
      <c r="I1624" s="91" t="s">
        <v>1454</v>
      </c>
      <c r="J1624" s="87"/>
      <c r="K1624" s="87">
        <f ca="1">COUNTIF(Tabel1[[PPO code 1]:[Frequentie 4]],Activiteitenoverzicht!B1624)</f>
        <v>0</v>
      </c>
      <c r="L1624" s="96">
        <f t="shared" ca="1" si="220"/>
        <v>2</v>
      </c>
    </row>
    <row r="1625" spans="1:12" x14ac:dyDescent="0.25">
      <c r="A1625" s="92">
        <f t="shared" si="212"/>
        <v>1622</v>
      </c>
      <c r="B1625" s="91" t="str">
        <f t="shared" si="219"/>
        <v xml:space="preserve"> </v>
      </c>
      <c r="D1625" s="91" t="str">
        <f>IFERROR(VLOOKUP($C1625,'[1]Nieuwe bron'!$A:$C,3,0),"")</f>
        <v/>
      </c>
      <c r="E1625" s="70" t="str">
        <f>IFERROR(VLOOKUP($D1625,'[1]Nieuwe bron'!$C:$D,2,0),"")</f>
        <v/>
      </c>
      <c r="F1625" s="70" t="str">
        <f>IFERROR(VLOOKUP($D1625,NLSfB!A:D,4,0),"")</f>
        <v/>
      </c>
      <c r="G1625" s="113"/>
      <c r="H1625" s="95" t="s">
        <v>326</v>
      </c>
      <c r="I1625" s="91" t="s">
        <v>1455</v>
      </c>
      <c r="J1625" s="87"/>
      <c r="K1625" s="87">
        <f ca="1">COUNTIF(Tabel1[[PPO code 1]:[Frequentie 4]],Activiteitenoverzicht!B1625)</f>
        <v>0</v>
      </c>
      <c r="L1625" s="96">
        <f t="shared" ca="1" si="220"/>
        <v>2</v>
      </c>
    </row>
    <row r="1626" spans="1:12" x14ac:dyDescent="0.25">
      <c r="A1626" s="92">
        <f t="shared" si="212"/>
        <v>1623</v>
      </c>
      <c r="B1626" s="91" t="str">
        <f t="shared" si="219"/>
        <v xml:space="preserve"> </v>
      </c>
      <c r="D1626" s="91" t="str">
        <f>IFERROR(VLOOKUP($C1626,'[1]Nieuwe bron'!$A:$C,3,0),"")</f>
        <v/>
      </c>
      <c r="E1626" s="70" t="str">
        <f>IFERROR(VLOOKUP($D1626,'[1]Nieuwe bron'!$C:$D,2,0),"")</f>
        <v/>
      </c>
      <c r="F1626" s="70" t="str">
        <f>IFERROR(VLOOKUP($D1626,NLSfB!A:D,4,0),"")</f>
        <v/>
      </c>
      <c r="G1626" s="113"/>
      <c r="H1626" s="95" t="s">
        <v>326</v>
      </c>
      <c r="I1626" s="91" t="s">
        <v>1456</v>
      </c>
      <c r="J1626" s="87"/>
      <c r="K1626" s="87">
        <f ca="1">COUNTIF(Tabel1[[PPO code 1]:[Frequentie 4]],Activiteitenoverzicht!B1626)</f>
        <v>0</v>
      </c>
      <c r="L1626" s="96">
        <f t="shared" ca="1" si="220"/>
        <v>2</v>
      </c>
    </row>
    <row r="1627" spans="1:12" x14ac:dyDescent="0.25">
      <c r="A1627" s="92">
        <f t="shared" si="212"/>
        <v>1624</v>
      </c>
      <c r="B1627" s="91" t="str">
        <f t="shared" si="219"/>
        <v xml:space="preserve"> </v>
      </c>
      <c r="D1627" s="91" t="str">
        <f>IFERROR(VLOOKUP($C1627,'[1]Nieuwe bron'!$A:$C,3,0),"")</f>
        <v/>
      </c>
      <c r="E1627" s="70" t="str">
        <f>IFERROR(VLOOKUP($D1627,'[1]Nieuwe bron'!$C:$D,2,0),"")</f>
        <v/>
      </c>
      <c r="F1627" s="70" t="str">
        <f>IFERROR(VLOOKUP($D1627,NLSfB!A:D,4,0),"")</f>
        <v/>
      </c>
      <c r="G1627" s="113"/>
      <c r="H1627" s="95" t="s">
        <v>326</v>
      </c>
      <c r="I1627" s="91" t="s">
        <v>1457</v>
      </c>
      <c r="J1627" s="87"/>
      <c r="K1627" s="87">
        <f ca="1">COUNTIF(Tabel1[[PPO code 1]:[Frequentie 4]],Activiteitenoverzicht!B1627)</f>
        <v>0</v>
      </c>
      <c r="L1627" s="96">
        <f t="shared" ca="1" si="220"/>
        <v>2</v>
      </c>
    </row>
    <row r="1628" spans="1:12" x14ac:dyDescent="0.25">
      <c r="A1628" s="92">
        <f t="shared" si="212"/>
        <v>1625</v>
      </c>
      <c r="B1628" s="91" t="str">
        <f t="shared" si="219"/>
        <v xml:space="preserve"> </v>
      </c>
      <c r="D1628" s="91" t="str">
        <f>IFERROR(VLOOKUP($C1628,'[1]Nieuwe bron'!$A:$C,3,0),"")</f>
        <v/>
      </c>
      <c r="E1628" s="70" t="str">
        <f>IFERROR(VLOOKUP($D1628,'[1]Nieuwe bron'!$C:$D,2,0),"")</f>
        <v/>
      </c>
      <c r="F1628" s="70" t="str">
        <f>IFERROR(VLOOKUP($D1628,NLSfB!A:D,4,0),"")</f>
        <v/>
      </c>
      <c r="G1628" s="113"/>
      <c r="H1628" s="95"/>
      <c r="I1628" s="91"/>
      <c r="J1628" s="87"/>
      <c r="K1628" s="87">
        <f ca="1">COUNTIF(Tabel1[[PPO code 1]:[Frequentie 4]],Activiteitenoverzicht!B1628)</f>
        <v>0</v>
      </c>
      <c r="L1628" s="96">
        <f t="shared" ca="1" si="220"/>
        <v>2</v>
      </c>
    </row>
    <row r="1629" spans="1:12" x14ac:dyDescent="0.25">
      <c r="A1629" s="92">
        <f t="shared" si="212"/>
        <v>1626</v>
      </c>
      <c r="B1629" s="91" t="str">
        <f t="shared" si="219"/>
        <v xml:space="preserve"> </v>
      </c>
      <c r="D1629" s="91" t="str">
        <f>IFERROR(VLOOKUP($C1629,'[1]Nieuwe bron'!$A:$C,3,0),"")</f>
        <v/>
      </c>
      <c r="E1629" s="70" t="str">
        <f>IFERROR(VLOOKUP($D1629,'[1]Nieuwe bron'!$C:$D,2,0),"")</f>
        <v/>
      </c>
      <c r="F1629" s="70" t="str">
        <f>IFERROR(VLOOKUP($D1629,NLSfB!A:D,4,0),"")</f>
        <v/>
      </c>
      <c r="G1629" s="113"/>
      <c r="H1629" s="95"/>
      <c r="I1629" s="91" t="s">
        <v>1458</v>
      </c>
      <c r="J1629" s="87"/>
      <c r="K1629" s="87">
        <f ca="1">COUNTIF(Tabel1[[PPO code 1]:[Frequentie 4]],Activiteitenoverzicht!B1629)</f>
        <v>0</v>
      </c>
      <c r="L1629" s="96">
        <f t="shared" ca="1" si="220"/>
        <v>2</v>
      </c>
    </row>
    <row r="1630" spans="1:12" x14ac:dyDescent="0.25">
      <c r="A1630" s="92">
        <f t="shared" si="212"/>
        <v>1627</v>
      </c>
      <c r="B1630" s="91" t="str">
        <f t="shared" si="219"/>
        <v xml:space="preserve"> </v>
      </c>
      <c r="D1630" s="91" t="str">
        <f>IFERROR(VLOOKUP($C1630,'[1]Nieuwe bron'!$A:$C,3,0),"")</f>
        <v/>
      </c>
      <c r="E1630" s="70" t="str">
        <f>IFERROR(VLOOKUP($D1630,'[1]Nieuwe bron'!$C:$D,2,0),"")</f>
        <v/>
      </c>
      <c r="F1630" s="70" t="str">
        <f>IFERROR(VLOOKUP($D1630,NLSfB!A:D,4,0),"")</f>
        <v/>
      </c>
      <c r="G1630" s="113"/>
      <c r="H1630" s="95" t="s">
        <v>326</v>
      </c>
      <c r="I1630" s="91" t="s">
        <v>700</v>
      </c>
      <c r="J1630" s="87"/>
      <c r="K1630" s="87">
        <f ca="1">COUNTIF(Tabel1[[PPO code 1]:[Frequentie 4]],Activiteitenoverzicht!B1630)</f>
        <v>0</v>
      </c>
      <c r="L1630" s="96">
        <f t="shared" ca="1" si="220"/>
        <v>2</v>
      </c>
    </row>
    <row r="1631" spans="1:12" x14ac:dyDescent="0.25">
      <c r="A1631" s="92">
        <f t="shared" si="212"/>
        <v>1628</v>
      </c>
      <c r="B1631" s="91" t="str">
        <f t="shared" si="219"/>
        <v xml:space="preserve"> </v>
      </c>
      <c r="D1631" s="91" t="str">
        <f>IFERROR(VLOOKUP($C1631,'[1]Nieuwe bron'!$A:$C,3,0),"")</f>
        <v/>
      </c>
      <c r="E1631" s="70" t="str">
        <f>IFERROR(VLOOKUP($D1631,'[1]Nieuwe bron'!$C:$D,2,0),"")</f>
        <v/>
      </c>
      <c r="F1631" s="70" t="str">
        <f>IFERROR(VLOOKUP($D1631,NLSfB!A:D,4,0),"")</f>
        <v/>
      </c>
      <c r="G1631" s="113"/>
      <c r="H1631" s="95" t="s">
        <v>326</v>
      </c>
      <c r="I1631" s="91" t="s">
        <v>1459</v>
      </c>
      <c r="J1631" s="87"/>
      <c r="K1631" s="87">
        <f ca="1">COUNTIF(Tabel1[[PPO code 1]:[Frequentie 4]],Activiteitenoverzicht!B1631)</f>
        <v>0</v>
      </c>
      <c r="L1631" s="96">
        <f t="shared" ca="1" si="220"/>
        <v>2</v>
      </c>
    </row>
    <row r="1632" spans="1:12" x14ac:dyDescent="0.25">
      <c r="A1632" s="92">
        <f t="shared" si="212"/>
        <v>1629</v>
      </c>
      <c r="B1632" s="91" t="str">
        <f t="shared" si="219"/>
        <v xml:space="preserve"> </v>
      </c>
      <c r="D1632" s="91" t="str">
        <f>IFERROR(VLOOKUP($C1632,'[1]Nieuwe bron'!$A:$C,3,0),"")</f>
        <v/>
      </c>
      <c r="E1632" s="70" t="str">
        <f>IFERROR(VLOOKUP($D1632,'[1]Nieuwe bron'!$C:$D,2,0),"")</f>
        <v/>
      </c>
      <c r="F1632" s="70" t="str">
        <f>IFERROR(VLOOKUP($D1632,NLSfB!A:D,4,0),"")</f>
        <v/>
      </c>
      <c r="G1632" s="113"/>
      <c r="H1632" s="95" t="s">
        <v>326</v>
      </c>
      <c r="I1632" s="91" t="s">
        <v>702</v>
      </c>
      <c r="J1632" s="87"/>
      <c r="K1632" s="87">
        <f ca="1">COUNTIF(Tabel1[[PPO code 1]:[Frequentie 4]],Activiteitenoverzicht!B1632)</f>
        <v>0</v>
      </c>
      <c r="L1632" s="96">
        <f t="shared" ca="1" si="220"/>
        <v>2</v>
      </c>
    </row>
    <row r="1633" spans="1:12" x14ac:dyDescent="0.25">
      <c r="A1633" s="92">
        <f t="shared" si="212"/>
        <v>1630</v>
      </c>
      <c r="B1633" s="91" t="str">
        <f t="shared" si="219"/>
        <v xml:space="preserve"> </v>
      </c>
      <c r="D1633" s="91" t="str">
        <f>IFERROR(VLOOKUP($C1633,'[1]Nieuwe bron'!$A:$C,3,0),"")</f>
        <v/>
      </c>
      <c r="E1633" s="70" t="str">
        <f>IFERROR(VLOOKUP($D1633,'[1]Nieuwe bron'!$C:$D,2,0),"")</f>
        <v/>
      </c>
      <c r="F1633" s="70" t="str">
        <f>IFERROR(VLOOKUP($D1633,NLSfB!A:D,4,0),"")</f>
        <v/>
      </c>
      <c r="G1633" s="113"/>
      <c r="H1633" s="95" t="s">
        <v>326</v>
      </c>
      <c r="I1633" s="91" t="s">
        <v>703</v>
      </c>
      <c r="J1633" s="87"/>
      <c r="K1633" s="87">
        <f ca="1">COUNTIF(Tabel1[[PPO code 1]:[Frequentie 4]],Activiteitenoverzicht!B1633)</f>
        <v>0</v>
      </c>
      <c r="L1633" s="96">
        <f t="shared" ca="1" si="220"/>
        <v>2</v>
      </c>
    </row>
    <row r="1634" spans="1:12" x14ac:dyDescent="0.25">
      <c r="A1634" s="92">
        <f t="shared" ref="A1634:A1697" si="221">-3+ROW()</f>
        <v>1631</v>
      </c>
      <c r="B1634" s="91"/>
      <c r="D1634" s="91" t="str">
        <f>IFERROR(VLOOKUP($C1634,'[1]Nieuwe bron'!$A:$C,3,0),"")</f>
        <v/>
      </c>
      <c r="E1634" s="70" t="str">
        <f>IFERROR(VLOOKUP($D1634,'[1]Nieuwe bron'!$C:$D,2,0),"")</f>
        <v/>
      </c>
      <c r="F1634" s="70" t="str">
        <f>IFERROR(VLOOKUP($D1634,NLSfB!A:D,4,0),"")</f>
        <v/>
      </c>
      <c r="G1634" s="114"/>
      <c r="H1634" s="95" t="s">
        <v>326</v>
      </c>
      <c r="I1634" s="91" t="s">
        <v>1460</v>
      </c>
      <c r="J1634" s="87"/>
      <c r="K1634" s="87">
        <f ca="1">COUNTIF(Tabel1[[PPO code 1]:[Frequentie 4]],Activiteitenoverzicht!B1634)</f>
        <v>0</v>
      </c>
      <c r="L1634" s="96">
        <f t="shared" ca="1" si="220"/>
        <v>2</v>
      </c>
    </row>
    <row r="1635" spans="1:12" x14ac:dyDescent="0.25">
      <c r="A1635" s="92">
        <f t="shared" si="221"/>
        <v>1632</v>
      </c>
      <c r="B1635" s="91"/>
      <c r="D1635" s="91" t="str">
        <f>IFERROR(VLOOKUP($C1635,'[1]Nieuwe bron'!$A:$C,3,0),"")</f>
        <v/>
      </c>
      <c r="E1635" s="70" t="str">
        <f>IFERROR(VLOOKUP($D1635,'[1]Nieuwe bron'!$C:$D,2,0),"")</f>
        <v/>
      </c>
      <c r="F1635" s="70" t="str">
        <f>IFERROR(VLOOKUP($D1635,NLSfB!A:D,4,0),"")</f>
        <v/>
      </c>
      <c r="G1635" s="74"/>
      <c r="H1635" s="95"/>
      <c r="I1635" s="91"/>
      <c r="J1635" s="87"/>
      <c r="K1635" s="87">
        <f ca="1">COUNTIF(Tabel1[[PPO code 1]:[Frequentie 4]],Activiteitenoverzicht!B1635)</f>
        <v>0</v>
      </c>
      <c r="L1635" s="97">
        <f t="shared" ca="1" si="220"/>
        <v>2</v>
      </c>
    </row>
    <row r="1636" spans="1:12" hidden="1" x14ac:dyDescent="0.25">
      <c r="A1636" s="71">
        <f t="shared" si="221"/>
        <v>1633</v>
      </c>
      <c r="B1636" s="70" t="s">
        <v>36</v>
      </c>
      <c r="C1636" s="70">
        <v>313400</v>
      </c>
      <c r="D1636" s="70" t="str">
        <f>IFERROR(VLOOKUP($C1636,'[1]Nieuwe bron'!$A:$C,3,0),"")</f>
        <v>31.34.00</v>
      </c>
      <c r="E1636" s="70" t="str">
        <f>IFERROR(VLOOKUP($D1636,'[1]Nieuwe bron'!$C:$D,2,0),"")</f>
        <v>buitenwandopeningen; gevuld met deuren, tourniquets</v>
      </c>
      <c r="F1636" s="70" t="str">
        <f>IFERROR(VLOOKUP($D1636,NLSfB!A:D,4,0),"")</f>
        <v>tourniquet (buiten)</v>
      </c>
      <c r="G1636" s="112">
        <v>1</v>
      </c>
      <c r="H1636" s="77"/>
      <c r="I1636" s="78" t="s">
        <v>1461</v>
      </c>
      <c r="K1636" s="67">
        <f ca="1">COUNTIF(Tabel1[[PPO code 1]:[Frequentie 4]],Activiteitenoverzicht!B1636)</f>
        <v>0</v>
      </c>
      <c r="L1636" s="73">
        <f ca="1">$K$1636</f>
        <v>0</v>
      </c>
    </row>
    <row r="1637" spans="1:12" hidden="1" x14ac:dyDescent="0.25">
      <c r="A1637" s="71">
        <f t="shared" si="221"/>
        <v>1634</v>
      </c>
      <c r="B1637" s="70" t="str">
        <f>IF($C1637=""," ",$B$1636)</f>
        <v xml:space="preserve"> </v>
      </c>
      <c r="D1637" s="70" t="str">
        <f>IFERROR(VLOOKUP($C1637,'[1]Nieuwe bron'!$A:$C,3,0),"")</f>
        <v/>
      </c>
      <c r="E1637" s="70" t="str">
        <f>IFERROR(VLOOKUP($D1637,'[1]Nieuwe bron'!$C:$D,2,0),"")</f>
        <v/>
      </c>
      <c r="F1637" s="70" t="str">
        <f>IFERROR(VLOOKUP($D1637,NLSfB!A:D,4,0),"")</f>
        <v/>
      </c>
      <c r="G1637" s="113">
        <v>1</v>
      </c>
      <c r="H1637" s="74" t="s">
        <v>326</v>
      </c>
      <c r="I1637" s="70" t="s">
        <v>686</v>
      </c>
      <c r="K1637" s="67">
        <f ca="1">COUNTIF(Tabel1[[PPO code 1]:[Frequentie 4]],Activiteitenoverzicht!B1637)</f>
        <v>0</v>
      </c>
      <c r="L1637" s="75">
        <f t="shared" ref="L1637:L1642" ca="1" si="222">$K$1636</f>
        <v>0</v>
      </c>
    </row>
    <row r="1638" spans="1:12" hidden="1" x14ac:dyDescent="0.25">
      <c r="A1638" s="71">
        <f t="shared" si="221"/>
        <v>1635</v>
      </c>
      <c r="B1638" s="70" t="str">
        <f>IF($C1638=""," ",$B$1636)</f>
        <v xml:space="preserve"> </v>
      </c>
      <c r="D1638" s="70" t="str">
        <f>IFERROR(VLOOKUP($C1638,'[1]Nieuwe bron'!$A:$C,3,0),"")</f>
        <v/>
      </c>
      <c r="E1638" s="70" t="str">
        <f>IFERROR(VLOOKUP($D1638,'[1]Nieuwe bron'!$C:$D,2,0),"")</f>
        <v/>
      </c>
      <c r="F1638" s="70" t="str">
        <f>IFERROR(VLOOKUP($D1638,NLSfB!A:D,4,0),"")</f>
        <v/>
      </c>
      <c r="G1638" s="113">
        <v>1</v>
      </c>
      <c r="H1638" s="74" t="s">
        <v>326</v>
      </c>
      <c r="I1638" s="70" t="s">
        <v>1423</v>
      </c>
      <c r="K1638" s="67">
        <f ca="1">COUNTIF(Tabel1[[PPO code 1]:[Frequentie 4]],Activiteitenoverzicht!B1638)</f>
        <v>0</v>
      </c>
      <c r="L1638" s="75">
        <f t="shared" ca="1" si="222"/>
        <v>0</v>
      </c>
    </row>
    <row r="1639" spans="1:12" hidden="1" x14ac:dyDescent="0.25">
      <c r="A1639" s="71">
        <f t="shared" si="221"/>
        <v>1636</v>
      </c>
      <c r="B1639" s="70" t="str">
        <f>IF($C1639=""," ",$B$1636)</f>
        <v xml:space="preserve"> </v>
      </c>
      <c r="D1639" s="70" t="str">
        <f>IFERROR(VLOOKUP($C1639,'[1]Nieuwe bron'!$A:$C,3,0),"")</f>
        <v/>
      </c>
      <c r="E1639" s="70" t="str">
        <f>IFERROR(VLOOKUP($D1639,'[1]Nieuwe bron'!$C:$D,2,0),"")</f>
        <v/>
      </c>
      <c r="F1639" s="70" t="str">
        <f>IFERROR(VLOOKUP($D1639,NLSfB!A:D,4,0),"")</f>
        <v/>
      </c>
      <c r="G1639" s="113">
        <v>1</v>
      </c>
      <c r="H1639" s="74" t="s">
        <v>326</v>
      </c>
      <c r="I1639" s="70" t="s">
        <v>1424</v>
      </c>
      <c r="K1639" s="67">
        <f ca="1">COUNTIF(Tabel1[[PPO code 1]:[Frequentie 4]],Activiteitenoverzicht!B1639)</f>
        <v>0</v>
      </c>
      <c r="L1639" s="75">
        <f t="shared" ca="1" si="222"/>
        <v>0</v>
      </c>
    </row>
    <row r="1640" spans="1:12" hidden="1" x14ac:dyDescent="0.25">
      <c r="A1640" s="71">
        <f t="shared" si="221"/>
        <v>1637</v>
      </c>
      <c r="B1640" s="70" t="str">
        <f>IF($C1640=""," ",$B$1636)</f>
        <v xml:space="preserve"> </v>
      </c>
      <c r="D1640" s="70" t="str">
        <f>IFERROR(VLOOKUP($C1640,'[1]Nieuwe bron'!$A:$C,3,0),"")</f>
        <v/>
      </c>
      <c r="E1640" s="70" t="str">
        <f>IFERROR(VLOOKUP($D1640,'[1]Nieuwe bron'!$C:$D,2,0),"")</f>
        <v/>
      </c>
      <c r="F1640" s="70" t="str">
        <f>IFERROR(VLOOKUP($D1640,NLSfB!A:D,4,0),"")</f>
        <v/>
      </c>
      <c r="G1640" s="113">
        <v>1</v>
      </c>
      <c r="H1640" s="74" t="s">
        <v>326</v>
      </c>
      <c r="I1640" s="70" t="s">
        <v>1425</v>
      </c>
      <c r="K1640" s="67">
        <f ca="1">COUNTIF(Tabel1[[PPO code 1]:[Frequentie 4]],Activiteitenoverzicht!B1640)</f>
        <v>0</v>
      </c>
      <c r="L1640" s="75">
        <f t="shared" ca="1" si="222"/>
        <v>0</v>
      </c>
    </row>
    <row r="1641" spans="1:12" hidden="1" x14ac:dyDescent="0.25">
      <c r="A1641" s="71">
        <f t="shared" si="221"/>
        <v>1638</v>
      </c>
      <c r="B1641" s="70"/>
      <c r="D1641" s="70" t="str">
        <f>IFERROR(VLOOKUP($C1641,'[1]Nieuwe bron'!$A:$C,3,0),"")</f>
        <v/>
      </c>
      <c r="E1641" s="70" t="str">
        <f>IFERROR(VLOOKUP($D1641,'[1]Nieuwe bron'!$C:$D,2,0),"")</f>
        <v/>
      </c>
      <c r="F1641" s="70" t="str">
        <f>IFERROR(VLOOKUP($D1641,NLSfB!A:D,4,0),"")</f>
        <v/>
      </c>
      <c r="G1641" s="114">
        <v>1</v>
      </c>
      <c r="H1641" s="74" t="s">
        <v>326</v>
      </c>
      <c r="I1641" s="70" t="s">
        <v>1426</v>
      </c>
      <c r="K1641" s="67">
        <f ca="1">COUNTIF(Tabel1[[PPO code 1]:[Frequentie 4]],Activiteitenoverzicht!B1641)</f>
        <v>0</v>
      </c>
      <c r="L1641" s="75">
        <f t="shared" ca="1" si="222"/>
        <v>0</v>
      </c>
    </row>
    <row r="1642" spans="1:12" hidden="1" x14ac:dyDescent="0.25">
      <c r="A1642" s="71">
        <f t="shared" si="221"/>
        <v>1639</v>
      </c>
      <c r="B1642" s="70"/>
      <c r="D1642" s="70" t="str">
        <f>IFERROR(VLOOKUP($C1642,'[1]Nieuwe bron'!$A:$C,3,0),"")</f>
        <v/>
      </c>
      <c r="E1642" s="70" t="str">
        <f>IFERROR(VLOOKUP($D1642,'[1]Nieuwe bron'!$C:$D,2,0),"")</f>
        <v/>
      </c>
      <c r="F1642" s="70" t="str">
        <f>IFERROR(VLOOKUP($D1642,NLSfB!A:D,4,0),"")</f>
        <v/>
      </c>
      <c r="G1642" s="74"/>
      <c r="H1642" s="74"/>
      <c r="I1642" s="70"/>
      <c r="K1642" s="67">
        <f ca="1">COUNTIF(Tabel1[[PPO code 1]:[Frequentie 4]],Activiteitenoverzicht!B1642)</f>
        <v>0</v>
      </c>
      <c r="L1642" s="76">
        <f t="shared" ca="1" si="222"/>
        <v>0</v>
      </c>
    </row>
    <row r="1643" spans="1:12" x14ac:dyDescent="0.25">
      <c r="A1643" s="92">
        <f t="shared" si="221"/>
        <v>1640</v>
      </c>
      <c r="B1643" s="91" t="s">
        <v>1462</v>
      </c>
      <c r="C1643" s="70">
        <v>9032</v>
      </c>
      <c r="D1643" s="91" t="str">
        <f>IFERROR(VLOOKUP($C1643,'[1]Nieuwe bron'!$A:$C,3,0),"")</f>
        <v>90.32.00</v>
      </c>
      <c r="E1643" s="70" t="str">
        <f>IFERROR(VLOOKUP($D1643,'[1]Nieuwe bron'!$C:$D,2,0),"")</f>
        <v>terrein; omheiningen, hekwerken</v>
      </c>
      <c r="F1643" s="70" t="str">
        <f>IFERROR(VLOOKUP($D1643,NLSfB!A:D,4,0),"")</f>
        <v>omheining hekwerk</v>
      </c>
      <c r="G1643" s="112">
        <v>1</v>
      </c>
      <c r="H1643" s="98"/>
      <c r="I1643" s="99" t="s">
        <v>1463</v>
      </c>
      <c r="J1643" s="87"/>
      <c r="K1643" s="87">
        <f ca="1">COUNTIF(Tabel1[[PPO code 1]:[Frequentie 4]],Activiteitenoverzicht!B1643)</f>
        <v>1</v>
      </c>
      <c r="L1643" s="94">
        <f ca="1">$K$1643</f>
        <v>1</v>
      </c>
    </row>
    <row r="1644" spans="1:12" x14ac:dyDescent="0.25">
      <c r="A1644" s="92">
        <f t="shared" si="221"/>
        <v>1641</v>
      </c>
      <c r="B1644" s="91" t="str">
        <f>B1643</f>
        <v>TG070-A</v>
      </c>
      <c r="D1644" s="91" t="s">
        <v>2004</v>
      </c>
      <c r="E1644" s="70" t="str">
        <f>IFERROR(VLOOKUP($D1644,'[1]Nieuwe bron'!$C:$D,2,0),"")</f>
        <v>terrein; omheiningen, toegangen; hek</v>
      </c>
      <c r="F1644" s="70" t="str">
        <f>IFERROR(VLOOKUP($D1644,NLSfB!A:D,4,0),"")</f>
        <v>toegangshek</v>
      </c>
      <c r="G1644" s="113">
        <v>1</v>
      </c>
      <c r="H1644" s="95" t="s">
        <v>326</v>
      </c>
      <c r="I1644" s="91" t="s">
        <v>1464</v>
      </c>
      <c r="J1644" s="87"/>
      <c r="K1644" s="87">
        <f ca="1">COUNTIF(Tabel1[[PPO code 1]:[Frequentie 4]],Activiteitenoverzicht!B1644)</f>
        <v>1</v>
      </c>
      <c r="L1644" s="96">
        <f t="shared" ref="L1644:L1653" ca="1" si="223">$K$1643</f>
        <v>1</v>
      </c>
    </row>
    <row r="1645" spans="1:12" x14ac:dyDescent="0.25">
      <c r="A1645" s="92">
        <f t="shared" si="221"/>
        <v>1642</v>
      </c>
      <c r="B1645" s="91" t="str">
        <f t="shared" ref="B1645:B1651" si="224">IF($C1645=""," ",$B$1643)</f>
        <v xml:space="preserve"> </v>
      </c>
      <c r="D1645" s="91" t="str">
        <f>IFERROR(VLOOKUP($C1645,'[1]Nieuwe bron'!$A:$C,3,0),"")</f>
        <v/>
      </c>
      <c r="E1645" s="70" t="str">
        <f>IFERROR(VLOOKUP($D1645,'[1]Nieuwe bron'!$C:$D,2,0),"")</f>
        <v/>
      </c>
      <c r="F1645" s="70" t="str">
        <f>IFERROR(VLOOKUP($D1645,NLSfB!A:D,4,0),"")</f>
        <v/>
      </c>
      <c r="G1645" s="113">
        <v>1</v>
      </c>
      <c r="H1645" s="95" t="s">
        <v>326</v>
      </c>
      <c r="I1645" s="91" t="s">
        <v>1465</v>
      </c>
      <c r="J1645" s="87"/>
      <c r="K1645" s="87">
        <f ca="1">COUNTIF(Tabel1[[PPO code 1]:[Frequentie 4]],Activiteitenoverzicht!B1645)</f>
        <v>0</v>
      </c>
      <c r="L1645" s="96">
        <f t="shared" ca="1" si="223"/>
        <v>1</v>
      </c>
    </row>
    <row r="1646" spans="1:12" x14ac:dyDescent="0.25">
      <c r="A1646" s="92">
        <f t="shared" si="221"/>
        <v>1643</v>
      </c>
      <c r="B1646" s="91" t="str">
        <f t="shared" si="224"/>
        <v xml:space="preserve"> </v>
      </c>
      <c r="D1646" s="91" t="str">
        <f>IFERROR(VLOOKUP($C1646,'[1]Nieuwe bron'!$A:$C,3,0),"")</f>
        <v/>
      </c>
      <c r="E1646" s="70" t="str">
        <f>IFERROR(VLOOKUP($D1646,'[1]Nieuwe bron'!$C:$D,2,0),"")</f>
        <v/>
      </c>
      <c r="F1646" s="70" t="str">
        <f>IFERROR(VLOOKUP($D1646,NLSfB!A:D,4,0),"")</f>
        <v/>
      </c>
      <c r="G1646" s="113">
        <v>1</v>
      </c>
      <c r="H1646" s="95" t="s">
        <v>326</v>
      </c>
      <c r="I1646" s="91" t="s">
        <v>1466</v>
      </c>
      <c r="J1646" s="87"/>
      <c r="K1646" s="87">
        <f ca="1">COUNTIF(Tabel1[[PPO code 1]:[Frequentie 4]],Activiteitenoverzicht!B1646)</f>
        <v>0</v>
      </c>
      <c r="L1646" s="96">
        <f t="shared" ca="1" si="223"/>
        <v>1</v>
      </c>
    </row>
    <row r="1647" spans="1:12" x14ac:dyDescent="0.25">
      <c r="A1647" s="92">
        <f t="shared" si="221"/>
        <v>1644</v>
      </c>
      <c r="B1647" s="91" t="str">
        <f t="shared" si="224"/>
        <v xml:space="preserve"> </v>
      </c>
      <c r="D1647" s="91" t="str">
        <f>IFERROR(VLOOKUP($C1647,'[1]Nieuwe bron'!$A:$C,3,0),"")</f>
        <v/>
      </c>
      <c r="E1647" s="70" t="str">
        <f>IFERROR(VLOOKUP($D1647,'[1]Nieuwe bron'!$C:$D,2,0),"")</f>
        <v/>
      </c>
      <c r="F1647" s="70" t="str">
        <f>IFERROR(VLOOKUP($D1647,NLSfB!A:D,4,0),"")</f>
        <v/>
      </c>
      <c r="G1647" s="113">
        <v>1</v>
      </c>
      <c r="H1647" s="95" t="s">
        <v>326</v>
      </c>
      <c r="I1647" s="91" t="s">
        <v>1467</v>
      </c>
      <c r="J1647" s="87"/>
      <c r="K1647" s="87">
        <f ca="1">COUNTIF(Tabel1[[PPO code 1]:[Frequentie 4]],Activiteitenoverzicht!B1647)</f>
        <v>0</v>
      </c>
      <c r="L1647" s="96">
        <f t="shared" ca="1" si="223"/>
        <v>1</v>
      </c>
    </row>
    <row r="1648" spans="1:12" x14ac:dyDescent="0.25">
      <c r="A1648" s="92">
        <f t="shared" si="221"/>
        <v>1645</v>
      </c>
      <c r="B1648" s="91" t="str">
        <f t="shared" si="224"/>
        <v xml:space="preserve"> </v>
      </c>
      <c r="D1648" s="91" t="str">
        <f>IFERROR(VLOOKUP($C1648,'[1]Nieuwe bron'!$A:$C,3,0),"")</f>
        <v/>
      </c>
      <c r="E1648" s="70" t="str">
        <f>IFERROR(VLOOKUP($D1648,'[1]Nieuwe bron'!$C:$D,2,0),"")</f>
        <v/>
      </c>
      <c r="F1648" s="70" t="str">
        <f>IFERROR(VLOOKUP($D1648,NLSfB!A:D,4,0),"")</f>
        <v/>
      </c>
      <c r="G1648" s="113">
        <v>1</v>
      </c>
      <c r="H1648" s="95" t="s">
        <v>326</v>
      </c>
      <c r="I1648" s="91" t="s">
        <v>1468</v>
      </c>
      <c r="J1648" s="87"/>
      <c r="K1648" s="87">
        <f ca="1">COUNTIF(Tabel1[[PPO code 1]:[Frequentie 4]],Activiteitenoverzicht!B1648)</f>
        <v>0</v>
      </c>
      <c r="L1648" s="96">
        <f t="shared" ca="1" si="223"/>
        <v>1</v>
      </c>
    </row>
    <row r="1649" spans="1:12" x14ac:dyDescent="0.25">
      <c r="A1649" s="92">
        <f t="shared" si="221"/>
        <v>1646</v>
      </c>
      <c r="B1649" s="91" t="str">
        <f t="shared" si="224"/>
        <v xml:space="preserve"> </v>
      </c>
      <c r="D1649" s="91" t="str">
        <f>IFERROR(VLOOKUP($C1649,'[1]Nieuwe bron'!$A:$C,3,0),"")</f>
        <v/>
      </c>
      <c r="E1649" s="70" t="str">
        <f>IFERROR(VLOOKUP($D1649,'[1]Nieuwe bron'!$C:$D,2,0),"")</f>
        <v/>
      </c>
      <c r="F1649" s="70" t="str">
        <f>IFERROR(VLOOKUP($D1649,NLSfB!A:D,4,0),"")</f>
        <v/>
      </c>
      <c r="G1649" s="113">
        <v>1</v>
      </c>
      <c r="H1649" s="95" t="s">
        <v>326</v>
      </c>
      <c r="I1649" s="91" t="s">
        <v>1469</v>
      </c>
      <c r="J1649" s="87"/>
      <c r="K1649" s="87">
        <f ca="1">COUNTIF(Tabel1[[PPO code 1]:[Frequentie 4]],Activiteitenoverzicht!B1649)</f>
        <v>0</v>
      </c>
      <c r="L1649" s="96">
        <f t="shared" ca="1" si="223"/>
        <v>1</v>
      </c>
    </row>
    <row r="1650" spans="1:12" x14ac:dyDescent="0.25">
      <c r="A1650" s="92">
        <f t="shared" si="221"/>
        <v>1647</v>
      </c>
      <c r="B1650" s="91" t="str">
        <f t="shared" si="224"/>
        <v xml:space="preserve"> </v>
      </c>
      <c r="D1650" s="91" t="str">
        <f>IFERROR(VLOOKUP($C1650,'[1]Nieuwe bron'!$A:$C,3,0),"")</f>
        <v/>
      </c>
      <c r="E1650" s="70" t="str">
        <f>IFERROR(VLOOKUP($D1650,'[1]Nieuwe bron'!$C:$D,2,0),"")</f>
        <v/>
      </c>
      <c r="F1650" s="70" t="str">
        <f>IFERROR(VLOOKUP($D1650,NLSfB!A:D,4,0),"")</f>
        <v/>
      </c>
      <c r="G1650" s="113">
        <v>1</v>
      </c>
      <c r="H1650" s="95" t="s">
        <v>326</v>
      </c>
      <c r="I1650" s="91" t="s">
        <v>1470</v>
      </c>
      <c r="J1650" s="87"/>
      <c r="K1650" s="87">
        <f ca="1">COUNTIF(Tabel1[[PPO code 1]:[Frequentie 4]],Activiteitenoverzicht!B1650)</f>
        <v>0</v>
      </c>
      <c r="L1650" s="96">
        <f t="shared" ca="1" si="223"/>
        <v>1</v>
      </c>
    </row>
    <row r="1651" spans="1:12" x14ac:dyDescent="0.25">
      <c r="A1651" s="92">
        <f t="shared" si="221"/>
        <v>1648</v>
      </c>
      <c r="B1651" s="91" t="str">
        <f t="shared" si="224"/>
        <v xml:space="preserve"> </v>
      </c>
      <c r="D1651" s="91" t="str">
        <f>IFERROR(VLOOKUP($C1651,'[1]Nieuwe bron'!$A:$C,3,0),"")</f>
        <v/>
      </c>
      <c r="E1651" s="70" t="str">
        <f>IFERROR(VLOOKUP($D1651,'[1]Nieuwe bron'!$C:$D,2,0),"")</f>
        <v/>
      </c>
      <c r="F1651" s="70" t="str">
        <f>IFERROR(VLOOKUP($D1651,NLSfB!A:D,4,0),"")</f>
        <v/>
      </c>
      <c r="G1651" s="113">
        <v>1</v>
      </c>
      <c r="H1651" s="95" t="s">
        <v>326</v>
      </c>
      <c r="I1651" s="91" t="s">
        <v>1471</v>
      </c>
      <c r="J1651" s="87"/>
      <c r="K1651" s="87">
        <f ca="1">COUNTIF(Tabel1[[PPO code 1]:[Frequentie 4]],Activiteitenoverzicht!B1651)</f>
        <v>0</v>
      </c>
      <c r="L1651" s="96">
        <f t="shared" ca="1" si="223"/>
        <v>1</v>
      </c>
    </row>
    <row r="1652" spans="1:12" ht="22.8" x14ac:dyDescent="0.25">
      <c r="A1652" s="92">
        <f t="shared" si="221"/>
        <v>1649</v>
      </c>
      <c r="B1652" s="91"/>
      <c r="D1652" s="91" t="str">
        <f>IFERROR(VLOOKUP($C1652,'[1]Nieuwe bron'!$A:$C,3,0),"")</f>
        <v/>
      </c>
      <c r="E1652" s="70" t="str">
        <f>IFERROR(VLOOKUP($D1652,'[1]Nieuwe bron'!$C:$D,2,0),"")</f>
        <v/>
      </c>
      <c r="F1652" s="70" t="str">
        <f>IFERROR(VLOOKUP($D1652,NLSfB!A:D,4,0),"")</f>
        <v/>
      </c>
      <c r="G1652" s="114">
        <v>1</v>
      </c>
      <c r="H1652" s="95" t="s">
        <v>326</v>
      </c>
      <c r="I1652" s="91" t="s">
        <v>1472</v>
      </c>
      <c r="J1652" s="87"/>
      <c r="K1652" s="87">
        <f ca="1">COUNTIF(Tabel1[[PPO code 1]:[Frequentie 4]],Activiteitenoverzicht!B1652)</f>
        <v>0</v>
      </c>
      <c r="L1652" s="96">
        <f t="shared" ca="1" si="223"/>
        <v>1</v>
      </c>
    </row>
    <row r="1653" spans="1:12" x14ac:dyDescent="0.25">
      <c r="A1653" s="92">
        <f t="shared" si="221"/>
        <v>1650</v>
      </c>
      <c r="B1653" s="91"/>
      <c r="D1653" s="91" t="str">
        <f>IFERROR(VLOOKUP($C1653,'[1]Nieuwe bron'!$A:$C,3,0),"")</f>
        <v/>
      </c>
      <c r="E1653" s="70" t="str">
        <f>IFERROR(VLOOKUP($D1653,'[1]Nieuwe bron'!$C:$D,2,0),"")</f>
        <v/>
      </c>
      <c r="F1653" s="70" t="str">
        <f>IFERROR(VLOOKUP($D1653,NLSfB!A:D,4,0),"")</f>
        <v/>
      </c>
      <c r="G1653" s="74"/>
      <c r="H1653" s="95"/>
      <c r="I1653" s="91"/>
      <c r="J1653" s="87"/>
      <c r="K1653" s="87">
        <f ca="1">COUNTIF(Tabel1[[PPO code 1]:[Frequentie 4]],Activiteitenoverzicht!B1653)</f>
        <v>0</v>
      </c>
      <c r="L1653" s="97">
        <f t="shared" ca="1" si="223"/>
        <v>1</v>
      </c>
    </row>
    <row r="1654" spans="1:12" hidden="1" x14ac:dyDescent="0.25">
      <c r="A1654" s="71">
        <f t="shared" si="221"/>
        <v>1651</v>
      </c>
      <c r="B1654" s="70" t="s">
        <v>1473</v>
      </c>
      <c r="C1654" s="70">
        <v>652210</v>
      </c>
      <c r="D1654" s="70" t="str">
        <f>IFERROR(VLOOKUP($C1654,'[1]Nieuwe bron'!$A:$C,3,0),"")</f>
        <v>65.22.10</v>
      </c>
      <c r="E1654" s="70" t="str">
        <f>IFERROR(VLOOKUP($D1654,'[1]Nieuwe bron'!$C:$D,2,0),"")</f>
        <v>beveiliging; braak-en toegangsbeheer, toegangsbeheer; toegangscontroleinstallatie</v>
      </c>
      <c r="F1654" s="70" t="str">
        <f>IFERROR(VLOOKUP($D1654,NLSfB!A:D,4,0),"")</f>
        <v>toegangscontrole installatie</v>
      </c>
      <c r="G1654" s="112">
        <v>1</v>
      </c>
      <c r="H1654" s="77"/>
      <c r="I1654" s="78" t="s">
        <v>1474</v>
      </c>
      <c r="K1654" s="67">
        <f ca="1">COUNTIF(Tabel1[[PPO code 1]:[Frequentie 4]],Activiteitenoverzicht!B1654)</f>
        <v>0</v>
      </c>
      <c r="L1654" s="73">
        <f ca="1">$K$1654</f>
        <v>0</v>
      </c>
    </row>
    <row r="1655" spans="1:12" hidden="1" x14ac:dyDescent="0.25">
      <c r="A1655" s="71">
        <f t="shared" si="221"/>
        <v>1652</v>
      </c>
      <c r="B1655" s="70" t="str">
        <f t="shared" ref="B1655:B1663" si="225">IF($C1655=""," ",$B$1654)</f>
        <v>TG080-A</v>
      </c>
      <c r="C1655" s="70">
        <v>903400</v>
      </c>
      <c r="D1655" s="70" t="str">
        <f>IFERROR(VLOOKUP($C1655,'[1]Nieuwe bron'!$A:$C,3,0),"")</f>
        <v>90.34.10</v>
      </c>
      <c r="E1655" s="70" t="str">
        <f>IFERROR(VLOOKUP($D1655,'[1]Nieuwe bron'!$C:$D,2,0),"")</f>
        <v>terrein; omheiningen, toegangen; beveiliging</v>
      </c>
      <c r="F1655" s="70" t="str">
        <f>IFERROR(VLOOKUP($D1655,NLSfB!A:D,4,0),"")</f>
        <v>toegangsbeveiliging</v>
      </c>
      <c r="G1655" s="113">
        <v>1</v>
      </c>
      <c r="H1655" s="74" t="s">
        <v>326</v>
      </c>
      <c r="I1655" s="70" t="s">
        <v>1475</v>
      </c>
      <c r="K1655" s="67">
        <f ca="1">COUNTIF(Tabel1[[PPO code 1]:[Frequentie 4]],Activiteitenoverzicht!B1655)</f>
        <v>0</v>
      </c>
      <c r="L1655" s="75">
        <f t="shared" ref="L1655:L1665" ca="1" si="226">$K$1654</f>
        <v>0</v>
      </c>
    </row>
    <row r="1656" spans="1:12" hidden="1" x14ac:dyDescent="0.25">
      <c r="A1656" s="71">
        <f t="shared" si="221"/>
        <v>1653</v>
      </c>
      <c r="B1656" s="70" t="str">
        <f t="shared" si="225"/>
        <v xml:space="preserve"> </v>
      </c>
      <c r="D1656" s="70" t="str">
        <f>IFERROR(VLOOKUP($C1656,'[1]Nieuwe bron'!$A:$C,3,0),"")</f>
        <v/>
      </c>
      <c r="E1656" s="70" t="str">
        <f>IFERROR(VLOOKUP($D1656,'[1]Nieuwe bron'!$C:$D,2,0),"")</f>
        <v/>
      </c>
      <c r="F1656" s="70" t="str">
        <f>IFERROR(VLOOKUP($D1656,NLSfB!A:D,4,0),"")</f>
        <v/>
      </c>
      <c r="G1656" s="113">
        <v>1</v>
      </c>
      <c r="H1656" s="74" t="s">
        <v>326</v>
      </c>
      <c r="I1656" s="70" t="s">
        <v>1476</v>
      </c>
      <c r="K1656" s="67">
        <f ca="1">COUNTIF(Tabel1[[PPO code 1]:[Frequentie 4]],Activiteitenoverzicht!B1656)</f>
        <v>0</v>
      </c>
      <c r="L1656" s="75">
        <f t="shared" ca="1" si="226"/>
        <v>0</v>
      </c>
    </row>
    <row r="1657" spans="1:12" hidden="1" x14ac:dyDescent="0.25">
      <c r="A1657" s="71">
        <f t="shared" si="221"/>
        <v>1654</v>
      </c>
      <c r="B1657" s="70" t="str">
        <f t="shared" si="225"/>
        <v xml:space="preserve"> </v>
      </c>
      <c r="D1657" s="70" t="str">
        <f>IFERROR(VLOOKUP($C1657,'[1]Nieuwe bron'!$A:$C,3,0),"")</f>
        <v/>
      </c>
      <c r="E1657" s="70" t="str">
        <f>IFERROR(VLOOKUP($D1657,'[1]Nieuwe bron'!$C:$D,2,0),"")</f>
        <v/>
      </c>
      <c r="F1657" s="70" t="str">
        <f>IFERROR(VLOOKUP($D1657,NLSfB!A:D,4,0),"")</f>
        <v/>
      </c>
      <c r="G1657" s="113">
        <v>1</v>
      </c>
      <c r="H1657" s="74" t="s">
        <v>326</v>
      </c>
      <c r="I1657" s="70" t="s">
        <v>1477</v>
      </c>
      <c r="K1657" s="67">
        <f ca="1">COUNTIF(Tabel1[[PPO code 1]:[Frequentie 4]],Activiteitenoverzicht!B1657)</f>
        <v>0</v>
      </c>
      <c r="L1657" s="75">
        <f t="shared" ca="1" si="226"/>
        <v>0</v>
      </c>
    </row>
    <row r="1658" spans="1:12" hidden="1" x14ac:dyDescent="0.25">
      <c r="A1658" s="71">
        <f t="shared" si="221"/>
        <v>1655</v>
      </c>
      <c r="B1658" s="70" t="str">
        <f t="shared" si="225"/>
        <v xml:space="preserve"> </v>
      </c>
      <c r="D1658" s="70" t="str">
        <f>IFERROR(VLOOKUP($C1658,'[1]Nieuwe bron'!$A:$C,3,0),"")</f>
        <v/>
      </c>
      <c r="E1658" s="70" t="str">
        <f>IFERROR(VLOOKUP($D1658,'[1]Nieuwe bron'!$C:$D,2,0),"")</f>
        <v/>
      </c>
      <c r="F1658" s="70" t="str">
        <f>IFERROR(VLOOKUP($D1658,NLSfB!A:D,4,0),"")</f>
        <v/>
      </c>
      <c r="G1658" s="113">
        <v>1</v>
      </c>
      <c r="H1658" s="74" t="s">
        <v>326</v>
      </c>
      <c r="I1658" s="70" t="s">
        <v>1478</v>
      </c>
      <c r="K1658" s="67">
        <f ca="1">COUNTIF(Tabel1[[PPO code 1]:[Frequentie 4]],Activiteitenoverzicht!B1658)</f>
        <v>0</v>
      </c>
      <c r="L1658" s="75">
        <f t="shared" ca="1" si="226"/>
        <v>0</v>
      </c>
    </row>
    <row r="1659" spans="1:12" hidden="1" x14ac:dyDescent="0.25">
      <c r="A1659" s="71">
        <f t="shared" si="221"/>
        <v>1656</v>
      </c>
      <c r="B1659" s="70" t="str">
        <f t="shared" si="225"/>
        <v xml:space="preserve"> </v>
      </c>
      <c r="D1659" s="70" t="str">
        <f>IFERROR(VLOOKUP($C1659,'[1]Nieuwe bron'!$A:$C,3,0),"")</f>
        <v/>
      </c>
      <c r="E1659" s="70" t="str">
        <f>IFERROR(VLOOKUP($D1659,'[1]Nieuwe bron'!$C:$D,2,0),"")</f>
        <v/>
      </c>
      <c r="F1659" s="70" t="str">
        <f>IFERROR(VLOOKUP($D1659,NLSfB!A:D,4,0),"")</f>
        <v/>
      </c>
      <c r="G1659" s="113">
        <v>1</v>
      </c>
      <c r="H1659" s="74" t="s">
        <v>326</v>
      </c>
      <c r="I1659" s="70" t="s">
        <v>1478</v>
      </c>
      <c r="K1659" s="67">
        <f ca="1">COUNTIF(Tabel1[[PPO code 1]:[Frequentie 4]],Activiteitenoverzicht!B1659)</f>
        <v>0</v>
      </c>
      <c r="L1659" s="75">
        <f t="shared" ca="1" si="226"/>
        <v>0</v>
      </c>
    </row>
    <row r="1660" spans="1:12" hidden="1" x14ac:dyDescent="0.25">
      <c r="A1660" s="71">
        <f t="shared" si="221"/>
        <v>1657</v>
      </c>
      <c r="B1660" s="70" t="str">
        <f t="shared" si="225"/>
        <v xml:space="preserve"> </v>
      </c>
      <c r="D1660" s="70" t="str">
        <f>IFERROR(VLOOKUP($C1660,'[1]Nieuwe bron'!$A:$C,3,0),"")</f>
        <v/>
      </c>
      <c r="E1660" s="70" t="str">
        <f>IFERROR(VLOOKUP($D1660,'[1]Nieuwe bron'!$C:$D,2,0),"")</f>
        <v/>
      </c>
      <c r="F1660" s="70" t="str">
        <f>IFERROR(VLOOKUP($D1660,NLSfB!A:D,4,0),"")</f>
        <v/>
      </c>
      <c r="G1660" s="113">
        <v>1</v>
      </c>
      <c r="H1660" s="74" t="s">
        <v>326</v>
      </c>
      <c r="I1660" s="70" t="s">
        <v>1479</v>
      </c>
      <c r="K1660" s="67">
        <f ca="1">COUNTIF(Tabel1[[PPO code 1]:[Frequentie 4]],Activiteitenoverzicht!B1660)</f>
        <v>0</v>
      </c>
      <c r="L1660" s="75">
        <f t="shared" ca="1" si="226"/>
        <v>0</v>
      </c>
    </row>
    <row r="1661" spans="1:12" hidden="1" x14ac:dyDescent="0.25">
      <c r="A1661" s="71">
        <f t="shared" si="221"/>
        <v>1658</v>
      </c>
      <c r="B1661" s="70" t="str">
        <f t="shared" si="225"/>
        <v xml:space="preserve"> </v>
      </c>
      <c r="D1661" s="70" t="str">
        <f>IFERROR(VLOOKUP($C1661,'[1]Nieuwe bron'!$A:$C,3,0),"")</f>
        <v/>
      </c>
      <c r="E1661" s="70" t="str">
        <f>IFERROR(VLOOKUP($D1661,'[1]Nieuwe bron'!$C:$D,2,0),"")</f>
        <v/>
      </c>
      <c r="F1661" s="70" t="str">
        <f>IFERROR(VLOOKUP($D1661,NLSfB!A:D,4,0),"")</f>
        <v/>
      </c>
      <c r="G1661" s="113">
        <v>1</v>
      </c>
      <c r="H1661" s="74" t="s">
        <v>326</v>
      </c>
      <c r="I1661" s="70" t="s">
        <v>1480</v>
      </c>
      <c r="K1661" s="67">
        <f ca="1">COUNTIF(Tabel1[[PPO code 1]:[Frequentie 4]],Activiteitenoverzicht!B1661)</f>
        <v>0</v>
      </c>
      <c r="L1661" s="75">
        <f t="shared" ca="1" si="226"/>
        <v>0</v>
      </c>
    </row>
    <row r="1662" spans="1:12" hidden="1" x14ac:dyDescent="0.25">
      <c r="A1662" s="71">
        <f t="shared" si="221"/>
        <v>1659</v>
      </c>
      <c r="B1662" s="70" t="str">
        <f t="shared" si="225"/>
        <v xml:space="preserve"> </v>
      </c>
      <c r="D1662" s="70" t="str">
        <f>IFERROR(VLOOKUP($C1662,'[1]Nieuwe bron'!$A:$C,3,0),"")</f>
        <v/>
      </c>
      <c r="E1662" s="70" t="str">
        <f>IFERROR(VLOOKUP($D1662,'[1]Nieuwe bron'!$C:$D,2,0),"")</f>
        <v/>
      </c>
      <c r="F1662" s="70" t="str">
        <f>IFERROR(VLOOKUP($D1662,NLSfB!A:D,4,0),"")</f>
        <v/>
      </c>
      <c r="G1662" s="113">
        <v>1</v>
      </c>
      <c r="H1662" s="74" t="s">
        <v>326</v>
      </c>
      <c r="I1662" s="70" t="s">
        <v>1481</v>
      </c>
      <c r="K1662" s="67">
        <f ca="1">COUNTIF(Tabel1[[PPO code 1]:[Frequentie 4]],Activiteitenoverzicht!B1662)</f>
        <v>0</v>
      </c>
      <c r="L1662" s="75">
        <f t="shared" ca="1" si="226"/>
        <v>0</v>
      </c>
    </row>
    <row r="1663" spans="1:12" hidden="1" x14ac:dyDescent="0.25">
      <c r="A1663" s="71">
        <f t="shared" si="221"/>
        <v>1660</v>
      </c>
      <c r="B1663" s="70" t="str">
        <f t="shared" si="225"/>
        <v xml:space="preserve"> </v>
      </c>
      <c r="D1663" s="70" t="str">
        <f>IFERROR(VLOOKUP($C1663,'[1]Nieuwe bron'!$A:$C,3,0),"")</f>
        <v/>
      </c>
      <c r="E1663" s="70" t="str">
        <f>IFERROR(VLOOKUP($D1663,'[1]Nieuwe bron'!$C:$D,2,0),"")</f>
        <v/>
      </c>
      <c r="F1663" s="70" t="str">
        <f>IFERROR(VLOOKUP($D1663,NLSfB!A:D,4,0),"")</f>
        <v/>
      </c>
      <c r="G1663" s="113">
        <v>1</v>
      </c>
      <c r="H1663" s="74" t="s">
        <v>326</v>
      </c>
      <c r="I1663" s="70" t="s">
        <v>1482</v>
      </c>
      <c r="K1663" s="67">
        <f ca="1">COUNTIF(Tabel1[[PPO code 1]:[Frequentie 4]],Activiteitenoverzicht!B1663)</f>
        <v>0</v>
      </c>
      <c r="L1663" s="75">
        <f t="shared" ca="1" si="226"/>
        <v>0</v>
      </c>
    </row>
    <row r="1664" spans="1:12" hidden="1" x14ac:dyDescent="0.25">
      <c r="A1664" s="71">
        <f t="shared" si="221"/>
        <v>1661</v>
      </c>
      <c r="B1664" s="70"/>
      <c r="D1664" s="70" t="str">
        <f>IFERROR(VLOOKUP($C1664,'[1]Nieuwe bron'!$A:$C,3,0),"")</f>
        <v/>
      </c>
      <c r="E1664" s="70" t="str">
        <f>IFERROR(VLOOKUP($D1664,'[1]Nieuwe bron'!$C:$D,2,0),"")</f>
        <v/>
      </c>
      <c r="F1664" s="70" t="str">
        <f>IFERROR(VLOOKUP($D1664,NLSfB!A:D,4,0),"")</f>
        <v/>
      </c>
      <c r="G1664" s="114">
        <v>1</v>
      </c>
      <c r="H1664" s="74" t="s">
        <v>326</v>
      </c>
      <c r="I1664" s="70" t="s">
        <v>1483</v>
      </c>
      <c r="K1664" s="67">
        <f ca="1">COUNTIF(Tabel1[[PPO code 1]:[Frequentie 4]],Activiteitenoverzicht!B1664)</f>
        <v>0</v>
      </c>
      <c r="L1664" s="75">
        <f t="shared" ca="1" si="226"/>
        <v>0</v>
      </c>
    </row>
    <row r="1665" spans="1:12" hidden="1" x14ac:dyDescent="0.25">
      <c r="A1665" s="71">
        <f t="shared" si="221"/>
        <v>1662</v>
      </c>
      <c r="B1665" s="70"/>
      <c r="D1665" s="70" t="str">
        <f>IFERROR(VLOOKUP($C1665,'[1]Nieuwe bron'!$A:$C,3,0),"")</f>
        <v/>
      </c>
      <c r="E1665" s="70" t="str">
        <f>IFERROR(VLOOKUP($D1665,'[1]Nieuwe bron'!$C:$D,2,0),"")</f>
        <v/>
      </c>
      <c r="F1665" s="70" t="str">
        <f>IFERROR(VLOOKUP($D1665,NLSfB!A:D,4,0),"")</f>
        <v/>
      </c>
      <c r="G1665" s="74"/>
      <c r="H1665" s="74"/>
      <c r="I1665" s="70"/>
      <c r="K1665" s="67">
        <f ca="1">COUNTIF(Tabel1[[PPO code 1]:[Frequentie 4]],Activiteitenoverzicht!B1665)</f>
        <v>0</v>
      </c>
      <c r="L1665" s="76">
        <f t="shared" ca="1" si="226"/>
        <v>0</v>
      </c>
    </row>
    <row r="1666" spans="1:12" hidden="1" x14ac:dyDescent="0.25">
      <c r="A1666" s="71">
        <f t="shared" si="221"/>
        <v>1663</v>
      </c>
      <c r="B1666" s="70" t="s">
        <v>1484</v>
      </c>
      <c r="C1666" s="70">
        <v>512010</v>
      </c>
      <c r="D1666" s="70" t="str">
        <f>IFERROR(VLOOKUP($C1666,'[1]Nieuwe bron'!$A:$C,3,0),"")</f>
        <v>56.00.10</v>
      </c>
      <c r="E1666" s="70" t="str">
        <f>IFERROR(VLOOKUP($D1666,'[1]Nieuwe bron'!$C:$D,2,0),"")</f>
        <v>verwarming; algemeen; opstellings/stookruimte</v>
      </c>
      <c r="F1666" s="70" t="str">
        <f>IFERROR(VLOOKUP($D1666,NLSfB!A:D,4,0),"")</f>
        <v>stookruimte</v>
      </c>
      <c r="G1666" s="112">
        <v>2</v>
      </c>
      <c r="H1666" s="77"/>
      <c r="I1666" s="78" t="s">
        <v>1485</v>
      </c>
      <c r="K1666" s="67">
        <f ca="1">COUNTIF(Tabel1[[PPO code 1]:[Frequentie 4]],Activiteitenoverzicht!B1666)</f>
        <v>0</v>
      </c>
      <c r="L1666" s="73">
        <f ca="1">$K$1666</f>
        <v>0</v>
      </c>
    </row>
    <row r="1667" spans="1:12" ht="22.8" hidden="1" x14ac:dyDescent="0.25">
      <c r="A1667" s="71">
        <f t="shared" si="221"/>
        <v>1664</v>
      </c>
      <c r="B1667" s="70" t="str">
        <f t="shared" ref="B1667:B1676" si="227">IF($C1667=""," ",$B$1666)</f>
        <v xml:space="preserve"> </v>
      </c>
      <c r="D1667" s="70" t="str">
        <f>IFERROR(VLOOKUP($C1667,'[1]Nieuwe bron'!$A:$C,3,0),"")</f>
        <v/>
      </c>
      <c r="E1667" s="70" t="str">
        <f>IFERROR(VLOOKUP($D1667,'[1]Nieuwe bron'!$C:$D,2,0),"")</f>
        <v/>
      </c>
      <c r="F1667" s="70" t="str">
        <f>IFERROR(VLOOKUP($D1667,NLSfB!A:D,4,0),"")</f>
        <v/>
      </c>
      <c r="G1667" s="113">
        <v>2</v>
      </c>
      <c r="H1667" s="74" t="s">
        <v>326</v>
      </c>
      <c r="I1667" s="70" t="s">
        <v>1486</v>
      </c>
      <c r="K1667" s="67">
        <f ca="1">COUNTIF(Tabel1[[PPO code 1]:[Frequentie 4]],Activiteitenoverzicht!B1667)</f>
        <v>0</v>
      </c>
      <c r="L1667" s="75">
        <f t="shared" ref="L1667:L1678" ca="1" si="228">$K$1666</f>
        <v>0</v>
      </c>
    </row>
    <row r="1668" spans="1:12" hidden="1" x14ac:dyDescent="0.25">
      <c r="A1668" s="71">
        <f t="shared" si="221"/>
        <v>1665</v>
      </c>
      <c r="B1668" s="70" t="str">
        <f t="shared" si="227"/>
        <v xml:space="preserve"> </v>
      </c>
      <c r="D1668" s="70" t="str">
        <f>IFERROR(VLOOKUP($C1668,'[1]Nieuwe bron'!$A:$C,3,0),"")</f>
        <v/>
      </c>
      <c r="E1668" s="70" t="str">
        <f>IFERROR(VLOOKUP($D1668,'[1]Nieuwe bron'!$C:$D,2,0),"")</f>
        <v/>
      </c>
      <c r="F1668" s="70" t="str">
        <f>IFERROR(VLOOKUP($D1668,NLSfB!A:D,4,0),"")</f>
        <v/>
      </c>
      <c r="G1668" s="113">
        <v>2</v>
      </c>
      <c r="H1668" s="74" t="s">
        <v>326</v>
      </c>
      <c r="I1668" s="70" t="s">
        <v>1487</v>
      </c>
      <c r="K1668" s="67">
        <f ca="1">COUNTIF(Tabel1[[PPO code 1]:[Frequentie 4]],Activiteitenoverzicht!B1668)</f>
        <v>0</v>
      </c>
      <c r="L1668" s="75">
        <f t="shared" ca="1" si="228"/>
        <v>0</v>
      </c>
    </row>
    <row r="1669" spans="1:12" hidden="1" x14ac:dyDescent="0.25">
      <c r="A1669" s="71">
        <f t="shared" si="221"/>
        <v>1666</v>
      </c>
      <c r="B1669" s="70" t="str">
        <f t="shared" si="227"/>
        <v xml:space="preserve"> </v>
      </c>
      <c r="D1669" s="70" t="str">
        <f>IFERROR(VLOOKUP($C1669,'[1]Nieuwe bron'!$A:$C,3,0),"")</f>
        <v/>
      </c>
      <c r="E1669" s="70" t="str">
        <f>IFERROR(VLOOKUP($D1669,'[1]Nieuwe bron'!$C:$D,2,0),"")</f>
        <v/>
      </c>
      <c r="F1669" s="70" t="str">
        <f>IFERROR(VLOOKUP($D1669,NLSfB!A:D,4,0),"")</f>
        <v/>
      </c>
      <c r="G1669" s="113">
        <v>2</v>
      </c>
      <c r="H1669" s="74" t="s">
        <v>326</v>
      </c>
      <c r="I1669" s="70" t="s">
        <v>1488</v>
      </c>
      <c r="K1669" s="67">
        <f ca="1">COUNTIF(Tabel1[[PPO code 1]:[Frequentie 4]],Activiteitenoverzicht!B1669)</f>
        <v>0</v>
      </c>
      <c r="L1669" s="75">
        <f t="shared" ca="1" si="228"/>
        <v>0</v>
      </c>
    </row>
    <row r="1670" spans="1:12" hidden="1" x14ac:dyDescent="0.25">
      <c r="A1670" s="71">
        <f t="shared" si="221"/>
        <v>1667</v>
      </c>
      <c r="B1670" s="70" t="str">
        <f t="shared" si="227"/>
        <v xml:space="preserve"> </v>
      </c>
      <c r="D1670" s="70" t="str">
        <f>IFERROR(VLOOKUP($C1670,'[1]Nieuwe bron'!$A:$C,3,0),"")</f>
        <v/>
      </c>
      <c r="E1670" s="70" t="str">
        <f>IFERROR(VLOOKUP($D1670,'[1]Nieuwe bron'!$C:$D,2,0),"")</f>
        <v/>
      </c>
      <c r="F1670" s="70" t="str">
        <f>IFERROR(VLOOKUP($D1670,NLSfB!A:D,4,0),"")</f>
        <v/>
      </c>
      <c r="G1670" s="113">
        <v>2</v>
      </c>
      <c r="H1670" s="74" t="s">
        <v>326</v>
      </c>
      <c r="I1670" s="70" t="s">
        <v>1489</v>
      </c>
      <c r="K1670" s="67">
        <f ca="1">COUNTIF(Tabel1[[PPO code 1]:[Frequentie 4]],Activiteitenoverzicht!B1670)</f>
        <v>0</v>
      </c>
      <c r="L1670" s="75">
        <f t="shared" ca="1" si="228"/>
        <v>0</v>
      </c>
    </row>
    <row r="1671" spans="1:12" hidden="1" x14ac:dyDescent="0.25">
      <c r="A1671" s="71">
        <f t="shared" si="221"/>
        <v>1668</v>
      </c>
      <c r="B1671" s="70" t="str">
        <f t="shared" si="227"/>
        <v xml:space="preserve"> </v>
      </c>
      <c r="D1671" s="70" t="str">
        <f>IFERROR(VLOOKUP($C1671,'[1]Nieuwe bron'!$A:$C,3,0),"")</f>
        <v/>
      </c>
      <c r="E1671" s="70" t="str">
        <f>IFERROR(VLOOKUP($D1671,'[1]Nieuwe bron'!$C:$D,2,0),"")</f>
        <v/>
      </c>
      <c r="F1671" s="70" t="str">
        <f>IFERROR(VLOOKUP($D1671,NLSfB!A:D,4,0),"")</f>
        <v/>
      </c>
      <c r="G1671" s="113">
        <v>2</v>
      </c>
      <c r="H1671" s="74" t="s">
        <v>326</v>
      </c>
      <c r="I1671" s="70" t="s">
        <v>1490</v>
      </c>
      <c r="K1671" s="67">
        <f ca="1">COUNTIF(Tabel1[[PPO code 1]:[Frequentie 4]],Activiteitenoverzicht!B1671)</f>
        <v>0</v>
      </c>
      <c r="L1671" s="75">
        <f t="shared" ca="1" si="228"/>
        <v>0</v>
      </c>
    </row>
    <row r="1672" spans="1:12" hidden="1" x14ac:dyDescent="0.25">
      <c r="A1672" s="71">
        <f t="shared" si="221"/>
        <v>1669</v>
      </c>
      <c r="B1672" s="70" t="str">
        <f t="shared" si="227"/>
        <v xml:space="preserve"> </v>
      </c>
      <c r="D1672" s="70" t="str">
        <f>IFERROR(VLOOKUP($C1672,'[1]Nieuwe bron'!$A:$C,3,0),"")</f>
        <v/>
      </c>
      <c r="E1672" s="70" t="str">
        <f>IFERROR(VLOOKUP($D1672,'[1]Nieuwe bron'!$C:$D,2,0),"")</f>
        <v/>
      </c>
      <c r="F1672" s="70" t="str">
        <f>IFERROR(VLOOKUP($D1672,NLSfB!A:D,4,0),"")</f>
        <v/>
      </c>
      <c r="G1672" s="113">
        <v>2</v>
      </c>
      <c r="H1672" s="74" t="s">
        <v>326</v>
      </c>
      <c r="I1672" s="70" t="s">
        <v>1491</v>
      </c>
      <c r="K1672" s="67">
        <f ca="1">COUNTIF(Tabel1[[PPO code 1]:[Frequentie 4]],Activiteitenoverzicht!B1672)</f>
        <v>0</v>
      </c>
      <c r="L1672" s="75">
        <f t="shared" ca="1" si="228"/>
        <v>0</v>
      </c>
    </row>
    <row r="1673" spans="1:12" hidden="1" x14ac:dyDescent="0.25">
      <c r="A1673" s="71">
        <f t="shared" si="221"/>
        <v>1670</v>
      </c>
      <c r="B1673" s="70" t="str">
        <f t="shared" si="227"/>
        <v xml:space="preserve"> </v>
      </c>
      <c r="D1673" s="70" t="str">
        <f>IFERROR(VLOOKUP($C1673,'[1]Nieuwe bron'!$A:$C,3,0),"")</f>
        <v/>
      </c>
      <c r="E1673" s="70" t="str">
        <f>IFERROR(VLOOKUP($D1673,'[1]Nieuwe bron'!$C:$D,2,0),"")</f>
        <v/>
      </c>
      <c r="F1673" s="70" t="str">
        <f>IFERROR(VLOOKUP($D1673,NLSfB!A:D,4,0),"")</f>
        <v/>
      </c>
      <c r="G1673" s="113">
        <v>2</v>
      </c>
      <c r="H1673" s="74" t="s">
        <v>326</v>
      </c>
      <c r="I1673" s="70" t="s">
        <v>1492</v>
      </c>
      <c r="K1673" s="67">
        <f ca="1">COUNTIF(Tabel1[[PPO code 1]:[Frequentie 4]],Activiteitenoverzicht!B1673)</f>
        <v>0</v>
      </c>
      <c r="L1673" s="75">
        <f t="shared" ca="1" si="228"/>
        <v>0</v>
      </c>
    </row>
    <row r="1674" spans="1:12" hidden="1" x14ac:dyDescent="0.25">
      <c r="A1674" s="71">
        <f t="shared" si="221"/>
        <v>1671</v>
      </c>
      <c r="B1674" s="70" t="str">
        <f t="shared" si="227"/>
        <v xml:space="preserve"> </v>
      </c>
      <c r="D1674" s="70" t="str">
        <f>IFERROR(VLOOKUP($C1674,'[1]Nieuwe bron'!$A:$C,3,0),"")</f>
        <v/>
      </c>
      <c r="E1674" s="70" t="str">
        <f>IFERROR(VLOOKUP($D1674,'[1]Nieuwe bron'!$C:$D,2,0),"")</f>
        <v/>
      </c>
      <c r="F1674" s="70" t="str">
        <f>IFERROR(VLOOKUP($D1674,NLSfB!A:D,4,0),"")</f>
        <v/>
      </c>
      <c r="G1674" s="113">
        <v>2</v>
      </c>
      <c r="H1674" s="74" t="s">
        <v>326</v>
      </c>
      <c r="I1674" s="70" t="s">
        <v>1493</v>
      </c>
      <c r="K1674" s="67">
        <f ca="1">COUNTIF(Tabel1[[PPO code 1]:[Frequentie 4]],Activiteitenoverzicht!B1674)</f>
        <v>0</v>
      </c>
      <c r="L1674" s="75">
        <f t="shared" ca="1" si="228"/>
        <v>0</v>
      </c>
    </row>
    <row r="1675" spans="1:12" hidden="1" x14ac:dyDescent="0.25">
      <c r="A1675" s="71">
        <f t="shared" si="221"/>
        <v>1672</v>
      </c>
      <c r="B1675" s="70" t="str">
        <f t="shared" si="227"/>
        <v xml:space="preserve"> </v>
      </c>
      <c r="D1675" s="70" t="str">
        <f>IFERROR(VLOOKUP($C1675,'[1]Nieuwe bron'!$A:$C,3,0),"")</f>
        <v/>
      </c>
      <c r="E1675" s="70" t="str">
        <f>IFERROR(VLOOKUP($D1675,'[1]Nieuwe bron'!$C:$D,2,0),"")</f>
        <v/>
      </c>
      <c r="F1675" s="70" t="str">
        <f>IFERROR(VLOOKUP($D1675,NLSfB!A:D,4,0),"")</f>
        <v/>
      </c>
      <c r="G1675" s="113">
        <v>2</v>
      </c>
      <c r="H1675" s="74" t="s">
        <v>326</v>
      </c>
      <c r="I1675" s="70" t="s">
        <v>1494</v>
      </c>
      <c r="K1675" s="67">
        <f ca="1">COUNTIF(Tabel1[[PPO code 1]:[Frequentie 4]],Activiteitenoverzicht!B1675)</f>
        <v>0</v>
      </c>
      <c r="L1675" s="75">
        <f t="shared" ca="1" si="228"/>
        <v>0</v>
      </c>
    </row>
    <row r="1676" spans="1:12" hidden="1" x14ac:dyDescent="0.25">
      <c r="A1676" s="71">
        <f t="shared" si="221"/>
        <v>1673</v>
      </c>
      <c r="B1676" s="70" t="str">
        <f t="shared" si="227"/>
        <v xml:space="preserve"> </v>
      </c>
      <c r="D1676" s="70" t="str">
        <f>IFERROR(VLOOKUP($C1676,'[1]Nieuwe bron'!$A:$C,3,0),"")</f>
        <v/>
      </c>
      <c r="E1676" s="70" t="str">
        <f>IFERROR(VLOOKUP($D1676,'[1]Nieuwe bron'!$C:$D,2,0),"")</f>
        <v/>
      </c>
      <c r="F1676" s="70" t="str">
        <f>IFERROR(VLOOKUP($D1676,NLSfB!A:D,4,0),"")</f>
        <v/>
      </c>
      <c r="G1676" s="113"/>
      <c r="H1676" s="74" t="s">
        <v>326</v>
      </c>
      <c r="I1676" s="70" t="s">
        <v>1495</v>
      </c>
      <c r="K1676" s="67">
        <f ca="1">COUNTIF(Tabel1[[PPO code 1]:[Frequentie 4]],Activiteitenoverzicht!B1676)</f>
        <v>0</v>
      </c>
      <c r="L1676" s="75">
        <f t="shared" ca="1" si="228"/>
        <v>0</v>
      </c>
    </row>
    <row r="1677" spans="1:12" hidden="1" x14ac:dyDescent="0.25">
      <c r="A1677" s="71">
        <f t="shared" si="221"/>
        <v>1674</v>
      </c>
      <c r="B1677" s="70"/>
      <c r="D1677" s="70" t="str">
        <f>IFERROR(VLOOKUP($C1677,'[1]Nieuwe bron'!$A:$C,3,0),"")</f>
        <v/>
      </c>
      <c r="E1677" s="70" t="str">
        <f>IFERROR(VLOOKUP($D1677,'[1]Nieuwe bron'!$C:$D,2,0),"")</f>
        <v/>
      </c>
      <c r="F1677" s="70" t="str">
        <f>IFERROR(VLOOKUP($D1677,NLSfB!A:D,4,0),"")</f>
        <v/>
      </c>
      <c r="G1677" s="114"/>
      <c r="H1677" s="74" t="s">
        <v>326</v>
      </c>
      <c r="I1677" s="70" t="s">
        <v>1496</v>
      </c>
      <c r="K1677" s="67">
        <f ca="1">COUNTIF(Tabel1[[PPO code 1]:[Frequentie 4]],Activiteitenoverzicht!B1677)</f>
        <v>0</v>
      </c>
      <c r="L1677" s="75">
        <f t="shared" ca="1" si="228"/>
        <v>0</v>
      </c>
    </row>
    <row r="1678" spans="1:12" hidden="1" x14ac:dyDescent="0.25">
      <c r="A1678" s="71">
        <f t="shared" si="221"/>
        <v>1675</v>
      </c>
      <c r="B1678" s="70"/>
      <c r="D1678" s="70" t="str">
        <f>IFERROR(VLOOKUP($C1678,'[1]Nieuwe bron'!$A:$C,3,0),"")</f>
        <v/>
      </c>
      <c r="E1678" s="70" t="str">
        <f>IFERROR(VLOOKUP($D1678,'[1]Nieuwe bron'!$C:$D,2,0),"")</f>
        <v/>
      </c>
      <c r="F1678" s="70" t="str">
        <f>IFERROR(VLOOKUP($D1678,NLSfB!A:D,4,0),"")</f>
        <v/>
      </c>
      <c r="G1678" s="74"/>
      <c r="H1678" s="74"/>
      <c r="I1678" s="70"/>
      <c r="K1678" s="67">
        <f ca="1">COUNTIF(Tabel1[[PPO code 1]:[Frequentie 4]],Activiteitenoverzicht!B1678)</f>
        <v>0</v>
      </c>
      <c r="L1678" s="76">
        <f t="shared" ca="1" si="228"/>
        <v>0</v>
      </c>
    </row>
    <row r="1679" spans="1:12" hidden="1" x14ac:dyDescent="0.25">
      <c r="A1679" s="71">
        <f t="shared" si="221"/>
        <v>1676</v>
      </c>
      <c r="B1679" s="79" t="s">
        <v>1497</v>
      </c>
      <c r="C1679" s="70">
        <v>5611</v>
      </c>
      <c r="D1679" s="70" t="str">
        <f>IFERROR(VLOOKUP($C1679,'[1]Nieuwe bron'!$A:$C,3,0),"")</f>
        <v>56.11.00</v>
      </c>
      <c r="E1679" s="70" t="str">
        <f>IFERROR(VLOOKUP($D1679,'[1]Nieuwe bron'!$C:$D,2,0),"")</f>
        <v>verwarming; opwekking lokaal, direct gestookte toestellen</v>
      </c>
      <c r="F1679" s="70" t="str">
        <f>IFERROR(VLOOKUP($D1679,NLSfB!A:D,4,0),"")</f>
        <v>direct gestookte verwarmingstoestellen</v>
      </c>
      <c r="G1679" s="108">
        <v>1</v>
      </c>
      <c r="H1679" s="77"/>
      <c r="I1679" s="78" t="s">
        <v>1498</v>
      </c>
      <c r="K1679" s="67">
        <f ca="1">COUNTIF(Tabel1[[PPO code 1]:[Frequentie 4]],Activiteitenoverzicht!B1679)</f>
        <v>0</v>
      </c>
      <c r="L1679" s="73">
        <f ca="1">$K$1679</f>
        <v>0</v>
      </c>
    </row>
    <row r="1680" spans="1:12" hidden="1" x14ac:dyDescent="0.25">
      <c r="A1680" s="71">
        <f t="shared" si="221"/>
        <v>1677</v>
      </c>
      <c r="B1680" s="79" t="str">
        <f t="shared" ref="B1680:B1690" si="229">IF($C1680=""," ",$B$1679)</f>
        <v>VW010-A</v>
      </c>
      <c r="C1680" s="70">
        <v>5624</v>
      </c>
      <c r="D1680" s="70" t="str">
        <f>IFERROR(VLOOKUP($C1680,'[1]Nieuwe bron'!$A:$C,3,0),"")</f>
        <v>56.24.00</v>
      </c>
      <c r="E1680" s="70" t="str">
        <f>IFERROR(VLOOKUP($D1680,'[1]Nieuwe bron'!$C:$D,2,0),"")</f>
        <v>verwarming; opwekking centraal, rookgasafvoer</v>
      </c>
      <c r="F1680" s="70" t="str">
        <f>IFERROR(VLOOKUP($D1680,NLSfB!A:D,4,0),"")</f>
        <v>rookgasafvoer</v>
      </c>
      <c r="G1680" s="109">
        <v>1</v>
      </c>
      <c r="H1680" s="74"/>
      <c r="I1680" s="79" t="s">
        <v>1499</v>
      </c>
      <c r="K1680" s="67">
        <f ca="1">COUNTIF(Tabel1[[PPO code 1]:[Frequentie 4]],Activiteitenoverzicht!B1680)</f>
        <v>0</v>
      </c>
      <c r="L1680" s="75">
        <f t="shared" ref="L1680:L1692" ca="1" si="230">$K$1679</f>
        <v>0</v>
      </c>
    </row>
    <row r="1681" spans="1:12" hidden="1" x14ac:dyDescent="0.25">
      <c r="A1681" s="71">
        <f t="shared" si="221"/>
        <v>1678</v>
      </c>
      <c r="B1681" s="79" t="str">
        <f t="shared" si="229"/>
        <v xml:space="preserve"> </v>
      </c>
      <c r="D1681" s="70" t="str">
        <f>IFERROR(VLOOKUP($C1681,'[1]Nieuwe bron'!$A:$C,3,0),"")</f>
        <v/>
      </c>
      <c r="E1681" s="70" t="str">
        <f>IFERROR(VLOOKUP($D1681,'[1]Nieuwe bron'!$C:$D,2,0),"")</f>
        <v/>
      </c>
      <c r="F1681" s="70" t="str">
        <f>IFERROR(VLOOKUP($D1681,NLSfB!A:D,4,0),"")</f>
        <v/>
      </c>
      <c r="G1681" s="109">
        <v>1</v>
      </c>
      <c r="H1681" s="74" t="s">
        <v>326</v>
      </c>
      <c r="I1681" s="79" t="s">
        <v>1500</v>
      </c>
      <c r="K1681" s="67">
        <f ca="1">COUNTIF(Tabel1[[PPO code 1]:[Frequentie 4]],Activiteitenoverzicht!B1681)</f>
        <v>0</v>
      </c>
      <c r="L1681" s="75">
        <f t="shared" ca="1" si="230"/>
        <v>0</v>
      </c>
    </row>
    <row r="1682" spans="1:12" hidden="1" x14ac:dyDescent="0.25">
      <c r="A1682" s="71">
        <f t="shared" si="221"/>
        <v>1679</v>
      </c>
      <c r="B1682" s="79" t="str">
        <f t="shared" si="229"/>
        <v xml:space="preserve"> </v>
      </c>
      <c r="D1682" s="70" t="str">
        <f>IFERROR(VLOOKUP($C1682,'[1]Nieuwe bron'!$A:$C,3,0),"")</f>
        <v/>
      </c>
      <c r="E1682" s="70" t="str">
        <f>IFERROR(VLOOKUP($D1682,'[1]Nieuwe bron'!$C:$D,2,0),"")</f>
        <v/>
      </c>
      <c r="F1682" s="70" t="str">
        <f>IFERROR(VLOOKUP($D1682,NLSfB!A:D,4,0),"")</f>
        <v/>
      </c>
      <c r="G1682" s="109">
        <v>1</v>
      </c>
      <c r="H1682" s="74" t="s">
        <v>326</v>
      </c>
      <c r="I1682" s="79" t="s">
        <v>1501</v>
      </c>
      <c r="K1682" s="67">
        <f ca="1">COUNTIF(Tabel1[[PPO code 1]:[Frequentie 4]],Activiteitenoverzicht!B1682)</f>
        <v>0</v>
      </c>
      <c r="L1682" s="75">
        <f t="shared" ca="1" si="230"/>
        <v>0</v>
      </c>
    </row>
    <row r="1683" spans="1:12" hidden="1" x14ac:dyDescent="0.25">
      <c r="A1683" s="71">
        <f t="shared" si="221"/>
        <v>1680</v>
      </c>
      <c r="B1683" s="79" t="str">
        <f t="shared" si="229"/>
        <v xml:space="preserve"> </v>
      </c>
      <c r="D1683" s="70" t="str">
        <f>IFERROR(VLOOKUP($C1683,'[1]Nieuwe bron'!$A:$C,3,0),"")</f>
        <v/>
      </c>
      <c r="E1683" s="70" t="str">
        <f>IFERROR(VLOOKUP($D1683,'[1]Nieuwe bron'!$C:$D,2,0),"")</f>
        <v/>
      </c>
      <c r="F1683" s="70" t="str">
        <f>IFERROR(VLOOKUP($D1683,NLSfB!A:D,4,0),"")</f>
        <v/>
      </c>
      <c r="G1683" s="109">
        <v>1</v>
      </c>
      <c r="H1683" s="74" t="s">
        <v>326</v>
      </c>
      <c r="I1683" s="79" t="s">
        <v>1502</v>
      </c>
      <c r="K1683" s="67">
        <f ca="1">COUNTIF(Tabel1[[PPO code 1]:[Frequentie 4]],Activiteitenoverzicht!B1683)</f>
        <v>0</v>
      </c>
      <c r="L1683" s="75">
        <f t="shared" ca="1" si="230"/>
        <v>0</v>
      </c>
    </row>
    <row r="1684" spans="1:12" hidden="1" x14ac:dyDescent="0.25">
      <c r="A1684" s="71">
        <f t="shared" si="221"/>
        <v>1681</v>
      </c>
      <c r="B1684" s="79" t="str">
        <f t="shared" si="229"/>
        <v xml:space="preserve"> </v>
      </c>
      <c r="D1684" s="70" t="str">
        <f>IFERROR(VLOOKUP($C1684,'[1]Nieuwe bron'!$A:$C,3,0),"")</f>
        <v/>
      </c>
      <c r="E1684" s="70" t="str">
        <f>IFERROR(VLOOKUP($D1684,'[1]Nieuwe bron'!$C:$D,2,0),"")</f>
        <v/>
      </c>
      <c r="F1684" s="70" t="str">
        <f>IFERROR(VLOOKUP($D1684,NLSfB!A:D,4,0),"")</f>
        <v/>
      </c>
      <c r="G1684" s="109">
        <v>1</v>
      </c>
      <c r="H1684" s="74" t="s">
        <v>326</v>
      </c>
      <c r="I1684" s="79" t="s">
        <v>1503</v>
      </c>
      <c r="K1684" s="67">
        <f ca="1">COUNTIF(Tabel1[[PPO code 1]:[Frequentie 4]],Activiteitenoverzicht!B1684)</f>
        <v>0</v>
      </c>
      <c r="L1684" s="75">
        <f t="shared" ca="1" si="230"/>
        <v>0</v>
      </c>
    </row>
    <row r="1685" spans="1:12" hidden="1" x14ac:dyDescent="0.25">
      <c r="A1685" s="71">
        <f t="shared" si="221"/>
        <v>1682</v>
      </c>
      <c r="B1685" s="79" t="str">
        <f t="shared" si="229"/>
        <v xml:space="preserve"> </v>
      </c>
      <c r="D1685" s="70" t="str">
        <f>IFERROR(VLOOKUP($C1685,'[1]Nieuwe bron'!$A:$C,3,0),"")</f>
        <v/>
      </c>
      <c r="E1685" s="70" t="str">
        <f>IFERROR(VLOOKUP($D1685,'[1]Nieuwe bron'!$C:$D,2,0),"")</f>
        <v/>
      </c>
      <c r="F1685" s="70" t="str">
        <f>IFERROR(VLOOKUP($D1685,NLSfB!A:D,4,0),"")</f>
        <v/>
      </c>
      <c r="G1685" s="109">
        <v>1</v>
      </c>
      <c r="H1685" s="74" t="s">
        <v>326</v>
      </c>
      <c r="I1685" s="79" t="s">
        <v>1504</v>
      </c>
      <c r="K1685" s="67">
        <f ca="1">COUNTIF(Tabel1[[PPO code 1]:[Frequentie 4]],Activiteitenoverzicht!B1685)</f>
        <v>0</v>
      </c>
      <c r="L1685" s="75">
        <f t="shared" ca="1" si="230"/>
        <v>0</v>
      </c>
    </row>
    <row r="1686" spans="1:12" hidden="1" x14ac:dyDescent="0.25">
      <c r="A1686" s="71">
        <f t="shared" si="221"/>
        <v>1683</v>
      </c>
      <c r="B1686" s="79" t="str">
        <f t="shared" si="229"/>
        <v xml:space="preserve"> </v>
      </c>
      <c r="D1686" s="70" t="str">
        <f>IFERROR(VLOOKUP($C1686,'[1]Nieuwe bron'!$A:$C,3,0),"")</f>
        <v/>
      </c>
      <c r="E1686" s="70" t="str">
        <f>IFERROR(VLOOKUP($D1686,'[1]Nieuwe bron'!$C:$D,2,0),"")</f>
        <v/>
      </c>
      <c r="F1686" s="70" t="str">
        <f>IFERROR(VLOOKUP($D1686,NLSfB!A:D,4,0),"")</f>
        <v/>
      </c>
      <c r="G1686" s="109"/>
      <c r="H1686" s="74" t="s">
        <v>326</v>
      </c>
      <c r="I1686" s="79" t="s">
        <v>1505</v>
      </c>
      <c r="K1686" s="67">
        <f ca="1">COUNTIF(Tabel1[[PPO code 1]:[Frequentie 4]],Activiteitenoverzicht!B1686)</f>
        <v>0</v>
      </c>
      <c r="L1686" s="75">
        <f t="shared" ca="1" si="230"/>
        <v>0</v>
      </c>
    </row>
    <row r="1687" spans="1:12" hidden="1" x14ac:dyDescent="0.25">
      <c r="A1687" s="71">
        <f t="shared" si="221"/>
        <v>1684</v>
      </c>
      <c r="B1687" s="79" t="str">
        <f t="shared" si="229"/>
        <v xml:space="preserve"> </v>
      </c>
      <c r="D1687" s="70" t="str">
        <f>IFERROR(VLOOKUP($C1687,'[1]Nieuwe bron'!$A:$C,3,0),"")</f>
        <v/>
      </c>
      <c r="E1687" s="70" t="str">
        <f>IFERROR(VLOOKUP($D1687,'[1]Nieuwe bron'!$C:$D,2,0),"")</f>
        <v/>
      </c>
      <c r="F1687" s="70" t="str">
        <f>IFERROR(VLOOKUP($D1687,NLSfB!A:D,4,0),"")</f>
        <v/>
      </c>
      <c r="G1687" s="109"/>
      <c r="H1687" s="74" t="s">
        <v>326</v>
      </c>
      <c r="I1687" s="79" t="s">
        <v>1506</v>
      </c>
      <c r="K1687" s="67">
        <f ca="1">COUNTIF(Tabel1[[PPO code 1]:[Frequentie 4]],Activiteitenoverzicht!B1687)</f>
        <v>0</v>
      </c>
      <c r="L1687" s="75">
        <f t="shared" ca="1" si="230"/>
        <v>0</v>
      </c>
    </row>
    <row r="1688" spans="1:12" hidden="1" x14ac:dyDescent="0.25">
      <c r="A1688" s="71">
        <f t="shared" si="221"/>
        <v>1685</v>
      </c>
      <c r="B1688" s="79" t="str">
        <f t="shared" si="229"/>
        <v xml:space="preserve"> </v>
      </c>
      <c r="D1688" s="70" t="str">
        <f>IFERROR(VLOOKUP($C1688,'[1]Nieuwe bron'!$A:$C,3,0),"")</f>
        <v/>
      </c>
      <c r="E1688" s="70" t="str">
        <f>IFERROR(VLOOKUP($D1688,'[1]Nieuwe bron'!$C:$D,2,0),"")</f>
        <v/>
      </c>
      <c r="F1688" s="70" t="str">
        <f>IFERROR(VLOOKUP($D1688,NLSfB!A:D,4,0),"")</f>
        <v/>
      </c>
      <c r="G1688" s="109"/>
      <c r="H1688" s="74" t="s">
        <v>326</v>
      </c>
      <c r="I1688" s="79" t="s">
        <v>1507</v>
      </c>
      <c r="K1688" s="67">
        <f ca="1">COUNTIF(Tabel1[[PPO code 1]:[Frequentie 4]],Activiteitenoverzicht!B1688)</f>
        <v>0</v>
      </c>
      <c r="L1688" s="75">
        <f t="shared" ca="1" si="230"/>
        <v>0</v>
      </c>
    </row>
    <row r="1689" spans="1:12" hidden="1" x14ac:dyDescent="0.25">
      <c r="A1689" s="71">
        <f t="shared" si="221"/>
        <v>1686</v>
      </c>
      <c r="B1689" s="79" t="str">
        <f t="shared" si="229"/>
        <v xml:space="preserve"> </v>
      </c>
      <c r="D1689" s="70" t="str">
        <f>IFERROR(VLOOKUP($C1689,'[1]Nieuwe bron'!$A:$C,3,0),"")</f>
        <v/>
      </c>
      <c r="E1689" s="70" t="str">
        <f>IFERROR(VLOOKUP($D1689,'[1]Nieuwe bron'!$C:$D,2,0),"")</f>
        <v/>
      </c>
      <c r="F1689" s="70" t="str">
        <f>IFERROR(VLOOKUP($D1689,NLSfB!A:D,4,0),"")</f>
        <v/>
      </c>
      <c r="G1689" s="109"/>
      <c r="H1689" s="74" t="s">
        <v>326</v>
      </c>
      <c r="I1689" s="79" t="s">
        <v>1508</v>
      </c>
      <c r="K1689" s="67">
        <f ca="1">COUNTIF(Tabel1[[PPO code 1]:[Frequentie 4]],Activiteitenoverzicht!B1689)</f>
        <v>0</v>
      </c>
      <c r="L1689" s="75">
        <f t="shared" ca="1" si="230"/>
        <v>0</v>
      </c>
    </row>
    <row r="1690" spans="1:12" hidden="1" x14ac:dyDescent="0.25">
      <c r="A1690" s="71">
        <f t="shared" si="221"/>
        <v>1687</v>
      </c>
      <c r="B1690" s="79" t="str">
        <f t="shared" si="229"/>
        <v xml:space="preserve"> </v>
      </c>
      <c r="D1690" s="70" t="str">
        <f>IFERROR(VLOOKUP($C1690,'[1]Nieuwe bron'!$A:$C,3,0),"")</f>
        <v/>
      </c>
      <c r="E1690" s="70" t="str">
        <f>IFERROR(VLOOKUP($D1690,'[1]Nieuwe bron'!$C:$D,2,0),"")</f>
        <v/>
      </c>
      <c r="F1690" s="70" t="str">
        <f>IFERROR(VLOOKUP($D1690,NLSfB!A:D,4,0),"")</f>
        <v/>
      </c>
      <c r="G1690" s="109"/>
      <c r="H1690" s="74" t="s">
        <v>326</v>
      </c>
      <c r="I1690" s="79" t="s">
        <v>1509</v>
      </c>
      <c r="K1690" s="67">
        <f ca="1">COUNTIF(Tabel1[[PPO code 1]:[Frequentie 4]],Activiteitenoverzicht!B1690)</f>
        <v>0</v>
      </c>
      <c r="L1690" s="75">
        <f t="shared" ca="1" si="230"/>
        <v>0</v>
      </c>
    </row>
    <row r="1691" spans="1:12" hidden="1" x14ac:dyDescent="0.25">
      <c r="A1691" s="71">
        <f t="shared" si="221"/>
        <v>1688</v>
      </c>
      <c r="D1691" s="70" t="str">
        <f>IFERROR(VLOOKUP($C1691,'[1]Nieuwe bron'!$A:$C,3,0),"")</f>
        <v/>
      </c>
      <c r="E1691" s="70" t="str">
        <f>IFERROR(VLOOKUP($D1691,'[1]Nieuwe bron'!$C:$D,2,0),"")</f>
        <v/>
      </c>
      <c r="F1691" s="70" t="str">
        <f>IFERROR(VLOOKUP($D1691,NLSfB!A:D,4,0),"")</f>
        <v/>
      </c>
      <c r="G1691" s="109"/>
      <c r="H1691" s="74" t="s">
        <v>326</v>
      </c>
      <c r="I1691" s="79" t="s">
        <v>1510</v>
      </c>
      <c r="K1691" s="67">
        <f ca="1">COUNTIF(Tabel1[[PPO code 1]:[Frequentie 4]],Activiteitenoverzicht!B1691)</f>
        <v>0</v>
      </c>
      <c r="L1691" s="75">
        <f t="shared" ca="1" si="230"/>
        <v>0</v>
      </c>
    </row>
    <row r="1692" spans="1:12" hidden="1" x14ac:dyDescent="0.25">
      <c r="A1692" s="71">
        <f t="shared" si="221"/>
        <v>1689</v>
      </c>
      <c r="D1692" s="70" t="str">
        <f>IFERROR(VLOOKUP($C1692,'[1]Nieuwe bron'!$A:$C,3,0),"")</f>
        <v/>
      </c>
      <c r="E1692" s="70" t="str">
        <f>IFERROR(VLOOKUP($D1692,'[1]Nieuwe bron'!$C:$D,2,0),"")</f>
        <v/>
      </c>
      <c r="F1692" s="70" t="str">
        <f>IFERROR(VLOOKUP($D1692,NLSfB!A:D,4,0),"")</f>
        <v/>
      </c>
      <c r="G1692" s="109"/>
      <c r="H1692" s="74"/>
      <c r="K1692" s="67">
        <f ca="1">COUNTIF(Tabel1[[PPO code 1]:[Frequentie 4]],Activiteitenoverzicht!B1692)</f>
        <v>0</v>
      </c>
      <c r="L1692" s="76">
        <f t="shared" ca="1" si="230"/>
        <v>0</v>
      </c>
    </row>
    <row r="1693" spans="1:12" hidden="1" x14ac:dyDescent="0.25">
      <c r="A1693" s="71">
        <f t="shared" si="221"/>
        <v>1690</v>
      </c>
      <c r="B1693" s="79" t="s">
        <v>1511</v>
      </c>
      <c r="C1693" s="70">
        <v>5611</v>
      </c>
      <c r="D1693" s="70" t="str">
        <f>IFERROR(VLOOKUP($C1693,'[1]Nieuwe bron'!$A:$C,3,0),"")</f>
        <v>56.11.00</v>
      </c>
      <c r="E1693" s="70" t="str">
        <f>IFERROR(VLOOKUP($D1693,'[1]Nieuwe bron'!$C:$D,2,0),"")</f>
        <v>verwarming; opwekking lokaal, direct gestookte toestellen</v>
      </c>
      <c r="F1693" s="70" t="str">
        <f>IFERROR(VLOOKUP($D1693,NLSfB!A:D,4,0),"")</f>
        <v>direct gestookte verwarmingstoestellen</v>
      </c>
      <c r="G1693" s="112">
        <v>0.25</v>
      </c>
      <c r="H1693" s="74"/>
      <c r="I1693" s="65" t="s">
        <v>1498</v>
      </c>
      <c r="K1693" s="67">
        <f ca="1">COUNTIF(Tabel1[[PPO code 1]:[Frequentie 4]],Activiteitenoverzicht!B1693)</f>
        <v>0</v>
      </c>
      <c r="L1693" s="73">
        <f ca="1">$K$1693</f>
        <v>0</v>
      </c>
    </row>
    <row r="1694" spans="1:12" ht="68.400000000000006" hidden="1" x14ac:dyDescent="0.25">
      <c r="A1694" s="71">
        <f t="shared" si="221"/>
        <v>1691</v>
      </c>
      <c r="B1694" s="79" t="str">
        <f>IF($C1694=""," ",$B$1693)</f>
        <v>VW010-K</v>
      </c>
      <c r="C1694" s="70">
        <v>5624</v>
      </c>
      <c r="D1694" s="70" t="str">
        <f>IFERROR(VLOOKUP($C1694,'[1]Nieuwe bron'!$A:$C,3,0),"")</f>
        <v>56.24.00</v>
      </c>
      <c r="E1694" s="70" t="str">
        <f>IFERROR(VLOOKUP($D1694,'[1]Nieuwe bron'!$C:$D,2,0),"")</f>
        <v>verwarming; opwekking centraal, rookgasafvoer</v>
      </c>
      <c r="F1694" s="70" t="str">
        <f>IFERROR(VLOOKUP($D1694,NLSfB!A:D,4,0),"")</f>
        <v>rookgasafvoer</v>
      </c>
      <c r="G1694" s="110">
        <v>0.25</v>
      </c>
      <c r="H1694" s="74"/>
      <c r="I1694" s="70" t="s">
        <v>683</v>
      </c>
      <c r="K1694" s="67">
        <f ca="1">COUNTIF(Tabel1[[PPO code 1]:[Frequentie 4]],Activiteitenoverzicht!B1694)</f>
        <v>0</v>
      </c>
      <c r="L1694" s="75">
        <f t="shared" ref="L1694:L1695" ca="1" si="231">$K$1693</f>
        <v>0</v>
      </c>
    </row>
    <row r="1695" spans="1:12" hidden="1" x14ac:dyDescent="0.25">
      <c r="A1695" s="71">
        <f t="shared" si="221"/>
        <v>1692</v>
      </c>
      <c r="D1695" s="70" t="str">
        <f>IFERROR(VLOOKUP($C1695,'[1]Nieuwe bron'!$A:$C,3,0),"")</f>
        <v/>
      </c>
      <c r="E1695" s="70" t="str">
        <f>IFERROR(VLOOKUP($D1695,'[1]Nieuwe bron'!$C:$D,2,0),"")</f>
        <v/>
      </c>
      <c r="F1695" s="70" t="str">
        <f>IFERROR(VLOOKUP($D1695,NLSfB!A:D,4,0),"")</f>
        <v/>
      </c>
      <c r="H1695" s="74"/>
      <c r="K1695" s="67">
        <f ca="1">COUNTIF(Tabel1[[PPO code 1]:[Frequentie 4]],Activiteitenoverzicht!B1695)</f>
        <v>0</v>
      </c>
      <c r="L1695" s="76">
        <f t="shared" ca="1" si="231"/>
        <v>0</v>
      </c>
    </row>
    <row r="1696" spans="1:12" ht="22.8" x14ac:dyDescent="0.25">
      <c r="A1696" s="92">
        <f t="shared" si="221"/>
        <v>1693</v>
      </c>
      <c r="B1696" s="100" t="s">
        <v>37</v>
      </c>
      <c r="C1696" s="70">
        <v>512110</v>
      </c>
      <c r="D1696" s="91" t="str">
        <f>IFERROR(VLOOKUP($C1696,'[1]Nieuwe bron'!$A:$C,3,0),"")</f>
        <v>56.21.10</v>
      </c>
      <c r="E1696" s="70" t="str">
        <f>IFERROR(VLOOKUP($D1696,'[1]Nieuwe bron'!$C:$D,2,0),"")</f>
        <v>verwarming; opwekking centraal, verwarmingstoestellen; atmosferische gasketel</v>
      </c>
      <c r="F1696" s="70" t="str">
        <f>IFERROR(VLOOKUP($D1696,NLSfB!A:D,4,0),"")</f>
        <v>ketel (gas)</v>
      </c>
      <c r="G1696" s="108">
        <v>1</v>
      </c>
      <c r="H1696" s="93"/>
      <c r="I1696" s="85" t="s">
        <v>1512</v>
      </c>
      <c r="J1696" s="87"/>
      <c r="K1696" s="87">
        <f ca="1">COUNTIF(Tabel1[[PPO code 1]:[Frequentie 4]],Activiteitenoverzicht!B1696)</f>
        <v>6</v>
      </c>
      <c r="L1696" s="94">
        <f ca="1">$K$1696</f>
        <v>6</v>
      </c>
    </row>
    <row r="1697" spans="1:12" x14ac:dyDescent="0.25">
      <c r="A1697" s="92">
        <f t="shared" si="221"/>
        <v>1694</v>
      </c>
      <c r="B1697" s="100" t="str">
        <f t="shared" ref="B1697:B1725" si="232">IF($C1697=""," ",$B$1696)</f>
        <v>VW030-A</v>
      </c>
      <c r="C1697" s="70">
        <v>512120</v>
      </c>
      <c r="D1697" s="91" t="str">
        <f>IFERROR(VLOOKUP($C1697,'[1]Nieuwe bron'!$A:$C,3,0),"")</f>
        <v>56.21.20</v>
      </c>
      <c r="E1697" s="70" t="str">
        <f>IFERROR(VLOOKUP($D1697,'[1]Nieuwe bron'!$C:$D,2,0),"")</f>
        <v>verwarming; opwekking centraal, verwarmingstoestellen; warmwaterketel &lt; 110 C</v>
      </c>
      <c r="F1697" s="70" t="str">
        <f>IFERROR(VLOOKUP($D1697,NLSfB!A:D,4,0),"")</f>
        <v>warmwaterketel</v>
      </c>
      <c r="G1697" s="109">
        <v>1</v>
      </c>
      <c r="H1697" s="95" t="s">
        <v>326</v>
      </c>
      <c r="I1697" s="100" t="s">
        <v>1513</v>
      </c>
      <c r="J1697" s="87"/>
      <c r="K1697" s="87">
        <f ca="1">COUNTIF(Tabel1[[PPO code 1]:[Frequentie 4]],Activiteitenoverzicht!B1697)</f>
        <v>6</v>
      </c>
      <c r="L1697" s="96">
        <f t="shared" ref="L1697:L1725" ca="1" si="233">$K$1696</f>
        <v>6</v>
      </c>
    </row>
    <row r="1698" spans="1:12" x14ac:dyDescent="0.25">
      <c r="A1698" s="92">
        <f t="shared" ref="A1698:A1761" si="234">-3+ROW()</f>
        <v>1695</v>
      </c>
      <c r="B1698" s="100" t="str">
        <f t="shared" si="232"/>
        <v>VW030-A</v>
      </c>
      <c r="C1698" s="70">
        <v>512140</v>
      </c>
      <c r="D1698" s="91" t="str">
        <f>IFERROR(VLOOKUP($C1698,'[1]Nieuwe bron'!$A:$C,3,0),"")</f>
        <v>56.21.30</v>
      </c>
      <c r="E1698" s="70" t="str">
        <f>IFERROR(VLOOKUP($D1698,'[1]Nieuwe bron'!$C:$D,2,0),"")</f>
        <v>verwarming; opwekking centraal, verwarmingstoestellen; ventilatorbrander</v>
      </c>
      <c r="F1698" s="70" t="str">
        <f>IFERROR(VLOOKUP($D1698,NLSfB!A:D,4,0),"")</f>
        <v>ventilatorbrander</v>
      </c>
      <c r="G1698" s="109">
        <v>1</v>
      </c>
      <c r="H1698" s="95" t="s">
        <v>326</v>
      </c>
      <c r="I1698" s="100" t="s">
        <v>1514</v>
      </c>
      <c r="J1698" s="87"/>
      <c r="K1698" s="87">
        <f ca="1">COUNTIF(Tabel1[[PPO code 1]:[Frequentie 4]],Activiteitenoverzicht!B1698)</f>
        <v>6</v>
      </c>
      <c r="L1698" s="96">
        <f t="shared" ca="1" si="233"/>
        <v>6</v>
      </c>
    </row>
    <row r="1699" spans="1:12" x14ac:dyDescent="0.25">
      <c r="A1699" s="92">
        <f t="shared" si="234"/>
        <v>1696</v>
      </c>
      <c r="B1699" s="100" t="str">
        <f t="shared" si="232"/>
        <v>VW030-A</v>
      </c>
      <c r="C1699" s="70">
        <v>51240001</v>
      </c>
      <c r="D1699" s="91" t="str">
        <f>IFERROR(VLOOKUP($C1699,'[1]Nieuwe bron'!$A:$C,3,0),"")</f>
        <v>56.24.10</v>
      </c>
      <c r="E1699" s="70" t="str">
        <f>IFERROR(VLOOKUP($D1699,'[1]Nieuwe bron'!$C:$D,2,0),"")</f>
        <v>verwarming; opwekking centraal, rookgasafvoer; ketel gas</v>
      </c>
      <c r="F1699" s="70" t="str">
        <f>IFERROR(VLOOKUP($D1699,NLSfB!A:D,4,0),"")</f>
        <v>rookgasafvoer gasketel</v>
      </c>
      <c r="G1699" s="109">
        <v>1</v>
      </c>
      <c r="H1699" s="95" t="s">
        <v>326</v>
      </c>
      <c r="I1699" s="100" t="s">
        <v>1515</v>
      </c>
      <c r="J1699" s="87"/>
      <c r="K1699" s="87">
        <f ca="1">COUNTIF(Tabel1[[PPO code 1]:[Frequentie 4]],Activiteitenoverzicht!B1699)</f>
        <v>6</v>
      </c>
      <c r="L1699" s="96">
        <f t="shared" ca="1" si="233"/>
        <v>6</v>
      </c>
    </row>
    <row r="1700" spans="1:12" x14ac:dyDescent="0.25">
      <c r="A1700" s="92">
        <f t="shared" si="234"/>
        <v>1697</v>
      </c>
      <c r="B1700" s="100" t="str">
        <f t="shared" si="232"/>
        <v xml:space="preserve"> </v>
      </c>
      <c r="D1700" s="91" t="str">
        <f>IFERROR(VLOOKUP($C1700,'[1]Nieuwe bron'!$A:$C,3,0),"")</f>
        <v/>
      </c>
      <c r="E1700" s="70" t="str">
        <f>IFERROR(VLOOKUP($D1700,'[1]Nieuwe bron'!$C:$D,2,0),"")</f>
        <v/>
      </c>
      <c r="F1700" s="70" t="str">
        <f>IFERROR(VLOOKUP($D1700,NLSfB!A:D,4,0),"")</f>
        <v/>
      </c>
      <c r="G1700" s="109">
        <v>1</v>
      </c>
      <c r="H1700" s="95" t="s">
        <v>326</v>
      </c>
      <c r="I1700" s="100" t="s">
        <v>1516</v>
      </c>
      <c r="J1700" s="87"/>
      <c r="K1700" s="87">
        <f ca="1">COUNTIF(Tabel1[[PPO code 1]:[Frequentie 4]],Activiteitenoverzicht!B1700)</f>
        <v>0</v>
      </c>
      <c r="L1700" s="96">
        <f t="shared" ca="1" si="233"/>
        <v>6</v>
      </c>
    </row>
    <row r="1701" spans="1:12" x14ac:dyDescent="0.25">
      <c r="A1701" s="92">
        <f t="shared" si="234"/>
        <v>1698</v>
      </c>
      <c r="B1701" s="100" t="str">
        <f t="shared" si="232"/>
        <v xml:space="preserve"> </v>
      </c>
      <c r="D1701" s="91" t="str">
        <f>IFERROR(VLOOKUP($C1701,'[1]Nieuwe bron'!$A:$C,3,0),"")</f>
        <v/>
      </c>
      <c r="E1701" s="70" t="str">
        <f>IFERROR(VLOOKUP($D1701,'[1]Nieuwe bron'!$C:$D,2,0),"")</f>
        <v/>
      </c>
      <c r="F1701" s="70" t="str">
        <f>IFERROR(VLOOKUP($D1701,NLSfB!A:D,4,0),"")</f>
        <v/>
      </c>
      <c r="G1701" s="109">
        <v>1</v>
      </c>
      <c r="H1701" s="95" t="s">
        <v>326</v>
      </c>
      <c r="I1701" s="100" t="s">
        <v>921</v>
      </c>
      <c r="J1701" s="87"/>
      <c r="K1701" s="87">
        <f ca="1">COUNTIF(Tabel1[[PPO code 1]:[Frequentie 4]],Activiteitenoverzicht!B1701)</f>
        <v>0</v>
      </c>
      <c r="L1701" s="96">
        <f t="shared" ca="1" si="233"/>
        <v>6</v>
      </c>
    </row>
    <row r="1702" spans="1:12" x14ac:dyDescent="0.25">
      <c r="A1702" s="92">
        <f t="shared" si="234"/>
        <v>1699</v>
      </c>
      <c r="B1702" s="100" t="str">
        <f t="shared" si="232"/>
        <v xml:space="preserve"> </v>
      </c>
      <c r="D1702" s="91" t="str">
        <f>IFERROR(VLOOKUP($C1702,'[1]Nieuwe bron'!$A:$C,3,0),"")</f>
        <v/>
      </c>
      <c r="E1702" s="70" t="str">
        <f>IFERROR(VLOOKUP($D1702,'[1]Nieuwe bron'!$C:$D,2,0),"")</f>
        <v/>
      </c>
      <c r="F1702" s="70" t="str">
        <f>IFERROR(VLOOKUP($D1702,NLSfB!A:D,4,0),"")</f>
        <v/>
      </c>
      <c r="G1702" s="109">
        <v>1</v>
      </c>
      <c r="H1702" s="95" t="s">
        <v>326</v>
      </c>
      <c r="I1702" s="100" t="s">
        <v>941</v>
      </c>
      <c r="J1702" s="87"/>
      <c r="K1702" s="87">
        <f ca="1">COUNTIF(Tabel1[[PPO code 1]:[Frequentie 4]],Activiteitenoverzicht!B1702)</f>
        <v>0</v>
      </c>
      <c r="L1702" s="96">
        <f t="shared" ca="1" si="233"/>
        <v>6</v>
      </c>
    </row>
    <row r="1703" spans="1:12" x14ac:dyDescent="0.25">
      <c r="A1703" s="92">
        <f t="shared" si="234"/>
        <v>1700</v>
      </c>
      <c r="B1703" s="100" t="str">
        <f t="shared" si="232"/>
        <v xml:space="preserve"> </v>
      </c>
      <c r="D1703" s="91" t="str">
        <f>IFERROR(VLOOKUP($C1703,'[1]Nieuwe bron'!$A:$C,3,0),"")</f>
        <v/>
      </c>
      <c r="E1703" s="70" t="str">
        <f>IFERROR(VLOOKUP($D1703,'[1]Nieuwe bron'!$C:$D,2,0),"")</f>
        <v/>
      </c>
      <c r="F1703" s="70" t="str">
        <f>IFERROR(VLOOKUP($D1703,NLSfB!A:D,4,0),"")</f>
        <v/>
      </c>
      <c r="G1703" s="109">
        <v>1</v>
      </c>
      <c r="H1703" s="95" t="s">
        <v>326</v>
      </c>
      <c r="I1703" s="100" t="s">
        <v>923</v>
      </c>
      <c r="J1703" s="87"/>
      <c r="K1703" s="87">
        <f ca="1">COUNTIF(Tabel1[[PPO code 1]:[Frequentie 4]],Activiteitenoverzicht!B1703)</f>
        <v>0</v>
      </c>
      <c r="L1703" s="96">
        <f t="shared" ca="1" si="233"/>
        <v>6</v>
      </c>
    </row>
    <row r="1704" spans="1:12" x14ac:dyDescent="0.25">
      <c r="A1704" s="92">
        <f t="shared" si="234"/>
        <v>1701</v>
      </c>
      <c r="B1704" s="100" t="str">
        <f t="shared" si="232"/>
        <v xml:space="preserve"> </v>
      </c>
      <c r="D1704" s="91" t="str">
        <f>IFERROR(VLOOKUP($C1704,'[1]Nieuwe bron'!$A:$C,3,0),"")</f>
        <v/>
      </c>
      <c r="E1704" s="70" t="str">
        <f>IFERROR(VLOOKUP($D1704,'[1]Nieuwe bron'!$C:$D,2,0),"")</f>
        <v/>
      </c>
      <c r="F1704" s="70" t="str">
        <f>IFERROR(VLOOKUP($D1704,NLSfB!A:D,4,0),"")</f>
        <v/>
      </c>
      <c r="G1704" s="109">
        <v>1</v>
      </c>
      <c r="H1704" s="95" t="s">
        <v>326</v>
      </c>
      <c r="I1704" s="100" t="s">
        <v>1517</v>
      </c>
      <c r="J1704" s="87"/>
      <c r="K1704" s="87">
        <f ca="1">COUNTIF(Tabel1[[PPO code 1]:[Frequentie 4]],Activiteitenoverzicht!B1704)</f>
        <v>0</v>
      </c>
      <c r="L1704" s="96">
        <f t="shared" ca="1" si="233"/>
        <v>6</v>
      </c>
    </row>
    <row r="1705" spans="1:12" x14ac:dyDescent="0.25">
      <c r="A1705" s="92">
        <f t="shared" si="234"/>
        <v>1702</v>
      </c>
      <c r="B1705" s="100" t="str">
        <f t="shared" si="232"/>
        <v xml:space="preserve"> </v>
      </c>
      <c r="D1705" s="91" t="str">
        <f>IFERROR(VLOOKUP($C1705,'[1]Nieuwe bron'!$A:$C,3,0),"")</f>
        <v/>
      </c>
      <c r="E1705" s="70" t="str">
        <f>IFERROR(VLOOKUP($D1705,'[1]Nieuwe bron'!$C:$D,2,0),"")</f>
        <v/>
      </c>
      <c r="F1705" s="70" t="str">
        <f>IFERROR(VLOOKUP($D1705,NLSfB!A:D,4,0),"")</f>
        <v/>
      </c>
      <c r="G1705" s="109">
        <v>1</v>
      </c>
      <c r="H1705" s="95" t="s">
        <v>326</v>
      </c>
      <c r="I1705" s="100" t="s">
        <v>1025</v>
      </c>
      <c r="J1705" s="87"/>
      <c r="K1705" s="87">
        <f ca="1">COUNTIF(Tabel1[[PPO code 1]:[Frequentie 4]],Activiteitenoverzicht!B1705)</f>
        <v>0</v>
      </c>
      <c r="L1705" s="96">
        <f t="shared" ca="1" si="233"/>
        <v>6</v>
      </c>
    </row>
    <row r="1706" spans="1:12" x14ac:dyDescent="0.25">
      <c r="A1706" s="92">
        <f t="shared" si="234"/>
        <v>1703</v>
      </c>
      <c r="B1706" s="100" t="str">
        <f t="shared" si="232"/>
        <v xml:space="preserve"> </v>
      </c>
      <c r="D1706" s="91" t="str">
        <f>IFERROR(VLOOKUP($C1706,'[1]Nieuwe bron'!$A:$C,3,0),"")</f>
        <v/>
      </c>
      <c r="E1706" s="70" t="str">
        <f>IFERROR(VLOOKUP($D1706,'[1]Nieuwe bron'!$C:$D,2,0),"")</f>
        <v/>
      </c>
      <c r="F1706" s="70" t="str">
        <f>IFERROR(VLOOKUP($D1706,NLSfB!A:D,4,0),"")</f>
        <v/>
      </c>
      <c r="G1706" s="109">
        <v>1</v>
      </c>
      <c r="H1706" s="95" t="s">
        <v>326</v>
      </c>
      <c r="I1706" s="100" t="s">
        <v>1518</v>
      </c>
      <c r="J1706" s="87"/>
      <c r="K1706" s="87">
        <f ca="1">COUNTIF(Tabel1[[PPO code 1]:[Frequentie 4]],Activiteitenoverzicht!B1706)</f>
        <v>0</v>
      </c>
      <c r="L1706" s="96">
        <f t="shared" ca="1" si="233"/>
        <v>6</v>
      </c>
    </row>
    <row r="1707" spans="1:12" x14ac:dyDescent="0.25">
      <c r="A1707" s="92">
        <f t="shared" si="234"/>
        <v>1704</v>
      </c>
      <c r="B1707" s="100" t="str">
        <f t="shared" si="232"/>
        <v xml:space="preserve"> </v>
      </c>
      <c r="D1707" s="91" t="str">
        <f>IFERROR(VLOOKUP($C1707,'[1]Nieuwe bron'!$A:$C,3,0),"")</f>
        <v/>
      </c>
      <c r="E1707" s="70" t="str">
        <f>IFERROR(VLOOKUP($D1707,'[1]Nieuwe bron'!$C:$D,2,0),"")</f>
        <v/>
      </c>
      <c r="F1707" s="70" t="str">
        <f>IFERROR(VLOOKUP($D1707,NLSfB!A:D,4,0),"")</f>
        <v/>
      </c>
      <c r="G1707" s="109">
        <v>1</v>
      </c>
      <c r="H1707" s="95" t="s">
        <v>326</v>
      </c>
      <c r="I1707" s="100" t="s">
        <v>1519</v>
      </c>
      <c r="J1707" s="87"/>
      <c r="K1707" s="87">
        <f ca="1">COUNTIF(Tabel1[[PPO code 1]:[Frequentie 4]],Activiteitenoverzicht!B1707)</f>
        <v>0</v>
      </c>
      <c r="L1707" s="96">
        <f t="shared" ca="1" si="233"/>
        <v>6</v>
      </c>
    </row>
    <row r="1708" spans="1:12" x14ac:dyDescent="0.25">
      <c r="A1708" s="92">
        <f t="shared" si="234"/>
        <v>1705</v>
      </c>
      <c r="B1708" s="100" t="str">
        <f t="shared" si="232"/>
        <v xml:space="preserve"> </v>
      </c>
      <c r="D1708" s="91" t="str">
        <f>IFERROR(VLOOKUP($C1708,'[1]Nieuwe bron'!$A:$C,3,0),"")</f>
        <v/>
      </c>
      <c r="E1708" s="70" t="str">
        <f>IFERROR(VLOOKUP($D1708,'[1]Nieuwe bron'!$C:$D,2,0),"")</f>
        <v/>
      </c>
      <c r="F1708" s="70" t="str">
        <f>IFERROR(VLOOKUP($D1708,NLSfB!A:D,4,0),"")</f>
        <v/>
      </c>
      <c r="G1708" s="109">
        <v>1</v>
      </c>
      <c r="H1708" s="95" t="s">
        <v>326</v>
      </c>
      <c r="I1708" s="100" t="s">
        <v>1520</v>
      </c>
      <c r="J1708" s="87"/>
      <c r="K1708" s="87">
        <f ca="1">COUNTIF(Tabel1[[PPO code 1]:[Frequentie 4]],Activiteitenoverzicht!B1708)</f>
        <v>0</v>
      </c>
      <c r="L1708" s="96">
        <f t="shared" ca="1" si="233"/>
        <v>6</v>
      </c>
    </row>
    <row r="1709" spans="1:12" x14ac:dyDescent="0.25">
      <c r="A1709" s="92">
        <f t="shared" si="234"/>
        <v>1706</v>
      </c>
      <c r="B1709" s="100" t="str">
        <f t="shared" si="232"/>
        <v xml:space="preserve"> </v>
      </c>
      <c r="D1709" s="91" t="str">
        <f>IFERROR(VLOOKUP($C1709,'[1]Nieuwe bron'!$A:$C,3,0),"")</f>
        <v/>
      </c>
      <c r="E1709" s="70" t="str">
        <f>IFERROR(VLOOKUP($D1709,'[1]Nieuwe bron'!$C:$D,2,0),"")</f>
        <v/>
      </c>
      <c r="F1709" s="70" t="str">
        <f>IFERROR(VLOOKUP($D1709,NLSfB!A:D,4,0),"")</f>
        <v/>
      </c>
      <c r="G1709" s="109">
        <v>1</v>
      </c>
      <c r="H1709" s="95" t="s">
        <v>326</v>
      </c>
      <c r="I1709" s="100" t="s">
        <v>1517</v>
      </c>
      <c r="J1709" s="87"/>
      <c r="K1709" s="87">
        <f ca="1">COUNTIF(Tabel1[[PPO code 1]:[Frequentie 4]],Activiteitenoverzicht!B1709)</f>
        <v>0</v>
      </c>
      <c r="L1709" s="96">
        <f t="shared" ca="1" si="233"/>
        <v>6</v>
      </c>
    </row>
    <row r="1710" spans="1:12" x14ac:dyDescent="0.25">
      <c r="A1710" s="92">
        <f t="shared" si="234"/>
        <v>1707</v>
      </c>
      <c r="B1710" s="100" t="str">
        <f t="shared" si="232"/>
        <v xml:space="preserve"> </v>
      </c>
      <c r="D1710" s="91" t="str">
        <f>IFERROR(VLOOKUP($C1710,'[1]Nieuwe bron'!$A:$C,3,0),"")</f>
        <v/>
      </c>
      <c r="E1710" s="70" t="str">
        <f>IFERROR(VLOOKUP($D1710,'[1]Nieuwe bron'!$C:$D,2,0),"")</f>
        <v/>
      </c>
      <c r="F1710" s="70" t="str">
        <f>IFERROR(VLOOKUP($D1710,NLSfB!A:D,4,0),"")</f>
        <v/>
      </c>
      <c r="G1710" s="109">
        <v>1</v>
      </c>
      <c r="H1710" s="95" t="s">
        <v>326</v>
      </c>
      <c r="I1710" s="100" t="s">
        <v>1521</v>
      </c>
      <c r="J1710" s="87"/>
      <c r="K1710" s="87">
        <f ca="1">COUNTIF(Tabel1[[PPO code 1]:[Frequentie 4]],Activiteitenoverzicht!B1710)</f>
        <v>0</v>
      </c>
      <c r="L1710" s="96">
        <f t="shared" ca="1" si="233"/>
        <v>6</v>
      </c>
    </row>
    <row r="1711" spans="1:12" x14ac:dyDescent="0.25">
      <c r="A1711" s="92">
        <f t="shared" si="234"/>
        <v>1708</v>
      </c>
      <c r="B1711" s="100" t="str">
        <f t="shared" si="232"/>
        <v xml:space="preserve"> </v>
      </c>
      <c r="D1711" s="91" t="str">
        <f>IFERROR(VLOOKUP($C1711,'[1]Nieuwe bron'!$A:$C,3,0),"")</f>
        <v/>
      </c>
      <c r="E1711" s="70" t="str">
        <f>IFERROR(VLOOKUP($D1711,'[1]Nieuwe bron'!$C:$D,2,0),"")</f>
        <v/>
      </c>
      <c r="F1711" s="70" t="str">
        <f>IFERROR(VLOOKUP($D1711,NLSfB!A:D,4,0),"")</f>
        <v/>
      </c>
      <c r="G1711" s="109"/>
      <c r="H1711" s="95" t="s">
        <v>326</v>
      </c>
      <c r="I1711" s="100" t="s">
        <v>1522</v>
      </c>
      <c r="J1711" s="87"/>
      <c r="K1711" s="87">
        <f ca="1">COUNTIF(Tabel1[[PPO code 1]:[Frequentie 4]],Activiteitenoverzicht!B1711)</f>
        <v>0</v>
      </c>
      <c r="L1711" s="96">
        <f t="shared" ca="1" si="233"/>
        <v>6</v>
      </c>
    </row>
    <row r="1712" spans="1:12" x14ac:dyDescent="0.25">
      <c r="A1712" s="92">
        <f t="shared" si="234"/>
        <v>1709</v>
      </c>
      <c r="B1712" s="100" t="str">
        <f t="shared" si="232"/>
        <v xml:space="preserve"> </v>
      </c>
      <c r="D1712" s="91" t="str">
        <f>IFERROR(VLOOKUP($C1712,'[1]Nieuwe bron'!$A:$C,3,0),"")</f>
        <v/>
      </c>
      <c r="E1712" s="70" t="str">
        <f>IFERROR(VLOOKUP($D1712,'[1]Nieuwe bron'!$C:$D,2,0),"")</f>
        <v/>
      </c>
      <c r="F1712" s="70" t="str">
        <f>IFERROR(VLOOKUP($D1712,NLSfB!A:D,4,0),"")</f>
        <v/>
      </c>
      <c r="G1712" s="109"/>
      <c r="H1712" s="95" t="s">
        <v>326</v>
      </c>
      <c r="I1712" s="100" t="s">
        <v>1523</v>
      </c>
      <c r="J1712" s="87"/>
      <c r="K1712" s="87">
        <f ca="1">COUNTIF(Tabel1[[PPO code 1]:[Frequentie 4]],Activiteitenoverzicht!B1712)</f>
        <v>0</v>
      </c>
      <c r="L1712" s="96">
        <f t="shared" ca="1" si="233"/>
        <v>6</v>
      </c>
    </row>
    <row r="1713" spans="1:12" x14ac:dyDescent="0.25">
      <c r="A1713" s="92">
        <f t="shared" si="234"/>
        <v>1710</v>
      </c>
      <c r="B1713" s="100" t="str">
        <f t="shared" si="232"/>
        <v xml:space="preserve"> </v>
      </c>
      <c r="D1713" s="91" t="str">
        <f>IFERROR(VLOOKUP($C1713,'[1]Nieuwe bron'!$A:$C,3,0),"")</f>
        <v/>
      </c>
      <c r="E1713" s="70" t="str">
        <f>IFERROR(VLOOKUP($D1713,'[1]Nieuwe bron'!$C:$D,2,0),"")</f>
        <v/>
      </c>
      <c r="F1713" s="70" t="str">
        <f>IFERROR(VLOOKUP($D1713,NLSfB!A:D,4,0),"")</f>
        <v/>
      </c>
      <c r="G1713" s="109"/>
      <c r="H1713" s="95" t="s">
        <v>326</v>
      </c>
      <c r="I1713" s="100" t="s">
        <v>1524</v>
      </c>
      <c r="J1713" s="87"/>
      <c r="K1713" s="87">
        <f ca="1">COUNTIF(Tabel1[[PPO code 1]:[Frequentie 4]],Activiteitenoverzicht!B1713)</f>
        <v>0</v>
      </c>
      <c r="L1713" s="96">
        <f t="shared" ca="1" si="233"/>
        <v>6</v>
      </c>
    </row>
    <row r="1714" spans="1:12" ht="22.8" x14ac:dyDescent="0.25">
      <c r="A1714" s="92">
        <f t="shared" si="234"/>
        <v>1711</v>
      </c>
      <c r="B1714" s="100" t="str">
        <f t="shared" si="232"/>
        <v xml:space="preserve"> </v>
      </c>
      <c r="D1714" s="91" t="str">
        <f>IFERROR(VLOOKUP($C1714,'[1]Nieuwe bron'!$A:$C,3,0),"")</f>
        <v/>
      </c>
      <c r="E1714" s="70" t="str">
        <f>IFERROR(VLOOKUP($D1714,'[1]Nieuwe bron'!$C:$D,2,0),"")</f>
        <v/>
      </c>
      <c r="F1714" s="70" t="str">
        <f>IFERROR(VLOOKUP($D1714,NLSfB!A:D,4,0),"")</f>
        <v/>
      </c>
      <c r="G1714" s="109"/>
      <c r="H1714" s="95" t="s">
        <v>326</v>
      </c>
      <c r="I1714" s="100" t="s">
        <v>1525</v>
      </c>
      <c r="J1714" s="87"/>
      <c r="K1714" s="87">
        <f ca="1">COUNTIF(Tabel1[[PPO code 1]:[Frequentie 4]],Activiteitenoverzicht!B1714)</f>
        <v>0</v>
      </c>
      <c r="L1714" s="96">
        <f t="shared" ca="1" si="233"/>
        <v>6</v>
      </c>
    </row>
    <row r="1715" spans="1:12" x14ac:dyDescent="0.25">
      <c r="A1715" s="92">
        <f t="shared" si="234"/>
        <v>1712</v>
      </c>
      <c r="B1715" s="100" t="str">
        <f t="shared" si="232"/>
        <v xml:space="preserve"> </v>
      </c>
      <c r="D1715" s="91" t="str">
        <f>IFERROR(VLOOKUP($C1715,'[1]Nieuwe bron'!$A:$C,3,0),"")</f>
        <v/>
      </c>
      <c r="E1715" s="70" t="str">
        <f>IFERROR(VLOOKUP($D1715,'[1]Nieuwe bron'!$C:$D,2,0),"")</f>
        <v/>
      </c>
      <c r="F1715" s="70" t="str">
        <f>IFERROR(VLOOKUP($D1715,NLSfB!A:D,4,0),"")</f>
        <v/>
      </c>
      <c r="G1715" s="109"/>
      <c r="H1715" s="95"/>
      <c r="I1715" s="100"/>
      <c r="J1715" s="87"/>
      <c r="K1715" s="87">
        <f ca="1">COUNTIF(Tabel1[[PPO code 1]:[Frequentie 4]],Activiteitenoverzicht!B1715)</f>
        <v>0</v>
      </c>
      <c r="L1715" s="96">
        <f t="shared" ca="1" si="233"/>
        <v>6</v>
      </c>
    </row>
    <row r="1716" spans="1:12" x14ac:dyDescent="0.25">
      <c r="A1716" s="92">
        <f t="shared" si="234"/>
        <v>1713</v>
      </c>
      <c r="B1716" s="100" t="str">
        <f t="shared" si="232"/>
        <v xml:space="preserve"> </v>
      </c>
      <c r="D1716" s="91" t="str">
        <f>IFERROR(VLOOKUP($C1716,'[1]Nieuwe bron'!$A:$C,3,0),"")</f>
        <v/>
      </c>
      <c r="E1716" s="70" t="str">
        <f>IFERROR(VLOOKUP($D1716,'[1]Nieuwe bron'!$C:$D,2,0),"")</f>
        <v/>
      </c>
      <c r="F1716" s="70" t="str">
        <f>IFERROR(VLOOKUP($D1716,NLSfB!A:D,4,0),"")</f>
        <v/>
      </c>
      <c r="G1716" s="109"/>
      <c r="H1716" s="95"/>
      <c r="I1716" s="100" t="s">
        <v>772</v>
      </c>
      <c r="J1716" s="87"/>
      <c r="K1716" s="87">
        <f ca="1">COUNTIF(Tabel1[[PPO code 1]:[Frequentie 4]],Activiteitenoverzicht!B1716)</f>
        <v>0</v>
      </c>
      <c r="L1716" s="96">
        <f t="shared" ca="1" si="233"/>
        <v>6</v>
      </c>
    </row>
    <row r="1717" spans="1:12" x14ac:dyDescent="0.25">
      <c r="A1717" s="92">
        <f t="shared" si="234"/>
        <v>1714</v>
      </c>
      <c r="B1717" s="100" t="str">
        <f t="shared" si="232"/>
        <v xml:space="preserve"> </v>
      </c>
      <c r="D1717" s="91" t="str">
        <f>IFERROR(VLOOKUP($C1717,'[1]Nieuwe bron'!$A:$C,3,0),"")</f>
        <v/>
      </c>
      <c r="E1717" s="70" t="str">
        <f>IFERROR(VLOOKUP($D1717,'[1]Nieuwe bron'!$C:$D,2,0),"")</f>
        <v/>
      </c>
      <c r="F1717" s="70" t="str">
        <f>IFERROR(VLOOKUP($D1717,NLSfB!A:D,4,0),"")</f>
        <v/>
      </c>
      <c r="G1717" s="109"/>
      <c r="H1717" s="95" t="s">
        <v>326</v>
      </c>
      <c r="I1717" s="100" t="s">
        <v>773</v>
      </c>
      <c r="J1717" s="87"/>
      <c r="K1717" s="87">
        <f ca="1">COUNTIF(Tabel1[[PPO code 1]:[Frequentie 4]],Activiteitenoverzicht!B1717)</f>
        <v>0</v>
      </c>
      <c r="L1717" s="96">
        <f t="shared" ca="1" si="233"/>
        <v>6</v>
      </c>
    </row>
    <row r="1718" spans="1:12" x14ac:dyDescent="0.25">
      <c r="A1718" s="92">
        <f t="shared" si="234"/>
        <v>1715</v>
      </c>
      <c r="B1718" s="100" t="str">
        <f t="shared" si="232"/>
        <v xml:space="preserve"> </v>
      </c>
      <c r="D1718" s="91" t="str">
        <f>IFERROR(VLOOKUP($C1718,'[1]Nieuwe bron'!$A:$C,3,0),"")</f>
        <v/>
      </c>
      <c r="E1718" s="70" t="str">
        <f>IFERROR(VLOOKUP($D1718,'[1]Nieuwe bron'!$C:$D,2,0),"")</f>
        <v/>
      </c>
      <c r="F1718" s="70" t="str">
        <f>IFERROR(VLOOKUP($D1718,NLSfB!A:D,4,0),"")</f>
        <v/>
      </c>
      <c r="G1718" s="109"/>
      <c r="H1718" s="95" t="s">
        <v>326</v>
      </c>
      <c r="I1718" s="100" t="s">
        <v>774</v>
      </c>
      <c r="J1718" s="87"/>
      <c r="K1718" s="87">
        <f ca="1">COUNTIF(Tabel1[[PPO code 1]:[Frequentie 4]],Activiteitenoverzicht!B1718)</f>
        <v>0</v>
      </c>
      <c r="L1718" s="96">
        <f t="shared" ca="1" si="233"/>
        <v>6</v>
      </c>
    </row>
    <row r="1719" spans="1:12" x14ac:dyDescent="0.25">
      <c r="A1719" s="92">
        <f t="shared" si="234"/>
        <v>1716</v>
      </c>
      <c r="B1719" s="100" t="str">
        <f t="shared" si="232"/>
        <v xml:space="preserve"> </v>
      </c>
      <c r="D1719" s="91" t="str">
        <f>IFERROR(VLOOKUP($C1719,'[1]Nieuwe bron'!$A:$C,3,0),"")</f>
        <v/>
      </c>
      <c r="E1719" s="70" t="str">
        <f>IFERROR(VLOOKUP($D1719,'[1]Nieuwe bron'!$C:$D,2,0),"")</f>
        <v/>
      </c>
      <c r="F1719" s="70" t="str">
        <f>IFERROR(VLOOKUP($D1719,NLSfB!A:D,4,0),"")</f>
        <v/>
      </c>
      <c r="G1719" s="109"/>
      <c r="H1719" s="95" t="s">
        <v>326</v>
      </c>
      <c r="I1719" s="100" t="s">
        <v>775</v>
      </c>
      <c r="J1719" s="87"/>
      <c r="K1719" s="87">
        <f ca="1">COUNTIF(Tabel1[[PPO code 1]:[Frequentie 4]],Activiteitenoverzicht!B1719)</f>
        <v>0</v>
      </c>
      <c r="L1719" s="96">
        <f t="shared" ca="1" si="233"/>
        <v>6</v>
      </c>
    </row>
    <row r="1720" spans="1:12" x14ac:dyDescent="0.25">
      <c r="A1720" s="92">
        <f t="shared" si="234"/>
        <v>1717</v>
      </c>
      <c r="B1720" s="100" t="str">
        <f t="shared" si="232"/>
        <v xml:space="preserve"> </v>
      </c>
      <c r="D1720" s="91" t="str">
        <f>IFERROR(VLOOKUP($C1720,'[1]Nieuwe bron'!$A:$C,3,0),"")</f>
        <v/>
      </c>
      <c r="E1720" s="70" t="str">
        <f>IFERROR(VLOOKUP($D1720,'[1]Nieuwe bron'!$C:$D,2,0),"")</f>
        <v/>
      </c>
      <c r="F1720" s="70" t="str">
        <f>IFERROR(VLOOKUP($D1720,NLSfB!A:D,4,0),"")</f>
        <v/>
      </c>
      <c r="G1720" s="109"/>
      <c r="H1720" s="95" t="s">
        <v>326</v>
      </c>
      <c r="I1720" s="100" t="s">
        <v>770</v>
      </c>
      <c r="J1720" s="87"/>
      <c r="K1720" s="87">
        <f ca="1">COUNTIF(Tabel1[[PPO code 1]:[Frequentie 4]],Activiteitenoverzicht!B1720)</f>
        <v>0</v>
      </c>
      <c r="L1720" s="96">
        <f t="shared" ca="1" si="233"/>
        <v>6</v>
      </c>
    </row>
    <row r="1721" spans="1:12" x14ac:dyDescent="0.25">
      <c r="A1721" s="92">
        <f t="shared" si="234"/>
        <v>1718</v>
      </c>
      <c r="B1721" s="100" t="str">
        <f t="shared" si="232"/>
        <v xml:space="preserve"> </v>
      </c>
      <c r="C1721" s="77"/>
      <c r="D1721" s="91" t="str">
        <f>IFERROR(VLOOKUP($C1721,'[1]Nieuwe bron'!$A:$C,3,0),"")</f>
        <v/>
      </c>
      <c r="E1721" s="70" t="str">
        <f>IFERROR(VLOOKUP($D1721,'[1]Nieuwe bron'!$C:$D,2,0),"")</f>
        <v/>
      </c>
      <c r="F1721" s="70" t="str">
        <f>IFERROR(VLOOKUP($D1721,NLSfB!A:D,4,0),"")</f>
        <v/>
      </c>
      <c r="G1721" s="109"/>
      <c r="H1721" s="95"/>
      <c r="I1721" s="100"/>
      <c r="J1721" s="87"/>
      <c r="K1721" s="87">
        <f ca="1">COUNTIF(Tabel1[[PPO code 1]:[Frequentie 4]],Activiteitenoverzicht!B1721)</f>
        <v>0</v>
      </c>
      <c r="L1721" s="96">
        <f t="shared" ca="1" si="233"/>
        <v>6</v>
      </c>
    </row>
    <row r="1722" spans="1:12" x14ac:dyDescent="0.25">
      <c r="A1722" s="92">
        <f t="shared" si="234"/>
        <v>1719</v>
      </c>
      <c r="B1722" s="100" t="str">
        <f t="shared" si="232"/>
        <v xml:space="preserve"> </v>
      </c>
      <c r="C1722" s="77"/>
      <c r="D1722" s="91" t="str">
        <f>IFERROR(VLOOKUP($C1722,'[1]Nieuwe bron'!$A:$C,3,0),"")</f>
        <v/>
      </c>
      <c r="E1722" s="70" t="str">
        <f>IFERROR(VLOOKUP($D1722,'[1]Nieuwe bron'!$C:$D,2,0),"")</f>
        <v/>
      </c>
      <c r="F1722" s="70" t="str">
        <f>IFERROR(VLOOKUP($D1722,NLSfB!A:D,4,0),"")</f>
        <v/>
      </c>
      <c r="G1722" s="109"/>
      <c r="H1722" s="95"/>
      <c r="I1722" s="100" t="s">
        <v>1526</v>
      </c>
      <c r="J1722" s="87"/>
      <c r="K1722" s="87">
        <f ca="1">COUNTIF(Tabel1[[PPO code 1]:[Frequentie 4]],Activiteitenoverzicht!B1722)</f>
        <v>0</v>
      </c>
      <c r="L1722" s="96">
        <f t="shared" ca="1" si="233"/>
        <v>6</v>
      </c>
    </row>
    <row r="1723" spans="1:12" x14ac:dyDescent="0.25">
      <c r="A1723" s="92">
        <f t="shared" si="234"/>
        <v>1720</v>
      </c>
      <c r="B1723" s="100" t="str">
        <f t="shared" si="232"/>
        <v xml:space="preserve"> </v>
      </c>
      <c r="C1723" s="77"/>
      <c r="D1723" s="91" t="str">
        <f>IFERROR(VLOOKUP($C1723,'[1]Nieuwe bron'!$A:$C,3,0),"")</f>
        <v/>
      </c>
      <c r="E1723" s="70" t="str">
        <f>IFERROR(VLOOKUP($D1723,'[1]Nieuwe bron'!$C:$D,2,0),"")</f>
        <v/>
      </c>
      <c r="F1723" s="70" t="str">
        <f>IFERROR(VLOOKUP($D1723,NLSfB!A:D,4,0),"")</f>
        <v/>
      </c>
      <c r="G1723" s="109"/>
      <c r="H1723" s="95" t="s">
        <v>326</v>
      </c>
      <c r="I1723" s="100" t="s">
        <v>1527</v>
      </c>
      <c r="J1723" s="87"/>
      <c r="K1723" s="87">
        <f ca="1">COUNTIF(Tabel1[[PPO code 1]:[Frequentie 4]],Activiteitenoverzicht!B1723)</f>
        <v>0</v>
      </c>
      <c r="L1723" s="96">
        <f t="shared" ca="1" si="233"/>
        <v>6</v>
      </c>
    </row>
    <row r="1724" spans="1:12" x14ac:dyDescent="0.25">
      <c r="A1724" s="92">
        <f t="shared" si="234"/>
        <v>1721</v>
      </c>
      <c r="B1724" s="100" t="str">
        <f t="shared" si="232"/>
        <v xml:space="preserve"> </v>
      </c>
      <c r="C1724" s="77"/>
      <c r="D1724" s="91" t="str">
        <f>IFERROR(VLOOKUP($C1724,'[1]Nieuwe bron'!$A:$C,3,0),"")</f>
        <v/>
      </c>
      <c r="E1724" s="70" t="str">
        <f>IFERROR(VLOOKUP($D1724,'[1]Nieuwe bron'!$C:$D,2,0),"")</f>
        <v/>
      </c>
      <c r="F1724" s="70" t="str">
        <f>IFERROR(VLOOKUP($D1724,NLSfB!A:D,4,0),"")</f>
        <v/>
      </c>
      <c r="G1724" s="109"/>
      <c r="H1724" s="95" t="s">
        <v>326</v>
      </c>
      <c r="I1724" s="100" t="s">
        <v>1528</v>
      </c>
      <c r="J1724" s="87"/>
      <c r="K1724" s="87">
        <f ca="1">COUNTIF(Tabel1[[PPO code 1]:[Frequentie 4]],Activiteitenoverzicht!B1724)</f>
        <v>0</v>
      </c>
      <c r="L1724" s="96">
        <f t="shared" ca="1" si="233"/>
        <v>6</v>
      </c>
    </row>
    <row r="1725" spans="1:12" x14ac:dyDescent="0.25">
      <c r="A1725" s="92">
        <f t="shared" si="234"/>
        <v>1722</v>
      </c>
      <c r="B1725" s="100" t="str">
        <f t="shared" si="232"/>
        <v xml:space="preserve"> </v>
      </c>
      <c r="C1725" s="77"/>
      <c r="D1725" s="91" t="str">
        <f>IFERROR(VLOOKUP($C1725,'[1]Nieuwe bron'!$A:$C,3,0),"")</f>
        <v/>
      </c>
      <c r="E1725" s="70" t="str">
        <f>IFERROR(VLOOKUP($D1725,'[1]Nieuwe bron'!$C:$D,2,0),"")</f>
        <v/>
      </c>
      <c r="F1725" s="70" t="str">
        <f>IFERROR(VLOOKUP($D1725,NLSfB!A:D,4,0),"")</f>
        <v/>
      </c>
      <c r="G1725" s="109"/>
      <c r="H1725" s="95"/>
      <c r="I1725" s="100"/>
      <c r="J1725" s="87"/>
      <c r="K1725" s="87">
        <f ca="1">COUNTIF(Tabel1[[PPO code 1]:[Frequentie 4]],Activiteitenoverzicht!B1725)</f>
        <v>0</v>
      </c>
      <c r="L1725" s="97">
        <f t="shared" ca="1" si="233"/>
        <v>6</v>
      </c>
    </row>
    <row r="1726" spans="1:12" ht="22.8" x14ac:dyDescent="0.25">
      <c r="A1726" s="92">
        <f t="shared" si="234"/>
        <v>1723</v>
      </c>
      <c r="B1726" s="100" t="s">
        <v>38</v>
      </c>
      <c r="C1726" s="70">
        <v>512110</v>
      </c>
      <c r="D1726" s="91" t="str">
        <f>IFERROR(VLOOKUP($C1726,'[1]Nieuwe bron'!$A:$C,3,0),"")</f>
        <v>56.21.10</v>
      </c>
      <c r="E1726" s="70" t="str">
        <f>IFERROR(VLOOKUP($D1726,'[1]Nieuwe bron'!$C:$D,2,0),"")</f>
        <v>verwarming; opwekking centraal, verwarmingstoestellen; atmosferische gasketel</v>
      </c>
      <c r="F1726" s="70" t="str">
        <f>IFERROR(VLOOKUP($D1726,NLSfB!A:D,4,0),"")</f>
        <v>ketel (gas)</v>
      </c>
      <c r="G1726" s="112">
        <v>0.25</v>
      </c>
      <c r="H1726" s="95"/>
      <c r="I1726" s="85" t="s">
        <v>1512</v>
      </c>
      <c r="J1726" s="87"/>
      <c r="K1726" s="87">
        <f ca="1">COUNTIF(Tabel1[[PPO code 1]:[Frequentie 4]],Activiteitenoverzicht!B1726)</f>
        <v>6</v>
      </c>
      <c r="L1726" s="94">
        <f ca="1">$K$1726</f>
        <v>6</v>
      </c>
    </row>
    <row r="1727" spans="1:12" ht="79.8" x14ac:dyDescent="0.25">
      <c r="A1727" s="92">
        <f t="shared" si="234"/>
        <v>1724</v>
      </c>
      <c r="B1727" s="100" t="str">
        <f>IF($C1727=""," ",$B$1726)</f>
        <v>VW030-K</v>
      </c>
      <c r="C1727" s="70">
        <v>512120</v>
      </c>
      <c r="D1727" s="91" t="str">
        <f>IFERROR(VLOOKUP($C1727,'[1]Nieuwe bron'!$A:$C,3,0),"")</f>
        <v>56.21.20</v>
      </c>
      <c r="E1727" s="70" t="str">
        <f>IFERROR(VLOOKUP($D1727,'[1]Nieuwe bron'!$C:$D,2,0),"")</f>
        <v>verwarming; opwekking centraal, verwarmingstoestellen; warmwaterketel &lt; 110 C</v>
      </c>
      <c r="F1727" s="70" t="str">
        <f>IFERROR(VLOOKUP($D1727,NLSfB!A:D,4,0),"")</f>
        <v>warmwaterketel</v>
      </c>
      <c r="G1727" s="109">
        <v>0.25</v>
      </c>
      <c r="H1727" s="95"/>
      <c r="I1727" s="91" t="s">
        <v>1529</v>
      </c>
      <c r="J1727" s="87"/>
      <c r="K1727" s="87">
        <f ca="1">COUNTIF(Tabel1[[PPO code 1]:[Frequentie 4]],Activiteitenoverzicht!B1727)</f>
        <v>6</v>
      </c>
      <c r="L1727" s="96">
        <f t="shared" ref="L1727:L1731" ca="1" si="235">$K$1726</f>
        <v>6</v>
      </c>
    </row>
    <row r="1728" spans="1:12" ht="34.200000000000003" x14ac:dyDescent="0.25">
      <c r="A1728" s="92">
        <f t="shared" si="234"/>
        <v>1725</v>
      </c>
      <c r="B1728" s="100" t="str">
        <f>IF($C1728=""," ",$B$1726)</f>
        <v>VW030-K</v>
      </c>
      <c r="C1728" s="70">
        <v>512140</v>
      </c>
      <c r="D1728" s="91" t="str">
        <f>IFERROR(VLOOKUP($C1728,'[1]Nieuwe bron'!$A:$C,3,0),"")</f>
        <v>56.21.30</v>
      </c>
      <c r="E1728" s="70" t="str">
        <f>IFERROR(VLOOKUP($D1728,'[1]Nieuwe bron'!$C:$D,2,0),"")</f>
        <v>verwarming; opwekking centraal, verwarmingstoestellen; ventilatorbrander</v>
      </c>
      <c r="F1728" s="70" t="str">
        <f>IFERROR(VLOOKUP($D1728,NLSfB!A:D,4,0),"")</f>
        <v>ventilatorbrander</v>
      </c>
      <c r="G1728" s="109">
        <v>0.25</v>
      </c>
      <c r="H1728" s="95"/>
      <c r="I1728" s="100" t="s">
        <v>1530</v>
      </c>
      <c r="J1728" s="87"/>
      <c r="K1728" s="87">
        <f ca="1">COUNTIF(Tabel1[[PPO code 1]:[Frequentie 4]],Activiteitenoverzicht!B1728)</f>
        <v>6</v>
      </c>
      <c r="L1728" s="96">
        <f t="shared" ca="1" si="235"/>
        <v>6</v>
      </c>
    </row>
    <row r="1729" spans="1:12" x14ac:dyDescent="0.25">
      <c r="A1729" s="92">
        <f t="shared" si="234"/>
        <v>1726</v>
      </c>
      <c r="B1729" s="100" t="str">
        <f>IF($C1729=""," ",$B$1726)</f>
        <v>VW030-K</v>
      </c>
      <c r="C1729" s="70">
        <v>51240001</v>
      </c>
      <c r="D1729" s="91" t="str">
        <f>IFERROR(VLOOKUP($C1729,'[1]Nieuwe bron'!$A:$C,3,0),"")</f>
        <v>56.24.10</v>
      </c>
      <c r="E1729" s="70" t="str">
        <f>IFERROR(VLOOKUP($D1729,'[1]Nieuwe bron'!$C:$D,2,0),"")</f>
        <v>verwarming; opwekking centraal, rookgasafvoer; ketel gas</v>
      </c>
      <c r="F1729" s="70" t="str">
        <f>IFERROR(VLOOKUP($D1729,NLSfB!A:D,4,0),"")</f>
        <v>rookgasafvoer gasketel</v>
      </c>
      <c r="G1729" s="109">
        <v>0.25</v>
      </c>
      <c r="H1729" s="95"/>
      <c r="I1729" s="100"/>
      <c r="J1729" s="87"/>
      <c r="K1729" s="87">
        <f ca="1">COUNTIF(Tabel1[[PPO code 1]:[Frequentie 4]],Activiteitenoverzicht!B1729)</f>
        <v>6</v>
      </c>
      <c r="L1729" s="96">
        <f t="shared" ca="1" si="235"/>
        <v>6</v>
      </c>
    </row>
    <row r="1730" spans="1:12" x14ac:dyDescent="0.25">
      <c r="A1730" s="92">
        <f t="shared" si="234"/>
        <v>1727</v>
      </c>
      <c r="B1730" s="100" t="str">
        <f>IF($C1730=""," ",$B$1726)</f>
        <v xml:space="preserve"> </v>
      </c>
      <c r="D1730" s="91" t="str">
        <f>IFERROR(VLOOKUP($C1730,'[1]Nieuwe bron'!$A:$C,3,0),"")</f>
        <v/>
      </c>
      <c r="E1730" s="70" t="str">
        <f>IFERROR(VLOOKUP($D1730,'[1]Nieuwe bron'!$C:$D,2,0),"")</f>
        <v/>
      </c>
      <c r="F1730" s="70" t="str">
        <f>IFERROR(VLOOKUP($D1730,NLSfB!A:D,4,0),"")</f>
        <v/>
      </c>
      <c r="G1730" s="110">
        <v>0.25</v>
      </c>
      <c r="H1730" s="95"/>
      <c r="I1730" s="100"/>
      <c r="J1730" s="87"/>
      <c r="K1730" s="87">
        <f ca="1">COUNTIF(Tabel1[[PPO code 1]:[Frequentie 4]],Activiteitenoverzicht!B1730)</f>
        <v>0</v>
      </c>
      <c r="L1730" s="96">
        <f t="shared" ca="1" si="235"/>
        <v>6</v>
      </c>
    </row>
    <row r="1731" spans="1:12" x14ac:dyDescent="0.25">
      <c r="A1731" s="92">
        <f t="shared" si="234"/>
        <v>1728</v>
      </c>
      <c r="B1731" s="100"/>
      <c r="D1731" s="91" t="str">
        <f>IFERROR(VLOOKUP($C1731,'[1]Nieuwe bron'!$A:$C,3,0),"")</f>
        <v/>
      </c>
      <c r="E1731" s="70" t="str">
        <f>IFERROR(VLOOKUP($D1731,'[1]Nieuwe bron'!$C:$D,2,0),"")</f>
        <v/>
      </c>
      <c r="F1731" s="70" t="str">
        <f>IFERROR(VLOOKUP($D1731,NLSfB!A:D,4,0),"")</f>
        <v/>
      </c>
      <c r="H1731" s="95"/>
      <c r="I1731" s="100"/>
      <c r="J1731" s="87"/>
      <c r="K1731" s="87">
        <f ca="1">COUNTIF(Tabel1[[PPO code 1]:[Frequentie 4]],Activiteitenoverzicht!B1731)</f>
        <v>0</v>
      </c>
      <c r="L1731" s="97">
        <f t="shared" ca="1" si="235"/>
        <v>6</v>
      </c>
    </row>
    <row r="1732" spans="1:12" hidden="1" x14ac:dyDescent="0.25">
      <c r="A1732" s="71">
        <f t="shared" si="234"/>
        <v>1729</v>
      </c>
      <c r="B1732" s="70" t="s">
        <v>1531</v>
      </c>
      <c r="D1732" s="70" t="str">
        <f>IFERROR(VLOOKUP($C1732,'[1]Nieuwe bron'!$A:$C,3,0),"")</f>
        <v/>
      </c>
      <c r="E1732" s="70" t="str">
        <f>IFERROR(VLOOKUP($D1732,'[1]Nieuwe bron'!$C:$D,2,0),"")</f>
        <v/>
      </c>
      <c r="F1732" s="70" t="str">
        <f>IFERROR(VLOOKUP($D1732,NLSfB!A:D,4,0),"")</f>
        <v/>
      </c>
      <c r="G1732" s="112">
        <v>1</v>
      </c>
      <c r="I1732" s="65" t="s">
        <v>1532</v>
      </c>
      <c r="K1732" s="67">
        <f ca="1">COUNTIF(Tabel1[[PPO code 1]:[Frequentie 4]],Activiteitenoverzicht!B1732)</f>
        <v>0</v>
      </c>
      <c r="L1732" s="73">
        <f ca="1">$K$1732</f>
        <v>0</v>
      </c>
    </row>
    <row r="1733" spans="1:12" hidden="1" x14ac:dyDescent="0.25">
      <c r="A1733" s="71">
        <f t="shared" si="234"/>
        <v>1730</v>
      </c>
      <c r="B1733" s="70" t="str">
        <f t="shared" ref="B1733:B1749" si="236">IF($C1733=""," ",$B$1732)</f>
        <v xml:space="preserve"> </v>
      </c>
      <c r="D1733" s="70" t="str">
        <f>IFERROR(VLOOKUP($C1733,'[1]Nieuwe bron'!$A:$C,3,0),"")</f>
        <v/>
      </c>
      <c r="E1733" s="70" t="str">
        <f>IFERROR(VLOOKUP($D1733,'[1]Nieuwe bron'!$C:$D,2,0),"")</f>
        <v/>
      </c>
      <c r="F1733" s="70" t="str">
        <f>IFERROR(VLOOKUP($D1733,NLSfB!A:D,4,0),"")</f>
        <v/>
      </c>
      <c r="G1733" s="113">
        <v>1</v>
      </c>
      <c r="H1733" s="74" t="s">
        <v>326</v>
      </c>
      <c r="I1733" s="70" t="s">
        <v>1533</v>
      </c>
      <c r="K1733" s="67">
        <f ca="1">COUNTIF(Tabel1[[PPO code 1]:[Frequentie 4]],Activiteitenoverzicht!B1733)</f>
        <v>0</v>
      </c>
      <c r="L1733" s="75">
        <f t="shared" ref="L1733:L1750" ca="1" si="237">$K$1732</f>
        <v>0</v>
      </c>
    </row>
    <row r="1734" spans="1:12" hidden="1" x14ac:dyDescent="0.25">
      <c r="A1734" s="71">
        <f t="shared" si="234"/>
        <v>1731</v>
      </c>
      <c r="B1734" s="70" t="str">
        <f t="shared" si="236"/>
        <v xml:space="preserve"> </v>
      </c>
      <c r="D1734" s="70" t="str">
        <f>IFERROR(VLOOKUP($C1734,'[1]Nieuwe bron'!$A:$C,3,0),"")</f>
        <v/>
      </c>
      <c r="E1734" s="70" t="str">
        <f>IFERROR(VLOOKUP($D1734,'[1]Nieuwe bron'!$C:$D,2,0),"")</f>
        <v/>
      </c>
      <c r="F1734" s="70" t="str">
        <f>IFERROR(VLOOKUP($D1734,NLSfB!A:D,4,0),"")</f>
        <v/>
      </c>
      <c r="G1734" s="113">
        <v>1</v>
      </c>
      <c r="H1734" s="74" t="s">
        <v>326</v>
      </c>
      <c r="I1734" s="70" t="s">
        <v>1534</v>
      </c>
      <c r="K1734" s="67">
        <f ca="1">COUNTIF(Tabel1[[PPO code 1]:[Frequentie 4]],Activiteitenoverzicht!B1734)</f>
        <v>0</v>
      </c>
      <c r="L1734" s="75">
        <f t="shared" ca="1" si="237"/>
        <v>0</v>
      </c>
    </row>
    <row r="1735" spans="1:12" hidden="1" x14ac:dyDescent="0.25">
      <c r="A1735" s="71">
        <f t="shared" si="234"/>
        <v>1732</v>
      </c>
      <c r="B1735" s="70" t="str">
        <f t="shared" si="236"/>
        <v xml:space="preserve"> </v>
      </c>
      <c r="D1735" s="70" t="str">
        <f>IFERROR(VLOOKUP($C1735,'[1]Nieuwe bron'!$A:$C,3,0),"")</f>
        <v/>
      </c>
      <c r="E1735" s="70" t="str">
        <f>IFERROR(VLOOKUP($D1735,'[1]Nieuwe bron'!$C:$D,2,0),"")</f>
        <v/>
      </c>
      <c r="F1735" s="70" t="str">
        <f>IFERROR(VLOOKUP($D1735,NLSfB!A:D,4,0),"")</f>
        <v/>
      </c>
      <c r="G1735" s="113">
        <v>1</v>
      </c>
      <c r="H1735" s="74" t="s">
        <v>326</v>
      </c>
      <c r="I1735" s="70" t="s">
        <v>1535</v>
      </c>
      <c r="K1735" s="67">
        <f ca="1">COUNTIF(Tabel1[[PPO code 1]:[Frequentie 4]],Activiteitenoverzicht!B1735)</f>
        <v>0</v>
      </c>
      <c r="L1735" s="75">
        <f t="shared" ca="1" si="237"/>
        <v>0</v>
      </c>
    </row>
    <row r="1736" spans="1:12" hidden="1" x14ac:dyDescent="0.25">
      <c r="A1736" s="71">
        <f t="shared" si="234"/>
        <v>1733</v>
      </c>
      <c r="B1736" s="70" t="str">
        <f t="shared" si="236"/>
        <v xml:space="preserve"> </v>
      </c>
      <c r="D1736" s="70" t="str">
        <f>IFERROR(VLOOKUP($C1736,'[1]Nieuwe bron'!$A:$C,3,0),"")</f>
        <v/>
      </c>
      <c r="E1736" s="70" t="str">
        <f>IFERROR(VLOOKUP($D1736,'[1]Nieuwe bron'!$C:$D,2,0),"")</f>
        <v/>
      </c>
      <c r="F1736" s="70" t="str">
        <f>IFERROR(VLOOKUP($D1736,NLSfB!A:D,4,0),"")</f>
        <v/>
      </c>
      <c r="G1736" s="113">
        <v>1</v>
      </c>
      <c r="H1736" s="74" t="s">
        <v>326</v>
      </c>
      <c r="I1736" s="70" t="s">
        <v>1536</v>
      </c>
      <c r="K1736" s="67">
        <f ca="1">COUNTIF(Tabel1[[PPO code 1]:[Frequentie 4]],Activiteitenoverzicht!B1736)</f>
        <v>0</v>
      </c>
      <c r="L1736" s="75">
        <f t="shared" ca="1" si="237"/>
        <v>0</v>
      </c>
    </row>
    <row r="1737" spans="1:12" hidden="1" x14ac:dyDescent="0.25">
      <c r="A1737" s="71">
        <f t="shared" si="234"/>
        <v>1734</v>
      </c>
      <c r="B1737" s="70" t="str">
        <f t="shared" si="236"/>
        <v xml:space="preserve"> </v>
      </c>
      <c r="D1737" s="70" t="str">
        <f>IFERROR(VLOOKUP($C1737,'[1]Nieuwe bron'!$A:$C,3,0),"")</f>
        <v/>
      </c>
      <c r="E1737" s="70" t="str">
        <f>IFERROR(VLOOKUP($D1737,'[1]Nieuwe bron'!$C:$D,2,0),"")</f>
        <v/>
      </c>
      <c r="F1737" s="70" t="str">
        <f>IFERROR(VLOOKUP($D1737,NLSfB!A:D,4,0),"")</f>
        <v/>
      </c>
      <c r="G1737" s="113">
        <v>1</v>
      </c>
      <c r="H1737" s="74" t="s">
        <v>326</v>
      </c>
      <c r="I1737" s="70" t="s">
        <v>923</v>
      </c>
      <c r="K1737" s="67">
        <f ca="1">COUNTIF(Tabel1[[PPO code 1]:[Frequentie 4]],Activiteitenoverzicht!B1737)</f>
        <v>0</v>
      </c>
      <c r="L1737" s="75">
        <f t="shared" ca="1" si="237"/>
        <v>0</v>
      </c>
    </row>
    <row r="1738" spans="1:12" hidden="1" x14ac:dyDescent="0.25">
      <c r="A1738" s="71">
        <f t="shared" si="234"/>
        <v>1735</v>
      </c>
      <c r="B1738" s="70" t="str">
        <f t="shared" si="236"/>
        <v xml:space="preserve"> </v>
      </c>
      <c r="D1738" s="70" t="str">
        <f>IFERROR(VLOOKUP($C1738,'[1]Nieuwe bron'!$A:$C,3,0),"")</f>
        <v/>
      </c>
      <c r="E1738" s="70" t="str">
        <f>IFERROR(VLOOKUP($D1738,'[1]Nieuwe bron'!$C:$D,2,0),"")</f>
        <v/>
      </c>
      <c r="F1738" s="70" t="str">
        <f>IFERROR(VLOOKUP($D1738,NLSfB!A:D,4,0),"")</f>
        <v/>
      </c>
      <c r="G1738" s="113">
        <v>1</v>
      </c>
      <c r="H1738" s="74" t="s">
        <v>326</v>
      </c>
      <c r="I1738" s="70" t="s">
        <v>1517</v>
      </c>
      <c r="K1738" s="67">
        <f ca="1">COUNTIF(Tabel1[[PPO code 1]:[Frequentie 4]],Activiteitenoverzicht!B1738)</f>
        <v>0</v>
      </c>
      <c r="L1738" s="75">
        <f t="shared" ca="1" si="237"/>
        <v>0</v>
      </c>
    </row>
    <row r="1739" spans="1:12" hidden="1" x14ac:dyDescent="0.25">
      <c r="A1739" s="71">
        <f t="shared" si="234"/>
        <v>1736</v>
      </c>
      <c r="B1739" s="70" t="str">
        <f t="shared" si="236"/>
        <v xml:space="preserve"> </v>
      </c>
      <c r="D1739" s="70" t="str">
        <f>IFERROR(VLOOKUP($C1739,'[1]Nieuwe bron'!$A:$C,3,0),"")</f>
        <v/>
      </c>
      <c r="E1739" s="70" t="str">
        <f>IFERROR(VLOOKUP($D1739,'[1]Nieuwe bron'!$C:$D,2,0),"")</f>
        <v/>
      </c>
      <c r="F1739" s="70" t="str">
        <f>IFERROR(VLOOKUP($D1739,NLSfB!A:D,4,0),"")</f>
        <v/>
      </c>
      <c r="G1739" s="113">
        <v>1</v>
      </c>
      <c r="H1739" s="74" t="s">
        <v>326</v>
      </c>
      <c r="I1739" s="70" t="s">
        <v>1025</v>
      </c>
      <c r="K1739" s="67">
        <f ca="1">COUNTIF(Tabel1[[PPO code 1]:[Frequentie 4]],Activiteitenoverzicht!B1739)</f>
        <v>0</v>
      </c>
      <c r="L1739" s="75">
        <f t="shared" ca="1" si="237"/>
        <v>0</v>
      </c>
    </row>
    <row r="1740" spans="1:12" hidden="1" x14ac:dyDescent="0.25">
      <c r="A1740" s="71">
        <f t="shared" si="234"/>
        <v>1737</v>
      </c>
      <c r="B1740" s="70" t="str">
        <f t="shared" si="236"/>
        <v xml:space="preserve"> </v>
      </c>
      <c r="D1740" s="70" t="str">
        <f>IFERROR(VLOOKUP($C1740,'[1]Nieuwe bron'!$A:$C,3,0),"")</f>
        <v/>
      </c>
      <c r="E1740" s="70" t="str">
        <f>IFERROR(VLOOKUP($D1740,'[1]Nieuwe bron'!$C:$D,2,0),"")</f>
        <v/>
      </c>
      <c r="F1740" s="70" t="str">
        <f>IFERROR(VLOOKUP($D1740,NLSfB!A:D,4,0),"")</f>
        <v/>
      </c>
      <c r="G1740" s="113">
        <v>1</v>
      </c>
      <c r="H1740" s="74" t="s">
        <v>326</v>
      </c>
      <c r="I1740" s="70" t="s">
        <v>1537</v>
      </c>
      <c r="K1740" s="67">
        <f ca="1">COUNTIF(Tabel1[[PPO code 1]:[Frequentie 4]],Activiteitenoverzicht!B1740)</f>
        <v>0</v>
      </c>
      <c r="L1740" s="75">
        <f t="shared" ca="1" si="237"/>
        <v>0</v>
      </c>
    </row>
    <row r="1741" spans="1:12" hidden="1" x14ac:dyDescent="0.25">
      <c r="A1741" s="71">
        <f t="shared" si="234"/>
        <v>1738</v>
      </c>
      <c r="B1741" s="70" t="str">
        <f t="shared" si="236"/>
        <v xml:space="preserve"> </v>
      </c>
      <c r="D1741" s="70" t="str">
        <f>IFERROR(VLOOKUP($C1741,'[1]Nieuwe bron'!$A:$C,3,0),"")</f>
        <v/>
      </c>
      <c r="E1741" s="70" t="str">
        <f>IFERROR(VLOOKUP($D1741,'[1]Nieuwe bron'!$C:$D,2,0),"")</f>
        <v/>
      </c>
      <c r="F1741" s="70" t="str">
        <f>IFERROR(VLOOKUP($D1741,NLSfB!A:D,4,0),"")</f>
        <v/>
      </c>
      <c r="G1741" s="113">
        <v>1</v>
      </c>
      <c r="H1741" s="74" t="s">
        <v>326</v>
      </c>
      <c r="I1741" s="70" t="s">
        <v>1538</v>
      </c>
      <c r="K1741" s="67">
        <f ca="1">COUNTIF(Tabel1[[PPO code 1]:[Frequentie 4]],Activiteitenoverzicht!B1741)</f>
        <v>0</v>
      </c>
      <c r="L1741" s="75">
        <f t="shared" ca="1" si="237"/>
        <v>0</v>
      </c>
    </row>
    <row r="1742" spans="1:12" hidden="1" x14ac:dyDescent="0.25">
      <c r="A1742" s="71">
        <f t="shared" si="234"/>
        <v>1739</v>
      </c>
      <c r="B1742" s="70" t="str">
        <f t="shared" si="236"/>
        <v xml:space="preserve"> </v>
      </c>
      <c r="D1742" s="70" t="str">
        <f>IFERROR(VLOOKUP($C1742,'[1]Nieuwe bron'!$A:$C,3,0),"")</f>
        <v/>
      </c>
      <c r="E1742" s="70" t="str">
        <f>IFERROR(VLOOKUP($D1742,'[1]Nieuwe bron'!$C:$D,2,0),"")</f>
        <v/>
      </c>
      <c r="F1742" s="70" t="str">
        <f>IFERROR(VLOOKUP($D1742,NLSfB!A:D,4,0),"")</f>
        <v/>
      </c>
      <c r="G1742" s="113">
        <v>1</v>
      </c>
      <c r="H1742" s="74" t="s">
        <v>326</v>
      </c>
      <c r="I1742" s="70" t="s">
        <v>1539</v>
      </c>
      <c r="K1742" s="67">
        <f ca="1">COUNTIF(Tabel1[[PPO code 1]:[Frequentie 4]],Activiteitenoverzicht!B1742)</f>
        <v>0</v>
      </c>
      <c r="L1742" s="75">
        <f t="shared" ca="1" si="237"/>
        <v>0</v>
      </c>
    </row>
    <row r="1743" spans="1:12" hidden="1" x14ac:dyDescent="0.25">
      <c r="A1743" s="71">
        <f t="shared" si="234"/>
        <v>1740</v>
      </c>
      <c r="B1743" s="70" t="str">
        <f t="shared" si="236"/>
        <v xml:space="preserve"> </v>
      </c>
      <c r="D1743" s="70" t="str">
        <f>IFERROR(VLOOKUP($C1743,'[1]Nieuwe bron'!$A:$C,3,0),"")</f>
        <v/>
      </c>
      <c r="E1743" s="70" t="str">
        <f>IFERROR(VLOOKUP($D1743,'[1]Nieuwe bron'!$C:$D,2,0),"")</f>
        <v/>
      </c>
      <c r="F1743" s="70" t="str">
        <f>IFERROR(VLOOKUP($D1743,NLSfB!A:D,4,0),"")</f>
        <v/>
      </c>
      <c r="G1743" s="113">
        <v>1</v>
      </c>
      <c r="H1743" s="74" t="s">
        <v>326</v>
      </c>
      <c r="I1743" s="70" t="s">
        <v>1540</v>
      </c>
      <c r="K1743" s="67">
        <f ca="1">COUNTIF(Tabel1[[PPO code 1]:[Frequentie 4]],Activiteitenoverzicht!B1743)</f>
        <v>0</v>
      </c>
      <c r="L1743" s="75">
        <f t="shared" ca="1" si="237"/>
        <v>0</v>
      </c>
    </row>
    <row r="1744" spans="1:12" hidden="1" x14ac:dyDescent="0.25">
      <c r="A1744" s="71">
        <f t="shared" si="234"/>
        <v>1741</v>
      </c>
      <c r="B1744" s="70" t="str">
        <f t="shared" si="236"/>
        <v xml:space="preserve"> </v>
      </c>
      <c r="D1744" s="70" t="str">
        <f>IFERROR(VLOOKUP($C1744,'[1]Nieuwe bron'!$A:$C,3,0),"")</f>
        <v/>
      </c>
      <c r="E1744" s="70" t="str">
        <f>IFERROR(VLOOKUP($D1744,'[1]Nieuwe bron'!$C:$D,2,0),"")</f>
        <v/>
      </c>
      <c r="F1744" s="70" t="str">
        <f>IFERROR(VLOOKUP($D1744,NLSfB!A:D,4,0),"")</f>
        <v/>
      </c>
      <c r="G1744" s="113"/>
      <c r="H1744" s="74" t="s">
        <v>326</v>
      </c>
      <c r="I1744" s="70" t="s">
        <v>1541</v>
      </c>
      <c r="K1744" s="67">
        <f ca="1">COUNTIF(Tabel1[[PPO code 1]:[Frequentie 4]],Activiteitenoverzicht!B1744)</f>
        <v>0</v>
      </c>
      <c r="L1744" s="75">
        <f t="shared" ca="1" si="237"/>
        <v>0</v>
      </c>
    </row>
    <row r="1745" spans="1:12" hidden="1" x14ac:dyDescent="0.25">
      <c r="A1745" s="71">
        <f t="shared" si="234"/>
        <v>1742</v>
      </c>
      <c r="B1745" s="70" t="str">
        <f t="shared" si="236"/>
        <v xml:space="preserve"> </v>
      </c>
      <c r="D1745" s="70" t="str">
        <f>IFERROR(VLOOKUP($C1745,'[1]Nieuwe bron'!$A:$C,3,0),"")</f>
        <v/>
      </c>
      <c r="E1745" s="70" t="str">
        <f>IFERROR(VLOOKUP($D1745,'[1]Nieuwe bron'!$C:$D,2,0),"")</f>
        <v/>
      </c>
      <c r="F1745" s="70" t="str">
        <f>IFERROR(VLOOKUP($D1745,NLSfB!A:D,4,0),"")</f>
        <v/>
      </c>
      <c r="G1745" s="113"/>
      <c r="H1745" s="74" t="s">
        <v>326</v>
      </c>
      <c r="I1745" s="70" t="s">
        <v>1542</v>
      </c>
      <c r="K1745" s="67">
        <f ca="1">COUNTIF(Tabel1[[PPO code 1]:[Frequentie 4]],Activiteitenoverzicht!B1745)</f>
        <v>0</v>
      </c>
      <c r="L1745" s="75">
        <f t="shared" ca="1" si="237"/>
        <v>0</v>
      </c>
    </row>
    <row r="1746" spans="1:12" hidden="1" x14ac:dyDescent="0.25">
      <c r="A1746" s="71">
        <f t="shared" si="234"/>
        <v>1743</v>
      </c>
      <c r="B1746" s="70" t="str">
        <f t="shared" si="236"/>
        <v xml:space="preserve"> </v>
      </c>
      <c r="D1746" s="70" t="str">
        <f>IFERROR(VLOOKUP($C1746,'[1]Nieuwe bron'!$A:$C,3,0),"")</f>
        <v/>
      </c>
      <c r="E1746" s="70" t="str">
        <f>IFERROR(VLOOKUP($D1746,'[1]Nieuwe bron'!$C:$D,2,0),"")</f>
        <v/>
      </c>
      <c r="F1746" s="70" t="str">
        <f>IFERROR(VLOOKUP($D1746,NLSfB!A:D,4,0),"")</f>
        <v/>
      </c>
      <c r="G1746" s="113"/>
      <c r="H1746" s="74" t="s">
        <v>326</v>
      </c>
      <c r="I1746" s="70" t="s">
        <v>1523</v>
      </c>
      <c r="K1746" s="67">
        <f ca="1">COUNTIF(Tabel1[[PPO code 1]:[Frequentie 4]],Activiteitenoverzicht!B1746)</f>
        <v>0</v>
      </c>
      <c r="L1746" s="75">
        <f t="shared" ca="1" si="237"/>
        <v>0</v>
      </c>
    </row>
    <row r="1747" spans="1:12" hidden="1" x14ac:dyDescent="0.25">
      <c r="A1747" s="71">
        <f t="shared" si="234"/>
        <v>1744</v>
      </c>
      <c r="B1747" s="70" t="str">
        <f t="shared" si="236"/>
        <v xml:space="preserve"> </v>
      </c>
      <c r="D1747" s="70" t="str">
        <f>IFERROR(VLOOKUP($C1747,'[1]Nieuwe bron'!$A:$C,3,0),"")</f>
        <v/>
      </c>
      <c r="E1747" s="70" t="str">
        <f>IFERROR(VLOOKUP($D1747,'[1]Nieuwe bron'!$C:$D,2,0),"")</f>
        <v/>
      </c>
      <c r="F1747" s="70" t="str">
        <f>IFERROR(VLOOKUP($D1747,NLSfB!A:D,4,0),"")</f>
        <v/>
      </c>
      <c r="G1747" s="113"/>
      <c r="H1747" s="74" t="s">
        <v>326</v>
      </c>
      <c r="I1747" s="70" t="s">
        <v>1543</v>
      </c>
      <c r="K1747" s="67">
        <f ca="1">COUNTIF(Tabel1[[PPO code 1]:[Frequentie 4]],Activiteitenoverzicht!B1747)</f>
        <v>0</v>
      </c>
      <c r="L1747" s="75">
        <f t="shared" ca="1" si="237"/>
        <v>0</v>
      </c>
    </row>
    <row r="1748" spans="1:12" hidden="1" x14ac:dyDescent="0.25">
      <c r="A1748" s="71">
        <f t="shared" si="234"/>
        <v>1745</v>
      </c>
      <c r="B1748" s="70" t="str">
        <f t="shared" si="236"/>
        <v xml:space="preserve"> </v>
      </c>
      <c r="D1748" s="70" t="str">
        <f>IFERROR(VLOOKUP($C1748,'[1]Nieuwe bron'!$A:$C,3,0),"")</f>
        <v/>
      </c>
      <c r="E1748" s="70" t="str">
        <f>IFERROR(VLOOKUP($D1748,'[1]Nieuwe bron'!$C:$D,2,0),"")</f>
        <v/>
      </c>
      <c r="F1748" s="70" t="str">
        <f>IFERROR(VLOOKUP($D1748,NLSfB!A:D,4,0),"")</f>
        <v/>
      </c>
      <c r="G1748" s="113"/>
      <c r="H1748" s="74" t="s">
        <v>326</v>
      </c>
      <c r="I1748" s="70" t="s">
        <v>1544</v>
      </c>
      <c r="K1748" s="67">
        <f ca="1">COUNTIF(Tabel1[[PPO code 1]:[Frequentie 4]],Activiteitenoverzicht!B1748)</f>
        <v>0</v>
      </c>
      <c r="L1748" s="75">
        <f t="shared" ca="1" si="237"/>
        <v>0</v>
      </c>
    </row>
    <row r="1749" spans="1:12" ht="22.8" hidden="1" x14ac:dyDescent="0.25">
      <c r="A1749" s="71">
        <f t="shared" si="234"/>
        <v>1746</v>
      </c>
      <c r="B1749" s="70" t="str">
        <f t="shared" si="236"/>
        <v xml:space="preserve"> </v>
      </c>
      <c r="D1749" s="70" t="str">
        <f>IFERROR(VLOOKUP($C1749,'[1]Nieuwe bron'!$A:$C,3,0),"")</f>
        <v/>
      </c>
      <c r="E1749" s="70" t="str">
        <f>IFERROR(VLOOKUP($D1749,'[1]Nieuwe bron'!$C:$D,2,0),"")</f>
        <v/>
      </c>
      <c r="F1749" s="70" t="str">
        <f>IFERROR(VLOOKUP($D1749,NLSfB!A:D,4,0),"")</f>
        <v/>
      </c>
      <c r="G1749" s="113"/>
      <c r="H1749" s="74" t="s">
        <v>326</v>
      </c>
      <c r="I1749" s="70" t="s">
        <v>1525</v>
      </c>
      <c r="K1749" s="67">
        <f ca="1">COUNTIF(Tabel1[[PPO code 1]:[Frequentie 4]],Activiteitenoverzicht!B1749)</f>
        <v>0</v>
      </c>
      <c r="L1749" s="75">
        <f t="shared" ca="1" si="237"/>
        <v>0</v>
      </c>
    </row>
    <row r="1750" spans="1:12" hidden="1" x14ac:dyDescent="0.25">
      <c r="A1750" s="71">
        <f t="shared" si="234"/>
        <v>1747</v>
      </c>
      <c r="B1750" s="70"/>
      <c r="D1750" s="70" t="str">
        <f>IFERROR(VLOOKUP($C1750,'[1]Nieuwe bron'!$A:$C,3,0),"")</f>
        <v/>
      </c>
      <c r="E1750" s="70" t="str">
        <f>IFERROR(VLOOKUP($D1750,'[1]Nieuwe bron'!$C:$D,2,0),"")</f>
        <v/>
      </c>
      <c r="F1750" s="70" t="str">
        <f>IFERROR(VLOOKUP($D1750,NLSfB!A:D,4,0),"")</f>
        <v/>
      </c>
      <c r="G1750" s="114"/>
      <c r="H1750" s="74"/>
      <c r="I1750" s="70"/>
      <c r="K1750" s="67">
        <f ca="1">COUNTIF(Tabel1[[PPO code 1]:[Frequentie 4]],Activiteitenoverzicht!B1750)</f>
        <v>0</v>
      </c>
      <c r="L1750" s="76">
        <f t="shared" ca="1" si="237"/>
        <v>0</v>
      </c>
    </row>
    <row r="1751" spans="1:12" hidden="1" x14ac:dyDescent="0.25">
      <c r="A1751" s="71">
        <f t="shared" si="234"/>
        <v>1748</v>
      </c>
      <c r="B1751" s="70" t="s">
        <v>1545</v>
      </c>
      <c r="D1751" s="70" t="str">
        <f>IFERROR(VLOOKUP($C1751,'[1]Nieuwe bron'!$A:$C,3,0),"")</f>
        <v/>
      </c>
      <c r="E1751" s="70" t="str">
        <f>IFERROR(VLOOKUP($D1751,'[1]Nieuwe bron'!$C:$D,2,0),"")</f>
        <v/>
      </c>
      <c r="F1751" s="70" t="str">
        <f>IFERROR(VLOOKUP($D1751,NLSfB!A:D,4,0),"")</f>
        <v/>
      </c>
      <c r="G1751" s="112">
        <v>0.5</v>
      </c>
      <c r="H1751" s="74"/>
      <c r="I1751" s="78" t="s">
        <v>1532</v>
      </c>
      <c r="K1751" s="67">
        <f ca="1">COUNTIF(Tabel1[[PPO code 1]:[Frequentie 4]],Activiteitenoverzicht!B1751)</f>
        <v>0</v>
      </c>
      <c r="L1751" s="73">
        <f ca="1">$K$1751</f>
        <v>0</v>
      </c>
    </row>
    <row r="1752" spans="1:12" ht="68.400000000000006" hidden="1" x14ac:dyDescent="0.25">
      <c r="A1752" s="71">
        <f t="shared" si="234"/>
        <v>1749</v>
      </c>
      <c r="B1752" s="70"/>
      <c r="D1752" s="70" t="str">
        <f>IFERROR(VLOOKUP($C1752,'[1]Nieuwe bron'!$A:$C,3,0),"")</f>
        <v/>
      </c>
      <c r="E1752" s="70" t="str">
        <f>IFERROR(VLOOKUP($D1752,'[1]Nieuwe bron'!$C:$D,2,0),"")</f>
        <v/>
      </c>
      <c r="F1752" s="70" t="str">
        <f>IFERROR(VLOOKUP($D1752,NLSfB!A:D,4,0),"")</f>
        <v/>
      </c>
      <c r="G1752" s="113">
        <v>0.5</v>
      </c>
      <c r="H1752" s="74"/>
      <c r="I1752" s="70" t="s">
        <v>1546</v>
      </c>
      <c r="K1752" s="67">
        <f ca="1">COUNTIF(Tabel1[[PPO code 1]:[Frequentie 4]],Activiteitenoverzicht!B1752)</f>
        <v>0</v>
      </c>
      <c r="L1752" s="75">
        <f t="shared" ref="L1752:L1753" ca="1" si="238">$K$1751</f>
        <v>0</v>
      </c>
    </row>
    <row r="1753" spans="1:12" hidden="1" x14ac:dyDescent="0.25">
      <c r="A1753" s="71">
        <f t="shared" si="234"/>
        <v>1750</v>
      </c>
      <c r="B1753" s="70"/>
      <c r="D1753" s="70" t="str">
        <f>IFERROR(VLOOKUP($C1753,'[1]Nieuwe bron'!$A:$C,3,0),"")</f>
        <v/>
      </c>
      <c r="E1753" s="70" t="str">
        <f>IFERROR(VLOOKUP($D1753,'[1]Nieuwe bron'!$C:$D,2,0),"")</f>
        <v/>
      </c>
      <c r="F1753" s="70" t="str">
        <f>IFERROR(VLOOKUP($D1753,NLSfB!A:D,4,0),"")</f>
        <v/>
      </c>
      <c r="G1753" s="114"/>
      <c r="H1753" s="74"/>
      <c r="I1753" s="70"/>
      <c r="K1753" s="67">
        <f ca="1">COUNTIF(Tabel1[[PPO code 1]:[Frequentie 4]],Activiteitenoverzicht!B1753)</f>
        <v>0</v>
      </c>
      <c r="L1753" s="76">
        <f t="shared" ca="1" si="238"/>
        <v>0</v>
      </c>
    </row>
    <row r="1754" spans="1:12" hidden="1" x14ac:dyDescent="0.25">
      <c r="A1754" s="71">
        <f t="shared" si="234"/>
        <v>1751</v>
      </c>
      <c r="B1754" s="70" t="s">
        <v>1547</v>
      </c>
      <c r="D1754" s="70" t="str">
        <f>IFERROR(VLOOKUP($C1754,'[1]Nieuwe bron'!$A:$C,3,0),"")</f>
        <v/>
      </c>
      <c r="E1754" s="70" t="str">
        <f>IFERROR(VLOOKUP($D1754,'[1]Nieuwe bron'!$C:$D,2,0),"")</f>
        <v/>
      </c>
      <c r="F1754" s="70" t="str">
        <f>IFERROR(VLOOKUP($D1754,NLSfB!A:D,4,0),"")</f>
        <v/>
      </c>
      <c r="G1754" s="113">
        <v>0.25</v>
      </c>
      <c r="H1754" s="74"/>
      <c r="I1754" s="78" t="s">
        <v>1532</v>
      </c>
      <c r="K1754" s="67">
        <f ca="1">COUNTIF(Tabel1[[PPO code 1]:[Frequentie 4]],Activiteitenoverzicht!B1754)</f>
        <v>0</v>
      </c>
      <c r="L1754" s="73">
        <f ca="1">$K$1754</f>
        <v>0</v>
      </c>
    </row>
    <row r="1755" spans="1:12" ht="68.400000000000006" hidden="1" x14ac:dyDescent="0.25">
      <c r="A1755" s="71">
        <f t="shared" si="234"/>
        <v>1752</v>
      </c>
      <c r="B1755" s="70"/>
      <c r="D1755" s="70" t="str">
        <f>IFERROR(VLOOKUP($C1755,'[1]Nieuwe bron'!$A:$C,3,0),"")</f>
        <v/>
      </c>
      <c r="E1755" s="70" t="str">
        <f>IFERROR(VLOOKUP($D1755,'[1]Nieuwe bron'!$C:$D,2,0),"")</f>
        <v/>
      </c>
      <c r="F1755" s="70" t="str">
        <f>IFERROR(VLOOKUP($D1755,NLSfB!A:D,4,0),"")</f>
        <v/>
      </c>
      <c r="G1755" s="114">
        <v>0.25</v>
      </c>
      <c r="H1755" s="74"/>
      <c r="I1755" s="70" t="s">
        <v>1548</v>
      </c>
      <c r="K1755" s="67">
        <f ca="1">COUNTIF(Tabel1[[PPO code 1]:[Frequentie 4]],Activiteitenoverzicht!B1755)</f>
        <v>0</v>
      </c>
      <c r="L1755" s="75">
        <f t="shared" ref="L1755:L1756" ca="1" si="239">$K$1754</f>
        <v>0</v>
      </c>
    </row>
    <row r="1756" spans="1:12" hidden="1" x14ac:dyDescent="0.25">
      <c r="A1756" s="71">
        <f t="shared" si="234"/>
        <v>1753</v>
      </c>
      <c r="B1756" s="70"/>
      <c r="D1756" s="70" t="str">
        <f>IFERROR(VLOOKUP($C1756,'[1]Nieuwe bron'!$A:$C,3,0),"")</f>
        <v/>
      </c>
      <c r="E1756" s="70" t="str">
        <f>IFERROR(VLOOKUP($D1756,'[1]Nieuwe bron'!$C:$D,2,0),"")</f>
        <v/>
      </c>
      <c r="F1756" s="70" t="str">
        <f>IFERROR(VLOOKUP($D1756,NLSfB!A:D,4,0),"")</f>
        <v/>
      </c>
      <c r="G1756" s="74"/>
      <c r="H1756" s="74"/>
      <c r="I1756" s="70"/>
      <c r="K1756" s="67">
        <f ca="1">COUNTIF(Tabel1[[PPO code 1]:[Frequentie 4]],Activiteitenoverzicht!B1756)</f>
        <v>0</v>
      </c>
      <c r="L1756" s="76">
        <f t="shared" ca="1" si="239"/>
        <v>0</v>
      </c>
    </row>
    <row r="1757" spans="1:12" hidden="1" x14ac:dyDescent="0.25">
      <c r="A1757" s="71">
        <f t="shared" si="234"/>
        <v>1754</v>
      </c>
      <c r="B1757" s="70" t="s">
        <v>1549</v>
      </c>
      <c r="C1757" s="70">
        <v>51240002</v>
      </c>
      <c r="D1757" s="70" t="str">
        <f>IFERROR(VLOOKUP($C1757,'[1]Nieuwe bron'!$A:$C,3,0),"")</f>
        <v>56.24.20</v>
      </c>
      <c r="E1757" s="70" t="str">
        <f>IFERROR(VLOOKUP($D1757,'[1]Nieuwe bron'!$C:$D,2,0),"")</f>
        <v>verwarming; opwekking centraal, rookgasafvoer; ketel olie 20-100 kW</v>
      </c>
      <c r="F1757" s="70" t="str">
        <f>IFERROR(VLOOKUP($D1757,NLSfB!A:D,4,0),"")</f>
        <v>rookgasafvoer olieketel 20-100 kW</v>
      </c>
      <c r="G1757" s="112">
        <v>1</v>
      </c>
      <c r="I1757" s="65" t="s">
        <v>1550</v>
      </c>
      <c r="K1757" s="67">
        <f ca="1">COUNTIF(Tabel1[[PPO code 1]:[Frequentie 4]],Activiteitenoverzicht!B1757)</f>
        <v>0</v>
      </c>
      <c r="L1757" s="73">
        <f ca="1">$K$1757</f>
        <v>0</v>
      </c>
    </row>
    <row r="1758" spans="1:12" hidden="1" x14ac:dyDescent="0.25">
      <c r="A1758" s="71">
        <f t="shared" si="234"/>
        <v>1755</v>
      </c>
      <c r="B1758" s="70" t="str">
        <f t="shared" ref="B1758:B1775" si="240">IF($C1758=""," ",$B$1757)</f>
        <v>VW050-A</v>
      </c>
      <c r="C1758" s="70">
        <v>51240003</v>
      </c>
      <c r="D1758" s="70" t="str">
        <f>IFERROR(VLOOKUP($C1758,'[1]Nieuwe bron'!$A:$C,3,0),"")</f>
        <v>56.24.30</v>
      </c>
      <c r="E1758" s="70" t="str">
        <f>IFERROR(VLOOKUP($D1758,'[1]Nieuwe bron'!$C:$D,2,0),"")</f>
        <v>verwarming; opwekking centraal, rookgasafvoer; ketel olie &gt; 100 kW</v>
      </c>
      <c r="F1758" s="70" t="str">
        <f>IFERROR(VLOOKUP($D1758,NLSfB!A:D,4,0),"")</f>
        <v>rookgasafvoer olieketel &gt;100 kW</v>
      </c>
      <c r="G1758" s="113">
        <v>1</v>
      </c>
      <c r="H1758" s="74" t="s">
        <v>326</v>
      </c>
      <c r="I1758" s="70" t="s">
        <v>1533</v>
      </c>
      <c r="K1758" s="67">
        <f ca="1">COUNTIF(Tabel1[[PPO code 1]:[Frequentie 4]],Activiteitenoverzicht!B1758)</f>
        <v>0</v>
      </c>
      <c r="L1758" s="75">
        <f t="shared" ref="L1758:L1776" ca="1" si="241">$K$1757</f>
        <v>0</v>
      </c>
    </row>
    <row r="1759" spans="1:12" hidden="1" x14ac:dyDescent="0.25">
      <c r="A1759" s="71">
        <f t="shared" si="234"/>
        <v>1756</v>
      </c>
      <c r="B1759" s="70" t="str">
        <f t="shared" si="240"/>
        <v xml:space="preserve"> </v>
      </c>
      <c r="D1759" s="70" t="str">
        <f>IFERROR(VLOOKUP($C1759,'[1]Nieuwe bron'!$A:$C,3,0),"")</f>
        <v/>
      </c>
      <c r="E1759" s="70" t="str">
        <f>IFERROR(VLOOKUP($D1759,'[1]Nieuwe bron'!$C:$D,2,0),"")</f>
        <v/>
      </c>
      <c r="F1759" s="70" t="str">
        <f>IFERROR(VLOOKUP($D1759,NLSfB!A:D,4,0),"")</f>
        <v/>
      </c>
      <c r="G1759" s="113">
        <v>1</v>
      </c>
      <c r="H1759" s="74" t="s">
        <v>326</v>
      </c>
      <c r="I1759" s="70" t="s">
        <v>1534</v>
      </c>
      <c r="K1759" s="67">
        <f ca="1">COUNTIF(Tabel1[[PPO code 1]:[Frequentie 4]],Activiteitenoverzicht!B1759)</f>
        <v>0</v>
      </c>
      <c r="L1759" s="75">
        <f t="shared" ca="1" si="241"/>
        <v>0</v>
      </c>
    </row>
    <row r="1760" spans="1:12" hidden="1" x14ac:dyDescent="0.25">
      <c r="A1760" s="71">
        <f t="shared" si="234"/>
        <v>1757</v>
      </c>
      <c r="B1760" s="70" t="str">
        <f t="shared" si="240"/>
        <v xml:space="preserve"> </v>
      </c>
      <c r="D1760" s="70" t="str">
        <f>IFERROR(VLOOKUP($C1760,'[1]Nieuwe bron'!$A:$C,3,0),"")</f>
        <v/>
      </c>
      <c r="E1760" s="70" t="str">
        <f>IFERROR(VLOOKUP($D1760,'[1]Nieuwe bron'!$C:$D,2,0),"")</f>
        <v/>
      </c>
      <c r="F1760" s="70" t="str">
        <f>IFERROR(VLOOKUP($D1760,NLSfB!A:D,4,0),"")</f>
        <v/>
      </c>
      <c r="G1760" s="113">
        <v>1</v>
      </c>
      <c r="H1760" s="74" t="s">
        <v>326</v>
      </c>
      <c r="I1760" s="70" t="s">
        <v>1535</v>
      </c>
      <c r="K1760" s="67">
        <f ca="1">COUNTIF(Tabel1[[PPO code 1]:[Frequentie 4]],Activiteitenoverzicht!B1760)</f>
        <v>0</v>
      </c>
      <c r="L1760" s="75">
        <f t="shared" ca="1" si="241"/>
        <v>0</v>
      </c>
    </row>
    <row r="1761" spans="1:12" hidden="1" x14ac:dyDescent="0.25">
      <c r="A1761" s="71">
        <f t="shared" si="234"/>
        <v>1758</v>
      </c>
      <c r="B1761" s="70" t="str">
        <f t="shared" si="240"/>
        <v xml:space="preserve"> </v>
      </c>
      <c r="D1761" s="70" t="str">
        <f>IFERROR(VLOOKUP($C1761,'[1]Nieuwe bron'!$A:$C,3,0),"")</f>
        <v/>
      </c>
      <c r="E1761" s="70" t="str">
        <f>IFERROR(VLOOKUP($D1761,'[1]Nieuwe bron'!$C:$D,2,0),"")</f>
        <v/>
      </c>
      <c r="F1761" s="70" t="str">
        <f>IFERROR(VLOOKUP($D1761,NLSfB!A:D,4,0),"")</f>
        <v/>
      </c>
      <c r="G1761" s="113">
        <v>1</v>
      </c>
      <c r="H1761" s="74" t="s">
        <v>326</v>
      </c>
      <c r="I1761" s="70" t="s">
        <v>1536</v>
      </c>
      <c r="K1761" s="67">
        <f ca="1">COUNTIF(Tabel1[[PPO code 1]:[Frequentie 4]],Activiteitenoverzicht!B1761)</f>
        <v>0</v>
      </c>
      <c r="L1761" s="75">
        <f t="shared" ca="1" si="241"/>
        <v>0</v>
      </c>
    </row>
    <row r="1762" spans="1:12" hidden="1" x14ac:dyDescent="0.25">
      <c r="A1762" s="71">
        <f t="shared" ref="A1762:A1825" si="242">-3+ROW()</f>
        <v>1759</v>
      </c>
      <c r="B1762" s="70" t="str">
        <f t="shared" si="240"/>
        <v xml:space="preserve"> </v>
      </c>
      <c r="D1762" s="70" t="str">
        <f>IFERROR(VLOOKUP($C1762,'[1]Nieuwe bron'!$A:$C,3,0),"")</f>
        <v/>
      </c>
      <c r="E1762" s="70" t="str">
        <f>IFERROR(VLOOKUP($D1762,'[1]Nieuwe bron'!$C:$D,2,0),"")</f>
        <v/>
      </c>
      <c r="F1762" s="70" t="str">
        <f>IFERROR(VLOOKUP($D1762,NLSfB!A:D,4,0),"")</f>
        <v/>
      </c>
      <c r="G1762" s="113">
        <v>1</v>
      </c>
      <c r="H1762" s="74" t="s">
        <v>326</v>
      </c>
      <c r="I1762" s="70" t="s">
        <v>1517</v>
      </c>
      <c r="K1762" s="67">
        <f ca="1">COUNTIF(Tabel1[[PPO code 1]:[Frequentie 4]],Activiteitenoverzicht!B1762)</f>
        <v>0</v>
      </c>
      <c r="L1762" s="75">
        <f t="shared" ca="1" si="241"/>
        <v>0</v>
      </c>
    </row>
    <row r="1763" spans="1:12" hidden="1" x14ac:dyDescent="0.25">
      <c r="A1763" s="71">
        <f t="shared" si="242"/>
        <v>1760</v>
      </c>
      <c r="B1763" s="70" t="str">
        <f t="shared" si="240"/>
        <v xml:space="preserve"> </v>
      </c>
      <c r="D1763" s="70" t="str">
        <f>IFERROR(VLOOKUP($C1763,'[1]Nieuwe bron'!$A:$C,3,0),"")</f>
        <v/>
      </c>
      <c r="E1763" s="70" t="str">
        <f>IFERROR(VLOOKUP($D1763,'[1]Nieuwe bron'!$C:$D,2,0),"")</f>
        <v/>
      </c>
      <c r="F1763" s="70" t="str">
        <f>IFERROR(VLOOKUP($D1763,NLSfB!A:D,4,0),"")</f>
        <v/>
      </c>
      <c r="G1763" s="113">
        <v>1</v>
      </c>
      <c r="H1763" s="74" t="s">
        <v>326</v>
      </c>
      <c r="I1763" s="70" t="s">
        <v>1025</v>
      </c>
      <c r="K1763" s="67">
        <f ca="1">COUNTIF(Tabel1[[PPO code 1]:[Frequentie 4]],Activiteitenoverzicht!B1763)</f>
        <v>0</v>
      </c>
      <c r="L1763" s="75">
        <f t="shared" ca="1" si="241"/>
        <v>0</v>
      </c>
    </row>
    <row r="1764" spans="1:12" hidden="1" x14ac:dyDescent="0.25">
      <c r="A1764" s="71">
        <f t="shared" si="242"/>
        <v>1761</v>
      </c>
      <c r="B1764" s="70" t="str">
        <f t="shared" si="240"/>
        <v xml:space="preserve"> </v>
      </c>
      <c r="D1764" s="70" t="str">
        <f>IFERROR(VLOOKUP($C1764,'[1]Nieuwe bron'!$A:$C,3,0),"")</f>
        <v/>
      </c>
      <c r="E1764" s="70" t="str">
        <f>IFERROR(VLOOKUP($D1764,'[1]Nieuwe bron'!$C:$D,2,0),"")</f>
        <v/>
      </c>
      <c r="F1764" s="70" t="str">
        <f>IFERROR(VLOOKUP($D1764,NLSfB!A:D,4,0),"")</f>
        <v/>
      </c>
      <c r="G1764" s="113">
        <v>1</v>
      </c>
      <c r="H1764" s="74" t="s">
        <v>326</v>
      </c>
      <c r="I1764" s="70" t="s">
        <v>1537</v>
      </c>
      <c r="K1764" s="67">
        <f ca="1">COUNTIF(Tabel1[[PPO code 1]:[Frequentie 4]],Activiteitenoverzicht!B1764)</f>
        <v>0</v>
      </c>
      <c r="L1764" s="75">
        <f t="shared" ca="1" si="241"/>
        <v>0</v>
      </c>
    </row>
    <row r="1765" spans="1:12" hidden="1" x14ac:dyDescent="0.25">
      <c r="A1765" s="71">
        <f t="shared" si="242"/>
        <v>1762</v>
      </c>
      <c r="B1765" s="70" t="str">
        <f t="shared" si="240"/>
        <v xml:space="preserve"> </v>
      </c>
      <c r="D1765" s="70" t="str">
        <f>IFERROR(VLOOKUP($C1765,'[1]Nieuwe bron'!$A:$C,3,0),"")</f>
        <v/>
      </c>
      <c r="E1765" s="70" t="str">
        <f>IFERROR(VLOOKUP($D1765,'[1]Nieuwe bron'!$C:$D,2,0),"")</f>
        <v/>
      </c>
      <c r="F1765" s="70" t="str">
        <f>IFERROR(VLOOKUP($D1765,NLSfB!A:D,4,0),"")</f>
        <v/>
      </c>
      <c r="G1765" s="113">
        <v>1</v>
      </c>
      <c r="H1765" s="74" t="s">
        <v>326</v>
      </c>
      <c r="I1765" s="70" t="s">
        <v>1538</v>
      </c>
      <c r="K1765" s="67">
        <f ca="1">COUNTIF(Tabel1[[PPO code 1]:[Frequentie 4]],Activiteitenoverzicht!B1765)</f>
        <v>0</v>
      </c>
      <c r="L1765" s="75">
        <f t="shared" ca="1" si="241"/>
        <v>0</v>
      </c>
    </row>
    <row r="1766" spans="1:12" hidden="1" x14ac:dyDescent="0.25">
      <c r="A1766" s="71">
        <f t="shared" si="242"/>
        <v>1763</v>
      </c>
      <c r="B1766" s="70" t="str">
        <f t="shared" si="240"/>
        <v xml:space="preserve"> </v>
      </c>
      <c r="D1766" s="70" t="str">
        <f>IFERROR(VLOOKUP($C1766,'[1]Nieuwe bron'!$A:$C,3,0),"")</f>
        <v/>
      </c>
      <c r="E1766" s="70" t="str">
        <f>IFERROR(VLOOKUP($D1766,'[1]Nieuwe bron'!$C:$D,2,0),"")</f>
        <v/>
      </c>
      <c r="F1766" s="70" t="str">
        <f>IFERROR(VLOOKUP($D1766,NLSfB!A:D,4,0),"")</f>
        <v/>
      </c>
      <c r="G1766" s="113">
        <v>1</v>
      </c>
      <c r="H1766" s="74" t="s">
        <v>326</v>
      </c>
      <c r="I1766" s="70" t="s">
        <v>1539</v>
      </c>
      <c r="K1766" s="67">
        <f ca="1">COUNTIF(Tabel1[[PPO code 1]:[Frequentie 4]],Activiteitenoverzicht!B1766)</f>
        <v>0</v>
      </c>
      <c r="L1766" s="75">
        <f t="shared" ca="1" si="241"/>
        <v>0</v>
      </c>
    </row>
    <row r="1767" spans="1:12" hidden="1" x14ac:dyDescent="0.25">
      <c r="A1767" s="71">
        <f t="shared" si="242"/>
        <v>1764</v>
      </c>
      <c r="B1767" s="70" t="str">
        <f t="shared" si="240"/>
        <v xml:space="preserve"> </v>
      </c>
      <c r="D1767" s="70" t="str">
        <f>IFERROR(VLOOKUP($C1767,'[1]Nieuwe bron'!$A:$C,3,0),"")</f>
        <v/>
      </c>
      <c r="E1767" s="70" t="str">
        <f>IFERROR(VLOOKUP($D1767,'[1]Nieuwe bron'!$C:$D,2,0),"")</f>
        <v/>
      </c>
      <c r="F1767" s="70" t="str">
        <f>IFERROR(VLOOKUP($D1767,NLSfB!A:D,4,0),"")</f>
        <v/>
      </c>
      <c r="G1767" s="113">
        <v>1</v>
      </c>
      <c r="H1767" s="74" t="s">
        <v>326</v>
      </c>
      <c r="I1767" s="70" t="s">
        <v>1551</v>
      </c>
      <c r="K1767" s="67">
        <f ca="1">COUNTIF(Tabel1[[PPO code 1]:[Frequentie 4]],Activiteitenoverzicht!B1767)</f>
        <v>0</v>
      </c>
      <c r="L1767" s="75">
        <f t="shared" ca="1" si="241"/>
        <v>0</v>
      </c>
    </row>
    <row r="1768" spans="1:12" hidden="1" x14ac:dyDescent="0.25">
      <c r="A1768" s="71">
        <f t="shared" si="242"/>
        <v>1765</v>
      </c>
      <c r="B1768" s="70" t="str">
        <f t="shared" si="240"/>
        <v xml:space="preserve"> </v>
      </c>
      <c r="D1768" s="70" t="str">
        <f>IFERROR(VLOOKUP($C1768,'[1]Nieuwe bron'!$A:$C,3,0),"")</f>
        <v/>
      </c>
      <c r="E1768" s="70" t="str">
        <f>IFERROR(VLOOKUP($D1768,'[1]Nieuwe bron'!$C:$D,2,0),"")</f>
        <v/>
      </c>
      <c r="F1768" s="70" t="str">
        <f>IFERROR(VLOOKUP($D1768,NLSfB!A:D,4,0),"")</f>
        <v/>
      </c>
      <c r="G1768" s="113">
        <v>1</v>
      </c>
      <c r="H1768" s="74" t="s">
        <v>326</v>
      </c>
      <c r="I1768" s="70" t="s">
        <v>1541</v>
      </c>
      <c r="K1768" s="67">
        <f ca="1">COUNTIF(Tabel1[[PPO code 1]:[Frequentie 4]],Activiteitenoverzicht!B1768)</f>
        <v>0</v>
      </c>
      <c r="L1768" s="75">
        <f t="shared" ca="1" si="241"/>
        <v>0</v>
      </c>
    </row>
    <row r="1769" spans="1:12" hidden="1" x14ac:dyDescent="0.25">
      <c r="A1769" s="71">
        <f t="shared" si="242"/>
        <v>1766</v>
      </c>
      <c r="B1769" s="70" t="str">
        <f t="shared" si="240"/>
        <v xml:space="preserve"> </v>
      </c>
      <c r="D1769" s="70" t="str">
        <f>IFERROR(VLOOKUP($C1769,'[1]Nieuwe bron'!$A:$C,3,0),"")</f>
        <v/>
      </c>
      <c r="E1769" s="70" t="str">
        <f>IFERROR(VLOOKUP($D1769,'[1]Nieuwe bron'!$C:$D,2,0),"")</f>
        <v/>
      </c>
      <c r="F1769" s="70" t="str">
        <f>IFERROR(VLOOKUP($D1769,NLSfB!A:D,4,0),"")</f>
        <v/>
      </c>
      <c r="G1769" s="113"/>
      <c r="H1769" s="74" t="s">
        <v>326</v>
      </c>
      <c r="I1769" s="70" t="s">
        <v>1552</v>
      </c>
      <c r="K1769" s="67">
        <f ca="1">COUNTIF(Tabel1[[PPO code 1]:[Frequentie 4]],Activiteitenoverzicht!B1769)</f>
        <v>0</v>
      </c>
      <c r="L1769" s="75">
        <f t="shared" ca="1" si="241"/>
        <v>0</v>
      </c>
    </row>
    <row r="1770" spans="1:12" hidden="1" x14ac:dyDescent="0.25">
      <c r="A1770" s="71">
        <f t="shared" si="242"/>
        <v>1767</v>
      </c>
      <c r="B1770" s="70" t="str">
        <f t="shared" si="240"/>
        <v xml:space="preserve"> </v>
      </c>
      <c r="D1770" s="70" t="str">
        <f>IFERROR(VLOOKUP($C1770,'[1]Nieuwe bron'!$A:$C,3,0),"")</f>
        <v/>
      </c>
      <c r="E1770" s="70" t="str">
        <f>IFERROR(VLOOKUP($D1770,'[1]Nieuwe bron'!$C:$D,2,0),"")</f>
        <v/>
      </c>
      <c r="F1770" s="70" t="str">
        <f>IFERROR(VLOOKUP($D1770,NLSfB!A:D,4,0),"")</f>
        <v/>
      </c>
      <c r="G1770" s="113"/>
      <c r="H1770" s="74" t="s">
        <v>326</v>
      </c>
      <c r="I1770" s="70" t="s">
        <v>1553</v>
      </c>
      <c r="K1770" s="67">
        <f ca="1">COUNTIF(Tabel1[[PPO code 1]:[Frequentie 4]],Activiteitenoverzicht!B1770)</f>
        <v>0</v>
      </c>
      <c r="L1770" s="75">
        <f t="shared" ca="1" si="241"/>
        <v>0</v>
      </c>
    </row>
    <row r="1771" spans="1:12" hidden="1" x14ac:dyDescent="0.25">
      <c r="A1771" s="71">
        <f t="shared" si="242"/>
        <v>1768</v>
      </c>
      <c r="B1771" s="70" t="str">
        <f t="shared" si="240"/>
        <v xml:space="preserve"> </v>
      </c>
      <c r="D1771" s="70" t="str">
        <f>IFERROR(VLOOKUP($C1771,'[1]Nieuwe bron'!$A:$C,3,0),"")</f>
        <v/>
      </c>
      <c r="E1771" s="70" t="str">
        <f>IFERROR(VLOOKUP($D1771,'[1]Nieuwe bron'!$C:$D,2,0),"")</f>
        <v/>
      </c>
      <c r="F1771" s="70" t="str">
        <f>IFERROR(VLOOKUP($D1771,NLSfB!A:D,4,0),"")</f>
        <v/>
      </c>
      <c r="G1771" s="113"/>
      <c r="H1771" s="74" t="s">
        <v>326</v>
      </c>
      <c r="I1771" s="70" t="s">
        <v>1542</v>
      </c>
      <c r="K1771" s="67">
        <f ca="1">COUNTIF(Tabel1[[PPO code 1]:[Frequentie 4]],Activiteitenoverzicht!B1771)</f>
        <v>0</v>
      </c>
      <c r="L1771" s="75">
        <f t="shared" ca="1" si="241"/>
        <v>0</v>
      </c>
    </row>
    <row r="1772" spans="1:12" hidden="1" x14ac:dyDescent="0.25">
      <c r="A1772" s="71">
        <f t="shared" si="242"/>
        <v>1769</v>
      </c>
      <c r="B1772" s="70" t="str">
        <f t="shared" si="240"/>
        <v xml:space="preserve"> </v>
      </c>
      <c r="D1772" s="70" t="str">
        <f>IFERROR(VLOOKUP($C1772,'[1]Nieuwe bron'!$A:$C,3,0),"")</f>
        <v/>
      </c>
      <c r="E1772" s="70" t="str">
        <f>IFERROR(VLOOKUP($D1772,'[1]Nieuwe bron'!$C:$D,2,0),"")</f>
        <v/>
      </c>
      <c r="F1772" s="70" t="str">
        <f>IFERROR(VLOOKUP($D1772,NLSfB!A:D,4,0),"")</f>
        <v/>
      </c>
      <c r="G1772" s="113"/>
      <c r="H1772" s="74" t="s">
        <v>326</v>
      </c>
      <c r="I1772" s="70" t="s">
        <v>1523</v>
      </c>
      <c r="K1772" s="67">
        <f ca="1">COUNTIF(Tabel1[[PPO code 1]:[Frequentie 4]],Activiteitenoverzicht!B1772)</f>
        <v>0</v>
      </c>
      <c r="L1772" s="75">
        <f t="shared" ca="1" si="241"/>
        <v>0</v>
      </c>
    </row>
    <row r="1773" spans="1:12" hidden="1" x14ac:dyDescent="0.25">
      <c r="A1773" s="71">
        <f t="shared" si="242"/>
        <v>1770</v>
      </c>
      <c r="B1773" s="70" t="str">
        <f t="shared" si="240"/>
        <v xml:space="preserve"> </v>
      </c>
      <c r="D1773" s="70" t="str">
        <f>IFERROR(VLOOKUP($C1773,'[1]Nieuwe bron'!$A:$C,3,0),"")</f>
        <v/>
      </c>
      <c r="E1773" s="70" t="str">
        <f>IFERROR(VLOOKUP($D1773,'[1]Nieuwe bron'!$C:$D,2,0),"")</f>
        <v/>
      </c>
      <c r="F1773" s="70" t="str">
        <f>IFERROR(VLOOKUP($D1773,NLSfB!A:D,4,0),"")</f>
        <v/>
      </c>
      <c r="G1773" s="113"/>
      <c r="H1773" s="74" t="s">
        <v>326</v>
      </c>
      <c r="I1773" s="70" t="s">
        <v>1554</v>
      </c>
      <c r="K1773" s="67">
        <f ca="1">COUNTIF(Tabel1[[PPO code 1]:[Frequentie 4]],Activiteitenoverzicht!B1773)</f>
        <v>0</v>
      </c>
      <c r="L1773" s="75">
        <f t="shared" ca="1" si="241"/>
        <v>0</v>
      </c>
    </row>
    <row r="1774" spans="1:12" hidden="1" x14ac:dyDescent="0.25">
      <c r="A1774" s="71">
        <f t="shared" si="242"/>
        <v>1771</v>
      </c>
      <c r="B1774" s="70" t="str">
        <f t="shared" si="240"/>
        <v xml:space="preserve"> </v>
      </c>
      <c r="D1774" s="70" t="str">
        <f>IFERROR(VLOOKUP($C1774,'[1]Nieuwe bron'!$A:$C,3,0),"")</f>
        <v/>
      </c>
      <c r="E1774" s="70" t="str">
        <f>IFERROR(VLOOKUP($D1774,'[1]Nieuwe bron'!$C:$D,2,0),"")</f>
        <v/>
      </c>
      <c r="F1774" s="70" t="str">
        <f>IFERROR(VLOOKUP($D1774,NLSfB!A:D,4,0),"")</f>
        <v/>
      </c>
      <c r="G1774" s="113"/>
      <c r="H1774" s="74" t="s">
        <v>326</v>
      </c>
      <c r="I1774" s="70" t="s">
        <v>1555</v>
      </c>
      <c r="K1774" s="67">
        <f ca="1">COUNTIF(Tabel1[[PPO code 1]:[Frequentie 4]],Activiteitenoverzicht!B1774)</f>
        <v>0</v>
      </c>
      <c r="L1774" s="75">
        <f t="shared" ca="1" si="241"/>
        <v>0</v>
      </c>
    </row>
    <row r="1775" spans="1:12" ht="22.8" hidden="1" x14ac:dyDescent="0.25">
      <c r="A1775" s="71">
        <f t="shared" si="242"/>
        <v>1772</v>
      </c>
      <c r="B1775" s="70" t="str">
        <f t="shared" si="240"/>
        <v xml:space="preserve"> </v>
      </c>
      <c r="D1775" s="70" t="str">
        <f>IFERROR(VLOOKUP($C1775,'[1]Nieuwe bron'!$A:$C,3,0),"")</f>
        <v/>
      </c>
      <c r="E1775" s="70" t="str">
        <f>IFERROR(VLOOKUP($D1775,'[1]Nieuwe bron'!$C:$D,2,0),"")</f>
        <v/>
      </c>
      <c r="F1775" s="70" t="str">
        <f>IFERROR(VLOOKUP($D1775,NLSfB!A:D,4,0),"")</f>
        <v/>
      </c>
      <c r="G1775" s="113"/>
      <c r="H1775" s="74" t="s">
        <v>326</v>
      </c>
      <c r="I1775" s="70" t="s">
        <v>1525</v>
      </c>
      <c r="K1775" s="67">
        <f ca="1">COUNTIF(Tabel1[[PPO code 1]:[Frequentie 4]],Activiteitenoverzicht!B1775)</f>
        <v>0</v>
      </c>
      <c r="L1775" s="75">
        <f t="shared" ca="1" si="241"/>
        <v>0</v>
      </c>
    </row>
    <row r="1776" spans="1:12" hidden="1" x14ac:dyDescent="0.25">
      <c r="A1776" s="71">
        <f t="shared" si="242"/>
        <v>1773</v>
      </c>
      <c r="B1776" s="70"/>
      <c r="D1776" s="70" t="str">
        <f>IFERROR(VLOOKUP($C1776,'[1]Nieuwe bron'!$A:$C,3,0),"")</f>
        <v/>
      </c>
      <c r="E1776" s="70" t="str">
        <f>IFERROR(VLOOKUP($D1776,'[1]Nieuwe bron'!$C:$D,2,0),"")</f>
        <v/>
      </c>
      <c r="F1776" s="70" t="str">
        <f>IFERROR(VLOOKUP($D1776,NLSfB!A:D,4,0),"")</f>
        <v/>
      </c>
      <c r="G1776" s="113"/>
      <c r="H1776" s="74"/>
      <c r="I1776" s="70"/>
      <c r="K1776" s="67">
        <f ca="1">COUNTIF(Tabel1[[PPO code 1]:[Frequentie 4]],Activiteitenoverzicht!B1776)</f>
        <v>0</v>
      </c>
      <c r="L1776" s="76">
        <f t="shared" ca="1" si="241"/>
        <v>0</v>
      </c>
    </row>
    <row r="1777" spans="1:12" hidden="1" x14ac:dyDescent="0.25">
      <c r="A1777" s="71">
        <f t="shared" si="242"/>
        <v>1774</v>
      </c>
      <c r="B1777" s="70" t="s">
        <v>1556</v>
      </c>
      <c r="C1777" s="70">
        <v>51240003</v>
      </c>
      <c r="D1777" s="70" t="str">
        <f>IFERROR(VLOOKUP($C1777,'[1]Nieuwe bron'!$A:$C,3,0),"")</f>
        <v>56.24.30</v>
      </c>
      <c r="E1777" s="70" t="str">
        <f>IFERROR(VLOOKUP($D1777,'[1]Nieuwe bron'!$C:$D,2,0),"")</f>
        <v>verwarming; opwekking centraal, rookgasafvoer; ketel olie &gt; 100 kW</v>
      </c>
      <c r="F1777" s="70" t="str">
        <f>IFERROR(VLOOKUP($D1777,NLSfB!A:D,4,0),"")</f>
        <v>rookgasafvoer olieketel &gt;100 kW</v>
      </c>
      <c r="G1777" s="112">
        <v>0.5</v>
      </c>
      <c r="H1777" s="74"/>
      <c r="I1777" s="78" t="s">
        <v>1550</v>
      </c>
      <c r="K1777" s="67">
        <f ca="1">COUNTIF(Tabel1[[PPO code 1]:[Frequentie 4]],Activiteitenoverzicht!B1777)</f>
        <v>0</v>
      </c>
      <c r="L1777" s="73">
        <f ca="1">$K$1777</f>
        <v>0</v>
      </c>
    </row>
    <row r="1778" spans="1:12" ht="68.400000000000006" hidden="1" x14ac:dyDescent="0.25">
      <c r="A1778" s="71">
        <f t="shared" si="242"/>
        <v>1775</v>
      </c>
      <c r="B1778" s="70"/>
      <c r="D1778" s="70" t="str">
        <f>IFERROR(VLOOKUP($C1778,'[1]Nieuwe bron'!$A:$C,3,0),"")</f>
        <v/>
      </c>
      <c r="E1778" s="70" t="str">
        <f>IFERROR(VLOOKUP($D1778,'[1]Nieuwe bron'!$C:$D,2,0),"")</f>
        <v/>
      </c>
      <c r="F1778" s="70" t="str">
        <f>IFERROR(VLOOKUP($D1778,NLSfB!A:D,4,0),"")</f>
        <v/>
      </c>
      <c r="G1778" s="113">
        <v>0.5</v>
      </c>
      <c r="H1778" s="74"/>
      <c r="I1778" s="70" t="s">
        <v>1546</v>
      </c>
      <c r="K1778" s="67">
        <f ca="1">COUNTIF(Tabel1[[PPO code 1]:[Frequentie 4]],Activiteitenoverzicht!B1778)</f>
        <v>0</v>
      </c>
      <c r="L1778" s="75">
        <f t="shared" ref="L1778:L1779" ca="1" si="243">$K$1777</f>
        <v>0</v>
      </c>
    </row>
    <row r="1779" spans="1:12" hidden="1" x14ac:dyDescent="0.25">
      <c r="A1779" s="71">
        <f t="shared" si="242"/>
        <v>1776</v>
      </c>
      <c r="B1779" s="70"/>
      <c r="D1779" s="70" t="str">
        <f>IFERROR(VLOOKUP($C1779,'[1]Nieuwe bron'!$A:$C,3,0),"")</f>
        <v/>
      </c>
      <c r="E1779" s="70" t="str">
        <f>IFERROR(VLOOKUP($D1779,'[1]Nieuwe bron'!$C:$D,2,0),"")</f>
        <v/>
      </c>
      <c r="F1779" s="70" t="str">
        <f>IFERROR(VLOOKUP($D1779,NLSfB!A:D,4,0),"")</f>
        <v/>
      </c>
      <c r="G1779" s="114"/>
      <c r="H1779" s="74"/>
      <c r="I1779" s="70"/>
      <c r="K1779" s="67">
        <f ca="1">COUNTIF(Tabel1[[PPO code 1]:[Frequentie 4]],Activiteitenoverzicht!B1779)</f>
        <v>0</v>
      </c>
      <c r="L1779" s="76">
        <f t="shared" ca="1" si="243"/>
        <v>0</v>
      </c>
    </row>
    <row r="1780" spans="1:12" hidden="1" x14ac:dyDescent="0.25">
      <c r="A1780" s="71">
        <f t="shared" si="242"/>
        <v>1777</v>
      </c>
      <c r="B1780" s="70" t="s">
        <v>1557</v>
      </c>
      <c r="C1780" s="70">
        <v>51240002</v>
      </c>
      <c r="D1780" s="70" t="str">
        <f>IFERROR(VLOOKUP($C1780,'[1]Nieuwe bron'!$A:$C,3,0),"")</f>
        <v>56.24.20</v>
      </c>
      <c r="E1780" s="70" t="str">
        <f>IFERROR(VLOOKUP($D1780,'[1]Nieuwe bron'!$C:$D,2,0),"")</f>
        <v>verwarming; opwekking centraal, rookgasafvoer; ketel olie 20-100 kW</v>
      </c>
      <c r="F1780" s="70" t="str">
        <f>IFERROR(VLOOKUP($D1780,NLSfB!A:D,4,0),"")</f>
        <v>rookgasafvoer olieketel 20-100 kW</v>
      </c>
      <c r="G1780" s="113">
        <v>0.25</v>
      </c>
      <c r="H1780" s="74"/>
      <c r="I1780" s="78" t="s">
        <v>1550</v>
      </c>
      <c r="K1780" s="67">
        <f ca="1">COUNTIF(Tabel1[[PPO code 1]:[Frequentie 4]],Activiteitenoverzicht!B1780)</f>
        <v>0</v>
      </c>
      <c r="L1780" s="73">
        <f ca="1">$K$1780</f>
        <v>0</v>
      </c>
    </row>
    <row r="1781" spans="1:12" ht="68.400000000000006" hidden="1" x14ac:dyDescent="0.25">
      <c r="A1781" s="71">
        <f t="shared" si="242"/>
        <v>1778</v>
      </c>
      <c r="B1781" s="70"/>
      <c r="D1781" s="70" t="str">
        <f>IFERROR(VLOOKUP($C1781,'[1]Nieuwe bron'!$A:$C,3,0),"")</f>
        <v/>
      </c>
      <c r="E1781" s="70" t="str">
        <f>IFERROR(VLOOKUP($D1781,'[1]Nieuwe bron'!$C:$D,2,0),"")</f>
        <v/>
      </c>
      <c r="F1781" s="70" t="str">
        <f>IFERROR(VLOOKUP($D1781,NLSfB!A:D,4,0),"")</f>
        <v/>
      </c>
      <c r="G1781" s="114">
        <v>0.25</v>
      </c>
      <c r="H1781" s="74"/>
      <c r="I1781" s="70" t="s">
        <v>1548</v>
      </c>
      <c r="K1781" s="67">
        <f ca="1">COUNTIF(Tabel1[[PPO code 1]:[Frequentie 4]],Activiteitenoverzicht!B1781)</f>
        <v>0</v>
      </c>
      <c r="L1781" s="75">
        <f t="shared" ref="L1781:L1782" ca="1" si="244">$K$1780</f>
        <v>0</v>
      </c>
    </row>
    <row r="1782" spans="1:12" hidden="1" x14ac:dyDescent="0.25">
      <c r="A1782" s="71">
        <f t="shared" si="242"/>
        <v>1779</v>
      </c>
      <c r="B1782" s="70"/>
      <c r="D1782" s="70" t="str">
        <f>IFERROR(VLOOKUP($C1782,'[1]Nieuwe bron'!$A:$C,3,0),"")</f>
        <v/>
      </c>
      <c r="E1782" s="70" t="str">
        <f>IFERROR(VLOOKUP($D1782,'[1]Nieuwe bron'!$C:$D,2,0),"")</f>
        <v/>
      </c>
      <c r="F1782" s="70" t="str">
        <f>IFERROR(VLOOKUP($D1782,NLSfB!A:D,4,0),"")</f>
        <v/>
      </c>
      <c r="G1782" s="74"/>
      <c r="H1782" s="74"/>
      <c r="I1782" s="70"/>
      <c r="K1782" s="67">
        <f ca="1">COUNTIF(Tabel1[[PPO code 1]:[Frequentie 4]],Activiteitenoverzicht!B1782)</f>
        <v>0</v>
      </c>
      <c r="L1782" s="76">
        <f t="shared" ca="1" si="244"/>
        <v>0</v>
      </c>
    </row>
    <row r="1783" spans="1:12" ht="45.6" x14ac:dyDescent="0.25">
      <c r="A1783" s="92">
        <f t="shared" si="242"/>
        <v>1780</v>
      </c>
      <c r="B1783" s="91" t="s">
        <v>1558</v>
      </c>
      <c r="C1783" s="70">
        <v>553130</v>
      </c>
      <c r="D1783" s="91" t="str">
        <f>IFERROR(VLOOKUP($C1783,'[1]Nieuwe bron'!$A:$C,3,0),"")</f>
        <v>55.31.20</v>
      </c>
      <c r="E1783" s="70" t="str">
        <f>IFERROR(VLOOKUP($D1783,'[1]Nieuwe bron'!$C:$D,2,0),"")</f>
        <v>koeling; distributie hoofdverdeling, distributiesystemen; verdeler/verzamelaar</v>
      </c>
      <c r="F1783" s="70" t="str">
        <f>IFERROR(VLOOKUP($D1783,NLSfB!A:D,4,0),"")</f>
        <v>verdeler/verzamelaar (koeling)</v>
      </c>
      <c r="G1783" s="112">
        <v>1</v>
      </c>
      <c r="H1783" s="98"/>
      <c r="I1783" s="102" t="s">
        <v>1559</v>
      </c>
      <c r="J1783" s="87"/>
      <c r="K1783" s="87">
        <f ca="1">COUNTIF(Tabel1[[PPO code 1]:[Frequentie 4]],Activiteitenoverzicht!B1783)</f>
        <v>10</v>
      </c>
      <c r="L1783" s="94">
        <f ca="1">$K$1783</f>
        <v>10</v>
      </c>
    </row>
    <row r="1784" spans="1:12" x14ac:dyDescent="0.25">
      <c r="A1784" s="92">
        <f t="shared" si="242"/>
        <v>1781</v>
      </c>
      <c r="B1784" s="91" t="str">
        <f t="shared" ref="B1784:B1798" si="245">IF($C1784=""," ",$B$1783)</f>
        <v>VW060-A</v>
      </c>
      <c r="C1784" s="70">
        <v>553140</v>
      </c>
      <c r="D1784" s="91" t="str">
        <f>IFERROR(VLOOKUP($C1784,'[1]Nieuwe bron'!$A:$C,3,0),"")</f>
        <v>55.31.30</v>
      </c>
      <c r="E1784" s="70" t="str">
        <f>IFERROR(VLOOKUP($D1784,'[1]Nieuwe bron'!$C:$D,2,0),"")</f>
        <v>koeling; distributie hoofdverdeling, distributiesystemen; buffervat</v>
      </c>
      <c r="F1784" s="70" t="str">
        <f>IFERROR(VLOOKUP($D1784,NLSfB!A:D,4,0),"")</f>
        <v>buffervat (koeling)</v>
      </c>
      <c r="G1784" s="113">
        <v>1</v>
      </c>
      <c r="H1784" s="95" t="s">
        <v>326</v>
      </c>
      <c r="I1784" s="91" t="s">
        <v>1560</v>
      </c>
      <c r="J1784" s="87"/>
      <c r="K1784" s="87">
        <f ca="1">COUNTIF(Tabel1[[PPO code 1]:[Frequentie 4]],Activiteitenoverzicht!B1784)</f>
        <v>10</v>
      </c>
      <c r="L1784" s="96">
        <f t="shared" ref="L1784:L1800" ca="1" si="246">$K$1783</f>
        <v>10</v>
      </c>
    </row>
    <row r="1785" spans="1:12" x14ac:dyDescent="0.25">
      <c r="A1785" s="92">
        <f t="shared" si="242"/>
        <v>1782</v>
      </c>
      <c r="B1785" s="91" t="str">
        <f t="shared" si="245"/>
        <v>VW060-A</v>
      </c>
      <c r="C1785" s="70">
        <v>553170</v>
      </c>
      <c r="D1785" s="91" t="str">
        <f>IFERROR(VLOOKUP($C1785,'[1]Nieuwe bron'!$A:$C,3,0),"")</f>
        <v>55.31.50</v>
      </c>
      <c r="E1785" s="70" t="str">
        <f>IFERROR(VLOOKUP($D1785,'[1]Nieuwe bron'!$C:$D,2,0),"")</f>
        <v>koeling; distributie hoofdverdeling, distributiesystemen; expansievoorziening</v>
      </c>
      <c r="F1785" s="70" t="str">
        <f>IFERROR(VLOOKUP($D1785,NLSfB!A:D,4,0),"")</f>
        <v>expansievoorziening (koeling)</v>
      </c>
      <c r="G1785" s="113">
        <v>1</v>
      </c>
      <c r="H1785" s="95" t="s">
        <v>326</v>
      </c>
      <c r="I1785" s="91" t="s">
        <v>1561</v>
      </c>
      <c r="J1785" s="87"/>
      <c r="K1785" s="87">
        <f ca="1">COUNTIF(Tabel1[[PPO code 1]:[Frequentie 4]],Activiteitenoverzicht!B1785)</f>
        <v>10</v>
      </c>
      <c r="L1785" s="96">
        <f t="shared" ca="1" si="246"/>
        <v>10</v>
      </c>
    </row>
    <row r="1786" spans="1:12" ht="34.200000000000003" x14ac:dyDescent="0.25">
      <c r="A1786" s="92">
        <f t="shared" si="242"/>
        <v>1783</v>
      </c>
      <c r="B1786" s="91" t="str">
        <f t="shared" si="245"/>
        <v>VW060-A</v>
      </c>
      <c r="C1786" s="70">
        <v>561020</v>
      </c>
      <c r="D1786" s="91" t="str">
        <f>IFERROR(VLOOKUP($C1786,'[1]Nieuwe bron'!$A:$C,3,0),"")</f>
        <v>56.31.20</v>
      </c>
      <c r="E1786" s="70" t="str">
        <f>IFERROR(VLOOKUP($D1786,'[1]Nieuwe bron'!$C:$D,2,0),"")</f>
        <v>verwarming; distributie hoofdverdeling, distributiesystemen; verdeler/verzamelaar</v>
      </c>
      <c r="F1786" s="70" t="str">
        <f>IFERROR(VLOOKUP($D1786,NLSfB!A:D,4,0),"")</f>
        <v>verdeler/verzamelaar (verwarming)</v>
      </c>
      <c r="G1786" s="113">
        <v>1</v>
      </c>
      <c r="H1786" s="95" t="s">
        <v>326</v>
      </c>
      <c r="I1786" s="91" t="s">
        <v>1562</v>
      </c>
      <c r="J1786" s="87"/>
      <c r="K1786" s="87">
        <f ca="1">COUNTIF(Tabel1[[PPO code 1]:[Frequentie 4]],Activiteitenoverzicht!B1786)</f>
        <v>10</v>
      </c>
      <c r="L1786" s="96">
        <f t="shared" ca="1" si="246"/>
        <v>10</v>
      </c>
    </row>
    <row r="1787" spans="1:12" x14ac:dyDescent="0.25">
      <c r="A1787" s="92">
        <f t="shared" si="242"/>
        <v>1784</v>
      </c>
      <c r="B1787" s="91" t="str">
        <f t="shared" si="245"/>
        <v>VW060-A</v>
      </c>
      <c r="C1787" s="70">
        <v>561010</v>
      </c>
      <c r="D1787" s="91" t="str">
        <f>IFERROR(VLOOKUP($C1787,'[1]Nieuwe bron'!$A:$C,3,0),"")</f>
        <v>56.31.10</v>
      </c>
      <c r="E1787" s="70" t="str">
        <f>IFERROR(VLOOKUP($D1787,'[1]Nieuwe bron'!$C:$D,2,0),"")</f>
        <v>verwarming; distributie hoofdverdeling, distributiesystemen; leidingen</v>
      </c>
      <c r="F1787" s="70" t="str">
        <f>IFERROR(VLOOKUP($D1787,NLSfB!A:D,4,0),"")</f>
        <v>distributieleidingen (verwarming)</v>
      </c>
      <c r="G1787" s="113">
        <v>1</v>
      </c>
      <c r="H1787" s="95" t="s">
        <v>326</v>
      </c>
      <c r="I1787" s="91" t="s">
        <v>1563</v>
      </c>
      <c r="J1787" s="87"/>
      <c r="K1787" s="87">
        <f ca="1">COUNTIF(Tabel1[[PPO code 1]:[Frequentie 4]],Activiteitenoverzicht!B1787)</f>
        <v>10</v>
      </c>
      <c r="L1787" s="96">
        <f t="shared" ca="1" si="246"/>
        <v>10</v>
      </c>
    </row>
    <row r="1788" spans="1:12" x14ac:dyDescent="0.25">
      <c r="A1788" s="92">
        <f t="shared" si="242"/>
        <v>1785</v>
      </c>
      <c r="B1788" s="91" t="str">
        <f t="shared" si="245"/>
        <v>VW060-A</v>
      </c>
      <c r="C1788" s="70">
        <v>561000</v>
      </c>
      <c r="D1788" s="91" t="str">
        <f>IFERROR(VLOOKUP($C1788,'[1]Nieuwe bron'!$A:$C,3,0),"")</f>
        <v>56.31.30</v>
      </c>
      <c r="E1788" s="70" t="str">
        <f>IFERROR(VLOOKUP($D1788,'[1]Nieuwe bron'!$C:$D,2,0),"")</f>
        <v>verwarming; distributie hoofdverdeling, distributiesystemen; buffervat</v>
      </c>
      <c r="F1788" s="70" t="str">
        <f>IFERROR(VLOOKUP($D1788,NLSfB!A:D,4,0),"")</f>
        <v>buffervat (verwarming)</v>
      </c>
      <c r="G1788" s="113">
        <v>1</v>
      </c>
      <c r="H1788" s="95" t="s">
        <v>326</v>
      </c>
      <c r="I1788" s="91" t="s">
        <v>1564</v>
      </c>
      <c r="J1788" s="87"/>
      <c r="K1788" s="87">
        <f ca="1">COUNTIF(Tabel1[[PPO code 1]:[Frequentie 4]],Activiteitenoverzicht!B1788)</f>
        <v>10</v>
      </c>
      <c r="L1788" s="96">
        <f t="shared" ca="1" si="246"/>
        <v>10</v>
      </c>
    </row>
    <row r="1789" spans="1:12" x14ac:dyDescent="0.25">
      <c r="A1789" s="92">
        <f t="shared" si="242"/>
        <v>1786</v>
      </c>
      <c r="B1789" s="91" t="str">
        <f t="shared" si="245"/>
        <v>VW060-A</v>
      </c>
      <c r="C1789" s="70">
        <v>561040</v>
      </c>
      <c r="D1789" s="91" t="str">
        <f>IFERROR(VLOOKUP($C1789,'[1]Nieuwe bron'!$A:$C,3,0),"")</f>
        <v>56.31.40</v>
      </c>
      <c r="E1789" s="70" t="str">
        <f>IFERROR(VLOOKUP($D1789,'[1]Nieuwe bron'!$C:$D,2,0),"")</f>
        <v>verwarming; distributie hoofdverdeling, distributiesystemen; circulatiepomp</v>
      </c>
      <c r="F1789" s="70" t="str">
        <f>IFERROR(VLOOKUP($D1789,NLSfB!A:D,4,0),"")</f>
        <v>circulatiepomp (verwarming)</v>
      </c>
      <c r="G1789" s="113">
        <v>1</v>
      </c>
      <c r="H1789" s="95" t="s">
        <v>326</v>
      </c>
      <c r="I1789" s="91" t="s">
        <v>1565</v>
      </c>
      <c r="J1789" s="87"/>
      <c r="K1789" s="87">
        <f ca="1">COUNTIF(Tabel1[[PPO code 1]:[Frequentie 4]],Activiteitenoverzicht!B1789)</f>
        <v>10</v>
      </c>
      <c r="L1789" s="96">
        <f t="shared" ca="1" si="246"/>
        <v>10</v>
      </c>
    </row>
    <row r="1790" spans="1:12" x14ac:dyDescent="0.25">
      <c r="A1790" s="92">
        <f t="shared" si="242"/>
        <v>1787</v>
      </c>
      <c r="B1790" s="91" t="str">
        <f t="shared" si="245"/>
        <v>VW060-A</v>
      </c>
      <c r="C1790" s="70">
        <v>561060</v>
      </c>
      <c r="D1790" s="91" t="str">
        <f>IFERROR(VLOOKUP($C1790,'[1]Nieuwe bron'!$A:$C,3,0),"")</f>
        <v>56.31.60</v>
      </c>
      <c r="E1790" s="70" t="str">
        <f>IFERROR(VLOOKUP($D1790,'[1]Nieuwe bron'!$C:$D,2,0),"")</f>
        <v>verwarming; distributie hoofdverdeling, distributiesystemen; regelkleppen/stelmotoren</v>
      </c>
      <c r="F1790" s="70" t="str">
        <f>IFERROR(VLOOKUP($D1790,NLSfB!A:D,4,0),"")</f>
        <v>regelkleppen/stelmotoren (verwarming)</v>
      </c>
      <c r="G1790" s="113">
        <v>1</v>
      </c>
      <c r="H1790" s="95" t="s">
        <v>326</v>
      </c>
      <c r="I1790" s="91" t="s">
        <v>769</v>
      </c>
      <c r="J1790" s="87"/>
      <c r="K1790" s="87">
        <f ca="1">COUNTIF(Tabel1[[PPO code 1]:[Frequentie 4]],Activiteitenoverzicht!B1790)</f>
        <v>10</v>
      </c>
      <c r="L1790" s="96">
        <f t="shared" ca="1" si="246"/>
        <v>10</v>
      </c>
    </row>
    <row r="1791" spans="1:12" x14ac:dyDescent="0.25">
      <c r="A1791" s="92">
        <f t="shared" si="242"/>
        <v>1788</v>
      </c>
      <c r="B1791" s="91" t="str">
        <f t="shared" si="245"/>
        <v>VW060-A</v>
      </c>
      <c r="C1791" s="70">
        <v>561300</v>
      </c>
      <c r="D1791" s="91" t="str">
        <f>IFERROR(VLOOKUP($C1791,'[1]Nieuwe bron'!$A:$C,3,0),"")</f>
        <v>56.84.10</v>
      </c>
      <c r="E1791" s="70" t="str">
        <f>IFERROR(VLOOKUP($D1791,'[1]Nieuwe bron'!$C:$D,2,0),"")</f>
        <v>verwarming; afgifte, vloerverwarming/wandverwarming; verdeler</v>
      </c>
      <c r="F1791" s="70" t="str">
        <f>IFERROR(VLOOKUP($D1791,NLSfB!A:D,4,0),"")</f>
        <v>verdeler vloer-/wandverwarming</v>
      </c>
      <c r="G1791" s="113">
        <v>1</v>
      </c>
      <c r="H1791" s="95" t="s">
        <v>326</v>
      </c>
      <c r="I1791" s="91" t="s">
        <v>1566</v>
      </c>
      <c r="J1791" s="87"/>
      <c r="K1791" s="87">
        <f ca="1">COUNTIF(Tabel1[[PPO code 1]:[Frequentie 4]],Activiteitenoverzicht!B1791)</f>
        <v>10</v>
      </c>
      <c r="L1791" s="96">
        <f t="shared" ca="1" si="246"/>
        <v>10</v>
      </c>
    </row>
    <row r="1792" spans="1:12" x14ac:dyDescent="0.25">
      <c r="A1792" s="92">
        <f t="shared" si="242"/>
        <v>1789</v>
      </c>
      <c r="B1792" s="91" t="str">
        <f t="shared" si="245"/>
        <v>VW060-A</v>
      </c>
      <c r="C1792" s="70">
        <v>553120</v>
      </c>
      <c r="D1792" s="91" t="str">
        <f>IFERROR(VLOOKUP($C1792,'[1]Nieuwe bron'!$A:$C,3,0),"")</f>
        <v>55.31.10</v>
      </c>
      <c r="E1792" s="70" t="str">
        <f>IFERROR(VLOOKUP($D1792,'[1]Nieuwe bron'!$C:$D,2,0),"")</f>
        <v>koeling; distributie hoofdverdeling, distributiesystemen; leidingen</v>
      </c>
      <c r="F1792" s="70" t="str">
        <f>IFERROR(VLOOKUP($D1792,NLSfB!A:D,4,0),"")</f>
        <v>distributieleidingen (koeling)</v>
      </c>
      <c r="G1792" s="113">
        <v>1</v>
      </c>
      <c r="H1792" s="95" t="s">
        <v>326</v>
      </c>
      <c r="I1792" s="91" t="s">
        <v>921</v>
      </c>
      <c r="J1792" s="87"/>
      <c r="K1792" s="87">
        <f ca="1">COUNTIF(Tabel1[[PPO code 1]:[Frequentie 4]],Activiteitenoverzicht!B1792)</f>
        <v>10</v>
      </c>
      <c r="L1792" s="96">
        <f t="shared" ca="1" si="246"/>
        <v>10</v>
      </c>
    </row>
    <row r="1793" spans="1:12" x14ac:dyDescent="0.25">
      <c r="A1793" s="92">
        <f t="shared" si="242"/>
        <v>1790</v>
      </c>
      <c r="B1793" s="91" t="str">
        <f t="shared" si="245"/>
        <v>VW060-A</v>
      </c>
      <c r="C1793" s="70">
        <v>553150</v>
      </c>
      <c r="D1793" s="91" t="str">
        <f>IFERROR(VLOOKUP($C1793,'[1]Nieuwe bron'!$A:$C,3,0),"")</f>
        <v>55.31.40</v>
      </c>
      <c r="E1793" s="70" t="str">
        <f>IFERROR(VLOOKUP($D1793,'[1]Nieuwe bron'!$C:$D,2,0),"")</f>
        <v>koeling; distributie hoofdverdeling, distributiesystemen; circulatiepomp</v>
      </c>
      <c r="F1793" s="70" t="str">
        <f>IFERROR(VLOOKUP($D1793,NLSfB!A:D,4,0),"")</f>
        <v>circulatiepomp (koeling)</v>
      </c>
      <c r="G1793" s="113">
        <v>1</v>
      </c>
      <c r="H1793" s="95" t="s">
        <v>326</v>
      </c>
      <c r="I1793" s="91" t="s">
        <v>1567</v>
      </c>
      <c r="J1793" s="87"/>
      <c r="K1793" s="87">
        <f ca="1">COUNTIF(Tabel1[[PPO code 1]:[Frequentie 4]],Activiteitenoverzicht!B1793)</f>
        <v>10</v>
      </c>
      <c r="L1793" s="96">
        <f t="shared" ca="1" si="246"/>
        <v>10</v>
      </c>
    </row>
    <row r="1794" spans="1:12" x14ac:dyDescent="0.25">
      <c r="A1794" s="92">
        <f t="shared" si="242"/>
        <v>1791</v>
      </c>
      <c r="B1794" s="91" t="str">
        <f t="shared" si="245"/>
        <v>VW060-A</v>
      </c>
      <c r="C1794" s="70">
        <v>553180</v>
      </c>
      <c r="D1794" s="91" t="str">
        <f>IFERROR(VLOOKUP($C1794,'[1]Nieuwe bron'!$A:$C,3,0),"")</f>
        <v>55.31.60</v>
      </c>
      <c r="E1794" s="70" t="str">
        <f>IFERROR(VLOOKUP($D1794,'[1]Nieuwe bron'!$C:$D,2,0),"")</f>
        <v>koeling; distributie hoofdverdeling, distributiesystemen; regelkleppen/stelmotoren</v>
      </c>
      <c r="F1794" s="70" t="str">
        <f>IFERROR(VLOOKUP($D1794,NLSfB!A:D,4,0),"")</f>
        <v>regelkleppen/stelmotoren (koeling)</v>
      </c>
      <c r="G1794" s="113">
        <v>1</v>
      </c>
      <c r="H1794" s="95" t="s">
        <v>326</v>
      </c>
      <c r="I1794" s="91" t="s">
        <v>1568</v>
      </c>
      <c r="J1794" s="87"/>
      <c r="K1794" s="87">
        <f ca="1">COUNTIF(Tabel1[[PPO code 1]:[Frequentie 4]],Activiteitenoverzicht!B1794)</f>
        <v>10</v>
      </c>
      <c r="L1794" s="96">
        <f t="shared" ca="1" si="246"/>
        <v>10</v>
      </c>
    </row>
    <row r="1795" spans="1:12" x14ac:dyDescent="0.25">
      <c r="A1795" s="92">
        <f t="shared" si="242"/>
        <v>1792</v>
      </c>
      <c r="B1795" s="91" t="str">
        <f t="shared" si="245"/>
        <v>VW060-A</v>
      </c>
      <c r="C1795" s="70">
        <v>561030</v>
      </c>
      <c r="D1795" s="91" t="str">
        <f>IFERROR(VLOOKUP($C1795,'[1]Nieuwe bron'!$A:$C,3,0),"")</f>
        <v>56.31.50</v>
      </c>
      <c r="E1795" s="70" t="str">
        <f>IFERROR(VLOOKUP($D1795,'[1]Nieuwe bron'!$C:$D,2,0),"")</f>
        <v>verwarming; distributie hoofdverdeling, distributiesystemen; expansievoorziening</v>
      </c>
      <c r="F1795" s="70" t="str">
        <f>IFERROR(VLOOKUP($D1795,NLSfB!A:D,4,0),"")</f>
        <v>expansievoorziening (verwarming)</v>
      </c>
      <c r="G1795" s="113">
        <v>1</v>
      </c>
      <c r="H1795" s="95" t="s">
        <v>326</v>
      </c>
      <c r="I1795" s="91" t="s">
        <v>923</v>
      </c>
      <c r="J1795" s="87"/>
      <c r="K1795" s="87">
        <f ca="1">COUNTIF(Tabel1[[PPO code 1]:[Frequentie 4]],Activiteitenoverzicht!B1795)</f>
        <v>10</v>
      </c>
      <c r="L1795" s="96">
        <f t="shared" ca="1" si="246"/>
        <v>10</v>
      </c>
    </row>
    <row r="1796" spans="1:12" ht="22.8" x14ac:dyDescent="0.25">
      <c r="A1796" s="92">
        <f t="shared" si="242"/>
        <v>1793</v>
      </c>
      <c r="B1796" s="91" t="str">
        <f t="shared" si="245"/>
        <v xml:space="preserve"> </v>
      </c>
      <c r="D1796" s="91" t="str">
        <f>IFERROR(VLOOKUP($C1796,'[1]Nieuwe bron'!$A:$C,3,0),"")</f>
        <v/>
      </c>
      <c r="E1796" s="70" t="str">
        <f>IFERROR(VLOOKUP($D1796,'[1]Nieuwe bron'!$C:$D,2,0),"")</f>
        <v/>
      </c>
      <c r="F1796" s="70" t="str">
        <f>IFERROR(VLOOKUP($D1796,NLSfB!A:D,4,0),"")</f>
        <v/>
      </c>
      <c r="G1796" s="113">
        <v>1</v>
      </c>
      <c r="H1796" s="95" t="s">
        <v>326</v>
      </c>
      <c r="I1796" s="91" t="s">
        <v>1569</v>
      </c>
      <c r="J1796" s="87"/>
      <c r="K1796" s="87">
        <f ca="1">COUNTIF(Tabel1[[PPO code 1]:[Frequentie 4]],Activiteitenoverzicht!B1796)</f>
        <v>0</v>
      </c>
      <c r="L1796" s="96">
        <f t="shared" ca="1" si="246"/>
        <v>10</v>
      </c>
    </row>
    <row r="1797" spans="1:12" x14ac:dyDescent="0.25">
      <c r="A1797" s="92">
        <f t="shared" si="242"/>
        <v>1794</v>
      </c>
      <c r="B1797" s="91" t="str">
        <f t="shared" si="245"/>
        <v xml:space="preserve"> </v>
      </c>
      <c r="D1797" s="91" t="str">
        <f>IFERROR(VLOOKUP($C1797,'[1]Nieuwe bron'!$A:$C,3,0),"")</f>
        <v/>
      </c>
      <c r="E1797" s="70" t="str">
        <f>IFERROR(VLOOKUP($D1797,'[1]Nieuwe bron'!$C:$D,2,0),"")</f>
        <v/>
      </c>
      <c r="F1797" s="70" t="str">
        <f>IFERROR(VLOOKUP($D1797,NLSfB!A:D,4,0),"")</f>
        <v/>
      </c>
      <c r="G1797" s="113">
        <v>1</v>
      </c>
      <c r="H1797" s="95" t="s">
        <v>326</v>
      </c>
      <c r="I1797" s="91" t="s">
        <v>1570</v>
      </c>
      <c r="J1797" s="87"/>
      <c r="K1797" s="87">
        <f ca="1">COUNTIF(Tabel1[[PPO code 1]:[Frequentie 4]],Activiteitenoverzicht!B1797)</f>
        <v>0</v>
      </c>
      <c r="L1797" s="96">
        <f t="shared" ca="1" si="246"/>
        <v>10</v>
      </c>
    </row>
    <row r="1798" spans="1:12" x14ac:dyDescent="0.25">
      <c r="A1798" s="92">
        <f t="shared" si="242"/>
        <v>1795</v>
      </c>
      <c r="B1798" s="91" t="str">
        <f t="shared" si="245"/>
        <v xml:space="preserve"> </v>
      </c>
      <c r="D1798" s="91" t="str">
        <f>IFERROR(VLOOKUP($C1798,'[1]Nieuwe bron'!$A:$C,3,0),"")</f>
        <v/>
      </c>
      <c r="E1798" s="70" t="str">
        <f>IFERROR(VLOOKUP($D1798,'[1]Nieuwe bron'!$C:$D,2,0),"")</f>
        <v/>
      </c>
      <c r="F1798" s="70" t="str">
        <f>IFERROR(VLOOKUP($D1798,NLSfB!A:D,4,0),"")</f>
        <v/>
      </c>
      <c r="G1798" s="113">
        <v>1</v>
      </c>
      <c r="H1798" s="95" t="s">
        <v>326</v>
      </c>
      <c r="I1798" s="91" t="s">
        <v>1571</v>
      </c>
      <c r="J1798" s="87"/>
      <c r="K1798" s="87">
        <f ca="1">COUNTIF(Tabel1[[PPO code 1]:[Frequentie 4]],Activiteitenoverzicht!B1798)</f>
        <v>0</v>
      </c>
      <c r="L1798" s="96">
        <f t="shared" ca="1" si="246"/>
        <v>10</v>
      </c>
    </row>
    <row r="1799" spans="1:12" x14ac:dyDescent="0.25">
      <c r="A1799" s="92">
        <f t="shared" si="242"/>
        <v>1796</v>
      </c>
      <c r="B1799" s="91"/>
      <c r="D1799" s="91" t="str">
        <f>IFERROR(VLOOKUP($C1799,'[1]Nieuwe bron'!$A:$C,3,0),"")</f>
        <v/>
      </c>
      <c r="E1799" s="70" t="str">
        <f>IFERROR(VLOOKUP($D1799,'[1]Nieuwe bron'!$C:$D,2,0),"")</f>
        <v/>
      </c>
      <c r="F1799" s="70" t="str">
        <f>IFERROR(VLOOKUP($D1799,NLSfB!A:D,4,0),"")</f>
        <v/>
      </c>
      <c r="G1799" s="114">
        <v>1</v>
      </c>
      <c r="H1799" s="95" t="s">
        <v>326</v>
      </c>
      <c r="I1799" s="91" t="s">
        <v>1572</v>
      </c>
      <c r="J1799" s="87"/>
      <c r="K1799" s="87">
        <f ca="1">COUNTIF(Tabel1[[PPO code 1]:[Frequentie 4]],Activiteitenoverzicht!B1799)</f>
        <v>0</v>
      </c>
      <c r="L1799" s="96">
        <f t="shared" ca="1" si="246"/>
        <v>10</v>
      </c>
    </row>
    <row r="1800" spans="1:12" x14ac:dyDescent="0.25">
      <c r="A1800" s="92">
        <f t="shared" si="242"/>
        <v>1797</v>
      </c>
      <c r="B1800" s="91"/>
      <c r="D1800" s="91" t="str">
        <f>IFERROR(VLOOKUP($C1800,'[1]Nieuwe bron'!$A:$C,3,0),"")</f>
        <v/>
      </c>
      <c r="E1800" s="70" t="str">
        <f>IFERROR(VLOOKUP($D1800,'[1]Nieuwe bron'!$C:$D,2,0),"")</f>
        <v/>
      </c>
      <c r="F1800" s="70" t="str">
        <f>IFERROR(VLOOKUP($D1800,NLSfB!A:D,4,0),"")</f>
        <v/>
      </c>
      <c r="G1800" s="74"/>
      <c r="H1800" s="95"/>
      <c r="I1800" s="91"/>
      <c r="J1800" s="87"/>
      <c r="K1800" s="87">
        <f ca="1">COUNTIF(Tabel1[[PPO code 1]:[Frequentie 4]],Activiteitenoverzicht!B1800)</f>
        <v>0</v>
      </c>
      <c r="L1800" s="97">
        <f t="shared" ca="1" si="246"/>
        <v>10</v>
      </c>
    </row>
    <row r="1801" spans="1:12" x14ac:dyDescent="0.25">
      <c r="A1801" s="92">
        <f t="shared" si="242"/>
        <v>1798</v>
      </c>
      <c r="B1801" s="100" t="s">
        <v>1573</v>
      </c>
      <c r="C1801" s="70">
        <v>561110</v>
      </c>
      <c r="D1801" s="91" t="str">
        <f>IFERROR(VLOOKUP($C1801,'[1]Nieuwe bron'!$A:$C,3,0),"")</f>
        <v>56.81.10</v>
      </c>
      <c r="E1801" s="70" t="str">
        <f>IFERROR(VLOOKUP($D1801,'[1]Nieuwe bron'!$C:$D,2,0),"")</f>
        <v>verwarming; afgifte, radiator/convectorsystemen; radiatoren</v>
      </c>
      <c r="F1801" s="70" t="str">
        <f>IFERROR(VLOOKUP($D1801,NLSfB!A:D,4,0),"")</f>
        <v>radiator</v>
      </c>
      <c r="G1801" s="108">
        <v>1</v>
      </c>
      <c r="H1801" s="93"/>
      <c r="I1801" s="85" t="s">
        <v>1574</v>
      </c>
      <c r="J1801" s="87"/>
      <c r="K1801" s="87">
        <f ca="1">COUNTIF(Tabel1[[PPO code 1]:[Frequentie 4]],Activiteitenoverzicht!B1801)</f>
        <v>2</v>
      </c>
      <c r="L1801" s="94">
        <f ca="1">$K$1801</f>
        <v>2</v>
      </c>
    </row>
    <row r="1802" spans="1:12" x14ac:dyDescent="0.25">
      <c r="A1802" s="92">
        <f t="shared" si="242"/>
        <v>1799</v>
      </c>
      <c r="B1802" s="100" t="str">
        <f>IF($C1802=""," ",$B$1801)</f>
        <v>VW061-A</v>
      </c>
      <c r="C1802" s="70">
        <v>563200</v>
      </c>
      <c r="D1802" s="91" t="str">
        <f>IFERROR(VLOOKUP($C1802,'[1]Nieuwe bron'!$A:$C,3,0),"")</f>
        <v>56.81.20</v>
      </c>
      <c r="E1802" s="70" t="str">
        <f>IFERROR(VLOOKUP($D1802,'[1]Nieuwe bron'!$C:$D,2,0),"")</f>
        <v>verwarming; afgifte, radiator/convectorsystemen; ventilatorconvectoren</v>
      </c>
      <c r="F1802" s="70" t="str">
        <f>IFERROR(VLOOKUP($D1802,NLSfB!A:D,4,0),"")</f>
        <v>ventilatorconvector</v>
      </c>
      <c r="G1802" s="109">
        <v>1</v>
      </c>
      <c r="H1802" s="95" t="s">
        <v>326</v>
      </c>
      <c r="I1802" s="100" t="s">
        <v>1575</v>
      </c>
      <c r="J1802" s="87"/>
      <c r="K1802" s="87">
        <f ca="1">COUNTIF(Tabel1[[PPO code 1]:[Frequentie 4]],Activiteitenoverzicht!B1802)</f>
        <v>2</v>
      </c>
      <c r="L1802" s="96">
        <f t="shared" ref="L1802:L1805" ca="1" si="247">$K$1801</f>
        <v>2</v>
      </c>
    </row>
    <row r="1803" spans="1:12" x14ac:dyDescent="0.25">
      <c r="A1803" s="92">
        <f t="shared" si="242"/>
        <v>1800</v>
      </c>
      <c r="B1803" s="100" t="str">
        <f>IF($C1803=""," ",$B$1801)</f>
        <v>VW061-A</v>
      </c>
      <c r="C1803" s="70">
        <v>561120</v>
      </c>
      <c r="D1803" s="91" t="str">
        <f>IFERROR(VLOOKUP($C1803,'[1]Nieuwe bron'!$A:$C,3,0),"")</f>
        <v>56.86.00</v>
      </c>
      <c r="E1803" s="70" t="str">
        <f>IFERROR(VLOOKUP($D1803,'[1]Nieuwe bron'!$C:$D,2,0),"")</f>
        <v>verwarming; afgifte, stralingspanelen</v>
      </c>
      <c r="F1803" s="70" t="str">
        <f>IFERROR(VLOOKUP($D1803,NLSfB!A:D,4,0),"")</f>
        <v>stralingspanelen</v>
      </c>
      <c r="G1803" s="109">
        <v>1</v>
      </c>
      <c r="H1803" s="95" t="s">
        <v>326</v>
      </c>
      <c r="I1803" s="100" t="s">
        <v>1576</v>
      </c>
      <c r="J1803" s="87"/>
      <c r="K1803" s="87">
        <f ca="1">COUNTIF(Tabel1[[PPO code 1]:[Frequentie 4]],Activiteitenoverzicht!B1803)</f>
        <v>2</v>
      </c>
      <c r="L1803" s="96">
        <f t="shared" ca="1" si="247"/>
        <v>2</v>
      </c>
    </row>
    <row r="1804" spans="1:12" x14ac:dyDescent="0.25">
      <c r="A1804" s="92">
        <f t="shared" si="242"/>
        <v>1801</v>
      </c>
      <c r="B1804" s="100"/>
      <c r="D1804" s="91" t="str">
        <f>IFERROR(VLOOKUP($C1804,'[1]Nieuwe bron'!$A:$C,3,0),"")</f>
        <v/>
      </c>
      <c r="E1804" s="70" t="str">
        <f>IFERROR(VLOOKUP($D1804,'[1]Nieuwe bron'!$C:$D,2,0),"")</f>
        <v/>
      </c>
      <c r="F1804" s="70" t="str">
        <f>IFERROR(VLOOKUP($D1804,NLSfB!A:D,4,0),"")</f>
        <v/>
      </c>
      <c r="G1804" s="110">
        <v>1</v>
      </c>
      <c r="H1804" s="95" t="s">
        <v>326</v>
      </c>
      <c r="I1804" s="100" t="s">
        <v>1577</v>
      </c>
      <c r="J1804" s="87"/>
      <c r="K1804" s="87">
        <f ca="1">COUNTIF(Tabel1[[PPO code 1]:[Frequentie 4]],Activiteitenoverzicht!B1804)</f>
        <v>0</v>
      </c>
      <c r="L1804" s="96">
        <f t="shared" ca="1" si="247"/>
        <v>2</v>
      </c>
    </row>
    <row r="1805" spans="1:12" x14ac:dyDescent="0.25">
      <c r="A1805" s="92">
        <f t="shared" si="242"/>
        <v>1802</v>
      </c>
      <c r="B1805" s="100"/>
      <c r="D1805" s="91" t="str">
        <f>IFERROR(VLOOKUP($C1805,'[1]Nieuwe bron'!$A:$C,3,0),"")</f>
        <v/>
      </c>
      <c r="E1805" s="70" t="str">
        <f>IFERROR(VLOOKUP($D1805,'[1]Nieuwe bron'!$C:$D,2,0),"")</f>
        <v/>
      </c>
      <c r="F1805" s="70" t="str">
        <f>IFERROR(VLOOKUP($D1805,NLSfB!A:D,4,0),"")</f>
        <v/>
      </c>
      <c r="H1805" s="95"/>
      <c r="I1805" s="100"/>
      <c r="J1805" s="87"/>
      <c r="K1805" s="87">
        <f ca="1">COUNTIF(Tabel1[[PPO code 1]:[Frequentie 4]],Activiteitenoverzicht!B1805)</f>
        <v>0</v>
      </c>
      <c r="L1805" s="97">
        <f t="shared" ca="1" si="247"/>
        <v>2</v>
      </c>
    </row>
    <row r="1806" spans="1:12" x14ac:dyDescent="0.25">
      <c r="A1806" s="92">
        <f t="shared" si="242"/>
        <v>1803</v>
      </c>
      <c r="B1806" s="91" t="s">
        <v>40</v>
      </c>
      <c r="C1806" s="70">
        <v>51240001</v>
      </c>
      <c r="D1806" s="91" t="str">
        <f>IFERROR(VLOOKUP($C1806,'[1]Nieuwe bron'!$A:$C,3,0),"")</f>
        <v>56.24.10</v>
      </c>
      <c r="E1806" s="70" t="str">
        <f>IFERROR(VLOOKUP($D1806,'[1]Nieuwe bron'!$C:$D,2,0),"")</f>
        <v>verwarming; opwekking centraal, rookgasafvoer; ketel gas</v>
      </c>
      <c r="F1806" s="70" t="str">
        <f>IFERROR(VLOOKUP($D1806,NLSfB!A:D,4,0),"")</f>
        <v>rookgasafvoer gasketel</v>
      </c>
      <c r="G1806" s="112">
        <v>1</v>
      </c>
      <c r="H1806" s="98"/>
      <c r="I1806" s="99" t="s">
        <v>1578</v>
      </c>
      <c r="J1806" s="87"/>
      <c r="K1806" s="87">
        <f ca="1">COUNTIF(Tabel1[[PPO code 1]:[Frequentie 4]],Activiteitenoverzicht!B1806)</f>
        <v>3</v>
      </c>
      <c r="L1806" s="94">
        <f ca="1">$K$1806</f>
        <v>3</v>
      </c>
    </row>
    <row r="1807" spans="1:12" x14ac:dyDescent="0.25">
      <c r="A1807" s="92">
        <f t="shared" si="242"/>
        <v>1804</v>
      </c>
      <c r="B1807" s="91" t="str">
        <f>IF($C1807=""," ",$B$1806)</f>
        <v>VW070-A</v>
      </c>
      <c r="C1807" s="70">
        <v>51240002</v>
      </c>
      <c r="D1807" s="91" t="str">
        <f>IFERROR(VLOOKUP($C1807,'[1]Nieuwe bron'!$A:$C,3,0),"")</f>
        <v>56.24.20</v>
      </c>
      <c r="E1807" s="70" t="str">
        <f>IFERROR(VLOOKUP($D1807,'[1]Nieuwe bron'!$C:$D,2,0),"")</f>
        <v>verwarming; opwekking centraal, rookgasafvoer; ketel olie 20-100 kW</v>
      </c>
      <c r="F1807" s="70" t="str">
        <f>IFERROR(VLOOKUP($D1807,NLSfB!A:D,4,0),"")</f>
        <v>rookgasafvoer olieketel 20-100 kW</v>
      </c>
      <c r="G1807" s="113">
        <v>1</v>
      </c>
      <c r="H1807" s="95" t="s">
        <v>326</v>
      </c>
      <c r="I1807" s="91" t="s">
        <v>1579</v>
      </c>
      <c r="J1807" s="87"/>
      <c r="K1807" s="87">
        <f ca="1">COUNTIF(Tabel1[[PPO code 1]:[Frequentie 4]],Activiteitenoverzicht!B1807)</f>
        <v>3</v>
      </c>
      <c r="L1807" s="96">
        <f t="shared" ref="L1807:L1810" ca="1" si="248">$K$1806</f>
        <v>3</v>
      </c>
    </row>
    <row r="1808" spans="1:12" x14ac:dyDescent="0.25">
      <c r="A1808" s="92">
        <f t="shared" si="242"/>
        <v>1805</v>
      </c>
      <c r="B1808" s="91" t="str">
        <f>IF($C1808=""," ",$B$1806)</f>
        <v>VW070-A</v>
      </c>
      <c r="C1808" s="70">
        <v>51240003</v>
      </c>
      <c r="D1808" s="91" t="str">
        <f>IFERROR(VLOOKUP($C1808,'[1]Nieuwe bron'!$A:$C,3,0),"")</f>
        <v>56.24.30</v>
      </c>
      <c r="E1808" s="70" t="str">
        <f>IFERROR(VLOOKUP($D1808,'[1]Nieuwe bron'!$C:$D,2,0),"")</f>
        <v>verwarming; opwekking centraal, rookgasafvoer; ketel olie &gt; 100 kW</v>
      </c>
      <c r="F1808" s="70" t="str">
        <f>IFERROR(VLOOKUP($D1808,NLSfB!A:D,4,0),"")</f>
        <v>rookgasafvoer olieketel &gt;100 kW</v>
      </c>
      <c r="G1808" s="113">
        <v>1</v>
      </c>
      <c r="H1808" s="95" t="s">
        <v>326</v>
      </c>
      <c r="I1808" s="91" t="s">
        <v>1580</v>
      </c>
      <c r="J1808" s="87"/>
      <c r="K1808" s="87">
        <f ca="1">COUNTIF(Tabel1[[PPO code 1]:[Frequentie 4]],Activiteitenoverzicht!B1808)</f>
        <v>3</v>
      </c>
      <c r="L1808" s="96">
        <f t="shared" ca="1" si="248"/>
        <v>3</v>
      </c>
    </row>
    <row r="1809" spans="1:12" x14ac:dyDescent="0.25">
      <c r="A1809" s="92">
        <f t="shared" si="242"/>
        <v>1806</v>
      </c>
      <c r="B1809" s="91"/>
      <c r="D1809" s="91" t="str">
        <f>IFERROR(VLOOKUP($C1809,'[1]Nieuwe bron'!$A:$C,3,0),"")</f>
        <v/>
      </c>
      <c r="E1809" s="70" t="str">
        <f>IFERROR(VLOOKUP($D1809,'[1]Nieuwe bron'!$C:$D,2,0),"")</f>
        <v/>
      </c>
      <c r="F1809" s="70" t="str">
        <f>IFERROR(VLOOKUP($D1809,NLSfB!A:D,4,0),"")</f>
        <v/>
      </c>
      <c r="G1809" s="114">
        <v>1</v>
      </c>
      <c r="H1809" s="95" t="s">
        <v>326</v>
      </c>
      <c r="I1809" s="91" t="s">
        <v>1581</v>
      </c>
      <c r="J1809" s="87"/>
      <c r="K1809" s="87">
        <f ca="1">COUNTIF(Tabel1[[PPO code 1]:[Frequentie 4]],Activiteitenoverzicht!B1809)</f>
        <v>0</v>
      </c>
      <c r="L1809" s="96">
        <f t="shared" ca="1" si="248"/>
        <v>3</v>
      </c>
    </row>
    <row r="1810" spans="1:12" x14ac:dyDescent="0.25">
      <c r="A1810" s="92">
        <f t="shared" si="242"/>
        <v>1807</v>
      </c>
      <c r="B1810" s="91"/>
      <c r="D1810" s="91" t="str">
        <f>IFERROR(VLOOKUP($C1810,'[1]Nieuwe bron'!$A:$C,3,0),"")</f>
        <v/>
      </c>
      <c r="E1810" s="70" t="str">
        <f>IFERROR(VLOOKUP($D1810,'[1]Nieuwe bron'!$C:$D,2,0),"")</f>
        <v/>
      </c>
      <c r="F1810" s="70" t="str">
        <f>IFERROR(VLOOKUP($D1810,NLSfB!A:D,4,0),"")</f>
        <v/>
      </c>
      <c r="G1810" s="74"/>
      <c r="H1810" s="98"/>
      <c r="I1810" s="98"/>
      <c r="J1810" s="87"/>
      <c r="K1810" s="87">
        <f ca="1">COUNTIF(Tabel1[[PPO code 1]:[Frequentie 4]],Activiteitenoverzicht!B1810)</f>
        <v>0</v>
      </c>
      <c r="L1810" s="97">
        <f t="shared" ca="1" si="248"/>
        <v>3</v>
      </c>
    </row>
    <row r="1811" spans="1:12" x14ac:dyDescent="0.25">
      <c r="A1811" s="92">
        <f t="shared" si="242"/>
        <v>1808</v>
      </c>
      <c r="B1811" s="91" t="s">
        <v>1582</v>
      </c>
      <c r="C1811" s="70">
        <v>622140</v>
      </c>
      <c r="D1811" s="91" t="str">
        <f>IFERROR(VLOOKUP($C1811,'[1]Nieuwe bron'!$A:$C,3,0),"")</f>
        <v>56.85.00</v>
      </c>
      <c r="E1811" s="70" t="str">
        <f>IFERROR(VLOOKUP($D1811,'[1]Nieuwe bron'!$C:$D,2,0),"")</f>
        <v>verwarming; afgifte, elektrische verwarming</v>
      </c>
      <c r="F1811" s="70" t="str">
        <f>IFERROR(VLOOKUP($D1811,NLSfB!A:D,4,0),"")</f>
        <v>elektrische verwarming</v>
      </c>
      <c r="G1811" s="112">
        <v>1</v>
      </c>
      <c r="H1811" s="98"/>
      <c r="I1811" s="99" t="s">
        <v>1583</v>
      </c>
      <c r="J1811" s="87"/>
      <c r="K1811" s="87">
        <f ca="1">COUNTIF(Tabel1[[PPO code 1]:[Frequentie 4]],Activiteitenoverzicht!B1811)</f>
        <v>1</v>
      </c>
      <c r="L1811" s="94">
        <f ca="1">$K$1811</f>
        <v>1</v>
      </c>
    </row>
    <row r="1812" spans="1:12" x14ac:dyDescent="0.25">
      <c r="A1812" s="92">
        <f t="shared" si="242"/>
        <v>1809</v>
      </c>
      <c r="B1812" s="91" t="str">
        <f>B1811</f>
        <v>VW080-A</v>
      </c>
      <c r="D1812" s="91" t="s">
        <v>2084</v>
      </c>
      <c r="E1812" s="70" t="str">
        <f>IFERROR(VLOOKUP($D1812,'[1]Nieuwe bron'!$C:$D,2,0),"")</f>
        <v>verwarming; afgifte, elektrische verwarming; ventilatiekachel</v>
      </c>
      <c r="F1812" s="70" t="str">
        <f>IFERROR(VLOOKUP($D1812,NLSfB!A:D,4,0),"")</f>
        <v>ventilatiekachel</v>
      </c>
      <c r="G1812" s="113">
        <v>1</v>
      </c>
      <c r="H1812" s="95" t="s">
        <v>326</v>
      </c>
      <c r="I1812" s="91" t="s">
        <v>1584</v>
      </c>
      <c r="J1812" s="87"/>
      <c r="K1812" s="87">
        <f ca="1">COUNTIF(Tabel1[[PPO code 1]:[Frequentie 4]],Activiteitenoverzicht!B1812)</f>
        <v>1</v>
      </c>
      <c r="L1812" s="96">
        <f t="shared" ref="L1812:L1814" ca="1" si="249">$K$1811</f>
        <v>1</v>
      </c>
    </row>
    <row r="1813" spans="1:12" x14ac:dyDescent="0.25">
      <c r="A1813" s="92">
        <f t="shared" si="242"/>
        <v>1810</v>
      </c>
      <c r="B1813" s="91"/>
      <c r="D1813" s="91" t="str">
        <f>IFERROR(VLOOKUP($C1813,'[1]Nieuwe bron'!$A:$C,3,0),"")</f>
        <v/>
      </c>
      <c r="E1813" s="70" t="str">
        <f>IFERROR(VLOOKUP($D1813,'[1]Nieuwe bron'!$C:$D,2,0),"")</f>
        <v/>
      </c>
      <c r="F1813" s="70" t="str">
        <f>IFERROR(VLOOKUP($D1813,NLSfB!A:D,4,0),"")</f>
        <v/>
      </c>
      <c r="G1813" s="114">
        <v>1</v>
      </c>
      <c r="H1813" s="95" t="s">
        <v>326</v>
      </c>
      <c r="I1813" s="91" t="s">
        <v>1585</v>
      </c>
      <c r="J1813" s="87"/>
      <c r="K1813" s="87">
        <f ca="1">COUNTIF(Tabel1[[PPO code 1]:[Frequentie 4]],Activiteitenoverzicht!B1813)</f>
        <v>0</v>
      </c>
      <c r="L1813" s="96">
        <f t="shared" ca="1" si="249"/>
        <v>1</v>
      </c>
    </row>
    <row r="1814" spans="1:12" x14ac:dyDescent="0.25">
      <c r="A1814" s="92">
        <f t="shared" si="242"/>
        <v>1811</v>
      </c>
      <c r="B1814" s="91"/>
      <c r="D1814" s="91" t="str">
        <f>IFERROR(VLOOKUP($C1814,'[1]Nieuwe bron'!$A:$C,3,0),"")</f>
        <v/>
      </c>
      <c r="E1814" s="70" t="str">
        <f>IFERROR(VLOOKUP($D1814,'[1]Nieuwe bron'!$C:$D,2,0),"")</f>
        <v/>
      </c>
      <c r="F1814" s="70" t="str">
        <f>IFERROR(VLOOKUP($D1814,NLSfB!A:D,4,0),"")</f>
        <v/>
      </c>
      <c r="G1814" s="74"/>
      <c r="H1814" s="95"/>
      <c r="I1814" s="91"/>
      <c r="J1814" s="87"/>
      <c r="K1814" s="87">
        <f ca="1">COUNTIF(Tabel1[[PPO code 1]:[Frequentie 4]],Activiteitenoverzicht!B1814)</f>
        <v>0</v>
      </c>
      <c r="L1814" s="97">
        <f t="shared" ca="1" si="249"/>
        <v>1</v>
      </c>
    </row>
    <row r="1815" spans="1:12" hidden="1" x14ac:dyDescent="0.25">
      <c r="A1815" s="71">
        <f t="shared" si="242"/>
        <v>1812</v>
      </c>
      <c r="B1815" s="70" t="s">
        <v>1586</v>
      </c>
      <c r="C1815" s="70">
        <v>622140</v>
      </c>
      <c r="D1815" s="70" t="str">
        <f>IFERROR(VLOOKUP($C1815,'[1]Nieuwe bron'!$A:$C,3,0),"")</f>
        <v>56.85.00</v>
      </c>
      <c r="E1815" s="70" t="str">
        <f>IFERROR(VLOOKUP($D1815,'[1]Nieuwe bron'!$C:$D,2,0),"")</f>
        <v>verwarming; afgifte, elektrische verwarming</v>
      </c>
      <c r="F1815" s="70" t="str">
        <f>IFERROR(VLOOKUP($D1815,NLSfB!A:D,4,0),"")</f>
        <v>elektrische verwarming</v>
      </c>
      <c r="G1815" s="112">
        <v>1</v>
      </c>
      <c r="H1815" s="77"/>
      <c r="I1815" s="78" t="s">
        <v>1587</v>
      </c>
      <c r="K1815" s="67">
        <f ca="1">COUNTIF(Tabel1[[PPO code 1]:[Frequentie 4]],Activiteitenoverzicht!B1815)</f>
        <v>0</v>
      </c>
      <c r="L1815" s="73">
        <f ca="1">$K$1815</f>
        <v>0</v>
      </c>
    </row>
    <row r="1816" spans="1:12" hidden="1" x14ac:dyDescent="0.25">
      <c r="A1816" s="71">
        <f t="shared" si="242"/>
        <v>1813</v>
      </c>
      <c r="B1816" s="70" t="str">
        <f>IF($C1816=""," ",$B$1815)</f>
        <v xml:space="preserve"> </v>
      </c>
      <c r="D1816" s="70" t="str">
        <f>IFERROR(VLOOKUP($C1816,'[1]Nieuwe bron'!$A:$C,3,0),"")</f>
        <v/>
      </c>
      <c r="E1816" s="70" t="str">
        <f>IFERROR(VLOOKUP($D1816,'[1]Nieuwe bron'!$C:$D,2,0),"")</f>
        <v/>
      </c>
      <c r="F1816" s="70" t="str">
        <f>IFERROR(VLOOKUP($D1816,NLSfB!A:D,4,0),"")</f>
        <v/>
      </c>
      <c r="G1816" s="113">
        <v>1</v>
      </c>
      <c r="H1816" s="74" t="s">
        <v>326</v>
      </c>
      <c r="I1816" s="70" t="s">
        <v>1588</v>
      </c>
      <c r="K1816" s="67">
        <f ca="1">COUNTIF(Tabel1[[PPO code 1]:[Frequentie 4]],Activiteitenoverzicht!B1816)</f>
        <v>0</v>
      </c>
      <c r="L1816" s="75">
        <f t="shared" ref="L1816:L1818" ca="1" si="250">$K$1815</f>
        <v>0</v>
      </c>
    </row>
    <row r="1817" spans="1:12" hidden="1" x14ac:dyDescent="0.25">
      <c r="A1817" s="71">
        <f t="shared" si="242"/>
        <v>1814</v>
      </c>
      <c r="B1817" s="70"/>
      <c r="D1817" s="70" t="str">
        <f>IFERROR(VLOOKUP($C1817,'[1]Nieuwe bron'!$A:$C,3,0),"")</f>
        <v/>
      </c>
      <c r="E1817" s="70" t="str">
        <f>IFERROR(VLOOKUP($D1817,'[1]Nieuwe bron'!$C:$D,2,0),"")</f>
        <v/>
      </c>
      <c r="F1817" s="70" t="str">
        <f>IFERROR(VLOOKUP($D1817,NLSfB!A:D,4,0),"")</f>
        <v/>
      </c>
      <c r="G1817" s="114">
        <v>1</v>
      </c>
      <c r="H1817" s="74" t="s">
        <v>326</v>
      </c>
      <c r="I1817" s="70" t="s">
        <v>1585</v>
      </c>
      <c r="K1817" s="67">
        <f ca="1">COUNTIF(Tabel1[[PPO code 1]:[Frequentie 4]],Activiteitenoverzicht!B1817)</f>
        <v>0</v>
      </c>
      <c r="L1817" s="75">
        <f t="shared" ca="1" si="250"/>
        <v>0</v>
      </c>
    </row>
    <row r="1818" spans="1:12" hidden="1" x14ac:dyDescent="0.25">
      <c r="A1818" s="71">
        <f t="shared" si="242"/>
        <v>1815</v>
      </c>
      <c r="B1818" s="70"/>
      <c r="D1818" s="70" t="str">
        <f>IFERROR(VLOOKUP($C1818,'[1]Nieuwe bron'!$A:$C,3,0),"")</f>
        <v/>
      </c>
      <c r="E1818" s="70" t="str">
        <f>IFERROR(VLOOKUP($D1818,'[1]Nieuwe bron'!$C:$D,2,0),"")</f>
        <v/>
      </c>
      <c r="F1818" s="70" t="str">
        <f>IFERROR(VLOOKUP($D1818,NLSfB!A:D,4,0),"")</f>
        <v/>
      </c>
      <c r="G1818" s="74"/>
      <c r="H1818" s="74"/>
      <c r="I1818" s="70"/>
      <c r="K1818" s="67">
        <f ca="1">COUNTIF(Tabel1[[PPO code 1]:[Frequentie 4]],Activiteitenoverzicht!B1818)</f>
        <v>0</v>
      </c>
      <c r="L1818" s="76">
        <f t="shared" ca="1" si="250"/>
        <v>0</v>
      </c>
    </row>
    <row r="1819" spans="1:12" hidden="1" x14ac:dyDescent="0.25">
      <c r="A1819" s="71">
        <f t="shared" si="242"/>
        <v>1816</v>
      </c>
      <c r="B1819" s="70" t="s">
        <v>1589</v>
      </c>
      <c r="C1819" s="70">
        <v>622140</v>
      </c>
      <c r="D1819" s="70" t="str">
        <f>IFERROR(VLOOKUP($C1819,'[1]Nieuwe bron'!$A:$C,3,0),"")</f>
        <v>56.85.00</v>
      </c>
      <c r="E1819" s="70" t="str">
        <f>IFERROR(VLOOKUP($D1819,'[1]Nieuwe bron'!$C:$D,2,0),"")</f>
        <v>verwarming; afgifte, elektrische verwarming</v>
      </c>
      <c r="F1819" s="70" t="str">
        <f>IFERROR(VLOOKUP($D1819,NLSfB!A:D,4,0),"")</f>
        <v>elektrische verwarming</v>
      </c>
      <c r="G1819" s="112">
        <v>1</v>
      </c>
      <c r="H1819" s="77"/>
      <c r="I1819" s="78" t="s">
        <v>1590</v>
      </c>
      <c r="K1819" s="67">
        <f ca="1">COUNTIF(Tabel1[[PPO code 1]:[Frequentie 4]],Activiteitenoverzicht!B1819)</f>
        <v>0</v>
      </c>
      <c r="L1819" s="73">
        <f ca="1">$K$1819</f>
        <v>0</v>
      </c>
    </row>
    <row r="1820" spans="1:12" hidden="1" x14ac:dyDescent="0.25">
      <c r="A1820" s="71">
        <f t="shared" si="242"/>
        <v>1817</v>
      </c>
      <c r="B1820" s="70" t="str">
        <f>IF($C1820=""," ",$B$1819)</f>
        <v xml:space="preserve"> </v>
      </c>
      <c r="D1820" s="70" t="str">
        <f>IFERROR(VLOOKUP($C1820,'[1]Nieuwe bron'!$A:$C,3,0),"")</f>
        <v/>
      </c>
      <c r="E1820" s="70" t="str">
        <f>IFERROR(VLOOKUP($D1820,'[1]Nieuwe bron'!$C:$D,2,0),"")</f>
        <v/>
      </c>
      <c r="F1820" s="70" t="str">
        <f>IFERROR(VLOOKUP($D1820,NLSfB!A:D,4,0),"")</f>
        <v/>
      </c>
      <c r="G1820" s="113">
        <v>1</v>
      </c>
      <c r="H1820" s="74" t="s">
        <v>326</v>
      </c>
      <c r="I1820" s="70" t="s">
        <v>1591</v>
      </c>
      <c r="K1820" s="67">
        <f ca="1">COUNTIF(Tabel1[[PPO code 1]:[Frequentie 4]],Activiteitenoverzicht!B1820)</f>
        <v>0</v>
      </c>
      <c r="L1820" s="75">
        <f t="shared" ref="L1820:L1825" ca="1" si="251">$K$1819</f>
        <v>0</v>
      </c>
    </row>
    <row r="1821" spans="1:12" hidden="1" x14ac:dyDescent="0.25">
      <c r="A1821" s="71">
        <f t="shared" si="242"/>
        <v>1818</v>
      </c>
      <c r="B1821" s="70" t="str">
        <f>IF($C1821=""," ",$B$1819)</f>
        <v xml:space="preserve"> </v>
      </c>
      <c r="D1821" s="70" t="str">
        <f>IFERROR(VLOOKUP($C1821,'[1]Nieuwe bron'!$A:$C,3,0),"")</f>
        <v/>
      </c>
      <c r="E1821" s="70" t="str">
        <f>IFERROR(VLOOKUP($D1821,'[1]Nieuwe bron'!$C:$D,2,0),"")</f>
        <v/>
      </c>
      <c r="F1821" s="70" t="str">
        <f>IFERROR(VLOOKUP($D1821,NLSfB!A:D,4,0),"")</f>
        <v/>
      </c>
      <c r="G1821" s="113">
        <v>1</v>
      </c>
      <c r="H1821" s="74" t="s">
        <v>326</v>
      </c>
      <c r="I1821" s="70" t="s">
        <v>1585</v>
      </c>
      <c r="K1821" s="67">
        <f ca="1">COUNTIF(Tabel1[[PPO code 1]:[Frequentie 4]],Activiteitenoverzicht!B1821)</f>
        <v>0</v>
      </c>
      <c r="L1821" s="75">
        <f t="shared" ca="1" si="251"/>
        <v>0</v>
      </c>
    </row>
    <row r="1822" spans="1:12" hidden="1" x14ac:dyDescent="0.25">
      <c r="A1822" s="71">
        <f t="shared" si="242"/>
        <v>1819</v>
      </c>
      <c r="B1822" s="70" t="str">
        <f>IF($C1822=""," ",$B$1819)</f>
        <v xml:space="preserve"> </v>
      </c>
      <c r="D1822" s="70" t="str">
        <f>IFERROR(VLOOKUP($C1822,'[1]Nieuwe bron'!$A:$C,3,0),"")</f>
        <v/>
      </c>
      <c r="E1822" s="70" t="str">
        <f>IFERROR(VLOOKUP($D1822,'[1]Nieuwe bron'!$C:$D,2,0),"")</f>
        <v/>
      </c>
      <c r="F1822" s="70" t="str">
        <f>IFERROR(VLOOKUP($D1822,NLSfB!A:D,4,0),"")</f>
        <v/>
      </c>
      <c r="G1822" s="113">
        <v>1</v>
      </c>
      <c r="H1822" s="74" t="s">
        <v>326</v>
      </c>
      <c r="I1822" s="70" t="s">
        <v>1592</v>
      </c>
      <c r="K1822" s="67">
        <f ca="1">COUNTIF(Tabel1[[PPO code 1]:[Frequentie 4]],Activiteitenoverzicht!B1822)</f>
        <v>0</v>
      </c>
      <c r="L1822" s="75">
        <f t="shared" ca="1" si="251"/>
        <v>0</v>
      </c>
    </row>
    <row r="1823" spans="1:12" hidden="1" x14ac:dyDescent="0.25">
      <c r="A1823" s="71">
        <f t="shared" si="242"/>
        <v>1820</v>
      </c>
      <c r="B1823" s="70" t="str">
        <f>IF($C1823=""," ",$B$1819)</f>
        <v xml:space="preserve"> </v>
      </c>
      <c r="D1823" s="70" t="str">
        <f>IFERROR(VLOOKUP($C1823,'[1]Nieuwe bron'!$A:$C,3,0),"")</f>
        <v/>
      </c>
      <c r="E1823" s="70" t="str">
        <f>IFERROR(VLOOKUP($D1823,'[1]Nieuwe bron'!$C:$D,2,0),"")</f>
        <v/>
      </c>
      <c r="F1823" s="70" t="str">
        <f>IFERROR(VLOOKUP($D1823,NLSfB!A:D,4,0),"")</f>
        <v/>
      </c>
      <c r="G1823" s="113">
        <v>1</v>
      </c>
      <c r="H1823" s="74" t="s">
        <v>326</v>
      </c>
      <c r="I1823" s="70" t="s">
        <v>1593</v>
      </c>
      <c r="K1823" s="67">
        <f ca="1">COUNTIF(Tabel1[[PPO code 1]:[Frequentie 4]],Activiteitenoverzicht!B1823)</f>
        <v>0</v>
      </c>
      <c r="L1823" s="75">
        <f t="shared" ca="1" si="251"/>
        <v>0</v>
      </c>
    </row>
    <row r="1824" spans="1:12" hidden="1" x14ac:dyDescent="0.25">
      <c r="A1824" s="71">
        <f t="shared" si="242"/>
        <v>1821</v>
      </c>
      <c r="B1824" s="70"/>
      <c r="D1824" s="70" t="str">
        <f>IFERROR(VLOOKUP($C1824,'[1]Nieuwe bron'!$A:$C,3,0),"")</f>
        <v/>
      </c>
      <c r="E1824" s="70" t="str">
        <f>IFERROR(VLOOKUP($D1824,'[1]Nieuwe bron'!$C:$D,2,0),"")</f>
        <v/>
      </c>
      <c r="F1824" s="70" t="str">
        <f>IFERROR(VLOOKUP($D1824,NLSfB!A:D,4,0),"")</f>
        <v/>
      </c>
      <c r="G1824" s="114">
        <v>1</v>
      </c>
      <c r="H1824" s="74" t="s">
        <v>326</v>
      </c>
      <c r="I1824" s="70" t="s">
        <v>1594</v>
      </c>
      <c r="K1824" s="67">
        <f ca="1">COUNTIF(Tabel1[[PPO code 1]:[Frequentie 4]],Activiteitenoverzicht!B1824)</f>
        <v>0</v>
      </c>
      <c r="L1824" s="75">
        <f t="shared" ca="1" si="251"/>
        <v>0</v>
      </c>
    </row>
    <row r="1825" spans="1:12" hidden="1" x14ac:dyDescent="0.25">
      <c r="A1825" s="71">
        <f t="shared" si="242"/>
        <v>1822</v>
      </c>
      <c r="B1825" s="70"/>
      <c r="D1825" s="70" t="str">
        <f>IFERROR(VLOOKUP($C1825,'[1]Nieuwe bron'!$A:$C,3,0),"")</f>
        <v/>
      </c>
      <c r="E1825" s="70" t="str">
        <f>IFERROR(VLOOKUP($D1825,'[1]Nieuwe bron'!$C:$D,2,0),"")</f>
        <v/>
      </c>
      <c r="F1825" s="70" t="str">
        <f>IFERROR(VLOOKUP($D1825,NLSfB!A:D,4,0),"")</f>
        <v/>
      </c>
      <c r="G1825" s="74"/>
      <c r="H1825" s="74"/>
      <c r="I1825" s="70"/>
      <c r="K1825" s="67">
        <f ca="1">COUNTIF(Tabel1[[PPO code 1]:[Frequentie 4]],Activiteitenoverzicht!B1825)</f>
        <v>0</v>
      </c>
      <c r="L1825" s="76">
        <f t="shared" ca="1" si="251"/>
        <v>0</v>
      </c>
    </row>
    <row r="1826" spans="1:12" x14ac:dyDescent="0.25">
      <c r="A1826" s="92">
        <f t="shared" ref="A1826:A1889" si="252">-3+ROW()</f>
        <v>1823</v>
      </c>
      <c r="B1826" s="91" t="s">
        <v>1595</v>
      </c>
      <c r="C1826" s="70">
        <v>51510004</v>
      </c>
      <c r="D1826" s="91" t="str">
        <f>IFERROR(VLOOKUP($C1826,'[1]Nieuwe bron'!$A:$C,3,0),"")</f>
        <v>56.29.10</v>
      </c>
      <c r="E1826" s="70" t="str">
        <f>IFERROR(VLOOKUP($D1826,'[1]Nieuwe bron'!$C:$D,2,0),"")</f>
        <v>verwarming; opwekking centraal, warmtepompen; verwarmer 5-50 ton CO2</v>
      </c>
      <c r="F1826" s="70" t="str">
        <f>IFERROR(VLOOKUP($D1826,NLSfB!A:D,4,0),"")</f>
        <v>warmtepomp (5-50 ton CO2)</v>
      </c>
      <c r="G1826" s="112">
        <v>1</v>
      </c>
      <c r="H1826" s="93"/>
      <c r="I1826" s="85" t="s">
        <v>1596</v>
      </c>
      <c r="J1826" s="87"/>
      <c r="K1826" s="87">
        <f ca="1">COUNTIF(Tabel1[[PPO code 1]:[Frequentie 4]],Activiteitenoverzicht!B1826)</f>
        <v>3</v>
      </c>
      <c r="L1826" s="94">
        <f ca="1">$K$1826</f>
        <v>3</v>
      </c>
    </row>
    <row r="1827" spans="1:12" ht="22.8" x14ac:dyDescent="0.25">
      <c r="A1827" s="92">
        <f t="shared" si="252"/>
        <v>1824</v>
      </c>
      <c r="B1827" s="91" t="str">
        <f t="shared" ref="B1827:B1859" si="253">IF($C1827=""," ",$B$1826)</f>
        <v>VW110-A1</v>
      </c>
      <c r="C1827" s="70">
        <v>55120004</v>
      </c>
      <c r="D1827" s="91" t="str">
        <f>IFERROR(VLOOKUP($C1827,'[1]Nieuwe bron'!$A:$C,3,0),"")</f>
        <v>55.12.20</v>
      </c>
      <c r="E1827" s="70" t="str">
        <f>IFERROR(VLOOKUP($D1827,'[1]Nieuwe bron'!$C:$D,2,0),"")</f>
        <v>koeling; lokaal, splitsysteem; verwarmen/koelen 5-50 ton CO2</v>
      </c>
      <c r="F1827" s="70" t="str">
        <f>IFERROR(VLOOKUP($D1827,NLSfB!A:D,4,0),"")</f>
        <v>splitsysteem verwarmen/koelen (5-50 ton CO2)</v>
      </c>
      <c r="G1827" s="113">
        <v>1</v>
      </c>
      <c r="H1827" s="95"/>
      <c r="I1827" s="91" t="s">
        <v>966</v>
      </c>
      <c r="J1827" s="87"/>
      <c r="K1827" s="87">
        <f ca="1">COUNTIF(Tabel1[[PPO code 1]:[Frequentie 4]],Activiteitenoverzicht!B1827)</f>
        <v>3</v>
      </c>
      <c r="L1827" s="96">
        <f t="shared" ref="L1827:L1861" ca="1" si="254">$K$1826</f>
        <v>3</v>
      </c>
    </row>
    <row r="1828" spans="1:12" x14ac:dyDescent="0.25">
      <c r="A1828" s="92">
        <f t="shared" si="252"/>
        <v>1825</v>
      </c>
      <c r="B1828" s="91" t="str">
        <f t="shared" si="253"/>
        <v>VW110-A1</v>
      </c>
      <c r="C1828" s="70">
        <v>55211001</v>
      </c>
      <c r="D1828" s="91" t="str">
        <f>IFERROR(VLOOKUP($C1828,'[1]Nieuwe bron'!$A:$C,3,0),"")</f>
        <v>55.21.10</v>
      </c>
      <c r="E1828" s="70" t="str">
        <f>IFERROR(VLOOKUP($D1828,'[1]Nieuwe bron'!$C:$D,2,0),"")</f>
        <v>koeling; opwekking centraal, warmtepompsystemen; koudwateraggregaten incl. appendages 5-50 ton CO2</v>
      </c>
      <c r="F1828" s="70" t="str">
        <f>IFERROR(VLOOKUP($D1828,NLSfB!A:D,4,0),"")</f>
        <v>koudwateraggregaat (5-50 ton CO2)</v>
      </c>
      <c r="G1828" s="113">
        <v>1</v>
      </c>
      <c r="H1828" s="95"/>
      <c r="I1828" s="91"/>
      <c r="J1828" s="87"/>
      <c r="K1828" s="87">
        <f ca="1">COUNTIF(Tabel1[[PPO code 1]:[Frequentie 4]],Activiteitenoverzicht!B1828)</f>
        <v>3</v>
      </c>
      <c r="L1828" s="96">
        <f t="shared" ca="1" si="254"/>
        <v>3</v>
      </c>
    </row>
    <row r="1829" spans="1:12" x14ac:dyDescent="0.25">
      <c r="A1829" s="92">
        <f t="shared" si="252"/>
        <v>1826</v>
      </c>
      <c r="B1829" s="91" t="str">
        <f t="shared" si="253"/>
        <v>VW110-A1</v>
      </c>
      <c r="C1829" s="70">
        <v>55214001</v>
      </c>
      <c r="D1829" s="91" t="str">
        <f>IFERROR(VLOOKUP($C1829,'[1]Nieuwe bron'!$A:$C,3,0),"")</f>
        <v>55.21.40</v>
      </c>
      <c r="E1829" s="70" t="str">
        <f>IFERROR(VLOOKUP($D1829,'[1]Nieuwe bron'!$C:$D,2,0),"")</f>
        <v>koeling; opwekking centraal, warmtepompsystemen; schroef/scroll koelmachine 5-50 ton CO2</v>
      </c>
      <c r="F1829" s="70" t="str">
        <f>IFERROR(VLOOKUP($D1829,NLSfB!A:D,4,0),"")</f>
        <v>schroef/scroll koelmachine (5-50 ton CO2)</v>
      </c>
      <c r="G1829" s="113">
        <v>1</v>
      </c>
      <c r="H1829" s="95"/>
      <c r="I1829" s="91" t="s">
        <v>1597</v>
      </c>
      <c r="J1829" s="87"/>
      <c r="K1829" s="87">
        <f ca="1">COUNTIF(Tabel1[[PPO code 1]:[Frequentie 4]],Activiteitenoverzicht!B1829)</f>
        <v>3</v>
      </c>
      <c r="L1829" s="96">
        <f t="shared" ca="1" si="254"/>
        <v>3</v>
      </c>
    </row>
    <row r="1830" spans="1:12" x14ac:dyDescent="0.25">
      <c r="A1830" s="92">
        <f t="shared" si="252"/>
        <v>1827</v>
      </c>
      <c r="B1830" s="91" t="str">
        <f t="shared" si="253"/>
        <v xml:space="preserve"> </v>
      </c>
      <c r="D1830" s="91" t="str">
        <f>IFERROR(VLOOKUP($C1830,'[1]Nieuwe bron'!$A:$C,3,0),"")</f>
        <v/>
      </c>
      <c r="E1830" s="70" t="str">
        <f>IFERROR(VLOOKUP($D1830,'[1]Nieuwe bron'!$C:$D,2,0),"")</f>
        <v/>
      </c>
      <c r="F1830" s="70" t="str">
        <f>IFERROR(VLOOKUP($D1830,NLSfB!A:D,4,0),"")</f>
        <v/>
      </c>
      <c r="G1830" s="113">
        <v>1</v>
      </c>
      <c r="H1830" s="95"/>
      <c r="I1830" s="91"/>
      <c r="J1830" s="87"/>
      <c r="K1830" s="87">
        <f ca="1">COUNTIF(Tabel1[[PPO code 1]:[Frequentie 4]],Activiteitenoverzicht!B1830)</f>
        <v>0</v>
      </c>
      <c r="L1830" s="96">
        <f t="shared" ca="1" si="254"/>
        <v>3</v>
      </c>
    </row>
    <row r="1831" spans="1:12" x14ac:dyDescent="0.25">
      <c r="A1831" s="92">
        <f t="shared" si="252"/>
        <v>1828</v>
      </c>
      <c r="B1831" s="91" t="str">
        <f t="shared" si="253"/>
        <v xml:space="preserve"> </v>
      </c>
      <c r="D1831" s="91" t="str">
        <f>IFERROR(VLOOKUP($C1831,'[1]Nieuwe bron'!$A:$C,3,0),"")</f>
        <v/>
      </c>
      <c r="E1831" s="70" t="str">
        <f>IFERROR(VLOOKUP($D1831,'[1]Nieuwe bron'!$C:$D,2,0),"")</f>
        <v/>
      </c>
      <c r="F1831" s="70" t="str">
        <f>IFERROR(VLOOKUP($D1831,NLSfB!A:D,4,0),"")</f>
        <v/>
      </c>
      <c r="G1831" s="113">
        <v>1</v>
      </c>
      <c r="H1831" s="95"/>
      <c r="I1831" s="91" t="s">
        <v>1598</v>
      </c>
      <c r="J1831" s="87"/>
      <c r="K1831" s="87">
        <f ca="1">COUNTIF(Tabel1[[PPO code 1]:[Frequentie 4]],Activiteitenoverzicht!B1831)</f>
        <v>0</v>
      </c>
      <c r="L1831" s="96">
        <f t="shared" ca="1" si="254"/>
        <v>3</v>
      </c>
    </row>
    <row r="1832" spans="1:12" x14ac:dyDescent="0.25">
      <c r="A1832" s="92">
        <f t="shared" si="252"/>
        <v>1829</v>
      </c>
      <c r="B1832" s="91" t="str">
        <f t="shared" si="253"/>
        <v xml:space="preserve"> </v>
      </c>
      <c r="D1832" s="91" t="str">
        <f>IFERROR(VLOOKUP($C1832,'[1]Nieuwe bron'!$A:$C,3,0),"")</f>
        <v/>
      </c>
      <c r="E1832" s="70" t="str">
        <f>IFERROR(VLOOKUP($D1832,'[1]Nieuwe bron'!$C:$D,2,0),"")</f>
        <v/>
      </c>
      <c r="F1832" s="70" t="str">
        <f>IFERROR(VLOOKUP($D1832,NLSfB!A:D,4,0),"")</f>
        <v/>
      </c>
      <c r="G1832" s="113">
        <v>1</v>
      </c>
      <c r="H1832" s="95" t="s">
        <v>326</v>
      </c>
      <c r="I1832" s="91" t="s">
        <v>660</v>
      </c>
      <c r="J1832" s="87"/>
      <c r="K1832" s="87">
        <f ca="1">COUNTIF(Tabel1[[PPO code 1]:[Frequentie 4]],Activiteitenoverzicht!B1832)</f>
        <v>0</v>
      </c>
      <c r="L1832" s="96">
        <f t="shared" ca="1" si="254"/>
        <v>3</v>
      </c>
    </row>
    <row r="1833" spans="1:12" x14ac:dyDescent="0.25">
      <c r="A1833" s="92">
        <f t="shared" si="252"/>
        <v>1830</v>
      </c>
      <c r="B1833" s="91" t="str">
        <f t="shared" si="253"/>
        <v xml:space="preserve"> </v>
      </c>
      <c r="D1833" s="91" t="str">
        <f>IFERROR(VLOOKUP($C1833,'[1]Nieuwe bron'!$A:$C,3,0),"")</f>
        <v/>
      </c>
      <c r="E1833" s="70" t="str">
        <f>IFERROR(VLOOKUP($D1833,'[1]Nieuwe bron'!$C:$D,2,0),"")</f>
        <v/>
      </c>
      <c r="F1833" s="70" t="str">
        <f>IFERROR(VLOOKUP($D1833,NLSfB!A:D,4,0),"")</f>
        <v/>
      </c>
      <c r="G1833" s="113">
        <v>1</v>
      </c>
      <c r="H1833" s="95" t="s">
        <v>326</v>
      </c>
      <c r="I1833" s="91" t="s">
        <v>1599</v>
      </c>
      <c r="J1833" s="87"/>
      <c r="K1833" s="87">
        <f ca="1">COUNTIF(Tabel1[[PPO code 1]:[Frequentie 4]],Activiteitenoverzicht!B1833)</f>
        <v>0</v>
      </c>
      <c r="L1833" s="96">
        <f t="shared" ca="1" si="254"/>
        <v>3</v>
      </c>
    </row>
    <row r="1834" spans="1:12" x14ac:dyDescent="0.25">
      <c r="A1834" s="92">
        <f t="shared" si="252"/>
        <v>1831</v>
      </c>
      <c r="B1834" s="91" t="str">
        <f t="shared" si="253"/>
        <v xml:space="preserve"> </v>
      </c>
      <c r="D1834" s="91" t="str">
        <f>IFERROR(VLOOKUP($C1834,'[1]Nieuwe bron'!$A:$C,3,0),"")</f>
        <v/>
      </c>
      <c r="E1834" s="70" t="str">
        <f>IFERROR(VLOOKUP($D1834,'[1]Nieuwe bron'!$C:$D,2,0),"")</f>
        <v/>
      </c>
      <c r="F1834" s="70" t="str">
        <f>IFERROR(VLOOKUP($D1834,NLSfB!A:D,4,0),"")</f>
        <v/>
      </c>
      <c r="G1834" s="113">
        <v>1</v>
      </c>
      <c r="H1834" s="95"/>
      <c r="I1834" s="104" t="s">
        <v>1600</v>
      </c>
      <c r="J1834" s="87"/>
      <c r="K1834" s="87">
        <f ca="1">COUNTIF(Tabel1[[PPO code 1]:[Frequentie 4]],Activiteitenoverzicht!B1834)</f>
        <v>0</v>
      </c>
      <c r="L1834" s="96">
        <f t="shared" ca="1" si="254"/>
        <v>3</v>
      </c>
    </row>
    <row r="1835" spans="1:12" x14ac:dyDescent="0.25">
      <c r="A1835" s="92">
        <f t="shared" si="252"/>
        <v>1832</v>
      </c>
      <c r="B1835" s="91" t="str">
        <f t="shared" si="253"/>
        <v xml:space="preserve"> </v>
      </c>
      <c r="D1835" s="91" t="str">
        <f>IFERROR(VLOOKUP($C1835,'[1]Nieuwe bron'!$A:$C,3,0),"")</f>
        <v/>
      </c>
      <c r="E1835" s="70" t="str">
        <f>IFERROR(VLOOKUP($D1835,'[1]Nieuwe bron'!$C:$D,2,0),"")</f>
        <v/>
      </c>
      <c r="F1835" s="70" t="str">
        <f>IFERROR(VLOOKUP($D1835,NLSfB!A:D,4,0),"")</f>
        <v/>
      </c>
      <c r="G1835" s="113">
        <v>1</v>
      </c>
      <c r="H1835" s="95"/>
      <c r="I1835" s="104" t="s">
        <v>1601</v>
      </c>
      <c r="J1835" s="87"/>
      <c r="K1835" s="87">
        <f ca="1">COUNTIF(Tabel1[[PPO code 1]:[Frequentie 4]],Activiteitenoverzicht!B1835)</f>
        <v>0</v>
      </c>
      <c r="L1835" s="96">
        <f t="shared" ca="1" si="254"/>
        <v>3</v>
      </c>
    </row>
    <row r="1836" spans="1:12" x14ac:dyDescent="0.25">
      <c r="A1836" s="92">
        <f t="shared" si="252"/>
        <v>1833</v>
      </c>
      <c r="B1836" s="91" t="str">
        <f t="shared" si="253"/>
        <v xml:space="preserve"> </v>
      </c>
      <c r="D1836" s="91" t="str">
        <f>IFERROR(VLOOKUP($C1836,'[1]Nieuwe bron'!$A:$C,3,0),"")</f>
        <v/>
      </c>
      <c r="E1836" s="70" t="str">
        <f>IFERROR(VLOOKUP($D1836,'[1]Nieuwe bron'!$C:$D,2,0),"")</f>
        <v/>
      </c>
      <c r="F1836" s="70" t="str">
        <f>IFERROR(VLOOKUP($D1836,NLSfB!A:D,4,0),"")</f>
        <v/>
      </c>
      <c r="G1836" s="113">
        <v>1</v>
      </c>
      <c r="H1836" s="95"/>
      <c r="I1836" s="104" t="s">
        <v>1602</v>
      </c>
      <c r="J1836" s="87"/>
      <c r="K1836" s="87">
        <f ca="1">COUNTIF(Tabel1[[PPO code 1]:[Frequentie 4]],Activiteitenoverzicht!B1836)</f>
        <v>0</v>
      </c>
      <c r="L1836" s="96">
        <f t="shared" ca="1" si="254"/>
        <v>3</v>
      </c>
    </row>
    <row r="1837" spans="1:12" x14ac:dyDescent="0.25">
      <c r="A1837" s="92">
        <f t="shared" si="252"/>
        <v>1834</v>
      </c>
      <c r="B1837" s="91" t="str">
        <f t="shared" si="253"/>
        <v xml:space="preserve"> </v>
      </c>
      <c r="D1837" s="91" t="str">
        <f>IFERROR(VLOOKUP($C1837,'[1]Nieuwe bron'!$A:$C,3,0),"")</f>
        <v/>
      </c>
      <c r="E1837" s="70" t="str">
        <f>IFERROR(VLOOKUP($D1837,'[1]Nieuwe bron'!$C:$D,2,0),"")</f>
        <v/>
      </c>
      <c r="F1837" s="70" t="str">
        <f>IFERROR(VLOOKUP($D1837,NLSfB!A:D,4,0),"")</f>
        <v/>
      </c>
      <c r="G1837" s="113"/>
      <c r="H1837" s="95"/>
      <c r="I1837" s="91"/>
      <c r="J1837" s="87"/>
      <c r="K1837" s="87">
        <f ca="1">COUNTIF(Tabel1[[PPO code 1]:[Frequentie 4]],Activiteitenoverzicht!B1837)</f>
        <v>0</v>
      </c>
      <c r="L1837" s="96">
        <f t="shared" ca="1" si="254"/>
        <v>3</v>
      </c>
    </row>
    <row r="1838" spans="1:12" x14ac:dyDescent="0.25">
      <c r="A1838" s="92">
        <f t="shared" si="252"/>
        <v>1835</v>
      </c>
      <c r="B1838" s="91" t="str">
        <f t="shared" si="253"/>
        <v xml:space="preserve"> </v>
      </c>
      <c r="D1838" s="91" t="str">
        <f>IFERROR(VLOOKUP($C1838,'[1]Nieuwe bron'!$A:$C,3,0),"")</f>
        <v/>
      </c>
      <c r="E1838" s="70" t="str">
        <f>IFERROR(VLOOKUP($D1838,'[1]Nieuwe bron'!$C:$D,2,0),"")</f>
        <v/>
      </c>
      <c r="F1838" s="70" t="str">
        <f>IFERROR(VLOOKUP($D1838,NLSfB!A:D,4,0),"")</f>
        <v/>
      </c>
      <c r="G1838" s="113"/>
      <c r="H1838" s="95"/>
      <c r="I1838" s="91" t="s">
        <v>1603</v>
      </c>
      <c r="J1838" s="87"/>
      <c r="K1838" s="87">
        <f ca="1">COUNTIF(Tabel1[[PPO code 1]:[Frequentie 4]],Activiteitenoverzicht!B1838)</f>
        <v>0</v>
      </c>
      <c r="L1838" s="96">
        <f t="shared" ca="1" si="254"/>
        <v>3</v>
      </c>
    </row>
    <row r="1839" spans="1:12" x14ac:dyDescent="0.25">
      <c r="A1839" s="92">
        <f t="shared" si="252"/>
        <v>1836</v>
      </c>
      <c r="B1839" s="91" t="str">
        <f t="shared" si="253"/>
        <v xml:space="preserve"> </v>
      </c>
      <c r="D1839" s="91" t="str">
        <f>IFERROR(VLOOKUP($C1839,'[1]Nieuwe bron'!$A:$C,3,0),"")</f>
        <v/>
      </c>
      <c r="E1839" s="70" t="str">
        <f>IFERROR(VLOOKUP($D1839,'[1]Nieuwe bron'!$C:$D,2,0),"")</f>
        <v/>
      </c>
      <c r="F1839" s="70" t="str">
        <f>IFERROR(VLOOKUP($D1839,NLSfB!A:D,4,0),"")</f>
        <v/>
      </c>
      <c r="G1839" s="113"/>
      <c r="H1839" s="95" t="s">
        <v>326</v>
      </c>
      <c r="I1839" s="91" t="s">
        <v>1604</v>
      </c>
      <c r="J1839" s="87"/>
      <c r="K1839" s="87">
        <f ca="1">COUNTIF(Tabel1[[PPO code 1]:[Frequentie 4]],Activiteitenoverzicht!B1839)</f>
        <v>0</v>
      </c>
      <c r="L1839" s="96">
        <f t="shared" ca="1" si="254"/>
        <v>3</v>
      </c>
    </row>
    <row r="1840" spans="1:12" x14ac:dyDescent="0.25">
      <c r="A1840" s="92">
        <f t="shared" si="252"/>
        <v>1837</v>
      </c>
      <c r="B1840" s="91" t="str">
        <f t="shared" si="253"/>
        <v xml:space="preserve"> </v>
      </c>
      <c r="D1840" s="91" t="str">
        <f>IFERROR(VLOOKUP($C1840,'[1]Nieuwe bron'!$A:$C,3,0),"")</f>
        <v/>
      </c>
      <c r="E1840" s="70" t="str">
        <f>IFERROR(VLOOKUP($D1840,'[1]Nieuwe bron'!$C:$D,2,0),"")</f>
        <v/>
      </c>
      <c r="F1840" s="70" t="str">
        <f>IFERROR(VLOOKUP($D1840,NLSfB!A:D,4,0),"")</f>
        <v/>
      </c>
      <c r="G1840" s="113"/>
      <c r="H1840" s="95" t="s">
        <v>326</v>
      </c>
      <c r="I1840" s="91" t="s">
        <v>1003</v>
      </c>
      <c r="J1840" s="87"/>
      <c r="K1840" s="87">
        <f ca="1">COUNTIF(Tabel1[[PPO code 1]:[Frequentie 4]],Activiteitenoverzicht!B1840)</f>
        <v>0</v>
      </c>
      <c r="L1840" s="96">
        <f t="shared" ca="1" si="254"/>
        <v>3</v>
      </c>
    </row>
    <row r="1841" spans="1:12" x14ac:dyDescent="0.25">
      <c r="A1841" s="92">
        <f t="shared" si="252"/>
        <v>1838</v>
      </c>
      <c r="B1841" s="91" t="str">
        <f t="shared" si="253"/>
        <v xml:space="preserve"> </v>
      </c>
      <c r="D1841" s="91" t="str">
        <f>IFERROR(VLOOKUP($C1841,'[1]Nieuwe bron'!$A:$C,3,0),"")</f>
        <v/>
      </c>
      <c r="E1841" s="70" t="str">
        <f>IFERROR(VLOOKUP($D1841,'[1]Nieuwe bron'!$C:$D,2,0),"")</f>
        <v/>
      </c>
      <c r="F1841" s="70" t="str">
        <f>IFERROR(VLOOKUP($D1841,NLSfB!A:D,4,0),"")</f>
        <v/>
      </c>
      <c r="G1841" s="113"/>
      <c r="H1841" s="95" t="s">
        <v>326</v>
      </c>
      <c r="I1841" s="91" t="s">
        <v>1004</v>
      </c>
      <c r="J1841" s="87"/>
      <c r="K1841" s="87">
        <f ca="1">COUNTIF(Tabel1[[PPO code 1]:[Frequentie 4]],Activiteitenoverzicht!B1841)</f>
        <v>0</v>
      </c>
      <c r="L1841" s="96">
        <f t="shared" ca="1" si="254"/>
        <v>3</v>
      </c>
    </row>
    <row r="1842" spans="1:12" x14ac:dyDescent="0.25">
      <c r="A1842" s="92">
        <f t="shared" si="252"/>
        <v>1839</v>
      </c>
      <c r="B1842" s="91" t="str">
        <f t="shared" si="253"/>
        <v xml:space="preserve"> </v>
      </c>
      <c r="D1842" s="91" t="str">
        <f>IFERROR(VLOOKUP($C1842,'[1]Nieuwe bron'!$A:$C,3,0),"")</f>
        <v/>
      </c>
      <c r="E1842" s="70" t="str">
        <f>IFERROR(VLOOKUP($D1842,'[1]Nieuwe bron'!$C:$D,2,0),"")</f>
        <v/>
      </c>
      <c r="F1842" s="70" t="str">
        <f>IFERROR(VLOOKUP($D1842,NLSfB!A:D,4,0),"")</f>
        <v/>
      </c>
      <c r="G1842" s="113"/>
      <c r="H1842" s="95" t="s">
        <v>326</v>
      </c>
      <c r="I1842" s="91" t="s">
        <v>877</v>
      </c>
      <c r="J1842" s="87"/>
      <c r="K1842" s="87">
        <f ca="1">COUNTIF(Tabel1[[PPO code 1]:[Frequentie 4]],Activiteitenoverzicht!B1842)</f>
        <v>0</v>
      </c>
      <c r="L1842" s="96">
        <f t="shared" ca="1" si="254"/>
        <v>3</v>
      </c>
    </row>
    <row r="1843" spans="1:12" x14ac:dyDescent="0.25">
      <c r="A1843" s="92">
        <f t="shared" si="252"/>
        <v>1840</v>
      </c>
      <c r="B1843" s="91" t="str">
        <f t="shared" si="253"/>
        <v xml:space="preserve"> </v>
      </c>
      <c r="D1843" s="91" t="str">
        <f>IFERROR(VLOOKUP($C1843,'[1]Nieuwe bron'!$A:$C,3,0),"")</f>
        <v/>
      </c>
      <c r="E1843" s="70" t="str">
        <f>IFERROR(VLOOKUP($D1843,'[1]Nieuwe bron'!$C:$D,2,0),"")</f>
        <v/>
      </c>
      <c r="F1843" s="70" t="str">
        <f>IFERROR(VLOOKUP($D1843,NLSfB!A:D,4,0),"")</f>
        <v/>
      </c>
      <c r="G1843" s="113"/>
      <c r="H1843" s="95" t="s">
        <v>326</v>
      </c>
      <c r="I1843" s="91" t="s">
        <v>1005</v>
      </c>
      <c r="J1843" s="87"/>
      <c r="K1843" s="87">
        <f ca="1">COUNTIF(Tabel1[[PPO code 1]:[Frequentie 4]],Activiteitenoverzicht!B1843)</f>
        <v>0</v>
      </c>
      <c r="L1843" s="96">
        <f t="shared" ca="1" si="254"/>
        <v>3</v>
      </c>
    </row>
    <row r="1844" spans="1:12" x14ac:dyDescent="0.25">
      <c r="A1844" s="92">
        <f t="shared" si="252"/>
        <v>1841</v>
      </c>
      <c r="B1844" s="91" t="str">
        <f t="shared" si="253"/>
        <v xml:space="preserve"> </v>
      </c>
      <c r="D1844" s="91" t="str">
        <f>IFERROR(VLOOKUP($C1844,'[1]Nieuwe bron'!$A:$C,3,0),"")</f>
        <v/>
      </c>
      <c r="E1844" s="70" t="str">
        <f>IFERROR(VLOOKUP($D1844,'[1]Nieuwe bron'!$C:$D,2,0),"")</f>
        <v/>
      </c>
      <c r="F1844" s="70" t="str">
        <f>IFERROR(VLOOKUP($D1844,NLSfB!A:D,4,0),"")</f>
        <v/>
      </c>
      <c r="G1844" s="113"/>
      <c r="H1844" s="95" t="s">
        <v>326</v>
      </c>
      <c r="I1844" s="91" t="s">
        <v>1605</v>
      </c>
      <c r="J1844" s="87"/>
      <c r="K1844" s="87">
        <f ca="1">COUNTIF(Tabel1[[PPO code 1]:[Frequentie 4]],Activiteitenoverzicht!B1844)</f>
        <v>0</v>
      </c>
      <c r="L1844" s="96">
        <f t="shared" ca="1" si="254"/>
        <v>3</v>
      </c>
    </row>
    <row r="1845" spans="1:12" ht="22.8" x14ac:dyDescent="0.25">
      <c r="A1845" s="92">
        <f t="shared" si="252"/>
        <v>1842</v>
      </c>
      <c r="B1845" s="91" t="str">
        <f t="shared" si="253"/>
        <v xml:space="preserve"> </v>
      </c>
      <c r="D1845" s="91" t="str">
        <f>IFERROR(VLOOKUP($C1845,'[1]Nieuwe bron'!$A:$C,3,0),"")</f>
        <v/>
      </c>
      <c r="E1845" s="70" t="str">
        <f>IFERROR(VLOOKUP($D1845,'[1]Nieuwe bron'!$C:$D,2,0),"")</f>
        <v/>
      </c>
      <c r="F1845" s="70" t="str">
        <f>IFERROR(VLOOKUP($D1845,NLSfB!A:D,4,0),"")</f>
        <v/>
      </c>
      <c r="G1845" s="113"/>
      <c r="H1845" s="95" t="s">
        <v>326</v>
      </c>
      <c r="I1845" s="91" t="s">
        <v>1007</v>
      </c>
      <c r="J1845" s="87"/>
      <c r="K1845" s="87">
        <f ca="1">COUNTIF(Tabel1[[PPO code 1]:[Frequentie 4]],Activiteitenoverzicht!B1845)</f>
        <v>0</v>
      </c>
      <c r="L1845" s="96">
        <f t="shared" ca="1" si="254"/>
        <v>3</v>
      </c>
    </row>
    <row r="1846" spans="1:12" x14ac:dyDescent="0.25">
      <c r="A1846" s="92">
        <f t="shared" si="252"/>
        <v>1843</v>
      </c>
      <c r="B1846" s="91" t="str">
        <f t="shared" si="253"/>
        <v xml:space="preserve"> </v>
      </c>
      <c r="D1846" s="91" t="str">
        <f>IFERROR(VLOOKUP($C1846,'[1]Nieuwe bron'!$A:$C,3,0),"")</f>
        <v/>
      </c>
      <c r="E1846" s="70" t="str">
        <f>IFERROR(VLOOKUP($D1846,'[1]Nieuwe bron'!$C:$D,2,0),"")</f>
        <v/>
      </c>
      <c r="F1846" s="70" t="str">
        <f>IFERROR(VLOOKUP($D1846,NLSfB!A:D,4,0),"")</f>
        <v/>
      </c>
      <c r="G1846" s="113"/>
      <c r="H1846" s="95" t="s">
        <v>326</v>
      </c>
      <c r="I1846" s="91" t="s">
        <v>1008</v>
      </c>
      <c r="J1846" s="87"/>
      <c r="K1846" s="87">
        <f ca="1">COUNTIF(Tabel1[[PPO code 1]:[Frequentie 4]],Activiteitenoverzicht!B1846)</f>
        <v>0</v>
      </c>
      <c r="L1846" s="96">
        <f t="shared" ca="1" si="254"/>
        <v>3</v>
      </c>
    </row>
    <row r="1847" spans="1:12" x14ac:dyDescent="0.25">
      <c r="A1847" s="92">
        <f t="shared" si="252"/>
        <v>1844</v>
      </c>
      <c r="B1847" s="91" t="str">
        <f t="shared" si="253"/>
        <v xml:space="preserve"> </v>
      </c>
      <c r="D1847" s="91" t="str">
        <f>IFERROR(VLOOKUP($C1847,'[1]Nieuwe bron'!$A:$C,3,0),"")</f>
        <v/>
      </c>
      <c r="E1847" s="70" t="str">
        <f>IFERROR(VLOOKUP($D1847,'[1]Nieuwe bron'!$C:$D,2,0),"")</f>
        <v/>
      </c>
      <c r="F1847" s="70" t="str">
        <f>IFERROR(VLOOKUP($D1847,NLSfB!A:D,4,0),"")</f>
        <v/>
      </c>
      <c r="G1847" s="113"/>
      <c r="H1847" s="95" t="s">
        <v>326</v>
      </c>
      <c r="I1847" s="91" t="s">
        <v>920</v>
      </c>
      <c r="J1847" s="87"/>
      <c r="K1847" s="87">
        <f ca="1">COUNTIF(Tabel1[[PPO code 1]:[Frequentie 4]],Activiteitenoverzicht!B1847)</f>
        <v>0</v>
      </c>
      <c r="L1847" s="96">
        <f t="shared" ca="1" si="254"/>
        <v>3</v>
      </c>
    </row>
    <row r="1848" spans="1:12" x14ac:dyDescent="0.25">
      <c r="A1848" s="92">
        <f t="shared" si="252"/>
        <v>1845</v>
      </c>
      <c r="B1848" s="91" t="str">
        <f t="shared" si="253"/>
        <v xml:space="preserve"> </v>
      </c>
      <c r="D1848" s="91" t="str">
        <f>IFERROR(VLOOKUP($C1848,'[1]Nieuwe bron'!$A:$C,3,0),"")</f>
        <v/>
      </c>
      <c r="E1848" s="70" t="str">
        <f>IFERROR(VLOOKUP($D1848,'[1]Nieuwe bron'!$C:$D,2,0),"")</f>
        <v/>
      </c>
      <c r="F1848" s="70" t="str">
        <f>IFERROR(VLOOKUP($D1848,NLSfB!A:D,4,0),"")</f>
        <v/>
      </c>
      <c r="G1848" s="113"/>
      <c r="H1848" s="95" t="s">
        <v>326</v>
      </c>
      <c r="I1848" s="91" t="s">
        <v>1009</v>
      </c>
      <c r="J1848" s="87"/>
      <c r="K1848" s="87">
        <f ca="1">COUNTIF(Tabel1[[PPO code 1]:[Frequentie 4]],Activiteitenoverzicht!B1848)</f>
        <v>0</v>
      </c>
      <c r="L1848" s="96">
        <f t="shared" ca="1" si="254"/>
        <v>3</v>
      </c>
    </row>
    <row r="1849" spans="1:12" x14ac:dyDescent="0.25">
      <c r="A1849" s="92">
        <f t="shared" si="252"/>
        <v>1846</v>
      </c>
      <c r="B1849" s="91" t="str">
        <f t="shared" si="253"/>
        <v xml:space="preserve"> </v>
      </c>
      <c r="D1849" s="91" t="str">
        <f>IFERROR(VLOOKUP($C1849,'[1]Nieuwe bron'!$A:$C,3,0),"")</f>
        <v/>
      </c>
      <c r="E1849" s="70" t="str">
        <f>IFERROR(VLOOKUP($D1849,'[1]Nieuwe bron'!$C:$D,2,0),"")</f>
        <v/>
      </c>
      <c r="F1849" s="70" t="str">
        <f>IFERROR(VLOOKUP($D1849,NLSfB!A:D,4,0),"")</f>
        <v/>
      </c>
      <c r="G1849" s="113"/>
      <c r="H1849" s="95"/>
      <c r="I1849" s="91"/>
      <c r="J1849" s="87"/>
      <c r="K1849" s="87">
        <f ca="1">COUNTIF(Tabel1[[PPO code 1]:[Frequentie 4]],Activiteitenoverzicht!B1849)</f>
        <v>0</v>
      </c>
      <c r="L1849" s="96">
        <f t="shared" ca="1" si="254"/>
        <v>3</v>
      </c>
    </row>
    <row r="1850" spans="1:12" x14ac:dyDescent="0.25">
      <c r="A1850" s="92">
        <f t="shared" si="252"/>
        <v>1847</v>
      </c>
      <c r="B1850" s="91" t="str">
        <f t="shared" si="253"/>
        <v xml:space="preserve"> </v>
      </c>
      <c r="D1850" s="91" t="str">
        <f>IFERROR(VLOOKUP($C1850,'[1]Nieuwe bron'!$A:$C,3,0),"")</f>
        <v/>
      </c>
      <c r="E1850" s="70" t="str">
        <f>IFERROR(VLOOKUP($D1850,'[1]Nieuwe bron'!$C:$D,2,0),"")</f>
        <v/>
      </c>
      <c r="F1850" s="70" t="str">
        <f>IFERROR(VLOOKUP($D1850,NLSfB!A:D,4,0),"")</f>
        <v/>
      </c>
      <c r="G1850" s="113"/>
      <c r="H1850" s="95"/>
      <c r="I1850" s="91" t="s">
        <v>1606</v>
      </c>
      <c r="J1850" s="87"/>
      <c r="K1850" s="87">
        <f ca="1">COUNTIF(Tabel1[[PPO code 1]:[Frequentie 4]],Activiteitenoverzicht!B1850)</f>
        <v>0</v>
      </c>
      <c r="L1850" s="96">
        <f t="shared" ca="1" si="254"/>
        <v>3</v>
      </c>
    </row>
    <row r="1851" spans="1:12" x14ac:dyDescent="0.25">
      <c r="A1851" s="92">
        <f t="shared" si="252"/>
        <v>1848</v>
      </c>
      <c r="B1851" s="91" t="str">
        <f t="shared" si="253"/>
        <v xml:space="preserve"> </v>
      </c>
      <c r="D1851" s="91" t="str">
        <f>IFERROR(VLOOKUP($C1851,'[1]Nieuwe bron'!$A:$C,3,0),"")</f>
        <v/>
      </c>
      <c r="E1851" s="70" t="str">
        <f>IFERROR(VLOOKUP($D1851,'[1]Nieuwe bron'!$C:$D,2,0),"")</f>
        <v/>
      </c>
      <c r="F1851" s="70" t="str">
        <f>IFERROR(VLOOKUP($D1851,NLSfB!A:D,4,0),"")</f>
        <v/>
      </c>
      <c r="G1851" s="113"/>
      <c r="H1851" s="95" t="s">
        <v>326</v>
      </c>
      <c r="I1851" s="91" t="s">
        <v>1607</v>
      </c>
      <c r="J1851" s="87"/>
      <c r="K1851" s="87">
        <f ca="1">COUNTIF(Tabel1[[PPO code 1]:[Frequentie 4]],Activiteitenoverzicht!B1851)</f>
        <v>0</v>
      </c>
      <c r="L1851" s="96">
        <f t="shared" ca="1" si="254"/>
        <v>3</v>
      </c>
    </row>
    <row r="1852" spans="1:12" x14ac:dyDescent="0.25">
      <c r="A1852" s="92">
        <f t="shared" si="252"/>
        <v>1849</v>
      </c>
      <c r="B1852" s="91" t="str">
        <f t="shared" si="253"/>
        <v xml:space="preserve"> </v>
      </c>
      <c r="D1852" s="91" t="str">
        <f>IFERROR(VLOOKUP($C1852,'[1]Nieuwe bron'!$A:$C,3,0),"")</f>
        <v/>
      </c>
      <c r="E1852" s="70" t="str">
        <f>IFERROR(VLOOKUP($D1852,'[1]Nieuwe bron'!$C:$D,2,0),"")</f>
        <v/>
      </c>
      <c r="F1852" s="70" t="str">
        <f>IFERROR(VLOOKUP($D1852,NLSfB!A:D,4,0),"")</f>
        <v/>
      </c>
      <c r="G1852" s="113"/>
      <c r="H1852" s="95"/>
      <c r="I1852" s="91"/>
      <c r="J1852" s="87"/>
      <c r="K1852" s="87">
        <f ca="1">COUNTIF(Tabel1[[PPO code 1]:[Frequentie 4]],Activiteitenoverzicht!B1852)</f>
        <v>0</v>
      </c>
      <c r="L1852" s="96">
        <f t="shared" ca="1" si="254"/>
        <v>3</v>
      </c>
    </row>
    <row r="1853" spans="1:12" x14ac:dyDescent="0.25">
      <c r="A1853" s="92">
        <f t="shared" si="252"/>
        <v>1850</v>
      </c>
      <c r="B1853" s="91" t="str">
        <f t="shared" si="253"/>
        <v xml:space="preserve"> </v>
      </c>
      <c r="D1853" s="91" t="str">
        <f>IFERROR(VLOOKUP($C1853,'[1]Nieuwe bron'!$A:$C,3,0),"")</f>
        <v/>
      </c>
      <c r="E1853" s="70" t="str">
        <f>IFERROR(VLOOKUP($D1853,'[1]Nieuwe bron'!$C:$D,2,0),"")</f>
        <v/>
      </c>
      <c r="F1853" s="70" t="str">
        <f>IFERROR(VLOOKUP($D1853,NLSfB!A:D,4,0),"")</f>
        <v/>
      </c>
      <c r="G1853" s="113"/>
      <c r="H1853" s="95"/>
      <c r="I1853" s="91" t="s">
        <v>1608</v>
      </c>
      <c r="J1853" s="87"/>
      <c r="K1853" s="87">
        <f ca="1">COUNTIF(Tabel1[[PPO code 1]:[Frequentie 4]],Activiteitenoverzicht!B1853)</f>
        <v>0</v>
      </c>
      <c r="L1853" s="96">
        <f t="shared" ca="1" si="254"/>
        <v>3</v>
      </c>
    </row>
    <row r="1854" spans="1:12" x14ac:dyDescent="0.25">
      <c r="A1854" s="92">
        <f t="shared" si="252"/>
        <v>1851</v>
      </c>
      <c r="B1854" s="91" t="str">
        <f t="shared" si="253"/>
        <v xml:space="preserve"> </v>
      </c>
      <c r="D1854" s="91" t="str">
        <f>IFERROR(VLOOKUP($C1854,'[1]Nieuwe bron'!$A:$C,3,0),"")</f>
        <v/>
      </c>
      <c r="E1854" s="70" t="str">
        <f>IFERROR(VLOOKUP($D1854,'[1]Nieuwe bron'!$C:$D,2,0),"")</f>
        <v/>
      </c>
      <c r="F1854" s="70" t="str">
        <f>IFERROR(VLOOKUP($D1854,NLSfB!A:D,4,0),"")</f>
        <v/>
      </c>
      <c r="G1854" s="113"/>
      <c r="H1854" s="95" t="s">
        <v>326</v>
      </c>
      <c r="I1854" s="91" t="s">
        <v>1609</v>
      </c>
      <c r="J1854" s="87"/>
      <c r="K1854" s="87">
        <f ca="1">COUNTIF(Tabel1[[PPO code 1]:[Frequentie 4]],Activiteitenoverzicht!B1854)</f>
        <v>0</v>
      </c>
      <c r="L1854" s="96">
        <f t="shared" ca="1" si="254"/>
        <v>3</v>
      </c>
    </row>
    <row r="1855" spans="1:12" x14ac:dyDescent="0.25">
      <c r="A1855" s="92">
        <f t="shared" si="252"/>
        <v>1852</v>
      </c>
      <c r="B1855" s="91" t="str">
        <f t="shared" si="253"/>
        <v xml:space="preserve"> </v>
      </c>
      <c r="D1855" s="91" t="str">
        <f>IFERROR(VLOOKUP($C1855,'[1]Nieuwe bron'!$A:$C,3,0),"")</f>
        <v/>
      </c>
      <c r="E1855" s="70" t="str">
        <f>IFERROR(VLOOKUP($D1855,'[1]Nieuwe bron'!$C:$D,2,0),"")</f>
        <v/>
      </c>
      <c r="F1855" s="70" t="str">
        <f>IFERROR(VLOOKUP($D1855,NLSfB!A:D,4,0),"")</f>
        <v/>
      </c>
      <c r="G1855" s="113"/>
      <c r="H1855" s="95"/>
      <c r="I1855" s="91"/>
      <c r="J1855" s="87"/>
      <c r="K1855" s="87">
        <f ca="1">COUNTIF(Tabel1[[PPO code 1]:[Frequentie 4]],Activiteitenoverzicht!B1855)</f>
        <v>0</v>
      </c>
      <c r="L1855" s="96">
        <f t="shared" ca="1" si="254"/>
        <v>3</v>
      </c>
    </row>
    <row r="1856" spans="1:12" x14ac:dyDescent="0.25">
      <c r="A1856" s="92">
        <f t="shared" si="252"/>
        <v>1853</v>
      </c>
      <c r="B1856" s="91" t="str">
        <f t="shared" si="253"/>
        <v xml:space="preserve"> </v>
      </c>
      <c r="D1856" s="91" t="str">
        <f>IFERROR(VLOOKUP($C1856,'[1]Nieuwe bron'!$A:$C,3,0),"")</f>
        <v/>
      </c>
      <c r="E1856" s="70" t="str">
        <f>IFERROR(VLOOKUP($D1856,'[1]Nieuwe bron'!$C:$D,2,0),"")</f>
        <v/>
      </c>
      <c r="F1856" s="70" t="str">
        <f>IFERROR(VLOOKUP($D1856,NLSfB!A:D,4,0),"")</f>
        <v/>
      </c>
      <c r="G1856" s="113"/>
      <c r="H1856" s="95"/>
      <c r="I1856" s="91" t="s">
        <v>1610</v>
      </c>
      <c r="J1856" s="87"/>
      <c r="K1856" s="87">
        <f ca="1">COUNTIF(Tabel1[[PPO code 1]:[Frequentie 4]],Activiteitenoverzicht!B1856)</f>
        <v>0</v>
      </c>
      <c r="L1856" s="96">
        <f t="shared" ca="1" si="254"/>
        <v>3</v>
      </c>
    </row>
    <row r="1857" spans="1:12" ht="22.8" x14ac:dyDescent="0.25">
      <c r="A1857" s="92">
        <f t="shared" si="252"/>
        <v>1854</v>
      </c>
      <c r="B1857" s="91" t="str">
        <f t="shared" si="253"/>
        <v xml:space="preserve"> </v>
      </c>
      <c r="D1857" s="91" t="str">
        <f>IFERROR(VLOOKUP($C1857,'[1]Nieuwe bron'!$A:$C,3,0),"")</f>
        <v/>
      </c>
      <c r="E1857" s="70" t="str">
        <f>IFERROR(VLOOKUP($D1857,'[1]Nieuwe bron'!$C:$D,2,0),"")</f>
        <v/>
      </c>
      <c r="F1857" s="70" t="str">
        <f>IFERROR(VLOOKUP($D1857,NLSfB!A:D,4,0),"")</f>
        <v/>
      </c>
      <c r="G1857" s="113"/>
      <c r="H1857" s="95" t="s">
        <v>326</v>
      </c>
      <c r="I1857" s="91" t="s">
        <v>1611</v>
      </c>
      <c r="J1857" s="87"/>
      <c r="K1857" s="87">
        <f ca="1">COUNTIF(Tabel1[[PPO code 1]:[Frequentie 4]],Activiteitenoverzicht!B1857)</f>
        <v>0</v>
      </c>
      <c r="L1857" s="96">
        <f t="shared" ca="1" si="254"/>
        <v>3</v>
      </c>
    </row>
    <row r="1858" spans="1:12" x14ac:dyDescent="0.25">
      <c r="A1858" s="92">
        <f t="shared" si="252"/>
        <v>1855</v>
      </c>
      <c r="B1858" s="91" t="str">
        <f t="shared" si="253"/>
        <v xml:space="preserve"> </v>
      </c>
      <c r="D1858" s="91" t="str">
        <f>IFERROR(VLOOKUP($C1858,'[1]Nieuwe bron'!$A:$C,3,0),"")</f>
        <v/>
      </c>
      <c r="E1858" s="70" t="str">
        <f>IFERROR(VLOOKUP($D1858,'[1]Nieuwe bron'!$C:$D,2,0),"")</f>
        <v/>
      </c>
      <c r="F1858" s="70" t="str">
        <f>IFERROR(VLOOKUP($D1858,NLSfB!A:D,4,0),"")</f>
        <v/>
      </c>
      <c r="G1858" s="113"/>
      <c r="H1858" s="95"/>
      <c r="I1858" s="91"/>
      <c r="J1858" s="87"/>
      <c r="K1858" s="87">
        <f ca="1">COUNTIF(Tabel1[[PPO code 1]:[Frequentie 4]],Activiteitenoverzicht!B1858)</f>
        <v>0</v>
      </c>
      <c r="L1858" s="96">
        <f t="shared" ca="1" si="254"/>
        <v>3</v>
      </c>
    </row>
    <row r="1859" spans="1:12" x14ac:dyDescent="0.25">
      <c r="A1859" s="92">
        <f t="shared" si="252"/>
        <v>1856</v>
      </c>
      <c r="B1859" s="91" t="str">
        <f t="shared" si="253"/>
        <v xml:space="preserve"> </v>
      </c>
      <c r="D1859" s="91" t="str">
        <f>IFERROR(VLOOKUP($C1859,'[1]Nieuwe bron'!$A:$C,3,0),"")</f>
        <v/>
      </c>
      <c r="E1859" s="70" t="str">
        <f>IFERROR(VLOOKUP($D1859,'[1]Nieuwe bron'!$C:$D,2,0),"")</f>
        <v/>
      </c>
      <c r="F1859" s="70" t="str">
        <f>IFERROR(VLOOKUP($D1859,NLSfB!A:D,4,0),"")</f>
        <v/>
      </c>
      <c r="G1859" s="113"/>
      <c r="H1859" s="95"/>
      <c r="I1859" s="91" t="s">
        <v>931</v>
      </c>
      <c r="J1859" s="87"/>
      <c r="K1859" s="87">
        <f ca="1">COUNTIF(Tabel1[[PPO code 1]:[Frequentie 4]],Activiteitenoverzicht!B1859)</f>
        <v>0</v>
      </c>
      <c r="L1859" s="96">
        <f t="shared" ca="1" si="254"/>
        <v>3</v>
      </c>
    </row>
    <row r="1860" spans="1:12" ht="34.200000000000003" x14ac:dyDescent="0.25">
      <c r="A1860" s="92">
        <f t="shared" si="252"/>
        <v>1857</v>
      </c>
      <c r="B1860" s="91"/>
      <c r="D1860" s="91" t="str">
        <f>IFERROR(VLOOKUP($C1860,'[1]Nieuwe bron'!$A:$C,3,0),"")</f>
        <v/>
      </c>
      <c r="E1860" s="70" t="str">
        <f>IFERROR(VLOOKUP($D1860,'[1]Nieuwe bron'!$C:$D,2,0),"")</f>
        <v/>
      </c>
      <c r="F1860" s="70" t="str">
        <f>IFERROR(VLOOKUP($D1860,NLSfB!A:D,4,0),"")</f>
        <v/>
      </c>
      <c r="G1860" s="114"/>
      <c r="H1860" s="95"/>
      <c r="I1860" s="91" t="s">
        <v>1612</v>
      </c>
      <c r="J1860" s="87"/>
      <c r="K1860" s="87">
        <f ca="1">COUNTIF(Tabel1[[PPO code 1]:[Frequentie 4]],Activiteitenoverzicht!B1860)</f>
        <v>0</v>
      </c>
      <c r="L1860" s="96">
        <f t="shared" ca="1" si="254"/>
        <v>3</v>
      </c>
    </row>
    <row r="1861" spans="1:12" x14ac:dyDescent="0.25">
      <c r="A1861" s="92">
        <f t="shared" si="252"/>
        <v>1858</v>
      </c>
      <c r="B1861" s="91"/>
      <c r="D1861" s="91" t="str">
        <f>IFERROR(VLOOKUP($C1861,'[1]Nieuwe bron'!$A:$C,3,0),"")</f>
        <v/>
      </c>
      <c r="E1861" s="70" t="str">
        <f>IFERROR(VLOOKUP($D1861,'[1]Nieuwe bron'!$C:$D,2,0),"")</f>
        <v/>
      </c>
      <c r="F1861" s="70" t="str">
        <f>IFERROR(VLOOKUP($D1861,NLSfB!A:D,4,0),"")</f>
        <v/>
      </c>
      <c r="G1861" s="74"/>
      <c r="H1861" s="95"/>
      <c r="I1861" s="91"/>
      <c r="J1861" s="87"/>
      <c r="K1861" s="87">
        <f ca="1">COUNTIF(Tabel1[[PPO code 1]:[Frequentie 4]],Activiteitenoverzicht!B1861)</f>
        <v>0</v>
      </c>
      <c r="L1861" s="97">
        <f t="shared" ca="1" si="254"/>
        <v>3</v>
      </c>
    </row>
    <row r="1862" spans="1:12" hidden="1" x14ac:dyDescent="0.25">
      <c r="A1862" s="71">
        <f t="shared" si="252"/>
        <v>1859</v>
      </c>
      <c r="B1862" s="70" t="s">
        <v>1613</v>
      </c>
      <c r="C1862" s="70">
        <v>51510005</v>
      </c>
      <c r="D1862" s="70" t="str">
        <f>IFERROR(VLOOKUP($C1862,'[1]Nieuwe bron'!$A:$C,3,0),"")</f>
        <v>56.29.11</v>
      </c>
      <c r="E1862" s="70" t="str">
        <f>IFERROR(VLOOKUP($D1862,'[1]Nieuwe bron'!$C:$D,2,0),"")</f>
        <v>verwarming; opwekking centraal, warmtepompen; verwarmer 50-500 ton CO2</v>
      </c>
      <c r="F1862" s="70" t="str">
        <f>IFERROR(VLOOKUP($D1862,NLSfB!A:D,4,0),"")</f>
        <v>warmtepomp (50-500 ton CO2)</v>
      </c>
      <c r="G1862" s="112">
        <v>2</v>
      </c>
      <c r="I1862" s="65" t="s">
        <v>1596</v>
      </c>
      <c r="K1862" s="67">
        <f ca="1">COUNTIF(Tabel1[[PPO code 1]:[Frequentie 4]],Activiteitenoverzicht!B1862)</f>
        <v>0</v>
      </c>
      <c r="L1862" s="73">
        <f ca="1">$K$1862</f>
        <v>0</v>
      </c>
    </row>
    <row r="1863" spans="1:12" ht="22.8" hidden="1" x14ac:dyDescent="0.25">
      <c r="A1863" s="71">
        <f t="shared" si="252"/>
        <v>1860</v>
      </c>
      <c r="B1863" s="70" t="str">
        <f t="shared" ref="B1863:B1895" si="255">IF($C1863=""," ",$B$1862)</f>
        <v>VW110-A2</v>
      </c>
      <c r="C1863" s="70">
        <v>55120005</v>
      </c>
      <c r="D1863" s="70" t="str">
        <f>IFERROR(VLOOKUP($C1863,'[1]Nieuwe bron'!$A:$C,3,0),"")</f>
        <v>55.12.21</v>
      </c>
      <c r="E1863" s="70" t="str">
        <f>IFERROR(VLOOKUP($D1863,'[1]Nieuwe bron'!$C:$D,2,0),"")</f>
        <v>koeling; lokaal, splitsysteem; verwarmen/koelen 50-500 ton CO2</v>
      </c>
      <c r="F1863" s="70" t="str">
        <f>IFERROR(VLOOKUP($D1863,NLSfB!A:D,4,0),"")</f>
        <v>splitsysteem verwarmen/koelen (50-500 ton CO2)</v>
      </c>
      <c r="G1863" s="113">
        <v>2</v>
      </c>
      <c r="H1863" s="74"/>
      <c r="I1863" s="70" t="s">
        <v>995</v>
      </c>
      <c r="K1863" s="67">
        <f ca="1">COUNTIF(Tabel1[[PPO code 1]:[Frequentie 4]],Activiteitenoverzicht!B1863)</f>
        <v>0</v>
      </c>
      <c r="L1863" s="75">
        <f t="shared" ref="L1863:L1897" ca="1" si="256">$K$1862</f>
        <v>0</v>
      </c>
    </row>
    <row r="1864" spans="1:12" hidden="1" x14ac:dyDescent="0.25">
      <c r="A1864" s="71">
        <f t="shared" si="252"/>
        <v>1861</v>
      </c>
      <c r="B1864" s="70" t="str">
        <f t="shared" si="255"/>
        <v>VW110-A2</v>
      </c>
      <c r="C1864" s="70">
        <v>55211002</v>
      </c>
      <c r="D1864" s="70" t="str">
        <f>IFERROR(VLOOKUP($C1864,'[1]Nieuwe bron'!$A:$C,3,0),"")</f>
        <v>55.21.11</v>
      </c>
      <c r="E1864" s="70" t="str">
        <f>IFERROR(VLOOKUP($D1864,'[1]Nieuwe bron'!$C:$D,2,0),"")</f>
        <v>koeling; opwekking centraal, warmtepompsystemen; koudwateraggregaten incl. appendages 50-500 ton CO2</v>
      </c>
      <c r="F1864" s="70" t="str">
        <f>IFERROR(VLOOKUP($D1864,NLSfB!A:D,4,0),"")</f>
        <v>koudwateraggregaat (50-500 ton CO2)</v>
      </c>
      <c r="G1864" s="113">
        <v>2</v>
      </c>
      <c r="H1864" s="74"/>
      <c r="I1864" s="70"/>
      <c r="K1864" s="67">
        <f ca="1">COUNTIF(Tabel1[[PPO code 1]:[Frequentie 4]],Activiteitenoverzicht!B1864)</f>
        <v>0</v>
      </c>
      <c r="L1864" s="75">
        <f t="shared" ca="1" si="256"/>
        <v>0</v>
      </c>
    </row>
    <row r="1865" spans="1:12" hidden="1" x14ac:dyDescent="0.25">
      <c r="A1865" s="71">
        <f t="shared" si="252"/>
        <v>1862</v>
      </c>
      <c r="B1865" s="70" t="str">
        <f t="shared" si="255"/>
        <v>VW110-A2</v>
      </c>
      <c r="C1865" s="70">
        <v>55214002</v>
      </c>
      <c r="D1865" s="70" t="str">
        <f>IFERROR(VLOOKUP($C1865,'[1]Nieuwe bron'!$A:$C,3,0),"")</f>
        <v>55.21.41</v>
      </c>
      <c r="E1865" s="70" t="str">
        <f>IFERROR(VLOOKUP($D1865,'[1]Nieuwe bron'!$C:$D,2,0),"")</f>
        <v>koeling; opwekking centraal, warmtepompsystemen; schroef/scroll koelmachine 50-500 ton CO2</v>
      </c>
      <c r="F1865" s="70" t="str">
        <f>IFERROR(VLOOKUP($D1865,NLSfB!A:D,4,0),"")</f>
        <v>schroef/scroll koelmachine (50-500 ton CO2)</v>
      </c>
      <c r="G1865" s="113">
        <v>2</v>
      </c>
      <c r="H1865" s="74"/>
      <c r="I1865" s="70" t="s">
        <v>1597</v>
      </c>
      <c r="K1865" s="67">
        <f ca="1">COUNTIF(Tabel1[[PPO code 1]:[Frequentie 4]],Activiteitenoverzicht!B1865)</f>
        <v>0</v>
      </c>
      <c r="L1865" s="75">
        <f t="shared" ca="1" si="256"/>
        <v>0</v>
      </c>
    </row>
    <row r="1866" spans="1:12" hidden="1" x14ac:dyDescent="0.25">
      <c r="A1866" s="71">
        <f t="shared" si="252"/>
        <v>1863</v>
      </c>
      <c r="B1866" s="70" t="str">
        <f t="shared" si="255"/>
        <v xml:space="preserve"> </v>
      </c>
      <c r="D1866" s="70" t="str">
        <f>IFERROR(VLOOKUP($C1866,'[1]Nieuwe bron'!$A:$C,3,0),"")</f>
        <v/>
      </c>
      <c r="E1866" s="70" t="str">
        <f>IFERROR(VLOOKUP($D1866,'[1]Nieuwe bron'!$C:$D,2,0),"")</f>
        <v/>
      </c>
      <c r="F1866" s="70" t="str">
        <f>IFERROR(VLOOKUP($D1866,NLSfB!A:D,4,0),"")</f>
        <v/>
      </c>
      <c r="G1866" s="113">
        <v>2</v>
      </c>
      <c r="H1866" s="74"/>
      <c r="I1866" s="70"/>
      <c r="K1866" s="67">
        <f ca="1">COUNTIF(Tabel1[[PPO code 1]:[Frequentie 4]],Activiteitenoverzicht!B1866)</f>
        <v>0</v>
      </c>
      <c r="L1866" s="75">
        <f t="shared" ca="1" si="256"/>
        <v>0</v>
      </c>
    </row>
    <row r="1867" spans="1:12" hidden="1" x14ac:dyDescent="0.25">
      <c r="A1867" s="71">
        <f t="shared" si="252"/>
        <v>1864</v>
      </c>
      <c r="B1867" s="70" t="str">
        <f t="shared" si="255"/>
        <v xml:space="preserve"> </v>
      </c>
      <c r="D1867" s="70" t="str">
        <f>IFERROR(VLOOKUP($C1867,'[1]Nieuwe bron'!$A:$C,3,0),"")</f>
        <v/>
      </c>
      <c r="E1867" s="70" t="str">
        <f>IFERROR(VLOOKUP($D1867,'[1]Nieuwe bron'!$C:$D,2,0),"")</f>
        <v/>
      </c>
      <c r="F1867" s="70" t="str">
        <f>IFERROR(VLOOKUP($D1867,NLSfB!A:D,4,0),"")</f>
        <v/>
      </c>
      <c r="G1867" s="113">
        <v>2</v>
      </c>
      <c r="H1867" s="74"/>
      <c r="I1867" s="70" t="s">
        <v>1598</v>
      </c>
      <c r="K1867" s="67">
        <f ca="1">COUNTIF(Tabel1[[PPO code 1]:[Frequentie 4]],Activiteitenoverzicht!B1867)</f>
        <v>0</v>
      </c>
      <c r="L1867" s="75">
        <f t="shared" ca="1" si="256"/>
        <v>0</v>
      </c>
    </row>
    <row r="1868" spans="1:12" hidden="1" x14ac:dyDescent="0.25">
      <c r="A1868" s="71">
        <f t="shared" si="252"/>
        <v>1865</v>
      </c>
      <c r="B1868" s="70" t="str">
        <f t="shared" si="255"/>
        <v xml:space="preserve"> </v>
      </c>
      <c r="D1868" s="70" t="str">
        <f>IFERROR(VLOOKUP($C1868,'[1]Nieuwe bron'!$A:$C,3,0),"")</f>
        <v/>
      </c>
      <c r="E1868" s="70" t="str">
        <f>IFERROR(VLOOKUP($D1868,'[1]Nieuwe bron'!$C:$D,2,0),"")</f>
        <v/>
      </c>
      <c r="F1868" s="70" t="str">
        <f>IFERROR(VLOOKUP($D1868,NLSfB!A:D,4,0),"")</f>
        <v/>
      </c>
      <c r="G1868" s="113">
        <v>2</v>
      </c>
      <c r="H1868" s="74" t="s">
        <v>326</v>
      </c>
      <c r="I1868" s="70" t="s">
        <v>660</v>
      </c>
      <c r="K1868" s="67">
        <f ca="1">COUNTIF(Tabel1[[PPO code 1]:[Frequentie 4]],Activiteitenoverzicht!B1868)</f>
        <v>0</v>
      </c>
      <c r="L1868" s="75">
        <f t="shared" ca="1" si="256"/>
        <v>0</v>
      </c>
    </row>
    <row r="1869" spans="1:12" hidden="1" x14ac:dyDescent="0.25">
      <c r="A1869" s="71">
        <f t="shared" si="252"/>
        <v>1866</v>
      </c>
      <c r="B1869" s="70" t="str">
        <f t="shared" si="255"/>
        <v xml:space="preserve"> </v>
      </c>
      <c r="D1869" s="70" t="str">
        <f>IFERROR(VLOOKUP($C1869,'[1]Nieuwe bron'!$A:$C,3,0),"")</f>
        <v/>
      </c>
      <c r="E1869" s="70" t="str">
        <f>IFERROR(VLOOKUP($D1869,'[1]Nieuwe bron'!$C:$D,2,0),"")</f>
        <v/>
      </c>
      <c r="F1869" s="70" t="str">
        <f>IFERROR(VLOOKUP($D1869,NLSfB!A:D,4,0),"")</f>
        <v/>
      </c>
      <c r="G1869" s="113">
        <v>2</v>
      </c>
      <c r="H1869" s="74" t="s">
        <v>326</v>
      </c>
      <c r="I1869" s="70" t="s">
        <v>1599</v>
      </c>
      <c r="K1869" s="67">
        <f ca="1">COUNTIF(Tabel1[[PPO code 1]:[Frequentie 4]],Activiteitenoverzicht!B1869)</f>
        <v>0</v>
      </c>
      <c r="L1869" s="75">
        <f t="shared" ca="1" si="256"/>
        <v>0</v>
      </c>
    </row>
    <row r="1870" spans="1:12" hidden="1" x14ac:dyDescent="0.25">
      <c r="A1870" s="71">
        <f t="shared" si="252"/>
        <v>1867</v>
      </c>
      <c r="B1870" s="70" t="str">
        <f t="shared" si="255"/>
        <v xml:space="preserve"> </v>
      </c>
      <c r="D1870" s="70" t="str">
        <f>IFERROR(VLOOKUP($C1870,'[1]Nieuwe bron'!$A:$C,3,0),"")</f>
        <v/>
      </c>
      <c r="E1870" s="70" t="str">
        <f>IFERROR(VLOOKUP($D1870,'[1]Nieuwe bron'!$C:$D,2,0),"")</f>
        <v/>
      </c>
      <c r="F1870" s="70" t="str">
        <f>IFERROR(VLOOKUP($D1870,NLSfB!A:D,4,0),"")</f>
        <v/>
      </c>
      <c r="G1870" s="113">
        <v>2</v>
      </c>
      <c r="H1870" s="74"/>
      <c r="I1870" s="83" t="s">
        <v>1600</v>
      </c>
      <c r="K1870" s="67">
        <f ca="1">COUNTIF(Tabel1[[PPO code 1]:[Frequentie 4]],Activiteitenoverzicht!B1870)</f>
        <v>0</v>
      </c>
      <c r="L1870" s="75">
        <f t="shared" ca="1" si="256"/>
        <v>0</v>
      </c>
    </row>
    <row r="1871" spans="1:12" hidden="1" x14ac:dyDescent="0.25">
      <c r="A1871" s="71">
        <f t="shared" si="252"/>
        <v>1868</v>
      </c>
      <c r="B1871" s="70" t="str">
        <f t="shared" si="255"/>
        <v xml:space="preserve"> </v>
      </c>
      <c r="D1871" s="70" t="str">
        <f>IFERROR(VLOOKUP($C1871,'[1]Nieuwe bron'!$A:$C,3,0),"")</f>
        <v/>
      </c>
      <c r="E1871" s="70" t="str">
        <f>IFERROR(VLOOKUP($D1871,'[1]Nieuwe bron'!$C:$D,2,0),"")</f>
        <v/>
      </c>
      <c r="F1871" s="70" t="str">
        <f>IFERROR(VLOOKUP($D1871,NLSfB!A:D,4,0),"")</f>
        <v/>
      </c>
      <c r="G1871" s="113">
        <v>2</v>
      </c>
      <c r="H1871" s="74"/>
      <c r="I1871" s="83" t="s">
        <v>1601</v>
      </c>
      <c r="K1871" s="67">
        <f ca="1">COUNTIF(Tabel1[[PPO code 1]:[Frequentie 4]],Activiteitenoverzicht!B1871)</f>
        <v>0</v>
      </c>
      <c r="L1871" s="75">
        <f t="shared" ca="1" si="256"/>
        <v>0</v>
      </c>
    </row>
    <row r="1872" spans="1:12" hidden="1" x14ac:dyDescent="0.25">
      <c r="A1872" s="71">
        <f t="shared" si="252"/>
        <v>1869</v>
      </c>
      <c r="B1872" s="70" t="str">
        <f t="shared" si="255"/>
        <v xml:space="preserve"> </v>
      </c>
      <c r="D1872" s="70" t="str">
        <f>IFERROR(VLOOKUP($C1872,'[1]Nieuwe bron'!$A:$C,3,0),"")</f>
        <v/>
      </c>
      <c r="E1872" s="70" t="str">
        <f>IFERROR(VLOOKUP($D1872,'[1]Nieuwe bron'!$C:$D,2,0),"")</f>
        <v/>
      </c>
      <c r="F1872" s="70" t="str">
        <f>IFERROR(VLOOKUP($D1872,NLSfB!A:D,4,0),"")</f>
        <v/>
      </c>
      <c r="G1872" s="113">
        <v>2</v>
      </c>
      <c r="H1872" s="74"/>
      <c r="I1872" s="83" t="s">
        <v>1602</v>
      </c>
      <c r="K1872" s="67">
        <f ca="1">COUNTIF(Tabel1[[PPO code 1]:[Frequentie 4]],Activiteitenoverzicht!B1872)</f>
        <v>0</v>
      </c>
      <c r="L1872" s="75">
        <f t="shared" ca="1" si="256"/>
        <v>0</v>
      </c>
    </row>
    <row r="1873" spans="1:12" hidden="1" x14ac:dyDescent="0.25">
      <c r="A1873" s="71">
        <f t="shared" si="252"/>
        <v>1870</v>
      </c>
      <c r="B1873" s="70" t="str">
        <f t="shared" si="255"/>
        <v xml:space="preserve"> </v>
      </c>
      <c r="D1873" s="70" t="str">
        <f>IFERROR(VLOOKUP($C1873,'[1]Nieuwe bron'!$A:$C,3,0),"")</f>
        <v/>
      </c>
      <c r="E1873" s="70" t="str">
        <f>IFERROR(VLOOKUP($D1873,'[1]Nieuwe bron'!$C:$D,2,0),"")</f>
        <v/>
      </c>
      <c r="F1873" s="70" t="str">
        <f>IFERROR(VLOOKUP($D1873,NLSfB!A:D,4,0),"")</f>
        <v/>
      </c>
      <c r="G1873" s="113">
        <v>2</v>
      </c>
      <c r="H1873" s="74"/>
      <c r="I1873" s="70"/>
      <c r="K1873" s="67">
        <f ca="1">COUNTIF(Tabel1[[PPO code 1]:[Frequentie 4]],Activiteitenoverzicht!B1873)</f>
        <v>0</v>
      </c>
      <c r="L1873" s="75">
        <f t="shared" ca="1" si="256"/>
        <v>0</v>
      </c>
    </row>
    <row r="1874" spans="1:12" hidden="1" x14ac:dyDescent="0.25">
      <c r="A1874" s="71">
        <f t="shared" si="252"/>
        <v>1871</v>
      </c>
      <c r="B1874" s="70" t="str">
        <f t="shared" si="255"/>
        <v xml:space="preserve"> </v>
      </c>
      <c r="D1874" s="70" t="str">
        <f>IFERROR(VLOOKUP($C1874,'[1]Nieuwe bron'!$A:$C,3,0),"")</f>
        <v/>
      </c>
      <c r="E1874" s="70" t="str">
        <f>IFERROR(VLOOKUP($D1874,'[1]Nieuwe bron'!$C:$D,2,0),"")</f>
        <v/>
      </c>
      <c r="F1874" s="70" t="str">
        <f>IFERROR(VLOOKUP($D1874,NLSfB!A:D,4,0),"")</f>
        <v/>
      </c>
      <c r="G1874" s="113">
        <v>2</v>
      </c>
      <c r="H1874" s="74"/>
      <c r="I1874" s="70" t="s">
        <v>1603</v>
      </c>
      <c r="K1874" s="67">
        <f ca="1">COUNTIF(Tabel1[[PPO code 1]:[Frequentie 4]],Activiteitenoverzicht!B1874)</f>
        <v>0</v>
      </c>
      <c r="L1874" s="75">
        <f t="shared" ca="1" si="256"/>
        <v>0</v>
      </c>
    </row>
    <row r="1875" spans="1:12" hidden="1" x14ac:dyDescent="0.25">
      <c r="A1875" s="71">
        <f t="shared" si="252"/>
        <v>1872</v>
      </c>
      <c r="B1875" s="70" t="str">
        <f t="shared" si="255"/>
        <v xml:space="preserve"> </v>
      </c>
      <c r="D1875" s="70" t="str">
        <f>IFERROR(VLOOKUP($C1875,'[1]Nieuwe bron'!$A:$C,3,0),"")</f>
        <v/>
      </c>
      <c r="E1875" s="70" t="str">
        <f>IFERROR(VLOOKUP($D1875,'[1]Nieuwe bron'!$C:$D,2,0),"")</f>
        <v/>
      </c>
      <c r="F1875" s="70" t="str">
        <f>IFERROR(VLOOKUP($D1875,NLSfB!A:D,4,0),"")</f>
        <v/>
      </c>
      <c r="G1875" s="113"/>
      <c r="H1875" s="74" t="s">
        <v>326</v>
      </c>
      <c r="I1875" s="70" t="s">
        <v>1604</v>
      </c>
      <c r="K1875" s="67">
        <f ca="1">COUNTIF(Tabel1[[PPO code 1]:[Frequentie 4]],Activiteitenoverzicht!B1875)</f>
        <v>0</v>
      </c>
      <c r="L1875" s="75">
        <f t="shared" ca="1" si="256"/>
        <v>0</v>
      </c>
    </row>
    <row r="1876" spans="1:12" hidden="1" x14ac:dyDescent="0.25">
      <c r="A1876" s="71">
        <f t="shared" si="252"/>
        <v>1873</v>
      </c>
      <c r="B1876" s="70" t="str">
        <f t="shared" si="255"/>
        <v xml:space="preserve"> </v>
      </c>
      <c r="D1876" s="70" t="str">
        <f>IFERROR(VLOOKUP($C1876,'[1]Nieuwe bron'!$A:$C,3,0),"")</f>
        <v/>
      </c>
      <c r="E1876" s="70" t="str">
        <f>IFERROR(VLOOKUP($D1876,'[1]Nieuwe bron'!$C:$D,2,0),"")</f>
        <v/>
      </c>
      <c r="F1876" s="70" t="str">
        <f>IFERROR(VLOOKUP($D1876,NLSfB!A:D,4,0),"")</f>
        <v/>
      </c>
      <c r="G1876" s="113"/>
      <c r="H1876" s="74" t="s">
        <v>326</v>
      </c>
      <c r="I1876" s="70" t="s">
        <v>1003</v>
      </c>
      <c r="K1876" s="67">
        <f ca="1">COUNTIF(Tabel1[[PPO code 1]:[Frequentie 4]],Activiteitenoverzicht!B1876)</f>
        <v>0</v>
      </c>
      <c r="L1876" s="75">
        <f t="shared" ca="1" si="256"/>
        <v>0</v>
      </c>
    </row>
    <row r="1877" spans="1:12" hidden="1" x14ac:dyDescent="0.25">
      <c r="A1877" s="71">
        <f t="shared" si="252"/>
        <v>1874</v>
      </c>
      <c r="B1877" s="70" t="str">
        <f t="shared" si="255"/>
        <v xml:space="preserve"> </v>
      </c>
      <c r="D1877" s="70" t="str">
        <f>IFERROR(VLOOKUP($C1877,'[1]Nieuwe bron'!$A:$C,3,0),"")</f>
        <v/>
      </c>
      <c r="E1877" s="70" t="str">
        <f>IFERROR(VLOOKUP($D1877,'[1]Nieuwe bron'!$C:$D,2,0),"")</f>
        <v/>
      </c>
      <c r="F1877" s="70" t="str">
        <f>IFERROR(VLOOKUP($D1877,NLSfB!A:D,4,0),"")</f>
        <v/>
      </c>
      <c r="G1877" s="113"/>
      <c r="H1877" s="74" t="s">
        <v>326</v>
      </c>
      <c r="I1877" s="70" t="s">
        <v>1004</v>
      </c>
      <c r="K1877" s="67">
        <f ca="1">COUNTIF(Tabel1[[PPO code 1]:[Frequentie 4]],Activiteitenoverzicht!B1877)</f>
        <v>0</v>
      </c>
      <c r="L1877" s="75">
        <f t="shared" ca="1" si="256"/>
        <v>0</v>
      </c>
    </row>
    <row r="1878" spans="1:12" hidden="1" x14ac:dyDescent="0.25">
      <c r="A1878" s="71">
        <f t="shared" si="252"/>
        <v>1875</v>
      </c>
      <c r="B1878" s="70" t="str">
        <f t="shared" si="255"/>
        <v xml:space="preserve"> </v>
      </c>
      <c r="D1878" s="70" t="str">
        <f>IFERROR(VLOOKUP($C1878,'[1]Nieuwe bron'!$A:$C,3,0),"")</f>
        <v/>
      </c>
      <c r="E1878" s="70" t="str">
        <f>IFERROR(VLOOKUP($D1878,'[1]Nieuwe bron'!$C:$D,2,0),"")</f>
        <v/>
      </c>
      <c r="F1878" s="70" t="str">
        <f>IFERROR(VLOOKUP($D1878,NLSfB!A:D,4,0),"")</f>
        <v/>
      </c>
      <c r="G1878" s="113"/>
      <c r="H1878" s="74" t="s">
        <v>326</v>
      </c>
      <c r="I1878" s="70" t="s">
        <v>877</v>
      </c>
      <c r="K1878" s="67">
        <f ca="1">COUNTIF(Tabel1[[PPO code 1]:[Frequentie 4]],Activiteitenoverzicht!B1878)</f>
        <v>0</v>
      </c>
      <c r="L1878" s="75">
        <f t="shared" ca="1" si="256"/>
        <v>0</v>
      </c>
    </row>
    <row r="1879" spans="1:12" hidden="1" x14ac:dyDescent="0.25">
      <c r="A1879" s="71">
        <f t="shared" si="252"/>
        <v>1876</v>
      </c>
      <c r="B1879" s="70" t="str">
        <f t="shared" si="255"/>
        <v xml:space="preserve"> </v>
      </c>
      <c r="D1879" s="70" t="str">
        <f>IFERROR(VLOOKUP($C1879,'[1]Nieuwe bron'!$A:$C,3,0),"")</f>
        <v/>
      </c>
      <c r="E1879" s="70" t="str">
        <f>IFERROR(VLOOKUP($D1879,'[1]Nieuwe bron'!$C:$D,2,0),"")</f>
        <v/>
      </c>
      <c r="F1879" s="70" t="str">
        <f>IFERROR(VLOOKUP($D1879,NLSfB!A:D,4,0),"")</f>
        <v/>
      </c>
      <c r="G1879" s="113"/>
      <c r="H1879" s="74" t="s">
        <v>326</v>
      </c>
      <c r="I1879" s="70" t="s">
        <v>1005</v>
      </c>
      <c r="K1879" s="67">
        <f ca="1">COUNTIF(Tabel1[[PPO code 1]:[Frequentie 4]],Activiteitenoverzicht!B1879)</f>
        <v>0</v>
      </c>
      <c r="L1879" s="75">
        <f t="shared" ca="1" si="256"/>
        <v>0</v>
      </c>
    </row>
    <row r="1880" spans="1:12" hidden="1" x14ac:dyDescent="0.25">
      <c r="A1880" s="71">
        <f t="shared" si="252"/>
        <v>1877</v>
      </c>
      <c r="B1880" s="70" t="str">
        <f t="shared" si="255"/>
        <v xml:space="preserve"> </v>
      </c>
      <c r="D1880" s="70" t="str">
        <f>IFERROR(VLOOKUP($C1880,'[1]Nieuwe bron'!$A:$C,3,0),"")</f>
        <v/>
      </c>
      <c r="E1880" s="70" t="str">
        <f>IFERROR(VLOOKUP($D1880,'[1]Nieuwe bron'!$C:$D,2,0),"")</f>
        <v/>
      </c>
      <c r="F1880" s="70" t="str">
        <f>IFERROR(VLOOKUP($D1880,NLSfB!A:D,4,0),"")</f>
        <v/>
      </c>
      <c r="G1880" s="113"/>
      <c r="H1880" s="74" t="s">
        <v>326</v>
      </c>
      <c r="I1880" s="70" t="s">
        <v>1605</v>
      </c>
      <c r="K1880" s="67">
        <f ca="1">COUNTIF(Tabel1[[PPO code 1]:[Frequentie 4]],Activiteitenoverzicht!B1880)</f>
        <v>0</v>
      </c>
      <c r="L1880" s="75">
        <f t="shared" ca="1" si="256"/>
        <v>0</v>
      </c>
    </row>
    <row r="1881" spans="1:12" ht="22.8" hidden="1" x14ac:dyDescent="0.25">
      <c r="A1881" s="71">
        <f t="shared" si="252"/>
        <v>1878</v>
      </c>
      <c r="B1881" s="70" t="str">
        <f t="shared" si="255"/>
        <v xml:space="preserve"> </v>
      </c>
      <c r="D1881" s="70" t="str">
        <f>IFERROR(VLOOKUP($C1881,'[1]Nieuwe bron'!$A:$C,3,0),"")</f>
        <v/>
      </c>
      <c r="E1881" s="70" t="str">
        <f>IFERROR(VLOOKUP($D1881,'[1]Nieuwe bron'!$C:$D,2,0),"")</f>
        <v/>
      </c>
      <c r="F1881" s="70" t="str">
        <f>IFERROR(VLOOKUP($D1881,NLSfB!A:D,4,0),"")</f>
        <v/>
      </c>
      <c r="G1881" s="113"/>
      <c r="H1881" s="74" t="s">
        <v>326</v>
      </c>
      <c r="I1881" s="70" t="s">
        <v>1007</v>
      </c>
      <c r="K1881" s="67">
        <f ca="1">COUNTIF(Tabel1[[PPO code 1]:[Frequentie 4]],Activiteitenoverzicht!B1881)</f>
        <v>0</v>
      </c>
      <c r="L1881" s="75">
        <f t="shared" ca="1" si="256"/>
        <v>0</v>
      </c>
    </row>
    <row r="1882" spans="1:12" hidden="1" x14ac:dyDescent="0.25">
      <c r="A1882" s="71">
        <f t="shared" si="252"/>
        <v>1879</v>
      </c>
      <c r="B1882" s="70" t="str">
        <f t="shared" si="255"/>
        <v xml:space="preserve"> </v>
      </c>
      <c r="D1882" s="70" t="str">
        <f>IFERROR(VLOOKUP($C1882,'[1]Nieuwe bron'!$A:$C,3,0),"")</f>
        <v/>
      </c>
      <c r="E1882" s="70" t="str">
        <f>IFERROR(VLOOKUP($D1882,'[1]Nieuwe bron'!$C:$D,2,0),"")</f>
        <v/>
      </c>
      <c r="F1882" s="70" t="str">
        <f>IFERROR(VLOOKUP($D1882,NLSfB!A:D,4,0),"")</f>
        <v/>
      </c>
      <c r="G1882" s="113"/>
      <c r="H1882" s="74" t="s">
        <v>326</v>
      </c>
      <c r="I1882" s="70" t="s">
        <v>1008</v>
      </c>
      <c r="K1882" s="67">
        <f ca="1">COUNTIF(Tabel1[[PPO code 1]:[Frequentie 4]],Activiteitenoverzicht!B1882)</f>
        <v>0</v>
      </c>
      <c r="L1882" s="75">
        <f t="shared" ca="1" si="256"/>
        <v>0</v>
      </c>
    </row>
    <row r="1883" spans="1:12" hidden="1" x14ac:dyDescent="0.25">
      <c r="A1883" s="71">
        <f t="shared" si="252"/>
        <v>1880</v>
      </c>
      <c r="B1883" s="70" t="str">
        <f t="shared" si="255"/>
        <v xml:space="preserve"> </v>
      </c>
      <c r="D1883" s="70" t="str">
        <f>IFERROR(VLOOKUP($C1883,'[1]Nieuwe bron'!$A:$C,3,0),"")</f>
        <v/>
      </c>
      <c r="E1883" s="70" t="str">
        <f>IFERROR(VLOOKUP($D1883,'[1]Nieuwe bron'!$C:$D,2,0),"")</f>
        <v/>
      </c>
      <c r="F1883" s="70" t="str">
        <f>IFERROR(VLOOKUP($D1883,NLSfB!A:D,4,0),"")</f>
        <v/>
      </c>
      <c r="G1883" s="113"/>
      <c r="H1883" s="74" t="s">
        <v>326</v>
      </c>
      <c r="I1883" s="70" t="s">
        <v>920</v>
      </c>
      <c r="K1883" s="67">
        <f ca="1">COUNTIF(Tabel1[[PPO code 1]:[Frequentie 4]],Activiteitenoverzicht!B1883)</f>
        <v>0</v>
      </c>
      <c r="L1883" s="75">
        <f t="shared" ca="1" si="256"/>
        <v>0</v>
      </c>
    </row>
    <row r="1884" spans="1:12" hidden="1" x14ac:dyDescent="0.25">
      <c r="A1884" s="71">
        <f t="shared" si="252"/>
        <v>1881</v>
      </c>
      <c r="B1884" s="70" t="str">
        <f t="shared" si="255"/>
        <v xml:space="preserve"> </v>
      </c>
      <c r="D1884" s="70" t="str">
        <f>IFERROR(VLOOKUP($C1884,'[1]Nieuwe bron'!$A:$C,3,0),"")</f>
        <v/>
      </c>
      <c r="E1884" s="70" t="str">
        <f>IFERROR(VLOOKUP($D1884,'[1]Nieuwe bron'!$C:$D,2,0),"")</f>
        <v/>
      </c>
      <c r="F1884" s="70" t="str">
        <f>IFERROR(VLOOKUP($D1884,NLSfB!A:D,4,0),"")</f>
        <v/>
      </c>
      <c r="G1884" s="113"/>
      <c r="H1884" s="74" t="s">
        <v>326</v>
      </c>
      <c r="I1884" s="70" t="s">
        <v>1009</v>
      </c>
      <c r="K1884" s="67">
        <f ca="1">COUNTIF(Tabel1[[PPO code 1]:[Frequentie 4]],Activiteitenoverzicht!B1884)</f>
        <v>0</v>
      </c>
      <c r="L1884" s="75">
        <f t="shared" ca="1" si="256"/>
        <v>0</v>
      </c>
    </row>
    <row r="1885" spans="1:12" hidden="1" x14ac:dyDescent="0.25">
      <c r="A1885" s="71">
        <f t="shared" si="252"/>
        <v>1882</v>
      </c>
      <c r="B1885" s="70" t="str">
        <f t="shared" si="255"/>
        <v xml:space="preserve"> </v>
      </c>
      <c r="D1885" s="70" t="str">
        <f>IFERROR(VLOOKUP($C1885,'[1]Nieuwe bron'!$A:$C,3,0),"")</f>
        <v/>
      </c>
      <c r="E1885" s="70" t="str">
        <f>IFERROR(VLOOKUP($D1885,'[1]Nieuwe bron'!$C:$D,2,0),"")</f>
        <v/>
      </c>
      <c r="F1885" s="70" t="str">
        <f>IFERROR(VLOOKUP($D1885,NLSfB!A:D,4,0),"")</f>
        <v/>
      </c>
      <c r="G1885" s="113"/>
      <c r="H1885" s="74"/>
      <c r="I1885" s="70"/>
      <c r="K1885" s="67">
        <f ca="1">COUNTIF(Tabel1[[PPO code 1]:[Frequentie 4]],Activiteitenoverzicht!B1885)</f>
        <v>0</v>
      </c>
      <c r="L1885" s="75">
        <f t="shared" ca="1" si="256"/>
        <v>0</v>
      </c>
    </row>
    <row r="1886" spans="1:12" hidden="1" x14ac:dyDescent="0.25">
      <c r="A1886" s="71">
        <f t="shared" si="252"/>
        <v>1883</v>
      </c>
      <c r="B1886" s="70" t="str">
        <f t="shared" si="255"/>
        <v xml:space="preserve"> </v>
      </c>
      <c r="D1886" s="70" t="str">
        <f>IFERROR(VLOOKUP($C1886,'[1]Nieuwe bron'!$A:$C,3,0),"")</f>
        <v/>
      </c>
      <c r="E1886" s="70" t="str">
        <f>IFERROR(VLOOKUP($D1886,'[1]Nieuwe bron'!$C:$D,2,0),"")</f>
        <v/>
      </c>
      <c r="F1886" s="70" t="str">
        <f>IFERROR(VLOOKUP($D1886,NLSfB!A:D,4,0),"")</f>
        <v/>
      </c>
      <c r="G1886" s="113"/>
      <c r="H1886" s="74"/>
      <c r="I1886" s="70" t="s">
        <v>1606</v>
      </c>
      <c r="K1886" s="67">
        <f ca="1">COUNTIF(Tabel1[[PPO code 1]:[Frequentie 4]],Activiteitenoverzicht!B1886)</f>
        <v>0</v>
      </c>
      <c r="L1886" s="75">
        <f t="shared" ca="1" si="256"/>
        <v>0</v>
      </c>
    </row>
    <row r="1887" spans="1:12" hidden="1" x14ac:dyDescent="0.25">
      <c r="A1887" s="71">
        <f t="shared" si="252"/>
        <v>1884</v>
      </c>
      <c r="B1887" s="70" t="str">
        <f t="shared" si="255"/>
        <v xml:space="preserve"> </v>
      </c>
      <c r="D1887" s="70" t="str">
        <f>IFERROR(VLOOKUP($C1887,'[1]Nieuwe bron'!$A:$C,3,0),"")</f>
        <v/>
      </c>
      <c r="E1887" s="70" t="str">
        <f>IFERROR(VLOOKUP($D1887,'[1]Nieuwe bron'!$C:$D,2,0),"")</f>
        <v/>
      </c>
      <c r="F1887" s="70" t="str">
        <f>IFERROR(VLOOKUP($D1887,NLSfB!A:D,4,0),"")</f>
        <v/>
      </c>
      <c r="G1887" s="113"/>
      <c r="H1887" s="74" t="s">
        <v>326</v>
      </c>
      <c r="I1887" s="70" t="s">
        <v>1607</v>
      </c>
      <c r="K1887" s="67">
        <f ca="1">COUNTIF(Tabel1[[PPO code 1]:[Frequentie 4]],Activiteitenoverzicht!B1887)</f>
        <v>0</v>
      </c>
      <c r="L1887" s="75">
        <f t="shared" ca="1" si="256"/>
        <v>0</v>
      </c>
    </row>
    <row r="1888" spans="1:12" hidden="1" x14ac:dyDescent="0.25">
      <c r="A1888" s="71">
        <f t="shared" si="252"/>
        <v>1885</v>
      </c>
      <c r="B1888" s="70" t="str">
        <f t="shared" si="255"/>
        <v xml:space="preserve"> </v>
      </c>
      <c r="D1888" s="70" t="str">
        <f>IFERROR(VLOOKUP($C1888,'[1]Nieuwe bron'!$A:$C,3,0),"")</f>
        <v/>
      </c>
      <c r="E1888" s="70" t="str">
        <f>IFERROR(VLOOKUP($D1888,'[1]Nieuwe bron'!$C:$D,2,0),"")</f>
        <v/>
      </c>
      <c r="F1888" s="70" t="str">
        <f>IFERROR(VLOOKUP($D1888,NLSfB!A:D,4,0),"")</f>
        <v/>
      </c>
      <c r="G1888" s="113"/>
      <c r="H1888" s="74"/>
      <c r="I1888" s="70"/>
      <c r="K1888" s="67">
        <f ca="1">COUNTIF(Tabel1[[PPO code 1]:[Frequentie 4]],Activiteitenoverzicht!B1888)</f>
        <v>0</v>
      </c>
      <c r="L1888" s="75">
        <f t="shared" ca="1" si="256"/>
        <v>0</v>
      </c>
    </row>
    <row r="1889" spans="1:12" hidden="1" x14ac:dyDescent="0.25">
      <c r="A1889" s="71">
        <f t="shared" si="252"/>
        <v>1886</v>
      </c>
      <c r="B1889" s="70" t="str">
        <f t="shared" si="255"/>
        <v xml:space="preserve"> </v>
      </c>
      <c r="D1889" s="70" t="str">
        <f>IFERROR(VLOOKUP($C1889,'[1]Nieuwe bron'!$A:$C,3,0),"")</f>
        <v/>
      </c>
      <c r="E1889" s="70" t="str">
        <f>IFERROR(VLOOKUP($D1889,'[1]Nieuwe bron'!$C:$D,2,0),"")</f>
        <v/>
      </c>
      <c r="F1889" s="70" t="str">
        <f>IFERROR(VLOOKUP($D1889,NLSfB!A:D,4,0),"")</f>
        <v/>
      </c>
      <c r="G1889" s="113"/>
      <c r="H1889" s="74"/>
      <c r="I1889" s="70" t="s">
        <v>1608</v>
      </c>
      <c r="K1889" s="67">
        <f ca="1">COUNTIF(Tabel1[[PPO code 1]:[Frequentie 4]],Activiteitenoverzicht!B1889)</f>
        <v>0</v>
      </c>
      <c r="L1889" s="75">
        <f t="shared" ca="1" si="256"/>
        <v>0</v>
      </c>
    </row>
    <row r="1890" spans="1:12" hidden="1" x14ac:dyDescent="0.25">
      <c r="A1890" s="71">
        <f t="shared" ref="A1890:A1953" si="257">-3+ROW()</f>
        <v>1887</v>
      </c>
      <c r="B1890" s="70" t="str">
        <f t="shared" si="255"/>
        <v xml:space="preserve"> </v>
      </c>
      <c r="D1890" s="70" t="str">
        <f>IFERROR(VLOOKUP($C1890,'[1]Nieuwe bron'!$A:$C,3,0),"")</f>
        <v/>
      </c>
      <c r="E1890" s="70" t="str">
        <f>IFERROR(VLOOKUP($D1890,'[1]Nieuwe bron'!$C:$D,2,0),"")</f>
        <v/>
      </c>
      <c r="F1890" s="70" t="str">
        <f>IFERROR(VLOOKUP($D1890,NLSfB!A:D,4,0),"")</f>
        <v/>
      </c>
      <c r="G1890" s="113"/>
      <c r="H1890" s="74" t="s">
        <v>326</v>
      </c>
      <c r="I1890" s="70" t="s">
        <v>1609</v>
      </c>
      <c r="K1890" s="67">
        <f ca="1">COUNTIF(Tabel1[[PPO code 1]:[Frequentie 4]],Activiteitenoverzicht!B1890)</f>
        <v>0</v>
      </c>
      <c r="L1890" s="75">
        <f t="shared" ca="1" si="256"/>
        <v>0</v>
      </c>
    </row>
    <row r="1891" spans="1:12" hidden="1" x14ac:dyDescent="0.25">
      <c r="A1891" s="71">
        <f t="shared" si="257"/>
        <v>1888</v>
      </c>
      <c r="B1891" s="70" t="str">
        <f t="shared" si="255"/>
        <v xml:space="preserve"> </v>
      </c>
      <c r="D1891" s="70" t="str">
        <f>IFERROR(VLOOKUP($C1891,'[1]Nieuwe bron'!$A:$C,3,0),"")</f>
        <v/>
      </c>
      <c r="E1891" s="70" t="str">
        <f>IFERROR(VLOOKUP($D1891,'[1]Nieuwe bron'!$C:$D,2,0),"")</f>
        <v/>
      </c>
      <c r="F1891" s="70" t="str">
        <f>IFERROR(VLOOKUP($D1891,NLSfB!A:D,4,0),"")</f>
        <v/>
      </c>
      <c r="G1891" s="113"/>
      <c r="H1891" s="74"/>
      <c r="I1891" s="70"/>
      <c r="K1891" s="67">
        <f ca="1">COUNTIF(Tabel1[[PPO code 1]:[Frequentie 4]],Activiteitenoverzicht!B1891)</f>
        <v>0</v>
      </c>
      <c r="L1891" s="75">
        <f t="shared" ca="1" si="256"/>
        <v>0</v>
      </c>
    </row>
    <row r="1892" spans="1:12" hidden="1" x14ac:dyDescent="0.25">
      <c r="A1892" s="71">
        <f t="shared" si="257"/>
        <v>1889</v>
      </c>
      <c r="B1892" s="70" t="str">
        <f t="shared" si="255"/>
        <v xml:space="preserve"> </v>
      </c>
      <c r="D1892" s="70" t="str">
        <f>IFERROR(VLOOKUP($C1892,'[1]Nieuwe bron'!$A:$C,3,0),"")</f>
        <v/>
      </c>
      <c r="E1892" s="70" t="str">
        <f>IFERROR(VLOOKUP($D1892,'[1]Nieuwe bron'!$C:$D,2,0),"")</f>
        <v/>
      </c>
      <c r="F1892" s="70" t="str">
        <f>IFERROR(VLOOKUP($D1892,NLSfB!A:D,4,0),"")</f>
        <v/>
      </c>
      <c r="G1892" s="113"/>
      <c r="H1892" s="74"/>
      <c r="I1892" s="70" t="s">
        <v>1610</v>
      </c>
      <c r="K1892" s="67">
        <f ca="1">COUNTIF(Tabel1[[PPO code 1]:[Frequentie 4]],Activiteitenoverzicht!B1892)</f>
        <v>0</v>
      </c>
      <c r="L1892" s="75">
        <f t="shared" ca="1" si="256"/>
        <v>0</v>
      </c>
    </row>
    <row r="1893" spans="1:12" ht="22.8" hidden="1" x14ac:dyDescent="0.25">
      <c r="A1893" s="71">
        <f t="shared" si="257"/>
        <v>1890</v>
      </c>
      <c r="B1893" s="70" t="str">
        <f t="shared" si="255"/>
        <v xml:space="preserve"> </v>
      </c>
      <c r="D1893" s="70" t="str">
        <f>IFERROR(VLOOKUP($C1893,'[1]Nieuwe bron'!$A:$C,3,0),"")</f>
        <v/>
      </c>
      <c r="E1893" s="70" t="str">
        <f>IFERROR(VLOOKUP($D1893,'[1]Nieuwe bron'!$C:$D,2,0),"")</f>
        <v/>
      </c>
      <c r="F1893" s="70" t="str">
        <f>IFERROR(VLOOKUP($D1893,NLSfB!A:D,4,0),"")</f>
        <v/>
      </c>
      <c r="G1893" s="113"/>
      <c r="H1893" s="74" t="s">
        <v>326</v>
      </c>
      <c r="I1893" s="70" t="s">
        <v>1611</v>
      </c>
      <c r="K1893" s="67">
        <f ca="1">COUNTIF(Tabel1[[PPO code 1]:[Frequentie 4]],Activiteitenoverzicht!B1893)</f>
        <v>0</v>
      </c>
      <c r="L1893" s="75">
        <f t="shared" ca="1" si="256"/>
        <v>0</v>
      </c>
    </row>
    <row r="1894" spans="1:12" hidden="1" x14ac:dyDescent="0.25">
      <c r="A1894" s="71">
        <f t="shared" si="257"/>
        <v>1891</v>
      </c>
      <c r="B1894" s="70" t="str">
        <f t="shared" si="255"/>
        <v xml:space="preserve"> </v>
      </c>
      <c r="D1894" s="70" t="str">
        <f>IFERROR(VLOOKUP($C1894,'[1]Nieuwe bron'!$A:$C,3,0),"")</f>
        <v/>
      </c>
      <c r="E1894" s="70" t="str">
        <f>IFERROR(VLOOKUP($D1894,'[1]Nieuwe bron'!$C:$D,2,0),"")</f>
        <v/>
      </c>
      <c r="F1894" s="70" t="str">
        <f>IFERROR(VLOOKUP($D1894,NLSfB!A:D,4,0),"")</f>
        <v/>
      </c>
      <c r="G1894" s="113"/>
      <c r="H1894" s="74"/>
      <c r="I1894" s="70"/>
      <c r="K1894" s="67">
        <f ca="1">COUNTIF(Tabel1[[PPO code 1]:[Frequentie 4]],Activiteitenoverzicht!B1894)</f>
        <v>0</v>
      </c>
      <c r="L1894" s="75">
        <f t="shared" ca="1" si="256"/>
        <v>0</v>
      </c>
    </row>
    <row r="1895" spans="1:12" hidden="1" x14ac:dyDescent="0.25">
      <c r="A1895" s="71">
        <f t="shared" si="257"/>
        <v>1892</v>
      </c>
      <c r="B1895" s="70" t="str">
        <f t="shared" si="255"/>
        <v xml:space="preserve"> </v>
      </c>
      <c r="D1895" s="70" t="str">
        <f>IFERROR(VLOOKUP($C1895,'[1]Nieuwe bron'!$A:$C,3,0),"")</f>
        <v/>
      </c>
      <c r="E1895" s="70" t="str">
        <f>IFERROR(VLOOKUP($D1895,'[1]Nieuwe bron'!$C:$D,2,0),"")</f>
        <v/>
      </c>
      <c r="F1895" s="70" t="str">
        <f>IFERROR(VLOOKUP($D1895,NLSfB!A:D,4,0),"")</f>
        <v/>
      </c>
      <c r="G1895" s="113"/>
      <c r="H1895" s="74"/>
      <c r="I1895" s="70" t="s">
        <v>931</v>
      </c>
      <c r="K1895" s="67">
        <f ca="1">COUNTIF(Tabel1[[PPO code 1]:[Frequentie 4]],Activiteitenoverzicht!B1895)</f>
        <v>0</v>
      </c>
      <c r="L1895" s="75">
        <f t="shared" ca="1" si="256"/>
        <v>0</v>
      </c>
    </row>
    <row r="1896" spans="1:12" ht="34.200000000000003" hidden="1" x14ac:dyDescent="0.25">
      <c r="A1896" s="71">
        <f t="shared" si="257"/>
        <v>1893</v>
      </c>
      <c r="B1896" s="70"/>
      <c r="D1896" s="70" t="str">
        <f>IFERROR(VLOOKUP($C1896,'[1]Nieuwe bron'!$A:$C,3,0),"")</f>
        <v/>
      </c>
      <c r="E1896" s="70" t="str">
        <f>IFERROR(VLOOKUP($D1896,'[1]Nieuwe bron'!$C:$D,2,0),"")</f>
        <v/>
      </c>
      <c r="F1896" s="70" t="str">
        <f>IFERROR(VLOOKUP($D1896,NLSfB!A:D,4,0),"")</f>
        <v/>
      </c>
      <c r="G1896" s="114"/>
      <c r="H1896" s="74"/>
      <c r="I1896" s="70" t="s">
        <v>1612</v>
      </c>
      <c r="K1896" s="67">
        <f ca="1">COUNTIF(Tabel1[[PPO code 1]:[Frequentie 4]],Activiteitenoverzicht!B1896)</f>
        <v>0</v>
      </c>
      <c r="L1896" s="75">
        <f t="shared" ca="1" si="256"/>
        <v>0</v>
      </c>
    </row>
    <row r="1897" spans="1:12" hidden="1" x14ac:dyDescent="0.25">
      <c r="A1897" s="71">
        <f t="shared" si="257"/>
        <v>1894</v>
      </c>
      <c r="B1897" s="70"/>
      <c r="D1897" s="70" t="str">
        <f>IFERROR(VLOOKUP($C1897,'[1]Nieuwe bron'!$A:$C,3,0),"")</f>
        <v/>
      </c>
      <c r="E1897" s="70" t="str">
        <f>IFERROR(VLOOKUP($D1897,'[1]Nieuwe bron'!$C:$D,2,0),"")</f>
        <v/>
      </c>
      <c r="F1897" s="70" t="str">
        <f>IFERROR(VLOOKUP($D1897,NLSfB!A:D,4,0),"")</f>
        <v/>
      </c>
      <c r="G1897" s="74"/>
      <c r="H1897" s="74"/>
      <c r="I1897" s="70"/>
      <c r="K1897" s="67">
        <f ca="1">COUNTIF(Tabel1[[PPO code 1]:[Frequentie 4]],Activiteitenoverzicht!B1897)</f>
        <v>0</v>
      </c>
      <c r="L1897" s="76">
        <f t="shared" ca="1" si="256"/>
        <v>0</v>
      </c>
    </row>
    <row r="1898" spans="1:12" hidden="1" x14ac:dyDescent="0.25">
      <c r="A1898" s="71">
        <f t="shared" si="257"/>
        <v>1895</v>
      </c>
      <c r="B1898" s="70" t="s">
        <v>41</v>
      </c>
      <c r="C1898" s="70">
        <v>51510006</v>
      </c>
      <c r="D1898" s="70" t="str">
        <f>IFERROR(VLOOKUP($C1898,'[1]Nieuwe bron'!$A:$C,3,0),"")</f>
        <v>56.29.12</v>
      </c>
      <c r="E1898" s="70" t="str">
        <f>IFERROR(VLOOKUP($D1898,'[1]Nieuwe bron'!$C:$D,2,0),"")</f>
        <v>verwarming; opwekking centraal, warmtepompen; verwarmer &gt; 500 ton CO2</v>
      </c>
      <c r="F1898" s="70" t="str">
        <f>IFERROR(VLOOKUP($D1898,NLSfB!A:D,4,0),"")</f>
        <v>warmtepomp (&gt;500 ton CO2)</v>
      </c>
      <c r="G1898" s="112">
        <v>4</v>
      </c>
      <c r="I1898" s="65" t="s">
        <v>1596</v>
      </c>
      <c r="K1898" s="67">
        <f ca="1">COUNTIF(Tabel1[[PPO code 1]:[Frequentie 4]],Activiteitenoverzicht!B1898)</f>
        <v>0</v>
      </c>
      <c r="L1898" s="73">
        <f ca="1">$K$1898</f>
        <v>0</v>
      </c>
    </row>
    <row r="1899" spans="1:12" hidden="1" x14ac:dyDescent="0.25">
      <c r="A1899" s="71">
        <f t="shared" si="257"/>
        <v>1896</v>
      </c>
      <c r="B1899" s="70" t="str">
        <f t="shared" ref="B1899:B1932" si="258">IF($C1899=""," ",$B$1898)</f>
        <v>VW110-A3</v>
      </c>
      <c r="C1899" s="70">
        <v>55120006</v>
      </c>
      <c r="D1899" s="70" t="str">
        <f>IFERROR(VLOOKUP($C1899,'[1]Nieuwe bron'!$A:$C,3,0),"")</f>
        <v>55.12.22</v>
      </c>
      <c r="E1899" s="70" t="str">
        <f>IFERROR(VLOOKUP($D1899,'[1]Nieuwe bron'!$C:$D,2,0),"")</f>
        <v>koeling; lokaal, splitsysteem; verwarmen/koelen &gt; 500 ton CO2</v>
      </c>
      <c r="F1899" s="70" t="str">
        <f>IFERROR(VLOOKUP($D1899,NLSfB!A:D,4,0),"")</f>
        <v>splitsysteem verwarmen/koelen (&gt;500 ton CO2)</v>
      </c>
      <c r="G1899" s="113">
        <v>4</v>
      </c>
      <c r="H1899" s="74"/>
      <c r="I1899" s="70" t="s">
        <v>1614</v>
      </c>
      <c r="K1899" s="67">
        <f ca="1">COUNTIF(Tabel1[[PPO code 1]:[Frequentie 4]],Activiteitenoverzicht!B1899)</f>
        <v>0</v>
      </c>
      <c r="L1899" s="75">
        <f t="shared" ref="L1899:L1934" ca="1" si="259">$K$1898</f>
        <v>0</v>
      </c>
    </row>
    <row r="1900" spans="1:12" hidden="1" x14ac:dyDescent="0.25">
      <c r="A1900" s="71">
        <f t="shared" si="257"/>
        <v>1897</v>
      </c>
      <c r="B1900" s="70" t="str">
        <f t="shared" si="258"/>
        <v>VW110-A3</v>
      </c>
      <c r="C1900" s="70">
        <v>55211003</v>
      </c>
      <c r="D1900" s="70" t="str">
        <f>IFERROR(VLOOKUP($C1900,'[1]Nieuwe bron'!$A:$C,3,0),"")</f>
        <v>55.21.12</v>
      </c>
      <c r="E1900" s="70" t="str">
        <f>IFERROR(VLOOKUP($D1900,'[1]Nieuwe bron'!$C:$D,2,0),"")</f>
        <v>koeling; opwekking centraal, warmtepompsystemen; koudwateraggregaten incl. appendages &gt; 500 ton CO2</v>
      </c>
      <c r="F1900" s="70" t="str">
        <f>IFERROR(VLOOKUP($D1900,NLSfB!A:D,4,0),"")</f>
        <v>koudwateraggregaat (&gt;500 ton CO2)</v>
      </c>
      <c r="G1900" s="113">
        <v>4</v>
      </c>
      <c r="H1900" s="74"/>
      <c r="I1900" s="70" t="s">
        <v>1615</v>
      </c>
      <c r="K1900" s="67">
        <f ca="1">COUNTIF(Tabel1[[PPO code 1]:[Frequentie 4]],Activiteitenoverzicht!B1900)</f>
        <v>0</v>
      </c>
      <c r="L1900" s="75">
        <f t="shared" ca="1" si="259"/>
        <v>0</v>
      </c>
    </row>
    <row r="1901" spans="1:12" hidden="1" x14ac:dyDescent="0.25">
      <c r="A1901" s="71">
        <f t="shared" si="257"/>
        <v>1898</v>
      </c>
      <c r="B1901" s="70" t="str">
        <f t="shared" si="258"/>
        <v>VW110-A3</v>
      </c>
      <c r="C1901" s="70">
        <v>55214003</v>
      </c>
      <c r="D1901" s="70" t="str">
        <f>IFERROR(VLOOKUP($C1901,'[1]Nieuwe bron'!$A:$C,3,0),"")</f>
        <v>55.21.42</v>
      </c>
      <c r="E1901" s="70" t="str">
        <f>IFERROR(VLOOKUP($D1901,'[1]Nieuwe bron'!$C:$D,2,0),"")</f>
        <v>koeling; opwekking centraal, warmtepompsystemen; schroef/scroll koelmachine &gt; 500 ton CO2</v>
      </c>
      <c r="F1901" s="70" t="str">
        <f>IFERROR(VLOOKUP($D1901,NLSfB!A:D,4,0),"")</f>
        <v>schroef/scroll koelmachine (&gt;500 ton CO2)</v>
      </c>
      <c r="G1901" s="113">
        <v>4</v>
      </c>
      <c r="H1901" s="74"/>
      <c r="K1901" s="67">
        <f ca="1">COUNTIF(Tabel1[[PPO code 1]:[Frequentie 4]],Activiteitenoverzicht!B1901)</f>
        <v>0</v>
      </c>
      <c r="L1901" s="75">
        <f t="shared" ca="1" si="259"/>
        <v>0</v>
      </c>
    </row>
    <row r="1902" spans="1:12" hidden="1" x14ac:dyDescent="0.25">
      <c r="A1902" s="71">
        <f t="shared" si="257"/>
        <v>1899</v>
      </c>
      <c r="B1902" s="70" t="str">
        <f t="shared" si="258"/>
        <v xml:space="preserve"> </v>
      </c>
      <c r="D1902" s="70" t="str">
        <f>IFERROR(VLOOKUP($C1902,'[1]Nieuwe bron'!$A:$C,3,0),"")</f>
        <v/>
      </c>
      <c r="E1902" s="70" t="str">
        <f>IFERROR(VLOOKUP($D1902,'[1]Nieuwe bron'!$C:$D,2,0),"")</f>
        <v/>
      </c>
      <c r="F1902" s="70" t="str">
        <f>IFERROR(VLOOKUP($D1902,NLSfB!A:D,4,0),"")</f>
        <v/>
      </c>
      <c r="G1902" s="113">
        <v>4</v>
      </c>
      <c r="H1902" s="74"/>
      <c r="I1902" s="70" t="s">
        <v>1597</v>
      </c>
      <c r="K1902" s="67">
        <f ca="1">COUNTIF(Tabel1[[PPO code 1]:[Frequentie 4]],Activiteitenoverzicht!B1902)</f>
        <v>0</v>
      </c>
      <c r="L1902" s="75">
        <f t="shared" ca="1" si="259"/>
        <v>0</v>
      </c>
    </row>
    <row r="1903" spans="1:12" hidden="1" x14ac:dyDescent="0.25">
      <c r="A1903" s="71">
        <f t="shared" si="257"/>
        <v>1900</v>
      </c>
      <c r="B1903" s="70" t="str">
        <f t="shared" si="258"/>
        <v xml:space="preserve"> </v>
      </c>
      <c r="D1903" s="70" t="str">
        <f>IFERROR(VLOOKUP($C1903,'[1]Nieuwe bron'!$A:$C,3,0),"")</f>
        <v/>
      </c>
      <c r="E1903" s="70" t="str">
        <f>IFERROR(VLOOKUP($D1903,'[1]Nieuwe bron'!$C:$D,2,0),"")</f>
        <v/>
      </c>
      <c r="F1903" s="70" t="str">
        <f>IFERROR(VLOOKUP($D1903,NLSfB!A:D,4,0),"")</f>
        <v/>
      </c>
      <c r="G1903" s="113">
        <v>4</v>
      </c>
      <c r="H1903" s="74"/>
      <c r="I1903" s="70"/>
      <c r="K1903" s="67">
        <f ca="1">COUNTIF(Tabel1[[PPO code 1]:[Frequentie 4]],Activiteitenoverzicht!B1903)</f>
        <v>0</v>
      </c>
      <c r="L1903" s="75">
        <f t="shared" ca="1" si="259"/>
        <v>0</v>
      </c>
    </row>
    <row r="1904" spans="1:12" hidden="1" x14ac:dyDescent="0.25">
      <c r="A1904" s="71">
        <f t="shared" si="257"/>
        <v>1901</v>
      </c>
      <c r="B1904" s="70" t="str">
        <f t="shared" si="258"/>
        <v xml:space="preserve"> </v>
      </c>
      <c r="D1904" s="70" t="str">
        <f>IFERROR(VLOOKUP($C1904,'[1]Nieuwe bron'!$A:$C,3,0),"")</f>
        <v/>
      </c>
      <c r="E1904" s="70" t="str">
        <f>IFERROR(VLOOKUP($D1904,'[1]Nieuwe bron'!$C:$D,2,0),"")</f>
        <v/>
      </c>
      <c r="F1904" s="70" t="str">
        <f>IFERROR(VLOOKUP($D1904,NLSfB!A:D,4,0),"")</f>
        <v/>
      </c>
      <c r="G1904" s="113">
        <v>4</v>
      </c>
      <c r="H1904" s="74"/>
      <c r="I1904" s="70" t="s">
        <v>1598</v>
      </c>
      <c r="K1904" s="67">
        <f ca="1">COUNTIF(Tabel1[[PPO code 1]:[Frequentie 4]],Activiteitenoverzicht!B1904)</f>
        <v>0</v>
      </c>
      <c r="L1904" s="75">
        <f t="shared" ca="1" si="259"/>
        <v>0</v>
      </c>
    </row>
    <row r="1905" spans="1:12" hidden="1" x14ac:dyDescent="0.25">
      <c r="A1905" s="71">
        <f t="shared" si="257"/>
        <v>1902</v>
      </c>
      <c r="B1905" s="70" t="str">
        <f t="shared" si="258"/>
        <v xml:space="preserve"> </v>
      </c>
      <c r="D1905" s="70" t="str">
        <f>IFERROR(VLOOKUP($C1905,'[1]Nieuwe bron'!$A:$C,3,0),"")</f>
        <v/>
      </c>
      <c r="E1905" s="70" t="str">
        <f>IFERROR(VLOOKUP($D1905,'[1]Nieuwe bron'!$C:$D,2,0),"")</f>
        <v/>
      </c>
      <c r="F1905" s="70" t="str">
        <f>IFERROR(VLOOKUP($D1905,NLSfB!A:D,4,0),"")</f>
        <v/>
      </c>
      <c r="G1905" s="113">
        <v>4</v>
      </c>
      <c r="H1905" s="74" t="s">
        <v>326</v>
      </c>
      <c r="I1905" s="70" t="s">
        <v>660</v>
      </c>
      <c r="K1905" s="67">
        <f ca="1">COUNTIF(Tabel1[[PPO code 1]:[Frequentie 4]],Activiteitenoverzicht!B1905)</f>
        <v>0</v>
      </c>
      <c r="L1905" s="75">
        <f t="shared" ca="1" si="259"/>
        <v>0</v>
      </c>
    </row>
    <row r="1906" spans="1:12" hidden="1" x14ac:dyDescent="0.25">
      <c r="A1906" s="71">
        <f t="shared" si="257"/>
        <v>1903</v>
      </c>
      <c r="B1906" s="70" t="str">
        <f t="shared" si="258"/>
        <v xml:space="preserve"> </v>
      </c>
      <c r="D1906" s="70" t="str">
        <f>IFERROR(VLOOKUP($C1906,'[1]Nieuwe bron'!$A:$C,3,0),"")</f>
        <v/>
      </c>
      <c r="E1906" s="70" t="str">
        <f>IFERROR(VLOOKUP($D1906,'[1]Nieuwe bron'!$C:$D,2,0),"")</f>
        <v/>
      </c>
      <c r="F1906" s="70" t="str">
        <f>IFERROR(VLOOKUP($D1906,NLSfB!A:D,4,0),"")</f>
        <v/>
      </c>
      <c r="G1906" s="113">
        <v>4</v>
      </c>
      <c r="H1906" s="74" t="s">
        <v>326</v>
      </c>
      <c r="I1906" s="70" t="s">
        <v>1599</v>
      </c>
      <c r="K1906" s="67">
        <f ca="1">COUNTIF(Tabel1[[PPO code 1]:[Frequentie 4]],Activiteitenoverzicht!B1906)</f>
        <v>0</v>
      </c>
      <c r="L1906" s="75">
        <f t="shared" ca="1" si="259"/>
        <v>0</v>
      </c>
    </row>
    <row r="1907" spans="1:12" hidden="1" x14ac:dyDescent="0.25">
      <c r="A1907" s="71">
        <f t="shared" si="257"/>
        <v>1904</v>
      </c>
      <c r="B1907" s="70" t="str">
        <f t="shared" si="258"/>
        <v xml:space="preserve"> </v>
      </c>
      <c r="D1907" s="70" t="str">
        <f>IFERROR(VLOOKUP($C1907,'[1]Nieuwe bron'!$A:$C,3,0),"")</f>
        <v/>
      </c>
      <c r="E1907" s="70" t="str">
        <f>IFERROR(VLOOKUP($D1907,'[1]Nieuwe bron'!$C:$D,2,0),"")</f>
        <v/>
      </c>
      <c r="F1907" s="70" t="str">
        <f>IFERROR(VLOOKUP($D1907,NLSfB!A:D,4,0),"")</f>
        <v/>
      </c>
      <c r="G1907" s="113">
        <v>4</v>
      </c>
      <c r="H1907" s="74"/>
      <c r="I1907" s="83" t="s">
        <v>1600</v>
      </c>
      <c r="K1907" s="67">
        <f ca="1">COUNTIF(Tabel1[[PPO code 1]:[Frequentie 4]],Activiteitenoverzicht!B1907)</f>
        <v>0</v>
      </c>
      <c r="L1907" s="75">
        <f t="shared" ca="1" si="259"/>
        <v>0</v>
      </c>
    </row>
    <row r="1908" spans="1:12" hidden="1" x14ac:dyDescent="0.25">
      <c r="A1908" s="71">
        <f t="shared" si="257"/>
        <v>1905</v>
      </c>
      <c r="B1908" s="70" t="str">
        <f t="shared" si="258"/>
        <v xml:space="preserve"> </v>
      </c>
      <c r="D1908" s="70" t="str">
        <f>IFERROR(VLOOKUP($C1908,'[1]Nieuwe bron'!$A:$C,3,0),"")</f>
        <v/>
      </c>
      <c r="E1908" s="70" t="str">
        <f>IFERROR(VLOOKUP($D1908,'[1]Nieuwe bron'!$C:$D,2,0),"")</f>
        <v/>
      </c>
      <c r="F1908" s="70" t="str">
        <f>IFERROR(VLOOKUP($D1908,NLSfB!A:D,4,0),"")</f>
        <v/>
      </c>
      <c r="G1908" s="113">
        <v>4</v>
      </c>
      <c r="H1908" s="74"/>
      <c r="I1908" s="83" t="s">
        <v>1601</v>
      </c>
      <c r="K1908" s="67">
        <f ca="1">COUNTIF(Tabel1[[PPO code 1]:[Frequentie 4]],Activiteitenoverzicht!B1908)</f>
        <v>0</v>
      </c>
      <c r="L1908" s="75">
        <f t="shared" ca="1" si="259"/>
        <v>0</v>
      </c>
    </row>
    <row r="1909" spans="1:12" hidden="1" x14ac:dyDescent="0.25">
      <c r="A1909" s="71">
        <f t="shared" si="257"/>
        <v>1906</v>
      </c>
      <c r="B1909" s="70" t="str">
        <f t="shared" si="258"/>
        <v xml:space="preserve"> </v>
      </c>
      <c r="D1909" s="70" t="str">
        <f>IFERROR(VLOOKUP($C1909,'[1]Nieuwe bron'!$A:$C,3,0),"")</f>
        <v/>
      </c>
      <c r="E1909" s="70" t="str">
        <f>IFERROR(VLOOKUP($D1909,'[1]Nieuwe bron'!$C:$D,2,0),"")</f>
        <v/>
      </c>
      <c r="F1909" s="70" t="str">
        <f>IFERROR(VLOOKUP($D1909,NLSfB!A:D,4,0),"")</f>
        <v/>
      </c>
      <c r="G1909" s="113">
        <v>4</v>
      </c>
      <c r="H1909" s="74"/>
      <c r="I1909" s="83" t="s">
        <v>1602</v>
      </c>
      <c r="K1909" s="67">
        <f ca="1">COUNTIF(Tabel1[[PPO code 1]:[Frequentie 4]],Activiteitenoverzicht!B1909)</f>
        <v>0</v>
      </c>
      <c r="L1909" s="75">
        <f t="shared" ca="1" si="259"/>
        <v>0</v>
      </c>
    </row>
    <row r="1910" spans="1:12" hidden="1" x14ac:dyDescent="0.25">
      <c r="A1910" s="71">
        <f t="shared" si="257"/>
        <v>1907</v>
      </c>
      <c r="B1910" s="70" t="str">
        <f t="shared" si="258"/>
        <v xml:space="preserve"> </v>
      </c>
      <c r="D1910" s="70" t="str">
        <f>IFERROR(VLOOKUP($C1910,'[1]Nieuwe bron'!$A:$C,3,0),"")</f>
        <v/>
      </c>
      <c r="E1910" s="70" t="str">
        <f>IFERROR(VLOOKUP($D1910,'[1]Nieuwe bron'!$C:$D,2,0),"")</f>
        <v/>
      </c>
      <c r="F1910" s="70" t="str">
        <f>IFERROR(VLOOKUP($D1910,NLSfB!A:D,4,0),"")</f>
        <v/>
      </c>
      <c r="G1910" s="113">
        <v>4</v>
      </c>
      <c r="H1910" s="74"/>
      <c r="I1910" s="70"/>
      <c r="K1910" s="67">
        <f ca="1">COUNTIF(Tabel1[[PPO code 1]:[Frequentie 4]],Activiteitenoverzicht!B1910)</f>
        <v>0</v>
      </c>
      <c r="L1910" s="75">
        <f t="shared" ca="1" si="259"/>
        <v>0</v>
      </c>
    </row>
    <row r="1911" spans="1:12" hidden="1" x14ac:dyDescent="0.25">
      <c r="A1911" s="71">
        <f t="shared" si="257"/>
        <v>1908</v>
      </c>
      <c r="B1911" s="70" t="str">
        <f t="shared" si="258"/>
        <v xml:space="preserve"> </v>
      </c>
      <c r="D1911" s="70" t="str">
        <f>IFERROR(VLOOKUP($C1911,'[1]Nieuwe bron'!$A:$C,3,0),"")</f>
        <v/>
      </c>
      <c r="E1911" s="70" t="str">
        <f>IFERROR(VLOOKUP($D1911,'[1]Nieuwe bron'!$C:$D,2,0),"")</f>
        <v/>
      </c>
      <c r="F1911" s="70" t="str">
        <f>IFERROR(VLOOKUP($D1911,NLSfB!A:D,4,0),"")</f>
        <v/>
      </c>
      <c r="G1911" s="113">
        <v>4</v>
      </c>
      <c r="H1911" s="74"/>
      <c r="I1911" s="70" t="s">
        <v>1603</v>
      </c>
      <c r="K1911" s="67">
        <f ca="1">COUNTIF(Tabel1[[PPO code 1]:[Frequentie 4]],Activiteitenoverzicht!B1911)</f>
        <v>0</v>
      </c>
      <c r="L1911" s="75">
        <f t="shared" ca="1" si="259"/>
        <v>0</v>
      </c>
    </row>
    <row r="1912" spans="1:12" hidden="1" x14ac:dyDescent="0.25">
      <c r="A1912" s="71">
        <f t="shared" si="257"/>
        <v>1909</v>
      </c>
      <c r="B1912" s="70" t="str">
        <f t="shared" si="258"/>
        <v xml:space="preserve"> </v>
      </c>
      <c r="D1912" s="70" t="str">
        <f>IFERROR(VLOOKUP($C1912,'[1]Nieuwe bron'!$A:$C,3,0),"")</f>
        <v/>
      </c>
      <c r="E1912" s="70" t="str">
        <f>IFERROR(VLOOKUP($D1912,'[1]Nieuwe bron'!$C:$D,2,0),"")</f>
        <v/>
      </c>
      <c r="F1912" s="70" t="str">
        <f>IFERROR(VLOOKUP($D1912,NLSfB!A:D,4,0),"")</f>
        <v/>
      </c>
      <c r="G1912" s="113">
        <v>4</v>
      </c>
      <c r="H1912" s="74" t="s">
        <v>326</v>
      </c>
      <c r="I1912" s="70" t="s">
        <v>1604</v>
      </c>
      <c r="K1912" s="67">
        <f ca="1">COUNTIF(Tabel1[[PPO code 1]:[Frequentie 4]],Activiteitenoverzicht!B1912)</f>
        <v>0</v>
      </c>
      <c r="L1912" s="75">
        <f t="shared" ca="1" si="259"/>
        <v>0</v>
      </c>
    </row>
    <row r="1913" spans="1:12" hidden="1" x14ac:dyDescent="0.25">
      <c r="A1913" s="71">
        <f t="shared" si="257"/>
        <v>1910</v>
      </c>
      <c r="B1913" s="70" t="str">
        <f t="shared" si="258"/>
        <v xml:space="preserve"> </v>
      </c>
      <c r="D1913" s="70" t="str">
        <f>IFERROR(VLOOKUP($C1913,'[1]Nieuwe bron'!$A:$C,3,0),"")</f>
        <v/>
      </c>
      <c r="E1913" s="70" t="str">
        <f>IFERROR(VLOOKUP($D1913,'[1]Nieuwe bron'!$C:$D,2,0),"")</f>
        <v/>
      </c>
      <c r="F1913" s="70" t="str">
        <f>IFERROR(VLOOKUP($D1913,NLSfB!A:D,4,0),"")</f>
        <v/>
      </c>
      <c r="G1913" s="113">
        <v>4</v>
      </c>
      <c r="H1913" s="74" t="s">
        <v>326</v>
      </c>
      <c r="I1913" s="70" t="s">
        <v>1003</v>
      </c>
      <c r="K1913" s="67">
        <f ca="1">COUNTIF(Tabel1[[PPO code 1]:[Frequentie 4]],Activiteitenoverzicht!B1913)</f>
        <v>0</v>
      </c>
      <c r="L1913" s="75">
        <f t="shared" ca="1" si="259"/>
        <v>0</v>
      </c>
    </row>
    <row r="1914" spans="1:12" hidden="1" x14ac:dyDescent="0.25">
      <c r="A1914" s="71">
        <f t="shared" si="257"/>
        <v>1911</v>
      </c>
      <c r="B1914" s="70" t="str">
        <f t="shared" si="258"/>
        <v xml:space="preserve"> </v>
      </c>
      <c r="D1914" s="70" t="str">
        <f>IFERROR(VLOOKUP($C1914,'[1]Nieuwe bron'!$A:$C,3,0),"")</f>
        <v/>
      </c>
      <c r="E1914" s="70" t="str">
        <f>IFERROR(VLOOKUP($D1914,'[1]Nieuwe bron'!$C:$D,2,0),"")</f>
        <v/>
      </c>
      <c r="F1914" s="70" t="str">
        <f>IFERROR(VLOOKUP($D1914,NLSfB!A:D,4,0),"")</f>
        <v/>
      </c>
      <c r="G1914" s="113">
        <v>4</v>
      </c>
      <c r="H1914" s="74" t="s">
        <v>326</v>
      </c>
      <c r="I1914" s="70" t="s">
        <v>1004</v>
      </c>
      <c r="K1914" s="67">
        <f ca="1">COUNTIF(Tabel1[[PPO code 1]:[Frequentie 4]],Activiteitenoverzicht!B1914)</f>
        <v>0</v>
      </c>
      <c r="L1914" s="75">
        <f t="shared" ca="1" si="259"/>
        <v>0</v>
      </c>
    </row>
    <row r="1915" spans="1:12" hidden="1" x14ac:dyDescent="0.25">
      <c r="A1915" s="71">
        <f t="shared" si="257"/>
        <v>1912</v>
      </c>
      <c r="B1915" s="70" t="str">
        <f t="shared" si="258"/>
        <v xml:space="preserve"> </v>
      </c>
      <c r="D1915" s="70" t="str">
        <f>IFERROR(VLOOKUP($C1915,'[1]Nieuwe bron'!$A:$C,3,0),"")</f>
        <v/>
      </c>
      <c r="E1915" s="70" t="str">
        <f>IFERROR(VLOOKUP($D1915,'[1]Nieuwe bron'!$C:$D,2,0),"")</f>
        <v/>
      </c>
      <c r="F1915" s="70" t="str">
        <f>IFERROR(VLOOKUP($D1915,NLSfB!A:D,4,0),"")</f>
        <v/>
      </c>
      <c r="G1915" s="113">
        <v>4</v>
      </c>
      <c r="H1915" s="74" t="s">
        <v>326</v>
      </c>
      <c r="I1915" s="70" t="s">
        <v>877</v>
      </c>
      <c r="K1915" s="67">
        <f ca="1">COUNTIF(Tabel1[[PPO code 1]:[Frequentie 4]],Activiteitenoverzicht!B1915)</f>
        <v>0</v>
      </c>
      <c r="L1915" s="75">
        <f t="shared" ca="1" si="259"/>
        <v>0</v>
      </c>
    </row>
    <row r="1916" spans="1:12" hidden="1" x14ac:dyDescent="0.25">
      <c r="A1916" s="71">
        <f t="shared" si="257"/>
        <v>1913</v>
      </c>
      <c r="B1916" s="70" t="str">
        <f t="shared" si="258"/>
        <v xml:space="preserve"> </v>
      </c>
      <c r="D1916" s="70" t="str">
        <f>IFERROR(VLOOKUP($C1916,'[1]Nieuwe bron'!$A:$C,3,0),"")</f>
        <v/>
      </c>
      <c r="E1916" s="70" t="str">
        <f>IFERROR(VLOOKUP($D1916,'[1]Nieuwe bron'!$C:$D,2,0),"")</f>
        <v/>
      </c>
      <c r="F1916" s="70" t="str">
        <f>IFERROR(VLOOKUP($D1916,NLSfB!A:D,4,0),"")</f>
        <v/>
      </c>
      <c r="G1916" s="113"/>
      <c r="H1916" s="74" t="s">
        <v>326</v>
      </c>
      <c r="I1916" s="70" t="s">
        <v>1005</v>
      </c>
      <c r="K1916" s="67">
        <f ca="1">COUNTIF(Tabel1[[PPO code 1]:[Frequentie 4]],Activiteitenoverzicht!B1916)</f>
        <v>0</v>
      </c>
      <c r="L1916" s="75">
        <f t="shared" ca="1" si="259"/>
        <v>0</v>
      </c>
    </row>
    <row r="1917" spans="1:12" hidden="1" x14ac:dyDescent="0.25">
      <c r="A1917" s="71">
        <f t="shared" si="257"/>
        <v>1914</v>
      </c>
      <c r="B1917" s="70" t="str">
        <f t="shared" si="258"/>
        <v xml:space="preserve"> </v>
      </c>
      <c r="D1917" s="70" t="str">
        <f>IFERROR(VLOOKUP($C1917,'[1]Nieuwe bron'!$A:$C,3,0),"")</f>
        <v/>
      </c>
      <c r="E1917" s="70" t="str">
        <f>IFERROR(VLOOKUP($D1917,'[1]Nieuwe bron'!$C:$D,2,0),"")</f>
        <v/>
      </c>
      <c r="F1917" s="70" t="str">
        <f>IFERROR(VLOOKUP($D1917,NLSfB!A:D,4,0),"")</f>
        <v/>
      </c>
      <c r="G1917" s="113"/>
      <c r="H1917" s="74" t="s">
        <v>326</v>
      </c>
      <c r="I1917" s="70" t="s">
        <v>1605</v>
      </c>
      <c r="K1917" s="67">
        <f ca="1">COUNTIF(Tabel1[[PPO code 1]:[Frequentie 4]],Activiteitenoverzicht!B1917)</f>
        <v>0</v>
      </c>
      <c r="L1917" s="75">
        <f t="shared" ca="1" si="259"/>
        <v>0</v>
      </c>
    </row>
    <row r="1918" spans="1:12" ht="22.8" hidden="1" x14ac:dyDescent="0.25">
      <c r="A1918" s="71">
        <f t="shared" si="257"/>
        <v>1915</v>
      </c>
      <c r="B1918" s="70" t="str">
        <f t="shared" si="258"/>
        <v xml:space="preserve"> </v>
      </c>
      <c r="D1918" s="70" t="str">
        <f>IFERROR(VLOOKUP($C1918,'[1]Nieuwe bron'!$A:$C,3,0),"")</f>
        <v/>
      </c>
      <c r="E1918" s="70" t="str">
        <f>IFERROR(VLOOKUP($D1918,'[1]Nieuwe bron'!$C:$D,2,0),"")</f>
        <v/>
      </c>
      <c r="F1918" s="70" t="str">
        <f>IFERROR(VLOOKUP($D1918,NLSfB!A:D,4,0),"")</f>
        <v/>
      </c>
      <c r="G1918" s="113"/>
      <c r="H1918" s="74" t="s">
        <v>326</v>
      </c>
      <c r="I1918" s="70" t="s">
        <v>1007</v>
      </c>
      <c r="K1918" s="67">
        <f ca="1">COUNTIF(Tabel1[[PPO code 1]:[Frequentie 4]],Activiteitenoverzicht!B1918)</f>
        <v>0</v>
      </c>
      <c r="L1918" s="75">
        <f t="shared" ca="1" si="259"/>
        <v>0</v>
      </c>
    </row>
    <row r="1919" spans="1:12" hidden="1" x14ac:dyDescent="0.25">
      <c r="A1919" s="71">
        <f t="shared" si="257"/>
        <v>1916</v>
      </c>
      <c r="B1919" s="70" t="str">
        <f t="shared" si="258"/>
        <v xml:space="preserve"> </v>
      </c>
      <c r="D1919" s="70" t="str">
        <f>IFERROR(VLOOKUP($C1919,'[1]Nieuwe bron'!$A:$C,3,0),"")</f>
        <v/>
      </c>
      <c r="E1919" s="70" t="str">
        <f>IFERROR(VLOOKUP($D1919,'[1]Nieuwe bron'!$C:$D,2,0),"")</f>
        <v/>
      </c>
      <c r="F1919" s="70" t="str">
        <f>IFERROR(VLOOKUP($D1919,NLSfB!A:D,4,0),"")</f>
        <v/>
      </c>
      <c r="G1919" s="113"/>
      <c r="H1919" s="74" t="s">
        <v>326</v>
      </c>
      <c r="I1919" s="70" t="s">
        <v>1008</v>
      </c>
      <c r="K1919" s="67">
        <f ca="1">COUNTIF(Tabel1[[PPO code 1]:[Frequentie 4]],Activiteitenoverzicht!B1919)</f>
        <v>0</v>
      </c>
      <c r="L1919" s="75">
        <f t="shared" ca="1" si="259"/>
        <v>0</v>
      </c>
    </row>
    <row r="1920" spans="1:12" hidden="1" x14ac:dyDescent="0.25">
      <c r="A1920" s="71">
        <f t="shared" si="257"/>
        <v>1917</v>
      </c>
      <c r="B1920" s="70" t="str">
        <f t="shared" si="258"/>
        <v xml:space="preserve"> </v>
      </c>
      <c r="D1920" s="70" t="str">
        <f>IFERROR(VLOOKUP($C1920,'[1]Nieuwe bron'!$A:$C,3,0),"")</f>
        <v/>
      </c>
      <c r="E1920" s="70" t="str">
        <f>IFERROR(VLOOKUP($D1920,'[1]Nieuwe bron'!$C:$D,2,0),"")</f>
        <v/>
      </c>
      <c r="F1920" s="70" t="str">
        <f>IFERROR(VLOOKUP($D1920,NLSfB!A:D,4,0),"")</f>
        <v/>
      </c>
      <c r="G1920" s="113"/>
      <c r="H1920" s="74" t="s">
        <v>326</v>
      </c>
      <c r="I1920" s="70" t="s">
        <v>920</v>
      </c>
      <c r="K1920" s="67">
        <f ca="1">COUNTIF(Tabel1[[PPO code 1]:[Frequentie 4]],Activiteitenoverzicht!B1920)</f>
        <v>0</v>
      </c>
      <c r="L1920" s="75">
        <f t="shared" ca="1" si="259"/>
        <v>0</v>
      </c>
    </row>
    <row r="1921" spans="1:12" hidden="1" x14ac:dyDescent="0.25">
      <c r="A1921" s="71">
        <f t="shared" si="257"/>
        <v>1918</v>
      </c>
      <c r="B1921" s="70" t="str">
        <f t="shared" si="258"/>
        <v xml:space="preserve"> </v>
      </c>
      <c r="D1921" s="70" t="str">
        <f>IFERROR(VLOOKUP($C1921,'[1]Nieuwe bron'!$A:$C,3,0),"")</f>
        <v/>
      </c>
      <c r="E1921" s="70" t="str">
        <f>IFERROR(VLOOKUP($D1921,'[1]Nieuwe bron'!$C:$D,2,0),"")</f>
        <v/>
      </c>
      <c r="F1921" s="70" t="str">
        <f>IFERROR(VLOOKUP($D1921,NLSfB!A:D,4,0),"")</f>
        <v/>
      </c>
      <c r="G1921" s="113"/>
      <c r="H1921" s="74" t="s">
        <v>326</v>
      </c>
      <c r="I1921" s="70" t="s">
        <v>1009</v>
      </c>
      <c r="K1921" s="67">
        <f ca="1">COUNTIF(Tabel1[[PPO code 1]:[Frequentie 4]],Activiteitenoverzicht!B1921)</f>
        <v>0</v>
      </c>
      <c r="L1921" s="75">
        <f t="shared" ca="1" si="259"/>
        <v>0</v>
      </c>
    </row>
    <row r="1922" spans="1:12" hidden="1" x14ac:dyDescent="0.25">
      <c r="A1922" s="71">
        <f t="shared" si="257"/>
        <v>1919</v>
      </c>
      <c r="B1922" s="70" t="str">
        <f t="shared" si="258"/>
        <v xml:space="preserve"> </v>
      </c>
      <c r="D1922" s="70" t="str">
        <f>IFERROR(VLOOKUP($C1922,'[1]Nieuwe bron'!$A:$C,3,0),"")</f>
        <v/>
      </c>
      <c r="E1922" s="70" t="str">
        <f>IFERROR(VLOOKUP($D1922,'[1]Nieuwe bron'!$C:$D,2,0),"")</f>
        <v/>
      </c>
      <c r="F1922" s="70" t="str">
        <f>IFERROR(VLOOKUP($D1922,NLSfB!A:D,4,0),"")</f>
        <v/>
      </c>
      <c r="G1922" s="113"/>
      <c r="H1922" s="74"/>
      <c r="I1922" s="70"/>
      <c r="K1922" s="67">
        <f ca="1">COUNTIF(Tabel1[[PPO code 1]:[Frequentie 4]],Activiteitenoverzicht!B1922)</f>
        <v>0</v>
      </c>
      <c r="L1922" s="75">
        <f t="shared" ca="1" si="259"/>
        <v>0</v>
      </c>
    </row>
    <row r="1923" spans="1:12" hidden="1" x14ac:dyDescent="0.25">
      <c r="A1923" s="71">
        <f t="shared" si="257"/>
        <v>1920</v>
      </c>
      <c r="B1923" s="70" t="str">
        <f t="shared" si="258"/>
        <v xml:space="preserve"> </v>
      </c>
      <c r="D1923" s="70" t="str">
        <f>IFERROR(VLOOKUP($C1923,'[1]Nieuwe bron'!$A:$C,3,0),"")</f>
        <v/>
      </c>
      <c r="E1923" s="70" t="str">
        <f>IFERROR(VLOOKUP($D1923,'[1]Nieuwe bron'!$C:$D,2,0),"")</f>
        <v/>
      </c>
      <c r="F1923" s="70" t="str">
        <f>IFERROR(VLOOKUP($D1923,NLSfB!A:D,4,0),"")</f>
        <v/>
      </c>
      <c r="G1923" s="113"/>
      <c r="H1923" s="74"/>
      <c r="I1923" s="70" t="s">
        <v>1606</v>
      </c>
      <c r="K1923" s="67">
        <f ca="1">COUNTIF(Tabel1[[PPO code 1]:[Frequentie 4]],Activiteitenoverzicht!B1923)</f>
        <v>0</v>
      </c>
      <c r="L1923" s="75">
        <f t="shared" ca="1" si="259"/>
        <v>0</v>
      </c>
    </row>
    <row r="1924" spans="1:12" hidden="1" x14ac:dyDescent="0.25">
      <c r="A1924" s="71">
        <f t="shared" si="257"/>
        <v>1921</v>
      </c>
      <c r="B1924" s="70" t="str">
        <f t="shared" si="258"/>
        <v xml:space="preserve"> </v>
      </c>
      <c r="D1924" s="70" t="str">
        <f>IFERROR(VLOOKUP($C1924,'[1]Nieuwe bron'!$A:$C,3,0),"")</f>
        <v/>
      </c>
      <c r="E1924" s="70" t="str">
        <f>IFERROR(VLOOKUP($D1924,'[1]Nieuwe bron'!$C:$D,2,0),"")</f>
        <v/>
      </c>
      <c r="F1924" s="70" t="str">
        <f>IFERROR(VLOOKUP($D1924,NLSfB!A:D,4,0),"")</f>
        <v/>
      </c>
      <c r="G1924" s="113"/>
      <c r="H1924" s="74" t="s">
        <v>326</v>
      </c>
      <c r="I1924" s="70" t="s">
        <v>1607</v>
      </c>
      <c r="K1924" s="67">
        <f ca="1">COUNTIF(Tabel1[[PPO code 1]:[Frequentie 4]],Activiteitenoverzicht!B1924)</f>
        <v>0</v>
      </c>
      <c r="L1924" s="75">
        <f t="shared" ca="1" si="259"/>
        <v>0</v>
      </c>
    </row>
    <row r="1925" spans="1:12" hidden="1" x14ac:dyDescent="0.25">
      <c r="A1925" s="71">
        <f t="shared" si="257"/>
        <v>1922</v>
      </c>
      <c r="B1925" s="70" t="str">
        <f t="shared" si="258"/>
        <v xml:space="preserve"> </v>
      </c>
      <c r="D1925" s="70" t="str">
        <f>IFERROR(VLOOKUP($C1925,'[1]Nieuwe bron'!$A:$C,3,0),"")</f>
        <v/>
      </c>
      <c r="E1925" s="70" t="str">
        <f>IFERROR(VLOOKUP($D1925,'[1]Nieuwe bron'!$C:$D,2,0),"")</f>
        <v/>
      </c>
      <c r="F1925" s="70" t="str">
        <f>IFERROR(VLOOKUP($D1925,NLSfB!A:D,4,0),"")</f>
        <v/>
      </c>
      <c r="G1925" s="113"/>
      <c r="H1925" s="74"/>
      <c r="I1925" s="70"/>
      <c r="K1925" s="67">
        <f ca="1">COUNTIF(Tabel1[[PPO code 1]:[Frequentie 4]],Activiteitenoverzicht!B1925)</f>
        <v>0</v>
      </c>
      <c r="L1925" s="75">
        <f t="shared" ca="1" si="259"/>
        <v>0</v>
      </c>
    </row>
    <row r="1926" spans="1:12" hidden="1" x14ac:dyDescent="0.25">
      <c r="A1926" s="71">
        <f t="shared" si="257"/>
        <v>1923</v>
      </c>
      <c r="B1926" s="70" t="str">
        <f t="shared" si="258"/>
        <v xml:space="preserve"> </v>
      </c>
      <c r="D1926" s="70" t="str">
        <f>IFERROR(VLOOKUP($C1926,'[1]Nieuwe bron'!$A:$C,3,0),"")</f>
        <v/>
      </c>
      <c r="E1926" s="70" t="str">
        <f>IFERROR(VLOOKUP($D1926,'[1]Nieuwe bron'!$C:$D,2,0),"")</f>
        <v/>
      </c>
      <c r="F1926" s="70" t="str">
        <f>IFERROR(VLOOKUP($D1926,NLSfB!A:D,4,0),"")</f>
        <v/>
      </c>
      <c r="G1926" s="113"/>
      <c r="H1926" s="74"/>
      <c r="I1926" s="70" t="s">
        <v>1608</v>
      </c>
      <c r="K1926" s="67">
        <f ca="1">COUNTIF(Tabel1[[PPO code 1]:[Frequentie 4]],Activiteitenoverzicht!B1926)</f>
        <v>0</v>
      </c>
      <c r="L1926" s="75">
        <f t="shared" ca="1" si="259"/>
        <v>0</v>
      </c>
    </row>
    <row r="1927" spans="1:12" hidden="1" x14ac:dyDescent="0.25">
      <c r="A1927" s="71">
        <f t="shared" si="257"/>
        <v>1924</v>
      </c>
      <c r="B1927" s="70" t="str">
        <f t="shared" si="258"/>
        <v xml:space="preserve"> </v>
      </c>
      <c r="D1927" s="70" t="str">
        <f>IFERROR(VLOOKUP($C1927,'[1]Nieuwe bron'!$A:$C,3,0),"")</f>
        <v/>
      </c>
      <c r="E1927" s="70" t="str">
        <f>IFERROR(VLOOKUP($D1927,'[1]Nieuwe bron'!$C:$D,2,0),"")</f>
        <v/>
      </c>
      <c r="F1927" s="70" t="str">
        <f>IFERROR(VLOOKUP($D1927,NLSfB!A:D,4,0),"")</f>
        <v/>
      </c>
      <c r="G1927" s="113"/>
      <c r="H1927" s="74" t="s">
        <v>326</v>
      </c>
      <c r="I1927" s="70" t="s">
        <v>1609</v>
      </c>
      <c r="K1927" s="67">
        <f ca="1">COUNTIF(Tabel1[[PPO code 1]:[Frequentie 4]],Activiteitenoverzicht!B1927)</f>
        <v>0</v>
      </c>
      <c r="L1927" s="75">
        <f t="shared" ca="1" si="259"/>
        <v>0</v>
      </c>
    </row>
    <row r="1928" spans="1:12" hidden="1" x14ac:dyDescent="0.25">
      <c r="A1928" s="71">
        <f t="shared" si="257"/>
        <v>1925</v>
      </c>
      <c r="B1928" s="70" t="str">
        <f t="shared" si="258"/>
        <v xml:space="preserve"> </v>
      </c>
      <c r="D1928" s="70" t="str">
        <f>IFERROR(VLOOKUP($C1928,'[1]Nieuwe bron'!$A:$C,3,0),"")</f>
        <v/>
      </c>
      <c r="E1928" s="70" t="str">
        <f>IFERROR(VLOOKUP($D1928,'[1]Nieuwe bron'!$C:$D,2,0),"")</f>
        <v/>
      </c>
      <c r="F1928" s="70" t="str">
        <f>IFERROR(VLOOKUP($D1928,NLSfB!A:D,4,0),"")</f>
        <v/>
      </c>
      <c r="G1928" s="113"/>
      <c r="H1928" s="74"/>
      <c r="I1928" s="70"/>
      <c r="K1928" s="67">
        <f ca="1">COUNTIF(Tabel1[[PPO code 1]:[Frequentie 4]],Activiteitenoverzicht!B1928)</f>
        <v>0</v>
      </c>
      <c r="L1928" s="75">
        <f t="shared" ca="1" si="259"/>
        <v>0</v>
      </c>
    </row>
    <row r="1929" spans="1:12" hidden="1" x14ac:dyDescent="0.25">
      <c r="A1929" s="71">
        <f t="shared" si="257"/>
        <v>1926</v>
      </c>
      <c r="B1929" s="70" t="str">
        <f t="shared" si="258"/>
        <v xml:space="preserve"> </v>
      </c>
      <c r="D1929" s="70" t="str">
        <f>IFERROR(VLOOKUP($C1929,'[1]Nieuwe bron'!$A:$C,3,0),"")</f>
        <v/>
      </c>
      <c r="E1929" s="70" t="str">
        <f>IFERROR(VLOOKUP($D1929,'[1]Nieuwe bron'!$C:$D,2,0),"")</f>
        <v/>
      </c>
      <c r="F1929" s="70" t="str">
        <f>IFERROR(VLOOKUP($D1929,NLSfB!A:D,4,0),"")</f>
        <v/>
      </c>
      <c r="G1929" s="113"/>
      <c r="H1929" s="74"/>
      <c r="I1929" s="70" t="s">
        <v>1610</v>
      </c>
      <c r="K1929" s="67">
        <f ca="1">COUNTIF(Tabel1[[PPO code 1]:[Frequentie 4]],Activiteitenoverzicht!B1929)</f>
        <v>0</v>
      </c>
      <c r="L1929" s="75">
        <f t="shared" ca="1" si="259"/>
        <v>0</v>
      </c>
    </row>
    <row r="1930" spans="1:12" ht="22.8" hidden="1" x14ac:dyDescent="0.25">
      <c r="A1930" s="71">
        <f t="shared" si="257"/>
        <v>1927</v>
      </c>
      <c r="B1930" s="70" t="str">
        <f t="shared" si="258"/>
        <v xml:space="preserve"> </v>
      </c>
      <c r="D1930" s="70" t="str">
        <f>IFERROR(VLOOKUP($C1930,'[1]Nieuwe bron'!$A:$C,3,0),"")</f>
        <v/>
      </c>
      <c r="E1930" s="70" t="str">
        <f>IFERROR(VLOOKUP($D1930,'[1]Nieuwe bron'!$C:$D,2,0),"")</f>
        <v/>
      </c>
      <c r="F1930" s="70" t="str">
        <f>IFERROR(VLOOKUP($D1930,NLSfB!A:D,4,0),"")</f>
        <v/>
      </c>
      <c r="G1930" s="113"/>
      <c r="H1930" s="74" t="s">
        <v>326</v>
      </c>
      <c r="I1930" s="70" t="s">
        <v>1611</v>
      </c>
      <c r="K1930" s="67">
        <f ca="1">COUNTIF(Tabel1[[PPO code 1]:[Frequentie 4]],Activiteitenoverzicht!B1930)</f>
        <v>0</v>
      </c>
      <c r="L1930" s="75">
        <f t="shared" ca="1" si="259"/>
        <v>0</v>
      </c>
    </row>
    <row r="1931" spans="1:12" hidden="1" x14ac:dyDescent="0.25">
      <c r="A1931" s="71">
        <f t="shared" si="257"/>
        <v>1928</v>
      </c>
      <c r="B1931" s="70" t="str">
        <f t="shared" si="258"/>
        <v xml:space="preserve"> </v>
      </c>
      <c r="D1931" s="70" t="str">
        <f>IFERROR(VLOOKUP($C1931,'[1]Nieuwe bron'!$A:$C,3,0),"")</f>
        <v/>
      </c>
      <c r="E1931" s="70" t="str">
        <f>IFERROR(VLOOKUP($D1931,'[1]Nieuwe bron'!$C:$D,2,0),"")</f>
        <v/>
      </c>
      <c r="F1931" s="70" t="str">
        <f>IFERROR(VLOOKUP($D1931,NLSfB!A:D,4,0),"")</f>
        <v/>
      </c>
      <c r="G1931" s="113"/>
      <c r="H1931" s="74"/>
      <c r="I1931" s="70"/>
      <c r="K1931" s="67">
        <f ca="1">COUNTIF(Tabel1[[PPO code 1]:[Frequentie 4]],Activiteitenoverzicht!B1931)</f>
        <v>0</v>
      </c>
      <c r="L1931" s="75">
        <f t="shared" ca="1" si="259"/>
        <v>0</v>
      </c>
    </row>
    <row r="1932" spans="1:12" hidden="1" x14ac:dyDescent="0.25">
      <c r="A1932" s="71">
        <f t="shared" si="257"/>
        <v>1929</v>
      </c>
      <c r="B1932" s="70" t="str">
        <f t="shared" si="258"/>
        <v xml:space="preserve"> </v>
      </c>
      <c r="D1932" s="70" t="str">
        <f>IFERROR(VLOOKUP($C1932,'[1]Nieuwe bron'!$A:$C,3,0),"")</f>
        <v/>
      </c>
      <c r="E1932" s="70" t="str">
        <f>IFERROR(VLOOKUP($D1932,'[1]Nieuwe bron'!$C:$D,2,0),"")</f>
        <v/>
      </c>
      <c r="F1932" s="70" t="str">
        <f>IFERROR(VLOOKUP($D1932,NLSfB!A:D,4,0),"")</f>
        <v/>
      </c>
      <c r="G1932" s="113"/>
      <c r="H1932" s="74"/>
      <c r="I1932" s="70" t="s">
        <v>931</v>
      </c>
      <c r="K1932" s="67">
        <f ca="1">COUNTIF(Tabel1[[PPO code 1]:[Frequentie 4]],Activiteitenoverzicht!B1932)</f>
        <v>0</v>
      </c>
      <c r="L1932" s="75">
        <f t="shared" ca="1" si="259"/>
        <v>0</v>
      </c>
    </row>
    <row r="1933" spans="1:12" ht="34.200000000000003" hidden="1" x14ac:dyDescent="0.25">
      <c r="A1933" s="71">
        <f t="shared" si="257"/>
        <v>1930</v>
      </c>
      <c r="B1933" s="70"/>
      <c r="D1933" s="70" t="str">
        <f>IFERROR(VLOOKUP($C1933,'[1]Nieuwe bron'!$A:$C,3,0),"")</f>
        <v/>
      </c>
      <c r="E1933" s="70" t="str">
        <f>IFERROR(VLOOKUP($D1933,'[1]Nieuwe bron'!$C:$D,2,0),"")</f>
        <v/>
      </c>
      <c r="F1933" s="70" t="str">
        <f>IFERROR(VLOOKUP($D1933,NLSfB!A:D,4,0),"")</f>
        <v/>
      </c>
      <c r="G1933" s="114"/>
      <c r="H1933" s="74"/>
      <c r="I1933" s="70" t="s">
        <v>1612</v>
      </c>
      <c r="K1933" s="67">
        <f ca="1">COUNTIF(Tabel1[[PPO code 1]:[Frequentie 4]],Activiteitenoverzicht!B1933)</f>
        <v>0</v>
      </c>
      <c r="L1933" s="75">
        <f t="shared" ca="1" si="259"/>
        <v>0</v>
      </c>
    </row>
    <row r="1934" spans="1:12" hidden="1" x14ac:dyDescent="0.25">
      <c r="A1934" s="71">
        <f t="shared" si="257"/>
        <v>1931</v>
      </c>
      <c r="B1934" s="70"/>
      <c r="D1934" s="70" t="str">
        <f>IFERROR(VLOOKUP($C1934,'[1]Nieuwe bron'!$A:$C,3,0),"")</f>
        <v/>
      </c>
      <c r="E1934" s="70" t="str">
        <f>IFERROR(VLOOKUP($D1934,'[1]Nieuwe bron'!$C:$D,2,0),"")</f>
        <v/>
      </c>
      <c r="F1934" s="70" t="str">
        <f>IFERROR(VLOOKUP($D1934,NLSfB!A:D,4,0),"")</f>
        <v/>
      </c>
      <c r="G1934" s="74"/>
      <c r="H1934" s="74"/>
      <c r="I1934" s="70"/>
      <c r="K1934" s="67">
        <f ca="1">COUNTIF(Tabel1[[PPO code 1]:[Frequentie 4]],Activiteitenoverzicht!B1934)</f>
        <v>0</v>
      </c>
      <c r="L1934" s="76">
        <f t="shared" ca="1" si="259"/>
        <v>0</v>
      </c>
    </row>
    <row r="1935" spans="1:12" x14ac:dyDescent="0.25">
      <c r="A1935" s="92">
        <f t="shared" si="257"/>
        <v>1932</v>
      </c>
      <c r="B1935" s="91" t="s">
        <v>39</v>
      </c>
      <c r="C1935" s="70">
        <v>513120</v>
      </c>
      <c r="D1935" s="91" t="str">
        <f>IFERROR(VLOOKUP($C1935,'[1]Nieuwe bron'!$A:$C,3,0),"")</f>
        <v>56.51.20</v>
      </c>
      <c r="E1935" s="70" t="str">
        <f>IFERROR(VLOOKUP($D1935,'[1]Nieuwe bron'!$C:$D,2,0),"")</f>
        <v>verwarming; tegenstroomapparaat, algemeen; tegenstroomapparaat bodemopslag warmte</v>
      </c>
      <c r="F1935" s="70" t="str">
        <f>IFERROR(VLOOKUP($D1935,NLSfB!A:D,4,0),"")</f>
        <v>tegenstroomapparaat bodemopslag</v>
      </c>
      <c r="G1935" s="112">
        <v>2</v>
      </c>
      <c r="H1935" s="93"/>
      <c r="I1935" s="85" t="s">
        <v>1616</v>
      </c>
      <c r="J1935" s="87"/>
      <c r="K1935" s="87">
        <f ca="1">COUNTIF(Tabel1[[PPO code 1]:[Frequentie 4]],Activiteitenoverzicht!B1935)</f>
        <v>2</v>
      </c>
      <c r="L1935" s="94">
        <f ca="1">$K$1935</f>
        <v>2</v>
      </c>
    </row>
    <row r="1936" spans="1:12" x14ac:dyDescent="0.25">
      <c r="A1936" s="92">
        <f t="shared" si="257"/>
        <v>1933</v>
      </c>
      <c r="B1936" s="91" t="str">
        <f t="shared" ref="B1936:B1975" si="260">IF(C1936=""," ",$B$1935)</f>
        <v>VW120-A</v>
      </c>
      <c r="C1936" s="70">
        <v>513130</v>
      </c>
      <c r="D1936" s="91" t="str">
        <f>IFERROR(VLOOKUP($C1936,'[1]Nieuwe bron'!$A:$C,3,0),"")</f>
        <v>56.51.30</v>
      </c>
      <c r="E1936" s="70" t="str">
        <f>IFERROR(VLOOKUP($D1936,'[1]Nieuwe bron'!$C:$D,2,0),"")</f>
        <v>verwarming; tegenstroomapparaat, algemeen; bron bodemopslag warmte</v>
      </c>
      <c r="F1936" s="70" t="str">
        <f>IFERROR(VLOOKUP($D1936,NLSfB!A:D,4,0),"")</f>
        <v>bron bodemopslag (WKO)</v>
      </c>
      <c r="G1936" s="113">
        <v>2</v>
      </c>
      <c r="H1936" s="95" t="s">
        <v>326</v>
      </c>
      <c r="I1936" s="91" t="s">
        <v>1617</v>
      </c>
      <c r="J1936" s="87"/>
      <c r="K1936" s="87">
        <f ca="1">COUNTIF(Tabel1[[PPO code 1]:[Frequentie 4]],Activiteitenoverzicht!B1936)</f>
        <v>2</v>
      </c>
      <c r="L1936" s="96">
        <f t="shared" ref="L1936:L1977" ca="1" si="261">$K$1935</f>
        <v>2</v>
      </c>
    </row>
    <row r="1937" spans="1:12" x14ac:dyDescent="0.25">
      <c r="A1937" s="92">
        <f t="shared" si="257"/>
        <v>1934</v>
      </c>
      <c r="B1937" s="91" t="str">
        <f t="shared" si="260"/>
        <v>VW120-A</v>
      </c>
      <c r="C1937" s="70">
        <v>51510007</v>
      </c>
      <c r="D1937" s="91" t="str">
        <f>IFERROR(VLOOKUP($C1937,'[1]Nieuwe bron'!$A:$C,3,0),"")</f>
        <v>56.29.20</v>
      </c>
      <c r="E1937" s="70" t="str">
        <f>IFERROR(VLOOKUP($D1937,'[1]Nieuwe bron'!$C:$D,2,0),"")</f>
        <v>verwarming; opwekking centraal, warmtepompen; WKO bronnen</v>
      </c>
      <c r="F1937" s="70" t="str">
        <f>IFERROR(VLOOKUP($D1937,NLSfB!A:D,4,0),"")</f>
        <v>warmtepomp WKO</v>
      </c>
      <c r="G1937" s="113">
        <v>2</v>
      </c>
      <c r="H1937" s="95" t="s">
        <v>326</v>
      </c>
      <c r="I1937" s="91" t="s">
        <v>1618</v>
      </c>
      <c r="J1937" s="87"/>
      <c r="K1937" s="87">
        <f ca="1">COUNTIF(Tabel1[[PPO code 1]:[Frequentie 4]],Activiteitenoverzicht!B1937)</f>
        <v>2</v>
      </c>
      <c r="L1937" s="96">
        <f t="shared" ca="1" si="261"/>
        <v>2</v>
      </c>
    </row>
    <row r="1938" spans="1:12" ht="22.8" x14ac:dyDescent="0.25">
      <c r="A1938" s="92">
        <f t="shared" si="257"/>
        <v>1935</v>
      </c>
      <c r="B1938" s="91" t="str">
        <f t="shared" si="260"/>
        <v>VW120-A</v>
      </c>
      <c r="C1938" s="70">
        <v>582010</v>
      </c>
      <c r="D1938" s="91" t="str">
        <f>IFERROR(VLOOKUP($C1938,'[1]Nieuwe bron'!$A:$C,3,0),"")</f>
        <v>58.20.10</v>
      </c>
      <c r="E1938" s="70" t="str">
        <f>IFERROR(VLOOKUP($D1938,'[1]Nieuwe bron'!$C:$D,2,0),"")</f>
        <v>meet- en regelinstallaties; verdeling centraal Gebouw Beheer Systeem (GBS), algemeen; regelkasten klimaat centraal</v>
      </c>
      <c r="F1938" s="70" t="str">
        <f>IFERROR(VLOOKUP($D1938,NLSfB!A:D,4,0),"")</f>
        <v>regelkast klimaat</v>
      </c>
      <c r="G1938" s="113">
        <v>2</v>
      </c>
      <c r="H1938" s="95"/>
      <c r="I1938" s="104" t="s">
        <v>1619</v>
      </c>
      <c r="J1938" s="87"/>
      <c r="K1938" s="87">
        <f ca="1">COUNTIF(Tabel1[[PPO code 1]:[Frequentie 4]],Activiteitenoverzicht!B1938)</f>
        <v>2</v>
      </c>
      <c r="L1938" s="96">
        <f t="shared" ca="1" si="261"/>
        <v>2</v>
      </c>
    </row>
    <row r="1939" spans="1:12" ht="22.8" x14ac:dyDescent="0.25">
      <c r="A1939" s="92">
        <f t="shared" si="257"/>
        <v>1936</v>
      </c>
      <c r="B1939" s="91" t="str">
        <f t="shared" si="260"/>
        <v>VW120-A</v>
      </c>
      <c r="C1939" s="70">
        <v>582030</v>
      </c>
      <c r="D1939" s="91" t="str">
        <f>IFERROR(VLOOKUP($C1939,'[1]Nieuwe bron'!$A:$C,3,0),"")</f>
        <v>58.20.20</v>
      </c>
      <c r="E1939" s="70" t="str">
        <f>IFERROR(VLOOKUP($D1939,'[1]Nieuwe bron'!$C:$D,2,0),"")</f>
        <v>meet- en regelinstallaties; verdeling centraal Gebouw Beheer Systeem (GBS), algemeen; bekabeling incl. opnemers</v>
      </c>
      <c r="F1939" s="70" t="str">
        <f>IFERROR(VLOOKUP($D1939,NLSfB!A:D,4,0),"")</f>
        <v>GBS bekabeling incl. opnemers</v>
      </c>
      <c r="G1939" s="113">
        <v>2</v>
      </c>
      <c r="H1939" s="95"/>
      <c r="I1939" s="104" t="s">
        <v>1620</v>
      </c>
      <c r="J1939" s="87"/>
      <c r="K1939" s="87">
        <f ca="1">COUNTIF(Tabel1[[PPO code 1]:[Frequentie 4]],Activiteitenoverzicht!B1939)</f>
        <v>2</v>
      </c>
      <c r="L1939" s="96">
        <f t="shared" ca="1" si="261"/>
        <v>2</v>
      </c>
    </row>
    <row r="1940" spans="1:12" ht="22.8" x14ac:dyDescent="0.25">
      <c r="A1940" s="92">
        <f t="shared" si="257"/>
        <v>1937</v>
      </c>
      <c r="B1940" s="91" t="str">
        <f t="shared" si="260"/>
        <v xml:space="preserve"> </v>
      </c>
      <c r="D1940" s="91" t="str">
        <f>IFERROR(VLOOKUP($C1940,'[1]Nieuwe bron'!$A:$C,3,0),"")</f>
        <v/>
      </c>
      <c r="E1940" s="70" t="str">
        <f>IFERROR(VLOOKUP($D1940,'[1]Nieuwe bron'!$C:$D,2,0),"")</f>
        <v/>
      </c>
      <c r="F1940" s="70" t="str">
        <f>IFERROR(VLOOKUP($D1940,NLSfB!A:D,4,0),"")</f>
        <v/>
      </c>
      <c r="G1940" s="113">
        <v>2</v>
      </c>
      <c r="H1940" s="95"/>
      <c r="I1940" s="104" t="s">
        <v>1621</v>
      </c>
      <c r="J1940" s="87"/>
      <c r="K1940" s="87">
        <f ca="1">COUNTIF(Tabel1[[PPO code 1]:[Frequentie 4]],Activiteitenoverzicht!B1940)</f>
        <v>0</v>
      </c>
      <c r="L1940" s="96">
        <f t="shared" ca="1" si="261"/>
        <v>2</v>
      </c>
    </row>
    <row r="1941" spans="1:12" x14ac:dyDescent="0.25">
      <c r="A1941" s="92">
        <f t="shared" si="257"/>
        <v>1938</v>
      </c>
      <c r="B1941" s="91" t="str">
        <f t="shared" si="260"/>
        <v xml:space="preserve"> </v>
      </c>
      <c r="D1941" s="91" t="str">
        <f>IFERROR(VLOOKUP($C1941,'[1]Nieuwe bron'!$A:$C,3,0),"")</f>
        <v/>
      </c>
      <c r="E1941" s="70" t="str">
        <f>IFERROR(VLOOKUP($D1941,'[1]Nieuwe bron'!$C:$D,2,0),"")</f>
        <v/>
      </c>
      <c r="F1941" s="70" t="str">
        <f>IFERROR(VLOOKUP($D1941,NLSfB!A:D,4,0),"")</f>
        <v/>
      </c>
      <c r="G1941" s="113">
        <v>2</v>
      </c>
      <c r="H1941" s="95" t="s">
        <v>326</v>
      </c>
      <c r="I1941" s="91" t="s">
        <v>1622</v>
      </c>
      <c r="J1941" s="87"/>
      <c r="K1941" s="87">
        <f ca="1">COUNTIF(Tabel1[[PPO code 1]:[Frequentie 4]],Activiteitenoverzicht!B1941)</f>
        <v>0</v>
      </c>
      <c r="L1941" s="96">
        <f t="shared" ca="1" si="261"/>
        <v>2</v>
      </c>
    </row>
    <row r="1942" spans="1:12" x14ac:dyDescent="0.25">
      <c r="A1942" s="92">
        <f t="shared" si="257"/>
        <v>1939</v>
      </c>
      <c r="B1942" s="91" t="str">
        <f t="shared" si="260"/>
        <v xml:space="preserve"> </v>
      </c>
      <c r="D1942" s="91" t="str">
        <f>IFERROR(VLOOKUP($C1942,'[1]Nieuwe bron'!$A:$C,3,0),"")</f>
        <v/>
      </c>
      <c r="E1942" s="70" t="str">
        <f>IFERROR(VLOOKUP($D1942,'[1]Nieuwe bron'!$C:$D,2,0),"")</f>
        <v/>
      </c>
      <c r="F1942" s="70" t="str">
        <f>IFERROR(VLOOKUP($D1942,NLSfB!A:D,4,0),"")</f>
        <v/>
      </c>
      <c r="G1942" s="113">
        <v>2</v>
      </c>
      <c r="H1942" s="95" t="s">
        <v>326</v>
      </c>
      <c r="I1942" s="91" t="s">
        <v>1623</v>
      </c>
      <c r="J1942" s="87"/>
      <c r="K1942" s="87">
        <f ca="1">COUNTIF(Tabel1[[PPO code 1]:[Frequentie 4]],Activiteitenoverzicht!B1942)</f>
        <v>0</v>
      </c>
      <c r="L1942" s="96">
        <f t="shared" ca="1" si="261"/>
        <v>2</v>
      </c>
    </row>
    <row r="1943" spans="1:12" x14ac:dyDescent="0.25">
      <c r="A1943" s="92">
        <f t="shared" si="257"/>
        <v>1940</v>
      </c>
      <c r="B1943" s="91" t="str">
        <f t="shared" si="260"/>
        <v xml:space="preserve"> </v>
      </c>
      <c r="D1943" s="91" t="str">
        <f>IFERROR(VLOOKUP($C1943,'[1]Nieuwe bron'!$A:$C,3,0),"")</f>
        <v/>
      </c>
      <c r="E1943" s="70" t="str">
        <f>IFERROR(VLOOKUP($D1943,'[1]Nieuwe bron'!$C:$D,2,0),"")</f>
        <v/>
      </c>
      <c r="F1943" s="70" t="str">
        <f>IFERROR(VLOOKUP($D1943,NLSfB!A:D,4,0),"")</f>
        <v/>
      </c>
      <c r="G1943" s="113">
        <v>2</v>
      </c>
      <c r="H1943" s="95" t="s">
        <v>326</v>
      </c>
      <c r="I1943" s="91" t="s">
        <v>1624</v>
      </c>
      <c r="J1943" s="87"/>
      <c r="K1943" s="87">
        <f ca="1">COUNTIF(Tabel1[[PPO code 1]:[Frequentie 4]],Activiteitenoverzicht!B1943)</f>
        <v>0</v>
      </c>
      <c r="L1943" s="96">
        <f t="shared" ca="1" si="261"/>
        <v>2</v>
      </c>
    </row>
    <row r="1944" spans="1:12" x14ac:dyDescent="0.25">
      <c r="A1944" s="92">
        <f t="shared" si="257"/>
        <v>1941</v>
      </c>
      <c r="B1944" s="91" t="str">
        <f t="shared" si="260"/>
        <v xml:space="preserve"> </v>
      </c>
      <c r="D1944" s="91" t="str">
        <f>IFERROR(VLOOKUP($C1944,'[1]Nieuwe bron'!$A:$C,3,0),"")</f>
        <v/>
      </c>
      <c r="E1944" s="70" t="str">
        <f>IFERROR(VLOOKUP($D1944,'[1]Nieuwe bron'!$C:$D,2,0),"")</f>
        <v/>
      </c>
      <c r="F1944" s="70" t="str">
        <f>IFERROR(VLOOKUP($D1944,NLSfB!A:D,4,0),"")</f>
        <v/>
      </c>
      <c r="G1944" s="113">
        <v>2</v>
      </c>
      <c r="H1944" s="95" t="s">
        <v>326</v>
      </c>
      <c r="I1944" s="91" t="s">
        <v>1625</v>
      </c>
      <c r="J1944" s="87"/>
      <c r="K1944" s="87">
        <f ca="1">COUNTIF(Tabel1[[PPO code 1]:[Frequentie 4]],Activiteitenoverzicht!B1944)</f>
        <v>0</v>
      </c>
      <c r="L1944" s="96">
        <f t="shared" ca="1" si="261"/>
        <v>2</v>
      </c>
    </row>
    <row r="1945" spans="1:12" x14ac:dyDescent="0.25">
      <c r="A1945" s="92">
        <f t="shared" si="257"/>
        <v>1942</v>
      </c>
      <c r="B1945" s="91" t="str">
        <f t="shared" si="260"/>
        <v xml:space="preserve"> </v>
      </c>
      <c r="D1945" s="91" t="str">
        <f>IFERROR(VLOOKUP($C1945,'[1]Nieuwe bron'!$A:$C,3,0),"")</f>
        <v/>
      </c>
      <c r="E1945" s="70" t="str">
        <f>IFERROR(VLOOKUP($D1945,'[1]Nieuwe bron'!$C:$D,2,0),"")</f>
        <v/>
      </c>
      <c r="F1945" s="70" t="str">
        <f>IFERROR(VLOOKUP($D1945,NLSfB!A:D,4,0),"")</f>
        <v/>
      </c>
      <c r="G1945" s="113">
        <v>2</v>
      </c>
      <c r="H1945" s="95"/>
      <c r="I1945" s="104" t="s">
        <v>1626</v>
      </c>
      <c r="J1945" s="87"/>
      <c r="K1945" s="87">
        <f ca="1">COUNTIF(Tabel1[[PPO code 1]:[Frequentie 4]],Activiteitenoverzicht!B1945)</f>
        <v>0</v>
      </c>
      <c r="L1945" s="96">
        <f t="shared" ca="1" si="261"/>
        <v>2</v>
      </c>
    </row>
    <row r="1946" spans="1:12" x14ac:dyDescent="0.25">
      <c r="A1946" s="92">
        <f t="shared" si="257"/>
        <v>1943</v>
      </c>
      <c r="B1946" s="91" t="str">
        <f t="shared" si="260"/>
        <v xml:space="preserve"> </v>
      </c>
      <c r="D1946" s="91" t="str">
        <f>IFERROR(VLOOKUP($C1946,'[1]Nieuwe bron'!$A:$C,3,0),"")</f>
        <v/>
      </c>
      <c r="E1946" s="70" t="str">
        <f>IFERROR(VLOOKUP($D1946,'[1]Nieuwe bron'!$C:$D,2,0),"")</f>
        <v/>
      </c>
      <c r="F1946" s="70" t="str">
        <f>IFERROR(VLOOKUP($D1946,NLSfB!A:D,4,0),"")</f>
        <v/>
      </c>
      <c r="G1946" s="113">
        <v>2</v>
      </c>
      <c r="H1946" s="95"/>
      <c r="I1946" s="104" t="s">
        <v>1627</v>
      </c>
      <c r="J1946" s="87"/>
      <c r="K1946" s="87">
        <f ca="1">COUNTIF(Tabel1[[PPO code 1]:[Frequentie 4]],Activiteitenoverzicht!B1946)</f>
        <v>0</v>
      </c>
      <c r="L1946" s="96">
        <f t="shared" ca="1" si="261"/>
        <v>2</v>
      </c>
    </row>
    <row r="1947" spans="1:12" x14ac:dyDescent="0.25">
      <c r="A1947" s="92">
        <f t="shared" si="257"/>
        <v>1944</v>
      </c>
      <c r="B1947" s="91" t="str">
        <f t="shared" si="260"/>
        <v xml:space="preserve"> </v>
      </c>
      <c r="D1947" s="91" t="str">
        <f>IFERROR(VLOOKUP($C1947,'[1]Nieuwe bron'!$A:$C,3,0),"")</f>
        <v/>
      </c>
      <c r="E1947" s="70" t="str">
        <f>IFERROR(VLOOKUP($D1947,'[1]Nieuwe bron'!$C:$D,2,0),"")</f>
        <v/>
      </c>
      <c r="F1947" s="70" t="str">
        <f>IFERROR(VLOOKUP($D1947,NLSfB!A:D,4,0),"")</f>
        <v/>
      </c>
      <c r="G1947" s="113">
        <v>2</v>
      </c>
      <c r="H1947" s="95"/>
      <c r="I1947" s="104" t="s">
        <v>1628</v>
      </c>
      <c r="J1947" s="87"/>
      <c r="K1947" s="87">
        <f ca="1">COUNTIF(Tabel1[[PPO code 1]:[Frequentie 4]],Activiteitenoverzicht!B1947)</f>
        <v>0</v>
      </c>
      <c r="L1947" s="96">
        <f t="shared" ca="1" si="261"/>
        <v>2</v>
      </c>
    </row>
    <row r="1948" spans="1:12" x14ac:dyDescent="0.25">
      <c r="A1948" s="92">
        <f t="shared" si="257"/>
        <v>1945</v>
      </c>
      <c r="B1948" s="91" t="str">
        <f t="shared" si="260"/>
        <v xml:space="preserve"> </v>
      </c>
      <c r="D1948" s="91" t="str">
        <f>IFERROR(VLOOKUP($C1948,'[1]Nieuwe bron'!$A:$C,3,0),"")</f>
        <v/>
      </c>
      <c r="E1948" s="70" t="str">
        <f>IFERROR(VLOOKUP($D1948,'[1]Nieuwe bron'!$C:$D,2,0),"")</f>
        <v/>
      </c>
      <c r="F1948" s="70" t="str">
        <f>IFERROR(VLOOKUP($D1948,NLSfB!A:D,4,0),"")</f>
        <v/>
      </c>
      <c r="G1948" s="113">
        <v>2</v>
      </c>
      <c r="H1948" s="95"/>
      <c r="I1948" s="104" t="s">
        <v>1629</v>
      </c>
      <c r="J1948" s="87"/>
      <c r="K1948" s="87">
        <f ca="1">COUNTIF(Tabel1[[PPO code 1]:[Frequentie 4]],Activiteitenoverzicht!B1948)</f>
        <v>0</v>
      </c>
      <c r="L1948" s="96">
        <f t="shared" ca="1" si="261"/>
        <v>2</v>
      </c>
    </row>
    <row r="1949" spans="1:12" x14ac:dyDescent="0.25">
      <c r="A1949" s="92">
        <f t="shared" si="257"/>
        <v>1946</v>
      </c>
      <c r="B1949" s="91" t="str">
        <f t="shared" si="260"/>
        <v xml:space="preserve"> </v>
      </c>
      <c r="D1949" s="91" t="str">
        <f>IFERROR(VLOOKUP($C1949,'[1]Nieuwe bron'!$A:$C,3,0),"")</f>
        <v/>
      </c>
      <c r="E1949" s="70" t="str">
        <f>IFERROR(VLOOKUP($D1949,'[1]Nieuwe bron'!$C:$D,2,0),"")</f>
        <v/>
      </c>
      <c r="F1949" s="70" t="str">
        <f>IFERROR(VLOOKUP($D1949,NLSfB!A:D,4,0),"")</f>
        <v/>
      </c>
      <c r="G1949" s="113">
        <v>2</v>
      </c>
      <c r="H1949" s="95"/>
      <c r="I1949" s="104" t="s">
        <v>1630</v>
      </c>
      <c r="J1949" s="87"/>
      <c r="K1949" s="87">
        <f ca="1">COUNTIF(Tabel1[[PPO code 1]:[Frequentie 4]],Activiteitenoverzicht!B1949)</f>
        <v>0</v>
      </c>
      <c r="L1949" s="96">
        <f t="shared" ca="1" si="261"/>
        <v>2</v>
      </c>
    </row>
    <row r="1950" spans="1:12" x14ac:dyDescent="0.25">
      <c r="A1950" s="92">
        <f t="shared" si="257"/>
        <v>1947</v>
      </c>
      <c r="B1950" s="91" t="str">
        <f t="shared" si="260"/>
        <v xml:space="preserve"> </v>
      </c>
      <c r="D1950" s="91" t="str">
        <f>IFERROR(VLOOKUP($C1950,'[1]Nieuwe bron'!$A:$C,3,0),"")</f>
        <v/>
      </c>
      <c r="E1950" s="70" t="str">
        <f>IFERROR(VLOOKUP($D1950,'[1]Nieuwe bron'!$C:$D,2,0),"")</f>
        <v/>
      </c>
      <c r="F1950" s="70" t="str">
        <f>IFERROR(VLOOKUP($D1950,NLSfB!A:D,4,0),"")</f>
        <v/>
      </c>
      <c r="G1950" s="113">
        <v>2</v>
      </c>
      <c r="H1950" s="95"/>
      <c r="I1950" s="104" t="s">
        <v>1631</v>
      </c>
      <c r="J1950" s="87"/>
      <c r="K1950" s="87">
        <f ca="1">COUNTIF(Tabel1[[PPO code 1]:[Frequentie 4]],Activiteitenoverzicht!B1950)</f>
        <v>0</v>
      </c>
      <c r="L1950" s="96">
        <f t="shared" ca="1" si="261"/>
        <v>2</v>
      </c>
    </row>
    <row r="1951" spans="1:12" x14ac:dyDescent="0.25">
      <c r="A1951" s="92">
        <f t="shared" si="257"/>
        <v>1948</v>
      </c>
      <c r="B1951" s="91" t="str">
        <f t="shared" si="260"/>
        <v xml:space="preserve"> </v>
      </c>
      <c r="D1951" s="91" t="str">
        <f>IFERROR(VLOOKUP($C1951,'[1]Nieuwe bron'!$A:$C,3,0),"")</f>
        <v/>
      </c>
      <c r="E1951" s="70" t="str">
        <f>IFERROR(VLOOKUP($D1951,'[1]Nieuwe bron'!$C:$D,2,0),"")</f>
        <v/>
      </c>
      <c r="F1951" s="70" t="str">
        <f>IFERROR(VLOOKUP($D1951,NLSfB!A:D,4,0),"")</f>
        <v/>
      </c>
      <c r="G1951" s="113">
        <v>2</v>
      </c>
      <c r="H1951" s="95"/>
      <c r="I1951" s="104" t="s">
        <v>1632</v>
      </c>
      <c r="J1951" s="87"/>
      <c r="K1951" s="87">
        <f ca="1">COUNTIF(Tabel1[[PPO code 1]:[Frequentie 4]],Activiteitenoverzicht!B1951)</f>
        <v>0</v>
      </c>
      <c r="L1951" s="96">
        <f t="shared" ca="1" si="261"/>
        <v>2</v>
      </c>
    </row>
    <row r="1952" spans="1:12" x14ac:dyDescent="0.25">
      <c r="A1952" s="92">
        <f t="shared" si="257"/>
        <v>1949</v>
      </c>
      <c r="B1952" s="91" t="str">
        <f t="shared" si="260"/>
        <v xml:space="preserve"> </v>
      </c>
      <c r="D1952" s="91" t="str">
        <f>IFERROR(VLOOKUP($C1952,'[1]Nieuwe bron'!$A:$C,3,0),"")</f>
        <v/>
      </c>
      <c r="E1952" s="70" t="str">
        <f>IFERROR(VLOOKUP($D1952,'[1]Nieuwe bron'!$C:$D,2,0),"")</f>
        <v/>
      </c>
      <c r="F1952" s="70" t="str">
        <f>IFERROR(VLOOKUP($D1952,NLSfB!A:D,4,0),"")</f>
        <v/>
      </c>
      <c r="G1952" s="113"/>
      <c r="H1952" s="95"/>
      <c r="I1952" s="104" t="s">
        <v>1633</v>
      </c>
      <c r="J1952" s="87"/>
      <c r="K1952" s="87">
        <f ca="1">COUNTIF(Tabel1[[PPO code 1]:[Frequentie 4]],Activiteitenoverzicht!B1952)</f>
        <v>0</v>
      </c>
      <c r="L1952" s="96">
        <f t="shared" ca="1" si="261"/>
        <v>2</v>
      </c>
    </row>
    <row r="1953" spans="1:12" x14ac:dyDescent="0.25">
      <c r="A1953" s="92">
        <f t="shared" si="257"/>
        <v>1950</v>
      </c>
      <c r="B1953" s="91" t="str">
        <f t="shared" si="260"/>
        <v xml:space="preserve"> </v>
      </c>
      <c r="D1953" s="91" t="str">
        <f>IFERROR(VLOOKUP($C1953,'[1]Nieuwe bron'!$A:$C,3,0),"")</f>
        <v/>
      </c>
      <c r="E1953" s="70" t="str">
        <f>IFERROR(VLOOKUP($D1953,'[1]Nieuwe bron'!$C:$D,2,0),"")</f>
        <v/>
      </c>
      <c r="F1953" s="70" t="str">
        <f>IFERROR(VLOOKUP($D1953,NLSfB!A:D,4,0),"")</f>
        <v/>
      </c>
      <c r="G1953" s="113"/>
      <c r="H1953" s="95"/>
      <c r="I1953" s="104" t="s">
        <v>1634</v>
      </c>
      <c r="J1953" s="87"/>
      <c r="K1953" s="87">
        <f ca="1">COUNTIF(Tabel1[[PPO code 1]:[Frequentie 4]],Activiteitenoverzicht!B1953)</f>
        <v>0</v>
      </c>
      <c r="L1953" s="96">
        <f t="shared" ca="1" si="261"/>
        <v>2</v>
      </c>
    </row>
    <row r="1954" spans="1:12" x14ac:dyDescent="0.25">
      <c r="A1954" s="92">
        <f t="shared" ref="A1954:A2017" si="262">-3+ROW()</f>
        <v>1951</v>
      </c>
      <c r="B1954" s="91" t="str">
        <f t="shared" si="260"/>
        <v xml:space="preserve"> </v>
      </c>
      <c r="D1954" s="91" t="str">
        <f>IFERROR(VLOOKUP($C1954,'[1]Nieuwe bron'!$A:$C,3,0),"")</f>
        <v/>
      </c>
      <c r="E1954" s="70" t="str">
        <f>IFERROR(VLOOKUP($D1954,'[1]Nieuwe bron'!$C:$D,2,0),"")</f>
        <v/>
      </c>
      <c r="F1954" s="70" t="str">
        <f>IFERROR(VLOOKUP($D1954,NLSfB!A:D,4,0),"")</f>
        <v/>
      </c>
      <c r="G1954" s="113"/>
      <c r="H1954" s="95"/>
      <c r="I1954" s="104" t="s">
        <v>1635</v>
      </c>
      <c r="J1954" s="87"/>
      <c r="K1954" s="87">
        <f ca="1">COUNTIF(Tabel1[[PPO code 1]:[Frequentie 4]],Activiteitenoverzicht!B1954)</f>
        <v>0</v>
      </c>
      <c r="L1954" s="96">
        <f t="shared" ca="1" si="261"/>
        <v>2</v>
      </c>
    </row>
    <row r="1955" spans="1:12" ht="22.8" x14ac:dyDescent="0.25">
      <c r="A1955" s="92">
        <f t="shared" si="262"/>
        <v>1952</v>
      </c>
      <c r="B1955" s="91" t="str">
        <f t="shared" si="260"/>
        <v xml:space="preserve"> </v>
      </c>
      <c r="D1955" s="91" t="str">
        <f>IFERROR(VLOOKUP($C1955,'[1]Nieuwe bron'!$A:$C,3,0),"")</f>
        <v/>
      </c>
      <c r="E1955" s="70" t="str">
        <f>IFERROR(VLOOKUP($D1955,'[1]Nieuwe bron'!$C:$D,2,0),"")</f>
        <v/>
      </c>
      <c r="F1955" s="70" t="str">
        <f>IFERROR(VLOOKUP($D1955,NLSfB!A:D,4,0),"")</f>
        <v/>
      </c>
      <c r="G1955" s="113"/>
      <c r="H1955" s="95"/>
      <c r="I1955" s="104" t="s">
        <v>1636</v>
      </c>
      <c r="J1955" s="87"/>
      <c r="K1955" s="87">
        <f ca="1">COUNTIF(Tabel1[[PPO code 1]:[Frequentie 4]],Activiteitenoverzicht!B1955)</f>
        <v>0</v>
      </c>
      <c r="L1955" s="96">
        <f t="shared" ca="1" si="261"/>
        <v>2</v>
      </c>
    </row>
    <row r="1956" spans="1:12" x14ac:dyDescent="0.25">
      <c r="A1956" s="92">
        <f t="shared" si="262"/>
        <v>1953</v>
      </c>
      <c r="B1956" s="91" t="str">
        <f t="shared" si="260"/>
        <v xml:space="preserve"> </v>
      </c>
      <c r="D1956" s="91" t="str">
        <f>IFERROR(VLOOKUP($C1956,'[1]Nieuwe bron'!$A:$C,3,0),"")</f>
        <v/>
      </c>
      <c r="E1956" s="70" t="str">
        <f>IFERROR(VLOOKUP($D1956,'[1]Nieuwe bron'!$C:$D,2,0),"")</f>
        <v/>
      </c>
      <c r="F1956" s="70" t="str">
        <f>IFERROR(VLOOKUP($D1956,NLSfB!A:D,4,0),"")</f>
        <v/>
      </c>
      <c r="G1956" s="113"/>
      <c r="H1956" s="95"/>
      <c r="I1956" s="104" t="s">
        <v>1637</v>
      </c>
      <c r="J1956" s="87"/>
      <c r="K1956" s="87">
        <f ca="1">COUNTIF(Tabel1[[PPO code 1]:[Frequentie 4]],Activiteitenoverzicht!B1956)</f>
        <v>0</v>
      </c>
      <c r="L1956" s="96">
        <f t="shared" ca="1" si="261"/>
        <v>2</v>
      </c>
    </row>
    <row r="1957" spans="1:12" x14ac:dyDescent="0.25">
      <c r="A1957" s="92">
        <f t="shared" si="262"/>
        <v>1954</v>
      </c>
      <c r="B1957" s="91" t="str">
        <f t="shared" si="260"/>
        <v xml:space="preserve"> </v>
      </c>
      <c r="D1957" s="91" t="str">
        <f>IFERROR(VLOOKUP($C1957,'[1]Nieuwe bron'!$A:$C,3,0),"")</f>
        <v/>
      </c>
      <c r="E1957" s="70" t="str">
        <f>IFERROR(VLOOKUP($D1957,'[1]Nieuwe bron'!$C:$D,2,0),"")</f>
        <v/>
      </c>
      <c r="F1957" s="70" t="str">
        <f>IFERROR(VLOOKUP($D1957,NLSfB!A:D,4,0),"")</f>
        <v/>
      </c>
      <c r="G1957" s="113"/>
      <c r="H1957" s="95"/>
      <c r="I1957" s="104" t="s">
        <v>1638</v>
      </c>
      <c r="J1957" s="87"/>
      <c r="K1957" s="87">
        <f ca="1">COUNTIF(Tabel1[[PPO code 1]:[Frequentie 4]],Activiteitenoverzicht!B1957)</f>
        <v>0</v>
      </c>
      <c r="L1957" s="96">
        <f t="shared" ca="1" si="261"/>
        <v>2</v>
      </c>
    </row>
    <row r="1958" spans="1:12" x14ac:dyDescent="0.25">
      <c r="A1958" s="92">
        <f t="shared" si="262"/>
        <v>1955</v>
      </c>
      <c r="B1958" s="91" t="str">
        <f t="shared" si="260"/>
        <v xml:space="preserve"> </v>
      </c>
      <c r="D1958" s="91" t="str">
        <f>IFERROR(VLOOKUP($C1958,'[1]Nieuwe bron'!$A:$C,3,0),"")</f>
        <v/>
      </c>
      <c r="E1958" s="70" t="str">
        <f>IFERROR(VLOOKUP($D1958,'[1]Nieuwe bron'!$C:$D,2,0),"")</f>
        <v/>
      </c>
      <c r="F1958" s="70" t="str">
        <f>IFERROR(VLOOKUP($D1958,NLSfB!A:D,4,0),"")</f>
        <v/>
      </c>
      <c r="G1958" s="113"/>
      <c r="H1958" s="95"/>
      <c r="I1958" s="104" t="s">
        <v>1639</v>
      </c>
      <c r="J1958" s="87"/>
      <c r="K1958" s="87">
        <f ca="1">COUNTIF(Tabel1[[PPO code 1]:[Frequentie 4]],Activiteitenoverzicht!B1958)</f>
        <v>0</v>
      </c>
      <c r="L1958" s="96">
        <f t="shared" ca="1" si="261"/>
        <v>2</v>
      </c>
    </row>
    <row r="1959" spans="1:12" x14ac:dyDescent="0.25">
      <c r="A1959" s="92">
        <f t="shared" si="262"/>
        <v>1956</v>
      </c>
      <c r="B1959" s="91" t="str">
        <f t="shared" si="260"/>
        <v xml:space="preserve"> </v>
      </c>
      <c r="D1959" s="91" t="str">
        <f>IFERROR(VLOOKUP($C1959,'[1]Nieuwe bron'!$A:$C,3,0),"")</f>
        <v/>
      </c>
      <c r="E1959" s="70" t="str">
        <f>IFERROR(VLOOKUP($D1959,'[1]Nieuwe bron'!$C:$D,2,0),"")</f>
        <v/>
      </c>
      <c r="F1959" s="70" t="str">
        <f>IFERROR(VLOOKUP($D1959,NLSfB!A:D,4,0),"")</f>
        <v/>
      </c>
      <c r="G1959" s="113"/>
      <c r="H1959" s="95"/>
      <c r="I1959" s="104" t="s">
        <v>1640</v>
      </c>
      <c r="J1959" s="87"/>
      <c r="K1959" s="87">
        <f ca="1">COUNTIF(Tabel1[[PPO code 1]:[Frequentie 4]],Activiteitenoverzicht!B1959)</f>
        <v>0</v>
      </c>
      <c r="L1959" s="96">
        <f t="shared" ca="1" si="261"/>
        <v>2</v>
      </c>
    </row>
    <row r="1960" spans="1:12" x14ac:dyDescent="0.25">
      <c r="A1960" s="92">
        <f t="shared" si="262"/>
        <v>1957</v>
      </c>
      <c r="B1960" s="91" t="str">
        <f t="shared" si="260"/>
        <v xml:space="preserve"> </v>
      </c>
      <c r="D1960" s="91" t="str">
        <f>IFERROR(VLOOKUP($C1960,'[1]Nieuwe bron'!$A:$C,3,0),"")</f>
        <v/>
      </c>
      <c r="E1960" s="70" t="str">
        <f>IFERROR(VLOOKUP($D1960,'[1]Nieuwe bron'!$C:$D,2,0),"")</f>
        <v/>
      </c>
      <c r="F1960" s="70" t="str">
        <f>IFERROR(VLOOKUP($D1960,NLSfB!A:D,4,0),"")</f>
        <v/>
      </c>
      <c r="G1960" s="113"/>
      <c r="H1960" s="95"/>
      <c r="I1960" s="104" t="s">
        <v>1641</v>
      </c>
      <c r="J1960" s="87"/>
      <c r="K1960" s="87">
        <f ca="1">COUNTIF(Tabel1[[PPO code 1]:[Frequentie 4]],Activiteitenoverzicht!B1960)</f>
        <v>0</v>
      </c>
      <c r="L1960" s="96">
        <f t="shared" ca="1" si="261"/>
        <v>2</v>
      </c>
    </row>
    <row r="1961" spans="1:12" x14ac:dyDescent="0.25">
      <c r="A1961" s="92">
        <f t="shared" si="262"/>
        <v>1958</v>
      </c>
      <c r="B1961" s="91" t="str">
        <f t="shared" si="260"/>
        <v xml:space="preserve"> </v>
      </c>
      <c r="D1961" s="91" t="str">
        <f>IFERROR(VLOOKUP($C1961,'[1]Nieuwe bron'!$A:$C,3,0),"")</f>
        <v/>
      </c>
      <c r="E1961" s="70" t="str">
        <f>IFERROR(VLOOKUP($D1961,'[1]Nieuwe bron'!$C:$D,2,0),"")</f>
        <v/>
      </c>
      <c r="F1961" s="70" t="str">
        <f>IFERROR(VLOOKUP($D1961,NLSfB!A:D,4,0),"")</f>
        <v/>
      </c>
      <c r="G1961" s="113"/>
      <c r="H1961" s="95"/>
      <c r="I1961" s="104" t="s">
        <v>1642</v>
      </c>
      <c r="J1961" s="87"/>
      <c r="K1961" s="87">
        <f ca="1">COUNTIF(Tabel1[[PPO code 1]:[Frequentie 4]],Activiteitenoverzicht!B1961)</f>
        <v>0</v>
      </c>
      <c r="L1961" s="96">
        <f t="shared" ca="1" si="261"/>
        <v>2</v>
      </c>
    </row>
    <row r="1962" spans="1:12" x14ac:dyDescent="0.25">
      <c r="A1962" s="92">
        <f t="shared" si="262"/>
        <v>1959</v>
      </c>
      <c r="B1962" s="91" t="str">
        <f t="shared" si="260"/>
        <v xml:space="preserve"> </v>
      </c>
      <c r="D1962" s="91" t="str">
        <f>IFERROR(VLOOKUP($C1962,'[1]Nieuwe bron'!$A:$C,3,0),"")</f>
        <v/>
      </c>
      <c r="E1962" s="70" t="str">
        <f>IFERROR(VLOOKUP($D1962,'[1]Nieuwe bron'!$C:$D,2,0),"")</f>
        <v/>
      </c>
      <c r="F1962" s="70" t="str">
        <f>IFERROR(VLOOKUP($D1962,NLSfB!A:D,4,0),"")</f>
        <v/>
      </c>
      <c r="G1962" s="113"/>
      <c r="H1962" s="95"/>
      <c r="I1962" s="104" t="s">
        <v>1643</v>
      </c>
      <c r="J1962" s="87"/>
      <c r="K1962" s="87">
        <f ca="1">COUNTIF(Tabel1[[PPO code 1]:[Frequentie 4]],Activiteitenoverzicht!B1962)</f>
        <v>0</v>
      </c>
      <c r="L1962" s="96">
        <f t="shared" ca="1" si="261"/>
        <v>2</v>
      </c>
    </row>
    <row r="1963" spans="1:12" x14ac:dyDescent="0.25">
      <c r="A1963" s="92">
        <f t="shared" si="262"/>
        <v>1960</v>
      </c>
      <c r="B1963" s="91" t="str">
        <f t="shared" si="260"/>
        <v xml:space="preserve"> </v>
      </c>
      <c r="D1963" s="91" t="str">
        <f>IFERROR(VLOOKUP($C1963,'[1]Nieuwe bron'!$A:$C,3,0),"")</f>
        <v/>
      </c>
      <c r="E1963" s="70" t="str">
        <f>IFERROR(VLOOKUP($D1963,'[1]Nieuwe bron'!$C:$D,2,0),"")</f>
        <v/>
      </c>
      <c r="F1963" s="70" t="str">
        <f>IFERROR(VLOOKUP($D1963,NLSfB!A:D,4,0),"")</f>
        <v/>
      </c>
      <c r="G1963" s="113"/>
      <c r="H1963" s="95"/>
      <c r="I1963" s="104" t="s">
        <v>1644</v>
      </c>
      <c r="J1963" s="87"/>
      <c r="K1963" s="87">
        <f ca="1">COUNTIF(Tabel1[[PPO code 1]:[Frequentie 4]],Activiteitenoverzicht!B1963)</f>
        <v>0</v>
      </c>
      <c r="L1963" s="96">
        <f t="shared" ca="1" si="261"/>
        <v>2</v>
      </c>
    </row>
    <row r="1964" spans="1:12" x14ac:dyDescent="0.25">
      <c r="A1964" s="92">
        <f t="shared" si="262"/>
        <v>1961</v>
      </c>
      <c r="B1964" s="91" t="str">
        <f t="shared" si="260"/>
        <v xml:space="preserve"> </v>
      </c>
      <c r="D1964" s="91" t="str">
        <f>IFERROR(VLOOKUP($C1964,'[1]Nieuwe bron'!$A:$C,3,0),"")</f>
        <v/>
      </c>
      <c r="E1964" s="70" t="str">
        <f>IFERROR(VLOOKUP($D1964,'[1]Nieuwe bron'!$C:$D,2,0),"")</f>
        <v/>
      </c>
      <c r="F1964" s="70" t="str">
        <f>IFERROR(VLOOKUP($D1964,NLSfB!A:D,4,0),"")</f>
        <v/>
      </c>
      <c r="G1964" s="113"/>
      <c r="H1964" s="95"/>
      <c r="I1964" s="104" t="s">
        <v>1645</v>
      </c>
      <c r="J1964" s="87"/>
      <c r="K1964" s="87">
        <f ca="1">COUNTIF(Tabel1[[PPO code 1]:[Frequentie 4]],Activiteitenoverzicht!B1964)</f>
        <v>0</v>
      </c>
      <c r="L1964" s="96">
        <f t="shared" ca="1" si="261"/>
        <v>2</v>
      </c>
    </row>
    <row r="1965" spans="1:12" x14ac:dyDescent="0.25">
      <c r="A1965" s="92">
        <f t="shared" si="262"/>
        <v>1962</v>
      </c>
      <c r="B1965" s="91" t="str">
        <f t="shared" si="260"/>
        <v xml:space="preserve"> </v>
      </c>
      <c r="D1965" s="91" t="str">
        <f>IFERROR(VLOOKUP($C1965,'[1]Nieuwe bron'!$A:$C,3,0),"")</f>
        <v/>
      </c>
      <c r="E1965" s="70" t="str">
        <f>IFERROR(VLOOKUP($D1965,'[1]Nieuwe bron'!$C:$D,2,0),"")</f>
        <v/>
      </c>
      <c r="F1965" s="70" t="str">
        <f>IFERROR(VLOOKUP($D1965,NLSfB!A:D,4,0),"")</f>
        <v/>
      </c>
      <c r="G1965" s="113"/>
      <c r="H1965" s="95"/>
      <c r="I1965" s="104" t="s">
        <v>1646</v>
      </c>
      <c r="J1965" s="87"/>
      <c r="K1965" s="87">
        <f ca="1">COUNTIF(Tabel1[[PPO code 1]:[Frequentie 4]],Activiteitenoverzicht!B1965)</f>
        <v>0</v>
      </c>
      <c r="L1965" s="96">
        <f t="shared" ca="1" si="261"/>
        <v>2</v>
      </c>
    </row>
    <row r="1966" spans="1:12" x14ac:dyDescent="0.25">
      <c r="A1966" s="92">
        <f t="shared" si="262"/>
        <v>1963</v>
      </c>
      <c r="B1966" s="91" t="str">
        <f t="shared" si="260"/>
        <v xml:space="preserve"> </v>
      </c>
      <c r="D1966" s="91" t="str">
        <f>IFERROR(VLOOKUP($C1966,'[1]Nieuwe bron'!$A:$C,3,0),"")</f>
        <v/>
      </c>
      <c r="E1966" s="70" t="str">
        <f>IFERROR(VLOOKUP($D1966,'[1]Nieuwe bron'!$C:$D,2,0),"")</f>
        <v/>
      </c>
      <c r="F1966" s="70" t="str">
        <f>IFERROR(VLOOKUP($D1966,NLSfB!A:D,4,0),"")</f>
        <v/>
      </c>
      <c r="G1966" s="113"/>
      <c r="H1966" s="95"/>
      <c r="I1966" s="104" t="s">
        <v>1647</v>
      </c>
      <c r="J1966" s="87"/>
      <c r="K1966" s="87">
        <f ca="1">COUNTIF(Tabel1[[PPO code 1]:[Frequentie 4]],Activiteitenoverzicht!B1966)</f>
        <v>0</v>
      </c>
      <c r="L1966" s="96">
        <f t="shared" ca="1" si="261"/>
        <v>2</v>
      </c>
    </row>
    <row r="1967" spans="1:12" x14ac:dyDescent="0.25">
      <c r="A1967" s="92">
        <f t="shared" si="262"/>
        <v>1964</v>
      </c>
      <c r="B1967" s="91" t="str">
        <f t="shared" si="260"/>
        <v xml:space="preserve"> </v>
      </c>
      <c r="D1967" s="91" t="str">
        <f>IFERROR(VLOOKUP($C1967,'[1]Nieuwe bron'!$A:$C,3,0),"")</f>
        <v/>
      </c>
      <c r="E1967" s="70" t="str">
        <f>IFERROR(VLOOKUP($D1967,'[1]Nieuwe bron'!$C:$D,2,0),"")</f>
        <v/>
      </c>
      <c r="F1967" s="70" t="str">
        <f>IFERROR(VLOOKUP($D1967,NLSfB!A:D,4,0),"")</f>
        <v/>
      </c>
      <c r="G1967" s="113"/>
      <c r="H1967" s="95"/>
      <c r="I1967" s="104" t="s">
        <v>1648</v>
      </c>
      <c r="J1967" s="87"/>
      <c r="K1967" s="87">
        <f ca="1">COUNTIF(Tabel1[[PPO code 1]:[Frequentie 4]],Activiteitenoverzicht!B1967)</f>
        <v>0</v>
      </c>
      <c r="L1967" s="96">
        <f t="shared" ca="1" si="261"/>
        <v>2</v>
      </c>
    </row>
    <row r="1968" spans="1:12" x14ac:dyDescent="0.25">
      <c r="A1968" s="92">
        <f t="shared" si="262"/>
        <v>1965</v>
      </c>
      <c r="B1968" s="91" t="str">
        <f t="shared" si="260"/>
        <v xml:space="preserve"> </v>
      </c>
      <c r="D1968" s="91" t="str">
        <f>IFERROR(VLOOKUP($C1968,'[1]Nieuwe bron'!$A:$C,3,0),"")</f>
        <v/>
      </c>
      <c r="E1968" s="70" t="str">
        <f>IFERROR(VLOOKUP($D1968,'[1]Nieuwe bron'!$C:$D,2,0),"")</f>
        <v/>
      </c>
      <c r="F1968" s="70" t="str">
        <f>IFERROR(VLOOKUP($D1968,NLSfB!A:D,4,0),"")</f>
        <v/>
      </c>
      <c r="G1968" s="113"/>
      <c r="H1968" s="95"/>
      <c r="I1968" s="104" t="s">
        <v>1649</v>
      </c>
      <c r="J1968" s="87"/>
      <c r="K1968" s="87">
        <f ca="1">COUNTIF(Tabel1[[PPO code 1]:[Frequentie 4]],Activiteitenoverzicht!B1968)</f>
        <v>0</v>
      </c>
      <c r="L1968" s="96">
        <f t="shared" ca="1" si="261"/>
        <v>2</v>
      </c>
    </row>
    <row r="1969" spans="1:12" x14ac:dyDescent="0.25">
      <c r="A1969" s="92">
        <f t="shared" si="262"/>
        <v>1966</v>
      </c>
      <c r="B1969" s="91" t="str">
        <f t="shared" si="260"/>
        <v xml:space="preserve"> </v>
      </c>
      <c r="D1969" s="91" t="str">
        <f>IFERROR(VLOOKUP($C1969,'[1]Nieuwe bron'!$A:$C,3,0),"")</f>
        <v/>
      </c>
      <c r="E1969" s="70" t="str">
        <f>IFERROR(VLOOKUP($D1969,'[1]Nieuwe bron'!$C:$D,2,0),"")</f>
        <v/>
      </c>
      <c r="F1969" s="70" t="str">
        <f>IFERROR(VLOOKUP($D1969,NLSfB!A:D,4,0),"")</f>
        <v/>
      </c>
      <c r="G1969" s="113"/>
      <c r="H1969" s="95"/>
      <c r="I1969" s="104" t="s">
        <v>1650</v>
      </c>
      <c r="J1969" s="87"/>
      <c r="K1969" s="87">
        <f ca="1">COUNTIF(Tabel1[[PPO code 1]:[Frequentie 4]],Activiteitenoverzicht!B1969)</f>
        <v>0</v>
      </c>
      <c r="L1969" s="96">
        <f t="shared" ca="1" si="261"/>
        <v>2</v>
      </c>
    </row>
    <row r="1970" spans="1:12" x14ac:dyDescent="0.25">
      <c r="A1970" s="92">
        <f t="shared" si="262"/>
        <v>1967</v>
      </c>
      <c r="B1970" s="91" t="str">
        <f t="shared" si="260"/>
        <v xml:space="preserve"> </v>
      </c>
      <c r="D1970" s="91" t="str">
        <f>IFERROR(VLOOKUP($C1970,'[1]Nieuwe bron'!$A:$C,3,0),"")</f>
        <v/>
      </c>
      <c r="E1970" s="70" t="str">
        <f>IFERROR(VLOOKUP($D1970,'[1]Nieuwe bron'!$C:$D,2,0),"")</f>
        <v/>
      </c>
      <c r="F1970" s="70" t="str">
        <f>IFERROR(VLOOKUP($D1970,NLSfB!A:D,4,0),"")</f>
        <v/>
      </c>
      <c r="G1970" s="113"/>
      <c r="H1970" s="95"/>
      <c r="I1970" s="104" t="s">
        <v>1651</v>
      </c>
      <c r="J1970" s="87"/>
      <c r="K1970" s="87">
        <f ca="1">COUNTIF(Tabel1[[PPO code 1]:[Frequentie 4]],Activiteitenoverzicht!B1970)</f>
        <v>0</v>
      </c>
      <c r="L1970" s="96">
        <f t="shared" ca="1" si="261"/>
        <v>2</v>
      </c>
    </row>
    <row r="1971" spans="1:12" x14ac:dyDescent="0.25">
      <c r="A1971" s="92">
        <f t="shared" si="262"/>
        <v>1968</v>
      </c>
      <c r="B1971" s="91" t="str">
        <f t="shared" si="260"/>
        <v xml:space="preserve"> </v>
      </c>
      <c r="D1971" s="91" t="str">
        <f>IFERROR(VLOOKUP($C1971,'[1]Nieuwe bron'!$A:$C,3,0),"")</f>
        <v/>
      </c>
      <c r="E1971" s="70" t="str">
        <f>IFERROR(VLOOKUP($D1971,'[1]Nieuwe bron'!$C:$D,2,0),"")</f>
        <v/>
      </c>
      <c r="F1971" s="70" t="str">
        <f>IFERROR(VLOOKUP($D1971,NLSfB!A:D,4,0),"")</f>
        <v/>
      </c>
      <c r="G1971" s="113"/>
      <c r="H1971" s="95" t="s">
        <v>326</v>
      </c>
      <c r="I1971" s="91" t="s">
        <v>1652</v>
      </c>
      <c r="J1971" s="87"/>
      <c r="K1971" s="87">
        <f ca="1">COUNTIF(Tabel1[[PPO code 1]:[Frequentie 4]],Activiteitenoverzicht!B1971)</f>
        <v>0</v>
      </c>
      <c r="L1971" s="96">
        <f t="shared" ca="1" si="261"/>
        <v>2</v>
      </c>
    </row>
    <row r="1972" spans="1:12" x14ac:dyDescent="0.25">
      <c r="A1972" s="92">
        <f t="shared" si="262"/>
        <v>1969</v>
      </c>
      <c r="B1972" s="91" t="str">
        <f t="shared" si="260"/>
        <v xml:space="preserve"> </v>
      </c>
      <c r="D1972" s="91" t="str">
        <f>IFERROR(VLOOKUP($C1972,'[1]Nieuwe bron'!$A:$C,3,0),"")</f>
        <v/>
      </c>
      <c r="E1972" s="70" t="str">
        <f>IFERROR(VLOOKUP($D1972,'[1]Nieuwe bron'!$C:$D,2,0),"")</f>
        <v/>
      </c>
      <c r="F1972" s="70" t="str">
        <f>IFERROR(VLOOKUP($D1972,NLSfB!A:D,4,0),"")</f>
        <v/>
      </c>
      <c r="G1972" s="113"/>
      <c r="H1972" s="95" t="s">
        <v>326</v>
      </c>
      <c r="I1972" s="91" t="s">
        <v>1653</v>
      </c>
      <c r="J1972" s="87"/>
      <c r="K1972" s="87">
        <f ca="1">COUNTIF(Tabel1[[PPO code 1]:[Frequentie 4]],Activiteitenoverzicht!B1972)</f>
        <v>0</v>
      </c>
      <c r="L1972" s="96">
        <f t="shared" ca="1" si="261"/>
        <v>2</v>
      </c>
    </row>
    <row r="1973" spans="1:12" x14ac:dyDescent="0.25">
      <c r="A1973" s="92">
        <f t="shared" si="262"/>
        <v>1970</v>
      </c>
      <c r="B1973" s="91" t="str">
        <f t="shared" si="260"/>
        <v xml:space="preserve"> </v>
      </c>
      <c r="D1973" s="91" t="str">
        <f>IFERROR(VLOOKUP($C1973,'[1]Nieuwe bron'!$A:$C,3,0),"")</f>
        <v/>
      </c>
      <c r="E1973" s="70" t="str">
        <f>IFERROR(VLOOKUP($D1973,'[1]Nieuwe bron'!$C:$D,2,0),"")</f>
        <v/>
      </c>
      <c r="F1973" s="70" t="str">
        <f>IFERROR(VLOOKUP($D1973,NLSfB!A:D,4,0),"")</f>
        <v/>
      </c>
      <c r="G1973" s="113"/>
      <c r="H1973" s="95" t="s">
        <v>326</v>
      </c>
      <c r="I1973" s="91" t="s">
        <v>1654</v>
      </c>
      <c r="J1973" s="87"/>
      <c r="K1973" s="87">
        <f ca="1">COUNTIF(Tabel1[[PPO code 1]:[Frequentie 4]],Activiteitenoverzicht!B1973)</f>
        <v>0</v>
      </c>
      <c r="L1973" s="96">
        <f t="shared" ca="1" si="261"/>
        <v>2</v>
      </c>
    </row>
    <row r="1974" spans="1:12" x14ac:dyDescent="0.25">
      <c r="A1974" s="92">
        <f t="shared" si="262"/>
        <v>1971</v>
      </c>
      <c r="B1974" s="91" t="str">
        <f t="shared" si="260"/>
        <v xml:space="preserve"> </v>
      </c>
      <c r="D1974" s="91" t="str">
        <f>IFERROR(VLOOKUP($C1974,'[1]Nieuwe bron'!$A:$C,3,0),"")</f>
        <v/>
      </c>
      <c r="E1974" s="70" t="str">
        <f>IFERROR(VLOOKUP($D1974,'[1]Nieuwe bron'!$C:$D,2,0),"")</f>
        <v/>
      </c>
      <c r="F1974" s="70" t="str">
        <f>IFERROR(VLOOKUP($D1974,NLSfB!A:D,4,0),"")</f>
        <v/>
      </c>
      <c r="G1974" s="113"/>
      <c r="H1974" s="95" t="s">
        <v>326</v>
      </c>
      <c r="I1974" s="91" t="s">
        <v>1655</v>
      </c>
      <c r="J1974" s="87"/>
      <c r="K1974" s="87">
        <f ca="1">COUNTIF(Tabel1[[PPO code 1]:[Frequentie 4]],Activiteitenoverzicht!B1974)</f>
        <v>0</v>
      </c>
      <c r="L1974" s="96">
        <f t="shared" ca="1" si="261"/>
        <v>2</v>
      </c>
    </row>
    <row r="1975" spans="1:12" x14ac:dyDescent="0.25">
      <c r="A1975" s="92">
        <f t="shared" si="262"/>
        <v>1972</v>
      </c>
      <c r="B1975" s="91" t="str">
        <f t="shared" si="260"/>
        <v xml:space="preserve"> </v>
      </c>
      <c r="D1975" s="91" t="str">
        <f>IFERROR(VLOOKUP($C1975,'[1]Nieuwe bron'!$A:$C,3,0),"")</f>
        <v/>
      </c>
      <c r="E1975" s="70" t="str">
        <f>IFERROR(VLOOKUP($D1975,'[1]Nieuwe bron'!$C:$D,2,0),"")</f>
        <v/>
      </c>
      <c r="F1975" s="70" t="str">
        <f>IFERROR(VLOOKUP($D1975,NLSfB!A:D,4,0),"")</f>
        <v/>
      </c>
      <c r="G1975" s="113"/>
      <c r="H1975" s="95"/>
      <c r="I1975" s="91"/>
      <c r="J1975" s="87"/>
      <c r="K1975" s="87">
        <f ca="1">COUNTIF(Tabel1[[PPO code 1]:[Frequentie 4]],Activiteitenoverzicht!B1975)</f>
        <v>0</v>
      </c>
      <c r="L1975" s="96">
        <f t="shared" ca="1" si="261"/>
        <v>2</v>
      </c>
    </row>
    <row r="1976" spans="1:12" ht="22.8" x14ac:dyDescent="0.25">
      <c r="A1976" s="92">
        <f t="shared" si="262"/>
        <v>1973</v>
      </c>
      <c r="B1976" s="91"/>
      <c r="D1976" s="91" t="str">
        <f>IFERROR(VLOOKUP($C1976,'[1]Nieuwe bron'!$A:$C,3,0),"")</f>
        <v/>
      </c>
      <c r="E1976" s="70" t="str">
        <f>IFERROR(VLOOKUP($D1976,'[1]Nieuwe bron'!$C:$D,2,0),"")</f>
        <v/>
      </c>
      <c r="F1976" s="70" t="str">
        <f>IFERROR(VLOOKUP($D1976,NLSfB!A:D,4,0),"")</f>
        <v/>
      </c>
      <c r="G1976" s="114"/>
      <c r="H1976" s="95"/>
      <c r="I1976" s="91" t="s">
        <v>1656</v>
      </c>
      <c r="J1976" s="87"/>
      <c r="K1976" s="87">
        <f ca="1">COUNTIF(Tabel1[[PPO code 1]:[Frequentie 4]],Activiteitenoverzicht!B1976)</f>
        <v>0</v>
      </c>
      <c r="L1976" s="96">
        <f t="shared" ca="1" si="261"/>
        <v>2</v>
      </c>
    </row>
    <row r="1977" spans="1:12" x14ac:dyDescent="0.25">
      <c r="A1977" s="92">
        <f t="shared" si="262"/>
        <v>1974</v>
      </c>
      <c r="B1977" s="91"/>
      <c r="D1977" s="91" t="str">
        <f>IFERROR(VLOOKUP($C1977,'[1]Nieuwe bron'!$A:$C,3,0),"")</f>
        <v/>
      </c>
      <c r="E1977" s="70" t="str">
        <f>IFERROR(VLOOKUP($D1977,'[1]Nieuwe bron'!$C:$D,2,0),"")</f>
        <v/>
      </c>
      <c r="F1977" s="70" t="str">
        <f>IFERROR(VLOOKUP($D1977,NLSfB!A:D,4,0),"")</f>
        <v/>
      </c>
      <c r="G1977" s="74"/>
      <c r="H1977" s="95"/>
      <c r="I1977" s="91"/>
      <c r="J1977" s="87"/>
      <c r="K1977" s="87">
        <f ca="1">COUNTIF(Tabel1[[PPO code 1]:[Frequentie 4]],Activiteitenoverzicht!B1977)</f>
        <v>0</v>
      </c>
      <c r="L1977" s="97">
        <f t="shared" ca="1" si="261"/>
        <v>2</v>
      </c>
    </row>
    <row r="1978" spans="1:12" x14ac:dyDescent="0.25">
      <c r="A1978" s="92">
        <f t="shared" si="262"/>
        <v>1975</v>
      </c>
      <c r="B1978" s="91" t="s">
        <v>1657</v>
      </c>
      <c r="C1978" s="70">
        <v>513110</v>
      </c>
      <c r="D1978" s="91" t="str">
        <f>IFERROR(VLOOKUP($C1978,'[1]Nieuwe bron'!$A:$C,3,0),"")</f>
        <v>56.51.10</v>
      </c>
      <c r="E1978" s="70" t="str">
        <f>IFERROR(VLOOKUP($D1978,'[1]Nieuwe bron'!$C:$D,2,0),"")</f>
        <v>verwarming; tegenstroomapparaat, algemeen; tegenstroomapparaat</v>
      </c>
      <c r="F1978" s="70" t="str">
        <f>IFERROR(VLOOKUP($D1978,NLSfB!A:D,4,0),"")</f>
        <v>tegenstroomapparaat</v>
      </c>
      <c r="G1978" s="112">
        <v>1</v>
      </c>
      <c r="H1978" s="93"/>
      <c r="I1978" s="85" t="s">
        <v>1658</v>
      </c>
      <c r="J1978" s="87"/>
      <c r="K1978" s="87">
        <f ca="1">COUNTIF(Tabel1[[PPO code 1]:[Frequentie 4]],Activiteitenoverzicht!B1978)</f>
        <v>1</v>
      </c>
      <c r="L1978" s="94">
        <f ca="1">$K$1978</f>
        <v>1</v>
      </c>
    </row>
    <row r="1979" spans="1:12" x14ac:dyDescent="0.25">
      <c r="A1979" s="92">
        <f t="shared" si="262"/>
        <v>1976</v>
      </c>
      <c r="B1979" s="91" t="str">
        <f>IF($C1979=""," ",$B$1978)</f>
        <v xml:space="preserve"> </v>
      </c>
      <c r="D1979" s="91" t="str">
        <f>IFERROR(VLOOKUP($C1979,'[1]Nieuwe bron'!$A:$C,3,0),"")</f>
        <v/>
      </c>
      <c r="E1979" s="70" t="str">
        <f>IFERROR(VLOOKUP($D1979,'[1]Nieuwe bron'!$C:$D,2,0),"")</f>
        <v/>
      </c>
      <c r="F1979" s="70" t="str">
        <f>IFERROR(VLOOKUP($D1979,NLSfB!A:D,4,0),"")</f>
        <v/>
      </c>
      <c r="G1979" s="113">
        <v>1</v>
      </c>
      <c r="H1979" s="95" t="s">
        <v>326</v>
      </c>
      <c r="I1979" s="91" t="s">
        <v>1565</v>
      </c>
      <c r="J1979" s="87"/>
      <c r="K1979" s="87">
        <f ca="1">COUNTIF(Tabel1[[PPO code 1]:[Frequentie 4]],Activiteitenoverzicht!B1979)</f>
        <v>0</v>
      </c>
      <c r="L1979" s="96">
        <f t="shared" ref="L1979:L1983" ca="1" si="263">$K$1978</f>
        <v>1</v>
      </c>
    </row>
    <row r="1980" spans="1:12" x14ac:dyDescent="0.25">
      <c r="A1980" s="92">
        <f t="shared" si="262"/>
        <v>1977</v>
      </c>
      <c r="B1980" s="91" t="str">
        <f>IF($C1980=""," ",$B$1978)</f>
        <v xml:space="preserve"> </v>
      </c>
      <c r="D1980" s="91" t="str">
        <f>IFERROR(VLOOKUP($C1980,'[1]Nieuwe bron'!$A:$C,3,0),"")</f>
        <v/>
      </c>
      <c r="E1980" s="70" t="str">
        <f>IFERROR(VLOOKUP($D1980,'[1]Nieuwe bron'!$C:$D,2,0),"")</f>
        <v/>
      </c>
      <c r="F1980" s="70" t="str">
        <f>IFERROR(VLOOKUP($D1980,NLSfB!A:D,4,0),"")</f>
        <v/>
      </c>
      <c r="G1980" s="113">
        <v>1</v>
      </c>
      <c r="H1980" s="95" t="s">
        <v>326</v>
      </c>
      <c r="I1980" s="91" t="s">
        <v>1659</v>
      </c>
      <c r="J1980" s="87"/>
      <c r="K1980" s="87">
        <f ca="1">COUNTIF(Tabel1[[PPO code 1]:[Frequentie 4]],Activiteitenoverzicht!B1980)</f>
        <v>0</v>
      </c>
      <c r="L1980" s="96">
        <f t="shared" ca="1" si="263"/>
        <v>1</v>
      </c>
    </row>
    <row r="1981" spans="1:12" x14ac:dyDescent="0.25">
      <c r="A1981" s="92">
        <f t="shared" si="262"/>
        <v>1978</v>
      </c>
      <c r="B1981" s="91" t="str">
        <f>IF($C1981=""," ",$B$1978)</f>
        <v xml:space="preserve"> </v>
      </c>
      <c r="D1981" s="91" t="str">
        <f>IFERROR(VLOOKUP($C1981,'[1]Nieuwe bron'!$A:$C,3,0),"")</f>
        <v/>
      </c>
      <c r="E1981" s="70" t="str">
        <f>IFERROR(VLOOKUP($D1981,'[1]Nieuwe bron'!$C:$D,2,0),"")</f>
        <v/>
      </c>
      <c r="F1981" s="70" t="str">
        <f>IFERROR(VLOOKUP($D1981,NLSfB!A:D,4,0),"")</f>
        <v/>
      </c>
      <c r="G1981" s="113">
        <v>1</v>
      </c>
      <c r="H1981" s="95" t="s">
        <v>326</v>
      </c>
      <c r="I1981" s="91" t="s">
        <v>769</v>
      </c>
      <c r="J1981" s="87"/>
      <c r="K1981" s="87">
        <f ca="1">COUNTIF(Tabel1[[PPO code 1]:[Frequentie 4]],Activiteitenoverzicht!B1981)</f>
        <v>0</v>
      </c>
      <c r="L1981" s="96">
        <f t="shared" ca="1" si="263"/>
        <v>1</v>
      </c>
    </row>
    <row r="1982" spans="1:12" x14ac:dyDescent="0.25">
      <c r="A1982" s="92">
        <f t="shared" si="262"/>
        <v>1979</v>
      </c>
      <c r="B1982" s="91"/>
      <c r="D1982" s="91" t="str">
        <f>IFERROR(VLOOKUP($C1982,'[1]Nieuwe bron'!$A:$C,3,0),"")</f>
        <v/>
      </c>
      <c r="E1982" s="70" t="str">
        <f>IFERROR(VLOOKUP($D1982,'[1]Nieuwe bron'!$C:$D,2,0),"")</f>
        <v/>
      </c>
      <c r="F1982" s="70" t="str">
        <f>IFERROR(VLOOKUP($D1982,NLSfB!A:D,4,0),"")</f>
        <v/>
      </c>
      <c r="G1982" s="114">
        <v>1</v>
      </c>
      <c r="H1982" s="95" t="s">
        <v>326</v>
      </c>
      <c r="I1982" s="91" t="s">
        <v>1660</v>
      </c>
      <c r="J1982" s="87"/>
      <c r="K1982" s="87">
        <f ca="1">COUNTIF(Tabel1[[PPO code 1]:[Frequentie 4]],Activiteitenoverzicht!B1982)</f>
        <v>0</v>
      </c>
      <c r="L1982" s="96">
        <f t="shared" ca="1" si="263"/>
        <v>1</v>
      </c>
    </row>
    <row r="1983" spans="1:12" x14ac:dyDescent="0.25">
      <c r="A1983" s="92">
        <f t="shared" si="262"/>
        <v>1980</v>
      </c>
      <c r="B1983" s="91"/>
      <c r="D1983" s="91" t="str">
        <f>IFERROR(VLOOKUP($C1983,'[1]Nieuwe bron'!$A:$C,3,0),"")</f>
        <v/>
      </c>
      <c r="E1983" s="70" t="str">
        <f>IFERROR(VLOOKUP($D1983,'[1]Nieuwe bron'!$C:$D,2,0),"")</f>
        <v/>
      </c>
      <c r="F1983" s="70" t="str">
        <f>IFERROR(VLOOKUP($D1983,NLSfB!A:D,4,0),"")</f>
        <v/>
      </c>
      <c r="G1983" s="74"/>
      <c r="H1983" s="95"/>
      <c r="I1983" s="91"/>
      <c r="J1983" s="87"/>
      <c r="K1983" s="87">
        <f ca="1">COUNTIF(Tabel1[[PPO code 1]:[Frequentie 4]],Activiteitenoverzicht!B1983)</f>
        <v>0</v>
      </c>
      <c r="L1983" s="97">
        <f t="shared" ca="1" si="263"/>
        <v>1</v>
      </c>
    </row>
    <row r="1984" spans="1:12" hidden="1" x14ac:dyDescent="0.25">
      <c r="A1984" s="71">
        <f t="shared" si="262"/>
        <v>1981</v>
      </c>
      <c r="B1984" s="70" t="s">
        <v>1661</v>
      </c>
      <c r="C1984" s="70">
        <v>5623</v>
      </c>
      <c r="D1984" s="70" t="str">
        <f>IFERROR(VLOOKUP($C1984,'[1]Nieuwe bron'!$A:$C,3,0),"")</f>
        <v>56.23.00</v>
      </c>
      <c r="E1984" s="70" t="str">
        <f>IFERROR(VLOOKUP($D1984,'[1]Nieuwe bron'!$C:$D,2,0),"")</f>
        <v xml:space="preserve">verwarming; opwekking centraal, warmtekrachtkoppeling (WKK) en toebehoren </v>
      </c>
      <c r="F1984" s="70" t="str">
        <f>IFERROR(VLOOKUP($D1984,NLSfB!A:D,4,0),"")</f>
        <v>warmtekrachtkoppeling (WKK)</v>
      </c>
      <c r="G1984" s="112">
        <v>1</v>
      </c>
      <c r="H1984" s="77"/>
      <c r="I1984" s="78" t="s">
        <v>1662</v>
      </c>
      <c r="K1984" s="67">
        <f ca="1">COUNTIF(Tabel1[[PPO code 1]:[Frequentie 4]],Activiteitenoverzicht!B1984)</f>
        <v>0</v>
      </c>
      <c r="L1984" s="73">
        <f ca="1">$K$1984</f>
        <v>0</v>
      </c>
    </row>
    <row r="1985" spans="1:12" hidden="1" x14ac:dyDescent="0.25">
      <c r="A1985" s="71">
        <f t="shared" si="262"/>
        <v>1982</v>
      </c>
      <c r="B1985" s="70" t="str">
        <f t="shared" ref="B1985:B1998" si="264">IF($C1985=""," ",$B$1984)</f>
        <v xml:space="preserve"> </v>
      </c>
      <c r="D1985" s="70" t="str">
        <f>IFERROR(VLOOKUP($C1985,'[1]Nieuwe bron'!$A:$C,3,0),"")</f>
        <v/>
      </c>
      <c r="E1985" s="70" t="str">
        <f>IFERROR(VLOOKUP($D1985,'[1]Nieuwe bron'!$C:$D,2,0),"")</f>
        <v/>
      </c>
      <c r="F1985" s="70" t="str">
        <f>IFERROR(VLOOKUP($D1985,NLSfB!A:D,4,0),"")</f>
        <v/>
      </c>
      <c r="G1985" s="113">
        <v>1</v>
      </c>
      <c r="H1985" s="74"/>
      <c r="I1985" s="70" t="s">
        <v>1663</v>
      </c>
      <c r="K1985" s="67">
        <f ca="1">COUNTIF(Tabel1[[PPO code 1]:[Frequentie 4]],Activiteitenoverzicht!B1985)</f>
        <v>0</v>
      </c>
      <c r="L1985" s="75">
        <f t="shared" ref="L1985:L2000" ca="1" si="265">$K$1984</f>
        <v>0</v>
      </c>
    </row>
    <row r="1986" spans="1:12" hidden="1" x14ac:dyDescent="0.25">
      <c r="A1986" s="71">
        <f t="shared" si="262"/>
        <v>1983</v>
      </c>
      <c r="B1986" s="70" t="str">
        <f t="shared" si="264"/>
        <v xml:space="preserve"> </v>
      </c>
      <c r="D1986" s="70" t="str">
        <f>IFERROR(VLOOKUP($C1986,'[1]Nieuwe bron'!$A:$C,3,0),"")</f>
        <v/>
      </c>
      <c r="E1986" s="70" t="str">
        <f>IFERROR(VLOOKUP($D1986,'[1]Nieuwe bron'!$C:$D,2,0),"")</f>
        <v/>
      </c>
      <c r="F1986" s="70" t="str">
        <f>IFERROR(VLOOKUP($D1986,NLSfB!A:D,4,0),"")</f>
        <v/>
      </c>
      <c r="G1986" s="113">
        <v>1</v>
      </c>
      <c r="H1986" s="74"/>
      <c r="I1986" s="70" t="s">
        <v>1664</v>
      </c>
      <c r="K1986" s="67">
        <f ca="1">COUNTIF(Tabel1[[PPO code 1]:[Frequentie 4]],Activiteitenoverzicht!B1986)</f>
        <v>0</v>
      </c>
      <c r="L1986" s="75">
        <f t="shared" ca="1" si="265"/>
        <v>0</v>
      </c>
    </row>
    <row r="1987" spans="1:12" hidden="1" x14ac:dyDescent="0.25">
      <c r="A1987" s="71">
        <f t="shared" si="262"/>
        <v>1984</v>
      </c>
      <c r="B1987" s="70" t="str">
        <f t="shared" si="264"/>
        <v xml:space="preserve"> </v>
      </c>
      <c r="D1987" s="70" t="str">
        <f>IFERROR(VLOOKUP($C1987,'[1]Nieuwe bron'!$A:$C,3,0),"")</f>
        <v/>
      </c>
      <c r="E1987" s="70" t="str">
        <f>IFERROR(VLOOKUP($D1987,'[1]Nieuwe bron'!$C:$D,2,0),"")</f>
        <v/>
      </c>
      <c r="F1987" s="70" t="str">
        <f>IFERROR(VLOOKUP($D1987,NLSfB!A:D,4,0),"")</f>
        <v/>
      </c>
      <c r="G1987" s="113">
        <v>1</v>
      </c>
      <c r="H1987" s="74"/>
      <c r="I1987" s="70" t="s">
        <v>1665</v>
      </c>
      <c r="K1987" s="67">
        <f ca="1">COUNTIF(Tabel1[[PPO code 1]:[Frequentie 4]],Activiteitenoverzicht!B1987)</f>
        <v>0</v>
      </c>
      <c r="L1987" s="75">
        <f t="shared" ca="1" si="265"/>
        <v>0</v>
      </c>
    </row>
    <row r="1988" spans="1:12" hidden="1" x14ac:dyDescent="0.25">
      <c r="A1988" s="71">
        <f t="shared" si="262"/>
        <v>1985</v>
      </c>
      <c r="B1988" s="70" t="str">
        <f t="shared" si="264"/>
        <v xml:space="preserve"> </v>
      </c>
      <c r="D1988" s="70" t="str">
        <f>IFERROR(VLOOKUP($C1988,'[1]Nieuwe bron'!$A:$C,3,0),"")</f>
        <v/>
      </c>
      <c r="E1988" s="70" t="str">
        <f>IFERROR(VLOOKUP($D1988,'[1]Nieuwe bron'!$C:$D,2,0),"")</f>
        <v/>
      </c>
      <c r="F1988" s="70" t="str">
        <f>IFERROR(VLOOKUP($D1988,NLSfB!A:D,4,0),"")</f>
        <v/>
      </c>
      <c r="G1988" s="113">
        <v>1</v>
      </c>
      <c r="H1988" s="74" t="s">
        <v>326</v>
      </c>
      <c r="I1988" s="70" t="s">
        <v>1666</v>
      </c>
      <c r="K1988" s="67">
        <f ca="1">COUNTIF(Tabel1[[PPO code 1]:[Frequentie 4]],Activiteitenoverzicht!B1988)</f>
        <v>0</v>
      </c>
      <c r="L1988" s="75">
        <f t="shared" ca="1" si="265"/>
        <v>0</v>
      </c>
    </row>
    <row r="1989" spans="1:12" hidden="1" x14ac:dyDescent="0.25">
      <c r="A1989" s="71">
        <f t="shared" si="262"/>
        <v>1986</v>
      </c>
      <c r="B1989" s="70" t="str">
        <f t="shared" si="264"/>
        <v xml:space="preserve"> </v>
      </c>
      <c r="D1989" s="70" t="str">
        <f>IFERROR(VLOOKUP($C1989,'[1]Nieuwe bron'!$A:$C,3,0),"")</f>
        <v/>
      </c>
      <c r="E1989" s="70" t="str">
        <f>IFERROR(VLOOKUP($D1989,'[1]Nieuwe bron'!$C:$D,2,0),"")</f>
        <v/>
      </c>
      <c r="F1989" s="70" t="str">
        <f>IFERROR(VLOOKUP($D1989,NLSfB!A:D,4,0),"")</f>
        <v/>
      </c>
      <c r="G1989" s="113">
        <v>1</v>
      </c>
      <c r="H1989" s="74" t="s">
        <v>326</v>
      </c>
      <c r="I1989" s="70" t="s">
        <v>1267</v>
      </c>
      <c r="K1989" s="67">
        <f ca="1">COUNTIF(Tabel1[[PPO code 1]:[Frequentie 4]],Activiteitenoverzicht!B1989)</f>
        <v>0</v>
      </c>
      <c r="L1989" s="75">
        <f t="shared" ca="1" si="265"/>
        <v>0</v>
      </c>
    </row>
    <row r="1990" spans="1:12" hidden="1" x14ac:dyDescent="0.25">
      <c r="A1990" s="71">
        <f t="shared" si="262"/>
        <v>1987</v>
      </c>
      <c r="B1990" s="70" t="str">
        <f t="shared" si="264"/>
        <v xml:space="preserve"> </v>
      </c>
      <c r="D1990" s="70" t="str">
        <f>IFERROR(VLOOKUP($C1990,'[1]Nieuwe bron'!$A:$C,3,0),"")</f>
        <v/>
      </c>
      <c r="E1990" s="70" t="str">
        <f>IFERROR(VLOOKUP($D1990,'[1]Nieuwe bron'!$C:$D,2,0),"")</f>
        <v/>
      </c>
      <c r="F1990" s="70" t="str">
        <f>IFERROR(VLOOKUP($D1990,NLSfB!A:D,4,0),"")</f>
        <v/>
      </c>
      <c r="G1990" s="113">
        <v>1</v>
      </c>
      <c r="H1990" s="74" t="s">
        <v>326</v>
      </c>
      <c r="I1990" s="70" t="s">
        <v>1268</v>
      </c>
      <c r="K1990" s="67">
        <f ca="1">COUNTIF(Tabel1[[PPO code 1]:[Frequentie 4]],Activiteitenoverzicht!B1990)</f>
        <v>0</v>
      </c>
      <c r="L1990" s="75">
        <f t="shared" ca="1" si="265"/>
        <v>0</v>
      </c>
    </row>
    <row r="1991" spans="1:12" hidden="1" x14ac:dyDescent="0.25">
      <c r="A1991" s="71">
        <f t="shared" si="262"/>
        <v>1988</v>
      </c>
      <c r="B1991" s="70" t="str">
        <f t="shared" si="264"/>
        <v xml:space="preserve"> </v>
      </c>
      <c r="D1991" s="70" t="str">
        <f>IFERROR(VLOOKUP($C1991,'[1]Nieuwe bron'!$A:$C,3,0),"")</f>
        <v/>
      </c>
      <c r="E1991" s="70" t="str">
        <f>IFERROR(VLOOKUP($D1991,'[1]Nieuwe bron'!$C:$D,2,0),"")</f>
        <v/>
      </c>
      <c r="F1991" s="70" t="str">
        <f>IFERROR(VLOOKUP($D1991,NLSfB!A:D,4,0),"")</f>
        <v/>
      </c>
      <c r="G1991" s="113">
        <v>1</v>
      </c>
      <c r="H1991" s="74" t="s">
        <v>326</v>
      </c>
      <c r="I1991" s="70" t="s">
        <v>1269</v>
      </c>
      <c r="K1991" s="67">
        <f ca="1">COUNTIF(Tabel1[[PPO code 1]:[Frequentie 4]],Activiteitenoverzicht!B1991)</f>
        <v>0</v>
      </c>
      <c r="L1991" s="75">
        <f t="shared" ca="1" si="265"/>
        <v>0</v>
      </c>
    </row>
    <row r="1992" spans="1:12" hidden="1" x14ac:dyDescent="0.25">
      <c r="A1992" s="71">
        <f t="shared" si="262"/>
        <v>1989</v>
      </c>
      <c r="B1992" s="70" t="str">
        <f t="shared" si="264"/>
        <v xml:space="preserve"> </v>
      </c>
      <c r="D1992" s="70" t="str">
        <f>IFERROR(VLOOKUP($C1992,'[1]Nieuwe bron'!$A:$C,3,0),"")</f>
        <v/>
      </c>
      <c r="E1992" s="70" t="str">
        <f>IFERROR(VLOOKUP($D1992,'[1]Nieuwe bron'!$C:$D,2,0),"")</f>
        <v/>
      </c>
      <c r="F1992" s="70" t="str">
        <f>IFERROR(VLOOKUP($D1992,NLSfB!A:D,4,0),"")</f>
        <v/>
      </c>
      <c r="G1992" s="113">
        <v>1</v>
      </c>
      <c r="H1992" s="74" t="s">
        <v>326</v>
      </c>
      <c r="I1992" s="70" t="s">
        <v>1667</v>
      </c>
      <c r="K1992" s="67">
        <f ca="1">COUNTIF(Tabel1[[PPO code 1]:[Frequentie 4]],Activiteitenoverzicht!B1992)</f>
        <v>0</v>
      </c>
      <c r="L1992" s="75">
        <f t="shared" ca="1" si="265"/>
        <v>0</v>
      </c>
    </row>
    <row r="1993" spans="1:12" hidden="1" x14ac:dyDescent="0.25">
      <c r="A1993" s="71">
        <f t="shared" si="262"/>
        <v>1990</v>
      </c>
      <c r="B1993" s="70" t="str">
        <f t="shared" si="264"/>
        <v xml:space="preserve"> </v>
      </c>
      <c r="D1993" s="70" t="str">
        <f>IFERROR(VLOOKUP($C1993,'[1]Nieuwe bron'!$A:$C,3,0),"")</f>
        <v/>
      </c>
      <c r="E1993" s="70" t="str">
        <f>IFERROR(VLOOKUP($D1993,'[1]Nieuwe bron'!$C:$D,2,0),"")</f>
        <v/>
      </c>
      <c r="F1993" s="70" t="str">
        <f>IFERROR(VLOOKUP($D1993,NLSfB!A:D,4,0),"")</f>
        <v/>
      </c>
      <c r="G1993" s="113">
        <v>1</v>
      </c>
      <c r="H1993" s="74" t="s">
        <v>326</v>
      </c>
      <c r="I1993" s="70" t="s">
        <v>1668</v>
      </c>
      <c r="K1993" s="67">
        <f ca="1">COUNTIF(Tabel1[[PPO code 1]:[Frequentie 4]],Activiteitenoverzicht!B1993)</f>
        <v>0</v>
      </c>
      <c r="L1993" s="75">
        <f t="shared" ca="1" si="265"/>
        <v>0</v>
      </c>
    </row>
    <row r="1994" spans="1:12" hidden="1" x14ac:dyDescent="0.25">
      <c r="A1994" s="71">
        <f t="shared" si="262"/>
        <v>1991</v>
      </c>
      <c r="B1994" s="70" t="str">
        <f t="shared" si="264"/>
        <v xml:space="preserve"> </v>
      </c>
      <c r="D1994" s="70" t="str">
        <f>IFERROR(VLOOKUP($C1994,'[1]Nieuwe bron'!$A:$C,3,0),"")</f>
        <v/>
      </c>
      <c r="E1994" s="70" t="str">
        <f>IFERROR(VLOOKUP($D1994,'[1]Nieuwe bron'!$C:$D,2,0),"")</f>
        <v/>
      </c>
      <c r="F1994" s="70" t="str">
        <f>IFERROR(VLOOKUP($D1994,NLSfB!A:D,4,0),"")</f>
        <v/>
      </c>
      <c r="G1994" s="113"/>
      <c r="H1994" s="74" t="s">
        <v>326</v>
      </c>
      <c r="I1994" s="70" t="s">
        <v>1669</v>
      </c>
      <c r="K1994" s="67">
        <f ca="1">COUNTIF(Tabel1[[PPO code 1]:[Frequentie 4]],Activiteitenoverzicht!B1994)</f>
        <v>0</v>
      </c>
      <c r="L1994" s="75">
        <f t="shared" ca="1" si="265"/>
        <v>0</v>
      </c>
    </row>
    <row r="1995" spans="1:12" hidden="1" x14ac:dyDescent="0.25">
      <c r="A1995" s="71">
        <f t="shared" si="262"/>
        <v>1992</v>
      </c>
      <c r="B1995" s="70" t="str">
        <f t="shared" si="264"/>
        <v xml:space="preserve"> </v>
      </c>
      <c r="D1995" s="70" t="str">
        <f>IFERROR(VLOOKUP($C1995,'[1]Nieuwe bron'!$A:$C,3,0),"")</f>
        <v/>
      </c>
      <c r="E1995" s="70" t="str">
        <f>IFERROR(VLOOKUP($D1995,'[1]Nieuwe bron'!$C:$D,2,0),"")</f>
        <v/>
      </c>
      <c r="F1995" s="70" t="str">
        <f>IFERROR(VLOOKUP($D1995,NLSfB!A:D,4,0),"")</f>
        <v/>
      </c>
      <c r="G1995" s="113"/>
      <c r="H1995" s="74" t="s">
        <v>326</v>
      </c>
      <c r="I1995" s="70" t="s">
        <v>1670</v>
      </c>
      <c r="K1995" s="67">
        <f ca="1">COUNTIF(Tabel1[[PPO code 1]:[Frequentie 4]],Activiteitenoverzicht!B1995)</f>
        <v>0</v>
      </c>
      <c r="L1995" s="75">
        <f t="shared" ca="1" si="265"/>
        <v>0</v>
      </c>
    </row>
    <row r="1996" spans="1:12" ht="34.200000000000003" hidden="1" x14ac:dyDescent="0.25">
      <c r="A1996" s="71">
        <f t="shared" si="262"/>
        <v>1993</v>
      </c>
      <c r="B1996" s="70" t="str">
        <f t="shared" si="264"/>
        <v xml:space="preserve"> </v>
      </c>
      <c r="D1996" s="70" t="str">
        <f>IFERROR(VLOOKUP($C1996,'[1]Nieuwe bron'!$A:$C,3,0),"")</f>
        <v/>
      </c>
      <c r="E1996" s="70" t="str">
        <f>IFERROR(VLOOKUP($D1996,'[1]Nieuwe bron'!$C:$D,2,0),"")</f>
        <v/>
      </c>
      <c r="F1996" s="70" t="str">
        <f>IFERROR(VLOOKUP($D1996,NLSfB!A:D,4,0),"")</f>
        <v/>
      </c>
      <c r="G1996" s="113"/>
      <c r="H1996" s="74" t="s">
        <v>326</v>
      </c>
      <c r="I1996" s="70" t="s">
        <v>1671</v>
      </c>
      <c r="K1996" s="67">
        <f ca="1">COUNTIF(Tabel1[[PPO code 1]:[Frequentie 4]],Activiteitenoverzicht!B1996)</f>
        <v>0</v>
      </c>
      <c r="L1996" s="75">
        <f t="shared" ca="1" si="265"/>
        <v>0</v>
      </c>
    </row>
    <row r="1997" spans="1:12" hidden="1" x14ac:dyDescent="0.25">
      <c r="A1997" s="71">
        <f t="shared" si="262"/>
        <v>1994</v>
      </c>
      <c r="B1997" s="70" t="str">
        <f t="shared" si="264"/>
        <v xml:space="preserve"> </v>
      </c>
      <c r="D1997" s="70" t="str">
        <f>IFERROR(VLOOKUP($C1997,'[1]Nieuwe bron'!$A:$C,3,0),"")</f>
        <v/>
      </c>
      <c r="E1997" s="70" t="str">
        <f>IFERROR(VLOOKUP($D1997,'[1]Nieuwe bron'!$C:$D,2,0),"")</f>
        <v/>
      </c>
      <c r="F1997" s="70" t="str">
        <f>IFERROR(VLOOKUP($D1997,NLSfB!A:D,4,0),"")</f>
        <v/>
      </c>
      <c r="G1997" s="113"/>
      <c r="H1997" s="74" t="s">
        <v>326</v>
      </c>
      <c r="I1997" s="70" t="s">
        <v>1672</v>
      </c>
      <c r="K1997" s="67">
        <f ca="1">COUNTIF(Tabel1[[PPO code 1]:[Frequentie 4]],Activiteitenoverzicht!B1997)</f>
        <v>0</v>
      </c>
      <c r="L1997" s="75">
        <f t="shared" ca="1" si="265"/>
        <v>0</v>
      </c>
    </row>
    <row r="1998" spans="1:12" hidden="1" x14ac:dyDescent="0.25">
      <c r="A1998" s="71">
        <f t="shared" si="262"/>
        <v>1995</v>
      </c>
      <c r="B1998" s="70" t="str">
        <f t="shared" si="264"/>
        <v xml:space="preserve"> </v>
      </c>
      <c r="D1998" s="70" t="str">
        <f>IFERROR(VLOOKUP($C1998,'[1]Nieuwe bron'!$A:$C,3,0),"")</f>
        <v/>
      </c>
      <c r="E1998" s="70" t="str">
        <f>IFERROR(VLOOKUP($D1998,'[1]Nieuwe bron'!$C:$D,2,0),"")</f>
        <v/>
      </c>
      <c r="F1998" s="70" t="str">
        <f>IFERROR(VLOOKUP($D1998,NLSfB!A:D,4,0),"")</f>
        <v/>
      </c>
      <c r="G1998" s="113"/>
      <c r="H1998" s="74" t="s">
        <v>326</v>
      </c>
      <c r="I1998" s="70" t="s">
        <v>1673</v>
      </c>
      <c r="K1998" s="67">
        <f ca="1">COUNTIF(Tabel1[[PPO code 1]:[Frequentie 4]],Activiteitenoverzicht!B1998)</f>
        <v>0</v>
      </c>
      <c r="L1998" s="75">
        <f t="shared" ca="1" si="265"/>
        <v>0</v>
      </c>
    </row>
    <row r="1999" spans="1:12" hidden="1" x14ac:dyDescent="0.25">
      <c r="A1999" s="71">
        <f t="shared" si="262"/>
        <v>1996</v>
      </c>
      <c r="B1999" s="70"/>
      <c r="D1999" s="70" t="str">
        <f>IFERROR(VLOOKUP($C1999,'[1]Nieuwe bron'!$A:$C,3,0),"")</f>
        <v/>
      </c>
      <c r="E1999" s="70" t="str">
        <f>IFERROR(VLOOKUP($D1999,'[1]Nieuwe bron'!$C:$D,2,0),"")</f>
        <v/>
      </c>
      <c r="F1999" s="70" t="str">
        <f>IFERROR(VLOOKUP($D1999,NLSfB!A:D,4,0),"")</f>
        <v/>
      </c>
      <c r="G1999" s="114"/>
      <c r="H1999" s="74" t="s">
        <v>326</v>
      </c>
      <c r="I1999" s="70" t="s">
        <v>1273</v>
      </c>
      <c r="K1999" s="67">
        <f ca="1">COUNTIF(Tabel1[[PPO code 1]:[Frequentie 4]],Activiteitenoverzicht!B1999)</f>
        <v>0</v>
      </c>
      <c r="L1999" s="75">
        <f t="shared" ca="1" si="265"/>
        <v>0</v>
      </c>
    </row>
    <row r="2000" spans="1:12" hidden="1" x14ac:dyDescent="0.25">
      <c r="A2000" s="71">
        <f t="shared" si="262"/>
        <v>1997</v>
      </c>
      <c r="B2000" s="70"/>
      <c r="D2000" s="70" t="str">
        <f>IFERROR(VLOOKUP($C2000,'[1]Nieuwe bron'!$A:$C,3,0),"")</f>
        <v/>
      </c>
      <c r="E2000" s="70" t="str">
        <f>IFERROR(VLOOKUP($D2000,'[1]Nieuwe bron'!$C:$D,2,0),"")</f>
        <v/>
      </c>
      <c r="F2000" s="70" t="str">
        <f>IFERROR(VLOOKUP($D2000,NLSfB!A:D,4,0),"")</f>
        <v/>
      </c>
      <c r="G2000" s="74"/>
      <c r="H2000" s="74"/>
      <c r="I2000" s="70"/>
      <c r="K2000" s="67">
        <f ca="1">COUNTIF(Tabel1[[PPO code 1]:[Frequentie 4]],Activiteitenoverzicht!B2000)</f>
        <v>0</v>
      </c>
      <c r="L2000" s="76">
        <f t="shared" ca="1" si="265"/>
        <v>0</v>
      </c>
    </row>
    <row r="2001" spans="1:12" x14ac:dyDescent="0.25">
      <c r="A2001" s="92">
        <f t="shared" si="262"/>
        <v>1998</v>
      </c>
      <c r="B2001" s="91" t="s">
        <v>46</v>
      </c>
      <c r="C2001" s="70">
        <v>532110</v>
      </c>
      <c r="D2001" s="91" t="str">
        <f>IFERROR(VLOOKUP($C2001,'[1]Nieuwe bron'!$A:$C,3,0),"")</f>
        <v>53.21.10</v>
      </c>
      <c r="E2001" s="70" t="str">
        <f>IFERROR(VLOOKUP($D2001,'[1]Nieuwe bron'!$C:$D,2,0),"")</f>
        <v>water; verwarmd tapwater, met voorraad; voorraadboiler direct verwarmd</v>
      </c>
      <c r="F2001" s="70" t="str">
        <f>IFERROR(VLOOKUP($D2001,NLSfB!A:D,4,0),"")</f>
        <v>voorraadboiler direct verwarmd</v>
      </c>
      <c r="G2001" s="112">
        <v>1</v>
      </c>
      <c r="H2001" s="98"/>
      <c r="I2001" s="99" t="s">
        <v>1674</v>
      </c>
      <c r="J2001" s="87"/>
      <c r="K2001" s="87">
        <f ca="1">COUNTIF(Tabel1[[PPO code 1]:[Frequentie 4]],Activiteitenoverzicht!B2001)</f>
        <v>1</v>
      </c>
      <c r="L2001" s="94">
        <f ca="1">$K$2001</f>
        <v>1</v>
      </c>
    </row>
    <row r="2002" spans="1:12" x14ac:dyDescent="0.25">
      <c r="A2002" s="92">
        <f t="shared" si="262"/>
        <v>1999</v>
      </c>
      <c r="B2002" s="91" t="str">
        <f t="shared" ref="B2002:B2018" si="266">IF($C2002=""," ",$B$2001)</f>
        <v xml:space="preserve"> </v>
      </c>
      <c r="D2002" s="91" t="str">
        <f>IFERROR(VLOOKUP($C2002,'[1]Nieuwe bron'!$A:$C,3,0),"")</f>
        <v/>
      </c>
      <c r="E2002" s="70" t="str">
        <f>IFERROR(VLOOKUP($D2002,'[1]Nieuwe bron'!$C:$D,2,0),"")</f>
        <v/>
      </c>
      <c r="F2002" s="70" t="str">
        <f>IFERROR(VLOOKUP($D2002,NLSfB!A:D,4,0),"")</f>
        <v/>
      </c>
      <c r="G2002" s="113">
        <v>1</v>
      </c>
      <c r="H2002" s="95"/>
      <c r="I2002" s="91" t="s">
        <v>1675</v>
      </c>
      <c r="J2002" s="87"/>
      <c r="K2002" s="87">
        <f ca="1">COUNTIF(Tabel1[[PPO code 1]:[Frequentie 4]],Activiteitenoverzicht!B2002)</f>
        <v>0</v>
      </c>
      <c r="L2002" s="96">
        <f t="shared" ref="L2002:L2020" ca="1" si="267">$K$2001</f>
        <v>1</v>
      </c>
    </row>
    <row r="2003" spans="1:12" x14ac:dyDescent="0.25">
      <c r="A2003" s="92">
        <f t="shared" si="262"/>
        <v>2000</v>
      </c>
      <c r="B2003" s="91" t="str">
        <f t="shared" si="266"/>
        <v xml:space="preserve"> </v>
      </c>
      <c r="D2003" s="91" t="str">
        <f>IFERROR(VLOOKUP($C2003,'[1]Nieuwe bron'!$A:$C,3,0),"")</f>
        <v/>
      </c>
      <c r="E2003" s="70" t="str">
        <f>IFERROR(VLOOKUP($D2003,'[1]Nieuwe bron'!$C:$D,2,0),"")</f>
        <v/>
      </c>
      <c r="F2003" s="70" t="str">
        <f>IFERROR(VLOOKUP($D2003,NLSfB!A:D,4,0),"")</f>
        <v/>
      </c>
      <c r="G2003" s="113">
        <v>1</v>
      </c>
      <c r="H2003" s="95" t="s">
        <v>326</v>
      </c>
      <c r="I2003" s="91" t="s">
        <v>1676</v>
      </c>
      <c r="J2003" s="87"/>
      <c r="K2003" s="87">
        <f ca="1">COUNTIF(Tabel1[[PPO code 1]:[Frequentie 4]],Activiteitenoverzicht!B2003)</f>
        <v>0</v>
      </c>
      <c r="L2003" s="96">
        <f t="shared" ca="1" si="267"/>
        <v>1</v>
      </c>
    </row>
    <row r="2004" spans="1:12" x14ac:dyDescent="0.25">
      <c r="A2004" s="92">
        <f t="shared" si="262"/>
        <v>2001</v>
      </c>
      <c r="B2004" s="91" t="str">
        <f t="shared" si="266"/>
        <v xml:space="preserve"> </v>
      </c>
      <c r="D2004" s="91" t="str">
        <f>IFERROR(VLOOKUP($C2004,'[1]Nieuwe bron'!$A:$C,3,0),"")</f>
        <v/>
      </c>
      <c r="E2004" s="70" t="str">
        <f>IFERROR(VLOOKUP($D2004,'[1]Nieuwe bron'!$C:$D,2,0),"")</f>
        <v/>
      </c>
      <c r="F2004" s="70" t="str">
        <f>IFERROR(VLOOKUP($D2004,NLSfB!A:D,4,0),"")</f>
        <v/>
      </c>
      <c r="G2004" s="113">
        <v>1</v>
      </c>
      <c r="H2004" s="95" t="s">
        <v>326</v>
      </c>
      <c r="I2004" s="91" t="s">
        <v>1501</v>
      </c>
      <c r="J2004" s="87"/>
      <c r="K2004" s="87">
        <f ca="1">COUNTIF(Tabel1[[PPO code 1]:[Frequentie 4]],Activiteitenoverzicht!B2004)</f>
        <v>0</v>
      </c>
      <c r="L2004" s="96">
        <f t="shared" ca="1" si="267"/>
        <v>1</v>
      </c>
    </row>
    <row r="2005" spans="1:12" x14ac:dyDescent="0.25">
      <c r="A2005" s="92">
        <f t="shared" si="262"/>
        <v>2002</v>
      </c>
      <c r="B2005" s="91" t="str">
        <f t="shared" si="266"/>
        <v xml:space="preserve"> </v>
      </c>
      <c r="D2005" s="91" t="str">
        <f>IFERROR(VLOOKUP($C2005,'[1]Nieuwe bron'!$A:$C,3,0),"")</f>
        <v/>
      </c>
      <c r="E2005" s="70" t="str">
        <f>IFERROR(VLOOKUP($D2005,'[1]Nieuwe bron'!$C:$D,2,0),"")</f>
        <v/>
      </c>
      <c r="F2005" s="70" t="str">
        <f>IFERROR(VLOOKUP($D2005,NLSfB!A:D,4,0),"")</f>
        <v/>
      </c>
      <c r="G2005" s="113">
        <v>1</v>
      </c>
      <c r="H2005" s="95" t="s">
        <v>326</v>
      </c>
      <c r="I2005" s="91" t="s">
        <v>1502</v>
      </c>
      <c r="J2005" s="87"/>
      <c r="K2005" s="87">
        <f ca="1">COUNTIF(Tabel1[[PPO code 1]:[Frequentie 4]],Activiteitenoverzicht!B2005)</f>
        <v>0</v>
      </c>
      <c r="L2005" s="96">
        <f t="shared" ca="1" si="267"/>
        <v>1</v>
      </c>
    </row>
    <row r="2006" spans="1:12" x14ac:dyDescent="0.25">
      <c r="A2006" s="92">
        <f t="shared" si="262"/>
        <v>2003</v>
      </c>
      <c r="B2006" s="91" t="str">
        <f t="shared" si="266"/>
        <v xml:space="preserve"> </v>
      </c>
      <c r="D2006" s="91" t="str">
        <f>IFERROR(VLOOKUP($C2006,'[1]Nieuwe bron'!$A:$C,3,0),"")</f>
        <v/>
      </c>
      <c r="E2006" s="70" t="str">
        <f>IFERROR(VLOOKUP($D2006,'[1]Nieuwe bron'!$C:$D,2,0),"")</f>
        <v/>
      </c>
      <c r="F2006" s="70" t="str">
        <f>IFERROR(VLOOKUP($D2006,NLSfB!A:D,4,0),"")</f>
        <v/>
      </c>
      <c r="G2006" s="113">
        <v>1</v>
      </c>
      <c r="H2006" s="95" t="s">
        <v>326</v>
      </c>
      <c r="I2006" s="91" t="s">
        <v>1503</v>
      </c>
      <c r="J2006" s="87"/>
      <c r="K2006" s="87">
        <f ca="1">COUNTIF(Tabel1[[PPO code 1]:[Frequentie 4]],Activiteitenoverzicht!B2006)</f>
        <v>0</v>
      </c>
      <c r="L2006" s="96">
        <f t="shared" ca="1" si="267"/>
        <v>1</v>
      </c>
    </row>
    <row r="2007" spans="1:12" ht="22.8" x14ac:dyDescent="0.25">
      <c r="A2007" s="92">
        <f t="shared" si="262"/>
        <v>2004</v>
      </c>
      <c r="B2007" s="91" t="str">
        <f t="shared" si="266"/>
        <v xml:space="preserve"> </v>
      </c>
      <c r="D2007" s="91" t="str">
        <f>IFERROR(VLOOKUP($C2007,'[1]Nieuwe bron'!$A:$C,3,0),"")</f>
        <v/>
      </c>
      <c r="E2007" s="70" t="str">
        <f>IFERROR(VLOOKUP($D2007,'[1]Nieuwe bron'!$C:$D,2,0),"")</f>
        <v/>
      </c>
      <c r="F2007" s="70" t="str">
        <f>IFERROR(VLOOKUP($D2007,NLSfB!A:D,4,0),"")</f>
        <v/>
      </c>
      <c r="G2007" s="113">
        <v>1</v>
      </c>
      <c r="H2007" s="95" t="s">
        <v>326</v>
      </c>
      <c r="I2007" s="91" t="s">
        <v>1677</v>
      </c>
      <c r="J2007" s="87"/>
      <c r="K2007" s="87">
        <f ca="1">COUNTIF(Tabel1[[PPO code 1]:[Frequentie 4]],Activiteitenoverzicht!B2007)</f>
        <v>0</v>
      </c>
      <c r="L2007" s="96">
        <f t="shared" ca="1" si="267"/>
        <v>1</v>
      </c>
    </row>
    <row r="2008" spans="1:12" x14ac:dyDescent="0.25">
      <c r="A2008" s="92">
        <f t="shared" si="262"/>
        <v>2005</v>
      </c>
      <c r="B2008" s="91" t="str">
        <f t="shared" si="266"/>
        <v xml:space="preserve"> </v>
      </c>
      <c r="D2008" s="91" t="str">
        <f>IFERROR(VLOOKUP($C2008,'[1]Nieuwe bron'!$A:$C,3,0),"")</f>
        <v/>
      </c>
      <c r="E2008" s="70" t="str">
        <f>IFERROR(VLOOKUP($D2008,'[1]Nieuwe bron'!$C:$D,2,0),"")</f>
        <v/>
      </c>
      <c r="F2008" s="70" t="str">
        <f>IFERROR(VLOOKUP($D2008,NLSfB!A:D,4,0),"")</f>
        <v/>
      </c>
      <c r="G2008" s="113">
        <v>1</v>
      </c>
      <c r="H2008" s="95" t="s">
        <v>326</v>
      </c>
      <c r="I2008" s="91" t="s">
        <v>1504</v>
      </c>
      <c r="J2008" s="87"/>
      <c r="K2008" s="87">
        <f ca="1">COUNTIF(Tabel1[[PPO code 1]:[Frequentie 4]],Activiteitenoverzicht!B2008)</f>
        <v>0</v>
      </c>
      <c r="L2008" s="96">
        <f t="shared" ca="1" si="267"/>
        <v>1</v>
      </c>
    </row>
    <row r="2009" spans="1:12" x14ac:dyDescent="0.25">
      <c r="A2009" s="92">
        <f t="shared" si="262"/>
        <v>2006</v>
      </c>
      <c r="B2009" s="91" t="str">
        <f t="shared" si="266"/>
        <v xml:space="preserve"> </v>
      </c>
      <c r="D2009" s="91" t="str">
        <f>IFERROR(VLOOKUP($C2009,'[1]Nieuwe bron'!$A:$C,3,0),"")</f>
        <v/>
      </c>
      <c r="E2009" s="70" t="str">
        <f>IFERROR(VLOOKUP($D2009,'[1]Nieuwe bron'!$C:$D,2,0),"")</f>
        <v/>
      </c>
      <c r="F2009" s="70" t="str">
        <f>IFERROR(VLOOKUP($D2009,NLSfB!A:D,4,0),"")</f>
        <v/>
      </c>
      <c r="G2009" s="113">
        <v>1</v>
      </c>
      <c r="H2009" s="95" t="s">
        <v>326</v>
      </c>
      <c r="I2009" s="91" t="s">
        <v>1505</v>
      </c>
      <c r="J2009" s="87"/>
      <c r="K2009" s="87">
        <f ca="1">COUNTIF(Tabel1[[PPO code 1]:[Frequentie 4]],Activiteitenoverzicht!B2009)</f>
        <v>0</v>
      </c>
      <c r="L2009" s="96">
        <f t="shared" ca="1" si="267"/>
        <v>1</v>
      </c>
    </row>
    <row r="2010" spans="1:12" x14ac:dyDescent="0.25">
      <c r="A2010" s="92">
        <f t="shared" si="262"/>
        <v>2007</v>
      </c>
      <c r="B2010" s="91" t="str">
        <f t="shared" si="266"/>
        <v xml:space="preserve"> </v>
      </c>
      <c r="D2010" s="91" t="str">
        <f>IFERROR(VLOOKUP($C2010,'[1]Nieuwe bron'!$A:$C,3,0),"")</f>
        <v/>
      </c>
      <c r="E2010" s="70" t="str">
        <f>IFERROR(VLOOKUP($D2010,'[1]Nieuwe bron'!$C:$D,2,0),"")</f>
        <v/>
      </c>
      <c r="F2010" s="70" t="str">
        <f>IFERROR(VLOOKUP($D2010,NLSfB!A:D,4,0),"")</f>
        <v/>
      </c>
      <c r="G2010" s="113">
        <v>1</v>
      </c>
      <c r="H2010" s="95" t="s">
        <v>326</v>
      </c>
      <c r="I2010" s="91" t="s">
        <v>1506</v>
      </c>
      <c r="J2010" s="87"/>
      <c r="K2010" s="87">
        <f ca="1">COUNTIF(Tabel1[[PPO code 1]:[Frequentie 4]],Activiteitenoverzicht!B2010)</f>
        <v>0</v>
      </c>
      <c r="L2010" s="96">
        <f t="shared" ca="1" si="267"/>
        <v>1</v>
      </c>
    </row>
    <row r="2011" spans="1:12" x14ac:dyDescent="0.25">
      <c r="A2011" s="92">
        <f t="shared" si="262"/>
        <v>2008</v>
      </c>
      <c r="B2011" s="91" t="str">
        <f t="shared" si="266"/>
        <v xml:space="preserve"> </v>
      </c>
      <c r="D2011" s="91" t="str">
        <f>IFERROR(VLOOKUP($C2011,'[1]Nieuwe bron'!$A:$C,3,0),"")</f>
        <v/>
      </c>
      <c r="E2011" s="70" t="str">
        <f>IFERROR(VLOOKUP($D2011,'[1]Nieuwe bron'!$C:$D,2,0),"")</f>
        <v/>
      </c>
      <c r="F2011" s="70" t="str">
        <f>IFERROR(VLOOKUP($D2011,NLSfB!A:D,4,0),"")</f>
        <v/>
      </c>
      <c r="G2011" s="113">
        <v>1</v>
      </c>
      <c r="H2011" s="95" t="s">
        <v>326</v>
      </c>
      <c r="I2011" s="91" t="s">
        <v>1507</v>
      </c>
      <c r="J2011" s="87"/>
      <c r="K2011" s="87">
        <f ca="1">COUNTIF(Tabel1[[PPO code 1]:[Frequentie 4]],Activiteitenoverzicht!B2011)</f>
        <v>0</v>
      </c>
      <c r="L2011" s="96">
        <f t="shared" ca="1" si="267"/>
        <v>1</v>
      </c>
    </row>
    <row r="2012" spans="1:12" x14ac:dyDescent="0.25">
      <c r="A2012" s="92">
        <f t="shared" si="262"/>
        <v>2009</v>
      </c>
      <c r="B2012" s="91" t="str">
        <f t="shared" si="266"/>
        <v xml:space="preserve"> </v>
      </c>
      <c r="D2012" s="91" t="str">
        <f>IFERROR(VLOOKUP($C2012,'[1]Nieuwe bron'!$A:$C,3,0),"")</f>
        <v/>
      </c>
      <c r="E2012" s="70" t="str">
        <f>IFERROR(VLOOKUP($D2012,'[1]Nieuwe bron'!$C:$D,2,0),"")</f>
        <v/>
      </c>
      <c r="F2012" s="70" t="str">
        <f>IFERROR(VLOOKUP($D2012,NLSfB!A:D,4,0),"")</f>
        <v/>
      </c>
      <c r="G2012" s="113">
        <v>1</v>
      </c>
      <c r="H2012" s="95" t="s">
        <v>326</v>
      </c>
      <c r="I2012" s="91" t="s">
        <v>1508</v>
      </c>
      <c r="J2012" s="87"/>
      <c r="K2012" s="87">
        <f ca="1">COUNTIF(Tabel1[[PPO code 1]:[Frequentie 4]],Activiteitenoverzicht!B2012)</f>
        <v>0</v>
      </c>
      <c r="L2012" s="96">
        <f t="shared" ca="1" si="267"/>
        <v>1</v>
      </c>
    </row>
    <row r="2013" spans="1:12" x14ac:dyDescent="0.25">
      <c r="A2013" s="92">
        <f t="shared" si="262"/>
        <v>2010</v>
      </c>
      <c r="B2013" s="91" t="str">
        <f t="shared" si="266"/>
        <v xml:space="preserve"> </v>
      </c>
      <c r="D2013" s="91" t="str">
        <f>IFERROR(VLOOKUP($C2013,'[1]Nieuwe bron'!$A:$C,3,0),"")</f>
        <v/>
      </c>
      <c r="E2013" s="70" t="str">
        <f>IFERROR(VLOOKUP($D2013,'[1]Nieuwe bron'!$C:$D,2,0),"")</f>
        <v/>
      </c>
      <c r="F2013" s="70" t="str">
        <f>IFERROR(VLOOKUP($D2013,NLSfB!A:D,4,0),"")</f>
        <v/>
      </c>
      <c r="G2013" s="113">
        <v>1</v>
      </c>
      <c r="H2013" s="95" t="s">
        <v>326</v>
      </c>
      <c r="I2013" s="91" t="s">
        <v>1509</v>
      </c>
      <c r="J2013" s="87"/>
      <c r="K2013" s="87">
        <f ca="1">COUNTIF(Tabel1[[PPO code 1]:[Frequentie 4]],Activiteitenoverzicht!B2013)</f>
        <v>0</v>
      </c>
      <c r="L2013" s="96">
        <f t="shared" ca="1" si="267"/>
        <v>1</v>
      </c>
    </row>
    <row r="2014" spans="1:12" x14ac:dyDescent="0.25">
      <c r="A2014" s="92">
        <f t="shared" si="262"/>
        <v>2011</v>
      </c>
      <c r="B2014" s="91" t="str">
        <f t="shared" si="266"/>
        <v xml:space="preserve"> </v>
      </c>
      <c r="D2014" s="91" t="str">
        <f>IFERROR(VLOOKUP($C2014,'[1]Nieuwe bron'!$A:$C,3,0),"")</f>
        <v/>
      </c>
      <c r="E2014" s="70" t="str">
        <f>IFERROR(VLOOKUP($D2014,'[1]Nieuwe bron'!$C:$D,2,0),"")</f>
        <v/>
      </c>
      <c r="F2014" s="70" t="str">
        <f>IFERROR(VLOOKUP($D2014,NLSfB!A:D,4,0),"")</f>
        <v/>
      </c>
      <c r="G2014" s="113">
        <v>1</v>
      </c>
      <c r="H2014" s="95" t="s">
        <v>326</v>
      </c>
      <c r="I2014" s="91" t="s">
        <v>1678</v>
      </c>
      <c r="J2014" s="87"/>
      <c r="K2014" s="87">
        <f ca="1">COUNTIF(Tabel1[[PPO code 1]:[Frequentie 4]],Activiteitenoverzicht!B2014)</f>
        <v>0</v>
      </c>
      <c r="L2014" s="96">
        <f t="shared" ca="1" si="267"/>
        <v>1</v>
      </c>
    </row>
    <row r="2015" spans="1:12" x14ac:dyDescent="0.25">
      <c r="A2015" s="92">
        <f t="shared" si="262"/>
        <v>2012</v>
      </c>
      <c r="B2015" s="91" t="str">
        <f t="shared" si="266"/>
        <v xml:space="preserve"> </v>
      </c>
      <c r="D2015" s="91" t="str">
        <f>IFERROR(VLOOKUP($C2015,'[1]Nieuwe bron'!$A:$C,3,0),"")</f>
        <v/>
      </c>
      <c r="E2015" s="70" t="str">
        <f>IFERROR(VLOOKUP($D2015,'[1]Nieuwe bron'!$C:$D,2,0),"")</f>
        <v/>
      </c>
      <c r="F2015" s="70" t="str">
        <f>IFERROR(VLOOKUP($D2015,NLSfB!A:D,4,0),"")</f>
        <v/>
      </c>
      <c r="G2015" s="113">
        <v>1</v>
      </c>
      <c r="H2015" s="95" t="s">
        <v>326</v>
      </c>
      <c r="I2015" s="91" t="s">
        <v>1510</v>
      </c>
      <c r="J2015" s="87"/>
      <c r="K2015" s="87">
        <f ca="1">COUNTIF(Tabel1[[PPO code 1]:[Frequentie 4]],Activiteitenoverzicht!B2015)</f>
        <v>0</v>
      </c>
      <c r="L2015" s="96">
        <f t="shared" ca="1" si="267"/>
        <v>1</v>
      </c>
    </row>
    <row r="2016" spans="1:12" x14ac:dyDescent="0.25">
      <c r="A2016" s="92">
        <f t="shared" si="262"/>
        <v>2013</v>
      </c>
      <c r="B2016" s="91" t="str">
        <f t="shared" si="266"/>
        <v xml:space="preserve"> </v>
      </c>
      <c r="D2016" s="91" t="str">
        <f>IFERROR(VLOOKUP($C2016,'[1]Nieuwe bron'!$A:$C,3,0),"")</f>
        <v/>
      </c>
      <c r="E2016" s="70" t="str">
        <f>IFERROR(VLOOKUP($D2016,'[1]Nieuwe bron'!$C:$D,2,0),"")</f>
        <v/>
      </c>
      <c r="F2016" s="70" t="str">
        <f>IFERROR(VLOOKUP($D2016,NLSfB!A:D,4,0),"")</f>
        <v/>
      </c>
      <c r="G2016" s="113">
        <v>1</v>
      </c>
      <c r="H2016" s="95" t="s">
        <v>326</v>
      </c>
      <c r="I2016" s="91" t="s">
        <v>921</v>
      </c>
      <c r="J2016" s="87"/>
      <c r="K2016" s="87">
        <f ca="1">COUNTIF(Tabel1[[PPO code 1]:[Frequentie 4]],Activiteitenoverzicht!B2016)</f>
        <v>0</v>
      </c>
      <c r="L2016" s="96">
        <f t="shared" ca="1" si="267"/>
        <v>1</v>
      </c>
    </row>
    <row r="2017" spans="1:12" x14ac:dyDescent="0.25">
      <c r="A2017" s="92">
        <f t="shared" si="262"/>
        <v>2014</v>
      </c>
      <c r="B2017" s="91" t="str">
        <f t="shared" si="266"/>
        <v xml:space="preserve"> </v>
      </c>
      <c r="D2017" s="91" t="str">
        <f>IFERROR(VLOOKUP($C2017,'[1]Nieuwe bron'!$A:$C,3,0),"")</f>
        <v/>
      </c>
      <c r="E2017" s="70" t="str">
        <f>IFERROR(VLOOKUP($D2017,'[1]Nieuwe bron'!$C:$D,2,0),"")</f>
        <v/>
      </c>
      <c r="F2017" s="70" t="str">
        <f>IFERROR(VLOOKUP($D2017,NLSfB!A:D,4,0),"")</f>
        <v/>
      </c>
      <c r="G2017" s="113">
        <v>1</v>
      </c>
      <c r="H2017" s="95" t="s">
        <v>326</v>
      </c>
      <c r="I2017" s="91" t="s">
        <v>941</v>
      </c>
      <c r="J2017" s="87"/>
      <c r="K2017" s="87">
        <f ca="1">COUNTIF(Tabel1[[PPO code 1]:[Frequentie 4]],Activiteitenoverzicht!B2017)</f>
        <v>0</v>
      </c>
      <c r="L2017" s="96">
        <f t="shared" ca="1" si="267"/>
        <v>1</v>
      </c>
    </row>
    <row r="2018" spans="1:12" x14ac:dyDescent="0.25">
      <c r="A2018" s="92">
        <f t="shared" ref="A2018:A2081" si="268">-3+ROW()</f>
        <v>2015</v>
      </c>
      <c r="B2018" s="91" t="str">
        <f t="shared" si="266"/>
        <v xml:space="preserve"> </v>
      </c>
      <c r="D2018" s="91" t="str">
        <f>IFERROR(VLOOKUP($C2018,'[1]Nieuwe bron'!$A:$C,3,0),"")</f>
        <v/>
      </c>
      <c r="E2018" s="70" t="str">
        <f>IFERROR(VLOOKUP($D2018,'[1]Nieuwe bron'!$C:$D,2,0),"")</f>
        <v/>
      </c>
      <c r="F2018" s="70" t="str">
        <f>IFERROR(VLOOKUP($D2018,NLSfB!A:D,4,0),"")</f>
        <v/>
      </c>
      <c r="G2018" s="113">
        <v>1</v>
      </c>
      <c r="H2018" s="95" t="s">
        <v>326</v>
      </c>
      <c r="I2018" s="91" t="s">
        <v>1679</v>
      </c>
      <c r="J2018" s="87"/>
      <c r="K2018" s="87">
        <f ca="1">COUNTIF(Tabel1[[PPO code 1]:[Frequentie 4]],Activiteitenoverzicht!B2018)</f>
        <v>0</v>
      </c>
      <c r="L2018" s="96">
        <f t="shared" ca="1" si="267"/>
        <v>1</v>
      </c>
    </row>
    <row r="2019" spans="1:12" x14ac:dyDescent="0.25">
      <c r="A2019" s="92">
        <f t="shared" si="268"/>
        <v>2016</v>
      </c>
      <c r="B2019" s="91"/>
      <c r="D2019" s="91" t="str">
        <f>IFERROR(VLOOKUP($C2019,'[1]Nieuwe bron'!$A:$C,3,0),"")</f>
        <v/>
      </c>
      <c r="E2019" s="70" t="str">
        <f>IFERROR(VLOOKUP($D2019,'[1]Nieuwe bron'!$C:$D,2,0),"")</f>
        <v/>
      </c>
      <c r="F2019" s="70" t="str">
        <f>IFERROR(VLOOKUP($D2019,NLSfB!A:D,4,0),"")</f>
        <v/>
      </c>
      <c r="G2019" s="113"/>
      <c r="H2019" s="95" t="s">
        <v>326</v>
      </c>
      <c r="I2019" s="91" t="s">
        <v>923</v>
      </c>
      <c r="J2019" s="87"/>
      <c r="K2019" s="87">
        <f ca="1">COUNTIF(Tabel1[[PPO code 1]:[Frequentie 4]],Activiteitenoverzicht!B2019)</f>
        <v>0</v>
      </c>
      <c r="L2019" s="96">
        <f t="shared" ca="1" si="267"/>
        <v>1</v>
      </c>
    </row>
    <row r="2020" spans="1:12" x14ac:dyDescent="0.25">
      <c r="A2020" s="92">
        <f t="shared" si="268"/>
        <v>2017</v>
      </c>
      <c r="B2020" s="91"/>
      <c r="D2020" s="91" t="str">
        <f>IFERROR(VLOOKUP($C2020,'[1]Nieuwe bron'!$A:$C,3,0),"")</f>
        <v/>
      </c>
      <c r="E2020" s="70" t="str">
        <f>IFERROR(VLOOKUP($D2020,'[1]Nieuwe bron'!$C:$D,2,0),"")</f>
        <v/>
      </c>
      <c r="F2020" s="70" t="str">
        <f>IFERROR(VLOOKUP($D2020,NLSfB!A:D,4,0),"")</f>
        <v/>
      </c>
      <c r="G2020" s="113"/>
      <c r="H2020" s="95"/>
      <c r="I2020" s="91"/>
      <c r="J2020" s="87"/>
      <c r="K2020" s="87">
        <f ca="1">COUNTIF(Tabel1[[PPO code 1]:[Frequentie 4]],Activiteitenoverzicht!B2020)</f>
        <v>0</v>
      </c>
      <c r="L2020" s="97">
        <f t="shared" ca="1" si="267"/>
        <v>1</v>
      </c>
    </row>
    <row r="2021" spans="1:12" x14ac:dyDescent="0.25">
      <c r="A2021" s="92">
        <f t="shared" si="268"/>
        <v>2018</v>
      </c>
      <c r="B2021" s="91" t="s">
        <v>47</v>
      </c>
      <c r="C2021" s="70">
        <v>532110</v>
      </c>
      <c r="D2021" s="91" t="str">
        <f>IFERROR(VLOOKUP($C2021,'[1]Nieuwe bron'!$A:$C,3,0),"")</f>
        <v>53.21.10</v>
      </c>
      <c r="E2021" s="70" t="str">
        <f>IFERROR(VLOOKUP($D2021,'[1]Nieuwe bron'!$C:$D,2,0),"")</f>
        <v>water; verwarmd tapwater, met voorraad; voorraadboiler direct verwarmd</v>
      </c>
      <c r="F2021" s="70" t="str">
        <f>IFERROR(VLOOKUP($D2021,NLSfB!A:D,4,0),"")</f>
        <v>voorraadboiler direct verwarmd</v>
      </c>
      <c r="G2021" s="112">
        <v>0.25</v>
      </c>
      <c r="H2021" s="95"/>
      <c r="I2021" s="85" t="s">
        <v>1674</v>
      </c>
      <c r="J2021" s="87"/>
      <c r="K2021" s="87">
        <f ca="1">COUNTIF(Tabel1[[PPO code 1]:[Frequentie 4]],Activiteitenoverzicht!B2021)</f>
        <v>1</v>
      </c>
      <c r="L2021" s="94">
        <f ca="1">$K$2021</f>
        <v>1</v>
      </c>
    </row>
    <row r="2022" spans="1:12" ht="68.400000000000006" x14ac:dyDescent="0.25">
      <c r="A2022" s="92">
        <f t="shared" si="268"/>
        <v>2019</v>
      </c>
      <c r="B2022" s="91" t="str">
        <f>IF($C2022=""," ",$B$2021)</f>
        <v xml:space="preserve"> </v>
      </c>
      <c r="D2022" s="91" t="str">
        <f>IFERROR(VLOOKUP($C2022,'[1]Nieuwe bron'!$A:$C,3,0),"")</f>
        <v/>
      </c>
      <c r="E2022" s="70" t="str">
        <f>IFERROR(VLOOKUP($D2022,'[1]Nieuwe bron'!$C:$D,2,0),"")</f>
        <v/>
      </c>
      <c r="F2022" s="70" t="str">
        <f>IFERROR(VLOOKUP($D2022,NLSfB!A:D,4,0),"")</f>
        <v/>
      </c>
      <c r="G2022" s="114">
        <v>0.25</v>
      </c>
      <c r="H2022" s="95"/>
      <c r="I2022" s="91" t="s">
        <v>683</v>
      </c>
      <c r="J2022" s="87"/>
      <c r="K2022" s="87">
        <f ca="1">COUNTIF(Tabel1[[PPO code 1]:[Frequentie 4]],Activiteitenoverzicht!B2022)</f>
        <v>0</v>
      </c>
      <c r="L2022" s="96">
        <f t="shared" ref="L2022:L2023" ca="1" si="269">$K$2021</f>
        <v>1</v>
      </c>
    </row>
    <row r="2023" spans="1:12" x14ac:dyDescent="0.25">
      <c r="A2023" s="92">
        <f t="shared" si="268"/>
        <v>2020</v>
      </c>
      <c r="B2023" s="91"/>
      <c r="D2023" s="91" t="str">
        <f>IFERROR(VLOOKUP($C2023,'[1]Nieuwe bron'!$A:$C,3,0),"")</f>
        <v/>
      </c>
      <c r="E2023" s="70" t="str">
        <f>IFERROR(VLOOKUP($D2023,'[1]Nieuwe bron'!$C:$D,2,0),"")</f>
        <v/>
      </c>
      <c r="F2023" s="70" t="str">
        <f>IFERROR(VLOOKUP($D2023,NLSfB!A:D,4,0),"")</f>
        <v/>
      </c>
      <c r="G2023" s="74"/>
      <c r="H2023" s="95"/>
      <c r="I2023" s="91"/>
      <c r="J2023" s="87"/>
      <c r="K2023" s="87">
        <f ca="1">COUNTIF(Tabel1[[PPO code 1]:[Frequentie 4]],Activiteitenoverzicht!B2023)</f>
        <v>0</v>
      </c>
      <c r="L2023" s="97">
        <f t="shared" ca="1" si="269"/>
        <v>1</v>
      </c>
    </row>
    <row r="2024" spans="1:12" hidden="1" x14ac:dyDescent="0.25">
      <c r="A2024" s="71">
        <f t="shared" si="268"/>
        <v>2021</v>
      </c>
      <c r="B2024" s="70" t="s">
        <v>45</v>
      </c>
      <c r="C2024" s="70">
        <v>531400</v>
      </c>
      <c r="D2024" s="70" t="str">
        <f>IFERROR(VLOOKUP($C2024,'[1]Nieuwe bron'!$A:$C,3,0),"")</f>
        <v>53.16.00</v>
      </c>
      <c r="E2024" s="70" t="str">
        <f>IFERROR(VLOOKUP($D2024,'[1]Nieuwe bron'!$C:$D,2,0),"")</f>
        <v>water; drinkwater, drukverhogingsinstallatie</v>
      </c>
      <c r="F2024" s="70" t="str">
        <f>IFERROR(VLOOKUP($D2024,NLSfB!A:D,4,0),"")</f>
        <v>drukverhogingsinstallatie drinkwater</v>
      </c>
      <c r="G2024" s="112">
        <v>1</v>
      </c>
      <c r="I2024" s="65" t="s">
        <v>1680</v>
      </c>
      <c r="K2024" s="67">
        <f ca="1">COUNTIF(Tabel1[[PPO code 1]:[Frequentie 4]],Activiteitenoverzicht!B2024)</f>
        <v>0</v>
      </c>
      <c r="L2024" s="73">
        <f ca="1">$K$2024</f>
        <v>0</v>
      </c>
    </row>
    <row r="2025" spans="1:12" hidden="1" x14ac:dyDescent="0.25">
      <c r="A2025" s="71">
        <f t="shared" si="268"/>
        <v>2022</v>
      </c>
      <c r="B2025" s="70" t="str">
        <f t="shared" ref="B2025:B2033" si="270">IF($C2025=""," ",$B$2024)</f>
        <v xml:space="preserve"> </v>
      </c>
      <c r="D2025" s="70" t="str">
        <f>IFERROR(VLOOKUP($C2025,'[1]Nieuwe bron'!$A:$C,3,0),"")</f>
        <v/>
      </c>
      <c r="E2025" s="70" t="str">
        <f>IFERROR(VLOOKUP($D2025,'[1]Nieuwe bron'!$C:$D,2,0),"")</f>
        <v/>
      </c>
      <c r="F2025" s="70" t="str">
        <f>IFERROR(VLOOKUP($D2025,NLSfB!A:D,4,0),"")</f>
        <v/>
      </c>
      <c r="G2025" s="113">
        <v>1</v>
      </c>
      <c r="H2025" s="74" t="s">
        <v>326</v>
      </c>
      <c r="I2025" s="79" t="s">
        <v>378</v>
      </c>
      <c r="K2025" s="67">
        <f ca="1">COUNTIF(Tabel1[[PPO code 1]:[Frequentie 4]],Activiteitenoverzicht!B2025)</f>
        <v>0</v>
      </c>
      <c r="L2025" s="75">
        <f t="shared" ref="L2025:L2035" ca="1" si="271">$K$2024</f>
        <v>0</v>
      </c>
    </row>
    <row r="2026" spans="1:12" hidden="1" x14ac:dyDescent="0.25">
      <c r="A2026" s="71">
        <f t="shared" si="268"/>
        <v>2023</v>
      </c>
      <c r="B2026" s="70" t="str">
        <f t="shared" si="270"/>
        <v xml:space="preserve"> </v>
      </c>
      <c r="D2026" s="70" t="str">
        <f>IFERROR(VLOOKUP($C2026,'[1]Nieuwe bron'!$A:$C,3,0),"")</f>
        <v/>
      </c>
      <c r="E2026" s="70" t="str">
        <f>IFERROR(VLOOKUP($D2026,'[1]Nieuwe bron'!$C:$D,2,0),"")</f>
        <v/>
      </c>
      <c r="F2026" s="70" t="str">
        <f>IFERROR(VLOOKUP($D2026,NLSfB!A:D,4,0),"")</f>
        <v/>
      </c>
      <c r="G2026" s="113">
        <v>1</v>
      </c>
      <c r="H2026" s="74" t="s">
        <v>326</v>
      </c>
      <c r="I2026" s="79" t="s">
        <v>1681</v>
      </c>
      <c r="K2026" s="67">
        <f ca="1">COUNTIF(Tabel1[[PPO code 1]:[Frequentie 4]],Activiteitenoverzicht!B2026)</f>
        <v>0</v>
      </c>
      <c r="L2026" s="75">
        <f t="shared" ca="1" si="271"/>
        <v>0</v>
      </c>
    </row>
    <row r="2027" spans="1:12" hidden="1" x14ac:dyDescent="0.25">
      <c r="A2027" s="71">
        <f t="shared" si="268"/>
        <v>2024</v>
      </c>
      <c r="B2027" s="70" t="str">
        <f t="shared" si="270"/>
        <v xml:space="preserve"> </v>
      </c>
      <c r="D2027" s="70" t="str">
        <f>IFERROR(VLOOKUP($C2027,'[1]Nieuwe bron'!$A:$C,3,0),"")</f>
        <v/>
      </c>
      <c r="E2027" s="70" t="str">
        <f>IFERROR(VLOOKUP($D2027,'[1]Nieuwe bron'!$C:$D,2,0),"")</f>
        <v/>
      </c>
      <c r="F2027" s="70" t="str">
        <f>IFERROR(VLOOKUP($D2027,NLSfB!A:D,4,0),"")</f>
        <v/>
      </c>
      <c r="G2027" s="113">
        <v>1</v>
      </c>
      <c r="H2027" s="74" t="s">
        <v>326</v>
      </c>
      <c r="I2027" s="79" t="s">
        <v>1682</v>
      </c>
      <c r="K2027" s="67">
        <f ca="1">COUNTIF(Tabel1[[PPO code 1]:[Frequentie 4]],Activiteitenoverzicht!B2027)</f>
        <v>0</v>
      </c>
      <c r="L2027" s="75">
        <f t="shared" ca="1" si="271"/>
        <v>0</v>
      </c>
    </row>
    <row r="2028" spans="1:12" hidden="1" x14ac:dyDescent="0.25">
      <c r="A2028" s="71">
        <f t="shared" si="268"/>
        <v>2025</v>
      </c>
      <c r="B2028" s="70" t="str">
        <f t="shared" si="270"/>
        <v xml:space="preserve"> </v>
      </c>
      <c r="D2028" s="70" t="str">
        <f>IFERROR(VLOOKUP($C2028,'[1]Nieuwe bron'!$A:$C,3,0),"")</f>
        <v/>
      </c>
      <c r="E2028" s="70" t="str">
        <f>IFERROR(VLOOKUP($D2028,'[1]Nieuwe bron'!$C:$D,2,0),"")</f>
        <v/>
      </c>
      <c r="F2028" s="70" t="str">
        <f>IFERROR(VLOOKUP($D2028,NLSfB!A:D,4,0),"")</f>
        <v/>
      </c>
      <c r="G2028" s="113">
        <v>1</v>
      </c>
      <c r="H2028" s="74" t="s">
        <v>326</v>
      </c>
      <c r="I2028" s="79" t="s">
        <v>384</v>
      </c>
      <c r="K2028" s="67">
        <f ca="1">COUNTIF(Tabel1[[PPO code 1]:[Frequentie 4]],Activiteitenoverzicht!B2028)</f>
        <v>0</v>
      </c>
      <c r="L2028" s="75">
        <f t="shared" ca="1" si="271"/>
        <v>0</v>
      </c>
    </row>
    <row r="2029" spans="1:12" hidden="1" x14ac:dyDescent="0.25">
      <c r="A2029" s="71">
        <f t="shared" si="268"/>
        <v>2026</v>
      </c>
      <c r="B2029" s="70" t="str">
        <f t="shared" si="270"/>
        <v xml:space="preserve"> </v>
      </c>
      <c r="D2029" s="70" t="str">
        <f>IFERROR(VLOOKUP($C2029,'[1]Nieuwe bron'!$A:$C,3,0),"")</f>
        <v/>
      </c>
      <c r="E2029" s="70" t="str">
        <f>IFERROR(VLOOKUP($D2029,'[1]Nieuwe bron'!$C:$D,2,0),"")</f>
        <v/>
      </c>
      <c r="F2029" s="70" t="str">
        <f>IFERROR(VLOOKUP($D2029,NLSfB!A:D,4,0),"")</f>
        <v/>
      </c>
      <c r="G2029" s="113">
        <v>1</v>
      </c>
      <c r="H2029" s="74" t="s">
        <v>326</v>
      </c>
      <c r="I2029" s="79" t="s">
        <v>385</v>
      </c>
      <c r="K2029" s="67">
        <f ca="1">COUNTIF(Tabel1[[PPO code 1]:[Frequentie 4]],Activiteitenoverzicht!B2029)</f>
        <v>0</v>
      </c>
      <c r="L2029" s="75">
        <f t="shared" ca="1" si="271"/>
        <v>0</v>
      </c>
    </row>
    <row r="2030" spans="1:12" hidden="1" x14ac:dyDescent="0.25">
      <c r="A2030" s="71">
        <f t="shared" si="268"/>
        <v>2027</v>
      </c>
      <c r="B2030" s="70" t="str">
        <f t="shared" si="270"/>
        <v xml:space="preserve"> </v>
      </c>
      <c r="D2030" s="70" t="str">
        <f>IFERROR(VLOOKUP($C2030,'[1]Nieuwe bron'!$A:$C,3,0),"")</f>
        <v/>
      </c>
      <c r="E2030" s="70" t="str">
        <f>IFERROR(VLOOKUP($D2030,'[1]Nieuwe bron'!$C:$D,2,0),"")</f>
        <v/>
      </c>
      <c r="F2030" s="70" t="str">
        <f>IFERROR(VLOOKUP($D2030,NLSfB!A:D,4,0),"")</f>
        <v/>
      </c>
      <c r="G2030" s="113">
        <v>1</v>
      </c>
      <c r="H2030" s="74" t="s">
        <v>326</v>
      </c>
      <c r="I2030" s="79" t="s">
        <v>381</v>
      </c>
      <c r="K2030" s="67">
        <f ca="1">COUNTIF(Tabel1[[PPO code 1]:[Frequentie 4]],Activiteitenoverzicht!B2030)</f>
        <v>0</v>
      </c>
      <c r="L2030" s="75">
        <f t="shared" ca="1" si="271"/>
        <v>0</v>
      </c>
    </row>
    <row r="2031" spans="1:12" ht="22.8" hidden="1" x14ac:dyDescent="0.25">
      <c r="A2031" s="71">
        <f t="shared" si="268"/>
        <v>2028</v>
      </c>
      <c r="B2031" s="70" t="str">
        <f t="shared" si="270"/>
        <v xml:space="preserve"> </v>
      </c>
      <c r="D2031" s="70" t="str">
        <f>IFERROR(VLOOKUP($C2031,'[1]Nieuwe bron'!$A:$C,3,0),"")</f>
        <v/>
      </c>
      <c r="E2031" s="70" t="str">
        <f>IFERROR(VLOOKUP($D2031,'[1]Nieuwe bron'!$C:$D,2,0),"")</f>
        <v/>
      </c>
      <c r="F2031" s="70" t="str">
        <f>IFERROR(VLOOKUP($D2031,NLSfB!A:D,4,0),"")</f>
        <v/>
      </c>
      <c r="G2031" s="113">
        <v>1</v>
      </c>
      <c r="H2031" s="74" t="s">
        <v>326</v>
      </c>
      <c r="I2031" s="79" t="s">
        <v>1683</v>
      </c>
      <c r="K2031" s="67">
        <f ca="1">COUNTIF(Tabel1[[PPO code 1]:[Frequentie 4]],Activiteitenoverzicht!B2031)</f>
        <v>0</v>
      </c>
      <c r="L2031" s="75">
        <f t="shared" ca="1" si="271"/>
        <v>0</v>
      </c>
    </row>
    <row r="2032" spans="1:12" hidden="1" x14ac:dyDescent="0.25">
      <c r="A2032" s="71">
        <f t="shared" si="268"/>
        <v>2029</v>
      </c>
      <c r="B2032" s="70" t="str">
        <f t="shared" si="270"/>
        <v xml:space="preserve"> </v>
      </c>
      <c r="D2032" s="70" t="str">
        <f>IFERROR(VLOOKUP($C2032,'[1]Nieuwe bron'!$A:$C,3,0),"")</f>
        <v/>
      </c>
      <c r="E2032" s="70" t="str">
        <f>IFERROR(VLOOKUP($D2032,'[1]Nieuwe bron'!$C:$D,2,0),"")</f>
        <v/>
      </c>
      <c r="F2032" s="70" t="str">
        <f>IFERROR(VLOOKUP($D2032,NLSfB!A:D,4,0),"")</f>
        <v/>
      </c>
      <c r="G2032" s="113">
        <v>1</v>
      </c>
      <c r="H2032" s="74" t="s">
        <v>326</v>
      </c>
      <c r="I2032" s="79" t="s">
        <v>1684</v>
      </c>
      <c r="K2032" s="67">
        <f ca="1">COUNTIF(Tabel1[[PPO code 1]:[Frequentie 4]],Activiteitenoverzicht!B2032)</f>
        <v>0</v>
      </c>
      <c r="L2032" s="75">
        <f t="shared" ca="1" si="271"/>
        <v>0</v>
      </c>
    </row>
    <row r="2033" spans="1:12" hidden="1" x14ac:dyDescent="0.25">
      <c r="A2033" s="71">
        <f t="shared" si="268"/>
        <v>2030</v>
      </c>
      <c r="B2033" s="70" t="str">
        <f t="shared" si="270"/>
        <v xml:space="preserve"> </v>
      </c>
      <c r="D2033" s="70" t="str">
        <f>IFERROR(VLOOKUP($C2033,'[1]Nieuwe bron'!$A:$C,3,0),"")</f>
        <v/>
      </c>
      <c r="E2033" s="70" t="str">
        <f>IFERROR(VLOOKUP($D2033,'[1]Nieuwe bron'!$C:$D,2,0),"")</f>
        <v/>
      </c>
      <c r="F2033" s="70" t="str">
        <f>IFERROR(VLOOKUP($D2033,NLSfB!A:D,4,0),"")</f>
        <v/>
      </c>
      <c r="G2033" s="113"/>
      <c r="H2033" s="74" t="s">
        <v>326</v>
      </c>
      <c r="I2033" s="79" t="s">
        <v>387</v>
      </c>
      <c r="K2033" s="67">
        <f ca="1">COUNTIF(Tabel1[[PPO code 1]:[Frequentie 4]],Activiteitenoverzicht!B2033)</f>
        <v>0</v>
      </c>
      <c r="L2033" s="75">
        <f t="shared" ca="1" si="271"/>
        <v>0</v>
      </c>
    </row>
    <row r="2034" spans="1:12" hidden="1" x14ac:dyDescent="0.25">
      <c r="A2034" s="71">
        <f t="shared" si="268"/>
        <v>2031</v>
      </c>
      <c r="B2034" s="70"/>
      <c r="D2034" s="70" t="str">
        <f>IFERROR(VLOOKUP($C2034,'[1]Nieuwe bron'!$A:$C,3,0),"")</f>
        <v/>
      </c>
      <c r="E2034" s="70" t="str">
        <f>IFERROR(VLOOKUP($D2034,'[1]Nieuwe bron'!$C:$D,2,0),"")</f>
        <v/>
      </c>
      <c r="F2034" s="70" t="str">
        <f>IFERROR(VLOOKUP($D2034,NLSfB!A:D,4,0),"")</f>
        <v/>
      </c>
      <c r="G2034" s="114"/>
      <c r="H2034" s="74" t="s">
        <v>326</v>
      </c>
      <c r="I2034" s="79" t="s">
        <v>388</v>
      </c>
      <c r="K2034" s="67">
        <f ca="1">COUNTIF(Tabel1[[PPO code 1]:[Frequentie 4]],Activiteitenoverzicht!B2034)</f>
        <v>0</v>
      </c>
      <c r="L2034" s="75">
        <f t="shared" ca="1" si="271"/>
        <v>0</v>
      </c>
    </row>
    <row r="2035" spans="1:12" hidden="1" x14ac:dyDescent="0.25">
      <c r="A2035" s="71">
        <f t="shared" si="268"/>
        <v>2032</v>
      </c>
      <c r="B2035" s="70"/>
      <c r="D2035" s="70" t="str">
        <f>IFERROR(VLOOKUP($C2035,'[1]Nieuwe bron'!$A:$C,3,0),"")</f>
        <v/>
      </c>
      <c r="E2035" s="70" t="str">
        <f>IFERROR(VLOOKUP($D2035,'[1]Nieuwe bron'!$C:$D,2,0),"")</f>
        <v/>
      </c>
      <c r="F2035" s="70" t="str">
        <f>IFERROR(VLOOKUP($D2035,NLSfB!A:D,4,0),"")</f>
        <v/>
      </c>
      <c r="G2035" s="74"/>
      <c r="H2035" s="74"/>
      <c r="I2035" s="70"/>
      <c r="K2035" s="67">
        <f ca="1">COUNTIF(Tabel1[[PPO code 1]:[Frequentie 4]],Activiteitenoverzicht!B2035)</f>
        <v>0</v>
      </c>
      <c r="L2035" s="76">
        <f t="shared" ca="1" si="271"/>
        <v>0</v>
      </c>
    </row>
    <row r="2036" spans="1:12" x14ac:dyDescent="0.25">
      <c r="A2036" s="92">
        <f t="shared" si="268"/>
        <v>2033</v>
      </c>
      <c r="B2036" s="100" t="s">
        <v>48</v>
      </c>
      <c r="C2036" s="70">
        <v>532120</v>
      </c>
      <c r="D2036" s="91" t="str">
        <f>IFERROR(VLOOKUP($C2036,'[1]Nieuwe bron'!$A:$C,3,0),"")</f>
        <v>53.21.30</v>
      </c>
      <c r="E2036" s="70" t="str">
        <f>IFERROR(VLOOKUP($D2036,'[1]Nieuwe bron'!$C:$D,2,0),"")</f>
        <v>water; verwarmd tapwater, met voorraad; voorraadboiler elektrisch</v>
      </c>
      <c r="F2036" s="70" t="str">
        <f>IFERROR(VLOOKUP($D2036,NLSfB!A:D,4,0),"")</f>
        <v>voorraadboiler elektrisch</v>
      </c>
      <c r="G2036" s="108">
        <v>1</v>
      </c>
      <c r="H2036" s="98"/>
      <c r="I2036" s="99" t="s">
        <v>1685</v>
      </c>
      <c r="J2036" s="87"/>
      <c r="K2036" s="87">
        <f ca="1">COUNTIF(Tabel1[[PPO code 1]:[Frequentie 4]],Activiteitenoverzicht!B2036)</f>
        <v>2</v>
      </c>
      <c r="L2036" s="94">
        <f ca="1">$K$2036</f>
        <v>2</v>
      </c>
    </row>
    <row r="2037" spans="1:12" x14ac:dyDescent="0.25">
      <c r="A2037" s="92">
        <f t="shared" si="268"/>
        <v>2034</v>
      </c>
      <c r="B2037" s="100" t="str">
        <f>IF($C2037=""," ",$B$2036)</f>
        <v>WTR030-A</v>
      </c>
      <c r="C2037" s="70">
        <v>532300</v>
      </c>
      <c r="D2037" s="91" t="str">
        <f>IFERROR(VLOOKUP($C2037,'[1]Nieuwe bron'!$A:$C,3,0),"")</f>
        <v>53.23.00</v>
      </c>
      <c r="E2037" s="70" t="str">
        <f>IFERROR(VLOOKUP($D2037,'[1]Nieuwe bron'!$C:$D,2,0),"")</f>
        <v>water; verwarmd tapwater, doorstroom</v>
      </c>
      <c r="F2037" s="70" t="str">
        <f>IFERROR(VLOOKUP($D2037,NLSfB!A:D,4,0),"")</f>
        <v>doorstroomapparaat</v>
      </c>
      <c r="G2037" s="109">
        <v>1</v>
      </c>
      <c r="H2037" s="95" t="s">
        <v>326</v>
      </c>
      <c r="I2037" s="100" t="s">
        <v>1686</v>
      </c>
      <c r="J2037" s="87"/>
      <c r="K2037" s="87">
        <f ca="1">COUNTIF(Tabel1[[PPO code 1]:[Frequentie 4]],Activiteitenoverzicht!B2037)</f>
        <v>2</v>
      </c>
      <c r="L2037" s="96">
        <f t="shared" ref="L2037:L2041" ca="1" si="272">$K$2036</f>
        <v>2</v>
      </c>
    </row>
    <row r="2038" spans="1:12" x14ac:dyDescent="0.25">
      <c r="A2038" s="92">
        <f t="shared" si="268"/>
        <v>2035</v>
      </c>
      <c r="B2038" s="100" t="str">
        <f>IF($C2038=""," ",$B$2036)</f>
        <v xml:space="preserve"> </v>
      </c>
      <c r="D2038" s="91" t="str">
        <f>IFERROR(VLOOKUP($C2038,'[1]Nieuwe bron'!$A:$C,3,0),"")</f>
        <v/>
      </c>
      <c r="E2038" s="70" t="str">
        <f>IFERROR(VLOOKUP($D2038,'[1]Nieuwe bron'!$C:$D,2,0),"")</f>
        <v/>
      </c>
      <c r="F2038" s="70" t="str">
        <f>IFERROR(VLOOKUP($D2038,NLSfB!A:D,4,0),"")</f>
        <v/>
      </c>
      <c r="G2038" s="109">
        <v>1</v>
      </c>
      <c r="H2038" s="95" t="s">
        <v>326</v>
      </c>
      <c r="I2038" s="100" t="s">
        <v>1687</v>
      </c>
      <c r="J2038" s="87"/>
      <c r="K2038" s="87">
        <f ca="1">COUNTIF(Tabel1[[PPO code 1]:[Frequentie 4]],Activiteitenoverzicht!B2038)</f>
        <v>0</v>
      </c>
      <c r="L2038" s="96">
        <f t="shared" ca="1" si="272"/>
        <v>2</v>
      </c>
    </row>
    <row r="2039" spans="1:12" x14ac:dyDescent="0.25">
      <c r="A2039" s="92">
        <f t="shared" si="268"/>
        <v>2036</v>
      </c>
      <c r="B2039" s="100" t="str">
        <f>IF($C2039=""," ",$B$2036)</f>
        <v xml:space="preserve"> </v>
      </c>
      <c r="D2039" s="91" t="str">
        <f>IFERROR(VLOOKUP($C2039,'[1]Nieuwe bron'!$A:$C,3,0),"")</f>
        <v/>
      </c>
      <c r="E2039" s="70" t="str">
        <f>IFERROR(VLOOKUP($D2039,'[1]Nieuwe bron'!$C:$D,2,0),"")</f>
        <v/>
      </c>
      <c r="F2039" s="70" t="str">
        <f>IFERROR(VLOOKUP($D2039,NLSfB!A:D,4,0),"")</f>
        <v/>
      </c>
      <c r="G2039" s="109">
        <v>1</v>
      </c>
      <c r="H2039" s="95" t="s">
        <v>326</v>
      </c>
      <c r="I2039" s="100" t="s">
        <v>1678</v>
      </c>
      <c r="J2039" s="87"/>
      <c r="K2039" s="87">
        <f ca="1">COUNTIF(Tabel1[[PPO code 1]:[Frequentie 4]],Activiteitenoverzicht!B2039)</f>
        <v>0</v>
      </c>
      <c r="L2039" s="96">
        <f t="shared" ca="1" si="272"/>
        <v>2</v>
      </c>
    </row>
    <row r="2040" spans="1:12" x14ac:dyDescent="0.25">
      <c r="A2040" s="92">
        <f t="shared" si="268"/>
        <v>2037</v>
      </c>
      <c r="B2040" s="100"/>
      <c r="D2040" s="91" t="str">
        <f>IFERROR(VLOOKUP($C2040,'[1]Nieuwe bron'!$A:$C,3,0),"")</f>
        <v/>
      </c>
      <c r="E2040" s="70" t="str">
        <f>IFERROR(VLOOKUP($D2040,'[1]Nieuwe bron'!$C:$D,2,0),"")</f>
        <v/>
      </c>
      <c r="F2040" s="70" t="str">
        <f>IFERROR(VLOOKUP($D2040,NLSfB!A:D,4,0),"")</f>
        <v/>
      </c>
      <c r="G2040" s="110">
        <v>1</v>
      </c>
      <c r="H2040" s="95" t="s">
        <v>326</v>
      </c>
      <c r="I2040" s="100" t="s">
        <v>1679</v>
      </c>
      <c r="J2040" s="87"/>
      <c r="K2040" s="87">
        <f ca="1">COUNTIF(Tabel1[[PPO code 1]:[Frequentie 4]],Activiteitenoverzicht!B2040)</f>
        <v>0</v>
      </c>
      <c r="L2040" s="96">
        <f t="shared" ca="1" si="272"/>
        <v>2</v>
      </c>
    </row>
    <row r="2041" spans="1:12" x14ac:dyDescent="0.25">
      <c r="A2041" s="92">
        <f t="shared" si="268"/>
        <v>2038</v>
      </c>
      <c r="B2041" s="100"/>
      <c r="D2041" s="91" t="str">
        <f>IFERROR(VLOOKUP($C2041,'[1]Nieuwe bron'!$A:$C,3,0),"")</f>
        <v/>
      </c>
      <c r="E2041" s="70" t="str">
        <f>IFERROR(VLOOKUP($D2041,'[1]Nieuwe bron'!$C:$D,2,0),"")</f>
        <v/>
      </c>
      <c r="F2041" s="70" t="str">
        <f>IFERROR(VLOOKUP($D2041,NLSfB!A:D,4,0),"")</f>
        <v/>
      </c>
      <c r="H2041" s="95"/>
      <c r="I2041" s="100"/>
      <c r="J2041" s="87"/>
      <c r="K2041" s="87">
        <f ca="1">COUNTIF(Tabel1[[PPO code 1]:[Frequentie 4]],Activiteitenoverzicht!B2041)</f>
        <v>0</v>
      </c>
      <c r="L2041" s="97">
        <f t="shared" ca="1" si="272"/>
        <v>2</v>
      </c>
    </row>
    <row r="2042" spans="1:12" x14ac:dyDescent="0.25">
      <c r="A2042" s="92">
        <f t="shared" si="268"/>
        <v>2039</v>
      </c>
      <c r="B2042" s="100" t="s">
        <v>50</v>
      </c>
      <c r="C2042" s="70">
        <v>532200</v>
      </c>
      <c r="D2042" s="91" t="str">
        <f>IFERROR(VLOOKUP($C2042,'[1]Nieuwe bron'!$A:$C,3,0),"")</f>
        <v>53.21.20</v>
      </c>
      <c r="E2042" s="70" t="str">
        <f>IFERROR(VLOOKUP($D2042,'[1]Nieuwe bron'!$C:$D,2,0),"")</f>
        <v>water; verwarmd tapwater, met voorraad; voorraadboiler indirect verwarmd</v>
      </c>
      <c r="F2042" s="70" t="str">
        <f>IFERROR(VLOOKUP($D2042,NLSfB!A:D,4,0),"")</f>
        <v>voorraadboiler indirect verwarmd</v>
      </c>
      <c r="G2042" s="108">
        <v>1</v>
      </c>
      <c r="H2042" s="98"/>
      <c r="I2042" s="99" t="s">
        <v>1688</v>
      </c>
      <c r="J2042" s="87"/>
      <c r="K2042" s="87">
        <f ca="1">COUNTIF(Tabel1[[PPO code 1]:[Frequentie 4]],Activiteitenoverzicht!B2042)</f>
        <v>1</v>
      </c>
      <c r="L2042" s="94">
        <f ca="1">$K$2042</f>
        <v>1</v>
      </c>
    </row>
    <row r="2043" spans="1:12" x14ac:dyDescent="0.25">
      <c r="A2043" s="92">
        <f t="shared" si="268"/>
        <v>2040</v>
      </c>
      <c r="B2043" s="100" t="str">
        <f t="shared" ref="B2043:B2049" si="273">IF($C2043=""," ",$B$2042)</f>
        <v xml:space="preserve"> </v>
      </c>
      <c r="D2043" s="91" t="str">
        <f>IFERROR(VLOOKUP($C2043,'[1]Nieuwe bron'!$A:$C,3,0),"")</f>
        <v/>
      </c>
      <c r="E2043" s="70" t="str">
        <f>IFERROR(VLOOKUP($D2043,'[1]Nieuwe bron'!$C:$D,2,0),"")</f>
        <v/>
      </c>
      <c r="F2043" s="70" t="str">
        <f>IFERROR(VLOOKUP($D2043,NLSfB!A:D,4,0),"")</f>
        <v/>
      </c>
      <c r="G2043" s="109">
        <v>1</v>
      </c>
      <c r="H2043" s="95" t="s">
        <v>326</v>
      </c>
      <c r="I2043" s="100" t="s">
        <v>1565</v>
      </c>
      <c r="J2043" s="87"/>
      <c r="K2043" s="87">
        <f ca="1">COUNTIF(Tabel1[[PPO code 1]:[Frequentie 4]],Activiteitenoverzicht!B2043)</f>
        <v>0</v>
      </c>
      <c r="L2043" s="96">
        <f t="shared" ref="L2043:L2051" ca="1" si="274">$K$2042</f>
        <v>1</v>
      </c>
    </row>
    <row r="2044" spans="1:12" x14ac:dyDescent="0.25">
      <c r="A2044" s="92">
        <f t="shared" si="268"/>
        <v>2041</v>
      </c>
      <c r="B2044" s="100" t="str">
        <f t="shared" si="273"/>
        <v xml:space="preserve"> </v>
      </c>
      <c r="D2044" s="91" t="str">
        <f>IFERROR(VLOOKUP($C2044,'[1]Nieuwe bron'!$A:$C,3,0),"")</f>
        <v/>
      </c>
      <c r="E2044" s="70" t="str">
        <f>IFERROR(VLOOKUP($D2044,'[1]Nieuwe bron'!$C:$D,2,0),"")</f>
        <v/>
      </c>
      <c r="F2044" s="70" t="str">
        <f>IFERROR(VLOOKUP($D2044,NLSfB!A:D,4,0),"")</f>
        <v/>
      </c>
      <c r="G2044" s="109">
        <v>1</v>
      </c>
      <c r="H2044" s="95" t="s">
        <v>326</v>
      </c>
      <c r="I2044" s="100" t="s">
        <v>769</v>
      </c>
      <c r="J2044" s="87"/>
      <c r="K2044" s="87">
        <f ca="1">COUNTIF(Tabel1[[PPO code 1]:[Frequentie 4]],Activiteitenoverzicht!B2044)</f>
        <v>0</v>
      </c>
      <c r="L2044" s="96">
        <f t="shared" ca="1" si="274"/>
        <v>1</v>
      </c>
    </row>
    <row r="2045" spans="1:12" x14ac:dyDescent="0.25">
      <c r="A2045" s="92">
        <f t="shared" si="268"/>
        <v>2042</v>
      </c>
      <c r="B2045" s="100" t="str">
        <f t="shared" si="273"/>
        <v xml:space="preserve"> </v>
      </c>
      <c r="D2045" s="91" t="str">
        <f>IFERROR(VLOOKUP($C2045,'[1]Nieuwe bron'!$A:$C,3,0),"")</f>
        <v/>
      </c>
      <c r="E2045" s="70" t="str">
        <f>IFERROR(VLOOKUP($D2045,'[1]Nieuwe bron'!$C:$D,2,0),"")</f>
        <v/>
      </c>
      <c r="F2045" s="70" t="str">
        <f>IFERROR(VLOOKUP($D2045,NLSfB!A:D,4,0),"")</f>
        <v/>
      </c>
      <c r="G2045" s="109">
        <v>1</v>
      </c>
      <c r="H2045" s="95" t="s">
        <v>326</v>
      </c>
      <c r="I2045" s="100" t="s">
        <v>1566</v>
      </c>
      <c r="J2045" s="87"/>
      <c r="K2045" s="87">
        <f ca="1">COUNTIF(Tabel1[[PPO code 1]:[Frequentie 4]],Activiteitenoverzicht!B2045)</f>
        <v>0</v>
      </c>
      <c r="L2045" s="96">
        <f t="shared" ca="1" si="274"/>
        <v>1</v>
      </c>
    </row>
    <row r="2046" spans="1:12" x14ac:dyDescent="0.25">
      <c r="A2046" s="92">
        <f t="shared" si="268"/>
        <v>2043</v>
      </c>
      <c r="B2046" s="100" t="str">
        <f t="shared" si="273"/>
        <v xml:space="preserve"> </v>
      </c>
      <c r="D2046" s="91" t="str">
        <f>IFERROR(VLOOKUP($C2046,'[1]Nieuwe bron'!$A:$C,3,0),"")</f>
        <v/>
      </c>
      <c r="E2046" s="70" t="str">
        <f>IFERROR(VLOOKUP($D2046,'[1]Nieuwe bron'!$C:$D,2,0),"")</f>
        <v/>
      </c>
      <c r="F2046" s="70" t="str">
        <f>IFERROR(VLOOKUP($D2046,NLSfB!A:D,4,0),"")</f>
        <v/>
      </c>
      <c r="G2046" s="109">
        <v>1</v>
      </c>
      <c r="H2046" s="95" t="s">
        <v>326</v>
      </c>
      <c r="I2046" s="100" t="s">
        <v>1660</v>
      </c>
      <c r="J2046" s="87"/>
      <c r="K2046" s="87">
        <f ca="1">COUNTIF(Tabel1[[PPO code 1]:[Frequentie 4]],Activiteitenoverzicht!B2046)</f>
        <v>0</v>
      </c>
      <c r="L2046" s="96">
        <f t="shared" ca="1" si="274"/>
        <v>1</v>
      </c>
    </row>
    <row r="2047" spans="1:12" x14ac:dyDescent="0.25">
      <c r="A2047" s="92">
        <f t="shared" si="268"/>
        <v>2044</v>
      </c>
      <c r="B2047" s="100" t="str">
        <f t="shared" si="273"/>
        <v xml:space="preserve"> </v>
      </c>
      <c r="D2047" s="91" t="str">
        <f>IFERROR(VLOOKUP($C2047,'[1]Nieuwe bron'!$A:$C,3,0),"")</f>
        <v/>
      </c>
      <c r="E2047" s="70" t="str">
        <f>IFERROR(VLOOKUP($D2047,'[1]Nieuwe bron'!$C:$D,2,0),"")</f>
        <v/>
      </c>
      <c r="F2047" s="70" t="str">
        <f>IFERROR(VLOOKUP($D2047,NLSfB!A:D,4,0),"")</f>
        <v/>
      </c>
      <c r="G2047" s="109">
        <v>1</v>
      </c>
      <c r="H2047" s="95" t="s">
        <v>326</v>
      </c>
      <c r="I2047" s="100" t="s">
        <v>921</v>
      </c>
      <c r="J2047" s="87"/>
      <c r="K2047" s="87">
        <f ca="1">COUNTIF(Tabel1[[PPO code 1]:[Frequentie 4]],Activiteitenoverzicht!B2047)</f>
        <v>0</v>
      </c>
      <c r="L2047" s="96">
        <f t="shared" ca="1" si="274"/>
        <v>1</v>
      </c>
    </row>
    <row r="2048" spans="1:12" x14ac:dyDescent="0.25">
      <c r="A2048" s="92">
        <f t="shared" si="268"/>
        <v>2045</v>
      </c>
      <c r="B2048" s="100" t="str">
        <f t="shared" si="273"/>
        <v xml:space="preserve"> </v>
      </c>
      <c r="D2048" s="91" t="str">
        <f>IFERROR(VLOOKUP($C2048,'[1]Nieuwe bron'!$A:$C,3,0),"")</f>
        <v/>
      </c>
      <c r="E2048" s="70" t="str">
        <f>IFERROR(VLOOKUP($D2048,'[1]Nieuwe bron'!$C:$D,2,0),"")</f>
        <v/>
      </c>
      <c r="F2048" s="70" t="str">
        <f>IFERROR(VLOOKUP($D2048,NLSfB!A:D,4,0),"")</f>
        <v/>
      </c>
      <c r="G2048" s="109">
        <v>1</v>
      </c>
      <c r="H2048" s="95" t="s">
        <v>326</v>
      </c>
      <c r="I2048" s="100" t="s">
        <v>1568</v>
      </c>
      <c r="J2048" s="87"/>
      <c r="K2048" s="87">
        <f ca="1">COUNTIF(Tabel1[[PPO code 1]:[Frequentie 4]],Activiteitenoverzicht!B2048)</f>
        <v>0</v>
      </c>
      <c r="L2048" s="96">
        <f t="shared" ca="1" si="274"/>
        <v>1</v>
      </c>
    </row>
    <row r="2049" spans="1:12" x14ac:dyDescent="0.25">
      <c r="A2049" s="92">
        <f t="shared" si="268"/>
        <v>2046</v>
      </c>
      <c r="B2049" s="100" t="str">
        <f t="shared" si="273"/>
        <v xml:space="preserve"> </v>
      </c>
      <c r="D2049" s="91" t="str">
        <f>IFERROR(VLOOKUP($C2049,'[1]Nieuwe bron'!$A:$C,3,0),"")</f>
        <v/>
      </c>
      <c r="E2049" s="70" t="str">
        <f>IFERROR(VLOOKUP($D2049,'[1]Nieuwe bron'!$C:$D,2,0),"")</f>
        <v/>
      </c>
      <c r="F2049" s="70" t="str">
        <f>IFERROR(VLOOKUP($D2049,NLSfB!A:D,4,0),"")</f>
        <v/>
      </c>
      <c r="G2049" s="109">
        <v>1</v>
      </c>
      <c r="H2049" s="95" t="s">
        <v>326</v>
      </c>
      <c r="I2049" s="100" t="s">
        <v>1679</v>
      </c>
      <c r="J2049" s="87"/>
      <c r="K2049" s="87">
        <f ca="1">COUNTIF(Tabel1[[PPO code 1]:[Frequentie 4]],Activiteitenoverzicht!B2049)</f>
        <v>0</v>
      </c>
      <c r="L2049" s="96">
        <f t="shared" ca="1" si="274"/>
        <v>1</v>
      </c>
    </row>
    <row r="2050" spans="1:12" x14ac:dyDescent="0.25">
      <c r="A2050" s="92">
        <f t="shared" si="268"/>
        <v>2047</v>
      </c>
      <c r="B2050" s="91"/>
      <c r="D2050" s="91" t="str">
        <f>IFERROR(VLOOKUP($C2050,'[1]Nieuwe bron'!$A:$C,3,0),"")</f>
        <v/>
      </c>
      <c r="E2050" s="70" t="str">
        <f>IFERROR(VLOOKUP($D2050,'[1]Nieuwe bron'!$C:$D,2,0),"")</f>
        <v/>
      </c>
      <c r="F2050" s="70" t="str">
        <f>IFERROR(VLOOKUP($D2050,NLSfB!A:D,4,0),"")</f>
        <v/>
      </c>
      <c r="G2050" s="114">
        <v>1</v>
      </c>
      <c r="H2050" s="95" t="s">
        <v>326</v>
      </c>
      <c r="I2050" s="100" t="s">
        <v>923</v>
      </c>
      <c r="J2050" s="87"/>
      <c r="K2050" s="87">
        <f ca="1">COUNTIF(Tabel1[[PPO code 1]:[Frequentie 4]],Activiteitenoverzicht!B2050)</f>
        <v>0</v>
      </c>
      <c r="L2050" s="96">
        <f t="shared" ca="1" si="274"/>
        <v>1</v>
      </c>
    </row>
    <row r="2051" spans="1:12" x14ac:dyDescent="0.25">
      <c r="A2051" s="92">
        <f t="shared" si="268"/>
        <v>2048</v>
      </c>
      <c r="B2051" s="91"/>
      <c r="D2051" s="91" t="str">
        <f>IFERROR(VLOOKUP($C2051,'[1]Nieuwe bron'!$A:$C,3,0),"")</f>
        <v/>
      </c>
      <c r="E2051" s="70" t="str">
        <f>IFERROR(VLOOKUP($D2051,'[1]Nieuwe bron'!$C:$D,2,0),"")</f>
        <v/>
      </c>
      <c r="F2051" s="70" t="str">
        <f>IFERROR(VLOOKUP($D2051,NLSfB!A:D,4,0),"")</f>
        <v/>
      </c>
      <c r="G2051" s="74"/>
      <c r="H2051" s="95"/>
      <c r="I2051" s="91"/>
      <c r="J2051" s="87"/>
      <c r="K2051" s="87">
        <f ca="1">COUNTIF(Tabel1[[PPO code 1]:[Frequentie 4]],Activiteitenoverzicht!B2051)</f>
        <v>0</v>
      </c>
      <c r="L2051" s="97">
        <f t="shared" ca="1" si="274"/>
        <v>1</v>
      </c>
    </row>
    <row r="2052" spans="1:12" ht="34.200000000000003" x14ac:dyDescent="0.25">
      <c r="A2052" s="92">
        <f t="shared" si="268"/>
        <v>2049</v>
      </c>
      <c r="B2052" s="91" t="s">
        <v>1689</v>
      </c>
      <c r="D2052" s="91" t="s">
        <v>76</v>
      </c>
      <c r="E2052" s="70" t="str">
        <f>IFERROR(VLOOKUP($D2052,'[1]Nieuwe bron'!$C:$D,2,0),"")</f>
        <v>water; legionellapreventie, algemeen (verzamelniveau)</v>
      </c>
      <c r="F2052" s="70" t="str">
        <f>IFERROR(VLOOKUP($D2052,NLSfB!A:D,4,0),"")</f>
        <v>legionellapreventie</v>
      </c>
      <c r="G2052" s="117" t="s">
        <v>1690</v>
      </c>
      <c r="H2052" s="98"/>
      <c r="I2052" s="99" t="s">
        <v>1691</v>
      </c>
      <c r="J2052" s="87"/>
      <c r="K2052" s="87">
        <f ca="1">COUNTIF(Tabel1[[PPO code 1]:[Frequentie 4]],Activiteitenoverzicht!B2052)</f>
        <v>3</v>
      </c>
      <c r="L2052" s="94">
        <f ca="1">$K$2052</f>
        <v>3</v>
      </c>
    </row>
    <row r="2053" spans="1:12" ht="34.200000000000003" x14ac:dyDescent="0.25">
      <c r="A2053" s="92">
        <f t="shared" si="268"/>
        <v>2050</v>
      </c>
      <c r="B2053" s="91" t="str">
        <f>IF($C2053=""," ",$B$2052)</f>
        <v xml:space="preserve"> </v>
      </c>
      <c r="D2053" s="91" t="str">
        <f>IFERROR(VLOOKUP($C2053,'[1]Nieuwe bron'!$A:$C,3,0),"")</f>
        <v/>
      </c>
      <c r="E2053" s="70" t="str">
        <f>IFERROR(VLOOKUP($D2053,'[1]Nieuwe bron'!$C:$D,2,0),"")</f>
        <v/>
      </c>
      <c r="F2053" s="70" t="str">
        <f>IFERROR(VLOOKUP($D2053,NLSfB!A:D,4,0),"")</f>
        <v/>
      </c>
      <c r="G2053" s="113" t="s">
        <v>1690</v>
      </c>
      <c r="H2053" s="95"/>
      <c r="I2053" s="91" t="s">
        <v>1692</v>
      </c>
      <c r="J2053" s="87"/>
      <c r="K2053" s="87">
        <f ca="1">COUNTIF(Tabel1[[PPO code 1]:[Frequentie 4]],Activiteitenoverzicht!B2053)</f>
        <v>0</v>
      </c>
      <c r="L2053" s="96">
        <f t="shared" ref="L2053:L2057" ca="1" si="275">$K$2052</f>
        <v>3</v>
      </c>
    </row>
    <row r="2054" spans="1:12" ht="34.200000000000003" x14ac:dyDescent="0.25">
      <c r="A2054" s="92">
        <f t="shared" si="268"/>
        <v>2051</v>
      </c>
      <c r="B2054" s="91" t="str">
        <f>IF($C2054=""," ",$B$2052)</f>
        <v xml:space="preserve"> </v>
      </c>
      <c r="D2054" s="91" t="str">
        <f>IFERROR(VLOOKUP($C2054,'[1]Nieuwe bron'!$A:$C,3,0),"")</f>
        <v/>
      </c>
      <c r="E2054" s="70" t="str">
        <f>IFERROR(VLOOKUP($D2054,'[1]Nieuwe bron'!$C:$D,2,0),"")</f>
        <v/>
      </c>
      <c r="F2054" s="70" t="str">
        <f>IFERROR(VLOOKUP($D2054,NLSfB!A:D,4,0),"")</f>
        <v/>
      </c>
      <c r="G2054" s="113" t="s">
        <v>1690</v>
      </c>
      <c r="H2054" s="95" t="s">
        <v>326</v>
      </c>
      <c r="I2054" s="91" t="s">
        <v>1693</v>
      </c>
      <c r="J2054" s="87"/>
      <c r="K2054" s="87">
        <f ca="1">COUNTIF(Tabel1[[PPO code 1]:[Frequentie 4]],Activiteitenoverzicht!B2054)</f>
        <v>0</v>
      </c>
      <c r="L2054" s="96">
        <f t="shared" ca="1" si="275"/>
        <v>3</v>
      </c>
    </row>
    <row r="2055" spans="1:12" ht="45.6" x14ac:dyDescent="0.25">
      <c r="A2055" s="92">
        <f t="shared" si="268"/>
        <v>2052</v>
      </c>
      <c r="B2055" s="91" t="str">
        <f>IF($C2055=""," ",$B$2052)</f>
        <v xml:space="preserve"> </v>
      </c>
      <c r="D2055" s="91" t="str">
        <f>IFERROR(VLOOKUP($C2055,'[1]Nieuwe bron'!$A:$C,3,0),"")</f>
        <v/>
      </c>
      <c r="E2055" s="70" t="str">
        <f>IFERROR(VLOOKUP($D2055,'[1]Nieuwe bron'!$C:$D,2,0),"")</f>
        <v/>
      </c>
      <c r="F2055" s="70" t="str">
        <f>IFERROR(VLOOKUP($D2055,NLSfB!A:D,4,0),"")</f>
        <v/>
      </c>
      <c r="G2055" s="113" t="s">
        <v>1690</v>
      </c>
      <c r="H2055" s="95" t="s">
        <v>326</v>
      </c>
      <c r="I2055" s="91" t="s">
        <v>1694</v>
      </c>
      <c r="J2055" s="87"/>
      <c r="K2055" s="87">
        <f ca="1">COUNTIF(Tabel1[[PPO code 1]:[Frequentie 4]],Activiteitenoverzicht!B2055)</f>
        <v>0</v>
      </c>
      <c r="L2055" s="96">
        <f t="shared" ca="1" si="275"/>
        <v>3</v>
      </c>
    </row>
    <row r="2056" spans="1:12" x14ac:dyDescent="0.25">
      <c r="A2056" s="92">
        <f t="shared" si="268"/>
        <v>2053</v>
      </c>
      <c r="B2056" s="91"/>
      <c r="D2056" s="91" t="str">
        <f>IFERROR(VLOOKUP($C2056,'[1]Nieuwe bron'!$A:$C,3,0),"")</f>
        <v/>
      </c>
      <c r="E2056" s="70" t="str">
        <f>IFERROR(VLOOKUP($D2056,'[1]Nieuwe bron'!$C:$D,2,0),"")</f>
        <v/>
      </c>
      <c r="F2056" s="70" t="str">
        <f>IFERROR(VLOOKUP($D2056,NLSfB!A:D,4,0),"")</f>
        <v/>
      </c>
      <c r="G2056" s="113"/>
      <c r="H2056" s="95" t="s">
        <v>326</v>
      </c>
      <c r="I2056" s="91" t="s">
        <v>1695</v>
      </c>
      <c r="J2056" s="87"/>
      <c r="K2056" s="87">
        <f ca="1">COUNTIF(Tabel1[[PPO code 1]:[Frequentie 4]],Activiteitenoverzicht!B2056)</f>
        <v>0</v>
      </c>
      <c r="L2056" s="96">
        <f t="shared" ca="1" si="275"/>
        <v>3</v>
      </c>
    </row>
    <row r="2057" spans="1:12" x14ac:dyDescent="0.25">
      <c r="A2057" s="92">
        <f t="shared" si="268"/>
        <v>2054</v>
      </c>
      <c r="B2057" s="91"/>
      <c r="D2057" s="91" t="str">
        <f>IFERROR(VLOOKUP($C2057,'[1]Nieuwe bron'!$A:$C,3,0),"")</f>
        <v/>
      </c>
      <c r="E2057" s="70" t="str">
        <f>IFERROR(VLOOKUP($D2057,'[1]Nieuwe bron'!$C:$D,2,0),"")</f>
        <v/>
      </c>
      <c r="F2057" s="70" t="str">
        <f>IFERROR(VLOOKUP($D2057,NLSfB!A:D,4,0),"")</f>
        <v/>
      </c>
      <c r="G2057" s="113"/>
      <c r="H2057" s="95"/>
      <c r="I2057" s="91"/>
      <c r="J2057" s="87"/>
      <c r="K2057" s="87">
        <f ca="1">COUNTIF(Tabel1[[PPO code 1]:[Frequentie 4]],Activiteitenoverzicht!B2057)</f>
        <v>0</v>
      </c>
      <c r="L2057" s="97">
        <f t="shared" ca="1" si="275"/>
        <v>3</v>
      </c>
    </row>
    <row r="2058" spans="1:12" x14ac:dyDescent="0.25">
      <c r="A2058" s="92">
        <f t="shared" si="268"/>
        <v>2055</v>
      </c>
      <c r="B2058" s="91" t="s">
        <v>1696</v>
      </c>
      <c r="D2058" s="91" t="s">
        <v>76</v>
      </c>
      <c r="E2058" s="70" t="str">
        <f>IFERROR(VLOOKUP($D2058,'[1]Nieuwe bron'!$C:$D,2,0),"")</f>
        <v>water; legionellapreventie, algemeen (verzamelniveau)</v>
      </c>
      <c r="F2058" s="70" t="str">
        <f>IFERROR(VLOOKUP($D2058,NLSfB!A:D,4,0),"")</f>
        <v>legionellapreventie</v>
      </c>
      <c r="G2058" s="112">
        <v>2</v>
      </c>
      <c r="H2058" s="98"/>
      <c r="I2058" s="99" t="s">
        <v>1697</v>
      </c>
      <c r="J2058" s="87"/>
      <c r="K2058" s="87">
        <f ca="1">COUNTIF(Tabel1[[PPO code 1]:[Frequentie 4]],Activiteitenoverzicht!B2058)</f>
        <v>3</v>
      </c>
      <c r="L2058" s="94">
        <f ca="1">$K$2058</f>
        <v>3</v>
      </c>
    </row>
    <row r="2059" spans="1:12" ht="22.8" x14ac:dyDescent="0.25">
      <c r="A2059" s="92">
        <f t="shared" si="268"/>
        <v>2056</v>
      </c>
      <c r="B2059" s="91"/>
      <c r="D2059" s="91" t="str">
        <f>IFERROR(VLOOKUP($C2059,'[1]Nieuwe bron'!$A:$C,3,0),"")</f>
        <v/>
      </c>
      <c r="E2059" s="70" t="str">
        <f>IFERROR(VLOOKUP($D2059,'[1]Nieuwe bron'!$C:$D,2,0),"")</f>
        <v/>
      </c>
      <c r="F2059" s="70" t="str">
        <f>IFERROR(VLOOKUP($D2059,NLSfB!A:D,4,0),"")</f>
        <v/>
      </c>
      <c r="G2059" s="114">
        <v>2</v>
      </c>
      <c r="H2059" s="95" t="s">
        <v>326</v>
      </c>
      <c r="I2059" s="91" t="s">
        <v>1698</v>
      </c>
      <c r="J2059" s="87"/>
      <c r="K2059" s="87">
        <f ca="1">COUNTIF(Tabel1[[PPO code 1]:[Frequentie 4]],Activiteitenoverzicht!B2059)</f>
        <v>0</v>
      </c>
      <c r="L2059" s="96">
        <f t="shared" ref="L2059:L2060" ca="1" si="276">$K$2058</f>
        <v>3</v>
      </c>
    </row>
    <row r="2060" spans="1:12" x14ac:dyDescent="0.25">
      <c r="A2060" s="92">
        <f t="shared" si="268"/>
        <v>2057</v>
      </c>
      <c r="B2060" s="91"/>
      <c r="D2060" s="91" t="str">
        <f>IFERROR(VLOOKUP($C2060,'[1]Nieuwe bron'!$A:$C,3,0),"")</f>
        <v/>
      </c>
      <c r="E2060" s="70" t="str">
        <f>IFERROR(VLOOKUP($D2060,'[1]Nieuwe bron'!$C:$D,2,0),"")</f>
        <v/>
      </c>
      <c r="F2060" s="70" t="str">
        <f>IFERROR(VLOOKUP($D2060,NLSfB!A:D,4,0),"")</f>
        <v/>
      </c>
      <c r="G2060" s="74"/>
      <c r="H2060" s="95"/>
      <c r="I2060" s="91"/>
      <c r="J2060" s="87"/>
      <c r="K2060" s="87">
        <f ca="1">COUNTIF(Tabel1[[PPO code 1]:[Frequentie 4]],Activiteitenoverzicht!B2060)</f>
        <v>0</v>
      </c>
      <c r="L2060" s="97">
        <f t="shared" ca="1" si="276"/>
        <v>3</v>
      </c>
    </row>
    <row r="2061" spans="1:12" hidden="1" x14ac:dyDescent="0.25">
      <c r="A2061" s="71">
        <f t="shared" si="268"/>
        <v>2058</v>
      </c>
      <c r="B2061" s="70" t="s">
        <v>1699</v>
      </c>
      <c r="C2061" s="70">
        <v>5337</v>
      </c>
      <c r="D2061" s="70" t="str">
        <f>IFERROR(VLOOKUP($C2061,'[1]Nieuwe bron'!$A:$C,3,0),"")</f>
        <v>53.37.00</v>
      </c>
      <c r="E2061" s="70" t="str">
        <f>IFERROR(VLOOKUP($D2061,'[1]Nieuwe bron'!$C:$D,2,0),"")</f>
        <v>water; bedrijfswater, onderbrekingsinstallatie (breektank)</v>
      </c>
      <c r="F2061" s="70" t="str">
        <f>IFERROR(VLOOKUP($D2061,NLSfB!A:D,4,0),"")</f>
        <v>breektank bedrijfswater</v>
      </c>
      <c r="G2061" s="112">
        <v>1</v>
      </c>
      <c r="H2061" s="77"/>
      <c r="I2061" s="78" t="s">
        <v>1700</v>
      </c>
      <c r="K2061" s="67">
        <f ca="1">COUNTIF(Tabel1[[PPO code 1]:[Frequentie 4]],Activiteitenoverzicht!B2061)</f>
        <v>0</v>
      </c>
      <c r="L2061" s="73">
        <f ca="1">$K$2061</f>
        <v>0</v>
      </c>
    </row>
    <row r="2062" spans="1:12" hidden="1" x14ac:dyDescent="0.25">
      <c r="A2062" s="71">
        <f t="shared" si="268"/>
        <v>2059</v>
      </c>
      <c r="B2062" s="70" t="str">
        <f>IF($C2062=""," ",$B$2061)</f>
        <v xml:space="preserve"> </v>
      </c>
      <c r="D2062" s="70" t="str">
        <f>IFERROR(VLOOKUP($C2062,'[1]Nieuwe bron'!$A:$C,3,0),"")</f>
        <v/>
      </c>
      <c r="E2062" s="70" t="str">
        <f>IFERROR(VLOOKUP($D2062,'[1]Nieuwe bron'!$C:$D,2,0),"")</f>
        <v/>
      </c>
      <c r="F2062" s="70" t="str">
        <f>IFERROR(VLOOKUP($D2062,NLSfB!A:D,4,0),"")</f>
        <v/>
      </c>
      <c r="G2062" s="113">
        <v>1</v>
      </c>
      <c r="H2062" s="74" t="s">
        <v>326</v>
      </c>
      <c r="I2062" s="70" t="s">
        <v>1701</v>
      </c>
      <c r="K2062" s="67">
        <f ca="1">COUNTIF(Tabel1[[PPO code 1]:[Frequentie 4]],Activiteitenoverzicht!B2062)</f>
        <v>0</v>
      </c>
      <c r="L2062" s="75">
        <f t="shared" ref="L2062:L2066" ca="1" si="277">$K$2061</f>
        <v>0</v>
      </c>
    </row>
    <row r="2063" spans="1:12" hidden="1" x14ac:dyDescent="0.25">
      <c r="A2063" s="71">
        <f t="shared" si="268"/>
        <v>2060</v>
      </c>
      <c r="B2063" s="70" t="str">
        <f>IF($C2063=""," ",$B$2061)</f>
        <v xml:space="preserve"> </v>
      </c>
      <c r="D2063" s="70" t="str">
        <f>IFERROR(VLOOKUP($C2063,'[1]Nieuwe bron'!$A:$C,3,0),"")</f>
        <v/>
      </c>
      <c r="E2063" s="70" t="str">
        <f>IFERROR(VLOOKUP($D2063,'[1]Nieuwe bron'!$C:$D,2,0),"")</f>
        <v/>
      </c>
      <c r="F2063" s="70" t="str">
        <f>IFERROR(VLOOKUP($D2063,NLSfB!A:D,4,0),"")</f>
        <v/>
      </c>
      <c r="G2063" s="113">
        <v>1</v>
      </c>
      <c r="H2063" s="74" t="s">
        <v>326</v>
      </c>
      <c r="I2063" s="70" t="s">
        <v>1702</v>
      </c>
      <c r="K2063" s="67">
        <f ca="1">COUNTIF(Tabel1[[PPO code 1]:[Frequentie 4]],Activiteitenoverzicht!B2063)</f>
        <v>0</v>
      </c>
      <c r="L2063" s="75">
        <f t="shared" ca="1" si="277"/>
        <v>0</v>
      </c>
    </row>
    <row r="2064" spans="1:12" hidden="1" x14ac:dyDescent="0.25">
      <c r="A2064" s="71">
        <f t="shared" si="268"/>
        <v>2061</v>
      </c>
      <c r="B2064" s="70" t="str">
        <f>IF($C2064=""," ",$B$2061)</f>
        <v xml:space="preserve"> </v>
      </c>
      <c r="D2064" s="70" t="str">
        <f>IFERROR(VLOOKUP($C2064,'[1]Nieuwe bron'!$A:$C,3,0),"")</f>
        <v/>
      </c>
      <c r="E2064" s="70" t="str">
        <f>IFERROR(VLOOKUP($D2064,'[1]Nieuwe bron'!$C:$D,2,0),"")</f>
        <v/>
      </c>
      <c r="F2064" s="70" t="str">
        <f>IFERROR(VLOOKUP($D2064,NLSfB!A:D,4,0),"")</f>
        <v/>
      </c>
      <c r="G2064" s="113">
        <v>1</v>
      </c>
      <c r="H2064" s="74" t="s">
        <v>326</v>
      </c>
      <c r="I2064" s="70" t="s">
        <v>1703</v>
      </c>
      <c r="K2064" s="67">
        <f ca="1">COUNTIF(Tabel1[[PPO code 1]:[Frequentie 4]],Activiteitenoverzicht!B2064)</f>
        <v>0</v>
      </c>
      <c r="L2064" s="75">
        <f t="shared" ca="1" si="277"/>
        <v>0</v>
      </c>
    </row>
    <row r="2065" spans="1:12" hidden="1" x14ac:dyDescent="0.25">
      <c r="A2065" s="71">
        <f t="shared" si="268"/>
        <v>2062</v>
      </c>
      <c r="B2065" s="70"/>
      <c r="D2065" s="70" t="str">
        <f>IFERROR(VLOOKUP($C2065,'[1]Nieuwe bron'!$A:$C,3,0),"")</f>
        <v/>
      </c>
      <c r="E2065" s="70" t="str">
        <f>IFERROR(VLOOKUP($D2065,'[1]Nieuwe bron'!$C:$D,2,0),"")</f>
        <v/>
      </c>
      <c r="F2065" s="70" t="str">
        <f>IFERROR(VLOOKUP($D2065,NLSfB!A:D,4,0),"")</f>
        <v/>
      </c>
      <c r="G2065" s="114">
        <v>1</v>
      </c>
      <c r="H2065" s="74" t="s">
        <v>326</v>
      </c>
      <c r="I2065" s="70" t="s">
        <v>1704</v>
      </c>
      <c r="K2065" s="67">
        <f ca="1">COUNTIF(Tabel1[[PPO code 1]:[Frequentie 4]],Activiteitenoverzicht!B2065)</f>
        <v>0</v>
      </c>
      <c r="L2065" s="75">
        <f t="shared" ca="1" si="277"/>
        <v>0</v>
      </c>
    </row>
    <row r="2066" spans="1:12" hidden="1" x14ac:dyDescent="0.25">
      <c r="A2066" s="71">
        <f t="shared" si="268"/>
        <v>2063</v>
      </c>
      <c r="B2066" s="70"/>
      <c r="D2066" s="70" t="str">
        <f>IFERROR(VLOOKUP($C2066,'[1]Nieuwe bron'!$A:$C,3,0),"")</f>
        <v/>
      </c>
      <c r="E2066" s="70" t="str">
        <f>IFERROR(VLOOKUP($D2066,'[1]Nieuwe bron'!$C:$D,2,0),"")</f>
        <v/>
      </c>
      <c r="F2066" s="70" t="str">
        <f>IFERROR(VLOOKUP($D2066,NLSfB!A:D,4,0),"")</f>
        <v/>
      </c>
      <c r="G2066" s="74"/>
      <c r="H2066" s="74"/>
      <c r="I2066" s="70"/>
      <c r="K2066" s="67">
        <f ca="1">COUNTIF(Tabel1[[PPO code 1]:[Frequentie 4]],Activiteitenoverzicht!B2066)</f>
        <v>0</v>
      </c>
      <c r="L2066" s="76">
        <f t="shared" ca="1" si="277"/>
        <v>0</v>
      </c>
    </row>
    <row r="2067" spans="1:12" ht="22.8" hidden="1" x14ac:dyDescent="0.25">
      <c r="A2067" s="71">
        <f t="shared" si="268"/>
        <v>2064</v>
      </c>
      <c r="B2067" s="70" t="s">
        <v>51</v>
      </c>
      <c r="C2067" s="70">
        <v>53502001</v>
      </c>
      <c r="D2067" s="70" t="str">
        <f>IFERROR(VLOOKUP($C2067,'[1]Nieuwe bron'!$A:$C,3,0),"")</f>
        <v>53.50.10</v>
      </c>
      <c r="E2067" s="70" t="str">
        <f>IFERROR(VLOOKUP($D2067,'[1]Nieuwe bron'!$C:$D,2,0),"")</f>
        <v>water; waterbehandeling, algemeen; waterontharder pekel simplex</v>
      </c>
      <c r="F2067" s="70" t="str">
        <f>IFERROR(VLOOKUP($D2067,NLSfB!A:D,4,0),"")</f>
        <v>waterontharder pekel simplex</v>
      </c>
      <c r="G2067" s="112">
        <v>1</v>
      </c>
      <c r="H2067" s="77"/>
      <c r="I2067" s="81" t="s">
        <v>1705</v>
      </c>
      <c r="K2067" s="67">
        <f ca="1">COUNTIF(Tabel1[[PPO code 1]:[Frequentie 4]],Activiteitenoverzicht!B2067)</f>
        <v>0</v>
      </c>
      <c r="L2067" s="73">
        <f ca="1">$K$2067</f>
        <v>0</v>
      </c>
    </row>
    <row r="2068" spans="1:12" hidden="1" x14ac:dyDescent="0.25">
      <c r="A2068" s="71">
        <f t="shared" si="268"/>
        <v>2065</v>
      </c>
      <c r="B2068" s="70" t="str">
        <f t="shared" ref="B2068:B2073" si="278">IF($C2068=""," ",$B$2067)</f>
        <v>WTR070-A1</v>
      </c>
      <c r="C2068" s="70">
        <v>53502002</v>
      </c>
      <c r="D2068" s="70" t="str">
        <f>IFERROR(VLOOKUP($C2068,'[1]Nieuwe bron'!$A:$C,3,0),"")</f>
        <v>53.50.20</v>
      </c>
      <c r="E2068" s="70" t="str">
        <f>IFERROR(VLOOKUP($D2068,'[1]Nieuwe bron'!$C:$D,2,0),"")</f>
        <v>water; waterbehandeling, algemeen; waterontharder pekel duplex</v>
      </c>
      <c r="F2068" s="70" t="str">
        <f>IFERROR(VLOOKUP($D2068,NLSfB!A:D,4,0),"")</f>
        <v>waterontharder pekel duplex</v>
      </c>
      <c r="G2068" s="113">
        <v>1</v>
      </c>
      <c r="H2068" s="74" t="s">
        <v>326</v>
      </c>
      <c r="I2068" s="70" t="s">
        <v>1706</v>
      </c>
      <c r="K2068" s="67">
        <f ca="1">COUNTIF(Tabel1[[PPO code 1]:[Frequentie 4]],Activiteitenoverzicht!B2068)</f>
        <v>0</v>
      </c>
      <c r="L2068" s="75">
        <f t="shared" ref="L2068:L2075" ca="1" si="279">$K$2067</f>
        <v>0</v>
      </c>
    </row>
    <row r="2069" spans="1:12" hidden="1" x14ac:dyDescent="0.25">
      <c r="A2069" s="71">
        <f t="shared" si="268"/>
        <v>2066</v>
      </c>
      <c r="B2069" s="70" t="str">
        <f t="shared" si="278"/>
        <v>WTR070-A1</v>
      </c>
      <c r="C2069" s="70">
        <v>5351</v>
      </c>
      <c r="D2069" s="70" t="str">
        <f>IFERROR(VLOOKUP($C2069,'[1]Nieuwe bron'!$A:$C,3,0),"")</f>
        <v>53.51.00</v>
      </c>
      <c r="E2069" s="70" t="str">
        <f>IFERROR(VLOOKUP($D2069,'[1]Nieuwe bron'!$C:$D,2,0),"")</f>
        <v>water; waterbehandeling, filtratiesysteem</v>
      </c>
      <c r="F2069" s="70" t="str">
        <f>IFERROR(VLOOKUP($D2069,NLSfB!A:D,4,0),"")</f>
        <v>waterfiltratiesysteem</v>
      </c>
      <c r="G2069" s="113">
        <v>1</v>
      </c>
      <c r="H2069" s="74" t="s">
        <v>326</v>
      </c>
      <c r="I2069" s="70" t="s">
        <v>1707</v>
      </c>
      <c r="K2069" s="67">
        <f ca="1">COUNTIF(Tabel1[[PPO code 1]:[Frequentie 4]],Activiteitenoverzicht!B2069)</f>
        <v>0</v>
      </c>
      <c r="L2069" s="75">
        <f t="shared" ca="1" si="279"/>
        <v>0</v>
      </c>
    </row>
    <row r="2070" spans="1:12" hidden="1" x14ac:dyDescent="0.25">
      <c r="A2070" s="71">
        <f t="shared" si="268"/>
        <v>2067</v>
      </c>
      <c r="B2070" s="70" t="str">
        <f t="shared" si="278"/>
        <v xml:space="preserve"> </v>
      </c>
      <c r="D2070" s="70" t="str">
        <f>IFERROR(VLOOKUP($C2070,'[1]Nieuwe bron'!$A:$C,3,0),"")</f>
        <v/>
      </c>
      <c r="E2070" s="70" t="str">
        <f>IFERROR(VLOOKUP($D2070,'[1]Nieuwe bron'!$C:$D,2,0),"")</f>
        <v/>
      </c>
      <c r="F2070" s="70" t="str">
        <f>IFERROR(VLOOKUP($D2070,NLSfB!A:D,4,0),"")</f>
        <v/>
      </c>
      <c r="G2070" s="113">
        <v>1</v>
      </c>
      <c r="H2070" s="74" t="s">
        <v>326</v>
      </c>
      <c r="I2070" s="70" t="s">
        <v>1708</v>
      </c>
      <c r="K2070" s="67">
        <f ca="1">COUNTIF(Tabel1[[PPO code 1]:[Frequentie 4]],Activiteitenoverzicht!B2070)</f>
        <v>0</v>
      </c>
      <c r="L2070" s="75">
        <f t="shared" ca="1" si="279"/>
        <v>0</v>
      </c>
    </row>
    <row r="2071" spans="1:12" hidden="1" x14ac:dyDescent="0.25">
      <c r="A2071" s="71">
        <f t="shared" si="268"/>
        <v>2068</v>
      </c>
      <c r="B2071" s="70" t="str">
        <f t="shared" si="278"/>
        <v xml:space="preserve"> </v>
      </c>
      <c r="D2071" s="70" t="str">
        <f>IFERROR(VLOOKUP($C2071,'[1]Nieuwe bron'!$A:$C,3,0),"")</f>
        <v/>
      </c>
      <c r="E2071" s="70" t="str">
        <f>IFERROR(VLOOKUP($D2071,'[1]Nieuwe bron'!$C:$D,2,0),"")</f>
        <v/>
      </c>
      <c r="F2071" s="70" t="str">
        <f>IFERROR(VLOOKUP($D2071,NLSfB!A:D,4,0),"")</f>
        <v/>
      </c>
      <c r="G2071" s="113">
        <v>1</v>
      </c>
      <c r="H2071" s="74" t="s">
        <v>326</v>
      </c>
      <c r="I2071" s="70" t="s">
        <v>1709</v>
      </c>
      <c r="K2071" s="67">
        <f ca="1">COUNTIF(Tabel1[[PPO code 1]:[Frequentie 4]],Activiteitenoverzicht!B2071)</f>
        <v>0</v>
      </c>
      <c r="L2071" s="75">
        <f t="shared" ca="1" si="279"/>
        <v>0</v>
      </c>
    </row>
    <row r="2072" spans="1:12" hidden="1" x14ac:dyDescent="0.25">
      <c r="A2072" s="71">
        <f t="shared" si="268"/>
        <v>2069</v>
      </c>
      <c r="B2072" s="70" t="str">
        <f t="shared" si="278"/>
        <v xml:space="preserve"> </v>
      </c>
      <c r="D2072" s="70" t="str">
        <f>IFERROR(VLOOKUP($C2072,'[1]Nieuwe bron'!$A:$C,3,0),"")</f>
        <v/>
      </c>
      <c r="E2072" s="70" t="str">
        <f>IFERROR(VLOOKUP($D2072,'[1]Nieuwe bron'!$C:$D,2,0),"")</f>
        <v/>
      </c>
      <c r="F2072" s="70" t="str">
        <f>IFERROR(VLOOKUP($D2072,NLSfB!A:D,4,0),"")</f>
        <v/>
      </c>
      <c r="G2072" s="113">
        <v>1</v>
      </c>
      <c r="H2072" s="74" t="s">
        <v>326</v>
      </c>
      <c r="I2072" s="70" t="s">
        <v>1710</v>
      </c>
      <c r="K2072" s="67">
        <f ca="1">COUNTIF(Tabel1[[PPO code 1]:[Frequentie 4]],Activiteitenoverzicht!B2072)</f>
        <v>0</v>
      </c>
      <c r="L2072" s="75">
        <f t="shared" ca="1" si="279"/>
        <v>0</v>
      </c>
    </row>
    <row r="2073" spans="1:12" hidden="1" x14ac:dyDescent="0.25">
      <c r="A2073" s="71">
        <f t="shared" si="268"/>
        <v>2070</v>
      </c>
      <c r="B2073" s="70" t="str">
        <f t="shared" si="278"/>
        <v xml:space="preserve"> </v>
      </c>
      <c r="D2073" s="70" t="str">
        <f>IFERROR(VLOOKUP($C2073,'[1]Nieuwe bron'!$A:$C,3,0),"")</f>
        <v/>
      </c>
      <c r="E2073" s="70" t="str">
        <f>IFERROR(VLOOKUP($D2073,'[1]Nieuwe bron'!$C:$D,2,0),"")</f>
        <v/>
      </c>
      <c r="F2073" s="70" t="str">
        <f>IFERROR(VLOOKUP($D2073,NLSfB!A:D,4,0),"")</f>
        <v/>
      </c>
      <c r="G2073" s="113">
        <v>1</v>
      </c>
      <c r="H2073" s="74" t="s">
        <v>326</v>
      </c>
      <c r="I2073" s="70" t="s">
        <v>1407</v>
      </c>
      <c r="K2073" s="67">
        <f ca="1">COUNTIF(Tabel1[[PPO code 1]:[Frequentie 4]],Activiteitenoverzicht!B2073)</f>
        <v>0</v>
      </c>
      <c r="L2073" s="75">
        <f t="shared" ca="1" si="279"/>
        <v>0</v>
      </c>
    </row>
    <row r="2074" spans="1:12" ht="22.8" hidden="1" x14ac:dyDescent="0.25">
      <c r="A2074" s="71">
        <f t="shared" si="268"/>
        <v>2071</v>
      </c>
      <c r="B2074" s="70"/>
      <c r="D2074" s="70" t="str">
        <f>IFERROR(VLOOKUP($C2074,'[1]Nieuwe bron'!$A:$C,3,0),"")</f>
        <v/>
      </c>
      <c r="E2074" s="70" t="str">
        <f>IFERROR(VLOOKUP($D2074,'[1]Nieuwe bron'!$C:$D,2,0),"")</f>
        <v/>
      </c>
      <c r="F2074" s="70" t="str">
        <f>IFERROR(VLOOKUP($D2074,NLSfB!A:D,4,0),"")</f>
        <v/>
      </c>
      <c r="G2074" s="113">
        <v>1</v>
      </c>
      <c r="H2074" s="74" t="s">
        <v>326</v>
      </c>
      <c r="I2074" s="70" t="s">
        <v>1711</v>
      </c>
      <c r="K2074" s="67">
        <f ca="1">COUNTIF(Tabel1[[PPO code 1]:[Frequentie 4]],Activiteitenoverzicht!B2074)</f>
        <v>0</v>
      </c>
      <c r="L2074" s="75">
        <f t="shared" ca="1" si="279"/>
        <v>0</v>
      </c>
    </row>
    <row r="2075" spans="1:12" hidden="1" x14ac:dyDescent="0.25">
      <c r="A2075" s="71">
        <f t="shared" si="268"/>
        <v>2072</v>
      </c>
      <c r="B2075" s="70"/>
      <c r="D2075" s="70" t="str">
        <f>IFERROR(VLOOKUP($C2075,'[1]Nieuwe bron'!$A:$C,3,0),"")</f>
        <v/>
      </c>
      <c r="E2075" s="70" t="str">
        <f>IFERROR(VLOOKUP($D2075,'[1]Nieuwe bron'!$C:$D,2,0),"")</f>
        <v/>
      </c>
      <c r="F2075" s="70" t="str">
        <f>IFERROR(VLOOKUP($D2075,NLSfB!A:D,4,0),"")</f>
        <v/>
      </c>
      <c r="G2075" s="114"/>
      <c r="H2075" s="74"/>
      <c r="I2075" s="70"/>
      <c r="K2075" s="67">
        <f ca="1">COUNTIF(Tabel1[[PPO code 1]:[Frequentie 4]],Activiteitenoverzicht!B2075)</f>
        <v>0</v>
      </c>
      <c r="L2075" s="76">
        <f t="shared" ca="1" si="279"/>
        <v>0</v>
      </c>
    </row>
    <row r="2076" spans="1:12" ht="22.8" hidden="1" x14ac:dyDescent="0.25">
      <c r="A2076" s="71">
        <f t="shared" si="268"/>
        <v>2073</v>
      </c>
      <c r="B2076" s="70" t="s">
        <v>52</v>
      </c>
      <c r="C2076" s="70">
        <v>53502001</v>
      </c>
      <c r="D2076" s="70" t="str">
        <f>IFERROR(VLOOKUP($C2076,'[1]Nieuwe bron'!$A:$C,3,0),"")</f>
        <v>53.50.10</v>
      </c>
      <c r="E2076" s="70" t="str">
        <f>IFERROR(VLOOKUP($D2076,'[1]Nieuwe bron'!$C:$D,2,0),"")</f>
        <v>water; waterbehandeling, algemeen; waterontharder pekel simplex</v>
      </c>
      <c r="F2076" s="70" t="str">
        <f>IFERROR(VLOOKUP($D2076,NLSfB!A:D,4,0),"")</f>
        <v>waterontharder pekel simplex</v>
      </c>
      <c r="G2076" s="112">
        <v>12</v>
      </c>
      <c r="H2076" s="77"/>
      <c r="I2076" s="81" t="s">
        <v>1705</v>
      </c>
      <c r="K2076" s="67">
        <f ca="1">COUNTIF(Tabel1[[PPO code 1]:[Frequentie 4]],Activiteitenoverzicht!B2076)</f>
        <v>0</v>
      </c>
      <c r="L2076" s="73">
        <f ca="1">$K$2076</f>
        <v>0</v>
      </c>
    </row>
    <row r="2077" spans="1:12" hidden="1" x14ac:dyDescent="0.25">
      <c r="A2077" s="71">
        <f t="shared" si="268"/>
        <v>2074</v>
      </c>
      <c r="B2077" s="79" t="str">
        <f>IF($C2077=""," ",$B$2076)</f>
        <v>WTR070-A2</v>
      </c>
      <c r="C2077" s="70">
        <v>53502002</v>
      </c>
      <c r="D2077" s="70" t="str">
        <f>IFERROR(VLOOKUP($C2077,'[1]Nieuwe bron'!$A:$C,3,0),"")</f>
        <v>53.50.20</v>
      </c>
      <c r="E2077" s="70" t="str">
        <f>IFERROR(VLOOKUP($D2077,'[1]Nieuwe bron'!$C:$D,2,0),"")</f>
        <v>water; waterbehandeling, algemeen; waterontharder pekel duplex</v>
      </c>
      <c r="F2077" s="70" t="str">
        <f>IFERROR(VLOOKUP($D2077,NLSfB!A:D,4,0),"")</f>
        <v>waterontharder pekel duplex</v>
      </c>
      <c r="G2077" s="109">
        <v>12</v>
      </c>
      <c r="H2077" s="74"/>
      <c r="I2077" s="70" t="s">
        <v>1712</v>
      </c>
      <c r="K2077" s="67">
        <f ca="1">COUNTIF(Tabel1[[PPO code 1]:[Frequentie 4]],Activiteitenoverzicht!B2077)</f>
        <v>0</v>
      </c>
      <c r="L2077" s="75">
        <f t="shared" ref="L2077:L2080" ca="1" si="280">$K$2076</f>
        <v>0</v>
      </c>
    </row>
    <row r="2078" spans="1:12" hidden="1" x14ac:dyDescent="0.25">
      <c r="A2078" s="71">
        <f t="shared" si="268"/>
        <v>2075</v>
      </c>
      <c r="B2078" s="79" t="str">
        <f>IF($C2078=""," ",$B$2076)</f>
        <v>WTR070-A2</v>
      </c>
      <c r="C2078" s="70">
        <v>5351</v>
      </c>
      <c r="D2078" s="70" t="str">
        <f>IFERROR(VLOOKUP($C2078,'[1]Nieuwe bron'!$A:$C,3,0),"")</f>
        <v>53.51.00</v>
      </c>
      <c r="E2078" s="70" t="str">
        <f>IFERROR(VLOOKUP($D2078,'[1]Nieuwe bron'!$C:$D,2,0),"")</f>
        <v>water; waterbehandeling, filtratiesysteem</v>
      </c>
      <c r="F2078" s="70" t="str">
        <f>IFERROR(VLOOKUP($D2078,NLSfB!A:D,4,0),"")</f>
        <v>waterfiltratiesysteem</v>
      </c>
      <c r="G2078" s="109">
        <v>12</v>
      </c>
      <c r="H2078" s="74" t="s">
        <v>326</v>
      </c>
      <c r="I2078" s="70" t="s">
        <v>1713</v>
      </c>
      <c r="K2078" s="67">
        <f ca="1">COUNTIF(Tabel1[[PPO code 1]:[Frequentie 4]],Activiteitenoverzicht!B2078)</f>
        <v>0</v>
      </c>
      <c r="L2078" s="75">
        <f t="shared" ca="1" si="280"/>
        <v>0</v>
      </c>
    </row>
    <row r="2079" spans="1:12" hidden="1" x14ac:dyDescent="0.25">
      <c r="A2079" s="71">
        <f t="shared" si="268"/>
        <v>2076</v>
      </c>
      <c r="B2079" s="79" t="str">
        <f>IF($C2079=""," ",$B$2076)</f>
        <v xml:space="preserve"> </v>
      </c>
      <c r="D2079" s="70" t="str">
        <f>IFERROR(VLOOKUP($C2079,'[1]Nieuwe bron'!$A:$C,3,0),"")</f>
        <v/>
      </c>
      <c r="E2079" s="70" t="str">
        <f>IFERROR(VLOOKUP($D2079,'[1]Nieuwe bron'!$C:$D,2,0),"")</f>
        <v/>
      </c>
      <c r="F2079" s="70" t="str">
        <f>IFERROR(VLOOKUP($D2079,NLSfB!A:D,4,0),"")</f>
        <v/>
      </c>
      <c r="G2079" s="110">
        <v>12</v>
      </c>
      <c r="H2079" s="74"/>
      <c r="I2079" s="70"/>
      <c r="K2079" s="67">
        <f ca="1">COUNTIF(Tabel1[[PPO code 1]:[Frequentie 4]],Activiteitenoverzicht!B2079)</f>
        <v>0</v>
      </c>
      <c r="L2079" s="75">
        <f t="shared" ca="1" si="280"/>
        <v>0</v>
      </c>
    </row>
    <row r="2080" spans="1:12" hidden="1" x14ac:dyDescent="0.25">
      <c r="A2080" s="71">
        <f t="shared" si="268"/>
        <v>2077</v>
      </c>
      <c r="B2080" s="70"/>
      <c r="D2080" s="70" t="str">
        <f>IFERROR(VLOOKUP($C2080,'[1]Nieuwe bron'!$A:$C,3,0),"")</f>
        <v/>
      </c>
      <c r="E2080" s="70" t="str">
        <f>IFERROR(VLOOKUP($D2080,'[1]Nieuwe bron'!$C:$D,2,0),"")</f>
        <v/>
      </c>
      <c r="F2080" s="70" t="str">
        <f>IFERROR(VLOOKUP($D2080,NLSfB!A:D,4,0),"")</f>
        <v/>
      </c>
      <c r="G2080" s="74"/>
      <c r="H2080" s="74"/>
      <c r="I2080" s="70"/>
      <c r="K2080" s="67">
        <f ca="1">COUNTIF(Tabel1[[PPO code 1]:[Frequentie 4]],Activiteitenoverzicht!B2080)</f>
        <v>0</v>
      </c>
      <c r="L2080" s="76">
        <f t="shared" ca="1" si="280"/>
        <v>0</v>
      </c>
    </row>
    <row r="2081" spans="1:12" x14ac:dyDescent="0.25">
      <c r="A2081" s="92">
        <f t="shared" si="268"/>
        <v>2078</v>
      </c>
      <c r="B2081" s="91" t="s">
        <v>1714</v>
      </c>
      <c r="C2081" s="70">
        <v>9043</v>
      </c>
      <c r="D2081" s="91" t="str">
        <f>IFERROR(VLOOKUP($C2081,'[1]Nieuwe bron'!$A:$C,3,0),"")</f>
        <v>90.43.00</v>
      </c>
      <c r="E2081" s="70" t="str">
        <f>IFERROR(VLOOKUP($D2081,'[1]Nieuwe bron'!$C:$D,2,0),"")</f>
        <v>terrein; terreinafwerkingen, waterpartijen</v>
      </c>
      <c r="F2081" s="70" t="str">
        <f>IFERROR(VLOOKUP($D2081,NLSfB!A:D,4,0),"")</f>
        <v>waterpartij</v>
      </c>
      <c r="G2081" s="112">
        <v>1</v>
      </c>
      <c r="H2081" s="93"/>
      <c r="I2081" s="85" t="s">
        <v>1715</v>
      </c>
      <c r="J2081" s="87"/>
      <c r="K2081" s="87">
        <f ca="1">COUNTIF(Tabel1[[PPO code 1]:[Frequentie 4]],Activiteitenoverzicht!B2081)</f>
        <v>1</v>
      </c>
      <c r="L2081" s="94">
        <f ca="1">$K$2081</f>
        <v>1</v>
      </c>
    </row>
    <row r="2082" spans="1:12" x14ac:dyDescent="0.25">
      <c r="A2082" s="92">
        <f t="shared" ref="A2082:A2145" si="281">-3+ROW()</f>
        <v>2079</v>
      </c>
      <c r="B2082" s="91" t="str">
        <f>B2081</f>
        <v>WTR090-A</v>
      </c>
      <c r="D2082" s="91" t="s">
        <v>2011</v>
      </c>
      <c r="E2082" s="70" t="str">
        <f>IFERROR(VLOOKUP($D2082,'[1]Nieuwe bron'!$C:$D,2,0),"")</f>
        <v>terrein; terreinafwerkingen, waterpartijen; watertappunt</v>
      </c>
      <c r="F2082" s="70" t="str">
        <f>IFERROR(VLOOKUP($D2082,NLSfB!A:D,4,0),"")</f>
        <v>watertappunt</v>
      </c>
      <c r="G2082" s="113">
        <v>1</v>
      </c>
      <c r="H2082" s="95" t="s">
        <v>326</v>
      </c>
      <c r="I2082" s="91" t="s">
        <v>1716</v>
      </c>
      <c r="J2082" s="87"/>
      <c r="K2082" s="87">
        <f ca="1">COUNTIF(Tabel1[[PPO code 1]:[Frequentie 4]],Activiteitenoverzicht!B2082)</f>
        <v>1</v>
      </c>
      <c r="L2082" s="96">
        <f t="shared" ref="L2082:L2093" ca="1" si="282">$K$2081</f>
        <v>1</v>
      </c>
    </row>
    <row r="2083" spans="1:12" x14ac:dyDescent="0.25">
      <c r="A2083" s="92">
        <f t="shared" si="281"/>
        <v>2080</v>
      </c>
      <c r="B2083" s="91" t="str">
        <f t="shared" ref="B2083:B2091" si="283">IF($C2083=""," ",$B$2081)</f>
        <v xml:space="preserve"> </v>
      </c>
      <c r="D2083" s="91" t="str">
        <f>IFERROR(VLOOKUP($C2083,'[1]Nieuwe bron'!$A:$C,3,0),"")</f>
        <v/>
      </c>
      <c r="E2083" s="70" t="str">
        <f>IFERROR(VLOOKUP($D2083,'[1]Nieuwe bron'!$C:$D,2,0),"")</f>
        <v/>
      </c>
      <c r="F2083" s="70" t="str">
        <f>IFERROR(VLOOKUP($D2083,NLSfB!A:D,4,0),"")</f>
        <v/>
      </c>
      <c r="G2083" s="113">
        <v>1</v>
      </c>
      <c r="H2083" s="95" t="s">
        <v>326</v>
      </c>
      <c r="I2083" s="91" t="s">
        <v>1717</v>
      </c>
      <c r="J2083" s="87"/>
      <c r="K2083" s="87">
        <f ca="1">COUNTIF(Tabel1[[PPO code 1]:[Frequentie 4]],Activiteitenoverzicht!B2083)</f>
        <v>0</v>
      </c>
      <c r="L2083" s="96">
        <f t="shared" ca="1" si="282"/>
        <v>1</v>
      </c>
    </row>
    <row r="2084" spans="1:12" x14ac:dyDescent="0.25">
      <c r="A2084" s="92">
        <f t="shared" si="281"/>
        <v>2081</v>
      </c>
      <c r="B2084" s="91" t="str">
        <f t="shared" si="283"/>
        <v xml:space="preserve"> </v>
      </c>
      <c r="D2084" s="91" t="str">
        <f>IFERROR(VLOOKUP($C2084,'[1]Nieuwe bron'!$A:$C,3,0),"")</f>
        <v/>
      </c>
      <c r="E2084" s="70" t="str">
        <f>IFERROR(VLOOKUP($D2084,'[1]Nieuwe bron'!$C:$D,2,0),"")</f>
        <v/>
      </c>
      <c r="F2084" s="70" t="str">
        <f>IFERROR(VLOOKUP($D2084,NLSfB!A:D,4,0),"")</f>
        <v/>
      </c>
      <c r="G2084" s="113">
        <v>1</v>
      </c>
      <c r="H2084" s="95" t="s">
        <v>326</v>
      </c>
      <c r="I2084" s="91" t="s">
        <v>1718</v>
      </c>
      <c r="J2084" s="87"/>
      <c r="K2084" s="87">
        <f ca="1">COUNTIF(Tabel1[[PPO code 1]:[Frequentie 4]],Activiteitenoverzicht!B2084)</f>
        <v>0</v>
      </c>
      <c r="L2084" s="96">
        <f t="shared" ca="1" si="282"/>
        <v>1</v>
      </c>
    </row>
    <row r="2085" spans="1:12" x14ac:dyDescent="0.25">
      <c r="A2085" s="92">
        <f t="shared" si="281"/>
        <v>2082</v>
      </c>
      <c r="B2085" s="91" t="str">
        <f t="shared" si="283"/>
        <v xml:space="preserve"> </v>
      </c>
      <c r="D2085" s="91" t="str">
        <f>IFERROR(VLOOKUP($C2085,'[1]Nieuwe bron'!$A:$C,3,0),"")</f>
        <v/>
      </c>
      <c r="E2085" s="70" t="str">
        <f>IFERROR(VLOOKUP($D2085,'[1]Nieuwe bron'!$C:$D,2,0),"")</f>
        <v/>
      </c>
      <c r="F2085" s="70" t="str">
        <f>IFERROR(VLOOKUP($D2085,NLSfB!A:D,4,0),"")</f>
        <v/>
      </c>
      <c r="G2085" s="113">
        <v>1</v>
      </c>
      <c r="H2085" s="95" t="s">
        <v>326</v>
      </c>
      <c r="I2085" s="91" t="s">
        <v>1719</v>
      </c>
      <c r="J2085" s="87"/>
      <c r="K2085" s="87">
        <f ca="1">COUNTIF(Tabel1[[PPO code 1]:[Frequentie 4]],Activiteitenoverzicht!B2085)</f>
        <v>0</v>
      </c>
      <c r="L2085" s="96">
        <f t="shared" ca="1" si="282"/>
        <v>1</v>
      </c>
    </row>
    <row r="2086" spans="1:12" x14ac:dyDescent="0.25">
      <c r="A2086" s="92">
        <f t="shared" si="281"/>
        <v>2083</v>
      </c>
      <c r="B2086" s="91" t="str">
        <f t="shared" si="283"/>
        <v xml:space="preserve"> </v>
      </c>
      <c r="D2086" s="91" t="str">
        <f>IFERROR(VLOOKUP($C2086,'[1]Nieuwe bron'!$A:$C,3,0),"")</f>
        <v/>
      </c>
      <c r="E2086" s="70" t="str">
        <f>IFERROR(VLOOKUP($D2086,'[1]Nieuwe bron'!$C:$D,2,0),"")</f>
        <v/>
      </c>
      <c r="F2086" s="70" t="str">
        <f>IFERROR(VLOOKUP($D2086,NLSfB!A:D,4,0),"")</f>
        <v/>
      </c>
      <c r="G2086" s="113">
        <v>1</v>
      </c>
      <c r="H2086" s="95" t="s">
        <v>326</v>
      </c>
      <c r="I2086" s="91" t="s">
        <v>1720</v>
      </c>
      <c r="J2086" s="87"/>
      <c r="K2086" s="87">
        <f ca="1">COUNTIF(Tabel1[[PPO code 1]:[Frequentie 4]],Activiteitenoverzicht!B2086)</f>
        <v>0</v>
      </c>
      <c r="L2086" s="96">
        <f t="shared" ca="1" si="282"/>
        <v>1</v>
      </c>
    </row>
    <row r="2087" spans="1:12" x14ac:dyDescent="0.25">
      <c r="A2087" s="92">
        <f t="shared" si="281"/>
        <v>2084</v>
      </c>
      <c r="B2087" s="91" t="str">
        <f t="shared" si="283"/>
        <v xml:space="preserve"> </v>
      </c>
      <c r="D2087" s="91" t="str">
        <f>IFERROR(VLOOKUP($C2087,'[1]Nieuwe bron'!$A:$C,3,0),"")</f>
        <v/>
      </c>
      <c r="E2087" s="70" t="str">
        <f>IFERROR(VLOOKUP($D2087,'[1]Nieuwe bron'!$C:$D,2,0),"")</f>
        <v/>
      </c>
      <c r="F2087" s="70" t="str">
        <f>IFERROR(VLOOKUP($D2087,NLSfB!A:D,4,0),"")</f>
        <v/>
      </c>
      <c r="G2087" s="113">
        <v>1</v>
      </c>
      <c r="H2087" s="95" t="s">
        <v>326</v>
      </c>
      <c r="I2087" s="91" t="s">
        <v>1721</v>
      </c>
      <c r="J2087" s="87"/>
      <c r="K2087" s="87">
        <f ca="1">COUNTIF(Tabel1[[PPO code 1]:[Frequentie 4]],Activiteitenoverzicht!B2087)</f>
        <v>0</v>
      </c>
      <c r="L2087" s="96">
        <f t="shared" ca="1" si="282"/>
        <v>1</v>
      </c>
    </row>
    <row r="2088" spans="1:12" x14ac:dyDescent="0.25">
      <c r="A2088" s="92">
        <f t="shared" si="281"/>
        <v>2085</v>
      </c>
      <c r="B2088" s="91" t="str">
        <f t="shared" si="283"/>
        <v xml:space="preserve"> </v>
      </c>
      <c r="D2088" s="91" t="str">
        <f>IFERROR(VLOOKUP($C2088,'[1]Nieuwe bron'!$A:$C,3,0),"")</f>
        <v/>
      </c>
      <c r="E2088" s="70" t="str">
        <f>IFERROR(VLOOKUP($D2088,'[1]Nieuwe bron'!$C:$D,2,0),"")</f>
        <v/>
      </c>
      <c r="F2088" s="70" t="str">
        <f>IFERROR(VLOOKUP($D2088,NLSfB!A:D,4,0),"")</f>
        <v/>
      </c>
      <c r="G2088" s="113">
        <v>1</v>
      </c>
      <c r="H2088" s="95" t="s">
        <v>326</v>
      </c>
      <c r="I2088" s="91" t="s">
        <v>1722</v>
      </c>
      <c r="J2088" s="87"/>
      <c r="K2088" s="87">
        <f ca="1">COUNTIF(Tabel1[[PPO code 1]:[Frequentie 4]],Activiteitenoverzicht!B2088)</f>
        <v>0</v>
      </c>
      <c r="L2088" s="96">
        <f t="shared" ca="1" si="282"/>
        <v>1</v>
      </c>
    </row>
    <row r="2089" spans="1:12" x14ac:dyDescent="0.25">
      <c r="A2089" s="92">
        <f t="shared" si="281"/>
        <v>2086</v>
      </c>
      <c r="B2089" s="91" t="str">
        <f t="shared" si="283"/>
        <v xml:space="preserve"> </v>
      </c>
      <c r="D2089" s="91" t="str">
        <f>IFERROR(VLOOKUP($C2089,'[1]Nieuwe bron'!$A:$C,3,0),"")</f>
        <v/>
      </c>
      <c r="E2089" s="70" t="str">
        <f>IFERROR(VLOOKUP($D2089,'[1]Nieuwe bron'!$C:$D,2,0),"")</f>
        <v/>
      </c>
      <c r="F2089" s="70" t="str">
        <f>IFERROR(VLOOKUP($D2089,NLSfB!A:D,4,0),"")</f>
        <v/>
      </c>
      <c r="G2089" s="113">
        <v>1</v>
      </c>
      <c r="H2089" s="95" t="s">
        <v>326</v>
      </c>
      <c r="I2089" s="91" t="s">
        <v>1723</v>
      </c>
      <c r="J2089" s="87"/>
      <c r="K2089" s="87">
        <f ca="1">COUNTIF(Tabel1[[PPO code 1]:[Frequentie 4]],Activiteitenoverzicht!B2089)</f>
        <v>0</v>
      </c>
      <c r="L2089" s="96">
        <f t="shared" ca="1" si="282"/>
        <v>1</v>
      </c>
    </row>
    <row r="2090" spans="1:12" x14ac:dyDescent="0.25">
      <c r="A2090" s="92">
        <f t="shared" si="281"/>
        <v>2087</v>
      </c>
      <c r="B2090" s="91" t="str">
        <f t="shared" si="283"/>
        <v xml:space="preserve"> </v>
      </c>
      <c r="D2090" s="91" t="str">
        <f>IFERROR(VLOOKUP($C2090,'[1]Nieuwe bron'!$A:$C,3,0),"")</f>
        <v/>
      </c>
      <c r="E2090" s="70" t="str">
        <f>IFERROR(VLOOKUP($D2090,'[1]Nieuwe bron'!$C:$D,2,0),"")</f>
        <v/>
      </c>
      <c r="F2090" s="70" t="str">
        <f>IFERROR(VLOOKUP($D2090,NLSfB!A:D,4,0),"")</f>
        <v/>
      </c>
      <c r="G2090" s="113">
        <v>1</v>
      </c>
      <c r="H2090" s="95" t="s">
        <v>326</v>
      </c>
      <c r="I2090" s="91" t="s">
        <v>1724</v>
      </c>
      <c r="J2090" s="87"/>
      <c r="K2090" s="87">
        <f ca="1">COUNTIF(Tabel1[[PPO code 1]:[Frequentie 4]],Activiteitenoverzicht!B2090)</f>
        <v>0</v>
      </c>
      <c r="L2090" s="96">
        <f t="shared" ca="1" si="282"/>
        <v>1</v>
      </c>
    </row>
    <row r="2091" spans="1:12" x14ac:dyDescent="0.25">
      <c r="A2091" s="92">
        <f t="shared" si="281"/>
        <v>2088</v>
      </c>
      <c r="B2091" s="91" t="str">
        <f t="shared" si="283"/>
        <v xml:space="preserve"> </v>
      </c>
      <c r="D2091" s="91" t="str">
        <f>IFERROR(VLOOKUP($C2091,'[1]Nieuwe bron'!$A:$C,3,0),"")</f>
        <v/>
      </c>
      <c r="E2091" s="70" t="str">
        <f>IFERROR(VLOOKUP($D2091,'[1]Nieuwe bron'!$C:$D,2,0),"")</f>
        <v/>
      </c>
      <c r="F2091" s="70" t="str">
        <f>IFERROR(VLOOKUP($D2091,NLSfB!A:D,4,0),"")</f>
        <v/>
      </c>
      <c r="G2091" s="113">
        <v>1</v>
      </c>
      <c r="H2091" s="95" t="s">
        <v>326</v>
      </c>
      <c r="I2091" s="91" t="s">
        <v>1725</v>
      </c>
      <c r="J2091" s="87"/>
      <c r="K2091" s="87">
        <f ca="1">COUNTIF(Tabel1[[PPO code 1]:[Frequentie 4]],Activiteitenoverzicht!B2091)</f>
        <v>0</v>
      </c>
      <c r="L2091" s="96">
        <f t="shared" ca="1" si="282"/>
        <v>1</v>
      </c>
    </row>
    <row r="2092" spans="1:12" x14ac:dyDescent="0.25">
      <c r="A2092" s="92">
        <f t="shared" si="281"/>
        <v>2089</v>
      </c>
      <c r="B2092" s="91"/>
      <c r="D2092" s="91" t="str">
        <f>IFERROR(VLOOKUP($C2092,'[1]Nieuwe bron'!$A:$C,3,0),"")</f>
        <v/>
      </c>
      <c r="E2092" s="70" t="str">
        <f>IFERROR(VLOOKUP($D2092,'[1]Nieuwe bron'!$C:$D,2,0),"")</f>
        <v/>
      </c>
      <c r="F2092" s="70" t="str">
        <f>IFERROR(VLOOKUP($D2092,NLSfB!A:D,4,0),"")</f>
        <v/>
      </c>
      <c r="G2092" s="114">
        <v>1</v>
      </c>
      <c r="H2092" s="95" t="s">
        <v>326</v>
      </c>
      <c r="I2092" s="91" t="s">
        <v>1726</v>
      </c>
      <c r="J2092" s="87"/>
      <c r="K2092" s="87">
        <f ca="1">COUNTIF(Tabel1[[PPO code 1]:[Frequentie 4]],Activiteitenoverzicht!B2092)</f>
        <v>0</v>
      </c>
      <c r="L2092" s="96">
        <f t="shared" ca="1" si="282"/>
        <v>1</v>
      </c>
    </row>
    <row r="2093" spans="1:12" x14ac:dyDescent="0.25">
      <c r="A2093" s="92">
        <f t="shared" si="281"/>
        <v>2090</v>
      </c>
      <c r="B2093" s="91"/>
      <c r="D2093" s="91" t="str">
        <f>IFERROR(VLOOKUP($C2093,'[1]Nieuwe bron'!$A:$C,3,0),"")</f>
        <v/>
      </c>
      <c r="E2093" s="70" t="str">
        <f>IFERROR(VLOOKUP($D2093,'[1]Nieuwe bron'!$C:$D,2,0),"")</f>
        <v/>
      </c>
      <c r="F2093" s="70" t="str">
        <f>IFERROR(VLOOKUP($D2093,NLSfB!A:D,4,0),"")</f>
        <v/>
      </c>
      <c r="G2093" s="74"/>
      <c r="H2093" s="95"/>
      <c r="I2093" s="91"/>
      <c r="J2093" s="87"/>
      <c r="K2093" s="87">
        <f ca="1">COUNTIF(Tabel1[[PPO code 1]:[Frequentie 4]],Activiteitenoverzicht!B2093)</f>
        <v>0</v>
      </c>
      <c r="L2093" s="97">
        <f t="shared" ca="1" si="282"/>
        <v>1</v>
      </c>
    </row>
    <row r="2094" spans="1:12" x14ac:dyDescent="0.25">
      <c r="A2094" s="92">
        <f t="shared" si="281"/>
        <v>2091</v>
      </c>
      <c r="B2094" s="91" t="s">
        <v>43</v>
      </c>
      <c r="C2094" s="70">
        <v>531000</v>
      </c>
      <c r="D2094" s="91" t="str">
        <f>IFERROR(VLOOKUP($C2094,'[1]Nieuwe bron'!$A:$C,3,0),"")</f>
        <v>53.10.10</v>
      </c>
      <c r="E2094" s="70" t="str">
        <f>IFERROR(VLOOKUP($D2094,'[1]Nieuwe bron'!$C:$D,2,0),"")</f>
        <v>water; drinkwater, algemeen; leidingen</v>
      </c>
      <c r="F2094" s="70" t="str">
        <f>IFERROR(VLOOKUP($D2094,NLSfB!A:D,4,0),"")</f>
        <v>leidingen drinkwater</v>
      </c>
      <c r="G2094" s="112">
        <v>1</v>
      </c>
      <c r="H2094" s="98"/>
      <c r="I2094" s="99" t="s">
        <v>1727</v>
      </c>
      <c r="J2094" s="87"/>
      <c r="K2094" s="87">
        <f ca="1">COUNTIF(Tabel1[[PPO code 1]:[Frequentie 4]],Activiteitenoverzicht!B2094)</f>
        <v>19</v>
      </c>
      <c r="L2094" s="94">
        <f ca="1">$K$2094</f>
        <v>19</v>
      </c>
    </row>
    <row r="2095" spans="1:12" x14ac:dyDescent="0.25">
      <c r="A2095" s="92">
        <f t="shared" si="281"/>
        <v>2092</v>
      </c>
      <c r="B2095" s="91" t="str">
        <f t="shared" ref="B2095:B2101" si="284">IF($C2095=""," ",$B$2094)</f>
        <v>WTR100-A</v>
      </c>
      <c r="C2095" s="70">
        <v>532010</v>
      </c>
      <c r="D2095" s="91" t="str">
        <f>IFERROR(VLOOKUP($C2095,'[1]Nieuwe bron'!$A:$C,3,0),"")</f>
        <v>53.20.10</v>
      </c>
      <c r="E2095" s="70" t="str">
        <f>IFERROR(VLOOKUP($D2095,'[1]Nieuwe bron'!$C:$D,2,0),"")</f>
        <v>water; verwarmd tapwater, algemeen; leidingen</v>
      </c>
      <c r="F2095" s="70" t="str">
        <f>IFERROR(VLOOKUP($D2095,NLSfB!A:D,4,0),"")</f>
        <v>leidingen verwarmd tapwater</v>
      </c>
      <c r="G2095" s="113">
        <v>1</v>
      </c>
      <c r="H2095" s="95" t="s">
        <v>326</v>
      </c>
      <c r="I2095" s="91" t="s">
        <v>1728</v>
      </c>
      <c r="J2095" s="87"/>
      <c r="K2095" s="87">
        <f ca="1">COUNTIF(Tabel1[[PPO code 1]:[Frequentie 4]],Activiteitenoverzicht!B2095)</f>
        <v>19</v>
      </c>
      <c r="L2095" s="96">
        <f t="shared" ref="L2095:L2107" ca="1" si="285">$K$2094</f>
        <v>19</v>
      </c>
    </row>
    <row r="2096" spans="1:12" ht="22.8" x14ac:dyDescent="0.25">
      <c r="A2096" s="92">
        <f t="shared" si="281"/>
        <v>2093</v>
      </c>
      <c r="B2096" s="91" t="str">
        <f t="shared" si="284"/>
        <v>WTR100-A</v>
      </c>
      <c r="C2096" s="70">
        <v>532020</v>
      </c>
      <c r="D2096" s="91" t="str">
        <f>IFERROR(VLOOKUP($C2096,'[1]Nieuwe bron'!$A:$C,3,0),"")</f>
        <v>53.20.20</v>
      </c>
      <c r="E2096" s="70" t="str">
        <f>IFERROR(VLOOKUP($D2096,'[1]Nieuwe bron'!$C:$D,2,0),"")</f>
        <v>water; verwarmd tapwater, algemeen; pompen</v>
      </c>
      <c r="F2096" s="70" t="str">
        <f>IFERROR(VLOOKUP($D2096,NLSfB!A:D,4,0),"")</f>
        <v>pomp verwarmd tapwater</v>
      </c>
      <c r="G2096" s="113">
        <v>1</v>
      </c>
      <c r="H2096" s="95" t="s">
        <v>326</v>
      </c>
      <c r="I2096" s="91" t="s">
        <v>1729</v>
      </c>
      <c r="J2096" s="87"/>
      <c r="K2096" s="87">
        <f ca="1">COUNTIF(Tabel1[[PPO code 1]:[Frequentie 4]],Activiteitenoverzicht!B2096)</f>
        <v>19</v>
      </c>
      <c r="L2096" s="96">
        <f t="shared" ca="1" si="285"/>
        <v>19</v>
      </c>
    </row>
    <row r="2097" spans="1:12" x14ac:dyDescent="0.25">
      <c r="A2097" s="92">
        <f t="shared" si="281"/>
        <v>2094</v>
      </c>
      <c r="B2097" s="91" t="str">
        <f t="shared" si="284"/>
        <v>WTR100-A</v>
      </c>
      <c r="C2097" s="70">
        <v>741110</v>
      </c>
      <c r="D2097" s="91" t="str">
        <f>IFERROR(VLOOKUP($C2097,'[1]Nieuwe bron'!$A:$C,3,0),"")</f>
        <v>74.11.10</v>
      </c>
      <c r="E2097" s="70" t="str">
        <f>IFERROR(VLOOKUP($D2097,'[1]Nieuwe bron'!$C:$D,2,0),"")</f>
        <v>vaste sanitaire voorzieningen; standaard, sanitaire toestellen normaal; toiletten</v>
      </c>
      <c r="F2097" s="70" t="str">
        <f>IFERROR(VLOOKUP($D2097,NLSfB!A:D,4,0),"")</f>
        <v>toilet</v>
      </c>
      <c r="G2097" s="113">
        <v>1</v>
      </c>
      <c r="H2097" s="95" t="s">
        <v>326</v>
      </c>
      <c r="I2097" s="91" t="s">
        <v>1730</v>
      </c>
      <c r="J2097" s="87"/>
      <c r="K2097" s="87">
        <f ca="1">COUNTIF(Tabel1[[PPO code 1]:[Frequentie 4]],Activiteitenoverzicht!B2097)</f>
        <v>19</v>
      </c>
      <c r="L2097" s="96">
        <f t="shared" ca="1" si="285"/>
        <v>19</v>
      </c>
    </row>
    <row r="2098" spans="1:12" x14ac:dyDescent="0.25">
      <c r="A2098" s="92">
        <f t="shared" si="281"/>
        <v>2095</v>
      </c>
      <c r="B2098" s="91" t="str">
        <f t="shared" si="284"/>
        <v>WTR100-A</v>
      </c>
      <c r="C2098" s="70">
        <v>741120</v>
      </c>
      <c r="D2098" s="91" t="str">
        <f>IFERROR(VLOOKUP($C2098,'[1]Nieuwe bron'!$A:$C,3,0),"")</f>
        <v>74.11.20</v>
      </c>
      <c r="E2098" s="70" t="str">
        <f>IFERROR(VLOOKUP($D2098,'[1]Nieuwe bron'!$C:$D,2,0),"")</f>
        <v>vaste sanitaire voorzieningen; standaard, sanitaire toestellen normaal; urinoirs</v>
      </c>
      <c r="F2098" s="70" t="str">
        <f>IFERROR(VLOOKUP($D2098,NLSfB!A:D,4,0),"")</f>
        <v>urinoir</v>
      </c>
      <c r="G2098" s="113">
        <v>1</v>
      </c>
      <c r="H2098" s="95" t="s">
        <v>326</v>
      </c>
      <c r="I2098" s="91" t="s">
        <v>1731</v>
      </c>
      <c r="J2098" s="87"/>
      <c r="K2098" s="87">
        <f ca="1">COUNTIF(Tabel1[[PPO code 1]:[Frequentie 4]],Activiteitenoverzicht!B2098)</f>
        <v>19</v>
      </c>
      <c r="L2098" s="96">
        <f t="shared" ca="1" si="285"/>
        <v>19</v>
      </c>
    </row>
    <row r="2099" spans="1:12" x14ac:dyDescent="0.25">
      <c r="A2099" s="92">
        <f t="shared" si="281"/>
        <v>2096</v>
      </c>
      <c r="B2099" s="91" t="str">
        <f t="shared" si="284"/>
        <v>WTR100-A</v>
      </c>
      <c r="C2099" s="70">
        <v>741130</v>
      </c>
      <c r="D2099" s="91" t="str">
        <f>IFERROR(VLOOKUP($C2099,'[1]Nieuwe bron'!$A:$C,3,0),"")</f>
        <v>74.11.30</v>
      </c>
      <c r="E2099" s="70" t="str">
        <f>IFERROR(VLOOKUP($D2099,'[1]Nieuwe bron'!$C:$D,2,0),"")</f>
        <v>vaste sanitaire voorzieningen; standaard, sanitaire toestellen normaal; wastafels</v>
      </c>
      <c r="F2099" s="70" t="str">
        <f>IFERROR(VLOOKUP($D2099,NLSfB!A:D,4,0),"")</f>
        <v>wastafel</v>
      </c>
      <c r="G2099" s="113">
        <v>1</v>
      </c>
      <c r="H2099" s="95" t="s">
        <v>326</v>
      </c>
      <c r="I2099" s="91" t="s">
        <v>1732</v>
      </c>
      <c r="J2099" s="87"/>
      <c r="K2099" s="87">
        <f ca="1">COUNTIF(Tabel1[[PPO code 1]:[Frequentie 4]],Activiteitenoverzicht!B2099)</f>
        <v>19</v>
      </c>
      <c r="L2099" s="96">
        <f t="shared" ca="1" si="285"/>
        <v>19</v>
      </c>
    </row>
    <row r="2100" spans="1:12" x14ac:dyDescent="0.25">
      <c r="A2100" s="92">
        <f t="shared" si="281"/>
        <v>2097</v>
      </c>
      <c r="B2100" s="91" t="str">
        <f t="shared" si="284"/>
        <v>WTR100-A</v>
      </c>
      <c r="C2100" s="70">
        <v>741150</v>
      </c>
      <c r="D2100" s="91" t="str">
        <f>IFERROR(VLOOKUP($C2100,'[1]Nieuwe bron'!$A:$C,3,0),"")</f>
        <v>74.11.50</v>
      </c>
      <c r="E2100" s="70" t="str">
        <f>IFERROR(VLOOKUP($D2100,'[1]Nieuwe bron'!$C:$D,2,0),"")</f>
        <v>vaste sanitaire voorzieningen; standaard, sanitaire toestellen normaal; douches</v>
      </c>
      <c r="F2100" s="70" t="str">
        <f>IFERROR(VLOOKUP($D2100,NLSfB!A:D,4,0),"")</f>
        <v>douche</v>
      </c>
      <c r="G2100" s="113">
        <v>1</v>
      </c>
      <c r="H2100" s="95" t="s">
        <v>326</v>
      </c>
      <c r="I2100" s="91" t="s">
        <v>1733</v>
      </c>
      <c r="J2100" s="87"/>
      <c r="K2100" s="87">
        <f ca="1">COUNTIF(Tabel1[[PPO code 1]:[Frequentie 4]],Activiteitenoverzicht!B2100)</f>
        <v>19</v>
      </c>
      <c r="L2100" s="96">
        <f t="shared" ca="1" si="285"/>
        <v>19</v>
      </c>
    </row>
    <row r="2101" spans="1:12" x14ac:dyDescent="0.25">
      <c r="A2101" s="92">
        <f t="shared" si="281"/>
        <v>2098</v>
      </c>
      <c r="B2101" s="91" t="str">
        <f t="shared" si="284"/>
        <v>WTR100-A</v>
      </c>
      <c r="C2101" s="70">
        <v>741300</v>
      </c>
      <c r="D2101" s="91" t="str">
        <f>IFERROR(VLOOKUP($C2101,'[1]Nieuwe bron'!$A:$C,3,0),"")</f>
        <v>74.13.10</v>
      </c>
      <c r="E2101" s="70" t="str">
        <f>IFERROR(VLOOKUP($D2101,'[1]Nieuwe bron'!$C:$D,2,0),"")</f>
        <v>vaste sanitaire voorzieningen; standaard, accessoires; thermostatische mengkraan</v>
      </c>
      <c r="F2101" s="70" t="str">
        <f>IFERROR(VLOOKUP($D2101,NLSfB!A:D,4,0),"")</f>
        <v>thermostatische mengkraan</v>
      </c>
      <c r="G2101" s="113">
        <v>1</v>
      </c>
      <c r="H2101" s="95" t="s">
        <v>326</v>
      </c>
      <c r="I2101" s="91" t="s">
        <v>1734</v>
      </c>
      <c r="J2101" s="87"/>
      <c r="K2101" s="87">
        <f ca="1">COUNTIF(Tabel1[[PPO code 1]:[Frequentie 4]],Activiteitenoverzicht!B2101)</f>
        <v>19</v>
      </c>
      <c r="L2101" s="96">
        <f t="shared" ca="1" si="285"/>
        <v>19</v>
      </c>
    </row>
    <row r="2102" spans="1:12" ht="22.8" x14ac:dyDescent="0.25">
      <c r="A2102" s="92">
        <f t="shared" si="281"/>
        <v>2099</v>
      </c>
      <c r="B2102" s="91" t="str">
        <f>B2101</f>
        <v>WTR100-A</v>
      </c>
      <c r="D2102" s="91" t="s">
        <v>295</v>
      </c>
      <c r="E2102" s="70" t="str">
        <f>IFERROR(VLOOKUP($D2102,'[1]Nieuwe bron'!$C:$D,2,0),"")</f>
        <v>vaste sanitaire voorzieningen; standaard, sanitaire toestellen normaal; wastrog</v>
      </c>
      <c r="F2102" s="70" t="str">
        <f>IFERROR(VLOOKUP($D2102,NLSfB!A:D,4,0),"")</f>
        <v>wastrog</v>
      </c>
      <c r="G2102" s="113">
        <v>1</v>
      </c>
      <c r="H2102" s="95" t="s">
        <v>326</v>
      </c>
      <c r="I2102" s="91" t="s">
        <v>1735</v>
      </c>
      <c r="J2102" s="87"/>
      <c r="K2102" s="87">
        <f ca="1">COUNTIF(Tabel1[[PPO code 1]:[Frequentie 4]],Activiteitenoverzicht!B2102)</f>
        <v>19</v>
      </c>
      <c r="L2102" s="96">
        <f t="shared" ca="1" si="285"/>
        <v>19</v>
      </c>
    </row>
    <row r="2103" spans="1:12" x14ac:dyDescent="0.25">
      <c r="A2103" s="92">
        <f t="shared" si="281"/>
        <v>2100</v>
      </c>
      <c r="B2103" s="91" t="str">
        <f>B2102</f>
        <v>WTR100-A</v>
      </c>
      <c r="D2103" s="91" t="s">
        <v>305</v>
      </c>
      <c r="E2103" s="70" t="str">
        <f>IFERROR(VLOOKUP($D2103,'[1]Nieuwe bron'!$C:$D,2,0),"")</f>
        <v>vaste sanitaire voorzieningen; standaard, accesoires; uitstortgootsteen</v>
      </c>
      <c r="F2103" s="70" t="str">
        <f>IFERROR(VLOOKUP($D2103,NLSfB!A:D,4,0),"")</f>
        <v>uitstortgootsteen</v>
      </c>
      <c r="G2103" s="113">
        <v>1</v>
      </c>
      <c r="H2103" s="95" t="s">
        <v>326</v>
      </c>
      <c r="I2103" s="91" t="s">
        <v>4945</v>
      </c>
      <c r="J2103" s="87"/>
      <c r="K2103" s="87">
        <f ca="1">COUNTIF(Tabel1[[PPO code 1]:[Frequentie 4]],Activiteitenoverzicht!B2103)</f>
        <v>19</v>
      </c>
      <c r="L2103" s="96">
        <f t="shared" ca="1" si="285"/>
        <v>19</v>
      </c>
    </row>
    <row r="2104" spans="1:12" x14ac:dyDescent="0.25">
      <c r="A2104" s="92">
        <f t="shared" si="281"/>
        <v>2101</v>
      </c>
      <c r="B2104" s="91" t="str">
        <f>IF($C2104=""," ",$B$2094)</f>
        <v xml:space="preserve"> </v>
      </c>
      <c r="D2104" s="91" t="str">
        <f>IFERROR(VLOOKUP($C2104,'[1]Nieuwe bron'!$A:$C,3,0),"")</f>
        <v/>
      </c>
      <c r="E2104" s="70" t="str">
        <f>IFERROR(VLOOKUP($D2104,'[1]Nieuwe bron'!$C:$D,2,0),"")</f>
        <v/>
      </c>
      <c r="F2104" s="70" t="str">
        <f>IFERROR(VLOOKUP($D2104,NLSfB!A:D,4,0),"")</f>
        <v/>
      </c>
      <c r="G2104" s="113">
        <v>1</v>
      </c>
      <c r="H2104" s="95" t="s">
        <v>326</v>
      </c>
      <c r="I2104" s="91" t="s">
        <v>1736</v>
      </c>
      <c r="J2104" s="87"/>
      <c r="K2104" s="87">
        <f ca="1">COUNTIF(Tabel1[[PPO code 1]:[Frequentie 4]],Activiteitenoverzicht!B2104)</f>
        <v>0</v>
      </c>
      <c r="L2104" s="96">
        <f t="shared" ca="1" si="285"/>
        <v>19</v>
      </c>
    </row>
    <row r="2105" spans="1:12" x14ac:dyDescent="0.25">
      <c r="A2105" s="92">
        <f t="shared" si="281"/>
        <v>2102</v>
      </c>
      <c r="B2105" s="91" t="str">
        <f>IF($C2105=""," ",$B$2094)</f>
        <v xml:space="preserve"> </v>
      </c>
      <c r="D2105" s="91" t="str">
        <f>IFERROR(VLOOKUP($C2105,'[1]Nieuwe bron'!$A:$C,3,0),"")</f>
        <v/>
      </c>
      <c r="E2105" s="70" t="str">
        <f>IFERROR(VLOOKUP($D2105,'[1]Nieuwe bron'!$C:$D,2,0),"")</f>
        <v/>
      </c>
      <c r="F2105" s="70" t="str">
        <f>IFERROR(VLOOKUP($D2105,NLSfB!A:D,4,0),"")</f>
        <v/>
      </c>
      <c r="G2105" s="113">
        <v>1</v>
      </c>
      <c r="H2105" s="95" t="s">
        <v>326</v>
      </c>
      <c r="I2105" s="91" t="s">
        <v>1737</v>
      </c>
      <c r="J2105" s="87"/>
      <c r="K2105" s="87">
        <f ca="1">COUNTIF(Tabel1[[PPO code 1]:[Frequentie 4]],Activiteitenoverzicht!B2105)</f>
        <v>0</v>
      </c>
      <c r="L2105" s="96">
        <f t="shared" ca="1" si="285"/>
        <v>19</v>
      </c>
    </row>
    <row r="2106" spans="1:12" x14ac:dyDescent="0.25">
      <c r="A2106" s="92">
        <f t="shared" si="281"/>
        <v>2103</v>
      </c>
      <c r="B2106" s="91"/>
      <c r="D2106" s="91" t="str">
        <f>IFERROR(VLOOKUP($C2106,'[1]Nieuwe bron'!$A:$C,3,0),"")</f>
        <v/>
      </c>
      <c r="E2106" s="70" t="str">
        <f>IFERROR(VLOOKUP($D2106,'[1]Nieuwe bron'!$C:$D,2,0),"")</f>
        <v/>
      </c>
      <c r="F2106" s="70" t="str">
        <f>IFERROR(VLOOKUP($D2106,NLSfB!A:D,4,0),"")</f>
        <v/>
      </c>
      <c r="G2106" s="114">
        <v>1</v>
      </c>
      <c r="H2106" s="95" t="s">
        <v>326</v>
      </c>
      <c r="I2106" s="91" t="s">
        <v>1738</v>
      </c>
      <c r="J2106" s="87"/>
      <c r="K2106" s="87">
        <f ca="1">COUNTIF(Tabel1[[PPO code 1]:[Frequentie 4]],Activiteitenoverzicht!B2106)</f>
        <v>0</v>
      </c>
      <c r="L2106" s="96">
        <f t="shared" ca="1" si="285"/>
        <v>19</v>
      </c>
    </row>
    <row r="2107" spans="1:12" x14ac:dyDescent="0.25">
      <c r="A2107" s="92">
        <f t="shared" si="281"/>
        <v>2104</v>
      </c>
      <c r="B2107" s="91"/>
      <c r="D2107" s="91" t="str">
        <f>IFERROR(VLOOKUP($C2107,'[1]Nieuwe bron'!$A:$C,3,0),"")</f>
        <v/>
      </c>
      <c r="E2107" s="70" t="str">
        <f>IFERROR(VLOOKUP($D2107,'[1]Nieuwe bron'!$C:$D,2,0),"")</f>
        <v/>
      </c>
      <c r="F2107" s="70" t="str">
        <f>IFERROR(VLOOKUP($D2107,NLSfB!A:D,4,0),"")</f>
        <v/>
      </c>
      <c r="G2107" s="74"/>
      <c r="H2107" s="95"/>
      <c r="I2107" s="91"/>
      <c r="J2107" s="87"/>
      <c r="K2107" s="87">
        <f ca="1">COUNTIF(Tabel1[[PPO code 1]:[Frequentie 4]],Activiteitenoverzicht!B2107)</f>
        <v>0</v>
      </c>
      <c r="L2107" s="97">
        <f t="shared" ca="1" si="285"/>
        <v>19</v>
      </c>
    </row>
    <row r="2108" spans="1:12" hidden="1" x14ac:dyDescent="0.25">
      <c r="A2108" s="71">
        <f t="shared" si="281"/>
        <v>2105</v>
      </c>
      <c r="B2108" s="70" t="s">
        <v>1739</v>
      </c>
      <c r="C2108" s="70">
        <v>523000</v>
      </c>
      <c r="D2108" s="70" t="str">
        <f>IFERROR(VLOOKUP($C2108,'[1]Nieuwe bron'!$A:$C,3,0),"")</f>
        <v>52.30.10</v>
      </c>
      <c r="E2108" s="70" t="str">
        <f>IFERROR(VLOOKUP($D2108,'[1]Nieuwe bron'!$C:$D,2,0),"")</f>
        <v>afvoeren; afvalwater, algemeen; scheidingsinstallaties</v>
      </c>
      <c r="F2108" s="70" t="str">
        <f>IFERROR(VLOOKUP($D2108,NLSfB!A:D,4,0),"")</f>
        <v>scheidingsinstallatie afvalwater</v>
      </c>
      <c r="G2108" s="112">
        <v>1</v>
      </c>
      <c r="I2108" s="65" t="s">
        <v>1740</v>
      </c>
      <c r="K2108" s="67">
        <f ca="1">COUNTIF(Tabel1[[PPO code 1]:[Frequentie 4]],Activiteitenoverzicht!B2108)</f>
        <v>0</v>
      </c>
      <c r="L2108" s="73">
        <f ca="1">$K$2108</f>
        <v>0</v>
      </c>
    </row>
    <row r="2109" spans="1:12" hidden="1" x14ac:dyDescent="0.25">
      <c r="A2109" s="71">
        <f t="shared" si="281"/>
        <v>2106</v>
      </c>
      <c r="B2109" s="70" t="str">
        <f>IF($C2109=""," ",$B$2108)</f>
        <v xml:space="preserve"> </v>
      </c>
      <c r="D2109" s="70" t="str">
        <f>IFERROR(VLOOKUP($C2109,'[1]Nieuwe bron'!$A:$C,3,0),"")</f>
        <v/>
      </c>
      <c r="E2109" s="70" t="str">
        <f>IFERROR(VLOOKUP($D2109,'[1]Nieuwe bron'!$C:$D,2,0),"")</f>
        <v/>
      </c>
      <c r="F2109" s="70" t="str">
        <f>IFERROR(VLOOKUP($D2109,NLSfB!A:D,4,0),"")</f>
        <v/>
      </c>
      <c r="G2109" s="113">
        <v>1</v>
      </c>
      <c r="H2109" s="74" t="s">
        <v>326</v>
      </c>
      <c r="I2109" s="70" t="s">
        <v>1741</v>
      </c>
      <c r="K2109" s="67">
        <f ca="1">COUNTIF(Tabel1[[PPO code 1]:[Frequentie 4]],Activiteitenoverzicht!B2109)</f>
        <v>0</v>
      </c>
      <c r="L2109" s="75">
        <f t="shared" ref="L2109:L2114" ca="1" si="286">$K$2108</f>
        <v>0</v>
      </c>
    </row>
    <row r="2110" spans="1:12" hidden="1" x14ac:dyDescent="0.25">
      <c r="A2110" s="71">
        <f t="shared" si="281"/>
        <v>2107</v>
      </c>
      <c r="B2110" s="70" t="str">
        <f>IF($C2110=""," ",$B$2108)</f>
        <v xml:space="preserve"> </v>
      </c>
      <c r="D2110" s="70" t="str">
        <f>IFERROR(VLOOKUP($C2110,'[1]Nieuwe bron'!$A:$C,3,0),"")</f>
        <v/>
      </c>
      <c r="E2110" s="70" t="str">
        <f>IFERROR(VLOOKUP($D2110,'[1]Nieuwe bron'!$C:$D,2,0),"")</f>
        <v/>
      </c>
      <c r="F2110" s="70" t="str">
        <f>IFERROR(VLOOKUP($D2110,NLSfB!A:D,4,0),"")</f>
        <v/>
      </c>
      <c r="G2110" s="113">
        <v>1</v>
      </c>
      <c r="H2110" s="74" t="s">
        <v>326</v>
      </c>
      <c r="I2110" s="70" t="s">
        <v>1742</v>
      </c>
      <c r="K2110" s="67">
        <f ca="1">COUNTIF(Tabel1[[PPO code 1]:[Frequentie 4]],Activiteitenoverzicht!B2110)</f>
        <v>0</v>
      </c>
      <c r="L2110" s="75">
        <f t="shared" ca="1" si="286"/>
        <v>0</v>
      </c>
    </row>
    <row r="2111" spans="1:12" hidden="1" x14ac:dyDescent="0.25">
      <c r="A2111" s="71">
        <f t="shared" si="281"/>
        <v>2108</v>
      </c>
      <c r="B2111" s="70" t="str">
        <f>IF($C2111=""," ",$B$2108)</f>
        <v xml:space="preserve"> </v>
      </c>
      <c r="D2111" s="70" t="str">
        <f>IFERROR(VLOOKUP($C2111,'[1]Nieuwe bron'!$A:$C,3,0),"")</f>
        <v/>
      </c>
      <c r="E2111" s="70" t="str">
        <f>IFERROR(VLOOKUP($D2111,'[1]Nieuwe bron'!$C:$D,2,0),"")</f>
        <v/>
      </c>
      <c r="F2111" s="70" t="str">
        <f>IFERROR(VLOOKUP($D2111,NLSfB!A:D,4,0),"")</f>
        <v/>
      </c>
      <c r="G2111" s="113">
        <v>1</v>
      </c>
      <c r="H2111" s="74" t="s">
        <v>326</v>
      </c>
      <c r="I2111" s="70" t="s">
        <v>1743</v>
      </c>
      <c r="K2111" s="67">
        <f ca="1">COUNTIF(Tabel1[[PPO code 1]:[Frequentie 4]],Activiteitenoverzicht!B2111)</f>
        <v>0</v>
      </c>
      <c r="L2111" s="75">
        <f t="shared" ca="1" si="286"/>
        <v>0</v>
      </c>
    </row>
    <row r="2112" spans="1:12" hidden="1" x14ac:dyDescent="0.25">
      <c r="A2112" s="71">
        <f t="shared" si="281"/>
        <v>2109</v>
      </c>
      <c r="B2112" s="70" t="str">
        <f>IF($C2112=""," ",$B$2108)</f>
        <v xml:space="preserve"> </v>
      </c>
      <c r="D2112" s="70" t="str">
        <f>IFERROR(VLOOKUP($C2112,'[1]Nieuwe bron'!$A:$C,3,0),"")</f>
        <v/>
      </c>
      <c r="E2112" s="70" t="str">
        <f>IFERROR(VLOOKUP($D2112,'[1]Nieuwe bron'!$C:$D,2,0),"")</f>
        <v/>
      </c>
      <c r="F2112" s="70" t="str">
        <f>IFERROR(VLOOKUP($D2112,NLSfB!A:D,4,0),"")</f>
        <v/>
      </c>
      <c r="G2112" s="113">
        <v>1</v>
      </c>
      <c r="H2112" s="74" t="s">
        <v>326</v>
      </c>
      <c r="I2112" s="70" t="s">
        <v>1744</v>
      </c>
      <c r="K2112" s="67">
        <f ca="1">COUNTIF(Tabel1[[PPO code 1]:[Frequentie 4]],Activiteitenoverzicht!B2112)</f>
        <v>0</v>
      </c>
      <c r="L2112" s="75">
        <f t="shared" ca="1" si="286"/>
        <v>0</v>
      </c>
    </row>
    <row r="2113" spans="1:12" hidden="1" x14ac:dyDescent="0.25">
      <c r="A2113" s="71">
        <f t="shared" si="281"/>
        <v>2110</v>
      </c>
      <c r="B2113" s="70"/>
      <c r="D2113" s="70" t="str">
        <f>IFERROR(VLOOKUP($C2113,'[1]Nieuwe bron'!$A:$C,3,0),"")</f>
        <v/>
      </c>
      <c r="E2113" s="70" t="str">
        <f>IFERROR(VLOOKUP($D2113,'[1]Nieuwe bron'!$C:$D,2,0),"")</f>
        <v/>
      </c>
      <c r="F2113" s="70" t="str">
        <f>IFERROR(VLOOKUP($D2113,NLSfB!A:D,4,0),"")</f>
        <v/>
      </c>
      <c r="G2113" s="114">
        <v>1</v>
      </c>
      <c r="H2113" s="74" t="s">
        <v>326</v>
      </c>
      <c r="I2113" s="70" t="s">
        <v>1745</v>
      </c>
      <c r="K2113" s="67">
        <f ca="1">COUNTIF(Tabel1[[PPO code 1]:[Frequentie 4]],Activiteitenoverzicht!B2113)</f>
        <v>0</v>
      </c>
      <c r="L2113" s="75">
        <f t="shared" ca="1" si="286"/>
        <v>0</v>
      </c>
    </row>
    <row r="2114" spans="1:12" hidden="1" x14ac:dyDescent="0.25">
      <c r="A2114" s="71">
        <f t="shared" si="281"/>
        <v>2111</v>
      </c>
      <c r="B2114" s="70"/>
      <c r="D2114" s="70" t="str">
        <f>IFERROR(VLOOKUP($C2114,'[1]Nieuwe bron'!$A:$C,3,0),"")</f>
        <v/>
      </c>
      <c r="E2114" s="70" t="str">
        <f>IFERROR(VLOOKUP($D2114,'[1]Nieuwe bron'!$C:$D,2,0),"")</f>
        <v/>
      </c>
      <c r="F2114" s="70" t="str">
        <f>IFERROR(VLOOKUP($D2114,NLSfB!A:D,4,0),"")</f>
        <v/>
      </c>
      <c r="G2114" s="74"/>
      <c r="H2114" s="74"/>
      <c r="I2114" s="70"/>
      <c r="K2114" s="67">
        <f ca="1">COUNTIF(Tabel1[[PPO code 1]:[Frequentie 4]],Activiteitenoverzicht!B2114)</f>
        <v>0</v>
      </c>
      <c r="L2114" s="76">
        <f t="shared" ca="1" si="286"/>
        <v>0</v>
      </c>
    </row>
    <row r="2115" spans="1:12" hidden="1" x14ac:dyDescent="0.25">
      <c r="A2115" s="71">
        <f t="shared" si="281"/>
        <v>2112</v>
      </c>
      <c r="B2115" s="70" t="s">
        <v>53</v>
      </c>
      <c r="C2115" s="70">
        <v>5334</v>
      </c>
      <c r="D2115" s="70" t="str">
        <f>IFERROR(VLOOKUP($C2115,'[1]Nieuwe bron'!$A:$C,3,0),"")</f>
        <v>53.34.00</v>
      </c>
      <c r="E2115" s="70" t="str">
        <f>IFERROR(VLOOKUP($D2115,'[1]Nieuwe bron'!$C:$D,2,0),"")</f>
        <v>water; bedrijfswater, zwembad-watersysteem</v>
      </c>
      <c r="F2115" s="70" t="str">
        <f>IFERROR(VLOOKUP($D2115,NLSfB!A:D,4,0),"")</f>
        <v>zwembad-watersysteem</v>
      </c>
      <c r="G2115" s="112">
        <v>1</v>
      </c>
      <c r="I2115" s="65" t="s">
        <v>1746</v>
      </c>
      <c r="K2115" s="67">
        <f ca="1">COUNTIF(Tabel1[[PPO code 1]:[Frequentie 4]],Activiteitenoverzicht!B2115)</f>
        <v>0</v>
      </c>
      <c r="L2115" s="73">
        <f ca="1">$K$2115</f>
        <v>0</v>
      </c>
    </row>
    <row r="2116" spans="1:12" hidden="1" x14ac:dyDescent="0.25">
      <c r="A2116" s="71">
        <f t="shared" si="281"/>
        <v>2113</v>
      </c>
      <c r="B2116" s="70" t="str">
        <f t="shared" ref="B2116:B2123" si="287">IF($C2116=""," ",$B$2115)</f>
        <v xml:space="preserve"> </v>
      </c>
      <c r="D2116" s="70" t="str">
        <f>IFERROR(VLOOKUP($C2116,'[1]Nieuwe bron'!$A:$C,3,0),"")</f>
        <v/>
      </c>
      <c r="E2116" s="70" t="str">
        <f>IFERROR(VLOOKUP($D2116,'[1]Nieuwe bron'!$C:$D,2,0),"")</f>
        <v/>
      </c>
      <c r="F2116" s="70" t="str">
        <f>IFERROR(VLOOKUP($D2116,NLSfB!A:D,4,0),"")</f>
        <v/>
      </c>
      <c r="G2116" s="113">
        <v>1</v>
      </c>
      <c r="H2116" s="74"/>
      <c r="I2116" s="70" t="s">
        <v>1747</v>
      </c>
      <c r="K2116" s="67">
        <f ca="1">COUNTIF(Tabel1[[PPO code 1]:[Frequentie 4]],Activiteitenoverzicht!B2116)</f>
        <v>0</v>
      </c>
      <c r="L2116" s="75">
        <f t="shared" ref="L2116:L2125" ca="1" si="288">$K$2115</f>
        <v>0</v>
      </c>
    </row>
    <row r="2117" spans="1:12" hidden="1" x14ac:dyDescent="0.25">
      <c r="A2117" s="71">
        <f t="shared" si="281"/>
        <v>2114</v>
      </c>
      <c r="B2117" s="70" t="str">
        <f t="shared" si="287"/>
        <v xml:space="preserve"> </v>
      </c>
      <c r="D2117" s="70" t="str">
        <f>IFERROR(VLOOKUP($C2117,'[1]Nieuwe bron'!$A:$C,3,0),"")</f>
        <v/>
      </c>
      <c r="E2117" s="70" t="str">
        <f>IFERROR(VLOOKUP($D2117,'[1]Nieuwe bron'!$C:$D,2,0),"")</f>
        <v/>
      </c>
      <c r="F2117" s="70" t="str">
        <f>IFERROR(VLOOKUP($D2117,NLSfB!A:D,4,0),"")</f>
        <v/>
      </c>
      <c r="G2117" s="113">
        <v>1</v>
      </c>
      <c r="H2117" s="74"/>
      <c r="I2117" s="70" t="s">
        <v>1664</v>
      </c>
      <c r="K2117" s="67">
        <f ca="1">COUNTIF(Tabel1[[PPO code 1]:[Frequentie 4]],Activiteitenoverzicht!B2117)</f>
        <v>0</v>
      </c>
      <c r="L2117" s="75">
        <f t="shared" ca="1" si="288"/>
        <v>0</v>
      </c>
    </row>
    <row r="2118" spans="1:12" hidden="1" x14ac:dyDescent="0.25">
      <c r="A2118" s="71">
        <f t="shared" si="281"/>
        <v>2115</v>
      </c>
      <c r="B2118" s="70" t="str">
        <f t="shared" si="287"/>
        <v xml:space="preserve"> </v>
      </c>
      <c r="D2118" s="70" t="str">
        <f>IFERROR(VLOOKUP($C2118,'[1]Nieuwe bron'!$A:$C,3,0),"")</f>
        <v/>
      </c>
      <c r="E2118" s="70" t="str">
        <f>IFERROR(VLOOKUP($D2118,'[1]Nieuwe bron'!$C:$D,2,0),"")</f>
        <v/>
      </c>
      <c r="F2118" s="70" t="str">
        <f>IFERROR(VLOOKUP($D2118,NLSfB!A:D,4,0),"")</f>
        <v/>
      </c>
      <c r="G2118" s="113">
        <v>1</v>
      </c>
      <c r="H2118" s="74"/>
      <c r="I2118" s="70" t="s">
        <v>1665</v>
      </c>
      <c r="K2118" s="67">
        <f ca="1">COUNTIF(Tabel1[[PPO code 1]:[Frequentie 4]],Activiteitenoverzicht!B2118)</f>
        <v>0</v>
      </c>
      <c r="L2118" s="75">
        <f t="shared" ca="1" si="288"/>
        <v>0</v>
      </c>
    </row>
    <row r="2119" spans="1:12" hidden="1" x14ac:dyDescent="0.25">
      <c r="A2119" s="71">
        <f t="shared" si="281"/>
        <v>2116</v>
      </c>
      <c r="B2119" s="70" t="str">
        <f t="shared" si="287"/>
        <v xml:space="preserve"> </v>
      </c>
      <c r="D2119" s="70" t="str">
        <f>IFERROR(VLOOKUP($C2119,'[1]Nieuwe bron'!$A:$C,3,0),"")</f>
        <v/>
      </c>
      <c r="E2119" s="70" t="str">
        <f>IFERROR(VLOOKUP($D2119,'[1]Nieuwe bron'!$C:$D,2,0),"")</f>
        <v/>
      </c>
      <c r="F2119" s="70" t="str">
        <f>IFERROR(VLOOKUP($D2119,NLSfB!A:D,4,0),"")</f>
        <v/>
      </c>
      <c r="G2119" s="113">
        <v>1</v>
      </c>
      <c r="H2119" s="74" t="s">
        <v>326</v>
      </c>
      <c r="I2119" s="70" t="s">
        <v>1748</v>
      </c>
      <c r="K2119" s="67">
        <f ca="1">COUNTIF(Tabel1[[PPO code 1]:[Frequentie 4]],Activiteitenoverzicht!B2119)</f>
        <v>0</v>
      </c>
      <c r="L2119" s="75">
        <f t="shared" ca="1" si="288"/>
        <v>0</v>
      </c>
    </row>
    <row r="2120" spans="1:12" hidden="1" x14ac:dyDescent="0.25">
      <c r="A2120" s="71">
        <f t="shared" si="281"/>
        <v>2117</v>
      </c>
      <c r="B2120" s="70" t="str">
        <f t="shared" si="287"/>
        <v xml:space="preserve"> </v>
      </c>
      <c r="D2120" s="70" t="str">
        <f>IFERROR(VLOOKUP($C2120,'[1]Nieuwe bron'!$A:$C,3,0),"")</f>
        <v/>
      </c>
      <c r="E2120" s="70" t="str">
        <f>IFERROR(VLOOKUP($D2120,'[1]Nieuwe bron'!$C:$D,2,0),"")</f>
        <v/>
      </c>
      <c r="F2120" s="70" t="str">
        <f>IFERROR(VLOOKUP($D2120,NLSfB!A:D,4,0),"")</f>
        <v/>
      </c>
      <c r="G2120" s="113">
        <v>1</v>
      </c>
      <c r="H2120" s="74" t="s">
        <v>326</v>
      </c>
      <c r="I2120" s="70" t="s">
        <v>1749</v>
      </c>
      <c r="K2120" s="67">
        <f ca="1">COUNTIF(Tabel1[[PPO code 1]:[Frequentie 4]],Activiteitenoverzicht!B2120)</f>
        <v>0</v>
      </c>
      <c r="L2120" s="75">
        <f t="shared" ca="1" si="288"/>
        <v>0</v>
      </c>
    </row>
    <row r="2121" spans="1:12" hidden="1" x14ac:dyDescent="0.25">
      <c r="A2121" s="71">
        <f t="shared" si="281"/>
        <v>2118</v>
      </c>
      <c r="B2121" s="70" t="str">
        <f t="shared" si="287"/>
        <v xml:space="preserve"> </v>
      </c>
      <c r="D2121" s="70" t="str">
        <f>IFERROR(VLOOKUP($C2121,'[1]Nieuwe bron'!$A:$C,3,0),"")</f>
        <v/>
      </c>
      <c r="E2121" s="70" t="str">
        <f>IFERROR(VLOOKUP($D2121,'[1]Nieuwe bron'!$C:$D,2,0),"")</f>
        <v/>
      </c>
      <c r="F2121" s="70" t="str">
        <f>IFERROR(VLOOKUP($D2121,NLSfB!A:D,4,0),"")</f>
        <v/>
      </c>
      <c r="G2121" s="113">
        <v>1</v>
      </c>
      <c r="H2121" s="74" t="s">
        <v>326</v>
      </c>
      <c r="I2121" s="70" t="s">
        <v>1750</v>
      </c>
      <c r="K2121" s="67">
        <f ca="1">COUNTIF(Tabel1[[PPO code 1]:[Frequentie 4]],Activiteitenoverzicht!B2121)</f>
        <v>0</v>
      </c>
      <c r="L2121" s="75">
        <f t="shared" ca="1" si="288"/>
        <v>0</v>
      </c>
    </row>
    <row r="2122" spans="1:12" hidden="1" x14ac:dyDescent="0.25">
      <c r="A2122" s="71">
        <f t="shared" si="281"/>
        <v>2119</v>
      </c>
      <c r="B2122" s="70" t="str">
        <f t="shared" si="287"/>
        <v xml:space="preserve"> </v>
      </c>
      <c r="D2122" s="70" t="str">
        <f>IFERROR(VLOOKUP($C2122,'[1]Nieuwe bron'!$A:$C,3,0),"")</f>
        <v/>
      </c>
      <c r="E2122" s="70" t="str">
        <f>IFERROR(VLOOKUP($D2122,'[1]Nieuwe bron'!$C:$D,2,0),"")</f>
        <v/>
      </c>
      <c r="F2122" s="70" t="str">
        <f>IFERROR(VLOOKUP($D2122,NLSfB!A:D,4,0),"")</f>
        <v/>
      </c>
      <c r="G2122" s="113">
        <v>1</v>
      </c>
      <c r="H2122" s="74" t="s">
        <v>326</v>
      </c>
      <c r="I2122" s="70" t="s">
        <v>1751</v>
      </c>
      <c r="K2122" s="67">
        <f ca="1">COUNTIF(Tabel1[[PPO code 1]:[Frequentie 4]],Activiteitenoverzicht!B2122)</f>
        <v>0</v>
      </c>
      <c r="L2122" s="75">
        <f t="shared" ca="1" si="288"/>
        <v>0</v>
      </c>
    </row>
    <row r="2123" spans="1:12" hidden="1" x14ac:dyDescent="0.25">
      <c r="A2123" s="71">
        <f t="shared" si="281"/>
        <v>2120</v>
      </c>
      <c r="B2123" s="70" t="str">
        <f t="shared" si="287"/>
        <v xml:space="preserve"> </v>
      </c>
      <c r="D2123" s="70" t="str">
        <f>IFERROR(VLOOKUP($C2123,'[1]Nieuwe bron'!$A:$C,3,0),"")</f>
        <v/>
      </c>
      <c r="E2123" s="70" t="str">
        <f>IFERROR(VLOOKUP($D2123,'[1]Nieuwe bron'!$C:$D,2,0),"")</f>
        <v/>
      </c>
      <c r="F2123" s="70" t="str">
        <f>IFERROR(VLOOKUP($D2123,NLSfB!A:D,4,0),"")</f>
        <v/>
      </c>
      <c r="G2123" s="113">
        <v>1</v>
      </c>
      <c r="H2123" s="74" t="s">
        <v>326</v>
      </c>
      <c r="I2123" s="70" t="s">
        <v>1752</v>
      </c>
      <c r="K2123" s="67">
        <f ca="1">COUNTIF(Tabel1[[PPO code 1]:[Frequentie 4]],Activiteitenoverzicht!B2123)</f>
        <v>0</v>
      </c>
      <c r="L2123" s="75">
        <f t="shared" ca="1" si="288"/>
        <v>0</v>
      </c>
    </row>
    <row r="2124" spans="1:12" hidden="1" x14ac:dyDescent="0.25">
      <c r="A2124" s="71">
        <f t="shared" si="281"/>
        <v>2121</v>
      </c>
      <c r="B2124" s="70"/>
      <c r="D2124" s="70" t="str">
        <f>IFERROR(VLOOKUP($C2124,'[1]Nieuwe bron'!$A:$C,3,0),"")</f>
        <v/>
      </c>
      <c r="E2124" s="70" t="str">
        <f>IFERROR(VLOOKUP($D2124,'[1]Nieuwe bron'!$C:$D,2,0),"")</f>
        <v/>
      </c>
      <c r="F2124" s="70" t="str">
        <f>IFERROR(VLOOKUP($D2124,NLSfB!A:D,4,0),"")</f>
        <v/>
      </c>
      <c r="G2124" s="114">
        <v>1</v>
      </c>
      <c r="H2124" s="74" t="s">
        <v>326</v>
      </c>
      <c r="I2124" s="70" t="s">
        <v>1753</v>
      </c>
      <c r="K2124" s="67">
        <f ca="1">COUNTIF(Tabel1[[PPO code 1]:[Frequentie 4]],Activiteitenoverzicht!B2124)</f>
        <v>0</v>
      </c>
      <c r="L2124" s="75">
        <f t="shared" ca="1" si="288"/>
        <v>0</v>
      </c>
    </row>
    <row r="2125" spans="1:12" hidden="1" x14ac:dyDescent="0.25">
      <c r="A2125" s="71">
        <f t="shared" si="281"/>
        <v>2122</v>
      </c>
      <c r="B2125" s="70"/>
      <c r="D2125" s="70" t="str">
        <f>IFERROR(VLOOKUP($C2125,'[1]Nieuwe bron'!$A:$C,3,0),"")</f>
        <v/>
      </c>
      <c r="E2125" s="70" t="str">
        <f>IFERROR(VLOOKUP($D2125,'[1]Nieuwe bron'!$C:$D,2,0),"")</f>
        <v/>
      </c>
      <c r="F2125" s="70" t="str">
        <f>IFERROR(VLOOKUP($D2125,NLSfB!A:D,4,0),"")</f>
        <v/>
      </c>
      <c r="G2125" s="74"/>
      <c r="H2125" s="74"/>
      <c r="I2125" s="70"/>
      <c r="K2125" s="67">
        <f ca="1">COUNTIF(Tabel1[[PPO code 1]:[Frequentie 4]],Activiteitenoverzicht!B2125)</f>
        <v>0</v>
      </c>
      <c r="L2125" s="76">
        <f t="shared" ca="1" si="288"/>
        <v>0</v>
      </c>
    </row>
    <row r="2126" spans="1:12" hidden="1" x14ac:dyDescent="0.25">
      <c r="A2126" s="71">
        <f t="shared" si="281"/>
        <v>2123</v>
      </c>
      <c r="B2126" s="70" t="s">
        <v>1754</v>
      </c>
      <c r="C2126" s="70">
        <v>742110</v>
      </c>
      <c r="D2126" s="70" t="str">
        <f>IFERROR(VLOOKUP($C2126,'[1]Nieuwe bron'!$A:$C,3,0),"")</f>
        <v>74.21.10</v>
      </c>
      <c r="E2126" s="70" t="str">
        <f>IFERROR(VLOOKUP($D2126,'[1]Nieuwe bron'!$C:$D,2,0),"")</f>
        <v>vaste sanitaire voorzieningen; bijzonder, sanitaire toestellen voor bijzondere toepassing; nooddouche</v>
      </c>
      <c r="F2126" s="70" t="str">
        <f>IFERROR(VLOOKUP($D2126,NLSfB!A:D,4,0),"")</f>
        <v>nooddouche</v>
      </c>
      <c r="G2126" s="112">
        <v>1</v>
      </c>
      <c r="H2126" s="77"/>
      <c r="I2126" s="78" t="s">
        <v>1755</v>
      </c>
      <c r="K2126" s="67">
        <f ca="1">COUNTIF(Tabel1[[PPO code 1]:[Frequentie 4]],Activiteitenoverzicht!B2126)</f>
        <v>0</v>
      </c>
      <c r="L2126" s="73">
        <f ca="1">$K$2126</f>
        <v>0</v>
      </c>
    </row>
    <row r="2127" spans="1:12" ht="22.8" hidden="1" x14ac:dyDescent="0.25">
      <c r="A2127" s="71">
        <f t="shared" si="281"/>
        <v>2124</v>
      </c>
      <c r="B2127" s="70" t="str">
        <f>IF($C2127=""," ",$B$2126)</f>
        <v xml:space="preserve"> </v>
      </c>
      <c r="D2127" s="70" t="str">
        <f>IFERROR(VLOOKUP($C2127,'[1]Nieuwe bron'!$A:$C,3,0),"")</f>
        <v/>
      </c>
      <c r="E2127" s="70" t="str">
        <f>IFERROR(VLOOKUP($D2127,'[1]Nieuwe bron'!$C:$D,2,0),"")</f>
        <v/>
      </c>
      <c r="F2127" s="70" t="str">
        <f>IFERROR(VLOOKUP($D2127,NLSfB!A:D,4,0),"")</f>
        <v/>
      </c>
      <c r="G2127" s="113">
        <v>1</v>
      </c>
      <c r="H2127" s="74" t="s">
        <v>326</v>
      </c>
      <c r="I2127" s="70" t="s">
        <v>1756</v>
      </c>
      <c r="K2127" s="67">
        <f ca="1">COUNTIF(Tabel1[[PPO code 1]:[Frequentie 4]],Activiteitenoverzicht!B2127)</f>
        <v>0</v>
      </c>
      <c r="L2127" s="75">
        <f t="shared" ref="L2127:L2130" ca="1" si="289">$K$2126</f>
        <v>0</v>
      </c>
    </row>
    <row r="2128" spans="1:12" hidden="1" x14ac:dyDescent="0.25">
      <c r="A2128" s="71">
        <f t="shared" si="281"/>
        <v>2125</v>
      </c>
      <c r="B2128" s="70" t="str">
        <f>IF($C2128=""," ",$B$2126)</f>
        <v xml:space="preserve"> </v>
      </c>
      <c r="D2128" s="70" t="str">
        <f>IFERROR(VLOOKUP($C2128,'[1]Nieuwe bron'!$A:$C,3,0),"")</f>
        <v/>
      </c>
      <c r="E2128" s="70" t="str">
        <f>IFERROR(VLOOKUP($D2128,'[1]Nieuwe bron'!$C:$D,2,0),"")</f>
        <v/>
      </c>
      <c r="F2128" s="70" t="str">
        <f>IFERROR(VLOOKUP($D2128,NLSfB!A:D,4,0),"")</f>
        <v/>
      </c>
      <c r="G2128" s="113">
        <v>1</v>
      </c>
      <c r="H2128" s="74" t="s">
        <v>326</v>
      </c>
      <c r="I2128" s="70" t="s">
        <v>1757</v>
      </c>
      <c r="K2128" s="67">
        <f ca="1">COUNTIF(Tabel1[[PPO code 1]:[Frequentie 4]],Activiteitenoverzicht!B2128)</f>
        <v>0</v>
      </c>
      <c r="L2128" s="75">
        <f t="shared" ca="1" si="289"/>
        <v>0</v>
      </c>
    </row>
    <row r="2129" spans="1:12" hidden="1" x14ac:dyDescent="0.25">
      <c r="A2129" s="71">
        <f t="shared" si="281"/>
        <v>2126</v>
      </c>
      <c r="B2129" s="70"/>
      <c r="D2129" s="70" t="str">
        <f>IFERROR(VLOOKUP($C2129,'[1]Nieuwe bron'!$A:$C,3,0),"")</f>
        <v/>
      </c>
      <c r="E2129" s="70" t="str">
        <f>IFERROR(VLOOKUP($D2129,'[1]Nieuwe bron'!$C:$D,2,0),"")</f>
        <v/>
      </c>
      <c r="F2129" s="70" t="str">
        <f>IFERROR(VLOOKUP($D2129,NLSfB!A:D,4,0),"")</f>
        <v/>
      </c>
      <c r="G2129" s="114">
        <v>1</v>
      </c>
      <c r="H2129" s="74" t="s">
        <v>326</v>
      </c>
      <c r="I2129" s="70" t="s">
        <v>1758</v>
      </c>
      <c r="K2129" s="67">
        <f ca="1">COUNTIF(Tabel1[[PPO code 1]:[Frequentie 4]],Activiteitenoverzicht!B2129)</f>
        <v>0</v>
      </c>
      <c r="L2129" s="75">
        <f t="shared" ca="1" si="289"/>
        <v>0</v>
      </c>
    </row>
    <row r="2130" spans="1:12" hidden="1" x14ac:dyDescent="0.25">
      <c r="A2130" s="71">
        <f t="shared" si="281"/>
        <v>2127</v>
      </c>
      <c r="B2130" s="70"/>
      <c r="D2130" s="70" t="str">
        <f>IFERROR(VLOOKUP($C2130,'[1]Nieuwe bron'!$A:$C,3,0),"")</f>
        <v/>
      </c>
      <c r="E2130" s="70" t="str">
        <f>IFERROR(VLOOKUP($D2130,'[1]Nieuwe bron'!$C:$D,2,0),"")</f>
        <v/>
      </c>
      <c r="F2130" s="70" t="str">
        <f>IFERROR(VLOOKUP($D2130,NLSfB!A:D,4,0),"")</f>
        <v/>
      </c>
      <c r="G2130" s="74"/>
      <c r="H2130" s="74"/>
      <c r="I2130" s="70"/>
      <c r="K2130" s="67">
        <f ca="1">COUNTIF(Tabel1[[PPO code 1]:[Frequentie 4]],Activiteitenoverzicht!B2130)</f>
        <v>0</v>
      </c>
      <c r="L2130" s="76">
        <f t="shared" ca="1" si="289"/>
        <v>0</v>
      </c>
    </row>
    <row r="2131" spans="1:12" hidden="1" x14ac:dyDescent="0.25">
      <c r="A2131" s="71">
        <f t="shared" si="281"/>
        <v>2128</v>
      </c>
      <c r="B2131" s="70" t="s">
        <v>1759</v>
      </c>
      <c r="C2131" s="70">
        <v>5625</v>
      </c>
      <c r="D2131" s="70" t="str">
        <f>IFERROR(VLOOKUP($C2131,'[1]Nieuwe bron'!$A:$C,3,0),"")</f>
        <v>56.25.00</v>
      </c>
      <c r="E2131" s="70" t="str">
        <f>IFERROR(VLOOKUP($D2131,'[1]Nieuwe bron'!$C:$D,2,0),"")</f>
        <v>verwarming; opwekking centraal, zonnecollectoren</v>
      </c>
      <c r="F2131" s="70" t="str">
        <f>IFERROR(VLOOKUP($D2131,NLSfB!A:D,4,0),"")</f>
        <v>zonnecollectoren</v>
      </c>
      <c r="G2131" s="112">
        <v>1</v>
      </c>
      <c r="H2131" s="77"/>
      <c r="I2131" s="78" t="s">
        <v>1760</v>
      </c>
      <c r="K2131" s="67">
        <f ca="1">COUNTIF(Tabel1[[PPO code 1]:[Frequentie 4]],Activiteitenoverzicht!B2131)</f>
        <v>0</v>
      </c>
      <c r="L2131" s="73">
        <f ca="1">$K$2131</f>
        <v>0</v>
      </c>
    </row>
    <row r="2132" spans="1:12" hidden="1" x14ac:dyDescent="0.25">
      <c r="A2132" s="71">
        <f t="shared" si="281"/>
        <v>2129</v>
      </c>
      <c r="B2132" s="70" t="str">
        <f t="shared" ref="B2132:B2140" si="290">IF($C2132=""," ",$B$2131)</f>
        <v xml:space="preserve"> </v>
      </c>
      <c r="D2132" s="70" t="str">
        <f>IFERROR(VLOOKUP($C2132,'[1]Nieuwe bron'!$A:$C,3,0),"")</f>
        <v/>
      </c>
      <c r="E2132" s="70" t="str">
        <f>IFERROR(VLOOKUP($D2132,'[1]Nieuwe bron'!$C:$D,2,0),"")</f>
        <v/>
      </c>
      <c r="F2132" s="70" t="str">
        <f>IFERROR(VLOOKUP($D2132,NLSfB!A:D,4,0),"")</f>
        <v/>
      </c>
      <c r="G2132" s="113">
        <v>1</v>
      </c>
      <c r="H2132" s="74"/>
      <c r="I2132" s="70" t="s">
        <v>581</v>
      </c>
      <c r="K2132" s="67">
        <f ca="1">COUNTIF(Tabel1[[PPO code 1]:[Frequentie 4]],Activiteitenoverzicht!B2132)</f>
        <v>0</v>
      </c>
      <c r="L2132" s="75">
        <f t="shared" ref="L2132:L2142" ca="1" si="291">$K$2131</f>
        <v>0</v>
      </c>
    </row>
    <row r="2133" spans="1:12" hidden="1" x14ac:dyDescent="0.25">
      <c r="A2133" s="71">
        <f t="shared" si="281"/>
        <v>2130</v>
      </c>
      <c r="B2133" s="70" t="str">
        <f t="shared" si="290"/>
        <v xml:space="preserve"> </v>
      </c>
      <c r="D2133" s="70" t="str">
        <f>IFERROR(VLOOKUP($C2133,'[1]Nieuwe bron'!$A:$C,3,0),"")</f>
        <v/>
      </c>
      <c r="E2133" s="70" t="str">
        <f>IFERROR(VLOOKUP($D2133,'[1]Nieuwe bron'!$C:$D,2,0),"")</f>
        <v/>
      </c>
      <c r="F2133" s="70" t="str">
        <f>IFERROR(VLOOKUP($D2133,NLSfB!A:D,4,0),"")</f>
        <v/>
      </c>
      <c r="G2133" s="113">
        <v>1</v>
      </c>
      <c r="H2133" s="74" t="s">
        <v>326</v>
      </c>
      <c r="I2133" s="70" t="s">
        <v>1761</v>
      </c>
      <c r="K2133" s="67">
        <f ca="1">COUNTIF(Tabel1[[PPO code 1]:[Frequentie 4]],Activiteitenoverzicht!B2133)</f>
        <v>0</v>
      </c>
      <c r="L2133" s="75">
        <f t="shared" ca="1" si="291"/>
        <v>0</v>
      </c>
    </row>
    <row r="2134" spans="1:12" ht="22.8" hidden="1" x14ac:dyDescent="0.25">
      <c r="A2134" s="71">
        <f t="shared" si="281"/>
        <v>2131</v>
      </c>
      <c r="B2134" s="70" t="str">
        <f t="shared" si="290"/>
        <v xml:space="preserve"> </v>
      </c>
      <c r="D2134" s="70" t="str">
        <f>IFERROR(VLOOKUP($C2134,'[1]Nieuwe bron'!$A:$C,3,0),"")</f>
        <v/>
      </c>
      <c r="E2134" s="70" t="str">
        <f>IFERROR(VLOOKUP($D2134,'[1]Nieuwe bron'!$C:$D,2,0),"")</f>
        <v/>
      </c>
      <c r="F2134" s="70" t="str">
        <f>IFERROR(VLOOKUP($D2134,NLSfB!A:D,4,0),"")</f>
        <v/>
      </c>
      <c r="G2134" s="113">
        <v>1</v>
      </c>
      <c r="H2134" s="74" t="s">
        <v>326</v>
      </c>
      <c r="I2134" s="70" t="s">
        <v>1762</v>
      </c>
      <c r="K2134" s="67">
        <f ca="1">COUNTIF(Tabel1[[PPO code 1]:[Frequentie 4]],Activiteitenoverzicht!B2134)</f>
        <v>0</v>
      </c>
      <c r="L2134" s="75">
        <f t="shared" ca="1" si="291"/>
        <v>0</v>
      </c>
    </row>
    <row r="2135" spans="1:12" hidden="1" x14ac:dyDescent="0.25">
      <c r="A2135" s="71">
        <f t="shared" si="281"/>
        <v>2132</v>
      </c>
      <c r="B2135" s="70" t="str">
        <f t="shared" si="290"/>
        <v xml:space="preserve"> </v>
      </c>
      <c r="D2135" s="70" t="str">
        <f>IFERROR(VLOOKUP($C2135,'[1]Nieuwe bron'!$A:$C,3,0),"")</f>
        <v/>
      </c>
      <c r="E2135" s="70" t="str">
        <f>IFERROR(VLOOKUP($D2135,'[1]Nieuwe bron'!$C:$D,2,0),"")</f>
        <v/>
      </c>
      <c r="F2135" s="70" t="str">
        <f>IFERROR(VLOOKUP($D2135,NLSfB!A:D,4,0),"")</f>
        <v/>
      </c>
      <c r="G2135" s="113">
        <v>1</v>
      </c>
      <c r="H2135" s="74" t="s">
        <v>326</v>
      </c>
      <c r="I2135" s="70" t="s">
        <v>1763</v>
      </c>
      <c r="K2135" s="67">
        <f ca="1">COUNTIF(Tabel1[[PPO code 1]:[Frequentie 4]],Activiteitenoverzicht!B2135)</f>
        <v>0</v>
      </c>
      <c r="L2135" s="75">
        <f t="shared" ca="1" si="291"/>
        <v>0</v>
      </c>
    </row>
    <row r="2136" spans="1:12" hidden="1" x14ac:dyDescent="0.25">
      <c r="A2136" s="71">
        <f t="shared" si="281"/>
        <v>2133</v>
      </c>
      <c r="B2136" s="70" t="str">
        <f t="shared" si="290"/>
        <v xml:space="preserve"> </v>
      </c>
      <c r="D2136" s="70" t="str">
        <f>IFERROR(VLOOKUP($C2136,'[1]Nieuwe bron'!$A:$C,3,0),"")</f>
        <v/>
      </c>
      <c r="E2136" s="70" t="str">
        <f>IFERROR(VLOOKUP($D2136,'[1]Nieuwe bron'!$C:$D,2,0),"")</f>
        <v/>
      </c>
      <c r="F2136" s="70" t="str">
        <f>IFERROR(VLOOKUP($D2136,NLSfB!A:D,4,0),"")</f>
        <v/>
      </c>
      <c r="G2136" s="113">
        <v>1</v>
      </c>
      <c r="H2136" s="74" t="s">
        <v>326</v>
      </c>
      <c r="I2136" s="70" t="s">
        <v>1764</v>
      </c>
      <c r="K2136" s="67">
        <f ca="1">COUNTIF(Tabel1[[PPO code 1]:[Frequentie 4]],Activiteitenoverzicht!B2136)</f>
        <v>0</v>
      </c>
      <c r="L2136" s="75">
        <f t="shared" ca="1" si="291"/>
        <v>0</v>
      </c>
    </row>
    <row r="2137" spans="1:12" hidden="1" x14ac:dyDescent="0.25">
      <c r="A2137" s="71">
        <f t="shared" si="281"/>
        <v>2134</v>
      </c>
      <c r="B2137" s="70" t="str">
        <f t="shared" si="290"/>
        <v xml:space="preserve"> </v>
      </c>
      <c r="D2137" s="70" t="str">
        <f>IFERROR(VLOOKUP($C2137,'[1]Nieuwe bron'!$A:$C,3,0),"")</f>
        <v/>
      </c>
      <c r="E2137" s="70" t="str">
        <f>IFERROR(VLOOKUP($D2137,'[1]Nieuwe bron'!$C:$D,2,0),"")</f>
        <v/>
      </c>
      <c r="F2137" s="70" t="str">
        <f>IFERROR(VLOOKUP($D2137,NLSfB!A:D,4,0),"")</f>
        <v/>
      </c>
      <c r="G2137" s="113">
        <v>1</v>
      </c>
      <c r="H2137" s="74" t="s">
        <v>326</v>
      </c>
      <c r="I2137" s="70" t="s">
        <v>1765</v>
      </c>
      <c r="K2137" s="67">
        <f ca="1">COUNTIF(Tabel1[[PPO code 1]:[Frequentie 4]],Activiteitenoverzicht!B2137)</f>
        <v>0</v>
      </c>
      <c r="L2137" s="75">
        <f t="shared" ca="1" si="291"/>
        <v>0</v>
      </c>
    </row>
    <row r="2138" spans="1:12" hidden="1" x14ac:dyDescent="0.25">
      <c r="A2138" s="71">
        <f t="shared" si="281"/>
        <v>2135</v>
      </c>
      <c r="B2138" s="70" t="str">
        <f t="shared" si="290"/>
        <v xml:space="preserve"> </v>
      </c>
      <c r="D2138" s="70" t="str">
        <f>IFERROR(VLOOKUP($C2138,'[1]Nieuwe bron'!$A:$C,3,0),"")</f>
        <v/>
      </c>
      <c r="E2138" s="70" t="str">
        <f>IFERROR(VLOOKUP($D2138,'[1]Nieuwe bron'!$C:$D,2,0),"")</f>
        <v/>
      </c>
      <c r="F2138" s="70" t="str">
        <f>IFERROR(VLOOKUP($D2138,NLSfB!A:D,4,0),"")</f>
        <v/>
      </c>
      <c r="G2138" s="113">
        <v>1</v>
      </c>
      <c r="H2138" s="74" t="s">
        <v>326</v>
      </c>
      <c r="I2138" s="70" t="s">
        <v>1766</v>
      </c>
      <c r="K2138" s="67">
        <f ca="1">COUNTIF(Tabel1[[PPO code 1]:[Frequentie 4]],Activiteitenoverzicht!B2138)</f>
        <v>0</v>
      </c>
      <c r="L2138" s="75">
        <f t="shared" ca="1" si="291"/>
        <v>0</v>
      </c>
    </row>
    <row r="2139" spans="1:12" hidden="1" x14ac:dyDescent="0.25">
      <c r="A2139" s="71">
        <f t="shared" si="281"/>
        <v>2136</v>
      </c>
      <c r="B2139" s="70" t="str">
        <f t="shared" si="290"/>
        <v xml:space="preserve"> </v>
      </c>
      <c r="D2139" s="70" t="str">
        <f>IFERROR(VLOOKUP($C2139,'[1]Nieuwe bron'!$A:$C,3,0),"")</f>
        <v/>
      </c>
      <c r="E2139" s="70" t="str">
        <f>IFERROR(VLOOKUP($D2139,'[1]Nieuwe bron'!$C:$D,2,0),"")</f>
        <v/>
      </c>
      <c r="F2139" s="70" t="str">
        <f>IFERROR(VLOOKUP($D2139,NLSfB!A:D,4,0),"")</f>
        <v/>
      </c>
      <c r="G2139" s="113">
        <v>1</v>
      </c>
      <c r="H2139" s="74" t="s">
        <v>326</v>
      </c>
      <c r="I2139" s="70" t="s">
        <v>1767</v>
      </c>
      <c r="K2139" s="67">
        <f ca="1">COUNTIF(Tabel1[[PPO code 1]:[Frequentie 4]],Activiteitenoverzicht!B2139)</f>
        <v>0</v>
      </c>
      <c r="L2139" s="75">
        <f t="shared" ca="1" si="291"/>
        <v>0</v>
      </c>
    </row>
    <row r="2140" spans="1:12" hidden="1" x14ac:dyDescent="0.25">
      <c r="A2140" s="71">
        <f t="shared" si="281"/>
        <v>2137</v>
      </c>
      <c r="B2140" s="70" t="str">
        <f t="shared" si="290"/>
        <v xml:space="preserve"> </v>
      </c>
      <c r="D2140" s="70" t="str">
        <f>IFERROR(VLOOKUP($C2140,'[1]Nieuwe bron'!$A:$C,3,0),"")</f>
        <v/>
      </c>
      <c r="E2140" s="70" t="str">
        <f>IFERROR(VLOOKUP($D2140,'[1]Nieuwe bron'!$C:$D,2,0),"")</f>
        <v/>
      </c>
      <c r="F2140" s="70" t="str">
        <f>IFERROR(VLOOKUP($D2140,NLSfB!A:D,4,0),"")</f>
        <v/>
      </c>
      <c r="G2140" s="113">
        <v>1</v>
      </c>
      <c r="H2140" s="74" t="s">
        <v>326</v>
      </c>
      <c r="I2140" s="70" t="s">
        <v>1768</v>
      </c>
      <c r="K2140" s="67">
        <f ca="1">COUNTIF(Tabel1[[PPO code 1]:[Frequentie 4]],Activiteitenoverzicht!B2140)</f>
        <v>0</v>
      </c>
      <c r="L2140" s="75">
        <f t="shared" ca="1" si="291"/>
        <v>0</v>
      </c>
    </row>
    <row r="2141" spans="1:12" hidden="1" x14ac:dyDescent="0.25">
      <c r="A2141" s="71">
        <f t="shared" si="281"/>
        <v>2138</v>
      </c>
      <c r="B2141" s="70"/>
      <c r="D2141" s="70" t="str">
        <f>IFERROR(VLOOKUP($C2141,'[1]Nieuwe bron'!$A:$C,3,0),"")</f>
        <v/>
      </c>
      <c r="E2141" s="70" t="str">
        <f>IFERROR(VLOOKUP($D2141,'[1]Nieuwe bron'!$C:$D,2,0),"")</f>
        <v/>
      </c>
      <c r="F2141" s="70" t="str">
        <f>IFERROR(VLOOKUP($D2141,NLSfB!A:D,4,0),"")</f>
        <v/>
      </c>
      <c r="G2141" s="114">
        <v>1</v>
      </c>
      <c r="H2141" s="74" t="s">
        <v>326</v>
      </c>
      <c r="I2141" s="70" t="s">
        <v>1769</v>
      </c>
      <c r="K2141" s="67">
        <f ca="1">COUNTIF(Tabel1[[PPO code 1]:[Frequentie 4]],Activiteitenoverzicht!B2141)</f>
        <v>0</v>
      </c>
      <c r="L2141" s="75">
        <f t="shared" ca="1" si="291"/>
        <v>0</v>
      </c>
    </row>
    <row r="2142" spans="1:12" hidden="1" x14ac:dyDescent="0.25">
      <c r="A2142" s="71">
        <f t="shared" si="281"/>
        <v>2139</v>
      </c>
      <c r="B2142" s="70"/>
      <c r="D2142" s="70" t="str">
        <f>IFERROR(VLOOKUP($C2142,'[1]Nieuwe bron'!$A:$C,3,0),"")</f>
        <v/>
      </c>
      <c r="E2142" s="70" t="str">
        <f>IFERROR(VLOOKUP($D2142,'[1]Nieuwe bron'!$C:$D,2,0),"")</f>
        <v/>
      </c>
      <c r="F2142" s="70" t="str">
        <f>IFERROR(VLOOKUP($D2142,NLSfB!A:D,4,0),"")</f>
        <v/>
      </c>
      <c r="G2142" s="74"/>
      <c r="H2142" s="74"/>
      <c r="I2142" s="70"/>
      <c r="K2142" s="67">
        <f ca="1">COUNTIF(Tabel1[[PPO code 1]:[Frequentie 4]],Activiteitenoverzicht!B2142)</f>
        <v>0</v>
      </c>
      <c r="L2142" s="76">
        <f t="shared" ca="1" si="291"/>
        <v>0</v>
      </c>
    </row>
    <row r="2143" spans="1:12" x14ac:dyDescent="0.25">
      <c r="A2143" s="92">
        <f t="shared" si="281"/>
        <v>2140</v>
      </c>
      <c r="B2143" s="91" t="s">
        <v>44</v>
      </c>
      <c r="C2143" s="70">
        <v>531000</v>
      </c>
      <c r="D2143" s="91" t="str">
        <f>IFERROR(VLOOKUP($C2143,'[1]Nieuwe bron'!$A:$C,3,0),"")</f>
        <v>53.10.10</v>
      </c>
      <c r="E2143" s="70" t="str">
        <f>IFERROR(VLOOKUP($D2143,'[1]Nieuwe bron'!$C:$D,2,0),"")</f>
        <v>water; drinkwater, algemeen; leidingen</v>
      </c>
      <c r="F2143" s="70" t="str">
        <f>IFERROR(VLOOKUP($D2143,NLSfB!A:D,4,0),"")</f>
        <v>leidingen drinkwater</v>
      </c>
      <c r="G2143" s="112">
        <v>1</v>
      </c>
      <c r="H2143" s="98"/>
      <c r="I2143" s="99" t="s">
        <v>1770</v>
      </c>
      <c r="J2143" s="87"/>
      <c r="K2143" s="87">
        <f ca="1">COUNTIF(Tabel1[[PPO code 1]:[Frequentie 4]],Activiteitenoverzicht!B2143)</f>
        <v>3</v>
      </c>
      <c r="L2143" s="94">
        <f ca="1">$K$2143</f>
        <v>3</v>
      </c>
    </row>
    <row r="2144" spans="1:12" x14ac:dyDescent="0.25">
      <c r="A2144" s="92">
        <f t="shared" si="281"/>
        <v>2141</v>
      </c>
      <c r="B2144" s="91" t="str">
        <f t="shared" ref="B2144:B2151" si="292">IF($C2144=""," ",$B$2143)</f>
        <v>WTR160-A</v>
      </c>
      <c r="C2144" s="70">
        <v>741150</v>
      </c>
      <c r="D2144" s="91" t="str">
        <f>IFERROR(VLOOKUP($C2144,'[1]Nieuwe bron'!$A:$C,3,0),"")</f>
        <v>74.11.50</v>
      </c>
      <c r="E2144" s="70" t="str">
        <f>IFERROR(VLOOKUP($D2144,'[1]Nieuwe bron'!$C:$D,2,0),"")</f>
        <v>vaste sanitaire voorzieningen; standaard, sanitaire toestellen normaal; douches</v>
      </c>
      <c r="F2144" s="70" t="str">
        <f>IFERROR(VLOOKUP($D2144,NLSfB!A:D,4,0),"")</f>
        <v>douche</v>
      </c>
      <c r="G2144" s="113">
        <v>1</v>
      </c>
      <c r="H2144" s="95"/>
      <c r="I2144" s="91" t="s">
        <v>581</v>
      </c>
      <c r="J2144" s="87"/>
      <c r="K2144" s="87">
        <f ca="1">COUNTIF(Tabel1[[PPO code 1]:[Frequentie 4]],Activiteitenoverzicht!B2144)</f>
        <v>3</v>
      </c>
      <c r="L2144" s="96">
        <f t="shared" ref="L2144:L2153" ca="1" si="293">$K$2143</f>
        <v>3</v>
      </c>
    </row>
    <row r="2145" spans="1:12" x14ac:dyDescent="0.25">
      <c r="A2145" s="92">
        <f t="shared" si="281"/>
        <v>2142</v>
      </c>
      <c r="B2145" s="91" t="str">
        <f t="shared" si="292"/>
        <v xml:space="preserve"> </v>
      </c>
      <c r="D2145" s="91" t="str">
        <f>IFERROR(VLOOKUP($C2145,'[1]Nieuwe bron'!$A:$C,3,0),"")</f>
        <v/>
      </c>
      <c r="E2145" s="70" t="str">
        <f>IFERROR(VLOOKUP($D2145,'[1]Nieuwe bron'!$C:$D,2,0),"")</f>
        <v/>
      </c>
      <c r="F2145" s="70" t="str">
        <f>IFERROR(VLOOKUP($D2145,NLSfB!A:D,4,0),"")</f>
        <v/>
      </c>
      <c r="G2145" s="113">
        <v>1</v>
      </c>
      <c r="H2145" s="95" t="s">
        <v>326</v>
      </c>
      <c r="I2145" s="91" t="s">
        <v>1771</v>
      </c>
      <c r="J2145" s="87"/>
      <c r="K2145" s="87">
        <f ca="1">COUNTIF(Tabel1[[PPO code 1]:[Frequentie 4]],Activiteitenoverzicht!B2145)</f>
        <v>0</v>
      </c>
      <c r="L2145" s="96">
        <f t="shared" ca="1" si="293"/>
        <v>3</v>
      </c>
    </row>
    <row r="2146" spans="1:12" x14ac:dyDescent="0.25">
      <c r="A2146" s="92">
        <f t="shared" ref="A2146:A2209" si="294">-3+ROW()</f>
        <v>2143</v>
      </c>
      <c r="B2146" s="91" t="str">
        <f t="shared" si="292"/>
        <v xml:space="preserve"> </v>
      </c>
      <c r="D2146" s="91" t="str">
        <f>IFERROR(VLOOKUP($C2146,'[1]Nieuwe bron'!$A:$C,3,0),"")</f>
        <v/>
      </c>
      <c r="E2146" s="70" t="str">
        <f>IFERROR(VLOOKUP($D2146,'[1]Nieuwe bron'!$C:$D,2,0),"")</f>
        <v/>
      </c>
      <c r="F2146" s="70" t="str">
        <f>IFERROR(VLOOKUP($D2146,NLSfB!A:D,4,0),"")</f>
        <v/>
      </c>
      <c r="G2146" s="113">
        <v>1</v>
      </c>
      <c r="H2146" s="95" t="s">
        <v>326</v>
      </c>
      <c r="I2146" s="91" t="s">
        <v>1772</v>
      </c>
      <c r="J2146" s="87"/>
      <c r="K2146" s="87">
        <f ca="1">COUNTIF(Tabel1[[PPO code 1]:[Frequentie 4]],Activiteitenoverzicht!B2146)</f>
        <v>0</v>
      </c>
      <c r="L2146" s="96">
        <f t="shared" ca="1" si="293"/>
        <v>3</v>
      </c>
    </row>
    <row r="2147" spans="1:12" x14ac:dyDescent="0.25">
      <c r="A2147" s="92">
        <f t="shared" si="294"/>
        <v>2144</v>
      </c>
      <c r="B2147" s="91" t="str">
        <f t="shared" si="292"/>
        <v xml:space="preserve"> </v>
      </c>
      <c r="D2147" s="91" t="str">
        <f>IFERROR(VLOOKUP($C2147,'[1]Nieuwe bron'!$A:$C,3,0),"")</f>
        <v/>
      </c>
      <c r="E2147" s="70" t="str">
        <f>IFERROR(VLOOKUP($D2147,'[1]Nieuwe bron'!$C:$D,2,0),"")</f>
        <v/>
      </c>
      <c r="F2147" s="70" t="str">
        <f>IFERROR(VLOOKUP($D2147,NLSfB!A:D,4,0),"")</f>
        <v/>
      </c>
      <c r="G2147" s="113">
        <v>1</v>
      </c>
      <c r="H2147" s="95" t="s">
        <v>326</v>
      </c>
      <c r="I2147" s="91" t="s">
        <v>1773</v>
      </c>
      <c r="J2147" s="87"/>
      <c r="K2147" s="87">
        <f ca="1">COUNTIF(Tabel1[[PPO code 1]:[Frequentie 4]],Activiteitenoverzicht!B2147)</f>
        <v>0</v>
      </c>
      <c r="L2147" s="96">
        <f t="shared" ca="1" si="293"/>
        <v>3</v>
      </c>
    </row>
    <row r="2148" spans="1:12" x14ac:dyDescent="0.25">
      <c r="A2148" s="92">
        <f t="shared" si="294"/>
        <v>2145</v>
      </c>
      <c r="B2148" s="91" t="str">
        <f t="shared" si="292"/>
        <v xml:space="preserve"> </v>
      </c>
      <c r="D2148" s="91" t="str">
        <f>IFERROR(VLOOKUP($C2148,'[1]Nieuwe bron'!$A:$C,3,0),"")</f>
        <v/>
      </c>
      <c r="E2148" s="70" t="str">
        <f>IFERROR(VLOOKUP($D2148,'[1]Nieuwe bron'!$C:$D,2,0),"")</f>
        <v/>
      </c>
      <c r="F2148" s="70" t="str">
        <f>IFERROR(VLOOKUP($D2148,NLSfB!A:D,4,0),"")</f>
        <v/>
      </c>
      <c r="G2148" s="113">
        <v>1</v>
      </c>
      <c r="H2148" s="95" t="s">
        <v>326</v>
      </c>
      <c r="I2148" s="91" t="s">
        <v>1774</v>
      </c>
      <c r="J2148" s="87"/>
      <c r="K2148" s="87">
        <f ca="1">COUNTIF(Tabel1[[PPO code 1]:[Frequentie 4]],Activiteitenoverzicht!B2148)</f>
        <v>0</v>
      </c>
      <c r="L2148" s="96">
        <f t="shared" ca="1" si="293"/>
        <v>3</v>
      </c>
    </row>
    <row r="2149" spans="1:12" x14ac:dyDescent="0.25">
      <c r="A2149" s="92">
        <f t="shared" si="294"/>
        <v>2146</v>
      </c>
      <c r="B2149" s="91" t="str">
        <f t="shared" si="292"/>
        <v xml:space="preserve"> </v>
      </c>
      <c r="D2149" s="91" t="str">
        <f>IFERROR(VLOOKUP($C2149,'[1]Nieuwe bron'!$A:$C,3,0),"")</f>
        <v/>
      </c>
      <c r="E2149" s="70" t="str">
        <f>IFERROR(VLOOKUP($D2149,'[1]Nieuwe bron'!$C:$D,2,0),"")</f>
        <v/>
      </c>
      <c r="F2149" s="70" t="str">
        <f>IFERROR(VLOOKUP($D2149,NLSfB!A:D,4,0),"")</f>
        <v/>
      </c>
      <c r="G2149" s="113">
        <v>1</v>
      </c>
      <c r="H2149" s="95" t="s">
        <v>326</v>
      </c>
      <c r="I2149" s="91" t="s">
        <v>1775</v>
      </c>
      <c r="J2149" s="87"/>
      <c r="K2149" s="87">
        <f ca="1">COUNTIF(Tabel1[[PPO code 1]:[Frequentie 4]],Activiteitenoverzicht!B2149)</f>
        <v>0</v>
      </c>
      <c r="L2149" s="96">
        <f t="shared" ca="1" si="293"/>
        <v>3</v>
      </c>
    </row>
    <row r="2150" spans="1:12" x14ac:dyDescent="0.25">
      <c r="A2150" s="92">
        <f t="shared" si="294"/>
        <v>2147</v>
      </c>
      <c r="B2150" s="91" t="str">
        <f t="shared" si="292"/>
        <v xml:space="preserve"> </v>
      </c>
      <c r="D2150" s="91" t="str">
        <f>IFERROR(VLOOKUP($C2150,'[1]Nieuwe bron'!$A:$C,3,0),"")</f>
        <v/>
      </c>
      <c r="E2150" s="70" t="str">
        <f>IFERROR(VLOOKUP($D2150,'[1]Nieuwe bron'!$C:$D,2,0),"")</f>
        <v/>
      </c>
      <c r="F2150" s="70" t="str">
        <f>IFERROR(VLOOKUP($D2150,NLSfB!A:D,4,0),"")</f>
        <v/>
      </c>
      <c r="G2150" s="113">
        <v>1</v>
      </c>
      <c r="H2150" s="95" t="s">
        <v>326</v>
      </c>
      <c r="I2150" s="91" t="s">
        <v>1776</v>
      </c>
      <c r="J2150" s="87"/>
      <c r="K2150" s="87">
        <f ca="1">COUNTIF(Tabel1[[PPO code 1]:[Frequentie 4]],Activiteitenoverzicht!B2150)</f>
        <v>0</v>
      </c>
      <c r="L2150" s="96">
        <f t="shared" ca="1" si="293"/>
        <v>3</v>
      </c>
    </row>
    <row r="2151" spans="1:12" x14ac:dyDescent="0.25">
      <c r="A2151" s="92">
        <f t="shared" si="294"/>
        <v>2148</v>
      </c>
      <c r="B2151" s="91" t="str">
        <f t="shared" si="292"/>
        <v xml:space="preserve"> </v>
      </c>
      <c r="D2151" s="91" t="str">
        <f>IFERROR(VLOOKUP($C2151,'[1]Nieuwe bron'!$A:$C,3,0),"")</f>
        <v/>
      </c>
      <c r="E2151" s="70" t="str">
        <f>IFERROR(VLOOKUP($D2151,'[1]Nieuwe bron'!$C:$D,2,0),"")</f>
        <v/>
      </c>
      <c r="F2151" s="70" t="str">
        <f>IFERROR(VLOOKUP($D2151,NLSfB!A:D,4,0),"")</f>
        <v/>
      </c>
      <c r="G2151" s="113">
        <v>1</v>
      </c>
      <c r="H2151" s="95" t="s">
        <v>326</v>
      </c>
      <c r="I2151" s="91" t="s">
        <v>1777</v>
      </c>
      <c r="J2151" s="87"/>
      <c r="K2151" s="87">
        <f ca="1">COUNTIF(Tabel1[[PPO code 1]:[Frequentie 4]],Activiteitenoverzicht!B2151)</f>
        <v>0</v>
      </c>
      <c r="L2151" s="96">
        <f t="shared" ca="1" si="293"/>
        <v>3</v>
      </c>
    </row>
    <row r="2152" spans="1:12" x14ac:dyDescent="0.25">
      <c r="A2152" s="92">
        <f t="shared" si="294"/>
        <v>2149</v>
      </c>
      <c r="B2152" s="91"/>
      <c r="D2152" s="91" t="str">
        <f>IFERROR(VLOOKUP($C2152,'[1]Nieuwe bron'!$A:$C,3,0),"")</f>
        <v/>
      </c>
      <c r="E2152" s="70" t="str">
        <f>IFERROR(VLOOKUP($D2152,'[1]Nieuwe bron'!$C:$D,2,0),"")</f>
        <v/>
      </c>
      <c r="F2152" s="70" t="str">
        <f>IFERROR(VLOOKUP($D2152,NLSfB!A:D,4,0),"")</f>
        <v/>
      </c>
      <c r="G2152" s="114">
        <v>1</v>
      </c>
      <c r="H2152" s="95" t="s">
        <v>326</v>
      </c>
      <c r="I2152" s="91" t="s">
        <v>1778</v>
      </c>
      <c r="J2152" s="87"/>
      <c r="K2152" s="87">
        <f ca="1">COUNTIF(Tabel1[[PPO code 1]:[Frequentie 4]],Activiteitenoverzicht!B2152)</f>
        <v>0</v>
      </c>
      <c r="L2152" s="96">
        <f t="shared" ca="1" si="293"/>
        <v>3</v>
      </c>
    </row>
    <row r="2153" spans="1:12" x14ac:dyDescent="0.25">
      <c r="A2153" s="92">
        <f t="shared" si="294"/>
        <v>2150</v>
      </c>
      <c r="B2153" s="91"/>
      <c r="D2153" s="91" t="str">
        <f>IFERROR(VLOOKUP($C2153,'[1]Nieuwe bron'!$A:$C,3,0),"")</f>
        <v/>
      </c>
      <c r="E2153" s="70" t="str">
        <f>IFERROR(VLOOKUP($D2153,'[1]Nieuwe bron'!$C:$D,2,0),"")</f>
        <v/>
      </c>
      <c r="F2153" s="70" t="str">
        <f>IFERROR(VLOOKUP($D2153,NLSfB!A:D,4,0),"")</f>
        <v/>
      </c>
      <c r="G2153" s="74"/>
      <c r="H2153" s="95"/>
      <c r="I2153" s="91"/>
      <c r="J2153" s="87"/>
      <c r="K2153" s="87">
        <f ca="1">COUNTIF(Tabel1[[PPO code 1]:[Frequentie 4]],Activiteitenoverzicht!B2153)</f>
        <v>0</v>
      </c>
      <c r="L2153" s="97">
        <f t="shared" ca="1" si="293"/>
        <v>3</v>
      </c>
    </row>
    <row r="2154" spans="1:12" x14ac:dyDescent="0.25">
      <c r="A2154" s="92">
        <f t="shared" si="294"/>
        <v>2151</v>
      </c>
      <c r="B2154" s="91" t="s">
        <v>1779</v>
      </c>
      <c r="C2154" s="70">
        <v>533010</v>
      </c>
      <c r="D2154" s="91" t="str">
        <f>IFERROR(VLOOKUP($C2154,'[1]Nieuwe bron'!$A:$C,3,0),"")</f>
        <v>53.30.10</v>
      </c>
      <c r="E2154" s="70" t="str">
        <f>IFERROR(VLOOKUP($D2154,'[1]Nieuwe bron'!$C:$D,2,0),"")</f>
        <v>water; bedrijfswater, algemeen; leidingen</v>
      </c>
      <c r="F2154" s="70" t="str">
        <f>IFERROR(VLOOKUP($D2154,NLSfB!A:D,4,0),"")</f>
        <v>leidingen bedrijfswater</v>
      </c>
      <c r="G2154" s="112">
        <v>1</v>
      </c>
      <c r="H2154" s="98"/>
      <c r="I2154" s="99" t="s">
        <v>1780</v>
      </c>
      <c r="J2154" s="87"/>
      <c r="K2154" s="87">
        <f ca="1">COUNTIF(Tabel1[[PPO code 1]:[Frequentie 4]],Activiteitenoverzicht!B2154)</f>
        <v>5</v>
      </c>
      <c r="L2154" s="94">
        <f ca="1">$K$2154</f>
        <v>5</v>
      </c>
    </row>
    <row r="2155" spans="1:12" x14ac:dyDescent="0.25">
      <c r="A2155" s="92">
        <f t="shared" si="294"/>
        <v>2152</v>
      </c>
      <c r="B2155" s="91" t="str">
        <f>IF($C2155=""," ",$B$2154)</f>
        <v>WTR180-A</v>
      </c>
      <c r="C2155" s="70">
        <v>741110</v>
      </c>
      <c r="D2155" s="91" t="str">
        <f>IFERROR(VLOOKUP($C2155,'[1]Nieuwe bron'!$A:$C,3,0),"")</f>
        <v>74.11.10</v>
      </c>
      <c r="E2155" s="70" t="str">
        <f>IFERROR(VLOOKUP($D2155,'[1]Nieuwe bron'!$C:$D,2,0),"")</f>
        <v>vaste sanitaire voorzieningen; standaard, sanitaire toestellen normaal; toiletten</v>
      </c>
      <c r="F2155" s="70" t="str">
        <f>IFERROR(VLOOKUP($D2155,NLSfB!A:D,4,0),"")</f>
        <v>toilet</v>
      </c>
      <c r="G2155" s="113">
        <v>1</v>
      </c>
      <c r="H2155" s="95"/>
      <c r="I2155" s="91" t="s">
        <v>581</v>
      </c>
      <c r="J2155" s="87"/>
      <c r="K2155" s="87">
        <f ca="1">COUNTIF(Tabel1[[PPO code 1]:[Frequentie 4]],Activiteitenoverzicht!B2155)</f>
        <v>5</v>
      </c>
      <c r="L2155" s="96">
        <f t="shared" ref="L2155:L2161" ca="1" si="295">$K$2154</f>
        <v>5</v>
      </c>
    </row>
    <row r="2156" spans="1:12" x14ac:dyDescent="0.25">
      <c r="A2156" s="92">
        <f t="shared" si="294"/>
        <v>2153</v>
      </c>
      <c r="B2156" s="91" t="str">
        <f>B2155</f>
        <v>WTR180-A</v>
      </c>
      <c r="D2156" s="91" t="s">
        <v>290</v>
      </c>
      <c r="E2156" s="70" t="str">
        <f>IFERROR(VLOOKUP($D2156,'[1]Nieuwe bron'!$C:$D,2,0),"")</f>
        <v>vaste sanitaire voorzieningen; standaard, sanitaire toestellen normaal; urinoirs</v>
      </c>
      <c r="F2156" s="70" t="str">
        <f>IFERROR(VLOOKUP($D2156,NLSfB!A:D,4,0),"")</f>
        <v>urinoir</v>
      </c>
      <c r="G2156" s="113">
        <v>1</v>
      </c>
      <c r="H2156" s="95" t="s">
        <v>326</v>
      </c>
      <c r="I2156" s="91" t="s">
        <v>1765</v>
      </c>
      <c r="J2156" s="87"/>
      <c r="K2156" s="87">
        <f ca="1">COUNTIF(Tabel1[[PPO code 1]:[Frequentie 4]],Activiteitenoverzicht!B2156)</f>
        <v>5</v>
      </c>
      <c r="L2156" s="96">
        <f t="shared" ca="1" si="295"/>
        <v>5</v>
      </c>
    </row>
    <row r="2157" spans="1:12" x14ac:dyDescent="0.25">
      <c r="A2157" s="92">
        <f t="shared" si="294"/>
        <v>2154</v>
      </c>
      <c r="B2157" s="91" t="str">
        <f>IF($C2157=""," ",$B$2154)</f>
        <v xml:space="preserve"> </v>
      </c>
      <c r="D2157" s="91" t="str">
        <f>IFERROR(VLOOKUP($C2157,'[1]Nieuwe bron'!$A:$C,3,0),"")</f>
        <v/>
      </c>
      <c r="E2157" s="70" t="str">
        <f>IFERROR(VLOOKUP($D2157,'[1]Nieuwe bron'!$C:$D,2,0),"")</f>
        <v/>
      </c>
      <c r="F2157" s="70" t="str">
        <f>IFERROR(VLOOKUP($D2157,NLSfB!A:D,4,0),"")</f>
        <v/>
      </c>
      <c r="G2157" s="113">
        <v>1</v>
      </c>
      <c r="H2157" s="95" t="s">
        <v>326</v>
      </c>
      <c r="I2157" s="91" t="s">
        <v>1766</v>
      </c>
      <c r="J2157" s="87"/>
      <c r="K2157" s="87">
        <f ca="1">COUNTIF(Tabel1[[PPO code 1]:[Frequentie 4]],Activiteitenoverzicht!B2157)</f>
        <v>0</v>
      </c>
      <c r="L2157" s="96">
        <f t="shared" ca="1" si="295"/>
        <v>5</v>
      </c>
    </row>
    <row r="2158" spans="1:12" x14ac:dyDescent="0.25">
      <c r="A2158" s="92">
        <f t="shared" si="294"/>
        <v>2155</v>
      </c>
      <c r="B2158" s="91" t="str">
        <f>IF($C2158=""," ",$B$2154)</f>
        <v xml:space="preserve"> </v>
      </c>
      <c r="D2158" s="91" t="str">
        <f>IFERROR(VLOOKUP($C2158,'[1]Nieuwe bron'!$A:$C,3,0),"")</f>
        <v/>
      </c>
      <c r="E2158" s="70" t="str">
        <f>IFERROR(VLOOKUP($D2158,'[1]Nieuwe bron'!$C:$D,2,0),"")</f>
        <v/>
      </c>
      <c r="F2158" s="70" t="str">
        <f>IFERROR(VLOOKUP($D2158,NLSfB!A:D,4,0),"")</f>
        <v/>
      </c>
      <c r="G2158" s="113">
        <v>1</v>
      </c>
      <c r="H2158" s="95" t="s">
        <v>326</v>
      </c>
      <c r="I2158" s="91" t="s">
        <v>1767</v>
      </c>
      <c r="J2158" s="87"/>
      <c r="K2158" s="87">
        <f ca="1">COUNTIF(Tabel1[[PPO code 1]:[Frequentie 4]],Activiteitenoverzicht!B2158)</f>
        <v>0</v>
      </c>
      <c r="L2158" s="96">
        <f t="shared" ca="1" si="295"/>
        <v>5</v>
      </c>
    </row>
    <row r="2159" spans="1:12" x14ac:dyDescent="0.25">
      <c r="A2159" s="92">
        <f t="shared" si="294"/>
        <v>2156</v>
      </c>
      <c r="B2159" s="91" t="str">
        <f>IF($C2159=""," ",$B$2154)</f>
        <v xml:space="preserve"> </v>
      </c>
      <c r="D2159" s="91" t="str">
        <f>IFERROR(VLOOKUP($C2159,'[1]Nieuwe bron'!$A:$C,3,0),"")</f>
        <v/>
      </c>
      <c r="E2159" s="70" t="str">
        <f>IFERROR(VLOOKUP($D2159,'[1]Nieuwe bron'!$C:$D,2,0),"")</f>
        <v/>
      </c>
      <c r="F2159" s="70" t="str">
        <f>IFERROR(VLOOKUP($D2159,NLSfB!A:D,4,0),"")</f>
        <v/>
      </c>
      <c r="G2159" s="113">
        <v>1</v>
      </c>
      <c r="H2159" s="95" t="s">
        <v>326</v>
      </c>
      <c r="I2159" s="91" t="s">
        <v>1768</v>
      </c>
      <c r="J2159" s="87"/>
      <c r="K2159" s="87">
        <f ca="1">COUNTIF(Tabel1[[PPO code 1]:[Frequentie 4]],Activiteitenoverzicht!B2159)</f>
        <v>0</v>
      </c>
      <c r="L2159" s="96">
        <f t="shared" ca="1" si="295"/>
        <v>5</v>
      </c>
    </row>
    <row r="2160" spans="1:12" x14ac:dyDescent="0.25">
      <c r="A2160" s="92">
        <f t="shared" si="294"/>
        <v>2157</v>
      </c>
      <c r="B2160" s="91"/>
      <c r="D2160" s="91" t="str">
        <f>IFERROR(VLOOKUP($C2160,'[1]Nieuwe bron'!$A:$C,3,0),"")</f>
        <v/>
      </c>
      <c r="E2160" s="70" t="str">
        <f>IFERROR(VLOOKUP($D2160,'[1]Nieuwe bron'!$C:$D,2,0),"")</f>
        <v/>
      </c>
      <c r="F2160" s="70" t="str">
        <f>IFERROR(VLOOKUP($D2160,NLSfB!A:D,4,0),"")</f>
        <v/>
      </c>
      <c r="G2160" s="114">
        <v>1</v>
      </c>
      <c r="H2160" s="95" t="s">
        <v>326</v>
      </c>
      <c r="I2160" s="91" t="s">
        <v>1769</v>
      </c>
      <c r="J2160" s="87"/>
      <c r="K2160" s="87">
        <f ca="1">COUNTIF(Tabel1[[PPO code 1]:[Frequentie 4]],Activiteitenoverzicht!B2160)</f>
        <v>0</v>
      </c>
      <c r="L2160" s="96">
        <f t="shared" ca="1" si="295"/>
        <v>5</v>
      </c>
    </row>
    <row r="2161" spans="1:12" x14ac:dyDescent="0.25">
      <c r="A2161" s="92">
        <f t="shared" si="294"/>
        <v>2158</v>
      </c>
      <c r="B2161" s="91"/>
      <c r="D2161" s="91" t="str">
        <f>IFERROR(VLOOKUP($C2161,'[1]Nieuwe bron'!$A:$C,3,0),"")</f>
        <v/>
      </c>
      <c r="E2161" s="70" t="str">
        <f>IFERROR(VLOOKUP($D2161,'[1]Nieuwe bron'!$C:$D,2,0),"")</f>
        <v/>
      </c>
      <c r="F2161" s="70" t="str">
        <f>IFERROR(VLOOKUP($D2161,NLSfB!A:D,4,0),"")</f>
        <v/>
      </c>
      <c r="G2161" s="74"/>
      <c r="H2161" s="95"/>
      <c r="I2161" s="91"/>
      <c r="J2161" s="87"/>
      <c r="K2161" s="87">
        <f ca="1">COUNTIF(Tabel1[[PPO code 1]:[Frequentie 4]],Activiteitenoverzicht!B2161)</f>
        <v>0</v>
      </c>
      <c r="L2161" s="97">
        <f t="shared" ca="1" si="295"/>
        <v>5</v>
      </c>
    </row>
    <row r="2162" spans="1:12" x14ac:dyDescent="0.25">
      <c r="A2162" s="92">
        <f t="shared" si="294"/>
        <v>2159</v>
      </c>
      <c r="B2162" s="91" t="s">
        <v>1781</v>
      </c>
      <c r="C2162" s="70">
        <v>521110</v>
      </c>
      <c r="D2162" s="91" t="str">
        <f>IFERROR(VLOOKUP($C2162,'[1]Nieuwe bron'!$A:$C,3,0),"")</f>
        <v>52.11.10</v>
      </c>
      <c r="E2162" s="70" t="str">
        <f>IFERROR(VLOOKUP($D2162,'[1]Nieuwe bron'!$C:$D,2,0),"")</f>
        <v>afvoeren; regenwater, afvoerinstallatie, in het gebouw; leidingen hemelwater</v>
      </c>
      <c r="F2162" s="70" t="str">
        <f>IFERROR(VLOOKUP($D2162,NLSfB!A:D,4,0),"")</f>
        <v>afvoerleidingen hemelwater</v>
      </c>
      <c r="G2162" s="112">
        <v>1</v>
      </c>
      <c r="H2162" s="98"/>
      <c r="I2162" s="99" t="s">
        <v>1782</v>
      </c>
      <c r="J2162" s="87"/>
      <c r="K2162" s="87">
        <f ca="1">COUNTIF(Tabel1[[PPO code 1]:[Frequentie 4]],Activiteitenoverzicht!B2162)</f>
        <v>3</v>
      </c>
      <c r="L2162" s="94">
        <f ca="1">$K$2162</f>
        <v>3</v>
      </c>
    </row>
    <row r="2163" spans="1:12" x14ac:dyDescent="0.25">
      <c r="A2163" s="92">
        <f t="shared" si="294"/>
        <v>2160</v>
      </c>
      <c r="B2163" s="91" t="str">
        <f>IF($C2163=""," ",$B$2162)</f>
        <v>WTR190-A</v>
      </c>
      <c r="C2163" s="70">
        <v>522110</v>
      </c>
      <c r="D2163" s="91" t="s">
        <v>72</v>
      </c>
      <c r="E2163" s="70" t="str">
        <f>IFERROR(VLOOKUP($D2163,'[1]Nieuwe bron'!$C:$D,2,0),"")</f>
        <v>afvoeren; fecaliën, standaardsysteem; leidingen afvoer</v>
      </c>
      <c r="F2163" s="70" t="str">
        <f>IFERROR(VLOOKUP($D2163,NLSfB!A:D,4,0),"")</f>
        <v>afvoerleidingen fecaliën</v>
      </c>
      <c r="G2163" s="113">
        <v>1</v>
      </c>
      <c r="H2163" s="95"/>
      <c r="I2163" s="91" t="s">
        <v>1783</v>
      </c>
      <c r="J2163" s="87"/>
      <c r="K2163" s="87">
        <f ca="1">COUNTIF(Tabel1[[PPO code 1]:[Frequentie 4]],Activiteitenoverzicht!B2163)</f>
        <v>3</v>
      </c>
      <c r="L2163" s="96">
        <f t="shared" ref="L2163:L2168" ca="1" si="296">$K$2162</f>
        <v>3</v>
      </c>
    </row>
    <row r="2164" spans="1:12" x14ac:dyDescent="0.25">
      <c r="A2164" s="92">
        <f t="shared" si="294"/>
        <v>2161</v>
      </c>
      <c r="B2164" s="91"/>
      <c r="D2164" s="91"/>
      <c r="E2164" s="70" t="str">
        <f>IFERROR(VLOOKUP($D2164,'[1]Nieuwe bron'!$C:$D,2,0),"")</f>
        <v/>
      </c>
      <c r="F2164" s="70" t="str">
        <f>IFERROR(VLOOKUP($D2164,NLSfB!A:D,4,0),"")</f>
        <v/>
      </c>
      <c r="G2164" s="113">
        <v>1</v>
      </c>
      <c r="H2164" s="95" t="s">
        <v>326</v>
      </c>
      <c r="I2164" s="91" t="s">
        <v>1784</v>
      </c>
      <c r="J2164" s="87"/>
      <c r="K2164" s="87">
        <f ca="1">COUNTIF(Tabel1[[PPO code 1]:[Frequentie 4]],Activiteitenoverzicht!B2164)</f>
        <v>0</v>
      </c>
      <c r="L2164" s="96">
        <f t="shared" ca="1" si="296"/>
        <v>3</v>
      </c>
    </row>
    <row r="2165" spans="1:12" x14ac:dyDescent="0.25">
      <c r="A2165" s="92">
        <f t="shared" si="294"/>
        <v>2162</v>
      </c>
      <c r="B2165" s="91" t="str">
        <f>IF($C2165=""," ",$B$2162)</f>
        <v xml:space="preserve"> </v>
      </c>
      <c r="D2165" s="91" t="str">
        <f>IFERROR(VLOOKUP($C2165,'[1]Nieuwe bron'!$A:$C,3,0),"")</f>
        <v/>
      </c>
      <c r="E2165" s="70" t="str">
        <f>IFERROR(VLOOKUP($D2165,'[1]Nieuwe bron'!$C:$D,2,0),"")</f>
        <v/>
      </c>
      <c r="F2165" s="70" t="str">
        <f>IFERROR(VLOOKUP($D2165,NLSfB!A:D,4,0),"")</f>
        <v/>
      </c>
      <c r="G2165" s="113">
        <v>1</v>
      </c>
      <c r="H2165" s="95"/>
      <c r="I2165" s="91"/>
      <c r="J2165" s="87"/>
      <c r="K2165" s="87">
        <f ca="1">COUNTIF(Tabel1[[PPO code 1]:[Frequentie 4]],Activiteitenoverzicht!B2165)</f>
        <v>0</v>
      </c>
      <c r="L2165" s="96">
        <f t="shared" ca="1" si="296"/>
        <v>3</v>
      </c>
    </row>
    <row r="2166" spans="1:12" x14ac:dyDescent="0.25">
      <c r="A2166" s="92">
        <f t="shared" si="294"/>
        <v>2163</v>
      </c>
      <c r="B2166" s="91" t="str">
        <f>IF($C2166=""," ",$B$2162)</f>
        <v xml:space="preserve"> </v>
      </c>
      <c r="D2166" s="91" t="str">
        <f>IFERROR(VLOOKUP($C2166,'[1]Nieuwe bron'!$A:$C,3,0),"")</f>
        <v/>
      </c>
      <c r="E2166" s="70" t="str">
        <f>IFERROR(VLOOKUP($D2166,'[1]Nieuwe bron'!$C:$D,2,0),"")</f>
        <v/>
      </c>
      <c r="F2166" s="70" t="str">
        <f>IFERROR(VLOOKUP($D2166,NLSfB!A:D,4,0),"")</f>
        <v/>
      </c>
      <c r="G2166" s="113">
        <v>1</v>
      </c>
      <c r="H2166" s="95"/>
      <c r="I2166" s="91" t="s">
        <v>1785</v>
      </c>
      <c r="J2166" s="87"/>
      <c r="K2166" s="87">
        <f ca="1">COUNTIF(Tabel1[[PPO code 1]:[Frequentie 4]],Activiteitenoverzicht!B2166)</f>
        <v>0</v>
      </c>
      <c r="L2166" s="96">
        <f t="shared" ca="1" si="296"/>
        <v>3</v>
      </c>
    </row>
    <row r="2167" spans="1:12" x14ac:dyDescent="0.25">
      <c r="A2167" s="92">
        <f t="shared" si="294"/>
        <v>2164</v>
      </c>
      <c r="B2167" s="91"/>
      <c r="D2167" s="91" t="str">
        <f>IFERROR(VLOOKUP($C2167,'[1]Nieuwe bron'!$A:$C,3,0),"")</f>
        <v/>
      </c>
      <c r="E2167" s="70" t="str">
        <f>IFERROR(VLOOKUP($D2167,'[1]Nieuwe bron'!$C:$D,2,0),"")</f>
        <v/>
      </c>
      <c r="F2167" s="70" t="str">
        <f>IFERROR(VLOOKUP($D2167,NLSfB!A:D,4,0),"")</f>
        <v/>
      </c>
      <c r="G2167" s="114">
        <v>1</v>
      </c>
      <c r="H2167" s="95" t="s">
        <v>326</v>
      </c>
      <c r="I2167" s="91" t="s">
        <v>1786</v>
      </c>
      <c r="J2167" s="87"/>
      <c r="K2167" s="87">
        <f ca="1">COUNTIF(Tabel1[[PPO code 1]:[Frequentie 4]],Activiteitenoverzicht!B2167)</f>
        <v>0</v>
      </c>
      <c r="L2167" s="96">
        <f t="shared" ca="1" si="296"/>
        <v>3</v>
      </c>
    </row>
    <row r="2168" spans="1:12" x14ac:dyDescent="0.25">
      <c r="A2168" s="92">
        <f t="shared" si="294"/>
        <v>2165</v>
      </c>
      <c r="B2168" s="91"/>
      <c r="D2168" s="91" t="str">
        <f>IFERROR(VLOOKUP($C2168,'[1]Nieuwe bron'!$A:$C,3,0),"")</f>
        <v/>
      </c>
      <c r="E2168" s="70" t="str">
        <f>IFERROR(VLOOKUP($D2168,'[1]Nieuwe bron'!$C:$D,2,0),"")</f>
        <v/>
      </c>
      <c r="F2168" s="70" t="str">
        <f>IFERROR(VLOOKUP($D2168,NLSfB!A:D,4,0),"")</f>
        <v/>
      </c>
      <c r="G2168" s="74"/>
      <c r="H2168" s="95"/>
      <c r="I2168" s="91"/>
      <c r="J2168" s="87"/>
      <c r="K2168" s="87">
        <f ca="1">COUNTIF(Tabel1[[PPO code 1]:[Frequentie 4]],Activiteitenoverzicht!B2168)</f>
        <v>0</v>
      </c>
      <c r="L2168" s="97">
        <f t="shared" ca="1" si="296"/>
        <v>3</v>
      </c>
    </row>
    <row r="2169" spans="1:12" hidden="1" x14ac:dyDescent="0.25">
      <c r="A2169" s="71">
        <f t="shared" si="294"/>
        <v>2166</v>
      </c>
      <c r="B2169" s="70" t="s">
        <v>42</v>
      </c>
      <c r="C2169" s="70">
        <v>521610</v>
      </c>
      <c r="D2169" s="70" t="str">
        <f>IFERROR(VLOOKUP($C2169,'[1]Nieuwe bron'!$A:$C,3,0),"")</f>
        <v>52.16.10</v>
      </c>
      <c r="E2169" s="70" t="str">
        <f>IFERROR(VLOOKUP($D2169,'[1]Nieuwe bron'!$C:$D,2,0),"")</f>
        <v>afvoeren; regenwater, pompsysteem, afscheiders, bezinkputten; pompinstallaties + put + appendages</v>
      </c>
      <c r="F2169" s="70" t="str">
        <f>IFERROR(VLOOKUP($D2169,NLSfB!A:D,4,0),"")</f>
        <v>waterpomp hemelwater</v>
      </c>
      <c r="G2169" s="112">
        <v>1</v>
      </c>
      <c r="I2169" s="65" t="s">
        <v>1787</v>
      </c>
      <c r="K2169" s="67">
        <f ca="1">COUNTIF(Tabel1[[PPO code 1]:[Frequentie 4]],Activiteitenoverzicht!B2169)</f>
        <v>0</v>
      </c>
      <c r="L2169" s="73">
        <f ca="1">$K$2169</f>
        <v>0</v>
      </c>
    </row>
    <row r="2170" spans="1:12" hidden="1" x14ac:dyDescent="0.25">
      <c r="A2170" s="71">
        <f t="shared" si="294"/>
        <v>2167</v>
      </c>
      <c r="B2170" s="70" t="str">
        <f t="shared" ref="B2170:B2181" si="297">IF($C2170=""," ",$B$2169)</f>
        <v>WTR200-A</v>
      </c>
      <c r="C2170" s="70">
        <v>523610</v>
      </c>
      <c r="D2170" s="70" t="str">
        <f>IFERROR(VLOOKUP($C2170,'[1]Nieuwe bron'!$A:$C,3,0),"")</f>
        <v>52.36.10</v>
      </c>
      <c r="E2170" s="70" t="str">
        <f>IFERROR(VLOOKUP($D2170,'[1]Nieuwe bron'!$C:$D,2,0),"")</f>
        <v>afvoeren; afvalwater, pompsysteem, afscheiders, bezinkputten; droge motorpomp</v>
      </c>
      <c r="F2170" s="70" t="str">
        <f>IFERROR(VLOOKUP($D2170,NLSfB!A:D,4,0),"")</f>
        <v>droge motorpomp afvalwater</v>
      </c>
      <c r="G2170" s="113">
        <v>1</v>
      </c>
      <c r="H2170" s="74" t="s">
        <v>326</v>
      </c>
      <c r="I2170" s="70" t="s">
        <v>1788</v>
      </c>
      <c r="K2170" s="67">
        <f ca="1">COUNTIF(Tabel1[[PPO code 1]:[Frequentie 4]],Activiteitenoverzicht!B2170)</f>
        <v>0</v>
      </c>
      <c r="L2170" s="75">
        <f t="shared" ref="L2170:L2183" ca="1" si="298">$K$2169</f>
        <v>0</v>
      </c>
    </row>
    <row r="2171" spans="1:12" hidden="1" x14ac:dyDescent="0.25">
      <c r="A2171" s="71">
        <f t="shared" si="294"/>
        <v>2168</v>
      </c>
      <c r="B2171" s="70" t="str">
        <f t="shared" si="297"/>
        <v>WTR200-A</v>
      </c>
      <c r="C2171" s="70">
        <v>533010</v>
      </c>
      <c r="D2171" s="70" t="str">
        <f>IFERROR(VLOOKUP($C2171,'[1]Nieuwe bron'!$A:$C,3,0),"")</f>
        <v>53.30.10</v>
      </c>
      <c r="E2171" s="70" t="str">
        <f>IFERROR(VLOOKUP($D2171,'[1]Nieuwe bron'!$C:$D,2,0),"")</f>
        <v>water; bedrijfswater, algemeen; leidingen</v>
      </c>
      <c r="F2171" s="70" t="str">
        <f>IFERROR(VLOOKUP($D2171,NLSfB!A:D,4,0),"")</f>
        <v>leidingen bedrijfswater</v>
      </c>
      <c r="G2171" s="113">
        <v>1</v>
      </c>
      <c r="H2171" s="74" t="s">
        <v>326</v>
      </c>
      <c r="I2171" s="70" t="s">
        <v>1717</v>
      </c>
      <c r="K2171" s="67">
        <f ca="1">COUNTIF(Tabel1[[PPO code 1]:[Frequentie 4]],Activiteitenoverzicht!B2171)</f>
        <v>0</v>
      </c>
      <c r="L2171" s="75">
        <f t="shared" ca="1" si="298"/>
        <v>0</v>
      </c>
    </row>
    <row r="2172" spans="1:12" hidden="1" x14ac:dyDescent="0.25">
      <c r="A2172" s="71">
        <f t="shared" si="294"/>
        <v>2169</v>
      </c>
      <c r="B2172" s="70" t="str">
        <f t="shared" si="297"/>
        <v xml:space="preserve"> </v>
      </c>
      <c r="D2172" s="70" t="str">
        <f>IFERROR(VLOOKUP($C2172,'[1]Nieuwe bron'!$A:$C,3,0),"")</f>
        <v/>
      </c>
      <c r="E2172" s="70" t="str">
        <f>IFERROR(VLOOKUP($D2172,'[1]Nieuwe bron'!$C:$D,2,0),"")</f>
        <v/>
      </c>
      <c r="F2172" s="70" t="str">
        <f>IFERROR(VLOOKUP($D2172,NLSfB!A:D,4,0),"")</f>
        <v/>
      </c>
      <c r="G2172" s="113">
        <v>1</v>
      </c>
      <c r="H2172" s="74" t="s">
        <v>326</v>
      </c>
      <c r="I2172" s="70" t="s">
        <v>1718</v>
      </c>
      <c r="K2172" s="67">
        <f ca="1">COUNTIF(Tabel1[[PPO code 1]:[Frequentie 4]],Activiteitenoverzicht!B2172)</f>
        <v>0</v>
      </c>
      <c r="L2172" s="75">
        <f t="shared" ca="1" si="298"/>
        <v>0</v>
      </c>
    </row>
    <row r="2173" spans="1:12" hidden="1" x14ac:dyDescent="0.25">
      <c r="A2173" s="71">
        <f t="shared" si="294"/>
        <v>2170</v>
      </c>
      <c r="B2173" s="70" t="str">
        <f t="shared" si="297"/>
        <v xml:space="preserve"> </v>
      </c>
      <c r="D2173" s="70" t="str">
        <f>IFERROR(VLOOKUP($C2173,'[1]Nieuwe bron'!$A:$C,3,0),"")</f>
        <v/>
      </c>
      <c r="E2173" s="70" t="str">
        <f>IFERROR(VLOOKUP($D2173,'[1]Nieuwe bron'!$C:$D,2,0),"")</f>
        <v/>
      </c>
      <c r="F2173" s="70" t="str">
        <f>IFERROR(VLOOKUP($D2173,NLSfB!A:D,4,0),"")</f>
        <v/>
      </c>
      <c r="G2173" s="113">
        <v>1</v>
      </c>
      <c r="H2173" s="74" t="s">
        <v>326</v>
      </c>
      <c r="I2173" s="70" t="s">
        <v>1721</v>
      </c>
      <c r="K2173" s="67">
        <f ca="1">COUNTIF(Tabel1[[PPO code 1]:[Frequentie 4]],Activiteitenoverzicht!B2173)</f>
        <v>0</v>
      </c>
      <c r="L2173" s="75">
        <f t="shared" ca="1" si="298"/>
        <v>0</v>
      </c>
    </row>
    <row r="2174" spans="1:12" hidden="1" x14ac:dyDescent="0.25">
      <c r="A2174" s="71">
        <f t="shared" si="294"/>
        <v>2171</v>
      </c>
      <c r="B2174" s="70" t="str">
        <f t="shared" si="297"/>
        <v xml:space="preserve"> </v>
      </c>
      <c r="D2174" s="70" t="str">
        <f>IFERROR(VLOOKUP($C2174,'[1]Nieuwe bron'!$A:$C,3,0),"")</f>
        <v/>
      </c>
      <c r="E2174" s="70" t="str">
        <f>IFERROR(VLOOKUP($D2174,'[1]Nieuwe bron'!$C:$D,2,0),"")</f>
        <v/>
      </c>
      <c r="F2174" s="70" t="str">
        <f>IFERROR(VLOOKUP($D2174,NLSfB!A:D,4,0),"")</f>
        <v/>
      </c>
      <c r="G2174" s="113">
        <v>1</v>
      </c>
      <c r="H2174" s="74" t="s">
        <v>326</v>
      </c>
      <c r="I2174" s="70" t="s">
        <v>1789</v>
      </c>
      <c r="K2174" s="67">
        <f ca="1">COUNTIF(Tabel1[[PPO code 1]:[Frequentie 4]],Activiteitenoverzicht!B2174)</f>
        <v>0</v>
      </c>
      <c r="L2174" s="75">
        <f t="shared" ca="1" si="298"/>
        <v>0</v>
      </c>
    </row>
    <row r="2175" spans="1:12" hidden="1" x14ac:dyDescent="0.25">
      <c r="A2175" s="71">
        <f t="shared" si="294"/>
        <v>2172</v>
      </c>
      <c r="B2175" s="70" t="str">
        <f t="shared" si="297"/>
        <v xml:space="preserve"> </v>
      </c>
      <c r="D2175" s="70" t="str">
        <f>IFERROR(VLOOKUP($C2175,'[1]Nieuwe bron'!$A:$C,3,0),"")</f>
        <v/>
      </c>
      <c r="E2175" s="70" t="str">
        <f>IFERROR(VLOOKUP($D2175,'[1]Nieuwe bron'!$C:$D,2,0),"")</f>
        <v/>
      </c>
      <c r="F2175" s="70" t="str">
        <f>IFERROR(VLOOKUP($D2175,NLSfB!A:D,4,0),"")</f>
        <v/>
      </c>
      <c r="G2175" s="113">
        <v>1</v>
      </c>
      <c r="H2175" s="74" t="s">
        <v>326</v>
      </c>
      <c r="I2175" s="70" t="s">
        <v>1723</v>
      </c>
      <c r="K2175" s="67">
        <f ca="1">COUNTIF(Tabel1[[PPO code 1]:[Frequentie 4]],Activiteitenoverzicht!B2175)</f>
        <v>0</v>
      </c>
      <c r="L2175" s="75">
        <f t="shared" ca="1" si="298"/>
        <v>0</v>
      </c>
    </row>
    <row r="2176" spans="1:12" hidden="1" x14ac:dyDescent="0.25">
      <c r="A2176" s="71">
        <f t="shared" si="294"/>
        <v>2173</v>
      </c>
      <c r="B2176" s="70" t="str">
        <f t="shared" si="297"/>
        <v xml:space="preserve"> </v>
      </c>
      <c r="D2176" s="70" t="str">
        <f>IFERROR(VLOOKUP($C2176,'[1]Nieuwe bron'!$A:$C,3,0),"")</f>
        <v/>
      </c>
      <c r="E2176" s="70" t="str">
        <f>IFERROR(VLOOKUP($D2176,'[1]Nieuwe bron'!$C:$D,2,0),"")</f>
        <v/>
      </c>
      <c r="F2176" s="70" t="str">
        <f>IFERROR(VLOOKUP($D2176,NLSfB!A:D,4,0),"")</f>
        <v/>
      </c>
      <c r="G2176" s="113">
        <v>1</v>
      </c>
      <c r="H2176" s="74" t="s">
        <v>326</v>
      </c>
      <c r="I2176" s="70" t="s">
        <v>1724</v>
      </c>
      <c r="K2176" s="67">
        <f ca="1">COUNTIF(Tabel1[[PPO code 1]:[Frequentie 4]],Activiteitenoverzicht!B2176)</f>
        <v>0</v>
      </c>
      <c r="L2176" s="75">
        <f t="shared" ca="1" si="298"/>
        <v>0</v>
      </c>
    </row>
    <row r="2177" spans="1:12" hidden="1" x14ac:dyDescent="0.25">
      <c r="A2177" s="71">
        <f t="shared" si="294"/>
        <v>2174</v>
      </c>
      <c r="B2177" s="70" t="str">
        <f t="shared" si="297"/>
        <v xml:space="preserve"> </v>
      </c>
      <c r="D2177" s="70" t="str">
        <f>IFERROR(VLOOKUP($C2177,'[1]Nieuwe bron'!$A:$C,3,0),"")</f>
        <v/>
      </c>
      <c r="E2177" s="70" t="str">
        <f>IFERROR(VLOOKUP($D2177,'[1]Nieuwe bron'!$C:$D,2,0),"")</f>
        <v/>
      </c>
      <c r="F2177" s="70" t="str">
        <f>IFERROR(VLOOKUP($D2177,NLSfB!A:D,4,0),"")</f>
        <v/>
      </c>
      <c r="G2177" s="113">
        <v>1</v>
      </c>
      <c r="H2177" s="74" t="s">
        <v>326</v>
      </c>
      <c r="I2177" s="70" t="s">
        <v>1790</v>
      </c>
      <c r="K2177" s="67">
        <f ca="1">COUNTIF(Tabel1[[PPO code 1]:[Frequentie 4]],Activiteitenoverzicht!B2177)</f>
        <v>0</v>
      </c>
      <c r="L2177" s="75">
        <f t="shared" ca="1" si="298"/>
        <v>0</v>
      </c>
    </row>
    <row r="2178" spans="1:12" hidden="1" x14ac:dyDescent="0.25">
      <c r="A2178" s="71">
        <f t="shared" si="294"/>
        <v>2175</v>
      </c>
      <c r="B2178" s="70" t="str">
        <f t="shared" si="297"/>
        <v xml:space="preserve"> </v>
      </c>
      <c r="D2178" s="70" t="str">
        <f>IFERROR(VLOOKUP($C2178,'[1]Nieuwe bron'!$A:$C,3,0),"")</f>
        <v/>
      </c>
      <c r="E2178" s="70" t="str">
        <f>IFERROR(VLOOKUP($D2178,'[1]Nieuwe bron'!$C:$D,2,0),"")</f>
        <v/>
      </c>
      <c r="F2178" s="70" t="str">
        <f>IFERROR(VLOOKUP($D2178,NLSfB!A:D,4,0),"")</f>
        <v/>
      </c>
      <c r="G2178" s="113">
        <v>1</v>
      </c>
      <c r="H2178" s="74"/>
      <c r="I2178" s="70"/>
      <c r="K2178" s="67">
        <f ca="1">COUNTIF(Tabel1[[PPO code 1]:[Frequentie 4]],Activiteitenoverzicht!B2178)</f>
        <v>0</v>
      </c>
      <c r="L2178" s="75">
        <f t="shared" ca="1" si="298"/>
        <v>0</v>
      </c>
    </row>
    <row r="2179" spans="1:12" hidden="1" x14ac:dyDescent="0.25">
      <c r="A2179" s="71">
        <f t="shared" si="294"/>
        <v>2176</v>
      </c>
      <c r="B2179" s="70" t="str">
        <f t="shared" si="297"/>
        <v xml:space="preserve"> </v>
      </c>
      <c r="D2179" s="70" t="str">
        <f>IFERROR(VLOOKUP($C2179,'[1]Nieuwe bron'!$A:$C,3,0),"")</f>
        <v/>
      </c>
      <c r="E2179" s="70" t="str">
        <f>IFERROR(VLOOKUP($D2179,'[1]Nieuwe bron'!$C:$D,2,0),"")</f>
        <v/>
      </c>
      <c r="F2179" s="70" t="str">
        <f>IFERROR(VLOOKUP($D2179,NLSfB!A:D,4,0),"")</f>
        <v/>
      </c>
      <c r="G2179" s="113">
        <v>1</v>
      </c>
      <c r="H2179" s="74"/>
      <c r="I2179" s="70" t="s">
        <v>1791</v>
      </c>
      <c r="K2179" s="67">
        <f ca="1">COUNTIF(Tabel1[[PPO code 1]:[Frequentie 4]],Activiteitenoverzicht!B2179)</f>
        <v>0</v>
      </c>
      <c r="L2179" s="75">
        <f t="shared" ca="1" si="298"/>
        <v>0</v>
      </c>
    </row>
    <row r="2180" spans="1:12" hidden="1" x14ac:dyDescent="0.25">
      <c r="A2180" s="71">
        <f t="shared" si="294"/>
        <v>2177</v>
      </c>
      <c r="B2180" s="70" t="str">
        <f t="shared" si="297"/>
        <v xml:space="preserve"> </v>
      </c>
      <c r="D2180" s="70" t="str">
        <f>IFERROR(VLOOKUP($C2180,'[1]Nieuwe bron'!$A:$C,3,0),"")</f>
        <v/>
      </c>
      <c r="E2180" s="70" t="str">
        <f>IFERROR(VLOOKUP($D2180,'[1]Nieuwe bron'!$C:$D,2,0),"")</f>
        <v/>
      </c>
      <c r="F2180" s="70" t="str">
        <f>IFERROR(VLOOKUP($D2180,NLSfB!A:D,4,0),"")</f>
        <v/>
      </c>
      <c r="G2180" s="113">
        <v>1</v>
      </c>
      <c r="H2180" s="74" t="s">
        <v>326</v>
      </c>
      <c r="I2180" s="70" t="s">
        <v>1792</v>
      </c>
      <c r="K2180" s="67">
        <f ca="1">COUNTIF(Tabel1[[PPO code 1]:[Frequentie 4]],Activiteitenoverzicht!B2180)</f>
        <v>0</v>
      </c>
      <c r="L2180" s="75">
        <f t="shared" ca="1" si="298"/>
        <v>0</v>
      </c>
    </row>
    <row r="2181" spans="1:12" hidden="1" x14ac:dyDescent="0.25">
      <c r="A2181" s="71">
        <f t="shared" si="294"/>
        <v>2178</v>
      </c>
      <c r="B2181" s="70" t="str">
        <f t="shared" si="297"/>
        <v xml:space="preserve"> </v>
      </c>
      <c r="D2181" s="70" t="str">
        <f>IFERROR(VLOOKUP($C2181,'[1]Nieuwe bron'!$A:$C,3,0),"")</f>
        <v/>
      </c>
      <c r="E2181" s="70" t="str">
        <f>IFERROR(VLOOKUP($D2181,'[1]Nieuwe bron'!$C:$D,2,0),"")</f>
        <v/>
      </c>
      <c r="F2181" s="70" t="str">
        <f>IFERROR(VLOOKUP($D2181,NLSfB!A:D,4,0),"")</f>
        <v/>
      </c>
      <c r="G2181" s="113">
        <v>1</v>
      </c>
      <c r="H2181" s="74" t="s">
        <v>326</v>
      </c>
      <c r="I2181" s="70" t="s">
        <v>1793</v>
      </c>
      <c r="K2181" s="67">
        <f ca="1">COUNTIF(Tabel1[[PPO code 1]:[Frequentie 4]],Activiteitenoverzicht!B2181)</f>
        <v>0</v>
      </c>
      <c r="L2181" s="75">
        <f t="shared" ca="1" si="298"/>
        <v>0</v>
      </c>
    </row>
    <row r="2182" spans="1:12" hidden="1" x14ac:dyDescent="0.25">
      <c r="A2182" s="71">
        <f t="shared" si="294"/>
        <v>2179</v>
      </c>
      <c r="B2182" s="70"/>
      <c r="D2182" s="70" t="str">
        <f>IFERROR(VLOOKUP($C2182,'[1]Nieuwe bron'!$A:$C,3,0),"")</f>
        <v/>
      </c>
      <c r="E2182" s="70" t="str">
        <f>IFERROR(VLOOKUP($D2182,'[1]Nieuwe bron'!$C:$D,2,0),"")</f>
        <v/>
      </c>
      <c r="F2182" s="70" t="str">
        <f>IFERROR(VLOOKUP($D2182,NLSfB!A:D,4,0),"")</f>
        <v/>
      </c>
      <c r="G2182" s="114">
        <v>1</v>
      </c>
      <c r="H2182" s="74" t="s">
        <v>326</v>
      </c>
      <c r="I2182" s="70" t="s">
        <v>1794</v>
      </c>
      <c r="K2182" s="67">
        <f ca="1">COUNTIF(Tabel1[[PPO code 1]:[Frequentie 4]],Activiteitenoverzicht!B2182)</f>
        <v>0</v>
      </c>
      <c r="L2182" s="75">
        <f t="shared" ca="1" si="298"/>
        <v>0</v>
      </c>
    </row>
    <row r="2183" spans="1:12" hidden="1" x14ac:dyDescent="0.25">
      <c r="A2183" s="71">
        <f t="shared" si="294"/>
        <v>2180</v>
      </c>
      <c r="B2183" s="70"/>
      <c r="D2183" s="70" t="str">
        <f>IFERROR(VLOOKUP($C2183,'[1]Nieuwe bron'!$A:$C,3,0),"")</f>
        <v/>
      </c>
      <c r="E2183" s="70" t="str">
        <f>IFERROR(VLOOKUP($D2183,'[1]Nieuwe bron'!$C:$D,2,0),"")</f>
        <v/>
      </c>
      <c r="F2183" s="70" t="str">
        <f>IFERROR(VLOOKUP($D2183,NLSfB!A:D,4,0),"")</f>
        <v/>
      </c>
      <c r="G2183" s="74"/>
      <c r="H2183" s="74"/>
      <c r="I2183" s="70"/>
      <c r="K2183" s="67">
        <f ca="1">COUNTIF(Tabel1[[PPO code 1]:[Frequentie 4]],Activiteitenoverzicht!B2183)</f>
        <v>0</v>
      </c>
      <c r="L2183" s="76">
        <f t="shared" ca="1" si="298"/>
        <v>0</v>
      </c>
    </row>
    <row r="2184" spans="1:12" hidden="1" x14ac:dyDescent="0.25">
      <c r="A2184" s="71">
        <f t="shared" si="294"/>
        <v>2181</v>
      </c>
      <c r="B2184" s="70" t="s">
        <v>1795</v>
      </c>
      <c r="C2184" s="70">
        <v>770000</v>
      </c>
      <c r="D2184" s="70" t="str">
        <f>IFERROR(VLOOKUP($C2184,'[1]Nieuwe bron'!$A:$C,3,0),"")</f>
        <v/>
      </c>
      <c r="E2184" s="70" t="str">
        <f>IFERROR(VLOOKUP($D2184,'[1]Nieuwe bron'!$C:$D,2,0),"")</f>
        <v/>
      </c>
      <c r="F2184" s="70" t="str">
        <f>IFERROR(VLOOKUP($D2184,NLSfB!A:D,4,0),"")</f>
        <v/>
      </c>
      <c r="G2184" s="112">
        <v>1</v>
      </c>
      <c r="H2184" s="77"/>
      <c r="I2184" s="78" t="s">
        <v>1796</v>
      </c>
      <c r="K2184" s="67">
        <f ca="1">COUNTIF(Tabel1[[PPO code 1]:[Frequentie 4]],Activiteitenoverzicht!B2184)</f>
        <v>0</v>
      </c>
      <c r="L2184" s="73">
        <f ca="1">$K$2184</f>
        <v>0</v>
      </c>
    </row>
    <row r="2185" spans="1:12" hidden="1" x14ac:dyDescent="0.25">
      <c r="A2185" s="71">
        <f t="shared" si="294"/>
        <v>2182</v>
      </c>
      <c r="B2185" s="70" t="str">
        <f>IF($C2185=""," ",$B$2184)</f>
        <v>ZWBA100-A1</v>
      </c>
      <c r="C2185" s="70">
        <v>5334</v>
      </c>
      <c r="D2185" s="70" t="str">
        <f>IFERROR(VLOOKUP($C2185,'[1]Nieuwe bron'!$A:$C,3,0),"")</f>
        <v>53.34.00</v>
      </c>
      <c r="E2185" s="70" t="str">
        <f>IFERROR(VLOOKUP($D2185,'[1]Nieuwe bron'!$C:$D,2,0),"")</f>
        <v>water; bedrijfswater, zwembad-watersysteem</v>
      </c>
      <c r="F2185" s="70" t="str">
        <f>IFERROR(VLOOKUP($D2185,NLSfB!A:D,4,0),"")</f>
        <v>zwembad-watersysteem</v>
      </c>
      <c r="G2185" s="113">
        <v>1</v>
      </c>
      <c r="H2185" s="74"/>
      <c r="I2185" s="70" t="s">
        <v>1797</v>
      </c>
      <c r="K2185" s="67">
        <f ca="1">COUNTIF(Tabel1[[PPO code 1]:[Frequentie 4]],Activiteitenoverzicht!B2185)</f>
        <v>0</v>
      </c>
      <c r="L2185" s="75">
        <f t="shared" ref="L2185:L2190" ca="1" si="299">$K$2184</f>
        <v>0</v>
      </c>
    </row>
    <row r="2186" spans="1:12" hidden="1" x14ac:dyDescent="0.25">
      <c r="A2186" s="71">
        <f t="shared" si="294"/>
        <v>2183</v>
      </c>
      <c r="B2186" s="70" t="str">
        <f>IF($C2186=""," ",$B$2184)</f>
        <v xml:space="preserve"> </v>
      </c>
      <c r="D2186" s="70" t="str">
        <f>IFERROR(VLOOKUP($C2186,'[1]Nieuwe bron'!$A:$C,3,0),"")</f>
        <v/>
      </c>
      <c r="E2186" s="70" t="str">
        <f>IFERROR(VLOOKUP($D2186,'[1]Nieuwe bron'!$C:$D,2,0),"")</f>
        <v/>
      </c>
      <c r="F2186" s="70" t="str">
        <f>IFERROR(VLOOKUP($D2186,NLSfB!A:D,4,0),"")</f>
        <v/>
      </c>
      <c r="G2186" s="113">
        <v>1</v>
      </c>
      <c r="H2186" s="74" t="s">
        <v>326</v>
      </c>
      <c r="I2186" s="70" t="s">
        <v>835</v>
      </c>
      <c r="K2186" s="67">
        <f ca="1">COUNTIF(Tabel1[[PPO code 1]:[Frequentie 4]],Activiteitenoverzicht!B2186)</f>
        <v>0</v>
      </c>
      <c r="L2186" s="75">
        <f t="shared" ca="1" si="299"/>
        <v>0</v>
      </c>
    </row>
    <row r="2187" spans="1:12" hidden="1" x14ac:dyDescent="0.25">
      <c r="A2187" s="71">
        <f t="shared" si="294"/>
        <v>2184</v>
      </c>
      <c r="B2187" s="70" t="str">
        <f>IF($C2187=""," ",$B$2184)</f>
        <v xml:space="preserve"> </v>
      </c>
      <c r="D2187" s="70" t="str">
        <f>IFERROR(VLOOKUP($C2187,'[1]Nieuwe bron'!$A:$C,3,0),"")</f>
        <v/>
      </c>
      <c r="E2187" s="70" t="str">
        <f>IFERROR(VLOOKUP($D2187,'[1]Nieuwe bron'!$C:$D,2,0),"")</f>
        <v/>
      </c>
      <c r="F2187" s="70" t="str">
        <f>IFERROR(VLOOKUP($D2187,NLSfB!A:D,4,0),"")</f>
        <v/>
      </c>
      <c r="G2187" s="113">
        <v>1</v>
      </c>
      <c r="H2187" s="74" t="s">
        <v>326</v>
      </c>
      <c r="I2187" s="70" t="s">
        <v>1798</v>
      </c>
      <c r="K2187" s="67">
        <f ca="1">COUNTIF(Tabel1[[PPO code 1]:[Frequentie 4]],Activiteitenoverzicht!B2187)</f>
        <v>0</v>
      </c>
      <c r="L2187" s="75">
        <f t="shared" ca="1" si="299"/>
        <v>0</v>
      </c>
    </row>
    <row r="2188" spans="1:12" hidden="1" x14ac:dyDescent="0.25">
      <c r="A2188" s="71">
        <f t="shared" si="294"/>
        <v>2185</v>
      </c>
      <c r="B2188" s="70" t="str">
        <f>IF($C2188=""," ",$B$2184)</f>
        <v xml:space="preserve"> </v>
      </c>
      <c r="D2188" s="70" t="str">
        <f>IFERROR(VLOOKUP($C2188,'[1]Nieuwe bron'!$A:$C,3,0),"")</f>
        <v/>
      </c>
      <c r="E2188" s="70" t="str">
        <f>IFERROR(VLOOKUP($D2188,'[1]Nieuwe bron'!$C:$D,2,0),"")</f>
        <v/>
      </c>
      <c r="F2188" s="70" t="str">
        <f>IFERROR(VLOOKUP($D2188,NLSfB!A:D,4,0),"")</f>
        <v/>
      </c>
      <c r="G2188" s="113">
        <v>1</v>
      </c>
      <c r="H2188" s="74" t="s">
        <v>326</v>
      </c>
      <c r="I2188" s="70" t="s">
        <v>1799</v>
      </c>
      <c r="K2188" s="67">
        <f ca="1">COUNTIF(Tabel1[[PPO code 1]:[Frequentie 4]],Activiteitenoverzicht!B2188)</f>
        <v>0</v>
      </c>
      <c r="L2188" s="75">
        <f t="shared" ca="1" si="299"/>
        <v>0</v>
      </c>
    </row>
    <row r="2189" spans="1:12" hidden="1" x14ac:dyDescent="0.25">
      <c r="A2189" s="71">
        <f t="shared" si="294"/>
        <v>2186</v>
      </c>
      <c r="B2189" s="70"/>
      <c r="D2189" s="70" t="str">
        <f>IFERROR(VLOOKUP($C2189,'[1]Nieuwe bron'!$A:$C,3,0),"")</f>
        <v/>
      </c>
      <c r="E2189" s="70" t="str">
        <f>IFERROR(VLOOKUP($D2189,'[1]Nieuwe bron'!$C:$D,2,0),"")</f>
        <v/>
      </c>
      <c r="F2189" s="70" t="str">
        <f>IFERROR(VLOOKUP($D2189,NLSfB!A:D,4,0),"")</f>
        <v/>
      </c>
      <c r="G2189" s="114">
        <v>1</v>
      </c>
      <c r="H2189" s="74" t="s">
        <v>326</v>
      </c>
      <c r="I2189" s="70" t="s">
        <v>1800</v>
      </c>
      <c r="K2189" s="67">
        <f ca="1">COUNTIF(Tabel1[[PPO code 1]:[Frequentie 4]],Activiteitenoverzicht!B2189)</f>
        <v>0</v>
      </c>
      <c r="L2189" s="75">
        <f t="shared" ca="1" si="299"/>
        <v>0</v>
      </c>
    </row>
    <row r="2190" spans="1:12" hidden="1" x14ac:dyDescent="0.25">
      <c r="A2190" s="71">
        <f t="shared" si="294"/>
        <v>2187</v>
      </c>
      <c r="B2190" s="70"/>
      <c r="D2190" s="70" t="str">
        <f>IFERROR(VLOOKUP($C2190,'[1]Nieuwe bron'!$A:$C,3,0),"")</f>
        <v/>
      </c>
      <c r="E2190" s="70" t="str">
        <f>IFERROR(VLOOKUP($D2190,'[1]Nieuwe bron'!$C:$D,2,0),"")</f>
        <v/>
      </c>
      <c r="F2190" s="70" t="str">
        <f>IFERROR(VLOOKUP($D2190,NLSfB!A:D,4,0),"")</f>
        <v/>
      </c>
      <c r="G2190" s="74"/>
      <c r="H2190" s="74"/>
      <c r="I2190" s="70"/>
      <c r="K2190" s="67">
        <f ca="1">COUNTIF(Tabel1[[PPO code 1]:[Frequentie 4]],Activiteitenoverzicht!B2190)</f>
        <v>0</v>
      </c>
      <c r="L2190" s="76">
        <f t="shared" ca="1" si="299"/>
        <v>0</v>
      </c>
    </row>
    <row r="2191" spans="1:12" hidden="1" x14ac:dyDescent="0.25">
      <c r="A2191" s="71">
        <f t="shared" si="294"/>
        <v>2188</v>
      </c>
      <c r="B2191" s="70" t="s">
        <v>1801</v>
      </c>
      <c r="C2191" s="70">
        <v>770000</v>
      </c>
      <c r="D2191" s="70" t="str">
        <f>IFERROR(VLOOKUP($C2191,'[1]Nieuwe bron'!$A:$C,3,0),"")</f>
        <v/>
      </c>
      <c r="E2191" s="70" t="str">
        <f>IFERROR(VLOOKUP($D2191,'[1]Nieuwe bron'!$C:$D,2,0),"")</f>
        <v/>
      </c>
      <c r="F2191" s="70" t="str">
        <f>IFERROR(VLOOKUP($D2191,NLSfB!A:D,4,0),"")</f>
        <v/>
      </c>
      <c r="G2191" s="112">
        <v>1</v>
      </c>
      <c r="H2191" s="77"/>
      <c r="I2191" s="78" t="s">
        <v>1796</v>
      </c>
      <c r="K2191" s="67">
        <f ca="1">COUNTIF(Tabel1[[PPO code 1]:[Frequentie 4]],Activiteitenoverzicht!B2191)</f>
        <v>0</v>
      </c>
      <c r="L2191" s="73">
        <f ca="1">$K$2191</f>
        <v>0</v>
      </c>
    </row>
    <row r="2192" spans="1:12" hidden="1" x14ac:dyDescent="0.25">
      <c r="A2192" s="71">
        <f t="shared" si="294"/>
        <v>2189</v>
      </c>
      <c r="B2192" s="70" t="str">
        <f>IF($C2192=""," ",$B$2191)</f>
        <v xml:space="preserve"> </v>
      </c>
      <c r="D2192" s="70" t="str">
        <f>IFERROR(VLOOKUP($C2192,'[1]Nieuwe bron'!$A:$C,3,0),"")</f>
        <v/>
      </c>
      <c r="E2192" s="70" t="str">
        <f>IFERROR(VLOOKUP($D2192,'[1]Nieuwe bron'!$C:$D,2,0),"")</f>
        <v/>
      </c>
      <c r="F2192" s="70" t="str">
        <f>IFERROR(VLOOKUP($D2192,NLSfB!A:D,4,0),"")</f>
        <v/>
      </c>
      <c r="G2192" s="113">
        <v>1</v>
      </c>
      <c r="H2192" s="74"/>
      <c r="I2192" s="70" t="s">
        <v>1802</v>
      </c>
      <c r="K2192" s="67">
        <f ca="1">COUNTIF(Tabel1[[PPO code 1]:[Frequentie 4]],Activiteitenoverzicht!B2192)</f>
        <v>0</v>
      </c>
      <c r="L2192" s="75">
        <f t="shared" ref="L2192:L2194" ca="1" si="300">$K$2191</f>
        <v>0</v>
      </c>
    </row>
    <row r="2193" spans="1:12" hidden="1" x14ac:dyDescent="0.25">
      <c r="A2193" s="71">
        <f t="shared" si="294"/>
        <v>2190</v>
      </c>
      <c r="B2193" s="70"/>
      <c r="D2193" s="70" t="str">
        <f>IFERROR(VLOOKUP($C2193,'[1]Nieuwe bron'!$A:$C,3,0),"")</f>
        <v/>
      </c>
      <c r="E2193" s="70" t="str">
        <f>IFERROR(VLOOKUP($D2193,'[1]Nieuwe bron'!$C:$D,2,0),"")</f>
        <v/>
      </c>
      <c r="F2193" s="70" t="str">
        <f>IFERROR(VLOOKUP($D2193,NLSfB!A:D,4,0),"")</f>
        <v/>
      </c>
      <c r="G2193" s="114">
        <v>1</v>
      </c>
      <c r="H2193" s="74" t="s">
        <v>326</v>
      </c>
      <c r="I2193" s="70" t="s">
        <v>1803</v>
      </c>
      <c r="K2193" s="67">
        <f ca="1">COUNTIF(Tabel1[[PPO code 1]:[Frequentie 4]],Activiteitenoverzicht!B2193)</f>
        <v>0</v>
      </c>
      <c r="L2193" s="75">
        <f t="shared" ca="1" si="300"/>
        <v>0</v>
      </c>
    </row>
    <row r="2194" spans="1:12" hidden="1" x14ac:dyDescent="0.25">
      <c r="A2194" s="71">
        <f t="shared" si="294"/>
        <v>2191</v>
      </c>
      <c r="B2194" s="70"/>
      <c r="D2194" s="70" t="str">
        <f>IFERROR(VLOOKUP($C2194,'[1]Nieuwe bron'!$A:$C,3,0),"")</f>
        <v/>
      </c>
      <c r="E2194" s="70" t="str">
        <f>IFERROR(VLOOKUP($D2194,'[1]Nieuwe bron'!$C:$D,2,0),"")</f>
        <v/>
      </c>
      <c r="F2194" s="70" t="str">
        <f>IFERROR(VLOOKUP($D2194,NLSfB!A:D,4,0),"")</f>
        <v/>
      </c>
      <c r="G2194" s="74"/>
      <c r="H2194" s="74"/>
      <c r="I2194" s="70"/>
      <c r="K2194" s="67">
        <f ca="1">COUNTIF(Tabel1[[PPO code 1]:[Frequentie 4]],Activiteitenoverzicht!B2194)</f>
        <v>0</v>
      </c>
      <c r="L2194" s="76">
        <f t="shared" ca="1" si="300"/>
        <v>0</v>
      </c>
    </row>
    <row r="2195" spans="1:12" hidden="1" x14ac:dyDescent="0.25">
      <c r="A2195" s="71">
        <f t="shared" si="294"/>
        <v>2192</v>
      </c>
      <c r="B2195" s="70" t="s">
        <v>1804</v>
      </c>
      <c r="C2195" s="70">
        <v>771001</v>
      </c>
      <c r="D2195" s="70" t="str">
        <f>IFERROR(VLOOKUP($C2195,'[1]Nieuwe bron'!$A:$C,3,0),"")</f>
        <v/>
      </c>
      <c r="E2195" s="70" t="str">
        <f>IFERROR(VLOOKUP($D2195,'[1]Nieuwe bron'!$C:$D,2,0),"")</f>
        <v/>
      </c>
      <c r="F2195" s="70" t="str">
        <f>IFERROR(VLOOKUP($D2195,NLSfB!A:D,4,0),"")</f>
        <v/>
      </c>
      <c r="G2195" s="112">
        <v>1</v>
      </c>
      <c r="H2195" s="77"/>
      <c r="I2195" s="78" t="s">
        <v>1805</v>
      </c>
      <c r="K2195" s="67">
        <f ca="1">COUNTIF(Tabel1[[PPO code 1]:[Frequentie 4]],Activiteitenoverzicht!B2195)</f>
        <v>0</v>
      </c>
      <c r="L2195" s="73">
        <f ca="1">$K$2195</f>
        <v>0</v>
      </c>
    </row>
    <row r="2196" spans="1:12" hidden="1" x14ac:dyDescent="0.25">
      <c r="A2196" s="71">
        <f t="shared" si="294"/>
        <v>2193</v>
      </c>
      <c r="B2196" s="70" t="str">
        <f>IF($C2196=""," ",$B$2195)</f>
        <v xml:space="preserve"> </v>
      </c>
      <c r="D2196" s="70" t="str">
        <f>IFERROR(VLOOKUP($C2196,'[1]Nieuwe bron'!$A:$C,3,0),"")</f>
        <v/>
      </c>
      <c r="E2196" s="70" t="str">
        <f>IFERROR(VLOOKUP($D2196,'[1]Nieuwe bron'!$C:$D,2,0),"")</f>
        <v/>
      </c>
      <c r="F2196" s="70" t="str">
        <f>IFERROR(VLOOKUP($D2196,NLSfB!A:D,4,0),"")</f>
        <v/>
      </c>
      <c r="G2196" s="113">
        <v>1</v>
      </c>
      <c r="H2196" s="74"/>
      <c r="I2196" s="70" t="s">
        <v>1797</v>
      </c>
      <c r="K2196" s="67">
        <f ca="1">COUNTIF(Tabel1[[PPO code 1]:[Frequentie 4]],Activiteitenoverzicht!B2196)</f>
        <v>0</v>
      </c>
      <c r="L2196" s="75">
        <f t="shared" ref="L2196:L2201" ca="1" si="301">$K$2195</f>
        <v>0</v>
      </c>
    </row>
    <row r="2197" spans="1:12" hidden="1" x14ac:dyDescent="0.25">
      <c r="A2197" s="71">
        <f t="shared" si="294"/>
        <v>2194</v>
      </c>
      <c r="B2197" s="70" t="str">
        <f>IF($C2197=""," ",$B$2195)</f>
        <v xml:space="preserve"> </v>
      </c>
      <c r="D2197" s="70" t="str">
        <f>IFERROR(VLOOKUP($C2197,'[1]Nieuwe bron'!$A:$C,3,0),"")</f>
        <v/>
      </c>
      <c r="E2197" s="70" t="str">
        <f>IFERROR(VLOOKUP($D2197,'[1]Nieuwe bron'!$C:$D,2,0),"")</f>
        <v/>
      </c>
      <c r="F2197" s="70" t="str">
        <f>IFERROR(VLOOKUP($D2197,NLSfB!A:D,4,0),"")</f>
        <v/>
      </c>
      <c r="G2197" s="113">
        <v>1</v>
      </c>
      <c r="H2197" s="74" t="s">
        <v>326</v>
      </c>
      <c r="I2197" s="70" t="s">
        <v>835</v>
      </c>
      <c r="K2197" s="67">
        <f ca="1">COUNTIF(Tabel1[[PPO code 1]:[Frequentie 4]],Activiteitenoverzicht!B2197)</f>
        <v>0</v>
      </c>
      <c r="L2197" s="75">
        <f t="shared" ca="1" si="301"/>
        <v>0</v>
      </c>
    </row>
    <row r="2198" spans="1:12" hidden="1" x14ac:dyDescent="0.25">
      <c r="A2198" s="71">
        <f t="shared" si="294"/>
        <v>2195</v>
      </c>
      <c r="B2198" s="70" t="str">
        <f>IF($C2198=""," ",$B$2195)</f>
        <v xml:space="preserve"> </v>
      </c>
      <c r="D2198" s="70" t="str">
        <f>IFERROR(VLOOKUP($C2198,'[1]Nieuwe bron'!$A:$C,3,0),"")</f>
        <v/>
      </c>
      <c r="E2198" s="70" t="str">
        <f>IFERROR(VLOOKUP($D2198,'[1]Nieuwe bron'!$C:$D,2,0),"")</f>
        <v/>
      </c>
      <c r="F2198" s="70" t="str">
        <f>IFERROR(VLOOKUP($D2198,NLSfB!A:D,4,0),"")</f>
        <v/>
      </c>
      <c r="G2198" s="113">
        <v>1</v>
      </c>
      <c r="H2198" s="74" t="s">
        <v>326</v>
      </c>
      <c r="I2198" s="70" t="s">
        <v>1798</v>
      </c>
      <c r="K2198" s="67">
        <f ca="1">COUNTIF(Tabel1[[PPO code 1]:[Frequentie 4]],Activiteitenoverzicht!B2198)</f>
        <v>0</v>
      </c>
      <c r="L2198" s="75">
        <f t="shared" ca="1" si="301"/>
        <v>0</v>
      </c>
    </row>
    <row r="2199" spans="1:12" hidden="1" x14ac:dyDescent="0.25">
      <c r="A2199" s="71">
        <f t="shared" si="294"/>
        <v>2196</v>
      </c>
      <c r="B2199" s="70" t="str">
        <f>IF($C2199=""," ",$B$2195)</f>
        <v xml:space="preserve"> </v>
      </c>
      <c r="D2199" s="70" t="str">
        <f>IFERROR(VLOOKUP($C2199,'[1]Nieuwe bron'!$A:$C,3,0),"")</f>
        <v/>
      </c>
      <c r="E2199" s="70" t="str">
        <f>IFERROR(VLOOKUP($D2199,'[1]Nieuwe bron'!$C:$D,2,0),"")</f>
        <v/>
      </c>
      <c r="F2199" s="70" t="str">
        <f>IFERROR(VLOOKUP($D2199,NLSfB!A:D,4,0),"")</f>
        <v/>
      </c>
      <c r="G2199" s="113">
        <v>1</v>
      </c>
      <c r="H2199" s="74" t="s">
        <v>326</v>
      </c>
      <c r="I2199" s="70" t="s">
        <v>1799</v>
      </c>
      <c r="K2199" s="67">
        <f ca="1">COUNTIF(Tabel1[[PPO code 1]:[Frequentie 4]],Activiteitenoverzicht!B2199)</f>
        <v>0</v>
      </c>
      <c r="L2199" s="75">
        <f t="shared" ca="1" si="301"/>
        <v>0</v>
      </c>
    </row>
    <row r="2200" spans="1:12" hidden="1" x14ac:dyDescent="0.25">
      <c r="A2200" s="71">
        <f t="shared" si="294"/>
        <v>2197</v>
      </c>
      <c r="B2200" s="70"/>
      <c r="D2200" s="70" t="str">
        <f>IFERROR(VLOOKUP($C2200,'[1]Nieuwe bron'!$A:$C,3,0),"")</f>
        <v/>
      </c>
      <c r="E2200" s="70" t="str">
        <f>IFERROR(VLOOKUP($D2200,'[1]Nieuwe bron'!$C:$D,2,0),"")</f>
        <v/>
      </c>
      <c r="F2200" s="70" t="str">
        <f>IFERROR(VLOOKUP($D2200,NLSfB!A:D,4,0),"")</f>
        <v/>
      </c>
      <c r="G2200" s="114">
        <v>1</v>
      </c>
      <c r="H2200" s="74" t="s">
        <v>326</v>
      </c>
      <c r="I2200" s="70" t="s">
        <v>1800</v>
      </c>
      <c r="K2200" s="67">
        <f ca="1">COUNTIF(Tabel1[[PPO code 1]:[Frequentie 4]],Activiteitenoverzicht!B2200)</f>
        <v>0</v>
      </c>
      <c r="L2200" s="75">
        <f t="shared" ca="1" si="301"/>
        <v>0</v>
      </c>
    </row>
    <row r="2201" spans="1:12" hidden="1" x14ac:dyDescent="0.25">
      <c r="A2201" s="71">
        <f t="shared" si="294"/>
        <v>2198</v>
      </c>
      <c r="B2201" s="70"/>
      <c r="D2201" s="70" t="str">
        <f>IFERROR(VLOOKUP($C2201,'[1]Nieuwe bron'!$A:$C,3,0),"")</f>
        <v/>
      </c>
      <c r="E2201" s="70" t="str">
        <f>IFERROR(VLOOKUP($D2201,'[1]Nieuwe bron'!$C:$D,2,0),"")</f>
        <v/>
      </c>
      <c r="F2201" s="70" t="str">
        <f>IFERROR(VLOOKUP($D2201,NLSfB!A:D,4,0),"")</f>
        <v/>
      </c>
      <c r="G2201" s="74"/>
      <c r="H2201" s="74"/>
      <c r="I2201" s="70"/>
      <c r="K2201" s="67">
        <f ca="1">COUNTIF(Tabel1[[PPO code 1]:[Frequentie 4]],Activiteitenoverzicht!B2201)</f>
        <v>0</v>
      </c>
      <c r="L2201" s="76">
        <f t="shared" ca="1" si="301"/>
        <v>0</v>
      </c>
    </row>
    <row r="2202" spans="1:12" hidden="1" x14ac:dyDescent="0.25">
      <c r="A2202" s="71">
        <f t="shared" si="294"/>
        <v>2199</v>
      </c>
      <c r="B2202" s="70" t="s">
        <v>1806</v>
      </c>
      <c r="C2202" s="70">
        <v>771001</v>
      </c>
      <c r="D2202" s="70" t="str">
        <f>IFERROR(VLOOKUP($C2202,'[1]Nieuwe bron'!$A:$C,3,0),"")</f>
        <v/>
      </c>
      <c r="E2202" s="70" t="str">
        <f>IFERROR(VLOOKUP($D2202,'[1]Nieuwe bron'!$C:$D,2,0),"")</f>
        <v/>
      </c>
      <c r="F2202" s="70" t="str">
        <f>IFERROR(VLOOKUP($D2202,NLSfB!A:D,4,0),"")</f>
        <v/>
      </c>
      <c r="G2202" s="112">
        <v>1</v>
      </c>
      <c r="H2202" s="77"/>
      <c r="I2202" s="78" t="s">
        <v>1805</v>
      </c>
      <c r="K2202" s="67">
        <f ca="1">COUNTIF(Tabel1[[PPO code 1]:[Frequentie 4]],Activiteitenoverzicht!B2202)</f>
        <v>0</v>
      </c>
      <c r="L2202" s="73">
        <f ca="1">$K$2202</f>
        <v>0</v>
      </c>
    </row>
    <row r="2203" spans="1:12" hidden="1" x14ac:dyDescent="0.25">
      <c r="A2203" s="71">
        <f t="shared" si="294"/>
        <v>2200</v>
      </c>
      <c r="B2203" s="70" t="str">
        <f>IF($C2203=""," ",$B$2202)</f>
        <v xml:space="preserve"> </v>
      </c>
      <c r="D2203" s="70" t="str">
        <f>IFERROR(VLOOKUP($C2203,'[1]Nieuwe bron'!$A:$C,3,0),"")</f>
        <v/>
      </c>
      <c r="E2203" s="70" t="str">
        <f>IFERROR(VLOOKUP($D2203,'[1]Nieuwe bron'!$C:$D,2,0),"")</f>
        <v/>
      </c>
      <c r="F2203" s="70" t="str">
        <f>IFERROR(VLOOKUP($D2203,NLSfB!A:D,4,0),"")</f>
        <v/>
      </c>
      <c r="G2203" s="113">
        <v>1</v>
      </c>
      <c r="H2203" s="74"/>
      <c r="I2203" s="70" t="s">
        <v>1802</v>
      </c>
      <c r="K2203" s="67">
        <f ca="1">COUNTIF(Tabel1[[PPO code 1]:[Frequentie 4]],Activiteitenoverzicht!B2203)</f>
        <v>0</v>
      </c>
      <c r="L2203" s="75">
        <f t="shared" ref="L2203:L2205" ca="1" si="302">$K$2202</f>
        <v>0</v>
      </c>
    </row>
    <row r="2204" spans="1:12" hidden="1" x14ac:dyDescent="0.25">
      <c r="A2204" s="71">
        <f t="shared" si="294"/>
        <v>2201</v>
      </c>
      <c r="B2204" s="70"/>
      <c r="D2204" s="70" t="str">
        <f>IFERROR(VLOOKUP($C2204,'[1]Nieuwe bron'!$A:$C,3,0),"")</f>
        <v/>
      </c>
      <c r="E2204" s="70" t="str">
        <f>IFERROR(VLOOKUP($D2204,'[1]Nieuwe bron'!$C:$D,2,0),"")</f>
        <v/>
      </c>
      <c r="F2204" s="70" t="str">
        <f>IFERROR(VLOOKUP($D2204,NLSfB!A:D,4,0),"")</f>
        <v/>
      </c>
      <c r="G2204" s="114">
        <v>1</v>
      </c>
      <c r="H2204" s="74" t="s">
        <v>326</v>
      </c>
      <c r="I2204" s="70" t="s">
        <v>1803</v>
      </c>
      <c r="K2204" s="67">
        <f ca="1">COUNTIF(Tabel1[[PPO code 1]:[Frequentie 4]],Activiteitenoverzicht!B2204)</f>
        <v>0</v>
      </c>
      <c r="L2204" s="75">
        <f t="shared" ca="1" si="302"/>
        <v>0</v>
      </c>
    </row>
    <row r="2205" spans="1:12" hidden="1" x14ac:dyDescent="0.25">
      <c r="A2205" s="71">
        <f t="shared" si="294"/>
        <v>2202</v>
      </c>
      <c r="B2205" s="70"/>
      <c r="D2205" s="70" t="str">
        <f>IFERROR(VLOOKUP($C2205,'[1]Nieuwe bron'!$A:$C,3,0),"")</f>
        <v/>
      </c>
      <c r="E2205" s="70" t="str">
        <f>IFERROR(VLOOKUP($D2205,'[1]Nieuwe bron'!$C:$D,2,0),"")</f>
        <v/>
      </c>
      <c r="F2205" s="70" t="str">
        <f>IFERROR(VLOOKUP($D2205,NLSfB!A:D,4,0),"")</f>
        <v/>
      </c>
      <c r="G2205" s="74"/>
      <c r="H2205" s="74"/>
      <c r="I2205" s="70"/>
      <c r="K2205" s="67">
        <f ca="1">COUNTIF(Tabel1[[PPO code 1]:[Frequentie 4]],Activiteitenoverzicht!B2205)</f>
        <v>0</v>
      </c>
      <c r="L2205" s="76">
        <f t="shared" ca="1" si="302"/>
        <v>0</v>
      </c>
    </row>
    <row r="2206" spans="1:12" hidden="1" x14ac:dyDescent="0.25">
      <c r="A2206" s="71">
        <f t="shared" si="294"/>
        <v>2203</v>
      </c>
      <c r="B2206" s="70" t="s">
        <v>1807</v>
      </c>
      <c r="C2206" s="70">
        <v>771004</v>
      </c>
      <c r="D2206" s="70" t="str">
        <f>IFERROR(VLOOKUP($C2206,'[1]Nieuwe bron'!$A:$C,3,0),"")</f>
        <v/>
      </c>
      <c r="E2206" s="70" t="str">
        <f>IFERROR(VLOOKUP($D2206,'[1]Nieuwe bron'!$C:$D,2,0),"")</f>
        <v/>
      </c>
      <c r="F2206" s="70" t="str">
        <f>IFERROR(VLOOKUP($D2206,NLSfB!A:D,4,0),"")</f>
        <v/>
      </c>
      <c r="G2206" s="112">
        <v>1</v>
      </c>
      <c r="H2206" s="77"/>
      <c r="I2206" s="81" t="s">
        <v>1808</v>
      </c>
      <c r="K2206" s="67">
        <f ca="1">COUNTIF(Tabel1[[PPO code 1]:[Frequentie 4]],Activiteitenoverzicht!B2206)</f>
        <v>0</v>
      </c>
      <c r="L2206" s="73">
        <f ca="1">$K$2206</f>
        <v>0</v>
      </c>
    </row>
    <row r="2207" spans="1:12" hidden="1" x14ac:dyDescent="0.25">
      <c r="A2207" s="71">
        <f t="shared" si="294"/>
        <v>2204</v>
      </c>
      <c r="B2207" s="70" t="str">
        <f>IF($C2207=""," ",$B$2206)</f>
        <v xml:space="preserve"> </v>
      </c>
      <c r="D2207" s="70" t="str">
        <f>IFERROR(VLOOKUP($C2207,'[1]Nieuwe bron'!$A:$C,3,0),"")</f>
        <v/>
      </c>
      <c r="E2207" s="70" t="str">
        <f>IFERROR(VLOOKUP($D2207,'[1]Nieuwe bron'!$C:$D,2,0),"")</f>
        <v/>
      </c>
      <c r="F2207" s="70" t="str">
        <f>IFERROR(VLOOKUP($D2207,NLSfB!A:D,4,0),"")</f>
        <v/>
      </c>
      <c r="G2207" s="113">
        <v>1</v>
      </c>
      <c r="H2207" s="74"/>
      <c r="I2207" s="70" t="s">
        <v>1797</v>
      </c>
      <c r="K2207" s="67">
        <f ca="1">COUNTIF(Tabel1[[PPO code 1]:[Frequentie 4]],Activiteitenoverzicht!B2207)</f>
        <v>0</v>
      </c>
      <c r="L2207" s="75">
        <f t="shared" ref="L2207:L2213" ca="1" si="303">$K$2206</f>
        <v>0</v>
      </c>
    </row>
    <row r="2208" spans="1:12" hidden="1" x14ac:dyDescent="0.25">
      <c r="A2208" s="71">
        <f t="shared" si="294"/>
        <v>2205</v>
      </c>
      <c r="B2208" s="70" t="str">
        <f>IF($C2208=""," ",$B$2206)</f>
        <v xml:space="preserve"> </v>
      </c>
      <c r="D2208" s="70" t="str">
        <f>IFERROR(VLOOKUP($C2208,'[1]Nieuwe bron'!$A:$C,3,0),"")</f>
        <v/>
      </c>
      <c r="E2208" s="70" t="str">
        <f>IFERROR(VLOOKUP($D2208,'[1]Nieuwe bron'!$C:$D,2,0),"")</f>
        <v/>
      </c>
      <c r="F2208" s="70" t="str">
        <f>IFERROR(VLOOKUP($D2208,NLSfB!A:D,4,0),"")</f>
        <v/>
      </c>
      <c r="G2208" s="113">
        <v>1</v>
      </c>
      <c r="H2208" s="74" t="s">
        <v>326</v>
      </c>
      <c r="I2208" s="70" t="s">
        <v>835</v>
      </c>
      <c r="K2208" s="67">
        <f ca="1">COUNTIF(Tabel1[[PPO code 1]:[Frequentie 4]],Activiteitenoverzicht!B2208)</f>
        <v>0</v>
      </c>
      <c r="L2208" s="75">
        <f t="shared" ca="1" si="303"/>
        <v>0</v>
      </c>
    </row>
    <row r="2209" spans="1:12" hidden="1" x14ac:dyDescent="0.25">
      <c r="A2209" s="71">
        <f t="shared" si="294"/>
        <v>2206</v>
      </c>
      <c r="B2209" s="70" t="str">
        <f>IF($C2209=""," ",$B$2206)</f>
        <v xml:space="preserve"> </v>
      </c>
      <c r="D2209" s="70" t="str">
        <f>IFERROR(VLOOKUP($C2209,'[1]Nieuwe bron'!$A:$C,3,0),"")</f>
        <v/>
      </c>
      <c r="E2209" s="70" t="str">
        <f>IFERROR(VLOOKUP($D2209,'[1]Nieuwe bron'!$C:$D,2,0),"")</f>
        <v/>
      </c>
      <c r="F2209" s="70" t="str">
        <f>IFERROR(VLOOKUP($D2209,NLSfB!A:D,4,0),"")</f>
        <v/>
      </c>
      <c r="G2209" s="113">
        <v>1</v>
      </c>
      <c r="H2209" s="74" t="s">
        <v>326</v>
      </c>
      <c r="I2209" s="70" t="s">
        <v>1798</v>
      </c>
      <c r="K2209" s="67">
        <f ca="1">COUNTIF(Tabel1[[PPO code 1]:[Frequentie 4]],Activiteitenoverzicht!B2209)</f>
        <v>0</v>
      </c>
      <c r="L2209" s="75">
        <f t="shared" ca="1" si="303"/>
        <v>0</v>
      </c>
    </row>
    <row r="2210" spans="1:12" hidden="1" x14ac:dyDescent="0.25">
      <c r="A2210" s="71">
        <f t="shared" ref="A2210:A2273" si="304">-3+ROW()</f>
        <v>2207</v>
      </c>
      <c r="B2210" s="70" t="str">
        <f>IF($C2210=""," ",$B$2206)</f>
        <v xml:space="preserve"> </v>
      </c>
      <c r="D2210" s="70" t="str">
        <f>IFERROR(VLOOKUP($C2210,'[1]Nieuwe bron'!$A:$C,3,0),"")</f>
        <v/>
      </c>
      <c r="E2210" s="70" t="str">
        <f>IFERROR(VLOOKUP($D2210,'[1]Nieuwe bron'!$C:$D,2,0),"")</f>
        <v/>
      </c>
      <c r="F2210" s="70" t="str">
        <f>IFERROR(VLOOKUP($D2210,NLSfB!A:D,4,0),"")</f>
        <v/>
      </c>
      <c r="G2210" s="113">
        <v>1</v>
      </c>
      <c r="H2210" s="74" t="s">
        <v>326</v>
      </c>
      <c r="I2210" s="70" t="s">
        <v>1799</v>
      </c>
      <c r="K2210" s="67">
        <f ca="1">COUNTIF(Tabel1[[PPO code 1]:[Frequentie 4]],Activiteitenoverzicht!B2210)</f>
        <v>0</v>
      </c>
      <c r="L2210" s="75">
        <f t="shared" ca="1" si="303"/>
        <v>0</v>
      </c>
    </row>
    <row r="2211" spans="1:12" hidden="1" x14ac:dyDescent="0.25">
      <c r="A2211" s="71">
        <f t="shared" si="304"/>
        <v>2208</v>
      </c>
      <c r="B2211" s="70" t="str">
        <f>IF($C2211=""," ",$B$2206)</f>
        <v xml:space="preserve"> </v>
      </c>
      <c r="D2211" s="70" t="str">
        <f>IFERROR(VLOOKUP($C2211,'[1]Nieuwe bron'!$A:$C,3,0),"")</f>
        <v/>
      </c>
      <c r="E2211" s="70" t="str">
        <f>IFERROR(VLOOKUP($D2211,'[1]Nieuwe bron'!$C:$D,2,0),"")</f>
        <v/>
      </c>
      <c r="F2211" s="70" t="str">
        <f>IFERROR(VLOOKUP($D2211,NLSfB!A:D,4,0),"")</f>
        <v/>
      </c>
      <c r="G2211" s="113">
        <v>1</v>
      </c>
      <c r="H2211" s="74" t="s">
        <v>326</v>
      </c>
      <c r="I2211" s="70" t="s">
        <v>1800</v>
      </c>
      <c r="K2211" s="67">
        <f ca="1">COUNTIF(Tabel1[[PPO code 1]:[Frequentie 4]],Activiteitenoverzicht!B2211)</f>
        <v>0</v>
      </c>
      <c r="L2211" s="75">
        <f t="shared" ca="1" si="303"/>
        <v>0</v>
      </c>
    </row>
    <row r="2212" spans="1:12" hidden="1" x14ac:dyDescent="0.25">
      <c r="A2212" s="71">
        <f t="shared" si="304"/>
        <v>2209</v>
      </c>
      <c r="B2212" s="70"/>
      <c r="D2212" s="70" t="str">
        <f>IFERROR(VLOOKUP($C2212,'[1]Nieuwe bron'!$A:$C,3,0),"")</f>
        <v/>
      </c>
      <c r="E2212" s="70" t="str">
        <f>IFERROR(VLOOKUP($D2212,'[1]Nieuwe bron'!$C:$D,2,0),"")</f>
        <v/>
      </c>
      <c r="F2212" s="70" t="str">
        <f>IFERROR(VLOOKUP($D2212,NLSfB!A:D,4,0),"")</f>
        <v/>
      </c>
      <c r="G2212" s="114">
        <v>1</v>
      </c>
      <c r="H2212" s="74" t="s">
        <v>326</v>
      </c>
      <c r="I2212" s="70" t="s">
        <v>1809</v>
      </c>
      <c r="K2212" s="67">
        <f ca="1">COUNTIF(Tabel1[[PPO code 1]:[Frequentie 4]],Activiteitenoverzicht!B2212)</f>
        <v>0</v>
      </c>
      <c r="L2212" s="75">
        <f t="shared" ca="1" si="303"/>
        <v>0</v>
      </c>
    </row>
    <row r="2213" spans="1:12" hidden="1" x14ac:dyDescent="0.25">
      <c r="A2213" s="71">
        <f t="shared" si="304"/>
        <v>2210</v>
      </c>
      <c r="B2213" s="70"/>
      <c r="D2213" s="70" t="str">
        <f>IFERROR(VLOOKUP($C2213,'[1]Nieuwe bron'!$A:$C,3,0),"")</f>
        <v/>
      </c>
      <c r="E2213" s="70" t="str">
        <f>IFERROR(VLOOKUP($D2213,'[1]Nieuwe bron'!$C:$D,2,0),"")</f>
        <v/>
      </c>
      <c r="F2213" s="70" t="str">
        <f>IFERROR(VLOOKUP($D2213,NLSfB!A:D,4,0),"")</f>
        <v/>
      </c>
      <c r="G2213" s="74"/>
      <c r="H2213" s="74"/>
      <c r="I2213" s="70"/>
      <c r="K2213" s="67">
        <f ca="1">COUNTIF(Tabel1[[PPO code 1]:[Frequentie 4]],Activiteitenoverzicht!B2213)</f>
        <v>0</v>
      </c>
      <c r="L2213" s="76">
        <f t="shared" ca="1" si="303"/>
        <v>0</v>
      </c>
    </row>
    <row r="2214" spans="1:12" hidden="1" x14ac:dyDescent="0.25">
      <c r="A2214" s="71">
        <f t="shared" si="304"/>
        <v>2211</v>
      </c>
      <c r="B2214" s="70" t="s">
        <v>1810</v>
      </c>
      <c r="C2214" s="70">
        <v>771004</v>
      </c>
      <c r="D2214" s="70" t="str">
        <f>IFERROR(VLOOKUP($C2214,'[1]Nieuwe bron'!$A:$C,3,0),"")</f>
        <v/>
      </c>
      <c r="E2214" s="70" t="str">
        <f>IFERROR(VLOOKUP($D2214,'[1]Nieuwe bron'!$C:$D,2,0),"")</f>
        <v/>
      </c>
      <c r="F2214" s="70" t="str">
        <f>IFERROR(VLOOKUP($D2214,NLSfB!A:D,4,0),"")</f>
        <v/>
      </c>
      <c r="G2214" s="112">
        <v>1</v>
      </c>
      <c r="H2214" s="77"/>
      <c r="I2214" s="81" t="s">
        <v>1808</v>
      </c>
      <c r="K2214" s="67">
        <f ca="1">COUNTIF(Tabel1[[PPO code 1]:[Frequentie 4]],Activiteitenoverzicht!B2214)</f>
        <v>0</v>
      </c>
      <c r="L2214" s="73">
        <f ca="1">$K$2214</f>
        <v>0</v>
      </c>
    </row>
    <row r="2215" spans="1:12" hidden="1" x14ac:dyDescent="0.25">
      <c r="A2215" s="71">
        <f t="shared" si="304"/>
        <v>2212</v>
      </c>
      <c r="B2215" s="70" t="str">
        <f>IF($C2215=""," ",$B$2214)</f>
        <v xml:space="preserve"> </v>
      </c>
      <c r="D2215" s="70" t="str">
        <f>IFERROR(VLOOKUP($C2215,'[1]Nieuwe bron'!$A:$C,3,0),"")</f>
        <v/>
      </c>
      <c r="E2215" s="70" t="str">
        <f>IFERROR(VLOOKUP($D2215,'[1]Nieuwe bron'!$C:$D,2,0),"")</f>
        <v/>
      </c>
      <c r="F2215" s="70" t="str">
        <f>IFERROR(VLOOKUP($D2215,NLSfB!A:D,4,0),"")</f>
        <v/>
      </c>
      <c r="G2215" s="113">
        <v>1</v>
      </c>
      <c r="H2215" s="74"/>
      <c r="I2215" s="70" t="s">
        <v>1802</v>
      </c>
      <c r="K2215" s="67">
        <f ca="1">COUNTIF(Tabel1[[PPO code 1]:[Frequentie 4]],Activiteitenoverzicht!B2215)</f>
        <v>0</v>
      </c>
      <c r="L2215" s="75">
        <f t="shared" ref="L2215:L2220" ca="1" si="305">$K$2214</f>
        <v>0</v>
      </c>
    </row>
    <row r="2216" spans="1:12" hidden="1" x14ac:dyDescent="0.25">
      <c r="A2216" s="71">
        <f t="shared" si="304"/>
        <v>2213</v>
      </c>
      <c r="B2216" s="70" t="str">
        <f>IF($C2216=""," ",$B$2214)</f>
        <v xml:space="preserve"> </v>
      </c>
      <c r="D2216" s="70" t="str">
        <f>IFERROR(VLOOKUP($C2216,'[1]Nieuwe bron'!$A:$C,3,0),"")</f>
        <v/>
      </c>
      <c r="E2216" s="70" t="str">
        <f>IFERROR(VLOOKUP($D2216,'[1]Nieuwe bron'!$C:$D,2,0),"")</f>
        <v/>
      </c>
      <c r="F2216" s="70" t="str">
        <f>IFERROR(VLOOKUP($D2216,NLSfB!A:D,4,0),"")</f>
        <v/>
      </c>
      <c r="G2216" s="113">
        <v>1</v>
      </c>
      <c r="H2216" s="74" t="s">
        <v>326</v>
      </c>
      <c r="I2216" s="70" t="s">
        <v>1803</v>
      </c>
      <c r="K2216" s="67">
        <f ca="1">COUNTIF(Tabel1[[PPO code 1]:[Frequentie 4]],Activiteitenoverzicht!B2216)</f>
        <v>0</v>
      </c>
      <c r="L2216" s="75">
        <f t="shared" ca="1" si="305"/>
        <v>0</v>
      </c>
    </row>
    <row r="2217" spans="1:12" hidden="1" x14ac:dyDescent="0.25">
      <c r="A2217" s="71">
        <f t="shared" si="304"/>
        <v>2214</v>
      </c>
      <c r="B2217" s="70" t="str">
        <f>IF($C2217=""," ",$B$2214)</f>
        <v xml:space="preserve"> </v>
      </c>
      <c r="D2217" s="70" t="str">
        <f>IFERROR(VLOOKUP($C2217,'[1]Nieuwe bron'!$A:$C,3,0),"")</f>
        <v/>
      </c>
      <c r="E2217" s="70" t="str">
        <f>IFERROR(VLOOKUP($D2217,'[1]Nieuwe bron'!$C:$D,2,0),"")</f>
        <v/>
      </c>
      <c r="F2217" s="70" t="str">
        <f>IFERROR(VLOOKUP($D2217,NLSfB!A:D,4,0),"")</f>
        <v/>
      </c>
      <c r="G2217" s="113">
        <v>1</v>
      </c>
      <c r="H2217" s="74" t="s">
        <v>326</v>
      </c>
      <c r="I2217" s="70" t="s">
        <v>1811</v>
      </c>
      <c r="K2217" s="67">
        <f ca="1">COUNTIF(Tabel1[[PPO code 1]:[Frequentie 4]],Activiteitenoverzicht!B2217)</f>
        <v>0</v>
      </c>
      <c r="L2217" s="75">
        <f t="shared" ca="1" si="305"/>
        <v>0</v>
      </c>
    </row>
    <row r="2218" spans="1:12" hidden="1" x14ac:dyDescent="0.25">
      <c r="A2218" s="71">
        <f t="shared" si="304"/>
        <v>2215</v>
      </c>
      <c r="B2218" s="70" t="str">
        <f>IF($C2218=""," ",$B$2214)</f>
        <v xml:space="preserve"> </v>
      </c>
      <c r="D2218" s="70" t="str">
        <f>IFERROR(VLOOKUP($C2218,'[1]Nieuwe bron'!$A:$C,3,0),"")</f>
        <v/>
      </c>
      <c r="E2218" s="70" t="str">
        <f>IFERROR(VLOOKUP($D2218,'[1]Nieuwe bron'!$C:$D,2,0),"")</f>
        <v/>
      </c>
      <c r="F2218" s="70" t="str">
        <f>IFERROR(VLOOKUP($D2218,NLSfB!A:D,4,0),"")</f>
        <v/>
      </c>
      <c r="G2218" s="113">
        <v>1</v>
      </c>
      <c r="H2218" s="74"/>
      <c r="I2218" s="70"/>
      <c r="K2218" s="67">
        <f ca="1">COUNTIF(Tabel1[[PPO code 1]:[Frequentie 4]],Activiteitenoverzicht!B2218)</f>
        <v>0</v>
      </c>
      <c r="L2218" s="75">
        <f t="shared" ca="1" si="305"/>
        <v>0</v>
      </c>
    </row>
    <row r="2219" spans="1:12" hidden="1" x14ac:dyDescent="0.25">
      <c r="A2219" s="71">
        <f t="shared" si="304"/>
        <v>2216</v>
      </c>
      <c r="B2219" s="70" t="str">
        <f>IF($C2219=""," ",$B$2214)</f>
        <v xml:space="preserve"> </v>
      </c>
      <c r="D2219" s="70" t="str">
        <f>IFERROR(VLOOKUP($C2219,'[1]Nieuwe bron'!$A:$C,3,0),"")</f>
        <v/>
      </c>
      <c r="E2219" s="70" t="str">
        <f>IFERROR(VLOOKUP($D2219,'[1]Nieuwe bron'!$C:$D,2,0),"")</f>
        <v/>
      </c>
      <c r="F2219" s="70" t="str">
        <f>IFERROR(VLOOKUP($D2219,NLSfB!A:D,4,0),"")</f>
        <v/>
      </c>
      <c r="G2219" s="114">
        <v>1</v>
      </c>
      <c r="H2219" s="74"/>
      <c r="I2219" s="70"/>
      <c r="K2219" s="67">
        <f ca="1">COUNTIF(Tabel1[[PPO code 1]:[Frequentie 4]],Activiteitenoverzicht!B2219)</f>
        <v>0</v>
      </c>
      <c r="L2219" s="75">
        <f t="shared" ca="1" si="305"/>
        <v>0</v>
      </c>
    </row>
    <row r="2220" spans="1:12" hidden="1" x14ac:dyDescent="0.25">
      <c r="A2220" s="71">
        <f t="shared" si="304"/>
        <v>2217</v>
      </c>
      <c r="B2220" s="70"/>
      <c r="D2220" s="70" t="str">
        <f>IFERROR(VLOOKUP($C2220,'[1]Nieuwe bron'!$A:$C,3,0),"")</f>
        <v/>
      </c>
      <c r="E2220" s="70" t="str">
        <f>IFERROR(VLOOKUP($D2220,'[1]Nieuwe bron'!$C:$D,2,0),"")</f>
        <v/>
      </c>
      <c r="F2220" s="70" t="str">
        <f>IFERROR(VLOOKUP($D2220,NLSfB!A:D,4,0),"")</f>
        <v/>
      </c>
      <c r="G2220" s="74"/>
      <c r="H2220" s="74"/>
      <c r="I2220" s="70"/>
      <c r="K2220" s="67">
        <f ca="1">COUNTIF(Tabel1[[PPO code 1]:[Frequentie 4]],Activiteitenoverzicht!B2220)</f>
        <v>0</v>
      </c>
      <c r="L2220" s="76">
        <f t="shared" ca="1" si="305"/>
        <v>0</v>
      </c>
    </row>
    <row r="2221" spans="1:12" hidden="1" x14ac:dyDescent="0.25">
      <c r="A2221" s="71">
        <f t="shared" si="304"/>
        <v>2218</v>
      </c>
      <c r="B2221" s="70" t="s">
        <v>1812</v>
      </c>
      <c r="C2221" s="70">
        <v>771004</v>
      </c>
      <c r="D2221" s="70" t="str">
        <f>IFERROR(VLOOKUP($C2221,'[1]Nieuwe bron'!$A:$C,3,0),"")</f>
        <v/>
      </c>
      <c r="E2221" s="70" t="str">
        <f>IFERROR(VLOOKUP($D2221,'[1]Nieuwe bron'!$C:$D,2,0),"")</f>
        <v/>
      </c>
      <c r="F2221" s="70" t="str">
        <f>IFERROR(VLOOKUP($D2221,NLSfB!A:D,4,0),"")</f>
        <v/>
      </c>
      <c r="G2221" s="112">
        <v>1</v>
      </c>
      <c r="I2221" s="65" t="s">
        <v>1813</v>
      </c>
      <c r="K2221" s="67">
        <f ca="1">COUNTIF(Tabel1[[PPO code 1]:[Frequentie 4]],Activiteitenoverzicht!B2221)</f>
        <v>0</v>
      </c>
      <c r="L2221" s="73">
        <f ca="1">$K$2221</f>
        <v>0</v>
      </c>
    </row>
    <row r="2222" spans="1:12" hidden="1" x14ac:dyDescent="0.25">
      <c r="A2222" s="71">
        <f t="shared" si="304"/>
        <v>2219</v>
      </c>
      <c r="B2222" s="70" t="str">
        <f t="shared" ref="B2222:B2229" si="306">IF($C2222=""," ",$B$2221)</f>
        <v xml:space="preserve"> </v>
      </c>
      <c r="D2222" s="70" t="str">
        <f>IFERROR(VLOOKUP($C2222,'[1]Nieuwe bron'!$A:$C,3,0),"")</f>
        <v/>
      </c>
      <c r="E2222" s="70" t="str">
        <f>IFERROR(VLOOKUP($D2222,'[1]Nieuwe bron'!$C:$D,2,0),"")</f>
        <v/>
      </c>
      <c r="F2222" s="70" t="str">
        <f>IFERROR(VLOOKUP($D2222,NLSfB!A:D,4,0),"")</f>
        <v/>
      </c>
      <c r="G2222" s="113">
        <v>1</v>
      </c>
      <c r="H2222" s="74"/>
      <c r="I2222" s="70" t="s">
        <v>1797</v>
      </c>
      <c r="K2222" s="67">
        <f ca="1">COUNTIF(Tabel1[[PPO code 1]:[Frequentie 4]],Activiteitenoverzicht!B2222)</f>
        <v>0</v>
      </c>
      <c r="L2222" s="75">
        <f t="shared" ref="L2222:L2231" ca="1" si="307">$K$2221</f>
        <v>0</v>
      </c>
    </row>
    <row r="2223" spans="1:12" hidden="1" x14ac:dyDescent="0.25">
      <c r="A2223" s="71">
        <f t="shared" si="304"/>
        <v>2220</v>
      </c>
      <c r="B2223" s="70" t="str">
        <f t="shared" si="306"/>
        <v xml:space="preserve"> </v>
      </c>
      <c r="D2223" s="70" t="str">
        <f>IFERROR(VLOOKUP($C2223,'[1]Nieuwe bron'!$A:$C,3,0),"")</f>
        <v/>
      </c>
      <c r="E2223" s="70" t="str">
        <f>IFERROR(VLOOKUP($D2223,'[1]Nieuwe bron'!$C:$D,2,0),"")</f>
        <v/>
      </c>
      <c r="F2223" s="70" t="str">
        <f>IFERROR(VLOOKUP($D2223,NLSfB!A:D,4,0),"")</f>
        <v/>
      </c>
      <c r="G2223" s="113">
        <v>1</v>
      </c>
      <c r="H2223" s="74" t="s">
        <v>326</v>
      </c>
      <c r="I2223" s="70" t="s">
        <v>1788</v>
      </c>
      <c r="K2223" s="67">
        <f ca="1">COUNTIF(Tabel1[[PPO code 1]:[Frequentie 4]],Activiteitenoverzicht!B2223)</f>
        <v>0</v>
      </c>
      <c r="L2223" s="75">
        <f t="shared" ca="1" si="307"/>
        <v>0</v>
      </c>
    </row>
    <row r="2224" spans="1:12" hidden="1" x14ac:dyDescent="0.25">
      <c r="A2224" s="71">
        <f t="shared" si="304"/>
        <v>2221</v>
      </c>
      <c r="B2224" s="70" t="str">
        <f t="shared" si="306"/>
        <v xml:space="preserve"> </v>
      </c>
      <c r="D2224" s="70" t="str">
        <f>IFERROR(VLOOKUP($C2224,'[1]Nieuwe bron'!$A:$C,3,0),"")</f>
        <v/>
      </c>
      <c r="E2224" s="70" t="str">
        <f>IFERROR(VLOOKUP($D2224,'[1]Nieuwe bron'!$C:$D,2,0),"")</f>
        <v/>
      </c>
      <c r="F2224" s="70" t="str">
        <f>IFERROR(VLOOKUP($D2224,NLSfB!A:D,4,0),"")</f>
        <v/>
      </c>
      <c r="G2224" s="113">
        <v>1</v>
      </c>
      <c r="H2224" s="74" t="s">
        <v>326</v>
      </c>
      <c r="I2224" s="70" t="s">
        <v>1717</v>
      </c>
      <c r="K2224" s="67">
        <f ca="1">COUNTIF(Tabel1[[PPO code 1]:[Frequentie 4]],Activiteitenoverzicht!B2224)</f>
        <v>0</v>
      </c>
      <c r="L2224" s="75">
        <f t="shared" ca="1" si="307"/>
        <v>0</v>
      </c>
    </row>
    <row r="2225" spans="1:12" hidden="1" x14ac:dyDescent="0.25">
      <c r="A2225" s="71">
        <f t="shared" si="304"/>
        <v>2222</v>
      </c>
      <c r="B2225" s="70" t="str">
        <f t="shared" si="306"/>
        <v xml:space="preserve"> </v>
      </c>
      <c r="D2225" s="70" t="str">
        <f>IFERROR(VLOOKUP($C2225,'[1]Nieuwe bron'!$A:$C,3,0),"")</f>
        <v/>
      </c>
      <c r="E2225" s="70" t="str">
        <f>IFERROR(VLOOKUP($D2225,'[1]Nieuwe bron'!$C:$D,2,0),"")</f>
        <v/>
      </c>
      <c r="F2225" s="70" t="str">
        <f>IFERROR(VLOOKUP($D2225,NLSfB!A:D,4,0),"")</f>
        <v/>
      </c>
      <c r="G2225" s="113">
        <v>1</v>
      </c>
      <c r="H2225" s="74" t="s">
        <v>326</v>
      </c>
      <c r="I2225" s="70" t="s">
        <v>1718</v>
      </c>
      <c r="K2225" s="67">
        <f ca="1">COUNTIF(Tabel1[[PPO code 1]:[Frequentie 4]],Activiteitenoverzicht!B2225)</f>
        <v>0</v>
      </c>
      <c r="L2225" s="75">
        <f t="shared" ca="1" si="307"/>
        <v>0</v>
      </c>
    </row>
    <row r="2226" spans="1:12" hidden="1" x14ac:dyDescent="0.25">
      <c r="A2226" s="71">
        <f t="shared" si="304"/>
        <v>2223</v>
      </c>
      <c r="B2226" s="70" t="str">
        <f t="shared" si="306"/>
        <v xml:space="preserve"> </v>
      </c>
      <c r="D2226" s="70" t="str">
        <f>IFERROR(VLOOKUP($C2226,'[1]Nieuwe bron'!$A:$C,3,0),"")</f>
        <v/>
      </c>
      <c r="E2226" s="70" t="str">
        <f>IFERROR(VLOOKUP($D2226,'[1]Nieuwe bron'!$C:$D,2,0),"")</f>
        <v/>
      </c>
      <c r="F2226" s="70" t="str">
        <f>IFERROR(VLOOKUP($D2226,NLSfB!A:D,4,0),"")</f>
        <v/>
      </c>
      <c r="G2226" s="113">
        <v>1</v>
      </c>
      <c r="H2226" s="74" t="s">
        <v>326</v>
      </c>
      <c r="I2226" s="70" t="s">
        <v>1721</v>
      </c>
      <c r="K2226" s="67">
        <f ca="1">COUNTIF(Tabel1[[PPO code 1]:[Frequentie 4]],Activiteitenoverzicht!B2226)</f>
        <v>0</v>
      </c>
      <c r="L2226" s="75">
        <f t="shared" ca="1" si="307"/>
        <v>0</v>
      </c>
    </row>
    <row r="2227" spans="1:12" hidden="1" x14ac:dyDescent="0.25">
      <c r="A2227" s="71">
        <f t="shared" si="304"/>
        <v>2224</v>
      </c>
      <c r="B2227" s="70" t="str">
        <f t="shared" si="306"/>
        <v xml:space="preserve"> </v>
      </c>
      <c r="D2227" s="70" t="str">
        <f>IFERROR(VLOOKUP($C2227,'[1]Nieuwe bron'!$A:$C,3,0),"")</f>
        <v/>
      </c>
      <c r="E2227" s="70" t="str">
        <f>IFERROR(VLOOKUP($D2227,'[1]Nieuwe bron'!$C:$D,2,0),"")</f>
        <v/>
      </c>
      <c r="F2227" s="70" t="str">
        <f>IFERROR(VLOOKUP($D2227,NLSfB!A:D,4,0),"")</f>
        <v/>
      </c>
      <c r="G2227" s="113">
        <v>1</v>
      </c>
      <c r="H2227" s="74" t="s">
        <v>326</v>
      </c>
      <c r="I2227" s="70" t="s">
        <v>1814</v>
      </c>
      <c r="K2227" s="67">
        <f ca="1">COUNTIF(Tabel1[[PPO code 1]:[Frequentie 4]],Activiteitenoverzicht!B2227)</f>
        <v>0</v>
      </c>
      <c r="L2227" s="75">
        <f t="shared" ca="1" si="307"/>
        <v>0</v>
      </c>
    </row>
    <row r="2228" spans="1:12" hidden="1" x14ac:dyDescent="0.25">
      <c r="A2228" s="71">
        <f t="shared" si="304"/>
        <v>2225</v>
      </c>
      <c r="B2228" s="70" t="str">
        <f t="shared" si="306"/>
        <v xml:space="preserve"> </v>
      </c>
      <c r="D2228" s="70" t="str">
        <f>IFERROR(VLOOKUP($C2228,'[1]Nieuwe bron'!$A:$C,3,0),"")</f>
        <v/>
      </c>
      <c r="E2228" s="70" t="str">
        <f>IFERROR(VLOOKUP($D2228,'[1]Nieuwe bron'!$C:$D,2,0),"")</f>
        <v/>
      </c>
      <c r="F2228" s="70" t="str">
        <f>IFERROR(VLOOKUP($D2228,NLSfB!A:D,4,0),"")</f>
        <v/>
      </c>
      <c r="G2228" s="113">
        <v>1</v>
      </c>
      <c r="H2228" s="74" t="s">
        <v>326</v>
      </c>
      <c r="I2228" s="70" t="s">
        <v>1723</v>
      </c>
      <c r="K2228" s="67">
        <f ca="1">COUNTIF(Tabel1[[PPO code 1]:[Frequentie 4]],Activiteitenoverzicht!B2228)</f>
        <v>0</v>
      </c>
      <c r="L2228" s="75">
        <f t="shared" ca="1" si="307"/>
        <v>0</v>
      </c>
    </row>
    <row r="2229" spans="1:12" hidden="1" x14ac:dyDescent="0.25">
      <c r="A2229" s="71">
        <f t="shared" si="304"/>
        <v>2226</v>
      </c>
      <c r="B2229" s="70" t="str">
        <f t="shared" si="306"/>
        <v xml:space="preserve"> </v>
      </c>
      <c r="D2229" s="70" t="str">
        <f>IFERROR(VLOOKUP($C2229,'[1]Nieuwe bron'!$A:$C,3,0),"")</f>
        <v/>
      </c>
      <c r="E2229" s="70" t="str">
        <f>IFERROR(VLOOKUP($D2229,'[1]Nieuwe bron'!$C:$D,2,0),"")</f>
        <v/>
      </c>
      <c r="F2229" s="70" t="str">
        <f>IFERROR(VLOOKUP($D2229,NLSfB!A:D,4,0),"")</f>
        <v/>
      </c>
      <c r="G2229" s="113">
        <v>1</v>
      </c>
      <c r="H2229" s="74" t="s">
        <v>326</v>
      </c>
      <c r="I2229" s="70" t="s">
        <v>1724</v>
      </c>
      <c r="K2229" s="67">
        <f ca="1">COUNTIF(Tabel1[[PPO code 1]:[Frequentie 4]],Activiteitenoverzicht!B2229)</f>
        <v>0</v>
      </c>
      <c r="L2229" s="75">
        <f t="shared" ca="1" si="307"/>
        <v>0</v>
      </c>
    </row>
    <row r="2230" spans="1:12" hidden="1" x14ac:dyDescent="0.25">
      <c r="A2230" s="71">
        <f t="shared" si="304"/>
        <v>2227</v>
      </c>
      <c r="B2230" s="70"/>
      <c r="D2230" s="70" t="str">
        <f>IFERROR(VLOOKUP($C2230,'[1]Nieuwe bron'!$A:$C,3,0),"")</f>
        <v/>
      </c>
      <c r="E2230" s="70" t="str">
        <f>IFERROR(VLOOKUP($D2230,'[1]Nieuwe bron'!$C:$D,2,0),"")</f>
        <v/>
      </c>
      <c r="F2230" s="70" t="str">
        <f>IFERROR(VLOOKUP($D2230,NLSfB!A:D,4,0),"")</f>
        <v/>
      </c>
      <c r="G2230" s="114">
        <v>1</v>
      </c>
      <c r="H2230" s="74" t="s">
        <v>326</v>
      </c>
      <c r="I2230" s="70" t="s">
        <v>1790</v>
      </c>
      <c r="K2230" s="67">
        <f ca="1">COUNTIF(Tabel1[[PPO code 1]:[Frequentie 4]],Activiteitenoverzicht!B2230)</f>
        <v>0</v>
      </c>
      <c r="L2230" s="75">
        <f t="shared" ca="1" si="307"/>
        <v>0</v>
      </c>
    </row>
    <row r="2231" spans="1:12" hidden="1" x14ac:dyDescent="0.25">
      <c r="A2231" s="71">
        <f t="shared" si="304"/>
        <v>2228</v>
      </c>
      <c r="B2231" s="70"/>
      <c r="D2231" s="70" t="str">
        <f>IFERROR(VLOOKUP($C2231,'[1]Nieuwe bron'!$A:$C,3,0),"")</f>
        <v/>
      </c>
      <c r="E2231" s="70" t="str">
        <f>IFERROR(VLOOKUP($D2231,'[1]Nieuwe bron'!$C:$D,2,0),"")</f>
        <v/>
      </c>
      <c r="F2231" s="70" t="str">
        <f>IFERROR(VLOOKUP($D2231,NLSfB!A:D,4,0),"")</f>
        <v/>
      </c>
      <c r="G2231" s="74"/>
      <c r="H2231" s="74"/>
      <c r="I2231" s="70"/>
      <c r="K2231" s="67">
        <f ca="1">COUNTIF(Tabel1[[PPO code 1]:[Frequentie 4]],Activiteitenoverzicht!B2231)</f>
        <v>0</v>
      </c>
      <c r="L2231" s="76">
        <f t="shared" ca="1" si="307"/>
        <v>0</v>
      </c>
    </row>
    <row r="2232" spans="1:12" hidden="1" x14ac:dyDescent="0.25">
      <c r="A2232" s="71">
        <f t="shared" si="304"/>
        <v>2229</v>
      </c>
      <c r="B2232" s="70" t="s">
        <v>1815</v>
      </c>
      <c r="C2232" s="70">
        <v>771004</v>
      </c>
      <c r="D2232" s="70" t="str">
        <f>IFERROR(VLOOKUP($C2232,'[1]Nieuwe bron'!$A:$C,3,0),"")</f>
        <v/>
      </c>
      <c r="E2232" s="70" t="str">
        <f>IFERROR(VLOOKUP($D2232,'[1]Nieuwe bron'!$C:$D,2,0),"")</f>
        <v/>
      </c>
      <c r="F2232" s="70" t="str">
        <f>IFERROR(VLOOKUP($D2232,NLSfB!A:D,4,0),"")</f>
        <v/>
      </c>
      <c r="G2232" s="112">
        <v>1</v>
      </c>
      <c r="I2232" s="65" t="s">
        <v>1813</v>
      </c>
      <c r="K2232" s="67">
        <f ca="1">COUNTIF(Tabel1[[PPO code 1]:[Frequentie 4]],Activiteitenoverzicht!B2232)</f>
        <v>0</v>
      </c>
      <c r="L2232" s="73">
        <f ca="1">$K$2232</f>
        <v>0</v>
      </c>
    </row>
    <row r="2233" spans="1:12" hidden="1" x14ac:dyDescent="0.25">
      <c r="A2233" s="71">
        <f t="shared" si="304"/>
        <v>2230</v>
      </c>
      <c r="B2233" s="70" t="str">
        <f>IF($C2233=""," ",$B$2232)</f>
        <v xml:space="preserve"> </v>
      </c>
      <c r="D2233" s="70" t="str">
        <f>IFERROR(VLOOKUP($C2233,'[1]Nieuwe bron'!$A:$C,3,0),"")</f>
        <v/>
      </c>
      <c r="E2233" s="70" t="str">
        <f>IFERROR(VLOOKUP($D2233,'[1]Nieuwe bron'!$C:$D,2,0),"")</f>
        <v/>
      </c>
      <c r="F2233" s="70" t="str">
        <f>IFERROR(VLOOKUP($D2233,NLSfB!A:D,4,0),"")</f>
        <v/>
      </c>
      <c r="G2233" s="113">
        <v>1</v>
      </c>
      <c r="H2233" s="74"/>
      <c r="I2233" s="70" t="s">
        <v>1802</v>
      </c>
      <c r="K2233" s="67">
        <f ca="1">COUNTIF(Tabel1[[PPO code 1]:[Frequentie 4]],Activiteitenoverzicht!B2233)</f>
        <v>0</v>
      </c>
      <c r="L2233" s="75">
        <f t="shared" ref="L2233:L2236" ca="1" si="308">$K$2232</f>
        <v>0</v>
      </c>
    </row>
    <row r="2234" spans="1:12" hidden="1" x14ac:dyDescent="0.25">
      <c r="A2234" s="71">
        <f t="shared" si="304"/>
        <v>2231</v>
      </c>
      <c r="B2234" s="70" t="str">
        <f>IF($C2234=""," ",$B$2232)</f>
        <v xml:space="preserve"> </v>
      </c>
      <c r="D2234" s="70" t="str">
        <f>IFERROR(VLOOKUP($C2234,'[1]Nieuwe bron'!$A:$C,3,0),"")</f>
        <v/>
      </c>
      <c r="E2234" s="70" t="str">
        <f>IFERROR(VLOOKUP($D2234,'[1]Nieuwe bron'!$C:$D,2,0),"")</f>
        <v/>
      </c>
      <c r="F2234" s="70" t="str">
        <f>IFERROR(VLOOKUP($D2234,NLSfB!A:D,4,0),"")</f>
        <v/>
      </c>
      <c r="G2234" s="113">
        <v>1</v>
      </c>
      <c r="H2234" s="74" t="s">
        <v>326</v>
      </c>
      <c r="I2234" s="70" t="s">
        <v>1816</v>
      </c>
      <c r="K2234" s="67">
        <f ca="1">COUNTIF(Tabel1[[PPO code 1]:[Frequentie 4]],Activiteitenoverzicht!B2234)</f>
        <v>0</v>
      </c>
      <c r="L2234" s="75">
        <f t="shared" ca="1" si="308"/>
        <v>0</v>
      </c>
    </row>
    <row r="2235" spans="1:12" hidden="1" x14ac:dyDescent="0.25">
      <c r="A2235" s="71">
        <f t="shared" si="304"/>
        <v>2232</v>
      </c>
      <c r="B2235" s="70"/>
      <c r="D2235" s="70" t="str">
        <f>IFERROR(VLOOKUP($C2235,'[1]Nieuwe bron'!$A:$C,3,0),"")</f>
        <v/>
      </c>
      <c r="E2235" s="70" t="str">
        <f>IFERROR(VLOOKUP($D2235,'[1]Nieuwe bron'!$C:$D,2,0),"")</f>
        <v/>
      </c>
      <c r="F2235" s="70" t="str">
        <f>IFERROR(VLOOKUP($D2235,NLSfB!A:D,4,0),"")</f>
        <v/>
      </c>
      <c r="G2235" s="114">
        <v>1</v>
      </c>
      <c r="H2235" s="74" t="s">
        <v>326</v>
      </c>
      <c r="I2235" s="70" t="s">
        <v>1811</v>
      </c>
      <c r="K2235" s="67">
        <f ca="1">COUNTIF(Tabel1[[PPO code 1]:[Frequentie 4]],Activiteitenoverzicht!B2235)</f>
        <v>0</v>
      </c>
      <c r="L2235" s="75">
        <f t="shared" ca="1" si="308"/>
        <v>0</v>
      </c>
    </row>
    <row r="2236" spans="1:12" hidden="1" x14ac:dyDescent="0.25">
      <c r="A2236" s="71">
        <f t="shared" si="304"/>
        <v>2233</v>
      </c>
      <c r="B2236" s="70"/>
      <c r="D2236" s="70" t="str">
        <f>IFERROR(VLOOKUP($C2236,'[1]Nieuwe bron'!$A:$C,3,0),"")</f>
        <v/>
      </c>
      <c r="E2236" s="70" t="str">
        <f>IFERROR(VLOOKUP($D2236,'[1]Nieuwe bron'!$C:$D,2,0),"")</f>
        <v/>
      </c>
      <c r="F2236" s="70" t="str">
        <f>IFERROR(VLOOKUP($D2236,NLSfB!A:D,4,0),"")</f>
        <v/>
      </c>
      <c r="G2236" s="74"/>
      <c r="H2236" s="74"/>
      <c r="I2236" s="70"/>
      <c r="K2236" s="67">
        <f ca="1">COUNTIF(Tabel1[[PPO code 1]:[Frequentie 4]],Activiteitenoverzicht!B2236)</f>
        <v>0</v>
      </c>
      <c r="L2236" s="76">
        <f t="shared" ca="1" si="308"/>
        <v>0</v>
      </c>
    </row>
    <row r="2237" spans="1:12" hidden="1" x14ac:dyDescent="0.25">
      <c r="A2237" s="71">
        <f t="shared" si="304"/>
        <v>2234</v>
      </c>
      <c r="B2237" s="70" t="s">
        <v>1817</v>
      </c>
      <c r="C2237" s="70">
        <v>772002</v>
      </c>
      <c r="D2237" s="70" t="str">
        <f>IFERROR(VLOOKUP($C2237,'[1]Nieuwe bron'!$A:$C,3,0),"")</f>
        <v/>
      </c>
      <c r="E2237" s="70" t="str">
        <f>IFERROR(VLOOKUP($D2237,'[1]Nieuwe bron'!$C:$D,2,0),"")</f>
        <v/>
      </c>
      <c r="F2237" s="70" t="str">
        <f>IFERROR(VLOOKUP($D2237,NLSfB!A:D,4,0),"")</f>
        <v/>
      </c>
      <c r="G2237" s="112">
        <v>1</v>
      </c>
      <c r="I2237" s="65" t="s">
        <v>1818</v>
      </c>
      <c r="K2237" s="67">
        <f ca="1">COUNTIF(Tabel1[[PPO code 1]:[Frequentie 4]],Activiteitenoverzicht!B2237)</f>
        <v>0</v>
      </c>
      <c r="L2237" s="73">
        <f ca="1">$K$2237</f>
        <v>0</v>
      </c>
    </row>
    <row r="2238" spans="1:12" hidden="1" x14ac:dyDescent="0.25">
      <c r="A2238" s="71">
        <f t="shared" si="304"/>
        <v>2235</v>
      </c>
      <c r="B2238" s="70" t="str">
        <f>IF($C2238=""," ",$B$2237)</f>
        <v xml:space="preserve"> </v>
      </c>
      <c r="D2238" s="70" t="str">
        <f>IFERROR(VLOOKUP($C2238,'[1]Nieuwe bron'!$A:$C,3,0),"")</f>
        <v/>
      </c>
      <c r="E2238" s="70" t="str">
        <f>IFERROR(VLOOKUP($D2238,'[1]Nieuwe bron'!$C:$D,2,0),"")</f>
        <v/>
      </c>
      <c r="F2238" s="70" t="str">
        <f>IFERROR(VLOOKUP($D2238,NLSfB!A:D,4,0),"")</f>
        <v/>
      </c>
      <c r="G2238" s="113">
        <v>1</v>
      </c>
      <c r="H2238" s="74"/>
      <c r="I2238" s="70" t="s">
        <v>1797</v>
      </c>
      <c r="K2238" s="67">
        <f ca="1">COUNTIF(Tabel1[[PPO code 1]:[Frequentie 4]],Activiteitenoverzicht!B2238)</f>
        <v>0</v>
      </c>
      <c r="L2238" s="75">
        <f t="shared" ref="L2238:L2242" ca="1" si="309">$K$2237</f>
        <v>0</v>
      </c>
    </row>
    <row r="2239" spans="1:12" hidden="1" x14ac:dyDescent="0.25">
      <c r="A2239" s="71">
        <f t="shared" si="304"/>
        <v>2236</v>
      </c>
      <c r="B2239" s="70" t="str">
        <f>IF($C2239=""," ",$B$2237)</f>
        <v xml:space="preserve"> </v>
      </c>
      <c r="D2239" s="70" t="str">
        <f>IFERROR(VLOOKUP($C2239,'[1]Nieuwe bron'!$A:$C,3,0),"")</f>
        <v/>
      </c>
      <c r="E2239" s="70" t="str">
        <f>IFERROR(VLOOKUP($D2239,'[1]Nieuwe bron'!$C:$D,2,0),"")</f>
        <v/>
      </c>
      <c r="F2239" s="70" t="str">
        <f>IFERROR(VLOOKUP($D2239,NLSfB!A:D,4,0),"")</f>
        <v/>
      </c>
      <c r="G2239" s="113">
        <v>1</v>
      </c>
      <c r="H2239" s="74" t="s">
        <v>326</v>
      </c>
      <c r="I2239" s="70" t="s">
        <v>1819</v>
      </c>
      <c r="K2239" s="67">
        <f ca="1">COUNTIF(Tabel1[[PPO code 1]:[Frequentie 4]],Activiteitenoverzicht!B2239)</f>
        <v>0</v>
      </c>
      <c r="L2239" s="75">
        <f t="shared" ca="1" si="309"/>
        <v>0</v>
      </c>
    </row>
    <row r="2240" spans="1:12" hidden="1" x14ac:dyDescent="0.25">
      <c r="A2240" s="71">
        <f t="shared" si="304"/>
        <v>2237</v>
      </c>
      <c r="B2240" s="70" t="str">
        <f>IF($C2240=""," ",$B$2237)</f>
        <v xml:space="preserve"> </v>
      </c>
      <c r="D2240" s="70" t="str">
        <f>IFERROR(VLOOKUP($C2240,'[1]Nieuwe bron'!$A:$C,3,0),"")</f>
        <v/>
      </c>
      <c r="E2240" s="70" t="str">
        <f>IFERROR(VLOOKUP($D2240,'[1]Nieuwe bron'!$C:$D,2,0),"")</f>
        <v/>
      </c>
      <c r="F2240" s="70" t="str">
        <f>IFERROR(VLOOKUP($D2240,NLSfB!A:D,4,0),"")</f>
        <v/>
      </c>
      <c r="G2240" s="113">
        <v>1</v>
      </c>
      <c r="H2240" s="74" t="s">
        <v>326</v>
      </c>
      <c r="I2240" s="70" t="s">
        <v>1820</v>
      </c>
      <c r="K2240" s="67">
        <f ca="1">COUNTIF(Tabel1[[PPO code 1]:[Frequentie 4]],Activiteitenoverzicht!B2240)</f>
        <v>0</v>
      </c>
      <c r="L2240" s="75">
        <f t="shared" ca="1" si="309"/>
        <v>0</v>
      </c>
    </row>
    <row r="2241" spans="1:12" hidden="1" x14ac:dyDescent="0.25">
      <c r="A2241" s="71">
        <f t="shared" si="304"/>
        <v>2238</v>
      </c>
      <c r="B2241" s="70"/>
      <c r="D2241" s="70" t="str">
        <f>IFERROR(VLOOKUP($C2241,'[1]Nieuwe bron'!$A:$C,3,0),"")</f>
        <v/>
      </c>
      <c r="E2241" s="70" t="str">
        <f>IFERROR(VLOOKUP($D2241,'[1]Nieuwe bron'!$C:$D,2,0),"")</f>
        <v/>
      </c>
      <c r="F2241" s="70" t="str">
        <f>IFERROR(VLOOKUP($D2241,NLSfB!A:D,4,0),"")</f>
        <v/>
      </c>
      <c r="G2241" s="114">
        <v>1</v>
      </c>
      <c r="H2241" s="74" t="s">
        <v>326</v>
      </c>
      <c r="I2241" s="70" t="s">
        <v>1821</v>
      </c>
      <c r="K2241" s="67">
        <f ca="1">COUNTIF(Tabel1[[PPO code 1]:[Frequentie 4]],Activiteitenoverzicht!B2241)</f>
        <v>0</v>
      </c>
      <c r="L2241" s="75">
        <f t="shared" ca="1" si="309"/>
        <v>0</v>
      </c>
    </row>
    <row r="2242" spans="1:12" hidden="1" x14ac:dyDescent="0.25">
      <c r="A2242" s="71">
        <f t="shared" si="304"/>
        <v>2239</v>
      </c>
      <c r="B2242" s="70"/>
      <c r="D2242" s="70" t="str">
        <f>IFERROR(VLOOKUP($C2242,'[1]Nieuwe bron'!$A:$C,3,0),"")</f>
        <v/>
      </c>
      <c r="E2242" s="70" t="str">
        <f>IFERROR(VLOOKUP($D2242,'[1]Nieuwe bron'!$C:$D,2,0),"")</f>
        <v/>
      </c>
      <c r="F2242" s="70" t="str">
        <f>IFERROR(VLOOKUP($D2242,NLSfB!A:D,4,0),"")</f>
        <v/>
      </c>
      <c r="G2242" s="74"/>
      <c r="H2242" s="74"/>
      <c r="I2242" s="70"/>
      <c r="K2242" s="67">
        <f ca="1">COUNTIF(Tabel1[[PPO code 1]:[Frequentie 4]],Activiteitenoverzicht!B2242)</f>
        <v>0</v>
      </c>
      <c r="L2242" s="76">
        <f t="shared" ca="1" si="309"/>
        <v>0</v>
      </c>
    </row>
    <row r="2243" spans="1:12" hidden="1" x14ac:dyDescent="0.25">
      <c r="A2243" s="71">
        <f t="shared" si="304"/>
        <v>2240</v>
      </c>
      <c r="B2243" s="70" t="s">
        <v>1822</v>
      </c>
      <c r="C2243" s="70">
        <v>772002</v>
      </c>
      <c r="D2243" s="70" t="str">
        <f>IFERROR(VLOOKUP($C2243,'[1]Nieuwe bron'!$A:$C,3,0),"")</f>
        <v/>
      </c>
      <c r="E2243" s="70" t="str">
        <f>IFERROR(VLOOKUP($D2243,'[1]Nieuwe bron'!$C:$D,2,0),"")</f>
        <v/>
      </c>
      <c r="F2243" s="70" t="str">
        <f>IFERROR(VLOOKUP($D2243,NLSfB!A:D,4,0),"")</f>
        <v/>
      </c>
      <c r="G2243" s="112">
        <v>1</v>
      </c>
      <c r="H2243" s="77"/>
      <c r="I2243" s="78" t="s">
        <v>1818</v>
      </c>
      <c r="K2243" s="67">
        <f ca="1">COUNTIF(Tabel1[[PPO code 1]:[Frequentie 4]],Activiteitenoverzicht!B2243)</f>
        <v>0</v>
      </c>
      <c r="L2243" s="73">
        <f ca="1">$K$2243</f>
        <v>0</v>
      </c>
    </row>
    <row r="2244" spans="1:12" hidden="1" x14ac:dyDescent="0.25">
      <c r="A2244" s="71">
        <f t="shared" si="304"/>
        <v>2241</v>
      </c>
      <c r="B2244" s="70" t="str">
        <f>IF($C2244=""," ",$B$2243)</f>
        <v xml:space="preserve"> </v>
      </c>
      <c r="D2244" s="70" t="str">
        <f>IFERROR(VLOOKUP($C2244,'[1]Nieuwe bron'!$A:$C,3,0),"")</f>
        <v/>
      </c>
      <c r="E2244" s="70" t="str">
        <f>IFERROR(VLOOKUP($D2244,'[1]Nieuwe bron'!$C:$D,2,0),"")</f>
        <v/>
      </c>
      <c r="F2244" s="70" t="str">
        <f>IFERROR(VLOOKUP($D2244,NLSfB!A:D,4,0),"")</f>
        <v/>
      </c>
      <c r="G2244" s="113">
        <v>1</v>
      </c>
      <c r="H2244" s="74"/>
      <c r="I2244" s="70" t="s">
        <v>1802</v>
      </c>
      <c r="K2244" s="67">
        <f ca="1">COUNTIF(Tabel1[[PPO code 1]:[Frequentie 4]],Activiteitenoverzicht!B2244)</f>
        <v>0</v>
      </c>
      <c r="L2244" s="75">
        <f t="shared" ref="L2244:L2247" ca="1" si="310">$K$2243</f>
        <v>0</v>
      </c>
    </row>
    <row r="2245" spans="1:12" hidden="1" x14ac:dyDescent="0.25">
      <c r="A2245" s="71">
        <f t="shared" si="304"/>
        <v>2242</v>
      </c>
      <c r="B2245" s="70" t="str">
        <f>IF($C2245=""," ",$B$2243)</f>
        <v xml:space="preserve"> </v>
      </c>
      <c r="D2245" s="70" t="str">
        <f>IFERROR(VLOOKUP($C2245,'[1]Nieuwe bron'!$A:$C,3,0),"")</f>
        <v/>
      </c>
      <c r="E2245" s="70" t="str">
        <f>IFERROR(VLOOKUP($D2245,'[1]Nieuwe bron'!$C:$D,2,0),"")</f>
        <v/>
      </c>
      <c r="F2245" s="70" t="str">
        <f>IFERROR(VLOOKUP($D2245,NLSfB!A:D,4,0),"")</f>
        <v/>
      </c>
      <c r="G2245" s="113">
        <v>1</v>
      </c>
      <c r="H2245" s="74" t="s">
        <v>326</v>
      </c>
      <c r="I2245" s="70" t="s">
        <v>1823</v>
      </c>
      <c r="K2245" s="67">
        <f ca="1">COUNTIF(Tabel1[[PPO code 1]:[Frequentie 4]],Activiteitenoverzicht!B2245)</f>
        <v>0</v>
      </c>
      <c r="L2245" s="75">
        <f t="shared" ca="1" si="310"/>
        <v>0</v>
      </c>
    </row>
    <row r="2246" spans="1:12" hidden="1" x14ac:dyDescent="0.25">
      <c r="A2246" s="71">
        <f t="shared" si="304"/>
        <v>2243</v>
      </c>
      <c r="B2246" s="70"/>
      <c r="D2246" s="70" t="str">
        <f>IFERROR(VLOOKUP($C2246,'[1]Nieuwe bron'!$A:$C,3,0),"")</f>
        <v/>
      </c>
      <c r="E2246" s="70" t="str">
        <f>IFERROR(VLOOKUP($D2246,'[1]Nieuwe bron'!$C:$D,2,0),"")</f>
        <v/>
      </c>
      <c r="F2246" s="70" t="str">
        <f>IFERROR(VLOOKUP($D2246,NLSfB!A:D,4,0),"")</f>
        <v/>
      </c>
      <c r="G2246" s="114">
        <v>1</v>
      </c>
      <c r="H2246" s="74" t="s">
        <v>326</v>
      </c>
      <c r="I2246" s="70" t="s">
        <v>1811</v>
      </c>
      <c r="K2246" s="67">
        <f ca="1">COUNTIF(Tabel1[[PPO code 1]:[Frequentie 4]],Activiteitenoverzicht!B2246)</f>
        <v>0</v>
      </c>
      <c r="L2246" s="75">
        <f t="shared" ca="1" si="310"/>
        <v>0</v>
      </c>
    </row>
    <row r="2247" spans="1:12" hidden="1" x14ac:dyDescent="0.25">
      <c r="A2247" s="71">
        <f t="shared" si="304"/>
        <v>2244</v>
      </c>
      <c r="B2247" s="70"/>
      <c r="D2247" s="70" t="str">
        <f>IFERROR(VLOOKUP($C2247,'[1]Nieuwe bron'!$A:$C,3,0),"")</f>
        <v/>
      </c>
      <c r="E2247" s="70" t="str">
        <f>IFERROR(VLOOKUP($D2247,'[1]Nieuwe bron'!$C:$D,2,0),"")</f>
        <v/>
      </c>
      <c r="F2247" s="70" t="str">
        <f>IFERROR(VLOOKUP($D2247,NLSfB!A:D,4,0),"")</f>
        <v/>
      </c>
      <c r="G2247" s="74"/>
      <c r="H2247" s="74"/>
      <c r="I2247" s="70"/>
      <c r="K2247" s="67">
        <f ca="1">COUNTIF(Tabel1[[PPO code 1]:[Frequentie 4]],Activiteitenoverzicht!B2247)</f>
        <v>0</v>
      </c>
      <c r="L2247" s="76">
        <f t="shared" ca="1" si="310"/>
        <v>0</v>
      </c>
    </row>
    <row r="2248" spans="1:12" hidden="1" x14ac:dyDescent="0.25">
      <c r="A2248" s="71">
        <f t="shared" si="304"/>
        <v>2245</v>
      </c>
      <c r="B2248" s="70" t="s">
        <v>1824</v>
      </c>
      <c r="C2248" s="70" t="s">
        <v>1825</v>
      </c>
      <c r="D2248" s="70" t="str">
        <f>IFERROR(VLOOKUP($C2248,'[1]Nieuwe bron'!$A:$C,3,0),"")</f>
        <v/>
      </c>
      <c r="E2248" s="70" t="str">
        <f>IFERROR(VLOOKUP($D2248,'[1]Nieuwe bron'!$C:$D,2,0),"")</f>
        <v/>
      </c>
      <c r="F2248" s="70" t="str">
        <f>IFERROR(VLOOKUP($D2248,NLSfB!A:D,4,0),"")</f>
        <v/>
      </c>
      <c r="G2248" s="112">
        <v>1</v>
      </c>
      <c r="I2248" s="65" t="s">
        <v>1826</v>
      </c>
      <c r="K2248" s="67">
        <f ca="1">COUNTIF(Tabel1[[PPO code 1]:[Frequentie 4]],Activiteitenoverzicht!B2248)</f>
        <v>0</v>
      </c>
      <c r="L2248" s="73">
        <f ca="1">$K$2248</f>
        <v>0</v>
      </c>
    </row>
    <row r="2249" spans="1:12" hidden="1" x14ac:dyDescent="0.25">
      <c r="A2249" s="71">
        <f t="shared" si="304"/>
        <v>2246</v>
      </c>
      <c r="B2249" s="70" t="str">
        <f>IF($C2249=""," ",$B$2248)</f>
        <v xml:space="preserve"> </v>
      </c>
      <c r="D2249" s="70" t="str">
        <f>IFERROR(VLOOKUP($C2249,'[1]Nieuwe bron'!$A:$C,3,0),"")</f>
        <v/>
      </c>
      <c r="E2249" s="70" t="str">
        <f>IFERROR(VLOOKUP($D2249,'[1]Nieuwe bron'!$C:$D,2,0),"")</f>
        <v/>
      </c>
      <c r="F2249" s="70" t="str">
        <f>IFERROR(VLOOKUP($D2249,NLSfB!A:D,4,0),"")</f>
        <v/>
      </c>
      <c r="G2249" s="113">
        <v>1</v>
      </c>
      <c r="H2249" s="74"/>
      <c r="I2249" s="70" t="s">
        <v>1797</v>
      </c>
      <c r="K2249" s="67">
        <f ca="1">COUNTIF(Tabel1[[PPO code 1]:[Frequentie 4]],Activiteitenoverzicht!B2249)</f>
        <v>0</v>
      </c>
      <c r="L2249" s="75">
        <f t="shared" ref="L2249:L2252" ca="1" si="311">$K$2248</f>
        <v>0</v>
      </c>
    </row>
    <row r="2250" spans="1:12" hidden="1" x14ac:dyDescent="0.25">
      <c r="A2250" s="71">
        <f t="shared" si="304"/>
        <v>2247</v>
      </c>
      <c r="B2250" s="70" t="str">
        <f>IF($C2250=""," ",$B$2248)</f>
        <v xml:space="preserve"> </v>
      </c>
      <c r="D2250" s="70" t="str">
        <f>IFERROR(VLOOKUP($C2250,'[1]Nieuwe bron'!$A:$C,3,0),"")</f>
        <v/>
      </c>
      <c r="E2250" s="70" t="str">
        <f>IFERROR(VLOOKUP($D2250,'[1]Nieuwe bron'!$C:$D,2,0),"")</f>
        <v/>
      </c>
      <c r="F2250" s="70" t="str">
        <f>IFERROR(VLOOKUP($D2250,NLSfB!A:D,4,0),"")</f>
        <v/>
      </c>
      <c r="G2250" s="113">
        <v>1</v>
      </c>
      <c r="H2250" s="74" t="s">
        <v>326</v>
      </c>
      <c r="I2250" s="70" t="s">
        <v>1827</v>
      </c>
      <c r="K2250" s="67">
        <f ca="1">COUNTIF(Tabel1[[PPO code 1]:[Frequentie 4]],Activiteitenoverzicht!B2250)</f>
        <v>0</v>
      </c>
      <c r="L2250" s="75">
        <f t="shared" ca="1" si="311"/>
        <v>0</v>
      </c>
    </row>
    <row r="2251" spans="1:12" hidden="1" x14ac:dyDescent="0.25">
      <c r="A2251" s="71">
        <f t="shared" si="304"/>
        <v>2248</v>
      </c>
      <c r="B2251" s="70"/>
      <c r="D2251" s="70" t="str">
        <f>IFERROR(VLOOKUP($C2251,'[1]Nieuwe bron'!$A:$C,3,0),"")</f>
        <v/>
      </c>
      <c r="E2251" s="70" t="str">
        <f>IFERROR(VLOOKUP($D2251,'[1]Nieuwe bron'!$C:$D,2,0),"")</f>
        <v/>
      </c>
      <c r="F2251" s="70" t="str">
        <f>IFERROR(VLOOKUP($D2251,NLSfB!A:D,4,0),"")</f>
        <v/>
      </c>
      <c r="G2251" s="114">
        <v>1</v>
      </c>
      <c r="H2251" s="74" t="s">
        <v>326</v>
      </c>
      <c r="I2251" s="70" t="s">
        <v>1821</v>
      </c>
      <c r="K2251" s="67">
        <f ca="1">COUNTIF(Tabel1[[PPO code 1]:[Frequentie 4]],Activiteitenoverzicht!B2251)</f>
        <v>0</v>
      </c>
      <c r="L2251" s="75">
        <f t="shared" ca="1" si="311"/>
        <v>0</v>
      </c>
    </row>
    <row r="2252" spans="1:12" hidden="1" x14ac:dyDescent="0.25">
      <c r="A2252" s="71">
        <f t="shared" si="304"/>
        <v>2249</v>
      </c>
      <c r="B2252" s="70"/>
      <c r="D2252" s="70" t="str">
        <f>IFERROR(VLOOKUP($C2252,'[1]Nieuwe bron'!$A:$C,3,0),"")</f>
        <v/>
      </c>
      <c r="E2252" s="70" t="str">
        <f>IFERROR(VLOOKUP($D2252,'[1]Nieuwe bron'!$C:$D,2,0),"")</f>
        <v/>
      </c>
      <c r="F2252" s="70" t="str">
        <f>IFERROR(VLOOKUP($D2252,NLSfB!A:D,4,0),"")</f>
        <v/>
      </c>
      <c r="G2252" s="74"/>
      <c r="H2252" s="74"/>
      <c r="I2252" s="70"/>
      <c r="K2252" s="67">
        <f ca="1">COUNTIF(Tabel1[[PPO code 1]:[Frequentie 4]],Activiteitenoverzicht!B2252)</f>
        <v>0</v>
      </c>
      <c r="L2252" s="76">
        <f t="shared" ca="1" si="311"/>
        <v>0</v>
      </c>
    </row>
    <row r="2253" spans="1:12" hidden="1" x14ac:dyDescent="0.25">
      <c r="A2253" s="71">
        <f t="shared" si="304"/>
        <v>2250</v>
      </c>
      <c r="B2253" s="70" t="s">
        <v>1828</v>
      </c>
      <c r="C2253" s="70" t="s">
        <v>1825</v>
      </c>
      <c r="D2253" s="70" t="str">
        <f>IFERROR(VLOOKUP($C2253,'[1]Nieuwe bron'!$A:$C,3,0),"")</f>
        <v/>
      </c>
      <c r="E2253" s="70" t="str">
        <f>IFERROR(VLOOKUP($D2253,'[1]Nieuwe bron'!$C:$D,2,0),"")</f>
        <v/>
      </c>
      <c r="F2253" s="70" t="str">
        <f>IFERROR(VLOOKUP($D2253,NLSfB!A:D,4,0),"")</f>
        <v/>
      </c>
      <c r="G2253" s="112">
        <v>1</v>
      </c>
      <c r="H2253" s="77"/>
      <c r="I2253" s="78" t="s">
        <v>1826</v>
      </c>
      <c r="K2253" s="67">
        <f ca="1">COUNTIF(Tabel1[[PPO code 1]:[Frequentie 4]],Activiteitenoverzicht!B2253)</f>
        <v>0</v>
      </c>
      <c r="L2253" s="73">
        <f ca="1">$K$2253</f>
        <v>0</v>
      </c>
    </row>
    <row r="2254" spans="1:12" hidden="1" x14ac:dyDescent="0.25">
      <c r="A2254" s="71">
        <f t="shared" si="304"/>
        <v>2251</v>
      </c>
      <c r="B2254" s="70" t="str">
        <f>IF($C2254=""," ",$B$2253)</f>
        <v xml:space="preserve"> </v>
      </c>
      <c r="D2254" s="70" t="str">
        <f>IFERROR(VLOOKUP($C2254,'[1]Nieuwe bron'!$A:$C,3,0),"")</f>
        <v/>
      </c>
      <c r="E2254" s="70" t="str">
        <f>IFERROR(VLOOKUP($D2254,'[1]Nieuwe bron'!$C:$D,2,0),"")</f>
        <v/>
      </c>
      <c r="F2254" s="70" t="str">
        <f>IFERROR(VLOOKUP($D2254,NLSfB!A:D,4,0),"")</f>
        <v/>
      </c>
      <c r="G2254" s="113">
        <v>1</v>
      </c>
      <c r="H2254" s="74"/>
      <c r="I2254" s="70" t="s">
        <v>1802</v>
      </c>
      <c r="K2254" s="67">
        <f ca="1">COUNTIF(Tabel1[[PPO code 1]:[Frequentie 4]],Activiteitenoverzicht!B2254)</f>
        <v>0</v>
      </c>
      <c r="L2254" s="75">
        <f t="shared" ref="L2254:L2257" ca="1" si="312">$K$2253</f>
        <v>0</v>
      </c>
    </row>
    <row r="2255" spans="1:12" hidden="1" x14ac:dyDescent="0.25">
      <c r="A2255" s="71">
        <f t="shared" si="304"/>
        <v>2252</v>
      </c>
      <c r="B2255" s="70" t="str">
        <f>IF($C2255=""," ",$B$2253)</f>
        <v xml:space="preserve"> </v>
      </c>
      <c r="D2255" s="70" t="str">
        <f>IFERROR(VLOOKUP($C2255,'[1]Nieuwe bron'!$A:$C,3,0),"")</f>
        <v/>
      </c>
      <c r="E2255" s="70" t="str">
        <f>IFERROR(VLOOKUP($D2255,'[1]Nieuwe bron'!$C:$D,2,0),"")</f>
        <v/>
      </c>
      <c r="F2255" s="70" t="str">
        <f>IFERROR(VLOOKUP($D2255,NLSfB!A:D,4,0),"")</f>
        <v/>
      </c>
      <c r="G2255" s="113">
        <v>1</v>
      </c>
      <c r="H2255" s="74" t="s">
        <v>326</v>
      </c>
      <c r="I2255" s="70" t="s">
        <v>1829</v>
      </c>
      <c r="K2255" s="67">
        <f ca="1">COUNTIF(Tabel1[[PPO code 1]:[Frequentie 4]],Activiteitenoverzicht!B2255)</f>
        <v>0</v>
      </c>
      <c r="L2255" s="75">
        <f t="shared" ca="1" si="312"/>
        <v>0</v>
      </c>
    </row>
    <row r="2256" spans="1:12" hidden="1" x14ac:dyDescent="0.25">
      <c r="A2256" s="71">
        <f t="shared" si="304"/>
        <v>2253</v>
      </c>
      <c r="B2256" s="70"/>
      <c r="D2256" s="70" t="str">
        <f>IFERROR(VLOOKUP($C2256,'[1]Nieuwe bron'!$A:$C,3,0),"")</f>
        <v/>
      </c>
      <c r="E2256" s="70" t="str">
        <f>IFERROR(VLOOKUP($D2256,'[1]Nieuwe bron'!$C:$D,2,0),"")</f>
        <v/>
      </c>
      <c r="F2256" s="70" t="str">
        <f>IFERROR(VLOOKUP($D2256,NLSfB!A:D,4,0),"")</f>
        <v/>
      </c>
      <c r="G2256" s="114">
        <v>1</v>
      </c>
      <c r="H2256" s="74" t="s">
        <v>326</v>
      </c>
      <c r="I2256" s="70" t="s">
        <v>1811</v>
      </c>
      <c r="K2256" s="67">
        <f ca="1">COUNTIF(Tabel1[[PPO code 1]:[Frequentie 4]],Activiteitenoverzicht!B2256)</f>
        <v>0</v>
      </c>
      <c r="L2256" s="75">
        <f t="shared" ca="1" si="312"/>
        <v>0</v>
      </c>
    </row>
    <row r="2257" spans="1:12" hidden="1" x14ac:dyDescent="0.25">
      <c r="A2257" s="71">
        <f t="shared" si="304"/>
        <v>2254</v>
      </c>
      <c r="B2257" s="70"/>
      <c r="D2257" s="70" t="str">
        <f>IFERROR(VLOOKUP($C2257,'[1]Nieuwe bron'!$A:$C,3,0),"")</f>
        <v/>
      </c>
      <c r="E2257" s="70" t="str">
        <f>IFERROR(VLOOKUP($D2257,'[1]Nieuwe bron'!$C:$D,2,0),"")</f>
        <v/>
      </c>
      <c r="F2257" s="70" t="str">
        <f>IFERROR(VLOOKUP($D2257,NLSfB!A:D,4,0),"")</f>
        <v/>
      </c>
      <c r="G2257" s="74"/>
      <c r="H2257" s="74"/>
      <c r="I2257" s="70"/>
      <c r="K2257" s="67">
        <f ca="1">COUNTIF(Tabel1[[PPO code 1]:[Frequentie 4]],Activiteitenoverzicht!B2257)</f>
        <v>0</v>
      </c>
      <c r="L2257" s="76">
        <f t="shared" ca="1" si="312"/>
        <v>0</v>
      </c>
    </row>
    <row r="2258" spans="1:12" hidden="1" x14ac:dyDescent="0.25">
      <c r="A2258" s="71">
        <f t="shared" si="304"/>
        <v>2255</v>
      </c>
      <c r="B2258" s="70" t="s">
        <v>1830</v>
      </c>
      <c r="C2258" s="70">
        <v>772002</v>
      </c>
      <c r="D2258" s="70" t="str">
        <f>IFERROR(VLOOKUP($C2258,'[1]Nieuwe bron'!$A:$C,3,0),"")</f>
        <v/>
      </c>
      <c r="E2258" s="70" t="str">
        <f>IFERROR(VLOOKUP($D2258,'[1]Nieuwe bron'!$C:$D,2,0),"")</f>
        <v/>
      </c>
      <c r="F2258" s="70" t="str">
        <f>IFERROR(VLOOKUP($D2258,NLSfB!A:D,4,0),"")</f>
        <v/>
      </c>
      <c r="G2258" s="112">
        <v>1</v>
      </c>
      <c r="H2258" s="77"/>
      <c r="I2258" s="78" t="s">
        <v>1831</v>
      </c>
      <c r="K2258" s="67">
        <f ca="1">COUNTIF(Tabel1[[PPO code 1]:[Frequentie 4]],Activiteitenoverzicht!B2258)</f>
        <v>0</v>
      </c>
      <c r="L2258" s="73">
        <f ca="1">$K$2258</f>
        <v>0</v>
      </c>
    </row>
    <row r="2259" spans="1:12" hidden="1" x14ac:dyDescent="0.25">
      <c r="A2259" s="71">
        <f t="shared" si="304"/>
        <v>2256</v>
      </c>
      <c r="B2259" s="70" t="str">
        <f>IF($C2259=""," ",$B$2258)</f>
        <v xml:space="preserve"> </v>
      </c>
      <c r="D2259" s="70" t="str">
        <f>IFERROR(VLOOKUP($C2259,'[1]Nieuwe bron'!$A:$C,3,0),"")</f>
        <v/>
      </c>
      <c r="E2259" s="70" t="str">
        <f>IFERROR(VLOOKUP($D2259,'[1]Nieuwe bron'!$C:$D,2,0),"")</f>
        <v/>
      </c>
      <c r="F2259" s="70" t="str">
        <f>IFERROR(VLOOKUP($D2259,NLSfB!A:D,4,0),"")</f>
        <v/>
      </c>
      <c r="G2259" s="113">
        <v>1</v>
      </c>
      <c r="H2259" s="74"/>
      <c r="I2259" s="70" t="s">
        <v>1797</v>
      </c>
      <c r="K2259" s="67">
        <f ca="1">COUNTIF(Tabel1[[PPO code 1]:[Frequentie 4]],Activiteitenoverzicht!B2259)</f>
        <v>0</v>
      </c>
      <c r="L2259" s="75">
        <f t="shared" ref="L2259:L2262" ca="1" si="313">$K$2258</f>
        <v>0</v>
      </c>
    </row>
    <row r="2260" spans="1:12" hidden="1" x14ac:dyDescent="0.25">
      <c r="A2260" s="71">
        <f t="shared" si="304"/>
        <v>2257</v>
      </c>
      <c r="B2260" s="70" t="str">
        <f>IF($C2260=""," ",$B$2258)</f>
        <v xml:space="preserve"> </v>
      </c>
      <c r="D2260" s="70" t="str">
        <f>IFERROR(VLOOKUP($C2260,'[1]Nieuwe bron'!$A:$C,3,0),"")</f>
        <v/>
      </c>
      <c r="E2260" s="70" t="str">
        <f>IFERROR(VLOOKUP($D2260,'[1]Nieuwe bron'!$C:$D,2,0),"")</f>
        <v/>
      </c>
      <c r="F2260" s="70" t="str">
        <f>IFERROR(VLOOKUP($D2260,NLSfB!A:D,4,0),"")</f>
        <v/>
      </c>
      <c r="G2260" s="113">
        <v>1</v>
      </c>
      <c r="H2260" s="74" t="s">
        <v>326</v>
      </c>
      <c r="I2260" s="70" t="s">
        <v>1832</v>
      </c>
      <c r="K2260" s="67">
        <f ca="1">COUNTIF(Tabel1[[PPO code 1]:[Frequentie 4]],Activiteitenoverzicht!B2260)</f>
        <v>0</v>
      </c>
      <c r="L2260" s="75">
        <f t="shared" ca="1" si="313"/>
        <v>0</v>
      </c>
    </row>
    <row r="2261" spans="1:12" hidden="1" x14ac:dyDescent="0.25">
      <c r="A2261" s="71">
        <f t="shared" si="304"/>
        <v>2258</v>
      </c>
      <c r="B2261" s="70"/>
      <c r="D2261" s="70" t="str">
        <f>IFERROR(VLOOKUP($C2261,'[1]Nieuwe bron'!$A:$C,3,0),"")</f>
        <v/>
      </c>
      <c r="E2261" s="70" t="str">
        <f>IFERROR(VLOOKUP($D2261,'[1]Nieuwe bron'!$C:$D,2,0),"")</f>
        <v/>
      </c>
      <c r="F2261" s="70" t="str">
        <f>IFERROR(VLOOKUP($D2261,NLSfB!A:D,4,0),"")</f>
        <v/>
      </c>
      <c r="G2261" s="114">
        <v>1</v>
      </c>
      <c r="H2261" s="74" t="s">
        <v>326</v>
      </c>
      <c r="I2261" s="70" t="s">
        <v>1821</v>
      </c>
      <c r="K2261" s="67">
        <f ca="1">COUNTIF(Tabel1[[PPO code 1]:[Frequentie 4]],Activiteitenoverzicht!B2261)</f>
        <v>0</v>
      </c>
      <c r="L2261" s="75">
        <f t="shared" ca="1" si="313"/>
        <v>0</v>
      </c>
    </row>
    <row r="2262" spans="1:12" hidden="1" x14ac:dyDescent="0.25">
      <c r="A2262" s="71">
        <f t="shared" si="304"/>
        <v>2259</v>
      </c>
      <c r="B2262" s="70"/>
      <c r="D2262" s="70" t="str">
        <f>IFERROR(VLOOKUP($C2262,'[1]Nieuwe bron'!$A:$C,3,0),"")</f>
        <v/>
      </c>
      <c r="E2262" s="70" t="str">
        <f>IFERROR(VLOOKUP($D2262,'[1]Nieuwe bron'!$C:$D,2,0),"")</f>
        <v/>
      </c>
      <c r="F2262" s="70" t="str">
        <f>IFERROR(VLOOKUP($D2262,NLSfB!A:D,4,0),"")</f>
        <v/>
      </c>
      <c r="G2262" s="74"/>
      <c r="H2262" s="74"/>
      <c r="I2262" s="70"/>
      <c r="K2262" s="67">
        <f ca="1">COUNTIF(Tabel1[[PPO code 1]:[Frequentie 4]],Activiteitenoverzicht!B2262)</f>
        <v>0</v>
      </c>
      <c r="L2262" s="76">
        <f t="shared" ca="1" si="313"/>
        <v>0</v>
      </c>
    </row>
    <row r="2263" spans="1:12" hidden="1" x14ac:dyDescent="0.25">
      <c r="A2263" s="71">
        <f t="shared" si="304"/>
        <v>2260</v>
      </c>
      <c r="B2263" s="70" t="s">
        <v>1833</v>
      </c>
      <c r="C2263" s="70">
        <v>772002</v>
      </c>
      <c r="D2263" s="70" t="str">
        <f>IFERROR(VLOOKUP($C2263,'[1]Nieuwe bron'!$A:$C,3,0),"")</f>
        <v/>
      </c>
      <c r="E2263" s="70" t="str">
        <f>IFERROR(VLOOKUP($D2263,'[1]Nieuwe bron'!$C:$D,2,0),"")</f>
        <v/>
      </c>
      <c r="F2263" s="70" t="str">
        <f>IFERROR(VLOOKUP($D2263,NLSfB!A:D,4,0),"")</f>
        <v/>
      </c>
      <c r="G2263" s="112">
        <v>1</v>
      </c>
      <c r="H2263" s="77"/>
      <c r="I2263" s="78" t="s">
        <v>1831</v>
      </c>
      <c r="K2263" s="67">
        <f ca="1">COUNTIF(Tabel1[[PPO code 1]:[Frequentie 4]],Activiteitenoverzicht!B2263)</f>
        <v>0</v>
      </c>
      <c r="L2263" s="73">
        <f ca="1">$K$2263</f>
        <v>0</v>
      </c>
    </row>
    <row r="2264" spans="1:12" hidden="1" x14ac:dyDescent="0.25">
      <c r="A2264" s="71">
        <f t="shared" si="304"/>
        <v>2261</v>
      </c>
      <c r="B2264" s="70" t="str">
        <f>IF($C2264=""," ",$B$2263)</f>
        <v xml:space="preserve"> </v>
      </c>
      <c r="D2264" s="70" t="str">
        <f>IFERROR(VLOOKUP($C2264,'[1]Nieuwe bron'!$A:$C,3,0),"")</f>
        <v/>
      </c>
      <c r="E2264" s="70" t="str">
        <f>IFERROR(VLOOKUP($D2264,'[1]Nieuwe bron'!$C:$D,2,0),"")</f>
        <v/>
      </c>
      <c r="F2264" s="70" t="str">
        <f>IFERROR(VLOOKUP($D2264,NLSfB!A:D,4,0),"")</f>
        <v/>
      </c>
      <c r="G2264" s="113">
        <v>1</v>
      </c>
      <c r="H2264" s="74"/>
      <c r="I2264" s="70" t="s">
        <v>1802</v>
      </c>
      <c r="K2264" s="67">
        <f ca="1">COUNTIF(Tabel1[[PPO code 1]:[Frequentie 4]],Activiteitenoverzicht!B2264)</f>
        <v>0</v>
      </c>
      <c r="L2264" s="75">
        <f t="shared" ref="L2264:L2267" ca="1" si="314">$K$2263</f>
        <v>0</v>
      </c>
    </row>
    <row r="2265" spans="1:12" hidden="1" x14ac:dyDescent="0.25">
      <c r="A2265" s="71">
        <f t="shared" si="304"/>
        <v>2262</v>
      </c>
      <c r="B2265" s="70" t="str">
        <f>IF($C2265=""," ",$B$2263)</f>
        <v xml:space="preserve"> </v>
      </c>
      <c r="D2265" s="70" t="str">
        <f>IFERROR(VLOOKUP($C2265,'[1]Nieuwe bron'!$A:$C,3,0),"")</f>
        <v/>
      </c>
      <c r="E2265" s="70" t="str">
        <f>IFERROR(VLOOKUP($D2265,'[1]Nieuwe bron'!$C:$D,2,0),"")</f>
        <v/>
      </c>
      <c r="F2265" s="70" t="str">
        <f>IFERROR(VLOOKUP($D2265,NLSfB!A:D,4,0),"")</f>
        <v/>
      </c>
      <c r="G2265" s="113">
        <v>1</v>
      </c>
      <c r="H2265" s="74" t="s">
        <v>326</v>
      </c>
      <c r="I2265" s="70" t="s">
        <v>1834</v>
      </c>
      <c r="K2265" s="67">
        <f ca="1">COUNTIF(Tabel1[[PPO code 1]:[Frequentie 4]],Activiteitenoverzicht!B2265)</f>
        <v>0</v>
      </c>
      <c r="L2265" s="75">
        <f t="shared" ca="1" si="314"/>
        <v>0</v>
      </c>
    </row>
    <row r="2266" spans="1:12" hidden="1" x14ac:dyDescent="0.25">
      <c r="A2266" s="71">
        <f t="shared" si="304"/>
        <v>2263</v>
      </c>
      <c r="B2266" s="70"/>
      <c r="D2266" s="70" t="str">
        <f>IFERROR(VLOOKUP($C2266,'[1]Nieuwe bron'!$A:$C,3,0),"")</f>
        <v/>
      </c>
      <c r="E2266" s="70" t="str">
        <f>IFERROR(VLOOKUP($D2266,'[1]Nieuwe bron'!$C:$D,2,0),"")</f>
        <v/>
      </c>
      <c r="F2266" s="70" t="str">
        <f>IFERROR(VLOOKUP($D2266,NLSfB!A:D,4,0),"")</f>
        <v/>
      </c>
      <c r="G2266" s="114">
        <v>1</v>
      </c>
      <c r="H2266" s="74" t="s">
        <v>326</v>
      </c>
      <c r="I2266" s="70" t="s">
        <v>1811</v>
      </c>
      <c r="K2266" s="67">
        <f ca="1">COUNTIF(Tabel1[[PPO code 1]:[Frequentie 4]],Activiteitenoverzicht!B2266)</f>
        <v>0</v>
      </c>
      <c r="L2266" s="75">
        <f t="shared" ca="1" si="314"/>
        <v>0</v>
      </c>
    </row>
    <row r="2267" spans="1:12" hidden="1" x14ac:dyDescent="0.25">
      <c r="A2267" s="71">
        <f t="shared" si="304"/>
        <v>2264</v>
      </c>
      <c r="B2267" s="70"/>
      <c r="D2267" s="70" t="str">
        <f>IFERROR(VLOOKUP($C2267,'[1]Nieuwe bron'!$A:$C,3,0),"")</f>
        <v/>
      </c>
      <c r="E2267" s="70" t="str">
        <f>IFERROR(VLOOKUP($D2267,'[1]Nieuwe bron'!$C:$D,2,0),"")</f>
        <v/>
      </c>
      <c r="F2267" s="70" t="str">
        <f>IFERROR(VLOOKUP($D2267,NLSfB!A:D,4,0),"")</f>
        <v/>
      </c>
      <c r="G2267" s="74"/>
      <c r="H2267" s="74"/>
      <c r="I2267" s="70"/>
      <c r="K2267" s="67">
        <f ca="1">COUNTIF(Tabel1[[PPO code 1]:[Frequentie 4]],Activiteitenoverzicht!B2267)</f>
        <v>0</v>
      </c>
      <c r="L2267" s="76">
        <f t="shared" ca="1" si="314"/>
        <v>0</v>
      </c>
    </row>
    <row r="2268" spans="1:12" hidden="1" x14ac:dyDescent="0.25">
      <c r="A2268" s="71">
        <f t="shared" si="304"/>
        <v>2265</v>
      </c>
      <c r="B2268" s="70" t="s">
        <v>1835</v>
      </c>
      <c r="C2268" s="70">
        <v>771006</v>
      </c>
      <c r="D2268" s="70" t="str">
        <f>IFERROR(VLOOKUP($C2268,'[1]Nieuwe bron'!$A:$C,3,0),"")</f>
        <v/>
      </c>
      <c r="E2268" s="70" t="str">
        <f>IFERROR(VLOOKUP($D2268,'[1]Nieuwe bron'!$C:$D,2,0),"")</f>
        <v/>
      </c>
      <c r="F2268" s="70" t="str">
        <f>IFERROR(VLOOKUP($D2268,NLSfB!A:D,4,0),"")</f>
        <v/>
      </c>
      <c r="G2268" s="112">
        <v>1</v>
      </c>
      <c r="H2268" s="77"/>
      <c r="I2268" s="78" t="s">
        <v>1836</v>
      </c>
      <c r="K2268" s="67">
        <f ca="1">COUNTIF(Tabel1[[PPO code 1]:[Frequentie 4]],Activiteitenoverzicht!B2268)</f>
        <v>0</v>
      </c>
      <c r="L2268" s="73">
        <f ca="1">$K$2268</f>
        <v>0</v>
      </c>
    </row>
    <row r="2269" spans="1:12" hidden="1" x14ac:dyDescent="0.25">
      <c r="A2269" s="71">
        <f t="shared" si="304"/>
        <v>2266</v>
      </c>
      <c r="B2269" s="70" t="str">
        <f>IF($C2269=""," ",$B$2268)</f>
        <v xml:space="preserve"> </v>
      </c>
      <c r="D2269" s="70" t="str">
        <f>IFERROR(VLOOKUP($C2269,'[1]Nieuwe bron'!$A:$C,3,0),"")</f>
        <v/>
      </c>
      <c r="E2269" s="70" t="str">
        <f>IFERROR(VLOOKUP($D2269,'[1]Nieuwe bron'!$C:$D,2,0),"")</f>
        <v/>
      </c>
      <c r="F2269" s="70" t="str">
        <f>IFERROR(VLOOKUP($D2269,NLSfB!A:D,4,0),"")</f>
        <v/>
      </c>
      <c r="G2269" s="113">
        <v>1</v>
      </c>
      <c r="H2269" s="74"/>
      <c r="I2269" s="70" t="s">
        <v>1797</v>
      </c>
      <c r="K2269" s="67">
        <f ca="1">COUNTIF(Tabel1[[PPO code 1]:[Frequentie 4]],Activiteitenoverzicht!B2269)</f>
        <v>0</v>
      </c>
      <c r="L2269" s="75">
        <f t="shared" ref="L2269:L2272" ca="1" si="315">$K$2268</f>
        <v>0</v>
      </c>
    </row>
    <row r="2270" spans="1:12" hidden="1" x14ac:dyDescent="0.25">
      <c r="A2270" s="71">
        <f t="shared" si="304"/>
        <v>2267</v>
      </c>
      <c r="B2270" s="70" t="str">
        <f>IF($C2270=""," ",$B$2268)</f>
        <v xml:space="preserve"> </v>
      </c>
      <c r="D2270" s="70" t="str">
        <f>IFERROR(VLOOKUP($C2270,'[1]Nieuwe bron'!$A:$C,3,0),"")</f>
        <v/>
      </c>
      <c r="E2270" s="70" t="str">
        <f>IFERROR(VLOOKUP($D2270,'[1]Nieuwe bron'!$C:$D,2,0),"")</f>
        <v/>
      </c>
      <c r="F2270" s="70" t="str">
        <f>IFERROR(VLOOKUP($D2270,NLSfB!A:D,4,0),"")</f>
        <v/>
      </c>
      <c r="G2270" s="113">
        <v>1</v>
      </c>
      <c r="H2270" s="74" t="s">
        <v>326</v>
      </c>
      <c r="I2270" s="70" t="s">
        <v>1837</v>
      </c>
      <c r="K2270" s="67">
        <f ca="1">COUNTIF(Tabel1[[PPO code 1]:[Frequentie 4]],Activiteitenoverzicht!B2270)</f>
        <v>0</v>
      </c>
      <c r="L2270" s="75">
        <f t="shared" ca="1" si="315"/>
        <v>0</v>
      </c>
    </row>
    <row r="2271" spans="1:12" hidden="1" x14ac:dyDescent="0.25">
      <c r="A2271" s="71">
        <f t="shared" si="304"/>
        <v>2268</v>
      </c>
      <c r="B2271" s="70"/>
      <c r="D2271" s="70" t="str">
        <f>IFERROR(VLOOKUP($C2271,'[1]Nieuwe bron'!$A:$C,3,0),"")</f>
        <v/>
      </c>
      <c r="E2271" s="70" t="str">
        <f>IFERROR(VLOOKUP($D2271,'[1]Nieuwe bron'!$C:$D,2,0),"")</f>
        <v/>
      </c>
      <c r="F2271" s="70" t="str">
        <f>IFERROR(VLOOKUP($D2271,NLSfB!A:D,4,0),"")</f>
        <v/>
      </c>
      <c r="G2271" s="114">
        <v>1</v>
      </c>
      <c r="H2271" s="74" t="s">
        <v>326</v>
      </c>
      <c r="I2271" s="70" t="s">
        <v>1838</v>
      </c>
      <c r="K2271" s="67">
        <f ca="1">COUNTIF(Tabel1[[PPO code 1]:[Frequentie 4]],Activiteitenoverzicht!B2271)</f>
        <v>0</v>
      </c>
      <c r="L2271" s="75">
        <f t="shared" ca="1" si="315"/>
        <v>0</v>
      </c>
    </row>
    <row r="2272" spans="1:12" hidden="1" x14ac:dyDescent="0.25">
      <c r="A2272" s="71">
        <f t="shared" si="304"/>
        <v>2269</v>
      </c>
      <c r="B2272" s="70"/>
      <c r="D2272" s="70" t="str">
        <f>IFERROR(VLOOKUP($C2272,'[1]Nieuwe bron'!$A:$C,3,0),"")</f>
        <v/>
      </c>
      <c r="E2272" s="70" t="str">
        <f>IFERROR(VLOOKUP($D2272,'[1]Nieuwe bron'!$C:$D,2,0),"")</f>
        <v/>
      </c>
      <c r="F2272" s="70" t="str">
        <f>IFERROR(VLOOKUP($D2272,NLSfB!A:D,4,0),"")</f>
        <v/>
      </c>
      <c r="G2272" s="74"/>
      <c r="H2272" s="74"/>
      <c r="I2272" s="70"/>
      <c r="K2272" s="67">
        <f ca="1">COUNTIF(Tabel1[[PPO code 1]:[Frequentie 4]],Activiteitenoverzicht!B2272)</f>
        <v>0</v>
      </c>
      <c r="L2272" s="76">
        <f t="shared" ca="1" si="315"/>
        <v>0</v>
      </c>
    </row>
    <row r="2273" spans="1:12" hidden="1" x14ac:dyDescent="0.25">
      <c r="A2273" s="71">
        <f t="shared" si="304"/>
        <v>2270</v>
      </c>
      <c r="B2273" s="70" t="s">
        <v>1839</v>
      </c>
      <c r="C2273" s="70">
        <v>771006</v>
      </c>
      <c r="D2273" s="70" t="str">
        <f>IFERROR(VLOOKUP($C2273,'[1]Nieuwe bron'!$A:$C,3,0),"")</f>
        <v/>
      </c>
      <c r="E2273" s="70" t="str">
        <f>IFERROR(VLOOKUP($D2273,'[1]Nieuwe bron'!$C:$D,2,0),"")</f>
        <v/>
      </c>
      <c r="F2273" s="70" t="str">
        <f>IFERROR(VLOOKUP($D2273,NLSfB!A:D,4,0),"")</f>
        <v/>
      </c>
      <c r="G2273" s="112">
        <v>1</v>
      </c>
      <c r="H2273" s="77"/>
      <c r="I2273" s="78" t="s">
        <v>1836</v>
      </c>
      <c r="K2273" s="67">
        <f ca="1">COUNTIF(Tabel1[[PPO code 1]:[Frequentie 4]],Activiteitenoverzicht!B2273)</f>
        <v>0</v>
      </c>
      <c r="L2273" s="73">
        <f ca="1">$K$2273</f>
        <v>0</v>
      </c>
    </row>
    <row r="2274" spans="1:12" hidden="1" x14ac:dyDescent="0.25">
      <c r="A2274" s="71">
        <f t="shared" ref="A2274:A2304" si="316">-3+ROW()</f>
        <v>2271</v>
      </c>
      <c r="B2274" s="70" t="str">
        <f>IF($C2274=""," ",$B$2273)</f>
        <v xml:space="preserve"> </v>
      </c>
      <c r="D2274" s="70" t="str">
        <f>IFERROR(VLOOKUP($C2274,'[1]Nieuwe bron'!$A:$C,3,0),"")</f>
        <v/>
      </c>
      <c r="E2274" s="70" t="str">
        <f>IFERROR(VLOOKUP($D2274,'[1]Nieuwe bron'!$C:$D,2,0),"")</f>
        <v/>
      </c>
      <c r="F2274" s="70" t="str">
        <f>IFERROR(VLOOKUP($D2274,NLSfB!A:D,4,0),"")</f>
        <v/>
      </c>
      <c r="G2274" s="113">
        <v>1</v>
      </c>
      <c r="H2274" s="74"/>
      <c r="I2274" s="70" t="s">
        <v>1802</v>
      </c>
      <c r="K2274" s="67">
        <f ca="1">COUNTIF(Tabel1[[PPO code 1]:[Frequentie 4]],Activiteitenoverzicht!B2274)</f>
        <v>0</v>
      </c>
      <c r="L2274" s="75">
        <f t="shared" ref="L2274:L2277" ca="1" si="317">$K$2273</f>
        <v>0</v>
      </c>
    </row>
    <row r="2275" spans="1:12" hidden="1" x14ac:dyDescent="0.25">
      <c r="A2275" s="71">
        <f t="shared" si="316"/>
        <v>2272</v>
      </c>
      <c r="B2275" s="70" t="str">
        <f>IF($C2275=""," ",$B$2273)</f>
        <v xml:space="preserve"> </v>
      </c>
      <c r="D2275" s="70" t="str">
        <f>IFERROR(VLOOKUP($C2275,'[1]Nieuwe bron'!$A:$C,3,0),"")</f>
        <v/>
      </c>
      <c r="E2275" s="70" t="str">
        <f>IFERROR(VLOOKUP($D2275,'[1]Nieuwe bron'!$C:$D,2,0),"")</f>
        <v/>
      </c>
      <c r="F2275" s="70" t="str">
        <f>IFERROR(VLOOKUP($D2275,NLSfB!A:D,4,0),"")</f>
        <v/>
      </c>
      <c r="G2275" s="113">
        <v>1</v>
      </c>
      <c r="H2275" s="74" t="s">
        <v>326</v>
      </c>
      <c r="I2275" s="70" t="s">
        <v>1834</v>
      </c>
      <c r="K2275" s="67">
        <f ca="1">COUNTIF(Tabel1[[PPO code 1]:[Frequentie 4]],Activiteitenoverzicht!B2275)</f>
        <v>0</v>
      </c>
      <c r="L2275" s="75">
        <f t="shared" ca="1" si="317"/>
        <v>0</v>
      </c>
    </row>
    <row r="2276" spans="1:12" hidden="1" x14ac:dyDescent="0.25">
      <c r="A2276" s="71">
        <f t="shared" si="316"/>
        <v>2273</v>
      </c>
      <c r="B2276" s="70"/>
      <c r="D2276" s="70" t="str">
        <f>IFERROR(VLOOKUP($C2276,'[1]Nieuwe bron'!$A:$C,3,0),"")</f>
        <v/>
      </c>
      <c r="E2276" s="70" t="str">
        <f>IFERROR(VLOOKUP($D2276,'[1]Nieuwe bron'!$C:$D,2,0),"")</f>
        <v/>
      </c>
      <c r="F2276" s="70" t="str">
        <f>IFERROR(VLOOKUP($D2276,NLSfB!A:D,4,0),"")</f>
        <v/>
      </c>
      <c r="G2276" s="114">
        <v>1</v>
      </c>
      <c r="H2276" s="74" t="s">
        <v>326</v>
      </c>
      <c r="I2276" s="70" t="s">
        <v>1811</v>
      </c>
      <c r="K2276" s="67">
        <f ca="1">COUNTIF(Tabel1[[PPO code 1]:[Frequentie 4]],Activiteitenoverzicht!B2276)</f>
        <v>0</v>
      </c>
      <c r="L2276" s="75">
        <f t="shared" ca="1" si="317"/>
        <v>0</v>
      </c>
    </row>
    <row r="2277" spans="1:12" hidden="1" x14ac:dyDescent="0.25">
      <c r="A2277" s="71">
        <f t="shared" si="316"/>
        <v>2274</v>
      </c>
      <c r="B2277" s="70"/>
      <c r="D2277" s="70" t="str">
        <f>IFERROR(VLOOKUP($C2277,'[1]Nieuwe bron'!$A:$C,3,0),"")</f>
        <v/>
      </c>
      <c r="E2277" s="70" t="str">
        <f>IFERROR(VLOOKUP($D2277,'[1]Nieuwe bron'!$C:$D,2,0),"")</f>
        <v/>
      </c>
      <c r="F2277" s="70" t="str">
        <f>IFERROR(VLOOKUP($D2277,NLSfB!A:D,4,0),"")</f>
        <v/>
      </c>
      <c r="G2277" s="74"/>
      <c r="H2277" s="74"/>
      <c r="I2277" s="70"/>
      <c r="K2277" s="67">
        <f ca="1">COUNTIF(Tabel1[[PPO code 1]:[Frequentie 4]],Activiteitenoverzicht!B2277)</f>
        <v>0</v>
      </c>
      <c r="L2277" s="76">
        <f t="shared" ca="1" si="317"/>
        <v>0</v>
      </c>
    </row>
    <row r="2278" spans="1:12" hidden="1" x14ac:dyDescent="0.25">
      <c r="A2278" s="71">
        <f t="shared" si="316"/>
        <v>2275</v>
      </c>
      <c r="B2278" s="70" t="s">
        <v>1840</v>
      </c>
      <c r="C2278" s="70">
        <v>779005</v>
      </c>
      <c r="D2278" s="70" t="str">
        <f>IFERROR(VLOOKUP($C2278,'[1]Nieuwe bron'!$A:$C,3,0),"")</f>
        <v/>
      </c>
      <c r="E2278" s="70" t="str">
        <f>IFERROR(VLOOKUP($D2278,'[1]Nieuwe bron'!$C:$D,2,0),"")</f>
        <v/>
      </c>
      <c r="F2278" s="70" t="str">
        <f>IFERROR(VLOOKUP($D2278,NLSfB!A:D,4,0),"")</f>
        <v/>
      </c>
      <c r="G2278" s="112">
        <v>1</v>
      </c>
      <c r="H2278" s="77"/>
      <c r="I2278" s="78" t="s">
        <v>1841</v>
      </c>
      <c r="K2278" s="67">
        <f ca="1">COUNTIF(Tabel1[[PPO code 1]:[Frequentie 4]],Activiteitenoverzicht!B2278)</f>
        <v>0</v>
      </c>
      <c r="L2278" s="73">
        <f ca="1">$K$2278</f>
        <v>0</v>
      </c>
    </row>
    <row r="2279" spans="1:12" hidden="1" x14ac:dyDescent="0.25">
      <c r="A2279" s="71">
        <f t="shared" si="316"/>
        <v>2276</v>
      </c>
      <c r="B2279" s="70" t="str">
        <f>IF($C2279=""," ",$B$2278)</f>
        <v xml:space="preserve"> </v>
      </c>
      <c r="D2279" s="70" t="str">
        <f>IFERROR(VLOOKUP($C2279,'[1]Nieuwe bron'!$A:$C,3,0),"")</f>
        <v/>
      </c>
      <c r="E2279" s="70" t="str">
        <f>IFERROR(VLOOKUP($D2279,'[1]Nieuwe bron'!$C:$D,2,0),"")</f>
        <v/>
      </c>
      <c r="F2279" s="70" t="str">
        <f>IFERROR(VLOOKUP($D2279,NLSfB!A:D,4,0),"")</f>
        <v/>
      </c>
      <c r="G2279" s="113">
        <v>1</v>
      </c>
      <c r="H2279" s="74"/>
      <c r="I2279" s="70" t="s">
        <v>1797</v>
      </c>
      <c r="K2279" s="67">
        <f ca="1">COUNTIF(Tabel1[[PPO code 1]:[Frequentie 4]],Activiteitenoverzicht!B2279)</f>
        <v>0</v>
      </c>
      <c r="L2279" s="75">
        <f t="shared" ref="L2279:L2282" ca="1" si="318">$K$2278</f>
        <v>0</v>
      </c>
    </row>
    <row r="2280" spans="1:12" hidden="1" x14ac:dyDescent="0.25">
      <c r="A2280" s="71">
        <f t="shared" si="316"/>
        <v>2277</v>
      </c>
      <c r="B2280" s="70" t="str">
        <f>IF($C2280=""," ",$B$2278)</f>
        <v xml:space="preserve"> </v>
      </c>
      <c r="D2280" s="70" t="str">
        <f>IFERROR(VLOOKUP($C2280,'[1]Nieuwe bron'!$A:$C,3,0),"")</f>
        <v/>
      </c>
      <c r="E2280" s="70" t="str">
        <f>IFERROR(VLOOKUP($D2280,'[1]Nieuwe bron'!$C:$D,2,0),"")</f>
        <v/>
      </c>
      <c r="F2280" s="70" t="str">
        <f>IFERROR(VLOOKUP($D2280,NLSfB!A:D,4,0),"")</f>
        <v/>
      </c>
      <c r="G2280" s="113">
        <v>1</v>
      </c>
      <c r="H2280" s="74" t="s">
        <v>326</v>
      </c>
      <c r="I2280" s="70" t="s">
        <v>835</v>
      </c>
      <c r="K2280" s="67">
        <f ca="1">COUNTIF(Tabel1[[PPO code 1]:[Frequentie 4]],Activiteitenoverzicht!B2280)</f>
        <v>0</v>
      </c>
      <c r="L2280" s="75">
        <f t="shared" ca="1" si="318"/>
        <v>0</v>
      </c>
    </row>
    <row r="2281" spans="1:12" hidden="1" x14ac:dyDescent="0.25">
      <c r="A2281" s="71">
        <f t="shared" si="316"/>
        <v>2278</v>
      </c>
      <c r="B2281" s="70"/>
      <c r="D2281" s="70" t="str">
        <f>IFERROR(VLOOKUP($C2281,'[1]Nieuwe bron'!$A:$C,3,0),"")</f>
        <v/>
      </c>
      <c r="E2281" s="70" t="str">
        <f>IFERROR(VLOOKUP($D2281,'[1]Nieuwe bron'!$C:$D,2,0),"")</f>
        <v/>
      </c>
      <c r="F2281" s="70" t="str">
        <f>IFERROR(VLOOKUP($D2281,NLSfB!A:D,4,0),"")</f>
        <v/>
      </c>
      <c r="G2281" s="114">
        <v>1</v>
      </c>
      <c r="H2281" s="74" t="s">
        <v>326</v>
      </c>
      <c r="I2281" s="70" t="s">
        <v>1842</v>
      </c>
      <c r="K2281" s="67">
        <f ca="1">COUNTIF(Tabel1[[PPO code 1]:[Frequentie 4]],Activiteitenoverzicht!B2281)</f>
        <v>0</v>
      </c>
      <c r="L2281" s="75">
        <f t="shared" ca="1" si="318"/>
        <v>0</v>
      </c>
    </row>
    <row r="2282" spans="1:12" hidden="1" x14ac:dyDescent="0.25">
      <c r="A2282" s="71">
        <f t="shared" si="316"/>
        <v>2279</v>
      </c>
      <c r="B2282" s="70"/>
      <c r="D2282" s="70" t="str">
        <f>IFERROR(VLOOKUP($C2282,'[1]Nieuwe bron'!$A:$C,3,0),"")</f>
        <v/>
      </c>
      <c r="E2282" s="70" t="str">
        <f>IFERROR(VLOOKUP($D2282,'[1]Nieuwe bron'!$C:$D,2,0),"")</f>
        <v/>
      </c>
      <c r="F2282" s="70" t="str">
        <f>IFERROR(VLOOKUP($D2282,NLSfB!A:D,4,0),"")</f>
        <v/>
      </c>
      <c r="G2282" s="74"/>
      <c r="H2282" s="74"/>
      <c r="I2282" s="70"/>
      <c r="K2282" s="67">
        <f ca="1">COUNTIF(Tabel1[[PPO code 1]:[Frequentie 4]],Activiteitenoverzicht!B2282)</f>
        <v>0</v>
      </c>
      <c r="L2282" s="76">
        <f t="shared" ca="1" si="318"/>
        <v>0</v>
      </c>
    </row>
    <row r="2283" spans="1:12" hidden="1" x14ac:dyDescent="0.25">
      <c r="A2283" s="71">
        <f t="shared" si="316"/>
        <v>2280</v>
      </c>
      <c r="B2283" s="70" t="s">
        <v>1843</v>
      </c>
      <c r="C2283" s="70">
        <v>779005</v>
      </c>
      <c r="D2283" s="70" t="str">
        <f>IFERROR(VLOOKUP($C2283,'[1]Nieuwe bron'!$A:$C,3,0),"")</f>
        <v/>
      </c>
      <c r="E2283" s="70" t="str">
        <f>IFERROR(VLOOKUP($D2283,'[1]Nieuwe bron'!$C:$D,2,0),"")</f>
        <v/>
      </c>
      <c r="F2283" s="70" t="str">
        <f>IFERROR(VLOOKUP($D2283,NLSfB!A:D,4,0),"")</f>
        <v/>
      </c>
      <c r="G2283" s="112">
        <v>1</v>
      </c>
      <c r="H2283" s="77"/>
      <c r="I2283" s="78" t="s">
        <v>1841</v>
      </c>
      <c r="K2283" s="67">
        <f ca="1">COUNTIF(Tabel1[[PPO code 1]:[Frequentie 4]],Activiteitenoverzicht!B2283)</f>
        <v>0</v>
      </c>
      <c r="L2283" s="73">
        <f ca="1">$K$2283</f>
        <v>0</v>
      </c>
    </row>
    <row r="2284" spans="1:12" hidden="1" x14ac:dyDescent="0.25">
      <c r="A2284" s="71">
        <f t="shared" si="316"/>
        <v>2281</v>
      </c>
      <c r="B2284" s="70" t="str">
        <f>IF($C2284=""," ",$B$2283)</f>
        <v xml:space="preserve"> </v>
      </c>
      <c r="D2284" s="70" t="str">
        <f>IFERROR(VLOOKUP($C2284,'[1]Nieuwe bron'!$A:$C,3,0),"")</f>
        <v/>
      </c>
      <c r="E2284" s="70" t="str">
        <f>IFERROR(VLOOKUP($D2284,'[1]Nieuwe bron'!$C:$D,2,0),"")</f>
        <v/>
      </c>
      <c r="F2284" s="70" t="str">
        <f>IFERROR(VLOOKUP($D2284,NLSfB!A:D,4,0),"")</f>
        <v/>
      </c>
      <c r="G2284" s="113">
        <v>1</v>
      </c>
      <c r="H2284" s="74"/>
      <c r="I2284" s="70" t="s">
        <v>1802</v>
      </c>
      <c r="K2284" s="67">
        <f ca="1">COUNTIF(Tabel1[[PPO code 1]:[Frequentie 4]],Activiteitenoverzicht!B2284)</f>
        <v>0</v>
      </c>
      <c r="L2284" s="75">
        <f t="shared" ref="L2284:L2287" ca="1" si="319">$K$2283</f>
        <v>0</v>
      </c>
    </row>
    <row r="2285" spans="1:12" hidden="1" x14ac:dyDescent="0.25">
      <c r="A2285" s="71">
        <f t="shared" si="316"/>
        <v>2282</v>
      </c>
      <c r="B2285" s="70" t="str">
        <f>IF($C2285=""," ",$B$2283)</f>
        <v xml:space="preserve"> </v>
      </c>
      <c r="D2285" s="70" t="str">
        <f>IFERROR(VLOOKUP($C2285,'[1]Nieuwe bron'!$A:$C,3,0),"")</f>
        <v/>
      </c>
      <c r="E2285" s="70" t="str">
        <f>IFERROR(VLOOKUP($D2285,'[1]Nieuwe bron'!$C:$D,2,0),"")</f>
        <v/>
      </c>
      <c r="F2285" s="70" t="str">
        <f>IFERROR(VLOOKUP($D2285,NLSfB!A:D,4,0),"")</f>
        <v/>
      </c>
      <c r="G2285" s="113">
        <v>1</v>
      </c>
      <c r="H2285" s="74" t="s">
        <v>326</v>
      </c>
      <c r="I2285" s="70" t="s">
        <v>1834</v>
      </c>
      <c r="K2285" s="67">
        <f ca="1">COUNTIF(Tabel1[[PPO code 1]:[Frequentie 4]],Activiteitenoverzicht!B2285)</f>
        <v>0</v>
      </c>
      <c r="L2285" s="75">
        <f t="shared" ca="1" si="319"/>
        <v>0</v>
      </c>
    </row>
    <row r="2286" spans="1:12" hidden="1" x14ac:dyDescent="0.25">
      <c r="A2286" s="71">
        <f t="shared" si="316"/>
        <v>2283</v>
      </c>
      <c r="B2286" s="70"/>
      <c r="D2286" s="70" t="str">
        <f>IFERROR(VLOOKUP($C2286,'[1]Nieuwe bron'!$A:$C,3,0),"")</f>
        <v/>
      </c>
      <c r="E2286" s="70" t="str">
        <f>IFERROR(VLOOKUP($D2286,'[1]Nieuwe bron'!$C:$D,2,0),"")</f>
        <v/>
      </c>
      <c r="F2286" s="70" t="str">
        <f>IFERROR(VLOOKUP($D2286,NLSfB!A:D,4,0),"")</f>
        <v/>
      </c>
      <c r="G2286" s="114">
        <v>1</v>
      </c>
      <c r="H2286" s="74" t="s">
        <v>326</v>
      </c>
      <c r="I2286" s="70" t="s">
        <v>1811</v>
      </c>
      <c r="K2286" s="67">
        <f ca="1">COUNTIF(Tabel1[[PPO code 1]:[Frequentie 4]],Activiteitenoverzicht!B2286)</f>
        <v>0</v>
      </c>
      <c r="L2286" s="75">
        <f t="shared" ca="1" si="319"/>
        <v>0</v>
      </c>
    </row>
    <row r="2287" spans="1:12" hidden="1" x14ac:dyDescent="0.25">
      <c r="A2287" s="71">
        <f t="shared" si="316"/>
        <v>2284</v>
      </c>
      <c r="B2287" s="70"/>
      <c r="D2287" s="70" t="str">
        <f>IFERROR(VLOOKUP($C2287,'[1]Nieuwe bron'!$A:$C,3,0),"")</f>
        <v/>
      </c>
      <c r="E2287" s="70" t="str">
        <f>IFERROR(VLOOKUP($D2287,'[1]Nieuwe bron'!$C:$D,2,0),"")</f>
        <v/>
      </c>
      <c r="F2287" s="70" t="str">
        <f>IFERROR(VLOOKUP($D2287,NLSfB!A:D,4,0),"")</f>
        <v/>
      </c>
      <c r="G2287" s="74"/>
      <c r="H2287" s="74"/>
      <c r="I2287" s="70"/>
      <c r="K2287" s="67">
        <f ca="1">COUNTIF(Tabel1[[PPO code 1]:[Frequentie 4]],Activiteitenoverzicht!B2287)</f>
        <v>0</v>
      </c>
      <c r="L2287" s="76">
        <f t="shared" ca="1" si="319"/>
        <v>0</v>
      </c>
    </row>
    <row r="2288" spans="1:12" hidden="1" x14ac:dyDescent="0.25">
      <c r="A2288" s="71">
        <f t="shared" si="316"/>
        <v>2285</v>
      </c>
      <c r="B2288" s="70" t="s">
        <v>1844</v>
      </c>
      <c r="C2288" s="70">
        <v>779005</v>
      </c>
      <c r="D2288" s="70" t="str">
        <f>IFERROR(VLOOKUP($C2288,'[1]Nieuwe bron'!$A:$C,3,0),"")</f>
        <v/>
      </c>
      <c r="E2288" s="70" t="str">
        <f>IFERROR(VLOOKUP($D2288,'[1]Nieuwe bron'!$C:$D,2,0),"")</f>
        <v/>
      </c>
      <c r="F2288" s="70" t="str">
        <f>IFERROR(VLOOKUP($D2288,NLSfB!A:D,4,0),"")</f>
        <v/>
      </c>
      <c r="G2288" s="112">
        <v>1</v>
      </c>
      <c r="H2288" s="77"/>
      <c r="I2288" s="78" t="s">
        <v>1845</v>
      </c>
      <c r="K2288" s="67">
        <f ca="1">COUNTIF(Tabel1[[PPO code 1]:[Frequentie 4]],Activiteitenoverzicht!B2288)</f>
        <v>0</v>
      </c>
      <c r="L2288" s="73">
        <f ca="1">$K$2288</f>
        <v>0</v>
      </c>
    </row>
    <row r="2289" spans="1:12" hidden="1" x14ac:dyDescent="0.25">
      <c r="A2289" s="71">
        <f t="shared" si="316"/>
        <v>2286</v>
      </c>
      <c r="B2289" s="70" t="str">
        <f>IF($C2289=""," ",$B$2288)</f>
        <v xml:space="preserve"> </v>
      </c>
      <c r="D2289" s="70" t="str">
        <f>IFERROR(VLOOKUP($C2289,'[1]Nieuwe bron'!$A:$C,3,0),"")</f>
        <v/>
      </c>
      <c r="E2289" s="70" t="str">
        <f>IFERROR(VLOOKUP($D2289,'[1]Nieuwe bron'!$C:$D,2,0),"")</f>
        <v/>
      </c>
      <c r="F2289" s="70" t="str">
        <f>IFERROR(VLOOKUP($D2289,NLSfB!A:D,4,0),"")</f>
        <v/>
      </c>
      <c r="G2289" s="113">
        <v>1</v>
      </c>
      <c r="H2289" s="74"/>
      <c r="I2289" s="70" t="s">
        <v>1797</v>
      </c>
      <c r="K2289" s="67">
        <f ca="1">COUNTIF(Tabel1[[PPO code 1]:[Frequentie 4]],Activiteitenoverzicht!B2289)</f>
        <v>0</v>
      </c>
      <c r="L2289" s="75">
        <f t="shared" ref="L2289:L2292" ca="1" si="320">$K$2288</f>
        <v>0</v>
      </c>
    </row>
    <row r="2290" spans="1:12" hidden="1" x14ac:dyDescent="0.25">
      <c r="A2290" s="71">
        <f t="shared" si="316"/>
        <v>2287</v>
      </c>
      <c r="B2290" s="70" t="str">
        <f>IF($C2290=""," ",$B$2288)</f>
        <v xml:space="preserve"> </v>
      </c>
      <c r="D2290" s="70" t="str">
        <f>IFERROR(VLOOKUP($C2290,'[1]Nieuwe bron'!$A:$C,3,0),"")</f>
        <v/>
      </c>
      <c r="E2290" s="70" t="str">
        <f>IFERROR(VLOOKUP($D2290,'[1]Nieuwe bron'!$C:$D,2,0),"")</f>
        <v/>
      </c>
      <c r="F2290" s="70" t="str">
        <f>IFERROR(VLOOKUP($D2290,NLSfB!A:D,4,0),"")</f>
        <v/>
      </c>
      <c r="G2290" s="113">
        <v>1</v>
      </c>
      <c r="H2290" s="74" t="s">
        <v>326</v>
      </c>
      <c r="I2290" s="70" t="s">
        <v>1846</v>
      </c>
      <c r="K2290" s="67">
        <f ca="1">COUNTIF(Tabel1[[PPO code 1]:[Frequentie 4]],Activiteitenoverzicht!B2290)</f>
        <v>0</v>
      </c>
      <c r="L2290" s="75">
        <f t="shared" ca="1" si="320"/>
        <v>0</v>
      </c>
    </row>
    <row r="2291" spans="1:12" hidden="1" x14ac:dyDescent="0.25">
      <c r="A2291" s="71">
        <f t="shared" si="316"/>
        <v>2288</v>
      </c>
      <c r="B2291" s="70"/>
      <c r="D2291" s="70" t="str">
        <f>IFERROR(VLOOKUP($C2291,'[1]Nieuwe bron'!$A:$C,3,0),"")</f>
        <v/>
      </c>
      <c r="E2291" s="70" t="str">
        <f>IFERROR(VLOOKUP($D2291,'[1]Nieuwe bron'!$C:$D,2,0),"")</f>
        <v/>
      </c>
      <c r="F2291" s="70" t="str">
        <f>IFERROR(VLOOKUP($D2291,NLSfB!A:D,4,0),"")</f>
        <v/>
      </c>
      <c r="G2291" s="114">
        <v>1</v>
      </c>
      <c r="H2291" s="74" t="s">
        <v>326</v>
      </c>
      <c r="I2291" s="70" t="s">
        <v>1847</v>
      </c>
      <c r="K2291" s="67">
        <f ca="1">COUNTIF(Tabel1[[PPO code 1]:[Frequentie 4]],Activiteitenoverzicht!B2291)</f>
        <v>0</v>
      </c>
      <c r="L2291" s="75">
        <f t="shared" ca="1" si="320"/>
        <v>0</v>
      </c>
    </row>
    <row r="2292" spans="1:12" hidden="1" x14ac:dyDescent="0.25">
      <c r="A2292" s="71">
        <f t="shared" si="316"/>
        <v>2289</v>
      </c>
      <c r="B2292" s="70"/>
      <c r="D2292" s="70" t="str">
        <f>IFERROR(VLOOKUP($C2292,'[1]Nieuwe bron'!$A:$C,3,0),"")</f>
        <v/>
      </c>
      <c r="E2292" s="70" t="str">
        <f>IFERROR(VLOOKUP($D2292,'[1]Nieuwe bron'!$C:$D,2,0),"")</f>
        <v/>
      </c>
      <c r="F2292" s="70" t="str">
        <f>IFERROR(VLOOKUP($D2292,NLSfB!A:D,4,0),"")</f>
        <v/>
      </c>
      <c r="G2292" s="74"/>
      <c r="H2292" s="74"/>
      <c r="I2292" s="70"/>
      <c r="K2292" s="67">
        <f ca="1">COUNTIF(Tabel1[[PPO code 1]:[Frequentie 4]],Activiteitenoverzicht!B2292)</f>
        <v>0</v>
      </c>
      <c r="L2292" s="76">
        <f t="shared" ca="1" si="320"/>
        <v>0</v>
      </c>
    </row>
    <row r="2293" spans="1:12" hidden="1" x14ac:dyDescent="0.25">
      <c r="A2293" s="71">
        <f t="shared" si="316"/>
        <v>2290</v>
      </c>
      <c r="B2293" s="70" t="s">
        <v>1848</v>
      </c>
      <c r="C2293" s="70">
        <v>779005</v>
      </c>
      <c r="D2293" s="70" t="str">
        <f>IFERROR(VLOOKUP($C2293,'[1]Nieuwe bron'!$A:$C,3,0),"")</f>
        <v/>
      </c>
      <c r="E2293" s="70" t="str">
        <f>IFERROR(VLOOKUP($D2293,'[1]Nieuwe bron'!$C:$D,2,0),"")</f>
        <v/>
      </c>
      <c r="F2293" s="70" t="str">
        <f>IFERROR(VLOOKUP($D2293,NLSfB!A:D,4,0),"")</f>
        <v/>
      </c>
      <c r="G2293" s="112">
        <v>1</v>
      </c>
      <c r="H2293" s="77"/>
      <c r="I2293" s="78" t="s">
        <v>1845</v>
      </c>
      <c r="K2293" s="67">
        <f ca="1">COUNTIF(Tabel1[[PPO code 1]:[Frequentie 4]],Activiteitenoverzicht!B2293)</f>
        <v>0</v>
      </c>
      <c r="L2293" s="73">
        <f ca="1">$K$2293</f>
        <v>0</v>
      </c>
    </row>
    <row r="2294" spans="1:12" hidden="1" x14ac:dyDescent="0.25">
      <c r="A2294" s="71">
        <f t="shared" si="316"/>
        <v>2291</v>
      </c>
      <c r="B2294" s="70" t="str">
        <f>IF($C2294=""," ",$B$2293)</f>
        <v xml:space="preserve"> </v>
      </c>
      <c r="D2294" s="70" t="str">
        <f>IFERROR(VLOOKUP($C2294,'[1]Nieuwe bron'!$A:$C,3,0),"")</f>
        <v/>
      </c>
      <c r="E2294" s="70" t="str">
        <f>IFERROR(VLOOKUP($D2294,'[1]Nieuwe bron'!$C:$D,2,0),"")</f>
        <v/>
      </c>
      <c r="F2294" s="70" t="str">
        <f>IFERROR(VLOOKUP($D2294,NLSfB!A:D,4,0),"")</f>
        <v/>
      </c>
      <c r="G2294" s="113">
        <v>1</v>
      </c>
      <c r="H2294" s="74"/>
      <c r="I2294" s="70" t="s">
        <v>1802</v>
      </c>
      <c r="K2294" s="67">
        <f ca="1">COUNTIF(Tabel1[[PPO code 1]:[Frequentie 4]],Activiteitenoverzicht!B2294)</f>
        <v>0</v>
      </c>
      <c r="L2294" s="75">
        <f t="shared" ref="L2294:L2296" ca="1" si="321">$K$2293</f>
        <v>0</v>
      </c>
    </row>
    <row r="2295" spans="1:12" hidden="1" x14ac:dyDescent="0.25">
      <c r="A2295" s="71">
        <f t="shared" si="316"/>
        <v>2292</v>
      </c>
      <c r="B2295" s="70"/>
      <c r="D2295" s="70" t="str">
        <f>IFERROR(VLOOKUP($C2295,'[1]Nieuwe bron'!$A:$C,3,0),"")</f>
        <v/>
      </c>
      <c r="E2295" s="70" t="str">
        <f>IFERROR(VLOOKUP($D2295,'[1]Nieuwe bron'!$C:$D,2,0),"")</f>
        <v/>
      </c>
      <c r="F2295" s="70" t="str">
        <f>IFERROR(VLOOKUP($D2295,NLSfB!A:D,4,0),"")</f>
        <v/>
      </c>
      <c r="G2295" s="114">
        <v>1</v>
      </c>
      <c r="H2295" s="74" t="s">
        <v>326</v>
      </c>
      <c r="I2295" s="70" t="s">
        <v>1849</v>
      </c>
      <c r="K2295" s="67">
        <f ca="1">COUNTIF(Tabel1[[PPO code 1]:[Frequentie 4]],Activiteitenoverzicht!B2295)</f>
        <v>0</v>
      </c>
      <c r="L2295" s="75">
        <f t="shared" ca="1" si="321"/>
        <v>0</v>
      </c>
    </row>
    <row r="2296" spans="1:12" hidden="1" x14ac:dyDescent="0.25">
      <c r="A2296" s="71">
        <f t="shared" si="316"/>
        <v>2293</v>
      </c>
      <c r="B2296" s="70"/>
      <c r="D2296" s="70" t="str">
        <f>IFERROR(VLOOKUP($C2296,'[1]Nieuwe bron'!$A:$C,3,0),"")</f>
        <v/>
      </c>
      <c r="E2296" s="70" t="str">
        <f>IFERROR(VLOOKUP($D2296,'[1]Nieuwe bron'!$C:$D,2,0),"")</f>
        <v/>
      </c>
      <c r="F2296" s="70" t="str">
        <f>IFERROR(VLOOKUP($D2296,NLSfB!A:D,4,0),"")</f>
        <v/>
      </c>
      <c r="G2296" s="74"/>
      <c r="H2296" s="74"/>
      <c r="I2296" s="70"/>
      <c r="K2296" s="67">
        <f ca="1">COUNTIF(Tabel1[[PPO code 1]:[Frequentie 4]],Activiteitenoverzicht!B2296)</f>
        <v>0</v>
      </c>
      <c r="L2296" s="76">
        <f t="shared" ca="1" si="321"/>
        <v>0</v>
      </c>
    </row>
    <row r="2297" spans="1:12" hidden="1" x14ac:dyDescent="0.25">
      <c r="A2297" s="71">
        <f t="shared" si="316"/>
        <v>2294</v>
      </c>
      <c r="B2297" s="79" t="s">
        <v>1850</v>
      </c>
      <c r="C2297" s="70">
        <v>6157</v>
      </c>
      <c r="D2297" s="70" t="str">
        <f>IFERROR(VLOOKUP($C2297,'[1]Nieuwe bron'!$A:$C,3,0),"")</f>
        <v>61.57.00</v>
      </c>
      <c r="E2297" s="70" t="str">
        <f>IFERROR(VLOOKUP($D2297,'[1]Nieuwe bron'!$C:$D,2,0),"")</f>
        <v>centrale elektrotechnische voorzieningen; energiedistributie laagspanning ≤1kV, transformator</v>
      </c>
      <c r="F2297" s="70" t="str">
        <f>IFERROR(VLOOKUP($D2297,NLSfB!A:D,4,0),"")</f>
        <v>transformator laagspanning</v>
      </c>
      <c r="G2297" s="108">
        <v>1</v>
      </c>
      <c r="H2297" s="77"/>
      <c r="I2297" s="81" t="s">
        <v>1851</v>
      </c>
      <c r="K2297" s="67">
        <f ca="1">COUNTIF(Tabel1[[PPO code 1]:[Frequentie 4]],Activiteitenoverzicht!B2297)</f>
        <v>0</v>
      </c>
      <c r="L2297" s="73">
        <f ca="1">$K$2297</f>
        <v>0</v>
      </c>
    </row>
    <row r="2298" spans="1:12" hidden="1" x14ac:dyDescent="0.25">
      <c r="A2298" s="71">
        <f t="shared" si="316"/>
        <v>2295</v>
      </c>
      <c r="B2298" s="79" t="str">
        <f>IF($C2298=""," ",$B$2297)</f>
        <v xml:space="preserve"> </v>
      </c>
      <c r="D2298" s="70" t="str">
        <f>IFERROR(VLOOKUP($C2298,'[1]Nieuwe bron'!$A:$C,3,0),"")</f>
        <v/>
      </c>
      <c r="E2298" s="70" t="str">
        <f>IFERROR(VLOOKUP($D2298,'[1]Nieuwe bron'!$C:$D,2,0),"")</f>
        <v/>
      </c>
      <c r="F2298" s="70" t="str">
        <f>IFERROR(VLOOKUP($D2298,NLSfB!A:D,4,0),"")</f>
        <v/>
      </c>
      <c r="G2298" s="109">
        <v>1</v>
      </c>
      <c r="H2298" s="74"/>
      <c r="I2298" s="70" t="s">
        <v>581</v>
      </c>
      <c r="K2298" s="67">
        <f ca="1">COUNTIF(Tabel1[[PPO code 1]:[Frequentie 4]],Activiteitenoverzicht!B2298)</f>
        <v>0</v>
      </c>
      <c r="L2298" s="75">
        <f t="shared" ref="L2298:L2304" ca="1" si="322">$K$2297</f>
        <v>0</v>
      </c>
    </row>
    <row r="2299" spans="1:12" ht="22.8" hidden="1" x14ac:dyDescent="0.25">
      <c r="A2299" s="71">
        <f t="shared" si="316"/>
        <v>2296</v>
      </c>
      <c r="B2299" s="79" t="str">
        <f>IF($C2299=""," ",$B$2297)</f>
        <v xml:space="preserve"> </v>
      </c>
      <c r="D2299" s="70" t="str">
        <f>IFERROR(VLOOKUP($C2299,'[1]Nieuwe bron'!$A:$C,3,0),"")</f>
        <v/>
      </c>
      <c r="E2299" s="70" t="str">
        <f>IFERROR(VLOOKUP($D2299,'[1]Nieuwe bron'!$C:$D,2,0),"")</f>
        <v/>
      </c>
      <c r="F2299" s="70" t="str">
        <f>IFERROR(VLOOKUP($D2299,NLSfB!A:D,4,0),"")</f>
        <v/>
      </c>
      <c r="G2299" s="109">
        <v>1</v>
      </c>
      <c r="H2299" s="74" t="s">
        <v>326</v>
      </c>
      <c r="I2299" s="79" t="s">
        <v>1852</v>
      </c>
      <c r="K2299" s="67">
        <f ca="1">COUNTIF(Tabel1[[PPO code 1]:[Frequentie 4]],Activiteitenoverzicht!B2299)</f>
        <v>0</v>
      </c>
      <c r="L2299" s="75">
        <f t="shared" ca="1" si="322"/>
        <v>0</v>
      </c>
    </row>
    <row r="2300" spans="1:12" hidden="1" x14ac:dyDescent="0.25">
      <c r="A2300" s="71">
        <f t="shared" si="316"/>
        <v>2297</v>
      </c>
      <c r="B2300" s="79" t="str">
        <f>IF($C2300=""," ",$B$2297)</f>
        <v xml:space="preserve"> </v>
      </c>
      <c r="D2300" s="70" t="str">
        <f>IFERROR(VLOOKUP($C2300,'[1]Nieuwe bron'!$A:$C,3,0),"")</f>
        <v/>
      </c>
      <c r="E2300" s="70" t="str">
        <f>IFERROR(VLOOKUP($D2300,'[1]Nieuwe bron'!$C:$D,2,0),"")</f>
        <v/>
      </c>
      <c r="F2300" s="70" t="str">
        <f>IFERROR(VLOOKUP($D2300,NLSfB!A:D,4,0),"")</f>
        <v/>
      </c>
      <c r="G2300" s="109">
        <v>1</v>
      </c>
      <c r="H2300" s="74" t="s">
        <v>326</v>
      </c>
      <c r="I2300" s="79" t="s">
        <v>1853</v>
      </c>
      <c r="K2300" s="67">
        <f ca="1">COUNTIF(Tabel1[[PPO code 1]:[Frequentie 4]],Activiteitenoverzicht!B2300)</f>
        <v>0</v>
      </c>
      <c r="L2300" s="75">
        <f t="shared" ca="1" si="322"/>
        <v>0</v>
      </c>
    </row>
    <row r="2301" spans="1:12" ht="34.200000000000003" hidden="1" x14ac:dyDescent="0.25">
      <c r="A2301" s="71">
        <f t="shared" si="316"/>
        <v>2298</v>
      </c>
      <c r="B2301" s="79" t="str">
        <f>IF($C2301=""," ",$B$2297)</f>
        <v xml:space="preserve"> </v>
      </c>
      <c r="D2301" s="70" t="str">
        <f>IFERROR(VLOOKUP($C2301,'[1]Nieuwe bron'!$A:$C,3,0),"")</f>
        <v/>
      </c>
      <c r="E2301" s="70" t="str">
        <f>IFERROR(VLOOKUP($D2301,'[1]Nieuwe bron'!$C:$D,2,0),"")</f>
        <v/>
      </c>
      <c r="F2301" s="70" t="str">
        <f>IFERROR(VLOOKUP($D2301,NLSfB!A:D,4,0),"")</f>
        <v/>
      </c>
      <c r="G2301" s="109">
        <v>1</v>
      </c>
      <c r="H2301" s="74" t="s">
        <v>326</v>
      </c>
      <c r="I2301" s="79" t="s">
        <v>1854</v>
      </c>
      <c r="K2301" s="67">
        <f ca="1">COUNTIF(Tabel1[[PPO code 1]:[Frequentie 4]],Activiteitenoverzicht!B2301)</f>
        <v>0</v>
      </c>
      <c r="L2301" s="75">
        <f t="shared" ca="1" si="322"/>
        <v>0</v>
      </c>
    </row>
    <row r="2302" spans="1:12" hidden="1" x14ac:dyDescent="0.25">
      <c r="A2302" s="71">
        <f t="shared" si="316"/>
        <v>2299</v>
      </c>
      <c r="B2302" s="79" t="str">
        <f>IF($C2302=""," ",$B$2297)</f>
        <v xml:space="preserve"> </v>
      </c>
      <c r="D2302" s="70" t="str">
        <f>IFERROR(VLOOKUP($C2302,'[1]Nieuwe bron'!$A:$C,3,0),"")</f>
        <v/>
      </c>
      <c r="E2302" s="70" t="str">
        <f>IFERROR(VLOOKUP($D2302,'[1]Nieuwe bron'!$C:$D,2,0),"")</f>
        <v/>
      </c>
      <c r="F2302" s="70" t="str">
        <f>IFERROR(VLOOKUP($D2302,NLSfB!A:D,4,0),"")</f>
        <v/>
      </c>
      <c r="G2302" s="109">
        <v>1</v>
      </c>
      <c r="H2302" s="74" t="s">
        <v>326</v>
      </c>
      <c r="I2302" s="79" t="s">
        <v>665</v>
      </c>
      <c r="K2302" s="67">
        <f ca="1">COUNTIF(Tabel1[[PPO code 1]:[Frequentie 4]],Activiteitenoverzicht!B2302)</f>
        <v>0</v>
      </c>
      <c r="L2302" s="75">
        <f t="shared" ca="1" si="322"/>
        <v>0</v>
      </c>
    </row>
    <row r="2303" spans="1:12" hidden="1" x14ac:dyDescent="0.25">
      <c r="A2303" s="71">
        <f t="shared" si="316"/>
        <v>2300</v>
      </c>
      <c r="D2303" s="70" t="str">
        <f>IFERROR(VLOOKUP($C2303,'[1]Nieuwe bron'!$A:$C,3,0),"")</f>
        <v/>
      </c>
      <c r="E2303" s="70" t="str">
        <f>IFERROR(VLOOKUP($D2303,'[1]Nieuwe bron'!$C:$D,2,0),"")</f>
        <v/>
      </c>
      <c r="F2303" s="70" t="str">
        <f>IFERROR(VLOOKUP($D2303,NLSfB!A:D,4,0),"")</f>
        <v/>
      </c>
      <c r="G2303" s="110">
        <v>1</v>
      </c>
      <c r="H2303" s="74" t="s">
        <v>326</v>
      </c>
      <c r="I2303" s="79" t="s">
        <v>1855</v>
      </c>
      <c r="K2303" s="67">
        <f ca="1">COUNTIF(Tabel1[[PPO code 1]:[Frequentie 4]],Activiteitenoverzicht!B2303)</f>
        <v>0</v>
      </c>
      <c r="L2303" s="75">
        <f t="shared" ca="1" si="322"/>
        <v>0</v>
      </c>
    </row>
    <row r="2304" spans="1:12" hidden="1" x14ac:dyDescent="0.25">
      <c r="A2304" s="71">
        <f t="shared" si="316"/>
        <v>2301</v>
      </c>
      <c r="B2304" s="70"/>
      <c r="D2304" s="70" t="str">
        <f>IFERROR(VLOOKUP($C2304,'[1]Nieuwe bron'!$A:$D,5,0),"")</f>
        <v/>
      </c>
      <c r="E2304" s="70" t="str">
        <f>IFERROR(VLOOKUP($C2304,'[1]Nieuwe bron'!$A:$D,6,0),"")</f>
        <v/>
      </c>
      <c r="F2304" s="70" t="str">
        <f>IFERROR(VLOOKUP($D2304,NLSfB!A:D,4,0),"")</f>
        <v/>
      </c>
      <c r="G2304" s="74"/>
      <c r="H2304" s="74"/>
      <c r="I2304" s="66"/>
      <c r="K2304" s="67">
        <f ca="1">COUNTIF(Tabel1[[PPO code 1]:[Frequentie 4]],Activiteitenoverzicht!B2304)</f>
        <v>0</v>
      </c>
      <c r="L2304" s="76">
        <f t="shared" ca="1" si="322"/>
        <v>0</v>
      </c>
    </row>
    <row r="2305" spans="1:9" ht="22.8" x14ac:dyDescent="0.25">
      <c r="A2305" s="69" t="s">
        <v>1856</v>
      </c>
      <c r="B2305" s="118" t="s">
        <v>1857</v>
      </c>
      <c r="C2305" s="119">
        <v>999999</v>
      </c>
      <c r="D2305" s="119"/>
      <c r="E2305" s="70" t="str">
        <f>IFERROR(VLOOKUP($C2305,'[1]Nieuwe bron'!$A:$D,6,0),"")</f>
        <v/>
      </c>
      <c r="F2305" s="70" t="str">
        <f>IFERROR(VLOOKUP($D2305,NLSfB!A:D,4,0),"")</f>
        <v/>
      </c>
      <c r="G2305" s="120">
        <v>1</v>
      </c>
      <c r="H2305" s="74" t="s">
        <v>326</v>
      </c>
      <c r="I2305" s="79" t="s">
        <v>1858</v>
      </c>
    </row>
    <row r="2306" spans="1:9" ht="34.200000000000003" x14ac:dyDescent="0.25">
      <c r="A2306" s="69" t="s">
        <v>1859</v>
      </c>
      <c r="B2306" s="118" t="str">
        <f>IF($C2306=""," ",$B$2305)</f>
        <v xml:space="preserve"> </v>
      </c>
      <c r="C2306" s="119"/>
      <c r="D2306" s="119"/>
      <c r="E2306" s="70" t="str">
        <f>IFERROR(VLOOKUP($C2306,'[1]Nieuwe bron'!$A:$D,6,0),"")</f>
        <v/>
      </c>
      <c r="F2306" s="70" t="str">
        <f>IFERROR(VLOOKUP($D2306,NLSfB!A:D,4,0),"")</f>
        <v/>
      </c>
      <c r="G2306" s="121" t="str">
        <f t="shared" ref="G2306:G2311" si="323">IF($C2306=""," ",$G$2305)</f>
        <v xml:space="preserve"> </v>
      </c>
      <c r="H2306" s="74" t="s">
        <v>326</v>
      </c>
      <c r="I2306" s="79" t="s">
        <v>1860</v>
      </c>
    </row>
    <row r="2307" spans="1:9" x14ac:dyDescent="0.25">
      <c r="A2307" s="69" t="s">
        <v>1861</v>
      </c>
      <c r="B2307" s="118" t="str">
        <f>IF($C2307=""," ",$B$2305)</f>
        <v xml:space="preserve"> </v>
      </c>
      <c r="C2307" s="119"/>
      <c r="D2307" s="119"/>
      <c r="E2307" s="118"/>
      <c r="F2307" s="70" t="str">
        <f>IFERROR(VLOOKUP($D2307,NLSfB!A:D,4,0),"")</f>
        <v/>
      </c>
      <c r="G2307" s="121" t="str">
        <f t="shared" si="323"/>
        <v xml:space="preserve"> </v>
      </c>
      <c r="H2307" s="74" t="s">
        <v>326</v>
      </c>
      <c r="I2307" s="79" t="s">
        <v>1862</v>
      </c>
    </row>
    <row r="2308" spans="1:9" x14ac:dyDescent="0.25">
      <c r="A2308" s="69" t="s">
        <v>1863</v>
      </c>
      <c r="B2308" s="118"/>
      <c r="C2308" s="119"/>
      <c r="D2308" s="119"/>
      <c r="E2308" s="118"/>
      <c r="F2308" s="70" t="str">
        <f>IFERROR(VLOOKUP($D2308,NLSfB!A:D,4,0),"")</f>
        <v/>
      </c>
      <c r="G2308" s="121" t="str">
        <f t="shared" si="323"/>
        <v xml:space="preserve"> </v>
      </c>
      <c r="H2308" s="74" t="s">
        <v>326</v>
      </c>
      <c r="I2308" s="79" t="s">
        <v>1864</v>
      </c>
    </row>
    <row r="2309" spans="1:9" x14ac:dyDescent="0.25">
      <c r="A2309" s="69" t="s">
        <v>1865</v>
      </c>
      <c r="B2309" s="118" t="str">
        <f>IF($C2309=""," ",$B$2305)</f>
        <v xml:space="preserve"> </v>
      </c>
      <c r="C2309" s="119"/>
      <c r="D2309" s="119"/>
      <c r="E2309" s="118"/>
      <c r="F2309" s="70" t="str">
        <f>IFERROR(VLOOKUP($D2309,NLSfB!A:D,4,0),"")</f>
        <v/>
      </c>
      <c r="G2309" s="121" t="str">
        <f t="shared" si="323"/>
        <v xml:space="preserve"> </v>
      </c>
      <c r="H2309" s="74" t="s">
        <v>326</v>
      </c>
      <c r="I2309" s="79" t="s">
        <v>1866</v>
      </c>
    </row>
    <row r="2310" spans="1:9" x14ac:dyDescent="0.25">
      <c r="A2310" s="69" t="s">
        <v>1867</v>
      </c>
      <c r="B2310" s="118" t="str">
        <f>IF($C2310=""," ",$B$2305)</f>
        <v xml:space="preserve"> </v>
      </c>
      <c r="C2310" s="119"/>
      <c r="D2310" s="119"/>
      <c r="E2310" s="118"/>
      <c r="F2310" s="70" t="str">
        <f>IFERROR(VLOOKUP($D2310,NLSfB!A:D,4,0),"")</f>
        <v/>
      </c>
      <c r="G2310" s="121" t="str">
        <f t="shared" si="323"/>
        <v xml:space="preserve"> </v>
      </c>
      <c r="H2310" s="74" t="s">
        <v>326</v>
      </c>
      <c r="I2310" s="79" t="s">
        <v>1868</v>
      </c>
    </row>
    <row r="2311" spans="1:9" x14ac:dyDescent="0.25">
      <c r="A2311" s="69" t="s">
        <v>1869</v>
      </c>
      <c r="B2311" s="118" t="s">
        <v>1870</v>
      </c>
      <c r="C2311" s="119">
        <f>C2305</f>
        <v>999999</v>
      </c>
      <c r="D2311" s="119"/>
      <c r="E2311" s="118"/>
      <c r="F2311" s="70" t="str">
        <f>IFERROR(VLOOKUP($D2311,NLSfB!A:D,4,0),"")</f>
        <v/>
      </c>
      <c r="G2311" s="122">
        <f t="shared" si="323"/>
        <v>1</v>
      </c>
      <c r="H2311" s="74" t="s">
        <v>326</v>
      </c>
      <c r="I2311" s="79" t="s">
        <v>1864</v>
      </c>
    </row>
    <row r="2312" spans="1:9" ht="34.200000000000003" x14ac:dyDescent="0.25">
      <c r="A2312" s="69" t="s">
        <v>1871</v>
      </c>
      <c r="B2312" s="119"/>
      <c r="C2312" s="119"/>
      <c r="D2312" s="119"/>
      <c r="E2312" s="119"/>
      <c r="F2312" s="70" t="str">
        <f>IFERROR(VLOOKUP($D2312,NLSfB!A:D,4,0),"")</f>
        <v/>
      </c>
      <c r="G2312" s="123"/>
      <c r="H2312" s="74" t="s">
        <v>326</v>
      </c>
      <c r="I2312" s="66" t="s">
        <v>1872</v>
      </c>
    </row>
  </sheetData>
  <pageMargins left="0.70866141732283472" right="0.70866141732283472" top="0.74803149606299213" bottom="0.74803149606299213" header="0.31496062992125984" footer="0.31496062992125984"/>
  <pageSetup paperSize="9" scale="85" orientation="landscape" r:id="rId1"/>
  <headerFooter>
    <oddFooter>&amp;C&amp;10&amp;K03+000Pagina &amp;P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FAD9-7039-4F1D-9577-A255BB9072ED}">
  <dimension ref="A1:AA970"/>
  <sheetViews>
    <sheetView zoomScale="70" zoomScaleNormal="70" workbookViewId="0">
      <selection activeCell="D8" sqref="D8"/>
    </sheetView>
  </sheetViews>
  <sheetFormatPr defaultRowHeight="13.8" x14ac:dyDescent="0.25"/>
  <cols>
    <col min="4" max="5" width="12.1796875" customWidth="1"/>
    <col min="7" max="7" width="12.1796875" customWidth="1"/>
    <col min="8" max="8" width="12.26953125" customWidth="1"/>
    <col min="10" max="10" width="11.81640625" customWidth="1"/>
    <col min="11" max="11" width="12.1796875" customWidth="1"/>
    <col min="13" max="13" width="11.81640625" customWidth="1"/>
    <col min="14" max="14" width="12.1796875" customWidth="1"/>
  </cols>
  <sheetData>
    <row r="1" spans="1:27" s="1" customFormat="1" ht="13.2" x14ac:dyDescent="0.25">
      <c r="A1" s="1" t="s">
        <v>4</v>
      </c>
      <c r="C1" s="1" t="s">
        <v>1873</v>
      </c>
      <c r="D1" s="1" t="s">
        <v>1874</v>
      </c>
      <c r="E1" s="1" t="s">
        <v>19</v>
      </c>
      <c r="F1" s="1" t="s">
        <v>1875</v>
      </c>
      <c r="G1" s="1" t="s">
        <v>1876</v>
      </c>
      <c r="H1" s="1" t="s">
        <v>22</v>
      </c>
      <c r="I1" s="1" t="s">
        <v>1877</v>
      </c>
      <c r="J1" s="1" t="s">
        <v>1878</v>
      </c>
      <c r="K1" s="1" t="s">
        <v>25</v>
      </c>
      <c r="L1" s="1" t="s">
        <v>1879</v>
      </c>
      <c r="M1" s="1" t="s">
        <v>1880</v>
      </c>
      <c r="N1" s="1" t="s">
        <v>28</v>
      </c>
      <c r="O1" s="1" t="s">
        <v>1881</v>
      </c>
      <c r="R1" s="1" t="s">
        <v>1882</v>
      </c>
      <c r="U1" s="1" t="s">
        <v>1883</v>
      </c>
      <c r="X1" s="1" t="s">
        <v>1884</v>
      </c>
      <c r="AA1" s="1" t="s">
        <v>1885</v>
      </c>
    </row>
    <row r="2" spans="1:27" x14ac:dyDescent="0.25">
      <c r="A2" t="str" cm="1">
        <f t="array" ref="A2:A203">_xlfn.UNIQUE(Activiteitenoverzicht!$D$5:$D$10001)</f>
        <v>65.22.10</v>
      </c>
      <c r="B2" t="str">
        <f>A2</f>
        <v>65.22.10</v>
      </c>
      <c r="C2">
        <f>MATCH(A2,Activiteitenoverzicht!$D$5:$D$10001, 0)</f>
        <v>1</v>
      </c>
      <c r="D2" t="str" cm="1">
        <f t="array" ref="D2">IF(INDEX(Activiteitenoverzicht!$B$5:$B$10001,C2)&lt;&gt;0,INDEX(Activiteitenoverzicht!$B$5:$B$10001,C2),"niet gevonden")</f>
        <v>BEV010-A</v>
      </c>
      <c r="E2" cm="1">
        <f t="array" ref="E2">IF(INDEX(Activiteitenoverzicht!$G$5:$G$10001,C2)&lt;&gt;0,INDEX(Activiteitenoverzicht!$G$5:$G$10001,C2),"niet gevonden")</f>
        <v>1</v>
      </c>
      <c r="F2">
        <f ca="1">IFERROR(MATCH(A2,OFFSET(Activiteitenoverzicht!$D$5:$D$2079,C2,0), 0)+C2, "-")</f>
        <v>1650</v>
      </c>
      <c r="G2" t="str" cm="1">
        <f t="array" aca="1" ref="G2" ca="1">IF(ISNUMBER(F2),IF(INDEX(Activiteitenoverzicht!$B$5:$B$10001,F2)&lt;&gt;0,INDEX(Activiteitenoverzicht!$B$5:$B$10001,F2),"niet gevonden"),"-")</f>
        <v>TG080-A</v>
      </c>
      <c r="H2" cm="1">
        <f t="array" aca="1" ref="H2" ca="1">IF(ISNUMBER(F2),IF(INDEX(Activiteitenoverzicht!$G$5:$G$10001,F2)&lt;&gt;0,INDEX(Activiteitenoverzicht!$G$5:$G$10001,F2),"niet gevonden"),"-")</f>
        <v>1</v>
      </c>
      <c r="I2" t="str">
        <f ca="1">IF(ISNUMBER(F2), IFERROR(MATCH(A2,OFFSET(Activiteitenoverzicht!$D$5:$D$10001,F2,0), 0)+F2, "-"), "-")</f>
        <v>-</v>
      </c>
      <c r="J2" t="str" cm="1">
        <f t="array" aca="1" ref="J2" ca="1">IF(ISNUMBER(I2),IF(INDEX(Activiteitenoverzicht!$B$5:$B$10001,I2)&lt;&gt;0,INDEX(Activiteitenoverzicht!$B$5:$B$10001,I2),"niet gevonden"),"-")</f>
        <v>-</v>
      </c>
      <c r="K2" t="str" cm="1">
        <f t="array" aca="1" ref="K2" ca="1">IF(ISNUMBER(I2),IF(INDEX(Activiteitenoverzicht!$G$5:$G$10001,I2)&lt;&gt;0,INDEX(Activiteitenoverzicht!$G$5:$G$10001,I2),"niet gevonden"),"-")</f>
        <v>-</v>
      </c>
      <c r="L2" t="str">
        <f ca="1">IF(ISNUMBER(I2), IFERROR(MATCH(A2,OFFSET(Activiteitenoverzicht!$D$5:$D$10001,I2,0), 0)+I2, "-"), "-")</f>
        <v>-</v>
      </c>
      <c r="M2" t="str" cm="1">
        <f t="array" aca="1" ref="M2" ca="1">IF(ISNUMBER(L2),IF(INDEX(Activiteitenoverzicht!$B$5:$B$10001,L2)&lt;&gt;0,INDEX(Activiteitenoverzicht!$B$5:$B$10001,L2),"niet gevonden"),"-")</f>
        <v>-</v>
      </c>
      <c r="N2" t="str" cm="1">
        <f t="array" aca="1" ref="N2" ca="1">IF(ISNUMBER(L2),IF(INDEX(Activiteitenoverzicht!$G$5:$G$10001,L2)&lt;&gt;0,INDEX(Activiteitenoverzicht!$G$5:$G$10001,L2),"niet gevonden"),"-")</f>
        <v>-</v>
      </c>
      <c r="O2" t="str">
        <f ca="1">IF(ISNUMBER(L2), IFERROR(MATCH(A2,OFFSET(Activiteitenoverzicht!$D$5:$D$10001,L2,0), 0)+L2, "-"), "-")</f>
        <v>-</v>
      </c>
      <c r="R2" t="str">
        <f ca="1">IF(ISNUMBER(O2), IFERROR(MATCH(A2,OFFSET(Activiteitenoverzicht!$D$5:$D$10001,O2,0), 0)+O2, "-"), "-")</f>
        <v>-</v>
      </c>
      <c r="U2" t="str">
        <f ca="1">IF(ISNUMBER(R2), IFERROR(MATCH(A2,OFFSET(Activiteitenoverzicht!$D$5:$D$10001,R2,0), 0)+R2, "-"), "-")</f>
        <v>-</v>
      </c>
      <c r="X2" t="str">
        <f ca="1">IF(ISNUMBER(U2), IFERROR(MATCH(A2,OFFSET(Activiteitenoverzicht!$D$5:$D$10001,U2,0), 0)+U2, "-"), "-")</f>
        <v>-</v>
      </c>
      <c r="AA2" t="str">
        <f ca="1">IF(ISNUMBER(X2), IFERROR(MATCH(A2,OFFSET(Activiteitenoverzicht!$D$5:$D$10001,X2,0), 0)+X2, "-"), "-")</f>
        <v>-</v>
      </c>
    </row>
    <row r="3" spans="1:27" x14ac:dyDescent="0.25">
      <c r="A3" t="str">
        <v>65.22.20</v>
      </c>
      <c r="B3" t="str">
        <f t="shared" ref="B3:B66" si="0">A3</f>
        <v>65.22.20</v>
      </c>
      <c r="C3">
        <f>MATCH(A3,Activiteitenoverzicht!$D$5:$D$10001, 0)</f>
        <v>2</v>
      </c>
      <c r="D3" t="str" cm="1">
        <f t="array" ref="D3">IF(INDEX(Activiteitenoverzicht!$B$5:$B$10001,C3)&lt;&gt;0,INDEX(Activiteitenoverzicht!$B$5:$B$10001,C3),"niet gevonden")</f>
        <v>BEV010-A</v>
      </c>
      <c r="E3" cm="1">
        <f t="array" ref="E3">IF(INDEX(Activiteitenoverzicht!$G$5:$G$10001,C3)&lt;&gt;0,INDEX(Activiteitenoverzicht!$G$5:$G$10001,C3),"niet gevonden")</f>
        <v>1</v>
      </c>
      <c r="F3" t="str">
        <f ca="1">IFERROR(MATCH(A3,OFFSET(Activiteitenoverzicht!$D$5:$D$2079,C3,0), 0)+C3, "-")</f>
        <v>-</v>
      </c>
      <c r="G3" t="str" cm="1">
        <f t="array" aca="1" ref="G3" ca="1">IF(ISNUMBER(F3),IF(INDEX(Activiteitenoverzicht!$B$5:$B$10001,F3)&lt;&gt;0,INDEX(Activiteitenoverzicht!$B$5:$B$10001,F3),"niet gevonden"),"-")</f>
        <v>-</v>
      </c>
      <c r="H3" t="str" cm="1">
        <f t="array" aca="1" ref="H3" ca="1">IF(ISNUMBER(F3),IF(INDEX(Activiteitenoverzicht!$G$5:$G$10001,F3)&lt;&gt;0,INDEX(Activiteitenoverzicht!$G$5:$G$10001,F3),"niet gevonden"),"-")</f>
        <v>-</v>
      </c>
      <c r="I3" t="str">
        <f ca="1">IF(ISNUMBER(F3), IFERROR(MATCH(A3,OFFSET(Activiteitenoverzicht!$D$5:$D$10001,F3,0), 0)+F3, "-"), "-")</f>
        <v>-</v>
      </c>
      <c r="J3" t="str" cm="1">
        <f t="array" aca="1" ref="J3" ca="1">IF(ISNUMBER(I3),IF(INDEX(Activiteitenoverzicht!$B$5:$B$10001,I3)&lt;&gt;0,INDEX(Activiteitenoverzicht!$B$5:$B$10001,I3),"niet gevonden"),"-")</f>
        <v>-</v>
      </c>
      <c r="K3" t="str" cm="1">
        <f t="array" aca="1" ref="K3" ca="1">IF(ISNUMBER(I3),IF(INDEX(Activiteitenoverzicht!$G$5:$G$10001,I3)&lt;&gt;0,INDEX(Activiteitenoverzicht!$G$5:$G$10001,I3),"niet gevonden"),"-")</f>
        <v>-</v>
      </c>
      <c r="L3" t="str">
        <f ca="1">IF(ISNUMBER(I3), IFERROR(MATCH(A3,OFFSET(Activiteitenoverzicht!$D$5:$D$10001,I3,0), 0)+I3, "-"), "-")</f>
        <v>-</v>
      </c>
      <c r="M3" t="str" cm="1">
        <f t="array" aca="1" ref="M3" ca="1">IF(ISNUMBER(L3),IF(INDEX(Activiteitenoverzicht!$B$5:$B$10001,L3)&lt;&gt;0,INDEX(Activiteitenoverzicht!$B$5:$B$10001,L3),"niet gevonden"),"-")</f>
        <v>-</v>
      </c>
      <c r="N3" t="str" cm="1">
        <f t="array" aca="1" ref="N3" ca="1">IF(ISNUMBER(L3),IF(INDEX(Activiteitenoverzicht!$G$5:$G$10001,L3)&lt;&gt;0,INDEX(Activiteitenoverzicht!$G$5:$G$10001,L3),"niet gevonden"),"-")</f>
        <v>-</v>
      </c>
      <c r="O3" t="str">
        <f ca="1">IF(ISNUMBER(L3), IFERROR(MATCH(A3,OFFSET(Activiteitenoverzicht!$D$5:$D$10001,L3,0), 0)+L3, "-"), "-")</f>
        <v>-</v>
      </c>
      <c r="R3" t="str">
        <f ca="1">IF(ISNUMBER(O3), IFERROR(MATCH(A3,OFFSET(Activiteitenoverzicht!$D$5:$D$10001,O3,0), 0)+O3, "-"), "-")</f>
        <v>-</v>
      </c>
      <c r="U3" t="str">
        <f ca="1">IF(ISNUMBER(R3), IFERROR(MATCH(A3,OFFSET(Activiteitenoverzicht!$D$5:$D$10001,R3,0), 0)+R3, "-"), "-")</f>
        <v>-</v>
      </c>
      <c r="X3" t="str">
        <f ca="1">IF(ISNUMBER(U3), IFERROR(MATCH(A3,OFFSET(Activiteitenoverzicht!$D$5:$D$10001,U3,0), 0)+U3, "-"), "-")</f>
        <v>-</v>
      </c>
      <c r="AA3" t="str">
        <f ca="1">IF(ISNUMBER(X3), IFERROR(MATCH(A3,OFFSET(Activiteitenoverzicht!$D$5:$D$10001,X3,0), 0)+X3, "-"), "-")</f>
        <v>-</v>
      </c>
    </row>
    <row r="4" spans="1:27" hidden="1" x14ac:dyDescent="0.25">
      <c r="A4" t="str">
        <v/>
      </c>
      <c r="B4" t="str">
        <f t="shared" si="0"/>
        <v/>
      </c>
      <c r="C4">
        <f>MATCH(A4,Activiteitenoverzicht!$D$5:$D$10001, 0)</f>
        <v>3</v>
      </c>
      <c r="D4" t="str" cm="1">
        <f t="array" ref="D4">IF(INDEX(Activiteitenoverzicht!$B$5:$B$10001,C4)&lt;&gt;0,INDEX(Activiteitenoverzicht!$B$5:$B$10001,C4),"niet gevonden")</f>
        <v xml:space="preserve"> </v>
      </c>
      <c r="E4" cm="1">
        <f t="array" ref="E4">IF(INDEX(Activiteitenoverzicht!$G$5:$G$10001,C4)&lt;&gt;0,INDEX(Activiteitenoverzicht!$G$5:$G$10001,C4),"niet gevonden")</f>
        <v>1</v>
      </c>
      <c r="F4">
        <f ca="1">IFERROR(MATCH(A4,OFFSET(Activiteitenoverzicht!$D$5:$D$2079,C4,0), 0)+C4, "-")</f>
        <v>4</v>
      </c>
      <c r="G4" t="str" cm="1">
        <f t="array" aca="1" ref="G4" ca="1">IF(ISNUMBER(F4),IF(INDEX(Activiteitenoverzicht!$B$5:$B$10001,F4)&lt;&gt;0,INDEX(Activiteitenoverzicht!$B$5:$B$10001,F4),"niet gevonden"),"-")</f>
        <v xml:space="preserve"> </v>
      </c>
      <c r="H4" cm="1">
        <f t="array" aca="1" ref="H4" ca="1">IF(ISNUMBER(F4),IF(INDEX(Activiteitenoverzicht!$G$5:$G$10001,F4)&lt;&gt;0,INDEX(Activiteitenoverzicht!$G$5:$G$10001,F4),"niet gevonden"),"-")</f>
        <v>1</v>
      </c>
      <c r="I4">
        <f ca="1">IF(ISNUMBER(F4), IFERROR(MATCH(A4,OFFSET(Activiteitenoverzicht!$D$5:$D$10001,F4,0), 0)+F4, "-"), "-")</f>
        <v>5</v>
      </c>
      <c r="J4" t="str" cm="1">
        <f t="array" aca="1" ref="J4" ca="1">IF(ISNUMBER(I4),IF(INDEX(Activiteitenoverzicht!$B$5:$B$10001,I4)&lt;&gt;0,INDEX(Activiteitenoverzicht!$B$5:$B$10001,I4),"niet gevonden"),"-")</f>
        <v xml:space="preserve"> </v>
      </c>
      <c r="K4" cm="1">
        <f t="array" aca="1" ref="K4" ca="1">IF(ISNUMBER(I4),IF(INDEX(Activiteitenoverzicht!$G$5:$G$10001,I4)&lt;&gt;0,INDEX(Activiteitenoverzicht!$G$5:$G$10001,I4),"niet gevonden"),"-")</f>
        <v>1</v>
      </c>
      <c r="L4">
        <f ca="1">IF(ISNUMBER(I4), IFERROR(MATCH(A4,OFFSET(Activiteitenoverzicht!$D$5:$D$10001,I4,0), 0)+I4, "-"), "-")</f>
        <v>6</v>
      </c>
      <c r="M4" t="str" cm="1">
        <f t="array" aca="1" ref="M4" ca="1">IF(ISNUMBER(L4),IF(INDEX(Activiteitenoverzicht!$B$5:$B$10001,L4)&lt;&gt;0,INDEX(Activiteitenoverzicht!$B$5:$B$10001,L4),"niet gevonden"),"-")</f>
        <v xml:space="preserve"> </v>
      </c>
      <c r="N4" cm="1">
        <f t="array" aca="1" ref="N4" ca="1">IF(ISNUMBER(L4),IF(INDEX(Activiteitenoverzicht!$G$5:$G$10001,L4)&lt;&gt;0,INDEX(Activiteitenoverzicht!$G$5:$G$10001,L4),"niet gevonden"),"-")</f>
        <v>1</v>
      </c>
      <c r="O4">
        <f ca="1">IF(ISNUMBER(L4), IFERROR(MATCH(A4,OFFSET(Activiteitenoverzicht!$D$5:$D$10001,L4,0), 0)+L4, "-"), "-")</f>
        <v>7</v>
      </c>
      <c r="R4">
        <f ca="1">IF(ISNUMBER(O4), IFERROR(MATCH(A4,OFFSET(Activiteitenoverzicht!$D$5:$D$10001,O4,0), 0)+O4, "-"), "-")</f>
        <v>8</v>
      </c>
      <c r="U4">
        <f ca="1">IF(ISNUMBER(R4), IFERROR(MATCH(A4,OFFSET(Activiteitenoverzicht!$D$5:$D$10001,R4,0), 0)+R4, "-"), "-")</f>
        <v>9</v>
      </c>
      <c r="X4">
        <f ca="1">IF(ISNUMBER(U4), IFERROR(MATCH(A4,OFFSET(Activiteitenoverzicht!$D$5:$D$10001,U4,0), 0)+U4, "-"), "-")</f>
        <v>10</v>
      </c>
      <c r="AA4">
        <f ca="1">IF(ISNUMBER(X4), IFERROR(MATCH(A4,OFFSET(Activiteitenoverzicht!$D$5:$D$10001,X4,0), 0)+X4, "-"), "-")</f>
        <v>11</v>
      </c>
    </row>
    <row r="5" spans="1:27" x14ac:dyDescent="0.25">
      <c r="A5" t="str">
        <v>64.31.10</v>
      </c>
      <c r="B5" t="str">
        <f t="shared" si="0"/>
        <v>64.31.10</v>
      </c>
      <c r="C5">
        <f>MATCH(A5,Activiteitenoverzicht!$D$5:$D$10001, 0)</f>
        <v>23</v>
      </c>
      <c r="D5" t="str" cm="1">
        <f t="array" ref="D5">IF(INDEX(Activiteitenoverzicht!$B$5:$B$10001,C5)&lt;&gt;0,INDEX(Activiteitenoverzicht!$B$5:$B$10001,C5),"niet gevonden")</f>
        <v>BEV030-A</v>
      </c>
      <c r="E5" cm="1">
        <f t="array" ref="E5">IF(INDEX(Activiteitenoverzicht!$G$5:$G$10001,C5)&lt;&gt;0,INDEX(Activiteitenoverzicht!$G$5:$G$10001,C5),"niet gevonden")</f>
        <v>1</v>
      </c>
      <c r="F5" t="str">
        <f ca="1">IFERROR(MATCH(A5,OFFSET(Activiteitenoverzicht!$D$5:$D$2079,C5,0), 0)+C5, "-")</f>
        <v>-</v>
      </c>
      <c r="G5" t="str" cm="1">
        <f t="array" aca="1" ref="G5" ca="1">IF(ISNUMBER(F5),IF(INDEX(Activiteitenoverzicht!$B$5:$B$10001,F5)&lt;&gt;0,INDEX(Activiteitenoverzicht!$B$5:$B$10001,F5),"niet gevonden"),"-")</f>
        <v>-</v>
      </c>
      <c r="H5" t="str" cm="1">
        <f t="array" aca="1" ref="H5" ca="1">IF(ISNUMBER(F5),IF(INDEX(Activiteitenoverzicht!$G$5:$G$10001,F5)&lt;&gt;0,INDEX(Activiteitenoverzicht!$G$5:$G$10001,F5),"niet gevonden"),"-")</f>
        <v>-</v>
      </c>
      <c r="I5" t="str">
        <f ca="1">IF(ISNUMBER(F5), IFERROR(MATCH(A5,OFFSET(Activiteitenoverzicht!$D$5:$D$10001,F5,0), 0)+F5, "-"), "-")</f>
        <v>-</v>
      </c>
      <c r="J5" t="str" cm="1">
        <f t="array" aca="1" ref="J5" ca="1">IF(ISNUMBER(I5),IF(INDEX(Activiteitenoverzicht!$B$5:$B$10001,I5)&lt;&gt;0,INDEX(Activiteitenoverzicht!$B$5:$B$10001,I5),"niet gevonden"),"-")</f>
        <v>-</v>
      </c>
      <c r="K5" t="str" cm="1">
        <f t="array" aca="1" ref="K5" ca="1">IF(ISNUMBER(I5),IF(INDEX(Activiteitenoverzicht!$G$5:$G$10001,I5)&lt;&gt;0,INDEX(Activiteitenoverzicht!$G$5:$G$10001,I5),"niet gevonden"),"-")</f>
        <v>-</v>
      </c>
      <c r="L5" t="str">
        <f ca="1">IF(ISNUMBER(I5), IFERROR(MATCH(A5,OFFSET(Activiteitenoverzicht!$D$5:$D$10001,I5,0), 0)+I5, "-"), "-")</f>
        <v>-</v>
      </c>
      <c r="M5" t="str" cm="1">
        <f t="array" aca="1" ref="M5" ca="1">IF(ISNUMBER(L5),IF(INDEX(Activiteitenoverzicht!$B$5:$B$10001,L5)&lt;&gt;0,INDEX(Activiteitenoverzicht!$B$5:$B$10001,L5),"niet gevonden"),"-")</f>
        <v>-</v>
      </c>
      <c r="N5" t="str" cm="1">
        <f t="array" aca="1" ref="N5" ca="1">IF(ISNUMBER(L5),IF(INDEX(Activiteitenoverzicht!$G$5:$G$10001,L5)&lt;&gt;0,INDEX(Activiteitenoverzicht!$G$5:$G$10001,L5),"niet gevonden"),"-")</f>
        <v>-</v>
      </c>
      <c r="O5" t="str">
        <f ca="1">IF(ISNUMBER(L5), IFERROR(MATCH(A5,OFFSET(Activiteitenoverzicht!$D$5:$D$10001,L5,0), 0)+L5, "-"), "-")</f>
        <v>-</v>
      </c>
      <c r="R5" t="str">
        <f ca="1">IF(ISNUMBER(O5), IFERROR(MATCH(A5,OFFSET(Activiteitenoverzicht!$D$5:$D$10001,O5,0), 0)+O5, "-"), "-")</f>
        <v>-</v>
      </c>
      <c r="U5" t="str">
        <f ca="1">IF(ISNUMBER(R5), IFERROR(MATCH(A5,OFFSET(Activiteitenoverzicht!$D$5:$D$10001,R5,0), 0)+R5, "-"), "-")</f>
        <v>-</v>
      </c>
      <c r="X5" t="str">
        <f ca="1">IF(ISNUMBER(U5), IFERROR(MATCH(A5,OFFSET(Activiteitenoverzicht!$D$5:$D$10001,U5,0), 0)+U5, "-"), "-")</f>
        <v>-</v>
      </c>
      <c r="AA5" t="str">
        <f ca="1">IF(ISNUMBER(X5), IFERROR(MATCH(A5,OFFSET(Activiteitenoverzicht!$D$5:$D$10001,X5,0), 0)+X5, "-"), "-")</f>
        <v>-</v>
      </c>
    </row>
    <row r="6" spans="1:27" x14ac:dyDescent="0.25">
      <c r="A6" t="str">
        <v>90.64.10</v>
      </c>
      <c r="B6" t="str">
        <f t="shared" si="0"/>
        <v>90.64.10</v>
      </c>
      <c r="C6">
        <f>MATCH(A6,Activiteitenoverzicht!$D$5:$D$10001, 0)</f>
        <v>24</v>
      </c>
      <c r="D6" t="str" cm="1">
        <f t="array" ref="D6">IF(INDEX(Activiteitenoverzicht!$B$5:$B$10001,C6)&lt;&gt;0,INDEX(Activiteitenoverzicht!$B$5:$B$10001,C6),"niet gevonden")</f>
        <v>BEV030-A</v>
      </c>
      <c r="E6" cm="1">
        <f t="array" ref="E6">IF(INDEX(Activiteitenoverzicht!$G$5:$G$10001,C6)&lt;&gt;0,INDEX(Activiteitenoverzicht!$G$5:$G$10001,C6),"niet gevonden")</f>
        <v>1</v>
      </c>
      <c r="F6" t="str">
        <f ca="1">IFERROR(MATCH(A6,OFFSET(Activiteitenoverzicht!$D$5:$D$2079,C6,0), 0)+C6, "-")</f>
        <v>-</v>
      </c>
      <c r="G6" t="str" cm="1">
        <f t="array" aca="1" ref="G6" ca="1">IF(ISNUMBER(F6),IF(INDEX(Activiteitenoverzicht!$B$5:$B$10001,F6)&lt;&gt;0,INDEX(Activiteitenoverzicht!$B$5:$B$10001,F6),"niet gevonden"),"-")</f>
        <v>-</v>
      </c>
      <c r="H6" t="str" cm="1">
        <f t="array" aca="1" ref="H6" ca="1">IF(ISNUMBER(F6),IF(INDEX(Activiteitenoverzicht!$G$5:$G$10001,F6)&lt;&gt;0,INDEX(Activiteitenoverzicht!$G$5:$G$10001,F6),"niet gevonden"),"-")</f>
        <v>-</v>
      </c>
      <c r="I6" t="str">
        <f ca="1">IF(ISNUMBER(F6), IFERROR(MATCH(A6,OFFSET(Activiteitenoverzicht!$D$5:$D$10001,F6,0), 0)+F6, "-"), "-")</f>
        <v>-</v>
      </c>
      <c r="J6" t="str" cm="1">
        <f t="array" aca="1" ref="J6" ca="1">IF(ISNUMBER(I6),IF(INDEX(Activiteitenoverzicht!$B$5:$B$10001,I6)&lt;&gt;0,INDEX(Activiteitenoverzicht!$B$5:$B$10001,I6),"niet gevonden"),"-")</f>
        <v>-</v>
      </c>
      <c r="K6" t="str" cm="1">
        <f t="array" aca="1" ref="K6" ca="1">IF(ISNUMBER(I6),IF(INDEX(Activiteitenoverzicht!$G$5:$G$10001,I6)&lt;&gt;0,INDEX(Activiteitenoverzicht!$G$5:$G$10001,I6),"niet gevonden"),"-")</f>
        <v>-</v>
      </c>
      <c r="L6" t="str">
        <f ca="1">IF(ISNUMBER(I6), IFERROR(MATCH(A6,OFFSET(Activiteitenoverzicht!$D$5:$D$10001,I6,0), 0)+I6, "-"), "-")</f>
        <v>-</v>
      </c>
      <c r="M6" t="str" cm="1">
        <f t="array" aca="1" ref="M6" ca="1">IF(ISNUMBER(L6),IF(INDEX(Activiteitenoverzicht!$B$5:$B$10001,L6)&lt;&gt;0,INDEX(Activiteitenoverzicht!$B$5:$B$10001,L6),"niet gevonden"),"-")</f>
        <v>-</v>
      </c>
      <c r="N6" t="str" cm="1">
        <f t="array" aca="1" ref="N6" ca="1">IF(ISNUMBER(L6),IF(INDEX(Activiteitenoverzicht!$G$5:$G$10001,L6)&lt;&gt;0,INDEX(Activiteitenoverzicht!$G$5:$G$10001,L6),"niet gevonden"),"-")</f>
        <v>-</v>
      </c>
      <c r="O6" t="str">
        <f ca="1">IF(ISNUMBER(L6), IFERROR(MATCH(A6,OFFSET(Activiteitenoverzicht!$D$5:$D$10001,L6,0), 0)+L6, "-"), "-")</f>
        <v>-</v>
      </c>
      <c r="R6" t="str">
        <f ca="1">IF(ISNUMBER(O6), IFERROR(MATCH(A6,OFFSET(Activiteitenoverzicht!$D$5:$D$10001,O6,0), 0)+O6, "-"), "-")</f>
        <v>-</v>
      </c>
      <c r="U6" t="str">
        <f ca="1">IF(ISNUMBER(R6), IFERROR(MATCH(A6,OFFSET(Activiteitenoverzicht!$D$5:$D$10001,R6,0), 0)+R6, "-"), "-")</f>
        <v>-</v>
      </c>
      <c r="X6" t="str">
        <f ca="1">IF(ISNUMBER(U6), IFERROR(MATCH(A6,OFFSET(Activiteitenoverzicht!$D$5:$D$10001,U6,0), 0)+U6, "-"), "-")</f>
        <v>-</v>
      </c>
      <c r="AA6" t="str">
        <f ca="1">IF(ISNUMBER(X6), IFERROR(MATCH(A6,OFFSET(Activiteitenoverzicht!$D$5:$D$10001,X6,0), 0)+X6, "-"), "-")</f>
        <v>-</v>
      </c>
    </row>
    <row r="7" spans="1:27" x14ac:dyDescent="0.25">
      <c r="A7" t="str">
        <v>64.31.20</v>
      </c>
      <c r="B7" t="str">
        <f t="shared" si="0"/>
        <v>64.31.20</v>
      </c>
      <c r="C7">
        <f>MATCH(A7,Activiteitenoverzicht!$D$5:$D$10001, 0)</f>
        <v>34</v>
      </c>
      <c r="D7" t="str" cm="1">
        <f t="array" ref="D7">IF(INDEX(Activiteitenoverzicht!$B$5:$B$10001,C7)&lt;&gt;0,INDEX(Activiteitenoverzicht!$B$5:$B$10001,C7),"niet gevonden")</f>
        <v>BEV040-A</v>
      </c>
      <c r="E7" cm="1">
        <f t="array" ref="E7">IF(INDEX(Activiteitenoverzicht!$G$5:$G$10001,C7)&lt;&gt;0,INDEX(Activiteitenoverzicht!$G$5:$G$10001,C7),"niet gevonden")</f>
        <v>1</v>
      </c>
      <c r="F7" t="str">
        <f ca="1">IFERROR(MATCH(A7,OFFSET(Activiteitenoverzicht!$D$5:$D$2079,C7,0), 0)+C7, "-")</f>
        <v>-</v>
      </c>
      <c r="G7" t="str" cm="1">
        <f t="array" aca="1" ref="G7" ca="1">IF(ISNUMBER(F7),IF(INDEX(Activiteitenoverzicht!$B$5:$B$10001,F7)&lt;&gt;0,INDEX(Activiteitenoverzicht!$B$5:$B$10001,F7),"niet gevonden"),"-")</f>
        <v>-</v>
      </c>
      <c r="H7" t="str" cm="1">
        <f t="array" aca="1" ref="H7" ca="1">IF(ISNUMBER(F7),IF(INDEX(Activiteitenoverzicht!$G$5:$G$10001,F7)&lt;&gt;0,INDEX(Activiteitenoverzicht!$G$5:$G$10001,F7),"niet gevonden"),"-")</f>
        <v>-</v>
      </c>
      <c r="I7" t="str">
        <f ca="1">IF(ISNUMBER(F7), IFERROR(MATCH(A7,OFFSET(Activiteitenoverzicht!$D$5:$D$10001,F7,0), 0)+F7, "-"), "-")</f>
        <v>-</v>
      </c>
      <c r="J7" t="str" cm="1">
        <f t="array" aca="1" ref="J7" ca="1">IF(ISNUMBER(I7),IF(INDEX(Activiteitenoverzicht!$B$5:$B$10001,I7)&lt;&gt;0,INDEX(Activiteitenoverzicht!$B$5:$B$10001,I7),"niet gevonden"),"-")</f>
        <v>-</v>
      </c>
      <c r="K7" t="str" cm="1">
        <f t="array" aca="1" ref="K7" ca="1">IF(ISNUMBER(I7),IF(INDEX(Activiteitenoverzicht!$G$5:$G$10001,I7)&lt;&gt;0,INDEX(Activiteitenoverzicht!$G$5:$G$10001,I7),"niet gevonden"),"-")</f>
        <v>-</v>
      </c>
      <c r="L7" t="str">
        <f ca="1">IF(ISNUMBER(I7), IFERROR(MATCH(A7,OFFSET(Activiteitenoverzicht!$D$5:$D$10001,I7,0), 0)+I7, "-"), "-")</f>
        <v>-</v>
      </c>
      <c r="M7" t="str" cm="1">
        <f t="array" aca="1" ref="M7" ca="1">IF(ISNUMBER(L7),IF(INDEX(Activiteitenoverzicht!$B$5:$B$10001,L7)&lt;&gt;0,INDEX(Activiteitenoverzicht!$B$5:$B$10001,L7),"niet gevonden"),"-")</f>
        <v>-</v>
      </c>
      <c r="N7" t="str" cm="1">
        <f t="array" aca="1" ref="N7" ca="1">IF(ISNUMBER(L7),IF(INDEX(Activiteitenoverzicht!$G$5:$G$10001,L7)&lt;&gt;0,INDEX(Activiteitenoverzicht!$G$5:$G$10001,L7),"niet gevonden"),"-")</f>
        <v>-</v>
      </c>
      <c r="O7" t="str">
        <f ca="1">IF(ISNUMBER(L7), IFERROR(MATCH(A7,OFFSET(Activiteitenoverzicht!$D$5:$D$10001,L7,0), 0)+L7, "-"), "-")</f>
        <v>-</v>
      </c>
      <c r="R7" t="str">
        <f ca="1">IF(ISNUMBER(O7), IFERROR(MATCH(A7,OFFSET(Activiteitenoverzicht!$D$5:$D$10001,O7,0), 0)+O7, "-"), "-")</f>
        <v>-</v>
      </c>
      <c r="U7" t="str">
        <f ca="1">IF(ISNUMBER(R7), IFERROR(MATCH(A7,OFFSET(Activiteitenoverzicht!$D$5:$D$10001,R7,0), 0)+R7, "-"), "-")</f>
        <v>-</v>
      </c>
      <c r="X7" t="str">
        <f ca="1">IF(ISNUMBER(U7), IFERROR(MATCH(A7,OFFSET(Activiteitenoverzicht!$D$5:$D$10001,U7,0), 0)+U7, "-"), "-")</f>
        <v>-</v>
      </c>
      <c r="AA7" t="str">
        <f ca="1">IF(ISNUMBER(X7), IFERROR(MATCH(A7,OFFSET(Activiteitenoverzicht!$D$5:$D$10001,X7,0), 0)+X7, "-"), "-")</f>
        <v>-</v>
      </c>
    </row>
    <row r="8" spans="1:27" x14ac:dyDescent="0.25">
      <c r="A8" t="str">
        <v>59.24.00</v>
      </c>
      <c r="B8" t="str">
        <f t="shared" si="0"/>
        <v>59.24.00</v>
      </c>
      <c r="C8">
        <f>MATCH(A8,Activiteitenoverzicht!$D$5:$D$10001, 0)</f>
        <v>41</v>
      </c>
      <c r="D8" t="str" cm="1">
        <f t="array" ref="D8">IF(INDEX(Activiteitenoverzicht!$B$5:$B$10001,C8)&lt;&gt;0,INDEX(Activiteitenoverzicht!$B$5:$B$10001,C8),"niet gevonden")</f>
        <v>BRND010-A</v>
      </c>
      <c r="E8" cm="1">
        <f t="array" ref="E8">IF(INDEX(Activiteitenoverzicht!$G$5:$G$10001,C8)&lt;&gt;0,INDEX(Activiteitenoverzicht!$G$5:$G$10001,C8),"niet gevonden")</f>
        <v>1</v>
      </c>
      <c r="F8">
        <f ca="1">IFERROR(MATCH(A8,OFFSET(Activiteitenoverzicht!$D$5:$D$2079,C8,0), 0)+C8, "-")</f>
        <v>53</v>
      </c>
      <c r="G8" t="str" cm="1">
        <f t="array" aca="1" ref="G8" ca="1">IF(ISNUMBER(F8),IF(INDEX(Activiteitenoverzicht!$B$5:$B$10001,F8)&lt;&gt;0,INDEX(Activiteitenoverzicht!$B$5:$B$10001,F8),"niet gevonden"),"-")</f>
        <v>BRND010-K</v>
      </c>
      <c r="H8" cm="1">
        <f t="array" aca="1" ref="H8" ca="1">IF(ISNUMBER(F8),IF(INDEX(Activiteitenoverzicht!$G$5:$G$10001,F8)&lt;&gt;0,INDEX(Activiteitenoverzicht!$G$5:$G$10001,F8),"niet gevonden"),"-")</f>
        <v>0.2</v>
      </c>
      <c r="I8" t="str">
        <f ca="1">IF(ISNUMBER(F8), IFERROR(MATCH(A8,OFFSET(Activiteitenoverzicht!$D$5:$D$10001,F8,0), 0)+F8, "-"), "-")</f>
        <v>-</v>
      </c>
      <c r="J8" t="str" cm="1">
        <f t="array" aca="1" ref="J8" ca="1">IF(ISNUMBER(I8),IF(INDEX(Activiteitenoverzicht!$B$5:$B$10001,I8)&lt;&gt;0,INDEX(Activiteitenoverzicht!$B$5:$B$10001,I8),"niet gevonden"),"-")</f>
        <v>-</v>
      </c>
      <c r="K8" t="str" cm="1">
        <f t="array" aca="1" ref="K8" ca="1">IF(ISNUMBER(I8),IF(INDEX(Activiteitenoverzicht!$G$5:$G$10001,I8)&lt;&gt;0,INDEX(Activiteitenoverzicht!$G$5:$G$10001,I8),"niet gevonden"),"-")</f>
        <v>-</v>
      </c>
      <c r="L8" t="str">
        <f ca="1">IF(ISNUMBER(I8), IFERROR(MATCH(A8,OFFSET(Activiteitenoverzicht!$D$5:$D$10001,I8,0), 0)+I8, "-"), "-")</f>
        <v>-</v>
      </c>
      <c r="M8" t="str" cm="1">
        <f t="array" aca="1" ref="M8" ca="1">IF(ISNUMBER(L8),IF(INDEX(Activiteitenoverzicht!$B$5:$B$10001,L8)&lt;&gt;0,INDEX(Activiteitenoverzicht!$B$5:$B$10001,L8),"niet gevonden"),"-")</f>
        <v>-</v>
      </c>
      <c r="N8" t="str" cm="1">
        <f t="array" aca="1" ref="N8" ca="1">IF(ISNUMBER(L8),IF(INDEX(Activiteitenoverzicht!$G$5:$G$10001,L8)&lt;&gt;0,INDEX(Activiteitenoverzicht!$G$5:$G$10001,L8),"niet gevonden"),"-")</f>
        <v>-</v>
      </c>
      <c r="O8" t="str">
        <f ca="1">IF(ISNUMBER(L8), IFERROR(MATCH(A8,OFFSET(Activiteitenoverzicht!$D$5:$D$10001,L8,0), 0)+L8, "-"), "-")</f>
        <v>-</v>
      </c>
      <c r="R8" t="str">
        <f ca="1">IF(ISNUMBER(O8), IFERROR(MATCH(A8,OFFSET(Activiteitenoverzicht!$D$5:$D$10001,O8,0), 0)+O8, "-"), "-")</f>
        <v>-</v>
      </c>
      <c r="U8" t="str">
        <f ca="1">IF(ISNUMBER(R8), IFERROR(MATCH(A8,OFFSET(Activiteitenoverzicht!$D$5:$D$10001,R8,0), 0)+R8, "-"), "-")</f>
        <v>-</v>
      </c>
      <c r="X8" t="str">
        <f ca="1">IF(ISNUMBER(U8), IFERROR(MATCH(A8,OFFSET(Activiteitenoverzicht!$D$5:$D$10001,U8,0), 0)+U8, "-"), "-")</f>
        <v>-</v>
      </c>
      <c r="AA8" t="str">
        <f ca="1">IF(ISNUMBER(X8), IFERROR(MATCH(A8,OFFSET(Activiteitenoverzicht!$D$5:$D$10001,X8,0), 0)+X8, "-"), "-")</f>
        <v>-</v>
      </c>
    </row>
    <row r="9" spans="1:27" x14ac:dyDescent="0.25">
      <c r="A9" t="str">
        <v>59.21.20</v>
      </c>
      <c r="B9" t="str">
        <f t="shared" si="0"/>
        <v>59.21.20</v>
      </c>
      <c r="C9">
        <f>MATCH(A9,Activiteitenoverzicht!$D$5:$D$10001, 0)</f>
        <v>56</v>
      </c>
      <c r="D9" t="str" cm="1">
        <f t="array" ref="D9">IF(INDEX(Activiteitenoverzicht!$B$5:$B$10001,C9)&lt;&gt;0,INDEX(Activiteitenoverzicht!$B$5:$B$10001,C9),"niet gevonden")</f>
        <v>BRND020-A</v>
      </c>
      <c r="E9" cm="1">
        <f t="array" ref="E9">IF(INDEX(Activiteitenoverzicht!$G$5:$G$10001,C9)&lt;&gt;0,INDEX(Activiteitenoverzicht!$G$5:$G$10001,C9),"niet gevonden")</f>
        <v>1</v>
      </c>
      <c r="F9">
        <f ca="1">IFERROR(MATCH(A9,OFFSET(Activiteitenoverzicht!$D$5:$D$2079,C9,0), 0)+C9, "-")</f>
        <v>182</v>
      </c>
      <c r="G9" t="str" cm="1">
        <f t="array" aca="1" ref="G9" ca="1">IF(ISNUMBER(F9),IF(INDEX(Activiteitenoverzicht!$B$5:$B$10001,F9)&lt;&gt;0,INDEX(Activiteitenoverzicht!$B$5:$B$10001,F9),"niet gevonden"),"-")</f>
        <v>BRND150-A</v>
      </c>
      <c r="H9" cm="1">
        <f t="array" aca="1" ref="H9" ca="1">IF(ISNUMBER(F9),IF(INDEX(Activiteitenoverzicht!$G$5:$G$10001,F9)&lt;&gt;0,INDEX(Activiteitenoverzicht!$G$5:$G$10001,F9),"niet gevonden"),"-")</f>
        <v>2</v>
      </c>
      <c r="I9" t="str">
        <f ca="1">IF(ISNUMBER(F9), IFERROR(MATCH(A9,OFFSET(Activiteitenoverzicht!$D$5:$D$10001,F9,0), 0)+F9, "-"), "-")</f>
        <v>-</v>
      </c>
      <c r="J9" t="str" cm="1">
        <f t="array" aca="1" ref="J9" ca="1">IF(ISNUMBER(I9),IF(INDEX(Activiteitenoverzicht!$B$5:$B$10001,I9)&lt;&gt;0,INDEX(Activiteitenoverzicht!$B$5:$B$10001,I9),"niet gevonden"),"-")</f>
        <v>-</v>
      </c>
      <c r="K9" t="str" cm="1">
        <f t="array" aca="1" ref="K9" ca="1">IF(ISNUMBER(I9),IF(INDEX(Activiteitenoverzicht!$G$5:$G$10001,I9)&lt;&gt;0,INDEX(Activiteitenoverzicht!$G$5:$G$10001,I9),"niet gevonden"),"-")</f>
        <v>-</v>
      </c>
      <c r="L9" t="str">
        <f ca="1">IF(ISNUMBER(I9), IFERROR(MATCH(A9,OFFSET(Activiteitenoverzicht!$D$5:$D$10001,I9,0), 0)+I9, "-"), "-")</f>
        <v>-</v>
      </c>
      <c r="M9" t="str" cm="1">
        <f t="array" aca="1" ref="M9" ca="1">IF(ISNUMBER(L9),IF(INDEX(Activiteitenoverzicht!$B$5:$B$10001,L9)&lt;&gt;0,INDEX(Activiteitenoverzicht!$B$5:$B$10001,L9),"niet gevonden"),"-")</f>
        <v>-</v>
      </c>
      <c r="N9" t="str" cm="1">
        <f t="array" aca="1" ref="N9" ca="1">IF(ISNUMBER(L9),IF(INDEX(Activiteitenoverzicht!$G$5:$G$10001,L9)&lt;&gt;0,INDEX(Activiteitenoverzicht!$G$5:$G$10001,L9),"niet gevonden"),"-")</f>
        <v>-</v>
      </c>
      <c r="O9" t="str">
        <f ca="1">IF(ISNUMBER(L9), IFERROR(MATCH(A9,OFFSET(Activiteitenoverzicht!$D$5:$D$10001,L9,0), 0)+L9, "-"), "-")</f>
        <v>-</v>
      </c>
      <c r="R9" t="str">
        <f ca="1">IF(ISNUMBER(O9), IFERROR(MATCH(A9,OFFSET(Activiteitenoverzicht!$D$5:$D$10001,O9,0), 0)+O9, "-"), "-")</f>
        <v>-</v>
      </c>
      <c r="U9" t="str">
        <f ca="1">IF(ISNUMBER(R9), IFERROR(MATCH(A9,OFFSET(Activiteitenoverzicht!$D$5:$D$10001,R9,0), 0)+R9, "-"), "-")</f>
        <v>-</v>
      </c>
      <c r="X9" t="str">
        <f ca="1">IF(ISNUMBER(U9), IFERROR(MATCH(A9,OFFSET(Activiteitenoverzicht!$D$5:$D$10001,U9,0), 0)+U9, "-"), "-")</f>
        <v>-</v>
      </c>
      <c r="AA9" t="str">
        <f ca="1">IF(ISNUMBER(X9), IFERROR(MATCH(A9,OFFSET(Activiteitenoverzicht!$D$5:$D$10001,X9,0), 0)+X9, "-"), "-")</f>
        <v>-</v>
      </c>
    </row>
    <row r="10" spans="1:27" x14ac:dyDescent="0.25">
      <c r="A10" t="str">
        <v>59.25.00</v>
      </c>
      <c r="B10" t="str">
        <f t="shared" si="0"/>
        <v>59.25.00</v>
      </c>
      <c r="C10">
        <f>MATCH(A10,Activiteitenoverzicht!$D$5:$D$10001, 0)</f>
        <v>69</v>
      </c>
      <c r="D10" t="str" cm="1">
        <f t="array" ref="D10">IF(INDEX(Activiteitenoverzicht!$B$5:$B$10001,C10)&lt;&gt;0,INDEX(Activiteitenoverzicht!$B$5:$B$10001,C10),"niet gevonden")</f>
        <v>BRND030-K</v>
      </c>
      <c r="E10" cm="1">
        <f t="array" ref="E10">IF(INDEX(Activiteitenoverzicht!$G$5:$G$10001,C10)&lt;&gt;0,INDEX(Activiteitenoverzicht!$G$5:$G$10001,C10),"niet gevonden")</f>
        <v>0.5</v>
      </c>
      <c r="F10" t="str">
        <f ca="1">IFERROR(MATCH(A10,OFFSET(Activiteitenoverzicht!$D$5:$D$2079,C10,0), 0)+C10, "-")</f>
        <v>-</v>
      </c>
      <c r="G10" t="str" cm="1">
        <f t="array" aca="1" ref="G10" ca="1">IF(ISNUMBER(F10),IF(INDEX(Activiteitenoverzicht!$B$5:$B$10001,F10)&lt;&gt;0,INDEX(Activiteitenoverzicht!$B$5:$B$10001,F10),"niet gevonden"),"-")</f>
        <v>-</v>
      </c>
      <c r="H10" t="str" cm="1">
        <f t="array" aca="1" ref="H10" ca="1">IF(ISNUMBER(F10),IF(INDEX(Activiteitenoverzicht!$G$5:$G$10001,F10)&lt;&gt;0,INDEX(Activiteitenoverzicht!$G$5:$G$10001,F10),"niet gevonden"),"-")</f>
        <v>-</v>
      </c>
      <c r="I10" t="str">
        <f ca="1">IF(ISNUMBER(F10), IFERROR(MATCH(A10,OFFSET(Activiteitenoverzicht!$D$5:$D$10001,F10,0), 0)+F10, "-"), "-")</f>
        <v>-</v>
      </c>
      <c r="J10" t="str" cm="1">
        <f t="array" aca="1" ref="J10" ca="1">IF(ISNUMBER(I10),IF(INDEX(Activiteitenoverzicht!$B$5:$B$10001,I10)&lt;&gt;0,INDEX(Activiteitenoverzicht!$B$5:$B$10001,I10),"niet gevonden"),"-")</f>
        <v>-</v>
      </c>
      <c r="K10" t="str" cm="1">
        <f t="array" aca="1" ref="K10" ca="1">IF(ISNUMBER(I10),IF(INDEX(Activiteitenoverzicht!$G$5:$G$10001,I10)&lt;&gt;0,INDEX(Activiteitenoverzicht!$G$5:$G$10001,I10),"niet gevonden"),"-")</f>
        <v>-</v>
      </c>
      <c r="L10" t="str">
        <f ca="1">IF(ISNUMBER(I10), IFERROR(MATCH(A10,OFFSET(Activiteitenoverzicht!$D$5:$D$10001,I10,0), 0)+I10, "-"), "-")</f>
        <v>-</v>
      </c>
      <c r="M10" t="str" cm="1">
        <f t="array" aca="1" ref="M10" ca="1">IF(ISNUMBER(L10),IF(INDEX(Activiteitenoverzicht!$B$5:$B$10001,L10)&lt;&gt;0,INDEX(Activiteitenoverzicht!$B$5:$B$10001,L10),"niet gevonden"),"-")</f>
        <v>-</v>
      </c>
      <c r="N10" t="str" cm="1">
        <f t="array" aca="1" ref="N10" ca="1">IF(ISNUMBER(L10),IF(INDEX(Activiteitenoverzicht!$G$5:$G$10001,L10)&lt;&gt;0,INDEX(Activiteitenoverzicht!$G$5:$G$10001,L10),"niet gevonden"),"-")</f>
        <v>-</v>
      </c>
      <c r="O10" t="str">
        <f ca="1">IF(ISNUMBER(L10), IFERROR(MATCH(A10,OFFSET(Activiteitenoverzicht!$D$5:$D$10001,L10,0), 0)+L10, "-"), "-")</f>
        <v>-</v>
      </c>
      <c r="R10" t="str">
        <f ca="1">IF(ISNUMBER(O10), IFERROR(MATCH(A10,OFFSET(Activiteitenoverzicht!$D$5:$D$10001,O10,0), 0)+O10, "-"), "-")</f>
        <v>-</v>
      </c>
      <c r="U10" t="str">
        <f ca="1">IF(ISNUMBER(R10), IFERROR(MATCH(A10,OFFSET(Activiteitenoverzicht!$D$5:$D$10001,R10,0), 0)+R10, "-"), "-")</f>
        <v>-</v>
      </c>
      <c r="X10" t="str">
        <f ca="1">IF(ISNUMBER(U10), IFERROR(MATCH(A10,OFFSET(Activiteitenoverzicht!$D$5:$D$10001,U10,0), 0)+U10, "-"), "-")</f>
        <v>-</v>
      </c>
      <c r="AA10" t="str">
        <f ca="1">IF(ISNUMBER(X10), IFERROR(MATCH(A10,OFFSET(Activiteitenoverzicht!$D$5:$D$10001,X10,0), 0)+X10, "-"), "-")</f>
        <v>-</v>
      </c>
    </row>
    <row r="11" spans="1:27" x14ac:dyDescent="0.25">
      <c r="A11" t="str">
        <v>59.23.00</v>
      </c>
      <c r="B11" t="str">
        <f t="shared" si="0"/>
        <v>59.23.00</v>
      </c>
      <c r="C11">
        <f>MATCH(A11,Activiteitenoverzicht!$D$5:$D$10001, 0)</f>
        <v>74</v>
      </c>
      <c r="D11" t="str" cm="1">
        <f t="array" ref="D11">IF(INDEX(Activiteitenoverzicht!$B$5:$B$10001,C11)&lt;&gt;0,INDEX(Activiteitenoverzicht!$B$5:$B$10001,C11),"niet gevonden")</f>
        <v>BRND040-A</v>
      </c>
      <c r="E11" cm="1">
        <f t="array" ref="E11">IF(INDEX(Activiteitenoverzicht!$G$5:$G$10001,C11)&lt;&gt;0,INDEX(Activiteitenoverzicht!$G$5:$G$10001,C11),"niet gevonden")</f>
        <v>1</v>
      </c>
      <c r="F11">
        <f ca="1">IFERROR(MATCH(A11,OFFSET(Activiteitenoverzicht!$D$5:$D$2079,C11,0), 0)+C11, "-")</f>
        <v>82</v>
      </c>
      <c r="G11" t="str" cm="1">
        <f t="array" aca="1" ref="G11" ca="1">IF(ISNUMBER(F11),IF(INDEX(Activiteitenoverzicht!$B$5:$B$10001,F11)&lt;&gt;0,INDEX(Activiteitenoverzicht!$B$5:$B$10001,F11),"niet gevonden"),"-")</f>
        <v>BRND040-K</v>
      </c>
      <c r="H11" cm="1">
        <f t="array" aca="1" ref="H11" ca="1">IF(ISNUMBER(F11),IF(INDEX(Activiteitenoverzicht!$G$5:$G$10001,F11)&lt;&gt;0,INDEX(Activiteitenoverzicht!$G$5:$G$10001,F11),"niet gevonden"),"-")</f>
        <v>0.25</v>
      </c>
      <c r="I11" t="str">
        <f ca="1">IF(ISNUMBER(F11), IFERROR(MATCH(A11,OFFSET(Activiteitenoverzicht!$D$5:$D$10001,F11,0), 0)+F11, "-"), "-")</f>
        <v>-</v>
      </c>
      <c r="J11" t="str" cm="1">
        <f t="array" aca="1" ref="J11" ca="1">IF(ISNUMBER(I11),IF(INDEX(Activiteitenoverzicht!$B$5:$B$10001,I11)&lt;&gt;0,INDEX(Activiteitenoverzicht!$B$5:$B$10001,I11),"niet gevonden"),"-")</f>
        <v>-</v>
      </c>
      <c r="K11" t="str" cm="1">
        <f t="array" aca="1" ref="K11" ca="1">IF(ISNUMBER(I11),IF(INDEX(Activiteitenoverzicht!$G$5:$G$10001,I11)&lt;&gt;0,INDEX(Activiteitenoverzicht!$G$5:$G$10001,I11),"niet gevonden"),"-")</f>
        <v>-</v>
      </c>
      <c r="L11" t="str">
        <f ca="1">IF(ISNUMBER(I11), IFERROR(MATCH(A11,OFFSET(Activiteitenoverzicht!$D$5:$D$10001,I11,0), 0)+I11, "-"), "-")</f>
        <v>-</v>
      </c>
      <c r="M11" t="str" cm="1">
        <f t="array" aca="1" ref="M11" ca="1">IF(ISNUMBER(L11),IF(INDEX(Activiteitenoverzicht!$B$5:$B$10001,L11)&lt;&gt;0,INDEX(Activiteitenoverzicht!$B$5:$B$10001,L11),"niet gevonden"),"-")</f>
        <v>-</v>
      </c>
      <c r="N11" t="str" cm="1">
        <f t="array" aca="1" ref="N11" ca="1">IF(ISNUMBER(L11),IF(INDEX(Activiteitenoverzicht!$G$5:$G$10001,L11)&lt;&gt;0,INDEX(Activiteitenoverzicht!$G$5:$G$10001,L11),"niet gevonden"),"-")</f>
        <v>-</v>
      </c>
      <c r="O11" t="str">
        <f ca="1">IF(ISNUMBER(L11), IFERROR(MATCH(A11,OFFSET(Activiteitenoverzicht!$D$5:$D$10001,L11,0), 0)+L11, "-"), "-")</f>
        <v>-</v>
      </c>
      <c r="R11" t="str">
        <f ca="1">IF(ISNUMBER(O11), IFERROR(MATCH(A11,OFFSET(Activiteitenoverzicht!$D$5:$D$10001,O11,0), 0)+O11, "-"), "-")</f>
        <v>-</v>
      </c>
      <c r="U11" t="str">
        <f ca="1">IF(ISNUMBER(R11), IFERROR(MATCH(A11,OFFSET(Activiteitenoverzicht!$D$5:$D$10001,R11,0), 0)+R11, "-"), "-")</f>
        <v>-</v>
      </c>
      <c r="X11" t="str">
        <f ca="1">IF(ISNUMBER(U11), IFERROR(MATCH(A11,OFFSET(Activiteitenoverzicht!$D$5:$D$10001,U11,0), 0)+U11, "-"), "-")</f>
        <v>-</v>
      </c>
      <c r="AA11" t="str">
        <f ca="1">IF(ISNUMBER(X11), IFERROR(MATCH(A11,OFFSET(Activiteitenoverzicht!$D$5:$D$10001,X11,0), 0)+X11, "-"), "-")</f>
        <v>-</v>
      </c>
    </row>
    <row r="12" spans="1:27" x14ac:dyDescent="0.25">
      <c r="A12" t="str">
        <v>65.11.10</v>
      </c>
      <c r="B12" t="str">
        <f t="shared" si="0"/>
        <v>65.11.10</v>
      </c>
      <c r="C12">
        <f>MATCH(A12,Activiteitenoverzicht!$D$5:$D$10001, 0)</f>
        <v>87</v>
      </c>
      <c r="D12" t="str" cm="1">
        <f t="array" ref="D12">IF(INDEX(Activiteitenoverzicht!$B$5:$B$10001,C12)&lt;&gt;0,INDEX(Activiteitenoverzicht!$B$5:$B$10001,C12),"niet gevonden")</f>
        <v>BRND100-A1</v>
      </c>
      <c r="E12" cm="1">
        <f t="array" ref="E12">IF(INDEX(Activiteitenoverzicht!$G$5:$G$10001,C12)&lt;&gt;0,INDEX(Activiteitenoverzicht!$G$5:$G$10001,C12),"niet gevonden")</f>
        <v>1</v>
      </c>
      <c r="F12">
        <f ca="1">IFERROR(MATCH(A12,OFFSET(Activiteitenoverzicht!$D$5:$D$2079,C12,0), 0)+C12, "-")</f>
        <v>134</v>
      </c>
      <c r="G12" t="str" cm="1">
        <f t="array" aca="1" ref="G12" ca="1">IF(ISNUMBER(F12),IF(INDEX(Activiteitenoverzicht!$B$5:$B$10001,F12)&lt;&gt;0,INDEX(Activiteitenoverzicht!$B$5:$B$10001,F12),"niet gevonden"),"-")</f>
        <v>BRND100-A2</v>
      </c>
      <c r="H12" cm="1">
        <f t="array" aca="1" ref="H12" ca="1">IF(ISNUMBER(F12),IF(INDEX(Activiteitenoverzicht!$G$5:$G$10001,F12)&lt;&gt;0,INDEX(Activiteitenoverzicht!$G$5:$G$10001,F12),"niet gevonden"),"-")</f>
        <v>2</v>
      </c>
      <c r="I12">
        <f ca="1">IF(ISNUMBER(F12), IFERROR(MATCH(A12,OFFSET(Activiteitenoverzicht!$D$5:$D$10001,F12,0), 0)+F12, "-"), "-")</f>
        <v>166</v>
      </c>
      <c r="J12" t="str" cm="1">
        <f t="array" aca="1" ref="J12" ca="1">IF(ISNUMBER(I12),IF(INDEX(Activiteitenoverzicht!$B$5:$B$10001,I12)&lt;&gt;0,INDEX(Activiteitenoverzicht!$B$5:$B$10001,I12),"niet gevonden"),"-")</f>
        <v>BRND100-A3</v>
      </c>
      <c r="K12" cm="1">
        <f t="array" aca="1" ref="K12" ca="1">IF(ISNUMBER(I12),IF(INDEX(Activiteitenoverzicht!$G$5:$G$10001,I12)&lt;&gt;0,INDEX(Activiteitenoverzicht!$G$5:$G$10001,I12),"niet gevonden"),"-")</f>
        <v>12</v>
      </c>
      <c r="L12" t="str">
        <f ca="1">IF(ISNUMBER(I12), IFERROR(MATCH(A12,OFFSET(Activiteitenoverzicht!$D$5:$D$10001,I12,0), 0)+I12, "-"), "-")</f>
        <v>-</v>
      </c>
      <c r="M12" t="str" cm="1">
        <f t="array" aca="1" ref="M12" ca="1">IF(ISNUMBER(L12),IF(INDEX(Activiteitenoverzicht!$B$5:$B$10001,L12)&lt;&gt;0,INDEX(Activiteitenoverzicht!$B$5:$B$10001,L12),"niet gevonden"),"-")</f>
        <v>-</v>
      </c>
      <c r="N12" t="str" cm="1">
        <f t="array" aca="1" ref="N12" ca="1">IF(ISNUMBER(L12),IF(INDEX(Activiteitenoverzicht!$G$5:$G$10001,L12)&lt;&gt;0,INDEX(Activiteitenoverzicht!$G$5:$G$10001,L12),"niet gevonden"),"-")</f>
        <v>-</v>
      </c>
      <c r="O12" t="str">
        <f ca="1">IF(ISNUMBER(L12), IFERROR(MATCH(A12,OFFSET(Activiteitenoverzicht!$D$5:$D$10001,L12,0), 0)+L12, "-"), "-")</f>
        <v>-</v>
      </c>
      <c r="R12" t="str">
        <f ca="1">IF(ISNUMBER(O12), IFERROR(MATCH(A12,OFFSET(Activiteitenoverzicht!$D$5:$D$10001,O12,0), 0)+O12, "-"), "-")</f>
        <v>-</v>
      </c>
      <c r="U12" t="str">
        <f ca="1">IF(ISNUMBER(R12), IFERROR(MATCH(A12,OFFSET(Activiteitenoverzicht!$D$5:$D$10001,R12,0), 0)+R12, "-"), "-")</f>
        <v>-</v>
      </c>
      <c r="X12" t="str">
        <f ca="1">IF(ISNUMBER(U12), IFERROR(MATCH(A12,OFFSET(Activiteitenoverzicht!$D$5:$D$10001,U12,0), 0)+U12, "-"), "-")</f>
        <v>-</v>
      </c>
      <c r="AA12" t="str">
        <f ca="1">IF(ISNUMBER(X12), IFERROR(MATCH(A12,OFFSET(Activiteitenoverzicht!$D$5:$D$10001,X12,0), 0)+X12, "-"), "-")</f>
        <v>-</v>
      </c>
    </row>
    <row r="13" spans="1:27" x14ac:dyDescent="0.25">
      <c r="A13" t="str">
        <v>65.11.30</v>
      </c>
      <c r="B13" t="str">
        <f t="shared" si="0"/>
        <v>65.11.30</v>
      </c>
      <c r="C13">
        <f>MATCH(A13,Activiteitenoverzicht!$D$5:$D$10001, 0)</f>
        <v>88</v>
      </c>
      <c r="D13" t="str" cm="1">
        <f t="array" ref="D13">IF(INDEX(Activiteitenoverzicht!$B$5:$B$10001,C13)&lt;&gt;0,INDEX(Activiteitenoverzicht!$B$5:$B$10001,C13),"niet gevonden")</f>
        <v>BRND100-A1</v>
      </c>
      <c r="E13" cm="1">
        <f t="array" ref="E13">IF(INDEX(Activiteitenoverzicht!$G$5:$G$10001,C13)&lt;&gt;0,INDEX(Activiteitenoverzicht!$G$5:$G$10001,C13),"niet gevonden")</f>
        <v>1</v>
      </c>
      <c r="F13">
        <f ca="1">IFERROR(MATCH(A13,OFFSET(Activiteitenoverzicht!$D$5:$D$2079,C13,0), 0)+C13, "-")</f>
        <v>135</v>
      </c>
      <c r="G13" t="str" cm="1">
        <f t="array" aca="1" ref="G13" ca="1">IF(ISNUMBER(F13),IF(INDEX(Activiteitenoverzicht!$B$5:$B$10001,F13)&lt;&gt;0,INDEX(Activiteitenoverzicht!$B$5:$B$10001,F13),"niet gevonden"),"-")</f>
        <v>BRND100-A2</v>
      </c>
      <c r="H13" cm="1">
        <f t="array" aca="1" ref="H13" ca="1">IF(ISNUMBER(F13),IF(INDEX(Activiteitenoverzicht!$G$5:$G$10001,F13)&lt;&gt;0,INDEX(Activiteitenoverzicht!$G$5:$G$10001,F13),"niet gevonden"),"-")</f>
        <v>2</v>
      </c>
      <c r="I13">
        <f ca="1">IF(ISNUMBER(F13), IFERROR(MATCH(A13,OFFSET(Activiteitenoverzicht!$D$5:$D$10001,F13,0), 0)+F13, "-"), "-")</f>
        <v>167</v>
      </c>
      <c r="J13" t="str" cm="1">
        <f t="array" aca="1" ref="J13" ca="1">IF(ISNUMBER(I13),IF(INDEX(Activiteitenoverzicht!$B$5:$B$10001,I13)&lt;&gt;0,INDEX(Activiteitenoverzicht!$B$5:$B$10001,I13),"niet gevonden"),"-")</f>
        <v>BRND100-A3</v>
      </c>
      <c r="K13" cm="1">
        <f t="array" aca="1" ref="K13" ca="1">IF(ISNUMBER(I13),IF(INDEX(Activiteitenoverzicht!$G$5:$G$10001,I13)&lt;&gt;0,INDEX(Activiteitenoverzicht!$G$5:$G$10001,I13),"niet gevonden"),"-")</f>
        <v>12</v>
      </c>
      <c r="L13" t="str">
        <f ca="1">IF(ISNUMBER(I13), IFERROR(MATCH(A13,OFFSET(Activiteitenoverzicht!$D$5:$D$10001,I13,0), 0)+I13, "-"), "-")</f>
        <v>-</v>
      </c>
      <c r="M13" t="str" cm="1">
        <f t="array" aca="1" ref="M13" ca="1">IF(ISNUMBER(L13),IF(INDEX(Activiteitenoverzicht!$B$5:$B$10001,L13)&lt;&gt;0,INDEX(Activiteitenoverzicht!$B$5:$B$10001,L13),"niet gevonden"),"-")</f>
        <v>-</v>
      </c>
      <c r="N13" t="str" cm="1">
        <f t="array" aca="1" ref="N13" ca="1">IF(ISNUMBER(L13),IF(INDEX(Activiteitenoverzicht!$G$5:$G$10001,L13)&lt;&gt;0,INDEX(Activiteitenoverzicht!$G$5:$G$10001,L13),"niet gevonden"),"-")</f>
        <v>-</v>
      </c>
      <c r="O13" t="str">
        <f ca="1">IF(ISNUMBER(L13), IFERROR(MATCH(A13,OFFSET(Activiteitenoverzicht!$D$5:$D$10001,L13,0), 0)+L13, "-"), "-")</f>
        <v>-</v>
      </c>
      <c r="R13" t="str">
        <f ca="1">IF(ISNUMBER(O13), IFERROR(MATCH(A13,OFFSET(Activiteitenoverzicht!$D$5:$D$10001,O13,0), 0)+O13, "-"), "-")</f>
        <v>-</v>
      </c>
      <c r="U13" t="str">
        <f ca="1">IF(ISNUMBER(R13), IFERROR(MATCH(A13,OFFSET(Activiteitenoverzicht!$D$5:$D$10001,R13,0), 0)+R13, "-"), "-")</f>
        <v>-</v>
      </c>
      <c r="X13" t="str">
        <f ca="1">IF(ISNUMBER(U13), IFERROR(MATCH(A13,OFFSET(Activiteitenoverzicht!$D$5:$D$10001,U13,0), 0)+U13, "-"), "-")</f>
        <v>-</v>
      </c>
      <c r="AA13" t="str">
        <f ca="1">IF(ISNUMBER(X13), IFERROR(MATCH(A13,OFFSET(Activiteitenoverzicht!$D$5:$D$10001,X13,0), 0)+X13, "-"), "-")</f>
        <v>-</v>
      </c>
    </row>
    <row r="14" spans="1:27" x14ac:dyDescent="0.25">
      <c r="A14" t="str">
        <v>65.11.40</v>
      </c>
      <c r="B14" t="str">
        <f t="shared" si="0"/>
        <v>65.11.40</v>
      </c>
      <c r="C14">
        <f>MATCH(A14,Activiteitenoverzicht!$D$5:$D$10001, 0)</f>
        <v>89</v>
      </c>
      <c r="D14" t="str" cm="1">
        <f t="array" ref="D14">IF(INDEX(Activiteitenoverzicht!$B$5:$B$10001,C14)&lt;&gt;0,INDEX(Activiteitenoverzicht!$B$5:$B$10001,C14),"niet gevonden")</f>
        <v>BRND100-A1</v>
      </c>
      <c r="E14" cm="1">
        <f t="array" ref="E14">IF(INDEX(Activiteitenoverzicht!$G$5:$G$10001,C14)&lt;&gt;0,INDEX(Activiteitenoverzicht!$G$5:$G$10001,C14),"niet gevonden")</f>
        <v>1</v>
      </c>
      <c r="F14">
        <f ca="1">IFERROR(MATCH(A14,OFFSET(Activiteitenoverzicht!$D$5:$D$2079,C14,0), 0)+C14, "-")</f>
        <v>136</v>
      </c>
      <c r="G14" t="str" cm="1">
        <f t="array" aca="1" ref="G14" ca="1">IF(ISNUMBER(F14),IF(INDEX(Activiteitenoverzicht!$B$5:$B$10001,F14)&lt;&gt;0,INDEX(Activiteitenoverzicht!$B$5:$B$10001,F14),"niet gevonden"),"-")</f>
        <v>BRND100-A2</v>
      </c>
      <c r="H14" cm="1">
        <f t="array" aca="1" ref="H14" ca="1">IF(ISNUMBER(F14),IF(INDEX(Activiteitenoverzicht!$G$5:$G$10001,F14)&lt;&gt;0,INDEX(Activiteitenoverzicht!$G$5:$G$10001,F14),"niet gevonden"),"-")</f>
        <v>2</v>
      </c>
      <c r="I14">
        <f ca="1">IF(ISNUMBER(F14), IFERROR(MATCH(A14,OFFSET(Activiteitenoverzicht!$D$5:$D$10001,F14,0), 0)+F14, "-"), "-")</f>
        <v>1551</v>
      </c>
      <c r="J14" t="str" cm="1">
        <f t="array" aca="1" ref="J14" ca="1">IF(ISNUMBER(I14),IF(INDEX(Activiteitenoverzicht!$B$5:$B$10001,I14)&lt;&gt;0,INDEX(Activiteitenoverzicht!$B$5:$B$10001,I14),"niet gevonden"),"-")</f>
        <v>SIG080-A</v>
      </c>
      <c r="K14" cm="1">
        <f t="array" aca="1" ref="K14" ca="1">IF(ISNUMBER(I14),IF(INDEX(Activiteitenoverzicht!$G$5:$G$10001,I14)&lt;&gt;0,INDEX(Activiteitenoverzicht!$G$5:$G$10001,I14),"niet gevonden"),"-")</f>
        <v>1</v>
      </c>
      <c r="L14" t="str">
        <f ca="1">IF(ISNUMBER(I14), IFERROR(MATCH(A14,OFFSET(Activiteitenoverzicht!$D$5:$D$10001,I14,0), 0)+I14, "-"), "-")</f>
        <v>-</v>
      </c>
      <c r="M14" t="str" cm="1">
        <f t="array" aca="1" ref="M14" ca="1">IF(ISNUMBER(L14),IF(INDEX(Activiteitenoverzicht!$B$5:$B$10001,L14)&lt;&gt;0,INDEX(Activiteitenoverzicht!$B$5:$B$10001,L14),"niet gevonden"),"-")</f>
        <v>-</v>
      </c>
      <c r="N14" t="str" cm="1">
        <f t="array" aca="1" ref="N14" ca="1">IF(ISNUMBER(L14),IF(INDEX(Activiteitenoverzicht!$G$5:$G$10001,L14)&lt;&gt;0,INDEX(Activiteitenoverzicht!$G$5:$G$10001,L14),"niet gevonden"),"-")</f>
        <v>-</v>
      </c>
      <c r="O14" t="str">
        <f ca="1">IF(ISNUMBER(L14), IFERROR(MATCH(A14,OFFSET(Activiteitenoverzicht!$D$5:$D$10001,L14,0), 0)+L14, "-"), "-")</f>
        <v>-</v>
      </c>
      <c r="R14" t="str">
        <f ca="1">IF(ISNUMBER(O14), IFERROR(MATCH(A14,OFFSET(Activiteitenoverzicht!$D$5:$D$10001,O14,0), 0)+O14, "-"), "-")</f>
        <v>-</v>
      </c>
      <c r="U14" t="str">
        <f ca="1">IF(ISNUMBER(R14), IFERROR(MATCH(A14,OFFSET(Activiteitenoverzicht!$D$5:$D$10001,R14,0), 0)+R14, "-"), "-")</f>
        <v>-</v>
      </c>
      <c r="X14" t="str">
        <f ca="1">IF(ISNUMBER(U14), IFERROR(MATCH(A14,OFFSET(Activiteitenoverzicht!$D$5:$D$10001,U14,0), 0)+U14, "-"), "-")</f>
        <v>-</v>
      </c>
      <c r="AA14" t="str">
        <f ca="1">IF(ISNUMBER(X14), IFERROR(MATCH(A14,OFFSET(Activiteitenoverzicht!$D$5:$D$10001,X14,0), 0)+X14, "-"), "-")</f>
        <v>-</v>
      </c>
    </row>
    <row r="15" spans="1:27" x14ac:dyDescent="0.25">
      <c r="A15" t="str">
        <v>65.11.11</v>
      </c>
      <c r="B15" t="str">
        <f t="shared" si="0"/>
        <v>65.11.11</v>
      </c>
      <c r="C15">
        <f>MATCH(A15,Activiteitenoverzicht!$D$5:$D$10001, 0)</f>
        <v>90</v>
      </c>
      <c r="D15" t="str" cm="1">
        <f t="array" ref="D15">IF(INDEX(Activiteitenoverzicht!$B$5:$B$10001,C15)&lt;&gt;0,INDEX(Activiteitenoverzicht!$B$5:$B$10001,C15),"niet gevonden")</f>
        <v>BRND100-A1</v>
      </c>
      <c r="E15" cm="1">
        <f t="array" ref="E15">IF(INDEX(Activiteitenoverzicht!$G$5:$G$10001,C15)&lt;&gt;0,INDEX(Activiteitenoverzicht!$G$5:$G$10001,C15),"niet gevonden")</f>
        <v>1</v>
      </c>
      <c r="F15">
        <f ca="1">IFERROR(MATCH(A15,OFFSET(Activiteitenoverzicht!$D$5:$D$2079,C15,0), 0)+C15, "-")</f>
        <v>137</v>
      </c>
      <c r="G15" t="str" cm="1">
        <f t="array" aca="1" ref="G15" ca="1">IF(ISNUMBER(F15),IF(INDEX(Activiteitenoverzicht!$B$5:$B$10001,F15)&lt;&gt;0,INDEX(Activiteitenoverzicht!$B$5:$B$10001,F15),"niet gevonden"),"-")</f>
        <v>BRND100-A2</v>
      </c>
      <c r="H15" cm="1">
        <f t="array" aca="1" ref="H15" ca="1">IF(ISNUMBER(F15),IF(INDEX(Activiteitenoverzicht!$G$5:$G$10001,F15)&lt;&gt;0,INDEX(Activiteitenoverzicht!$G$5:$G$10001,F15),"niet gevonden"),"-")</f>
        <v>2</v>
      </c>
      <c r="I15">
        <f ca="1">IF(ISNUMBER(F15), IFERROR(MATCH(A15,OFFSET(Activiteitenoverzicht!$D$5:$D$10001,F15,0), 0)+F15, "-"), "-")</f>
        <v>168</v>
      </c>
      <c r="J15" t="str" cm="1">
        <f t="array" aca="1" ref="J15" ca="1">IF(ISNUMBER(I15),IF(INDEX(Activiteitenoverzicht!$B$5:$B$10001,I15)&lt;&gt;0,INDEX(Activiteitenoverzicht!$B$5:$B$10001,I15),"niet gevonden"),"-")</f>
        <v>BRND100-A3</v>
      </c>
      <c r="K15" cm="1">
        <f t="array" aca="1" ref="K15" ca="1">IF(ISNUMBER(I15),IF(INDEX(Activiteitenoverzicht!$G$5:$G$10001,I15)&lt;&gt;0,INDEX(Activiteitenoverzicht!$G$5:$G$10001,I15),"niet gevonden"),"-")</f>
        <v>12</v>
      </c>
      <c r="L15" t="str">
        <f ca="1">IF(ISNUMBER(I15), IFERROR(MATCH(A15,OFFSET(Activiteitenoverzicht!$D$5:$D$10001,I15,0), 0)+I15, "-"), "-")</f>
        <v>-</v>
      </c>
      <c r="M15" t="str" cm="1">
        <f t="array" aca="1" ref="M15" ca="1">IF(ISNUMBER(L15),IF(INDEX(Activiteitenoverzicht!$B$5:$B$10001,L15)&lt;&gt;0,INDEX(Activiteitenoverzicht!$B$5:$B$10001,L15),"niet gevonden"),"-")</f>
        <v>-</v>
      </c>
      <c r="N15" t="str" cm="1">
        <f t="array" aca="1" ref="N15" ca="1">IF(ISNUMBER(L15),IF(INDEX(Activiteitenoverzicht!$G$5:$G$10001,L15)&lt;&gt;0,INDEX(Activiteitenoverzicht!$G$5:$G$10001,L15),"niet gevonden"),"-")</f>
        <v>-</v>
      </c>
      <c r="O15" t="str">
        <f ca="1">IF(ISNUMBER(L15), IFERROR(MATCH(A15,OFFSET(Activiteitenoverzicht!$D$5:$D$10001,L15,0), 0)+L15, "-"), "-")</f>
        <v>-</v>
      </c>
      <c r="R15" t="str">
        <f ca="1">IF(ISNUMBER(O15), IFERROR(MATCH(A15,OFFSET(Activiteitenoverzicht!$D$5:$D$10001,O15,0), 0)+O15, "-"), "-")</f>
        <v>-</v>
      </c>
      <c r="U15" t="str">
        <f ca="1">IF(ISNUMBER(R15), IFERROR(MATCH(A15,OFFSET(Activiteitenoverzicht!$D$5:$D$10001,R15,0), 0)+R15, "-"), "-")</f>
        <v>-</v>
      </c>
      <c r="X15" t="str">
        <f ca="1">IF(ISNUMBER(U15), IFERROR(MATCH(A15,OFFSET(Activiteitenoverzicht!$D$5:$D$10001,U15,0), 0)+U15, "-"), "-")</f>
        <v>-</v>
      </c>
      <c r="AA15" t="str">
        <f ca="1">IF(ISNUMBER(X15), IFERROR(MATCH(A15,OFFSET(Activiteitenoverzicht!$D$5:$D$10001,X15,0), 0)+X15, "-"), "-")</f>
        <v>-</v>
      </c>
    </row>
    <row r="16" spans="1:27" x14ac:dyDescent="0.25">
      <c r="A16" t="str">
        <v>59.21.10</v>
      </c>
      <c r="B16" t="str">
        <f t="shared" si="0"/>
        <v>59.21.10</v>
      </c>
      <c r="C16">
        <f>MATCH(A16,Activiteitenoverzicht!$D$5:$D$10001, 0)</f>
        <v>181</v>
      </c>
      <c r="D16" t="str" cm="1">
        <f t="array" ref="D16">IF(INDEX(Activiteitenoverzicht!$B$5:$B$10001,C16)&lt;&gt;0,INDEX(Activiteitenoverzicht!$B$5:$B$10001,C16),"niet gevonden")</f>
        <v>BRND150-A</v>
      </c>
      <c r="E16" cm="1">
        <f t="array" ref="E16">IF(INDEX(Activiteitenoverzicht!$G$5:$G$10001,C16)&lt;&gt;0,INDEX(Activiteitenoverzicht!$G$5:$G$10001,C16),"niet gevonden")</f>
        <v>2</v>
      </c>
      <c r="F16" t="str">
        <f ca="1">IFERROR(MATCH(A16,OFFSET(Activiteitenoverzicht!$D$5:$D$2079,C16,0), 0)+C16, "-")</f>
        <v>-</v>
      </c>
      <c r="G16" t="str" cm="1">
        <f t="array" aca="1" ref="G16" ca="1">IF(ISNUMBER(F16),IF(INDEX(Activiteitenoverzicht!$B$5:$B$10001,F16)&lt;&gt;0,INDEX(Activiteitenoverzicht!$B$5:$B$10001,F16),"niet gevonden"),"-")</f>
        <v>-</v>
      </c>
      <c r="H16" t="str" cm="1">
        <f t="array" aca="1" ref="H16" ca="1">IF(ISNUMBER(F16),IF(INDEX(Activiteitenoverzicht!$G$5:$G$10001,F16)&lt;&gt;0,INDEX(Activiteitenoverzicht!$G$5:$G$10001,F16),"niet gevonden"),"-")</f>
        <v>-</v>
      </c>
      <c r="I16" t="str">
        <f ca="1">IF(ISNUMBER(F16), IFERROR(MATCH(A16,OFFSET(Activiteitenoverzicht!$D$5:$D$10001,F16,0), 0)+F16, "-"), "-")</f>
        <v>-</v>
      </c>
      <c r="J16" t="str" cm="1">
        <f t="array" aca="1" ref="J16" ca="1">IF(ISNUMBER(I16),IF(INDEX(Activiteitenoverzicht!$B$5:$B$10001,I16)&lt;&gt;0,INDEX(Activiteitenoverzicht!$B$5:$B$10001,I16),"niet gevonden"),"-")</f>
        <v>-</v>
      </c>
      <c r="K16" t="str" cm="1">
        <f t="array" aca="1" ref="K16" ca="1">IF(ISNUMBER(I16),IF(INDEX(Activiteitenoverzicht!$G$5:$G$10001,I16)&lt;&gt;0,INDEX(Activiteitenoverzicht!$G$5:$G$10001,I16),"niet gevonden"),"-")</f>
        <v>-</v>
      </c>
      <c r="L16" t="str">
        <f ca="1">IF(ISNUMBER(I16), IFERROR(MATCH(A16,OFFSET(Activiteitenoverzicht!$D$5:$D$10001,I16,0), 0)+I16, "-"), "-")</f>
        <v>-</v>
      </c>
      <c r="M16" t="str" cm="1">
        <f t="array" aca="1" ref="M16" ca="1">IF(ISNUMBER(L16),IF(INDEX(Activiteitenoverzicht!$B$5:$B$10001,L16)&lt;&gt;0,INDEX(Activiteitenoverzicht!$B$5:$B$10001,L16),"niet gevonden"),"-")</f>
        <v>-</v>
      </c>
      <c r="N16" t="str" cm="1">
        <f t="array" aca="1" ref="N16" ca="1">IF(ISNUMBER(L16),IF(INDEX(Activiteitenoverzicht!$G$5:$G$10001,L16)&lt;&gt;0,INDEX(Activiteitenoverzicht!$G$5:$G$10001,L16),"niet gevonden"),"-")</f>
        <v>-</v>
      </c>
      <c r="O16" t="str">
        <f ca="1">IF(ISNUMBER(L16), IFERROR(MATCH(A16,OFFSET(Activiteitenoverzicht!$D$5:$D$10001,L16,0), 0)+L16, "-"), "-")</f>
        <v>-</v>
      </c>
      <c r="R16" t="str">
        <f ca="1">IF(ISNUMBER(O16), IFERROR(MATCH(A16,OFFSET(Activiteitenoverzicht!$D$5:$D$10001,O16,0), 0)+O16, "-"), "-")</f>
        <v>-</v>
      </c>
      <c r="U16" t="str">
        <f ca="1">IF(ISNUMBER(R16), IFERROR(MATCH(A16,OFFSET(Activiteitenoverzicht!$D$5:$D$10001,R16,0), 0)+R16, "-"), "-")</f>
        <v>-</v>
      </c>
      <c r="X16" t="str">
        <f ca="1">IF(ISNUMBER(U16), IFERROR(MATCH(A16,OFFSET(Activiteitenoverzicht!$D$5:$D$10001,U16,0), 0)+U16, "-"), "-")</f>
        <v>-</v>
      </c>
      <c r="AA16" t="str">
        <f ca="1">IF(ISNUMBER(X16), IFERROR(MATCH(A16,OFFSET(Activiteitenoverzicht!$D$5:$D$10001,X16,0), 0)+X16, "-"), "-")</f>
        <v>-</v>
      </c>
    </row>
    <row r="17" spans="1:27" x14ac:dyDescent="0.25">
      <c r="A17" t="str">
        <v>59.21.30</v>
      </c>
      <c r="B17" t="str">
        <f t="shared" si="0"/>
        <v>59.21.30</v>
      </c>
      <c r="C17">
        <f>MATCH(A17,Activiteitenoverzicht!$D$5:$D$10001, 0)</f>
        <v>183</v>
      </c>
      <c r="D17" t="str" cm="1">
        <f t="array" ref="D17">IF(INDEX(Activiteitenoverzicht!$B$5:$B$10001,C17)&lt;&gt;0,INDEX(Activiteitenoverzicht!$B$5:$B$10001,C17),"niet gevonden")</f>
        <v>BRND150-A</v>
      </c>
      <c r="E17" cm="1">
        <f t="array" ref="E17">IF(INDEX(Activiteitenoverzicht!$G$5:$G$10001,C17)&lt;&gt;0,INDEX(Activiteitenoverzicht!$G$5:$G$10001,C17),"niet gevonden")</f>
        <v>2</v>
      </c>
      <c r="F17" t="str">
        <f ca="1">IFERROR(MATCH(A17,OFFSET(Activiteitenoverzicht!$D$5:$D$2079,C17,0), 0)+C17, "-")</f>
        <v>-</v>
      </c>
      <c r="G17" t="str" cm="1">
        <f t="array" aca="1" ref="G17" ca="1">IF(ISNUMBER(F17),IF(INDEX(Activiteitenoverzicht!$B$5:$B$10001,F17)&lt;&gt;0,INDEX(Activiteitenoverzicht!$B$5:$B$10001,F17),"niet gevonden"),"-")</f>
        <v>-</v>
      </c>
      <c r="H17" t="str" cm="1">
        <f t="array" aca="1" ref="H17" ca="1">IF(ISNUMBER(F17),IF(INDEX(Activiteitenoverzicht!$G$5:$G$10001,F17)&lt;&gt;0,INDEX(Activiteitenoverzicht!$G$5:$G$10001,F17),"niet gevonden"),"-")</f>
        <v>-</v>
      </c>
      <c r="I17" t="str">
        <f ca="1">IF(ISNUMBER(F17), IFERROR(MATCH(A17,OFFSET(Activiteitenoverzicht!$D$5:$D$10001,F17,0), 0)+F17, "-"), "-")</f>
        <v>-</v>
      </c>
      <c r="J17" t="str" cm="1">
        <f t="array" aca="1" ref="J17" ca="1">IF(ISNUMBER(I17),IF(INDEX(Activiteitenoverzicht!$B$5:$B$10001,I17)&lt;&gt;0,INDEX(Activiteitenoverzicht!$B$5:$B$10001,I17),"niet gevonden"),"-")</f>
        <v>-</v>
      </c>
      <c r="K17" t="str" cm="1">
        <f t="array" aca="1" ref="K17" ca="1">IF(ISNUMBER(I17),IF(INDEX(Activiteitenoverzicht!$G$5:$G$10001,I17)&lt;&gt;0,INDEX(Activiteitenoverzicht!$G$5:$G$10001,I17),"niet gevonden"),"-")</f>
        <v>-</v>
      </c>
      <c r="L17" t="str">
        <f ca="1">IF(ISNUMBER(I17), IFERROR(MATCH(A17,OFFSET(Activiteitenoverzicht!$D$5:$D$10001,I17,0), 0)+I17, "-"), "-")</f>
        <v>-</v>
      </c>
      <c r="M17" t="str" cm="1">
        <f t="array" aca="1" ref="M17" ca="1">IF(ISNUMBER(L17),IF(INDEX(Activiteitenoverzicht!$B$5:$B$10001,L17)&lt;&gt;0,INDEX(Activiteitenoverzicht!$B$5:$B$10001,L17),"niet gevonden"),"-")</f>
        <v>-</v>
      </c>
      <c r="N17" t="str" cm="1">
        <f t="array" aca="1" ref="N17" ca="1">IF(ISNUMBER(L17),IF(INDEX(Activiteitenoverzicht!$G$5:$G$10001,L17)&lt;&gt;0,INDEX(Activiteitenoverzicht!$G$5:$G$10001,L17),"niet gevonden"),"-")</f>
        <v>-</v>
      </c>
      <c r="O17" t="str">
        <f ca="1">IF(ISNUMBER(L17), IFERROR(MATCH(A17,OFFSET(Activiteitenoverzicht!$D$5:$D$10001,L17,0), 0)+L17, "-"), "-")</f>
        <v>-</v>
      </c>
      <c r="R17" t="str">
        <f ca="1">IF(ISNUMBER(O17), IFERROR(MATCH(A17,OFFSET(Activiteitenoverzicht!$D$5:$D$10001,O17,0), 0)+O17, "-"), "-")</f>
        <v>-</v>
      </c>
      <c r="U17" t="str">
        <f ca="1">IF(ISNUMBER(R17), IFERROR(MATCH(A17,OFFSET(Activiteitenoverzicht!$D$5:$D$10001,R17,0), 0)+R17, "-"), "-")</f>
        <v>-</v>
      </c>
      <c r="X17" t="str">
        <f ca="1">IF(ISNUMBER(U17), IFERROR(MATCH(A17,OFFSET(Activiteitenoverzicht!$D$5:$D$10001,U17,0), 0)+U17, "-"), "-")</f>
        <v>-</v>
      </c>
      <c r="AA17" t="str">
        <f ca="1">IF(ISNUMBER(X17), IFERROR(MATCH(A17,OFFSET(Activiteitenoverzicht!$D$5:$D$10001,X17,0), 0)+X17, "-"), "-")</f>
        <v>-</v>
      </c>
    </row>
    <row r="18" spans="1:27" x14ac:dyDescent="0.25">
      <c r="A18" t="str">
        <v>65.11.20</v>
      </c>
      <c r="B18" t="str">
        <f t="shared" si="0"/>
        <v>65.11.20</v>
      </c>
      <c r="C18">
        <f>MATCH(A18,Activiteitenoverzicht!$D$5:$D$10001, 0)</f>
        <v>249</v>
      </c>
      <c r="D18" t="str" cm="1">
        <f t="array" ref="D18">IF(INDEX(Activiteitenoverzicht!$B$5:$B$10001,C18)&lt;&gt;0,INDEX(Activiteitenoverzicht!$B$5:$B$10001,C18),"niet gevonden")</f>
        <v>BRND160-A1</v>
      </c>
      <c r="E18" cm="1">
        <f t="array" ref="E18">IF(INDEX(Activiteitenoverzicht!$G$5:$G$10001,C18)&lt;&gt;0,INDEX(Activiteitenoverzicht!$G$5:$G$10001,C18),"niet gevonden")</f>
        <v>1</v>
      </c>
      <c r="F18">
        <f ca="1">IFERROR(MATCH(A18,OFFSET(Activiteitenoverzicht!$D$5:$D$2079,C18,0), 0)+C18, "-")</f>
        <v>252</v>
      </c>
      <c r="G18" t="str" cm="1">
        <f t="array" aca="1" ref="G18" ca="1">IF(ISNUMBER(F18),IF(INDEX(Activiteitenoverzicht!$B$5:$B$10001,F18)&lt;&gt;0,INDEX(Activiteitenoverzicht!$B$5:$B$10001,F18),"niet gevonden"),"-")</f>
        <v>BRND160-A2</v>
      </c>
      <c r="H18" cm="1">
        <f t="array" aca="1" ref="H18" ca="1">IF(ISNUMBER(F18),IF(INDEX(Activiteitenoverzicht!$G$5:$G$10001,F18)&lt;&gt;0,INDEX(Activiteitenoverzicht!$G$5:$G$10001,F18),"niet gevonden"),"-")</f>
        <v>2</v>
      </c>
      <c r="I18">
        <f ca="1">IF(ISNUMBER(F18), IFERROR(MATCH(A18,OFFSET(Activiteitenoverzicht!$D$5:$D$10001,F18,0), 0)+F18, "-"), "-")</f>
        <v>255</v>
      </c>
      <c r="J18" t="str" cm="1">
        <f t="array" aca="1" ref="J18" ca="1">IF(ISNUMBER(I18),IF(INDEX(Activiteitenoverzicht!$B$5:$B$10001,I18)&lt;&gt;0,INDEX(Activiteitenoverzicht!$B$5:$B$10001,I18),"niet gevonden"),"-")</f>
        <v>BRND160-A3</v>
      </c>
      <c r="K18" cm="1">
        <f t="array" aca="1" ref="K18" ca="1">IF(ISNUMBER(I18),IF(INDEX(Activiteitenoverzicht!$G$5:$G$10001,I18)&lt;&gt;0,INDEX(Activiteitenoverzicht!$G$5:$G$10001,I18),"niet gevonden"),"-")</f>
        <v>12</v>
      </c>
      <c r="L18">
        <f ca="1">IF(ISNUMBER(I18), IFERROR(MATCH(A18,OFFSET(Activiteitenoverzicht!$D$5:$D$10001,I18,0), 0)+I18, "-"), "-")</f>
        <v>258</v>
      </c>
      <c r="M18" t="str" cm="1">
        <f t="array" aca="1" ref="M18" ca="1">IF(ISNUMBER(L18),IF(INDEX(Activiteitenoverzicht!$B$5:$B$10001,L18)&lt;&gt;0,INDEX(Activiteitenoverzicht!$B$5:$B$10001,L18),"niet gevonden"),"-")</f>
        <v>BRND160-A4</v>
      </c>
      <c r="N18" cm="1">
        <f t="array" aca="1" ref="N18" ca="1">IF(ISNUMBER(L18),IF(INDEX(Activiteitenoverzicht!$G$5:$G$10001,L18)&lt;&gt;0,INDEX(Activiteitenoverzicht!$G$5:$G$10001,L18),"niet gevonden"),"-")</f>
        <v>1</v>
      </c>
      <c r="O18" t="str">
        <f ca="1">IF(ISNUMBER(L18), IFERROR(MATCH(A18,OFFSET(Activiteitenoverzicht!$D$5:$D$10001,L18,0), 0)+L18, "-"), "-")</f>
        <v>-</v>
      </c>
      <c r="R18" t="str">
        <f ca="1">IF(ISNUMBER(O18), IFERROR(MATCH(A18,OFFSET(Activiteitenoverzicht!$D$5:$D$10001,O18,0), 0)+O18, "-"), "-")</f>
        <v>-</v>
      </c>
      <c r="U18" t="str">
        <f ca="1">IF(ISNUMBER(R18), IFERROR(MATCH(A18,OFFSET(Activiteitenoverzicht!$D$5:$D$10001,R18,0), 0)+R18, "-"), "-")</f>
        <v>-</v>
      </c>
      <c r="X18" t="str">
        <f ca="1">IF(ISNUMBER(U18), IFERROR(MATCH(A18,OFFSET(Activiteitenoverzicht!$D$5:$D$10001,U18,0), 0)+U18, "-"), "-")</f>
        <v>-</v>
      </c>
      <c r="AA18" t="str">
        <f ca="1">IF(ISNUMBER(X18), IFERROR(MATCH(A18,OFFSET(Activiteitenoverzicht!$D$5:$D$10001,X18,0), 0)+X18, "-"), "-")</f>
        <v>-</v>
      </c>
    </row>
    <row r="19" spans="1:27" x14ac:dyDescent="0.25">
      <c r="A19" t="str">
        <v>65.12.20</v>
      </c>
      <c r="B19" t="str">
        <f t="shared" si="0"/>
        <v>65.12.20</v>
      </c>
      <c r="C19">
        <f>MATCH(A19,Activiteitenoverzicht!$D$5:$D$10001, 0)</f>
        <v>283</v>
      </c>
      <c r="D19" t="str" cm="1">
        <f t="array" ref="D19">IF(INDEX(Activiteitenoverzicht!$B$5:$B$10001,C19)&lt;&gt;0,INDEX(Activiteitenoverzicht!$B$5:$B$10001,C19),"niet gevonden")</f>
        <v>BRND170-A</v>
      </c>
      <c r="E19" cm="1">
        <f t="array" ref="E19">IF(INDEX(Activiteitenoverzicht!$G$5:$G$10001,C19)&lt;&gt;0,INDEX(Activiteitenoverzicht!$G$5:$G$10001,C19),"niet gevonden")</f>
        <v>1</v>
      </c>
      <c r="F19">
        <f ca="1">IFERROR(MATCH(A19,OFFSET(Activiteitenoverzicht!$D$5:$D$2079,C19,0), 0)+C19, "-")</f>
        <v>1085</v>
      </c>
      <c r="G19" t="str" cm="1">
        <f t="array" aca="1" ref="G19" ca="1">IF(ISNUMBER(F19),IF(INDEX(Activiteitenoverzicht!$B$5:$B$10001,F19)&lt;&gt;0,INDEX(Activiteitenoverzicht!$B$5:$B$10001,F19),"niet gevonden"),"-")</f>
        <v>LBH061-A</v>
      </c>
      <c r="H19" cm="1">
        <f t="array" aca="1" ref="H19" ca="1">IF(ISNUMBER(F19),IF(INDEX(Activiteitenoverzicht!$G$5:$G$10001,F19)&lt;&gt;0,INDEX(Activiteitenoverzicht!$G$5:$G$10001,F19),"niet gevonden"),"-")</f>
        <v>1</v>
      </c>
      <c r="I19" t="str">
        <f ca="1">IF(ISNUMBER(F19), IFERROR(MATCH(A19,OFFSET(Activiteitenoverzicht!$D$5:$D$10001,F19,0), 0)+F19, "-"), "-")</f>
        <v>-</v>
      </c>
      <c r="J19" t="str" cm="1">
        <f t="array" aca="1" ref="J19" ca="1">IF(ISNUMBER(I19),IF(INDEX(Activiteitenoverzicht!$B$5:$B$10001,I19)&lt;&gt;0,INDEX(Activiteitenoverzicht!$B$5:$B$10001,I19),"niet gevonden"),"-")</f>
        <v>-</v>
      </c>
      <c r="K19" t="str" cm="1">
        <f t="array" aca="1" ref="K19" ca="1">IF(ISNUMBER(I19),IF(INDEX(Activiteitenoverzicht!$G$5:$G$10001,I19)&lt;&gt;0,INDEX(Activiteitenoverzicht!$G$5:$G$10001,I19),"niet gevonden"),"-")</f>
        <v>-</v>
      </c>
      <c r="L19" t="str">
        <f ca="1">IF(ISNUMBER(I19), IFERROR(MATCH(A19,OFFSET(Activiteitenoverzicht!$D$5:$D$10001,I19,0), 0)+I19, "-"), "-")</f>
        <v>-</v>
      </c>
      <c r="M19" t="str" cm="1">
        <f t="array" aca="1" ref="M19" ca="1">IF(ISNUMBER(L19),IF(INDEX(Activiteitenoverzicht!$B$5:$B$10001,L19)&lt;&gt;0,INDEX(Activiteitenoverzicht!$B$5:$B$10001,L19),"niet gevonden"),"-")</f>
        <v>-</v>
      </c>
      <c r="N19" t="str" cm="1">
        <f t="array" aca="1" ref="N19" ca="1">IF(ISNUMBER(L19),IF(INDEX(Activiteitenoverzicht!$G$5:$G$10001,L19)&lt;&gt;0,INDEX(Activiteitenoverzicht!$G$5:$G$10001,L19),"niet gevonden"),"-")</f>
        <v>-</v>
      </c>
      <c r="O19" t="str">
        <f ca="1">IF(ISNUMBER(L19), IFERROR(MATCH(A19,OFFSET(Activiteitenoverzicht!$D$5:$D$10001,L19,0), 0)+L19, "-"), "-")</f>
        <v>-</v>
      </c>
      <c r="R19" t="str">
        <f ca="1">IF(ISNUMBER(O19), IFERROR(MATCH(A19,OFFSET(Activiteitenoverzicht!$D$5:$D$10001,O19,0), 0)+O19, "-"), "-")</f>
        <v>-</v>
      </c>
      <c r="U19" t="str">
        <f ca="1">IF(ISNUMBER(R19), IFERROR(MATCH(A19,OFFSET(Activiteitenoverzicht!$D$5:$D$10001,R19,0), 0)+R19, "-"), "-")</f>
        <v>-</v>
      </c>
      <c r="X19" t="str">
        <f ca="1">IF(ISNUMBER(U19), IFERROR(MATCH(A19,OFFSET(Activiteitenoverzicht!$D$5:$D$10001,U19,0), 0)+U19, "-"), "-")</f>
        <v>-</v>
      </c>
      <c r="AA19" t="str">
        <f ca="1">IF(ISNUMBER(X19), IFERROR(MATCH(A19,OFFSET(Activiteitenoverzicht!$D$5:$D$10001,X19,0), 0)+X19, "-"), "-")</f>
        <v>-</v>
      </c>
    </row>
    <row r="20" spans="1:27" x14ac:dyDescent="0.25">
      <c r="A20" t="str">
        <v>59.31.10</v>
      </c>
      <c r="B20" t="str">
        <f t="shared" si="0"/>
        <v>59.31.10</v>
      </c>
      <c r="C20">
        <f>MATCH(A20,Activiteitenoverzicht!$D$5:$D$10001, 0)</f>
        <v>284</v>
      </c>
      <c r="D20" t="str" cm="1">
        <f t="array" ref="D20">IF(INDEX(Activiteitenoverzicht!$B$5:$B$10001,C20)&lt;&gt;0,INDEX(Activiteitenoverzicht!$B$5:$B$10001,C20),"niet gevonden")</f>
        <v>BRND170-A</v>
      </c>
      <c r="E20" cm="1">
        <f t="array" ref="E20">IF(INDEX(Activiteitenoverzicht!$G$5:$G$10001,C20)&lt;&gt;0,INDEX(Activiteitenoverzicht!$G$5:$G$10001,C20),"niet gevonden")</f>
        <v>1</v>
      </c>
      <c r="F20">
        <f ca="1">IFERROR(MATCH(A20,OFFSET(Activiteitenoverzicht!$D$5:$D$2079,C20,0), 0)+C20, "-")</f>
        <v>1078</v>
      </c>
      <c r="G20" t="str" cm="1">
        <f t="array" aca="1" ref="G20" ca="1">IF(ISNUMBER(F20),IF(INDEX(Activiteitenoverzicht!$B$5:$B$10001,F20)&lt;&gt;0,INDEX(Activiteitenoverzicht!$B$5:$B$10001,F20),"niet gevonden"),"-")</f>
        <v>LBH060-A</v>
      </c>
      <c r="H20" cm="1">
        <f t="array" aca="1" ref="H20" ca="1">IF(ISNUMBER(F20),IF(INDEX(Activiteitenoverzicht!$G$5:$G$10001,F20)&lt;&gt;0,INDEX(Activiteitenoverzicht!$G$5:$G$10001,F20),"niet gevonden"),"-")</f>
        <v>1</v>
      </c>
      <c r="I20" t="str">
        <f ca="1">IF(ISNUMBER(F20), IFERROR(MATCH(A20,OFFSET(Activiteitenoverzicht!$D$5:$D$10001,F20,0), 0)+F20, "-"), "-")</f>
        <v>-</v>
      </c>
      <c r="J20" t="str" cm="1">
        <f t="array" aca="1" ref="J20" ca="1">IF(ISNUMBER(I20),IF(INDEX(Activiteitenoverzicht!$B$5:$B$10001,I20)&lt;&gt;0,INDEX(Activiteitenoverzicht!$B$5:$B$10001,I20),"niet gevonden"),"-")</f>
        <v>-</v>
      </c>
      <c r="K20" t="str" cm="1">
        <f t="array" aca="1" ref="K20" ca="1">IF(ISNUMBER(I20),IF(INDEX(Activiteitenoverzicht!$G$5:$G$10001,I20)&lt;&gt;0,INDEX(Activiteitenoverzicht!$G$5:$G$10001,I20),"niet gevonden"),"-")</f>
        <v>-</v>
      </c>
      <c r="L20" t="str">
        <f ca="1">IF(ISNUMBER(I20), IFERROR(MATCH(A20,OFFSET(Activiteitenoverzicht!$D$5:$D$10001,I20,0), 0)+I20, "-"), "-")</f>
        <v>-</v>
      </c>
      <c r="M20" t="str" cm="1">
        <f t="array" aca="1" ref="M20" ca="1">IF(ISNUMBER(L20),IF(INDEX(Activiteitenoverzicht!$B$5:$B$10001,L20)&lt;&gt;0,INDEX(Activiteitenoverzicht!$B$5:$B$10001,L20),"niet gevonden"),"-")</f>
        <v>-</v>
      </c>
      <c r="N20" t="str" cm="1">
        <f t="array" aca="1" ref="N20" ca="1">IF(ISNUMBER(L20),IF(INDEX(Activiteitenoverzicht!$G$5:$G$10001,L20)&lt;&gt;0,INDEX(Activiteitenoverzicht!$G$5:$G$10001,L20),"niet gevonden"),"-")</f>
        <v>-</v>
      </c>
      <c r="O20" t="str">
        <f ca="1">IF(ISNUMBER(L20), IFERROR(MATCH(A20,OFFSET(Activiteitenoverzicht!$D$5:$D$10001,L20,0), 0)+L20, "-"), "-")</f>
        <v>-</v>
      </c>
      <c r="R20" t="str">
        <f ca="1">IF(ISNUMBER(O20), IFERROR(MATCH(A20,OFFSET(Activiteitenoverzicht!$D$5:$D$10001,O20,0), 0)+O20, "-"), "-")</f>
        <v>-</v>
      </c>
      <c r="U20" t="str">
        <f ca="1">IF(ISNUMBER(R20), IFERROR(MATCH(A20,OFFSET(Activiteitenoverzicht!$D$5:$D$10001,R20,0), 0)+R20, "-"), "-")</f>
        <v>-</v>
      </c>
      <c r="X20" t="str">
        <f ca="1">IF(ISNUMBER(U20), IFERROR(MATCH(A20,OFFSET(Activiteitenoverzicht!$D$5:$D$10001,U20,0), 0)+U20, "-"), "-")</f>
        <v>-</v>
      </c>
      <c r="AA20" t="str">
        <f ca="1">IF(ISNUMBER(X20), IFERROR(MATCH(A20,OFFSET(Activiteitenoverzicht!$D$5:$D$10001,X20,0), 0)+X20, "-"), "-")</f>
        <v>-</v>
      </c>
    </row>
    <row r="21" spans="1:27" x14ac:dyDescent="0.25">
      <c r="A21" t="str">
        <v>59.31.00</v>
      </c>
      <c r="B21" t="str">
        <f t="shared" si="0"/>
        <v>59.31.00</v>
      </c>
      <c r="C21">
        <f>MATCH(A21,Activiteitenoverzicht!$D$5:$D$10001, 0)</f>
        <v>290</v>
      </c>
      <c r="D21" t="str" cm="1">
        <f t="array" ref="D21">IF(INDEX(Activiteitenoverzicht!$B$5:$B$10001,C21)&lt;&gt;0,INDEX(Activiteitenoverzicht!$B$5:$B$10001,C21),"niet gevonden")</f>
        <v>BRND180-A</v>
      </c>
      <c r="E21" cm="1">
        <f t="array" ref="E21">IF(INDEX(Activiteitenoverzicht!$G$5:$G$10001,C21)&lt;&gt;0,INDEX(Activiteitenoverzicht!$G$5:$G$10001,C21),"niet gevonden")</f>
        <v>1</v>
      </c>
      <c r="F21" t="str">
        <f ca="1">IFERROR(MATCH(A21,OFFSET(Activiteitenoverzicht!$D$5:$D$2079,C21,0), 0)+C21, "-")</f>
        <v>-</v>
      </c>
      <c r="G21" t="str" cm="1">
        <f t="array" aca="1" ref="G21" ca="1">IF(ISNUMBER(F21),IF(INDEX(Activiteitenoverzicht!$B$5:$B$10001,F21)&lt;&gt;0,INDEX(Activiteitenoverzicht!$B$5:$B$10001,F21),"niet gevonden"),"-")</f>
        <v>-</v>
      </c>
      <c r="H21" t="str" cm="1">
        <f t="array" aca="1" ref="H21" ca="1">IF(ISNUMBER(F21),IF(INDEX(Activiteitenoverzicht!$G$5:$G$10001,F21)&lt;&gt;0,INDEX(Activiteitenoverzicht!$G$5:$G$10001,F21),"niet gevonden"),"-")</f>
        <v>-</v>
      </c>
      <c r="I21" t="str">
        <f ca="1">IF(ISNUMBER(F21), IFERROR(MATCH(A21,OFFSET(Activiteitenoverzicht!$D$5:$D$10001,F21,0), 0)+F21, "-"), "-")</f>
        <v>-</v>
      </c>
      <c r="J21" t="str" cm="1">
        <f t="array" aca="1" ref="J21" ca="1">IF(ISNUMBER(I21),IF(INDEX(Activiteitenoverzicht!$B$5:$B$10001,I21)&lt;&gt;0,INDEX(Activiteitenoverzicht!$B$5:$B$10001,I21),"niet gevonden"),"-")</f>
        <v>-</v>
      </c>
      <c r="K21" t="str" cm="1">
        <f t="array" aca="1" ref="K21" ca="1">IF(ISNUMBER(I21),IF(INDEX(Activiteitenoverzicht!$G$5:$G$10001,I21)&lt;&gt;0,INDEX(Activiteitenoverzicht!$G$5:$G$10001,I21),"niet gevonden"),"-")</f>
        <v>-</v>
      </c>
      <c r="L21" t="str">
        <f ca="1">IF(ISNUMBER(I21), IFERROR(MATCH(A21,OFFSET(Activiteitenoverzicht!$D$5:$D$10001,I21,0), 0)+I21, "-"), "-")</f>
        <v>-</v>
      </c>
      <c r="M21" t="str" cm="1">
        <f t="array" aca="1" ref="M21" ca="1">IF(ISNUMBER(L21),IF(INDEX(Activiteitenoverzicht!$B$5:$B$10001,L21)&lt;&gt;0,INDEX(Activiteitenoverzicht!$B$5:$B$10001,L21),"niet gevonden"),"-")</f>
        <v>-</v>
      </c>
      <c r="N21" t="str" cm="1">
        <f t="array" aca="1" ref="N21" ca="1">IF(ISNUMBER(L21),IF(INDEX(Activiteitenoverzicht!$G$5:$G$10001,L21)&lt;&gt;0,INDEX(Activiteitenoverzicht!$G$5:$G$10001,L21),"niet gevonden"),"-")</f>
        <v>-</v>
      </c>
      <c r="O21" t="str">
        <f ca="1">IF(ISNUMBER(L21), IFERROR(MATCH(A21,OFFSET(Activiteitenoverzicht!$D$5:$D$10001,L21,0), 0)+L21, "-"), "-")</f>
        <v>-</v>
      </c>
      <c r="R21" t="str">
        <f ca="1">IF(ISNUMBER(O21), IFERROR(MATCH(A21,OFFSET(Activiteitenoverzicht!$D$5:$D$10001,O21,0), 0)+O21, "-"), "-")</f>
        <v>-</v>
      </c>
      <c r="U21" t="str">
        <f ca="1">IF(ISNUMBER(R21), IFERROR(MATCH(A21,OFFSET(Activiteitenoverzicht!$D$5:$D$10001,R21,0), 0)+R21, "-"), "-")</f>
        <v>-</v>
      </c>
      <c r="X21" t="str">
        <f ca="1">IF(ISNUMBER(U21), IFERROR(MATCH(A21,OFFSET(Activiteitenoverzicht!$D$5:$D$10001,U21,0), 0)+U21, "-"), "-")</f>
        <v>-</v>
      </c>
      <c r="AA21" t="str">
        <f ca="1">IF(ISNUMBER(X21), IFERROR(MATCH(A21,OFFSET(Activiteitenoverzicht!$D$5:$D$10001,X21,0), 0)+X21, "-"), "-")</f>
        <v>-</v>
      </c>
    </row>
    <row r="22" spans="1:27" x14ac:dyDescent="0.25">
      <c r="A22" t="str">
        <v>65.22.30</v>
      </c>
      <c r="B22" t="str">
        <f t="shared" si="0"/>
        <v>65.22.30</v>
      </c>
      <c r="C22">
        <f>MATCH(A22,Activiteitenoverzicht!$D$5:$D$10001, 0)</f>
        <v>300</v>
      </c>
      <c r="D22" t="str" cm="1">
        <f t="array" ref="D22">IF(INDEX(Activiteitenoverzicht!$B$5:$B$10001,C22)&lt;&gt;0,INDEX(Activiteitenoverzicht!$B$5:$B$10001,C22),"niet gevonden")</f>
        <v>E010-A</v>
      </c>
      <c r="E22" cm="1">
        <f t="array" ref="E22">IF(INDEX(Activiteitenoverzicht!$G$5:$G$10001,C22)&lt;&gt;0,INDEX(Activiteitenoverzicht!$G$5:$G$10001,C22),"niet gevonden")</f>
        <v>1</v>
      </c>
      <c r="F22" t="str">
        <f ca="1">IFERROR(MATCH(A22,OFFSET(Activiteitenoverzicht!$D$5:$D$2079,C22,0), 0)+C22, "-")</f>
        <v>-</v>
      </c>
      <c r="G22" t="str" cm="1">
        <f t="array" aca="1" ref="G22" ca="1">IF(ISNUMBER(F22),IF(INDEX(Activiteitenoverzicht!$B$5:$B$10001,F22)&lt;&gt;0,INDEX(Activiteitenoverzicht!$B$5:$B$10001,F22),"niet gevonden"),"-")</f>
        <v>-</v>
      </c>
      <c r="H22" t="str" cm="1">
        <f t="array" aca="1" ref="H22" ca="1">IF(ISNUMBER(F22),IF(INDEX(Activiteitenoverzicht!$G$5:$G$10001,F22)&lt;&gt;0,INDEX(Activiteitenoverzicht!$G$5:$G$10001,F22),"niet gevonden"),"-")</f>
        <v>-</v>
      </c>
      <c r="I22" t="str">
        <f ca="1">IF(ISNUMBER(F22), IFERROR(MATCH(A22,OFFSET(Activiteitenoverzicht!$D$5:$D$10001,F22,0), 0)+F22, "-"), "-")</f>
        <v>-</v>
      </c>
      <c r="J22" t="str" cm="1">
        <f t="array" aca="1" ref="J22" ca="1">IF(ISNUMBER(I22),IF(INDEX(Activiteitenoverzicht!$B$5:$B$10001,I22)&lt;&gt;0,INDEX(Activiteitenoverzicht!$B$5:$B$10001,I22),"niet gevonden"),"-")</f>
        <v>-</v>
      </c>
      <c r="K22" t="str" cm="1">
        <f t="array" aca="1" ref="K22" ca="1">IF(ISNUMBER(I22),IF(INDEX(Activiteitenoverzicht!$G$5:$G$10001,I22)&lt;&gt;0,INDEX(Activiteitenoverzicht!$G$5:$G$10001,I22),"niet gevonden"),"-")</f>
        <v>-</v>
      </c>
      <c r="L22" t="str">
        <f ca="1">IF(ISNUMBER(I22), IFERROR(MATCH(A22,OFFSET(Activiteitenoverzicht!$D$5:$D$10001,I22,0), 0)+I22, "-"), "-")</f>
        <v>-</v>
      </c>
      <c r="M22" t="str" cm="1">
        <f t="array" aca="1" ref="M22" ca="1">IF(ISNUMBER(L22),IF(INDEX(Activiteitenoverzicht!$B$5:$B$10001,L22)&lt;&gt;0,INDEX(Activiteitenoverzicht!$B$5:$B$10001,L22),"niet gevonden"),"-")</f>
        <v>-</v>
      </c>
      <c r="N22" t="str" cm="1">
        <f t="array" aca="1" ref="N22" ca="1">IF(ISNUMBER(L22),IF(INDEX(Activiteitenoverzicht!$G$5:$G$10001,L22)&lt;&gt;0,INDEX(Activiteitenoverzicht!$G$5:$G$10001,L22),"niet gevonden"),"-")</f>
        <v>-</v>
      </c>
      <c r="O22" t="str">
        <f ca="1">IF(ISNUMBER(L22), IFERROR(MATCH(A22,OFFSET(Activiteitenoverzicht!$D$5:$D$10001,L22,0), 0)+L22, "-"), "-")</f>
        <v>-</v>
      </c>
      <c r="R22" t="str">
        <f ca="1">IF(ISNUMBER(O22), IFERROR(MATCH(A22,OFFSET(Activiteitenoverzicht!$D$5:$D$10001,O22,0), 0)+O22, "-"), "-")</f>
        <v>-</v>
      </c>
      <c r="U22" t="str">
        <f ca="1">IF(ISNUMBER(R22), IFERROR(MATCH(A22,OFFSET(Activiteitenoverzicht!$D$5:$D$10001,R22,0), 0)+R22, "-"), "-")</f>
        <v>-</v>
      </c>
      <c r="X22" t="str">
        <f ca="1">IF(ISNUMBER(U22), IFERROR(MATCH(A22,OFFSET(Activiteitenoverzicht!$D$5:$D$10001,U22,0), 0)+U22, "-"), "-")</f>
        <v>-</v>
      </c>
      <c r="AA22" t="str">
        <f ca="1">IF(ISNUMBER(X22), IFERROR(MATCH(A22,OFFSET(Activiteitenoverzicht!$D$5:$D$10001,X22,0), 0)+X22, "-"), "-")</f>
        <v>-</v>
      </c>
    </row>
    <row r="23" spans="1:27" x14ac:dyDescent="0.25">
      <c r="A23" t="str">
        <v>61.25.00</v>
      </c>
      <c r="B23" t="str">
        <f t="shared" si="0"/>
        <v>61.25.00</v>
      </c>
      <c r="C23">
        <f>MATCH(A23,Activiteitenoverzicht!$D$5:$D$10001, 0)</f>
        <v>309</v>
      </c>
      <c r="D23" t="str" cm="1">
        <f t="array" ref="D23">IF(INDEX(Activiteitenoverzicht!$B$5:$B$10001,C23)&lt;&gt;0,INDEX(Activiteitenoverzicht!$B$5:$B$10001,C23),"niet gevonden")</f>
        <v>E020-A</v>
      </c>
      <c r="E23" cm="1">
        <f t="array" ref="E23">IF(INDEX(Activiteitenoverzicht!$G$5:$G$10001,C23)&lt;&gt;0,INDEX(Activiteitenoverzicht!$G$5:$G$10001,C23),"niet gevonden")</f>
        <v>0.2</v>
      </c>
      <c r="F23">
        <f ca="1">IFERROR(MATCH(A23,OFFSET(Activiteitenoverzicht!$D$5:$D$2079,C23,0), 0)+C23, "-")</f>
        <v>326</v>
      </c>
      <c r="G23" t="str" cm="1">
        <f t="array" aca="1" ref="G23" ca="1">IF(ISNUMBER(F23),IF(INDEX(Activiteitenoverzicht!$B$5:$B$10001,F23)&lt;&gt;0,INDEX(Activiteitenoverzicht!$B$5:$B$10001,F23),"niet gevonden"),"-")</f>
        <v>E021-A</v>
      </c>
      <c r="H23" cm="1">
        <f t="array" aca="1" ref="H23" ca="1">IF(ISNUMBER(F23),IF(INDEX(Activiteitenoverzicht!$G$5:$G$10001,F23)&lt;&gt;0,INDEX(Activiteitenoverzicht!$G$5:$G$10001,F23),"niet gevonden"),"-")</f>
        <v>1</v>
      </c>
      <c r="I23" t="str">
        <f ca="1">IF(ISNUMBER(F23), IFERROR(MATCH(A23,OFFSET(Activiteitenoverzicht!$D$5:$D$10001,F23,0), 0)+F23, "-"), "-")</f>
        <v>-</v>
      </c>
      <c r="J23" t="str" cm="1">
        <f t="array" aca="1" ref="J23" ca="1">IF(ISNUMBER(I23),IF(INDEX(Activiteitenoverzicht!$B$5:$B$10001,I23)&lt;&gt;0,INDEX(Activiteitenoverzicht!$B$5:$B$10001,I23),"niet gevonden"),"-")</f>
        <v>-</v>
      </c>
      <c r="K23" t="str" cm="1">
        <f t="array" aca="1" ref="K23" ca="1">IF(ISNUMBER(I23),IF(INDEX(Activiteitenoverzicht!$G$5:$G$10001,I23)&lt;&gt;0,INDEX(Activiteitenoverzicht!$G$5:$G$10001,I23),"niet gevonden"),"-")</f>
        <v>-</v>
      </c>
      <c r="L23" t="str">
        <f ca="1">IF(ISNUMBER(I23), IFERROR(MATCH(A23,OFFSET(Activiteitenoverzicht!$D$5:$D$10001,I23,0), 0)+I23, "-"), "-")</f>
        <v>-</v>
      </c>
      <c r="M23" t="str" cm="1">
        <f t="array" aca="1" ref="M23" ca="1">IF(ISNUMBER(L23),IF(INDEX(Activiteitenoverzicht!$B$5:$B$10001,L23)&lt;&gt;0,INDEX(Activiteitenoverzicht!$B$5:$B$10001,L23),"niet gevonden"),"-")</f>
        <v>-</v>
      </c>
      <c r="N23" t="str" cm="1">
        <f t="array" aca="1" ref="N23" ca="1">IF(ISNUMBER(L23),IF(INDEX(Activiteitenoverzicht!$G$5:$G$10001,L23)&lt;&gt;0,INDEX(Activiteitenoverzicht!$G$5:$G$10001,L23),"niet gevonden"),"-")</f>
        <v>-</v>
      </c>
      <c r="O23" t="str">
        <f ca="1">IF(ISNUMBER(L23), IFERROR(MATCH(A23,OFFSET(Activiteitenoverzicht!$D$5:$D$10001,L23,0), 0)+L23, "-"), "-")</f>
        <v>-</v>
      </c>
      <c r="R23" t="str">
        <f ca="1">IF(ISNUMBER(O23), IFERROR(MATCH(A23,OFFSET(Activiteitenoverzicht!$D$5:$D$10001,O23,0), 0)+O23, "-"), "-")</f>
        <v>-</v>
      </c>
      <c r="U23" t="str">
        <f ca="1">IF(ISNUMBER(R23), IFERROR(MATCH(A23,OFFSET(Activiteitenoverzicht!$D$5:$D$10001,R23,0), 0)+R23, "-"), "-")</f>
        <v>-</v>
      </c>
      <c r="X23" t="str">
        <f ca="1">IF(ISNUMBER(U23), IFERROR(MATCH(A23,OFFSET(Activiteitenoverzicht!$D$5:$D$10001,U23,0), 0)+U23, "-"), "-")</f>
        <v>-</v>
      </c>
      <c r="AA23" t="str">
        <f ca="1">IF(ISNUMBER(X23), IFERROR(MATCH(A23,OFFSET(Activiteitenoverzicht!$D$5:$D$10001,X23,0), 0)+X23, "-"), "-")</f>
        <v>-</v>
      </c>
    </row>
    <row r="24" spans="1:27" x14ac:dyDescent="0.25">
      <c r="A24" t="str">
        <v>61.21.10</v>
      </c>
      <c r="B24" t="str">
        <f t="shared" si="0"/>
        <v>61.21.10</v>
      </c>
      <c r="C24">
        <f>MATCH(A24,Activiteitenoverzicht!$D$5:$D$10001, 0)</f>
        <v>329</v>
      </c>
      <c r="D24" t="str" cm="1">
        <f t="array" ref="D24">IF(INDEX(Activiteitenoverzicht!$B$5:$B$10001,C24)&lt;&gt;0,INDEX(Activiteitenoverzicht!$B$5:$B$10001,C24),"niet gevonden")</f>
        <v>E030-A</v>
      </c>
      <c r="E24" cm="1">
        <f t="array" ref="E24">IF(INDEX(Activiteitenoverzicht!$G$5:$G$10001,C24)&lt;&gt;0,INDEX(Activiteitenoverzicht!$G$5:$G$10001,C24),"niet gevonden")</f>
        <v>0.2</v>
      </c>
      <c r="F24">
        <f ca="1">IFERROR(MATCH(A24,OFFSET(Activiteitenoverzicht!$D$5:$D$2079,C24,0), 0)+C24, "-")</f>
        <v>358</v>
      </c>
      <c r="G24" t="str" cm="1">
        <f t="array" aca="1" ref="G24" ca="1">IF(ISNUMBER(F24),IF(INDEX(Activiteitenoverzicht!$B$5:$B$10001,F24)&lt;&gt;0,INDEX(Activiteitenoverzicht!$B$5:$B$10001,F24),"niet gevonden"),"-")</f>
        <v>E170-A</v>
      </c>
      <c r="H24" cm="1">
        <f t="array" aca="1" ref="H24" ca="1">IF(ISNUMBER(F24),IF(INDEX(Activiteitenoverzicht!$G$5:$G$10001,F24)&lt;&gt;0,INDEX(Activiteitenoverzicht!$G$5:$G$10001,F24),"niet gevonden"),"-")</f>
        <v>1</v>
      </c>
      <c r="I24" t="str">
        <f ca="1">IF(ISNUMBER(F24), IFERROR(MATCH(A24,OFFSET(Activiteitenoverzicht!$D$5:$D$10001,F24,0), 0)+F24, "-"), "-")</f>
        <v>-</v>
      </c>
      <c r="J24" t="str" cm="1">
        <f t="array" aca="1" ref="J24" ca="1">IF(ISNUMBER(I24),IF(INDEX(Activiteitenoverzicht!$B$5:$B$10001,I24)&lt;&gt;0,INDEX(Activiteitenoverzicht!$B$5:$B$10001,I24),"niet gevonden"),"-")</f>
        <v>-</v>
      </c>
      <c r="K24" t="str" cm="1">
        <f t="array" aca="1" ref="K24" ca="1">IF(ISNUMBER(I24),IF(INDEX(Activiteitenoverzicht!$G$5:$G$10001,I24)&lt;&gt;0,INDEX(Activiteitenoverzicht!$G$5:$G$10001,I24),"niet gevonden"),"-")</f>
        <v>-</v>
      </c>
      <c r="L24" t="str">
        <f ca="1">IF(ISNUMBER(I24), IFERROR(MATCH(A24,OFFSET(Activiteitenoverzicht!$D$5:$D$10001,I24,0), 0)+I24, "-"), "-")</f>
        <v>-</v>
      </c>
      <c r="M24" t="str" cm="1">
        <f t="array" aca="1" ref="M24" ca="1">IF(ISNUMBER(L24),IF(INDEX(Activiteitenoverzicht!$B$5:$B$10001,L24)&lt;&gt;0,INDEX(Activiteitenoverzicht!$B$5:$B$10001,L24),"niet gevonden"),"-")</f>
        <v>-</v>
      </c>
      <c r="N24" t="str" cm="1">
        <f t="array" aca="1" ref="N24" ca="1">IF(ISNUMBER(L24),IF(INDEX(Activiteitenoverzicht!$G$5:$G$10001,L24)&lt;&gt;0,INDEX(Activiteitenoverzicht!$G$5:$G$10001,L24),"niet gevonden"),"-")</f>
        <v>-</v>
      </c>
      <c r="O24" t="str">
        <f ca="1">IF(ISNUMBER(L24), IFERROR(MATCH(A24,OFFSET(Activiteitenoverzicht!$D$5:$D$10001,L24,0), 0)+L24, "-"), "-")</f>
        <v>-</v>
      </c>
      <c r="R24" t="str">
        <f ca="1">IF(ISNUMBER(O24), IFERROR(MATCH(A24,OFFSET(Activiteitenoverzicht!$D$5:$D$10001,O24,0), 0)+O24, "-"), "-")</f>
        <v>-</v>
      </c>
      <c r="U24" t="str">
        <f ca="1">IF(ISNUMBER(R24), IFERROR(MATCH(A24,OFFSET(Activiteitenoverzicht!$D$5:$D$10001,R24,0), 0)+R24, "-"), "-")</f>
        <v>-</v>
      </c>
      <c r="X24" t="str">
        <f ca="1">IF(ISNUMBER(U24), IFERROR(MATCH(A24,OFFSET(Activiteitenoverzicht!$D$5:$D$10001,U24,0), 0)+U24, "-"), "-")</f>
        <v>-</v>
      </c>
      <c r="AA24" t="str">
        <f ca="1">IF(ISNUMBER(X24), IFERROR(MATCH(A24,OFFSET(Activiteitenoverzicht!$D$5:$D$10001,X24,0), 0)+X24, "-"), "-")</f>
        <v>-</v>
      </c>
    </row>
    <row r="25" spans="1:27" x14ac:dyDescent="0.25">
      <c r="A25" t="str">
        <v>61.52.00</v>
      </c>
      <c r="B25" t="str">
        <f t="shared" si="0"/>
        <v>61.52.00</v>
      </c>
      <c r="C25">
        <f>MATCH(A25,Activiteitenoverzicht!$D$5:$D$10001, 0)</f>
        <v>330</v>
      </c>
      <c r="D25" t="str" cm="1">
        <f t="array" ref="D25">IF(INDEX(Activiteitenoverzicht!$B$5:$B$10001,C25)&lt;&gt;0,INDEX(Activiteitenoverzicht!$B$5:$B$10001,C25),"niet gevonden")</f>
        <v>E030-A</v>
      </c>
      <c r="E25" cm="1">
        <f t="array" ref="E25">IF(INDEX(Activiteitenoverzicht!$G$5:$G$10001,C25)&lt;&gt;0,INDEX(Activiteitenoverzicht!$G$5:$G$10001,C25),"niet gevonden")</f>
        <v>0.2</v>
      </c>
      <c r="F25">
        <f ca="1">IFERROR(MATCH(A25,OFFSET(Activiteitenoverzicht!$D$5:$D$2079,C25,0), 0)+C25, "-")</f>
        <v>353</v>
      </c>
      <c r="G25" t="str" cm="1">
        <f t="array" aca="1" ref="G25" ca="1">IF(ISNUMBER(F25),IF(INDEX(Activiteitenoverzicht!$B$5:$B$10001,F25)&lt;&gt;0,INDEX(Activiteitenoverzicht!$B$5:$B$10001,F25),"niet gevonden"),"-")</f>
        <v>E160-A</v>
      </c>
      <c r="H25" cm="1">
        <f t="array" aca="1" ref="H25" ca="1">IF(ISNUMBER(F25),IF(INDEX(Activiteitenoverzicht!$G$5:$G$10001,F25)&lt;&gt;0,INDEX(Activiteitenoverzicht!$G$5:$G$10001,F25),"niet gevonden"),"-")</f>
        <v>1</v>
      </c>
      <c r="I25">
        <f ca="1">IF(ISNUMBER(F25), IFERROR(MATCH(A25,OFFSET(Activiteitenoverzicht!$D$5:$D$10001,F25,0), 0)+F25, "-"), "-")</f>
        <v>359</v>
      </c>
      <c r="J25" t="str" cm="1">
        <f t="array" aca="1" ref="J25" ca="1">IF(ISNUMBER(I25),IF(INDEX(Activiteitenoverzicht!$B$5:$B$10001,I25)&lt;&gt;0,INDEX(Activiteitenoverzicht!$B$5:$B$10001,I25),"niet gevonden"),"-")</f>
        <v>E170-A</v>
      </c>
      <c r="K25" cm="1">
        <f t="array" aca="1" ref="K25" ca="1">IF(ISNUMBER(I25),IF(INDEX(Activiteitenoverzicht!$G$5:$G$10001,I25)&lt;&gt;0,INDEX(Activiteitenoverzicht!$G$5:$G$10001,I25),"niet gevonden"),"-")</f>
        <v>1</v>
      </c>
      <c r="L25" t="str">
        <f ca="1">IF(ISNUMBER(I25), IFERROR(MATCH(A25,OFFSET(Activiteitenoverzicht!$D$5:$D$10001,I25,0), 0)+I25, "-"), "-")</f>
        <v>-</v>
      </c>
      <c r="M25" t="str" cm="1">
        <f t="array" aca="1" ref="M25" ca="1">IF(ISNUMBER(L25),IF(INDEX(Activiteitenoverzicht!$B$5:$B$10001,L25)&lt;&gt;0,INDEX(Activiteitenoverzicht!$B$5:$B$10001,L25),"niet gevonden"),"-")</f>
        <v>-</v>
      </c>
      <c r="N25" t="str" cm="1">
        <f t="array" aca="1" ref="N25" ca="1">IF(ISNUMBER(L25),IF(INDEX(Activiteitenoverzicht!$G$5:$G$10001,L25)&lt;&gt;0,INDEX(Activiteitenoverzicht!$G$5:$G$10001,L25),"niet gevonden"),"-")</f>
        <v>-</v>
      </c>
      <c r="O25" t="str">
        <f ca="1">IF(ISNUMBER(L25), IFERROR(MATCH(A25,OFFSET(Activiteitenoverzicht!$D$5:$D$10001,L25,0), 0)+L25, "-"), "-")</f>
        <v>-</v>
      </c>
      <c r="R25" t="str">
        <f ca="1">IF(ISNUMBER(O25), IFERROR(MATCH(A25,OFFSET(Activiteitenoverzicht!$D$5:$D$10001,O25,0), 0)+O25, "-"), "-")</f>
        <v>-</v>
      </c>
      <c r="U25" t="str">
        <f ca="1">IF(ISNUMBER(R25), IFERROR(MATCH(A25,OFFSET(Activiteitenoverzicht!$D$5:$D$10001,R25,0), 0)+R25, "-"), "-")</f>
        <v>-</v>
      </c>
      <c r="X25" t="str">
        <f ca="1">IF(ISNUMBER(U25), IFERROR(MATCH(A25,OFFSET(Activiteitenoverzicht!$D$5:$D$10001,U25,0), 0)+U25, "-"), "-")</f>
        <v>-</v>
      </c>
      <c r="AA25" t="str">
        <f ca="1">IF(ISNUMBER(X25), IFERROR(MATCH(A25,OFFSET(Activiteitenoverzicht!$D$5:$D$10001,X25,0), 0)+X25, "-"), "-")</f>
        <v>-</v>
      </c>
    </row>
    <row r="26" spans="1:27" x14ac:dyDescent="0.25">
      <c r="A26" t="str">
        <v>61.56.00</v>
      </c>
      <c r="B26" t="str">
        <f t="shared" si="0"/>
        <v>61.56.00</v>
      </c>
      <c r="C26">
        <f>MATCH(A26,Activiteitenoverzicht!$D$5:$D$10001, 0)</f>
        <v>331</v>
      </c>
      <c r="D26" t="str" cm="1">
        <f t="array" ref="D26">IF(INDEX(Activiteitenoverzicht!$B$5:$B$10001,C26)&lt;&gt;0,INDEX(Activiteitenoverzicht!$B$5:$B$10001,C26),"niet gevonden")</f>
        <v>E030-A</v>
      </c>
      <c r="E26" cm="1">
        <f t="array" ref="E26">IF(INDEX(Activiteitenoverzicht!$G$5:$G$10001,C26)&lt;&gt;0,INDEX(Activiteitenoverzicht!$G$5:$G$10001,C26),"niet gevonden")</f>
        <v>0.2</v>
      </c>
      <c r="F26" t="str">
        <f ca="1">IFERROR(MATCH(A26,OFFSET(Activiteitenoverzicht!$D$5:$D$2079,C26,0), 0)+C26, "-")</f>
        <v>-</v>
      </c>
      <c r="G26" t="str" cm="1">
        <f t="array" aca="1" ref="G26" ca="1">IF(ISNUMBER(F26),IF(INDEX(Activiteitenoverzicht!$B$5:$B$10001,F26)&lt;&gt;0,INDEX(Activiteitenoverzicht!$B$5:$B$10001,F26),"niet gevonden"),"-")</f>
        <v>-</v>
      </c>
      <c r="H26" t="str" cm="1">
        <f t="array" aca="1" ref="H26" ca="1">IF(ISNUMBER(F26),IF(INDEX(Activiteitenoverzicht!$G$5:$G$10001,F26)&lt;&gt;0,INDEX(Activiteitenoverzicht!$G$5:$G$10001,F26),"niet gevonden"),"-")</f>
        <v>-</v>
      </c>
      <c r="I26" t="str">
        <f ca="1">IF(ISNUMBER(F26), IFERROR(MATCH(A26,OFFSET(Activiteitenoverzicht!$D$5:$D$10001,F26,0), 0)+F26, "-"), "-")</f>
        <v>-</v>
      </c>
      <c r="J26" t="str" cm="1">
        <f t="array" aca="1" ref="J26" ca="1">IF(ISNUMBER(I26),IF(INDEX(Activiteitenoverzicht!$B$5:$B$10001,I26)&lt;&gt;0,INDEX(Activiteitenoverzicht!$B$5:$B$10001,I26),"niet gevonden"),"-")</f>
        <v>-</v>
      </c>
      <c r="K26" t="str" cm="1">
        <f t="array" aca="1" ref="K26" ca="1">IF(ISNUMBER(I26),IF(INDEX(Activiteitenoverzicht!$G$5:$G$10001,I26)&lt;&gt;0,INDEX(Activiteitenoverzicht!$G$5:$G$10001,I26),"niet gevonden"),"-")</f>
        <v>-</v>
      </c>
      <c r="L26" t="str">
        <f ca="1">IF(ISNUMBER(I26), IFERROR(MATCH(A26,OFFSET(Activiteitenoverzicht!$D$5:$D$10001,I26,0), 0)+I26, "-"), "-")</f>
        <v>-</v>
      </c>
      <c r="M26" t="str" cm="1">
        <f t="array" aca="1" ref="M26" ca="1">IF(ISNUMBER(L26),IF(INDEX(Activiteitenoverzicht!$B$5:$B$10001,L26)&lt;&gt;0,INDEX(Activiteitenoverzicht!$B$5:$B$10001,L26),"niet gevonden"),"-")</f>
        <v>-</v>
      </c>
      <c r="N26" t="str" cm="1">
        <f t="array" aca="1" ref="N26" ca="1">IF(ISNUMBER(L26),IF(INDEX(Activiteitenoverzicht!$G$5:$G$10001,L26)&lt;&gt;0,INDEX(Activiteitenoverzicht!$G$5:$G$10001,L26),"niet gevonden"),"-")</f>
        <v>-</v>
      </c>
      <c r="O26" t="str">
        <f ca="1">IF(ISNUMBER(L26), IFERROR(MATCH(A26,OFFSET(Activiteitenoverzicht!$D$5:$D$10001,L26,0), 0)+L26, "-"), "-")</f>
        <v>-</v>
      </c>
      <c r="R26" t="str">
        <f ca="1">IF(ISNUMBER(O26), IFERROR(MATCH(A26,OFFSET(Activiteitenoverzicht!$D$5:$D$10001,O26,0), 0)+O26, "-"), "-")</f>
        <v>-</v>
      </c>
      <c r="U26" t="str">
        <f ca="1">IF(ISNUMBER(R26), IFERROR(MATCH(A26,OFFSET(Activiteitenoverzicht!$D$5:$D$10001,R26,0), 0)+R26, "-"), "-")</f>
        <v>-</v>
      </c>
      <c r="X26" t="str">
        <f ca="1">IF(ISNUMBER(U26), IFERROR(MATCH(A26,OFFSET(Activiteitenoverzicht!$D$5:$D$10001,U26,0), 0)+U26, "-"), "-")</f>
        <v>-</v>
      </c>
      <c r="AA26" t="str">
        <f ca="1">IF(ISNUMBER(X26), IFERROR(MATCH(A26,OFFSET(Activiteitenoverzicht!$D$5:$D$10001,X26,0), 0)+X26, "-"), "-")</f>
        <v>-</v>
      </c>
    </row>
    <row r="27" spans="1:27" x14ac:dyDescent="0.25">
      <c r="A27" t="str">
        <v>61.21.20</v>
      </c>
      <c r="B27" t="str">
        <f t="shared" si="0"/>
        <v>61.21.20</v>
      </c>
      <c r="C27">
        <f>MATCH(A27,Activiteitenoverzicht!$D$5:$D$10001, 0)</f>
        <v>346</v>
      </c>
      <c r="D27" t="str" cm="1">
        <f t="array" ref="D27">IF(INDEX(Activiteitenoverzicht!$B$5:$B$10001,C27)&lt;&gt;0,INDEX(Activiteitenoverzicht!$B$5:$B$10001,C27),"niet gevonden")</f>
        <v>E140-A</v>
      </c>
      <c r="E27" cm="1">
        <f t="array" ref="E27">IF(INDEX(Activiteitenoverzicht!$G$5:$G$10001,C27)&lt;&gt;0,INDEX(Activiteitenoverzicht!$G$5:$G$10001,C27),"niet gevonden")</f>
        <v>1</v>
      </c>
      <c r="F27" t="str">
        <f ca="1">IFERROR(MATCH(A27,OFFSET(Activiteitenoverzicht!$D$5:$D$2079,C27,0), 0)+C27, "-")</f>
        <v>-</v>
      </c>
      <c r="G27" t="str" cm="1">
        <f t="array" aca="1" ref="G27" ca="1">IF(ISNUMBER(F27),IF(INDEX(Activiteitenoverzicht!$B$5:$B$10001,F27)&lt;&gt;0,INDEX(Activiteitenoverzicht!$B$5:$B$10001,F27),"niet gevonden"),"-")</f>
        <v>-</v>
      </c>
      <c r="H27" t="str" cm="1">
        <f t="array" aca="1" ref="H27" ca="1">IF(ISNUMBER(F27),IF(INDEX(Activiteitenoverzicht!$G$5:$G$10001,F27)&lt;&gt;0,INDEX(Activiteitenoverzicht!$G$5:$G$10001,F27),"niet gevonden"),"-")</f>
        <v>-</v>
      </c>
      <c r="I27" t="str">
        <f ca="1">IF(ISNUMBER(F27), IFERROR(MATCH(A27,OFFSET(Activiteitenoverzicht!$D$5:$D$10001,F27,0), 0)+F27, "-"), "-")</f>
        <v>-</v>
      </c>
      <c r="J27" t="str" cm="1">
        <f t="array" aca="1" ref="J27" ca="1">IF(ISNUMBER(I27),IF(INDEX(Activiteitenoverzicht!$B$5:$B$10001,I27)&lt;&gt;0,INDEX(Activiteitenoverzicht!$B$5:$B$10001,I27),"niet gevonden"),"-")</f>
        <v>-</v>
      </c>
      <c r="K27" t="str" cm="1">
        <f t="array" aca="1" ref="K27" ca="1">IF(ISNUMBER(I27),IF(INDEX(Activiteitenoverzicht!$G$5:$G$10001,I27)&lt;&gt;0,INDEX(Activiteitenoverzicht!$G$5:$G$10001,I27),"niet gevonden"),"-")</f>
        <v>-</v>
      </c>
      <c r="L27" t="str">
        <f ca="1">IF(ISNUMBER(I27), IFERROR(MATCH(A27,OFFSET(Activiteitenoverzicht!$D$5:$D$10001,I27,0), 0)+I27, "-"), "-")</f>
        <v>-</v>
      </c>
      <c r="M27" t="str" cm="1">
        <f t="array" aca="1" ref="M27" ca="1">IF(ISNUMBER(L27),IF(INDEX(Activiteitenoverzicht!$B$5:$B$10001,L27)&lt;&gt;0,INDEX(Activiteitenoverzicht!$B$5:$B$10001,L27),"niet gevonden"),"-")</f>
        <v>-</v>
      </c>
      <c r="N27" t="str" cm="1">
        <f t="array" aca="1" ref="N27" ca="1">IF(ISNUMBER(L27),IF(INDEX(Activiteitenoverzicht!$G$5:$G$10001,L27)&lt;&gt;0,INDEX(Activiteitenoverzicht!$G$5:$G$10001,L27),"niet gevonden"),"-")</f>
        <v>-</v>
      </c>
      <c r="O27" t="str">
        <f ca="1">IF(ISNUMBER(L27), IFERROR(MATCH(A27,OFFSET(Activiteitenoverzicht!$D$5:$D$10001,L27,0), 0)+L27, "-"), "-")</f>
        <v>-</v>
      </c>
      <c r="R27" t="str">
        <f ca="1">IF(ISNUMBER(O27), IFERROR(MATCH(A27,OFFSET(Activiteitenoverzicht!$D$5:$D$10001,O27,0), 0)+O27, "-"), "-")</f>
        <v>-</v>
      </c>
      <c r="U27" t="str">
        <f ca="1">IF(ISNUMBER(R27), IFERROR(MATCH(A27,OFFSET(Activiteitenoverzicht!$D$5:$D$10001,R27,0), 0)+R27, "-"), "-")</f>
        <v>-</v>
      </c>
      <c r="X27" t="str">
        <f ca="1">IF(ISNUMBER(U27), IFERROR(MATCH(A27,OFFSET(Activiteitenoverzicht!$D$5:$D$10001,U27,0), 0)+U27, "-"), "-")</f>
        <v>-</v>
      </c>
      <c r="AA27" t="str">
        <f ca="1">IF(ISNUMBER(X27), IFERROR(MATCH(A27,OFFSET(Activiteitenoverzicht!$D$5:$D$10001,X27,0), 0)+X27, "-"), "-")</f>
        <v>-</v>
      </c>
    </row>
    <row r="28" spans="1:27" x14ac:dyDescent="0.25">
      <c r="A28" t="str">
        <v>61.15.10</v>
      </c>
      <c r="B28" t="str">
        <f t="shared" si="0"/>
        <v>61.15.10</v>
      </c>
      <c r="C28">
        <f>MATCH(A28,Activiteitenoverzicht!$D$5:$D$10001, 0)</f>
        <v>361</v>
      </c>
      <c r="D28" t="str" cm="1">
        <f t="array" ref="D28">IF(INDEX(Activiteitenoverzicht!$B$5:$B$10001,C28)&lt;&gt;0,INDEX(Activiteitenoverzicht!$B$5:$B$10001,C28),"niet gevonden")</f>
        <v>E180-A</v>
      </c>
      <c r="E28" cm="1">
        <f t="array" ref="E28">IF(INDEX(Activiteitenoverzicht!$G$5:$G$10001,C28)&lt;&gt;0,INDEX(Activiteitenoverzicht!$G$5:$G$10001,C28),"niet gevonden")</f>
        <v>1</v>
      </c>
      <c r="F28" t="str">
        <f ca="1">IFERROR(MATCH(A28,OFFSET(Activiteitenoverzicht!$D$5:$D$2079,C28,0), 0)+C28, "-")</f>
        <v>-</v>
      </c>
      <c r="G28" t="str" cm="1">
        <f t="array" aca="1" ref="G28" ca="1">IF(ISNUMBER(F28),IF(INDEX(Activiteitenoverzicht!$B$5:$B$10001,F28)&lt;&gt;0,INDEX(Activiteitenoverzicht!$B$5:$B$10001,F28),"niet gevonden"),"-")</f>
        <v>-</v>
      </c>
      <c r="H28" t="str" cm="1">
        <f t="array" aca="1" ref="H28" ca="1">IF(ISNUMBER(F28),IF(INDEX(Activiteitenoverzicht!$G$5:$G$10001,F28)&lt;&gt;0,INDEX(Activiteitenoverzicht!$G$5:$G$10001,F28),"niet gevonden"),"-")</f>
        <v>-</v>
      </c>
      <c r="I28" t="str">
        <f ca="1">IF(ISNUMBER(F28), IFERROR(MATCH(A28,OFFSET(Activiteitenoverzicht!$D$5:$D$10001,F28,0), 0)+F28, "-"), "-")</f>
        <v>-</v>
      </c>
      <c r="J28" t="str" cm="1">
        <f t="array" aca="1" ref="J28" ca="1">IF(ISNUMBER(I28),IF(INDEX(Activiteitenoverzicht!$B$5:$B$10001,I28)&lt;&gt;0,INDEX(Activiteitenoverzicht!$B$5:$B$10001,I28),"niet gevonden"),"-")</f>
        <v>-</v>
      </c>
      <c r="K28" t="str" cm="1">
        <f t="array" aca="1" ref="K28" ca="1">IF(ISNUMBER(I28),IF(INDEX(Activiteitenoverzicht!$G$5:$G$10001,I28)&lt;&gt;0,INDEX(Activiteitenoverzicht!$G$5:$G$10001,I28),"niet gevonden"),"-")</f>
        <v>-</v>
      </c>
      <c r="L28" t="str">
        <f ca="1">IF(ISNUMBER(I28), IFERROR(MATCH(A28,OFFSET(Activiteitenoverzicht!$D$5:$D$10001,I28,0), 0)+I28, "-"), "-")</f>
        <v>-</v>
      </c>
      <c r="M28" t="str" cm="1">
        <f t="array" aca="1" ref="M28" ca="1">IF(ISNUMBER(L28),IF(INDEX(Activiteitenoverzicht!$B$5:$B$10001,L28)&lt;&gt;0,INDEX(Activiteitenoverzicht!$B$5:$B$10001,L28),"niet gevonden"),"-")</f>
        <v>-</v>
      </c>
      <c r="N28" t="str" cm="1">
        <f t="array" aca="1" ref="N28" ca="1">IF(ISNUMBER(L28),IF(INDEX(Activiteitenoverzicht!$G$5:$G$10001,L28)&lt;&gt;0,INDEX(Activiteitenoverzicht!$G$5:$G$10001,L28),"niet gevonden"),"-")</f>
        <v>-</v>
      </c>
      <c r="O28" t="str">
        <f ca="1">IF(ISNUMBER(L28), IFERROR(MATCH(A28,OFFSET(Activiteitenoverzicht!$D$5:$D$10001,L28,0), 0)+L28, "-"), "-")</f>
        <v>-</v>
      </c>
      <c r="R28" t="str">
        <f ca="1">IF(ISNUMBER(O28), IFERROR(MATCH(A28,OFFSET(Activiteitenoverzicht!$D$5:$D$10001,O28,0), 0)+O28, "-"), "-")</f>
        <v>-</v>
      </c>
      <c r="U28" t="str">
        <f ca="1">IF(ISNUMBER(R28), IFERROR(MATCH(A28,OFFSET(Activiteitenoverzicht!$D$5:$D$10001,R28,0), 0)+R28, "-"), "-")</f>
        <v>-</v>
      </c>
      <c r="X28" t="str">
        <f ca="1">IF(ISNUMBER(U28), IFERROR(MATCH(A28,OFFSET(Activiteitenoverzicht!$D$5:$D$10001,U28,0), 0)+U28, "-"), "-")</f>
        <v>-</v>
      </c>
      <c r="AA28" t="str">
        <f ca="1">IF(ISNUMBER(X28), IFERROR(MATCH(A28,OFFSET(Activiteitenoverzicht!$D$5:$D$10001,X28,0), 0)+X28, "-"), "-")</f>
        <v>-</v>
      </c>
    </row>
    <row r="29" spans="1:27" x14ac:dyDescent="0.25">
      <c r="A29" t="str">
        <v>61.15.20</v>
      </c>
      <c r="B29" t="str">
        <f t="shared" si="0"/>
        <v>61.15.20</v>
      </c>
      <c r="C29">
        <f>MATCH(A29,Activiteitenoverzicht!$D$5:$D$10001, 0)</f>
        <v>362</v>
      </c>
      <c r="D29" t="str" cm="1">
        <f t="array" ref="D29">IF(INDEX(Activiteitenoverzicht!$B$5:$B$10001,C29)&lt;&gt;0,INDEX(Activiteitenoverzicht!$B$5:$B$10001,C29),"niet gevonden")</f>
        <v>E180-A</v>
      </c>
      <c r="E29" cm="1">
        <f t="array" ref="E29">IF(INDEX(Activiteitenoverzicht!$G$5:$G$10001,C29)&lt;&gt;0,INDEX(Activiteitenoverzicht!$G$5:$G$10001,C29),"niet gevonden")</f>
        <v>1</v>
      </c>
      <c r="F29" t="str">
        <f ca="1">IFERROR(MATCH(A29,OFFSET(Activiteitenoverzicht!$D$5:$D$2079,C29,0), 0)+C29, "-")</f>
        <v>-</v>
      </c>
      <c r="G29" t="str" cm="1">
        <f t="array" aca="1" ref="G29" ca="1">IF(ISNUMBER(F29),IF(INDEX(Activiteitenoverzicht!$B$5:$B$10001,F29)&lt;&gt;0,INDEX(Activiteitenoverzicht!$B$5:$B$10001,F29),"niet gevonden"),"-")</f>
        <v>-</v>
      </c>
      <c r="H29" t="str" cm="1">
        <f t="array" aca="1" ref="H29" ca="1">IF(ISNUMBER(F29),IF(INDEX(Activiteitenoverzicht!$G$5:$G$10001,F29)&lt;&gt;0,INDEX(Activiteitenoverzicht!$G$5:$G$10001,F29),"niet gevonden"),"-")</f>
        <v>-</v>
      </c>
      <c r="I29" t="str">
        <f ca="1">IF(ISNUMBER(F29), IFERROR(MATCH(A29,OFFSET(Activiteitenoverzicht!$D$5:$D$10001,F29,0), 0)+F29, "-"), "-")</f>
        <v>-</v>
      </c>
      <c r="J29" t="str" cm="1">
        <f t="array" aca="1" ref="J29" ca="1">IF(ISNUMBER(I29),IF(INDEX(Activiteitenoverzicht!$B$5:$B$10001,I29)&lt;&gt;0,INDEX(Activiteitenoverzicht!$B$5:$B$10001,I29),"niet gevonden"),"-")</f>
        <v>-</v>
      </c>
      <c r="K29" t="str" cm="1">
        <f t="array" aca="1" ref="K29" ca="1">IF(ISNUMBER(I29),IF(INDEX(Activiteitenoverzicht!$G$5:$G$10001,I29)&lt;&gt;0,INDEX(Activiteitenoverzicht!$G$5:$G$10001,I29),"niet gevonden"),"-")</f>
        <v>-</v>
      </c>
      <c r="L29" t="str">
        <f ca="1">IF(ISNUMBER(I29), IFERROR(MATCH(A29,OFFSET(Activiteitenoverzicht!$D$5:$D$10001,I29,0), 0)+I29, "-"), "-")</f>
        <v>-</v>
      </c>
      <c r="M29" t="str" cm="1">
        <f t="array" aca="1" ref="M29" ca="1">IF(ISNUMBER(L29),IF(INDEX(Activiteitenoverzicht!$B$5:$B$10001,L29)&lt;&gt;0,INDEX(Activiteitenoverzicht!$B$5:$B$10001,L29),"niet gevonden"),"-")</f>
        <v>-</v>
      </c>
      <c r="N29" t="str" cm="1">
        <f t="array" aca="1" ref="N29" ca="1">IF(ISNUMBER(L29),IF(INDEX(Activiteitenoverzicht!$G$5:$G$10001,L29)&lt;&gt;0,INDEX(Activiteitenoverzicht!$G$5:$G$10001,L29),"niet gevonden"),"-")</f>
        <v>-</v>
      </c>
      <c r="O29" t="str">
        <f ca="1">IF(ISNUMBER(L29), IFERROR(MATCH(A29,OFFSET(Activiteitenoverzicht!$D$5:$D$10001,L29,0), 0)+L29, "-"), "-")</f>
        <v>-</v>
      </c>
      <c r="R29" t="str">
        <f ca="1">IF(ISNUMBER(O29), IFERROR(MATCH(A29,OFFSET(Activiteitenoverzicht!$D$5:$D$10001,O29,0), 0)+O29, "-"), "-")</f>
        <v>-</v>
      </c>
      <c r="U29" t="str">
        <f ca="1">IF(ISNUMBER(R29), IFERROR(MATCH(A29,OFFSET(Activiteitenoverzicht!$D$5:$D$10001,R29,0), 0)+R29, "-"), "-")</f>
        <v>-</v>
      </c>
      <c r="X29" t="str">
        <f ca="1">IF(ISNUMBER(U29), IFERROR(MATCH(A29,OFFSET(Activiteitenoverzicht!$D$5:$D$10001,U29,0), 0)+U29, "-"), "-")</f>
        <v>-</v>
      </c>
      <c r="AA29" t="str">
        <f ca="1">IF(ISNUMBER(X29), IFERROR(MATCH(A29,OFFSET(Activiteitenoverzicht!$D$5:$D$10001,X29,0), 0)+X29, "-"), "-")</f>
        <v>-</v>
      </c>
    </row>
    <row r="30" spans="1:27" x14ac:dyDescent="0.25">
      <c r="A30" t="str">
        <v>58.12.20</v>
      </c>
      <c r="B30" t="str">
        <f t="shared" si="0"/>
        <v>58.12.20</v>
      </c>
      <c r="C30">
        <f>MATCH(A30,Activiteitenoverzicht!$D$5:$D$10001, 0)</f>
        <v>371</v>
      </c>
      <c r="D30" t="str" cm="1">
        <f t="array" ref="D30">IF(INDEX(Activiteitenoverzicht!$B$5:$B$10001,C30)&lt;&gt;0,INDEX(Activiteitenoverzicht!$B$5:$B$10001,C30),"niet gevonden")</f>
        <v>E190-A</v>
      </c>
      <c r="E30" cm="1">
        <f t="array" ref="E30">IF(INDEX(Activiteitenoverzicht!$G$5:$G$10001,C30)&lt;&gt;0,INDEX(Activiteitenoverzicht!$G$5:$G$10001,C30),"niet gevonden")</f>
        <v>1</v>
      </c>
      <c r="F30" t="str">
        <f ca="1">IFERROR(MATCH(A30,OFFSET(Activiteitenoverzicht!$D$5:$D$2079,C30,0), 0)+C30, "-")</f>
        <v>-</v>
      </c>
      <c r="G30" t="str" cm="1">
        <f t="array" aca="1" ref="G30" ca="1">IF(ISNUMBER(F30),IF(INDEX(Activiteitenoverzicht!$B$5:$B$10001,F30)&lt;&gt;0,INDEX(Activiteitenoverzicht!$B$5:$B$10001,F30),"niet gevonden"),"-")</f>
        <v>-</v>
      </c>
      <c r="H30" t="str" cm="1">
        <f t="array" aca="1" ref="H30" ca="1">IF(ISNUMBER(F30),IF(INDEX(Activiteitenoverzicht!$G$5:$G$10001,F30)&lt;&gt;0,INDEX(Activiteitenoverzicht!$G$5:$G$10001,F30),"niet gevonden"),"-")</f>
        <v>-</v>
      </c>
      <c r="I30" t="str">
        <f ca="1">IF(ISNUMBER(F30), IFERROR(MATCH(A30,OFFSET(Activiteitenoverzicht!$D$5:$D$10001,F30,0), 0)+F30, "-"), "-")</f>
        <v>-</v>
      </c>
      <c r="J30" t="str" cm="1">
        <f t="array" aca="1" ref="J30" ca="1">IF(ISNUMBER(I30),IF(INDEX(Activiteitenoverzicht!$B$5:$B$10001,I30)&lt;&gt;0,INDEX(Activiteitenoverzicht!$B$5:$B$10001,I30),"niet gevonden"),"-")</f>
        <v>-</v>
      </c>
      <c r="K30" t="str" cm="1">
        <f t="array" aca="1" ref="K30" ca="1">IF(ISNUMBER(I30),IF(INDEX(Activiteitenoverzicht!$G$5:$G$10001,I30)&lt;&gt;0,INDEX(Activiteitenoverzicht!$G$5:$G$10001,I30),"niet gevonden"),"-")</f>
        <v>-</v>
      </c>
      <c r="L30" t="str">
        <f ca="1">IF(ISNUMBER(I30), IFERROR(MATCH(A30,OFFSET(Activiteitenoverzicht!$D$5:$D$10001,I30,0), 0)+I30, "-"), "-")</f>
        <v>-</v>
      </c>
      <c r="M30" t="str" cm="1">
        <f t="array" aca="1" ref="M30" ca="1">IF(ISNUMBER(L30),IF(INDEX(Activiteitenoverzicht!$B$5:$B$10001,L30)&lt;&gt;0,INDEX(Activiteitenoverzicht!$B$5:$B$10001,L30),"niet gevonden"),"-")</f>
        <v>-</v>
      </c>
      <c r="N30" t="str" cm="1">
        <f t="array" aca="1" ref="N30" ca="1">IF(ISNUMBER(L30),IF(INDEX(Activiteitenoverzicht!$G$5:$G$10001,L30)&lt;&gt;0,INDEX(Activiteitenoverzicht!$G$5:$G$10001,L30),"niet gevonden"),"-")</f>
        <v>-</v>
      </c>
      <c r="O30" t="str">
        <f ca="1">IF(ISNUMBER(L30), IFERROR(MATCH(A30,OFFSET(Activiteitenoverzicht!$D$5:$D$10001,L30,0), 0)+L30, "-"), "-")</f>
        <v>-</v>
      </c>
      <c r="R30" t="str">
        <f ca="1">IF(ISNUMBER(O30), IFERROR(MATCH(A30,OFFSET(Activiteitenoverzicht!$D$5:$D$10001,O30,0), 0)+O30, "-"), "-")</f>
        <v>-</v>
      </c>
      <c r="U30" t="str">
        <f ca="1">IF(ISNUMBER(R30), IFERROR(MATCH(A30,OFFSET(Activiteitenoverzicht!$D$5:$D$10001,R30,0), 0)+R30, "-"), "-")</f>
        <v>-</v>
      </c>
      <c r="X30" t="str">
        <f ca="1">IF(ISNUMBER(U30), IFERROR(MATCH(A30,OFFSET(Activiteitenoverzicht!$D$5:$D$10001,U30,0), 0)+U30, "-"), "-")</f>
        <v>-</v>
      </c>
      <c r="AA30" t="str">
        <f ca="1">IF(ISNUMBER(X30), IFERROR(MATCH(A30,OFFSET(Activiteitenoverzicht!$D$5:$D$10001,X30,0), 0)+X30, "-"), "-")</f>
        <v>-</v>
      </c>
    </row>
    <row r="31" spans="1:27" x14ac:dyDescent="0.25">
      <c r="A31" t="str">
        <v>90.61.10</v>
      </c>
      <c r="B31" t="str">
        <f t="shared" si="0"/>
        <v>90.61.10</v>
      </c>
      <c r="C31">
        <f>MATCH(A31,Activiteitenoverzicht!$D$5:$D$10001, 0)</f>
        <v>389</v>
      </c>
      <c r="D31" t="str" cm="1">
        <f t="array" ref="D31">IF(INDEX(Activiteitenoverzicht!$B$5:$B$10001,C31)&lt;&gt;0,INDEX(Activiteitenoverzicht!$B$5:$B$10001,C31),"niet gevonden")</f>
        <v>E210-A</v>
      </c>
      <c r="E31" cm="1">
        <f t="array" ref="E31">IF(INDEX(Activiteitenoverzicht!$G$5:$G$10001,C31)&lt;&gt;0,INDEX(Activiteitenoverzicht!$G$5:$G$10001,C31),"niet gevonden")</f>
        <v>1</v>
      </c>
      <c r="F31" t="str">
        <f ca="1">IFERROR(MATCH(A31,OFFSET(Activiteitenoverzicht!$D$5:$D$2079,C31,0), 0)+C31, "-")</f>
        <v>-</v>
      </c>
      <c r="G31" t="str" cm="1">
        <f t="array" aca="1" ref="G31" ca="1">IF(ISNUMBER(F31),IF(INDEX(Activiteitenoverzicht!$B$5:$B$10001,F31)&lt;&gt;0,INDEX(Activiteitenoverzicht!$B$5:$B$10001,F31),"niet gevonden"),"-")</f>
        <v>-</v>
      </c>
      <c r="H31" t="str" cm="1">
        <f t="array" aca="1" ref="H31" ca="1">IF(ISNUMBER(F31),IF(INDEX(Activiteitenoverzicht!$G$5:$G$10001,F31)&lt;&gt;0,INDEX(Activiteitenoverzicht!$G$5:$G$10001,F31),"niet gevonden"),"-")</f>
        <v>-</v>
      </c>
      <c r="I31" t="str">
        <f ca="1">IF(ISNUMBER(F31), IFERROR(MATCH(A31,OFFSET(Activiteitenoverzicht!$D$5:$D$10001,F31,0), 0)+F31, "-"), "-")</f>
        <v>-</v>
      </c>
      <c r="J31" t="str" cm="1">
        <f t="array" aca="1" ref="J31" ca="1">IF(ISNUMBER(I31),IF(INDEX(Activiteitenoverzicht!$B$5:$B$10001,I31)&lt;&gt;0,INDEX(Activiteitenoverzicht!$B$5:$B$10001,I31),"niet gevonden"),"-")</f>
        <v>-</v>
      </c>
      <c r="K31" t="str" cm="1">
        <f t="array" aca="1" ref="K31" ca="1">IF(ISNUMBER(I31),IF(INDEX(Activiteitenoverzicht!$G$5:$G$10001,I31)&lt;&gt;0,INDEX(Activiteitenoverzicht!$G$5:$G$10001,I31),"niet gevonden"),"-")</f>
        <v>-</v>
      </c>
      <c r="L31" t="str">
        <f ca="1">IF(ISNUMBER(I31), IFERROR(MATCH(A31,OFFSET(Activiteitenoverzicht!$D$5:$D$10001,I31,0), 0)+I31, "-"), "-")</f>
        <v>-</v>
      </c>
      <c r="M31" t="str" cm="1">
        <f t="array" aca="1" ref="M31" ca="1">IF(ISNUMBER(L31),IF(INDEX(Activiteitenoverzicht!$B$5:$B$10001,L31)&lt;&gt;0,INDEX(Activiteitenoverzicht!$B$5:$B$10001,L31),"niet gevonden"),"-")</f>
        <v>-</v>
      </c>
      <c r="N31" t="str" cm="1">
        <f t="array" aca="1" ref="N31" ca="1">IF(ISNUMBER(L31),IF(INDEX(Activiteitenoverzicht!$G$5:$G$10001,L31)&lt;&gt;0,INDEX(Activiteitenoverzicht!$G$5:$G$10001,L31),"niet gevonden"),"-")</f>
        <v>-</v>
      </c>
      <c r="O31" t="str">
        <f ca="1">IF(ISNUMBER(L31), IFERROR(MATCH(A31,OFFSET(Activiteitenoverzicht!$D$5:$D$10001,L31,0), 0)+L31, "-"), "-")</f>
        <v>-</v>
      </c>
      <c r="R31" t="str">
        <f ca="1">IF(ISNUMBER(O31), IFERROR(MATCH(A31,OFFSET(Activiteitenoverzicht!$D$5:$D$10001,O31,0), 0)+O31, "-"), "-")</f>
        <v>-</v>
      </c>
      <c r="U31" t="str">
        <f ca="1">IF(ISNUMBER(R31), IFERROR(MATCH(A31,OFFSET(Activiteitenoverzicht!$D$5:$D$10001,R31,0), 0)+R31, "-"), "-")</f>
        <v>-</v>
      </c>
      <c r="X31" t="str">
        <f ca="1">IF(ISNUMBER(U31), IFERROR(MATCH(A31,OFFSET(Activiteitenoverzicht!$D$5:$D$10001,U31,0), 0)+U31, "-"), "-")</f>
        <v>-</v>
      </c>
      <c r="AA31" t="str">
        <f ca="1">IF(ISNUMBER(X31), IFERROR(MATCH(A31,OFFSET(Activiteitenoverzicht!$D$5:$D$10001,X31,0), 0)+X31, "-"), "-")</f>
        <v>-</v>
      </c>
    </row>
    <row r="32" spans="1:27" x14ac:dyDescent="0.25">
      <c r="A32" t="str">
        <v>54.10.10</v>
      </c>
      <c r="B32" t="str">
        <f t="shared" si="0"/>
        <v>54.10.10</v>
      </c>
      <c r="C32">
        <f>MATCH(A32,Activiteitenoverzicht!$D$5:$D$10001, 0)</f>
        <v>396</v>
      </c>
      <c r="D32" t="str" cm="1">
        <f t="array" ref="D32">IF(INDEX(Activiteitenoverzicht!$B$5:$B$10001,C32)&lt;&gt;0,INDEX(Activiteitenoverzicht!$B$5:$B$10001,C32),"niet gevonden")</f>
        <v>GAL010-A</v>
      </c>
      <c r="E32" cm="1">
        <f t="array" ref="E32">IF(INDEX(Activiteitenoverzicht!$G$5:$G$10001,C32)&lt;&gt;0,INDEX(Activiteitenoverzicht!$G$5:$G$10001,C32),"niet gevonden")</f>
        <v>1</v>
      </c>
      <c r="F32">
        <f ca="1">IFERROR(MATCH(A32,OFFSET(Activiteitenoverzicht!$D$5:$D$2079,C32,0), 0)+C32, "-")</f>
        <v>403</v>
      </c>
      <c r="G32" t="str" cm="1">
        <f t="array" aca="1" ref="G32" ca="1">IF(ISNUMBER(F32),IF(INDEX(Activiteitenoverzicht!$B$5:$B$10001,F32)&lt;&gt;0,INDEX(Activiteitenoverzicht!$B$5:$B$10001,F32),"niet gevonden"),"-")</f>
        <v>GAL010-K</v>
      </c>
      <c r="H32" cm="1">
        <f t="array" aca="1" ref="H32" ca="1">IF(ISNUMBER(F32),IF(INDEX(Activiteitenoverzicht!$G$5:$G$10001,F32)&lt;&gt;0,INDEX(Activiteitenoverzicht!$G$5:$G$10001,F32),"niet gevonden"),"-")</f>
        <v>0.25</v>
      </c>
      <c r="I32" t="str">
        <f ca="1">IF(ISNUMBER(F32), IFERROR(MATCH(A32,OFFSET(Activiteitenoverzicht!$D$5:$D$10001,F32,0), 0)+F32, "-"), "-")</f>
        <v>-</v>
      </c>
      <c r="J32" t="str" cm="1">
        <f t="array" aca="1" ref="J32" ca="1">IF(ISNUMBER(I32),IF(INDEX(Activiteitenoverzicht!$B$5:$B$10001,I32)&lt;&gt;0,INDEX(Activiteitenoverzicht!$B$5:$B$10001,I32),"niet gevonden"),"-")</f>
        <v>-</v>
      </c>
      <c r="K32" t="str" cm="1">
        <f t="array" aca="1" ref="K32" ca="1">IF(ISNUMBER(I32),IF(INDEX(Activiteitenoverzicht!$G$5:$G$10001,I32)&lt;&gt;0,INDEX(Activiteitenoverzicht!$G$5:$G$10001,I32),"niet gevonden"),"-")</f>
        <v>-</v>
      </c>
      <c r="L32" t="str">
        <f ca="1">IF(ISNUMBER(I32), IFERROR(MATCH(A32,OFFSET(Activiteitenoverzicht!$D$5:$D$10001,I32,0), 0)+I32, "-"), "-")</f>
        <v>-</v>
      </c>
      <c r="M32" t="str" cm="1">
        <f t="array" aca="1" ref="M32" ca="1">IF(ISNUMBER(L32),IF(INDEX(Activiteitenoverzicht!$B$5:$B$10001,L32)&lt;&gt;0,INDEX(Activiteitenoverzicht!$B$5:$B$10001,L32),"niet gevonden"),"-")</f>
        <v>-</v>
      </c>
      <c r="N32" t="str" cm="1">
        <f t="array" aca="1" ref="N32" ca="1">IF(ISNUMBER(L32),IF(INDEX(Activiteitenoverzicht!$G$5:$G$10001,L32)&lt;&gt;0,INDEX(Activiteitenoverzicht!$G$5:$G$10001,L32),"niet gevonden"),"-")</f>
        <v>-</v>
      </c>
      <c r="O32" t="str">
        <f ca="1">IF(ISNUMBER(L32), IFERROR(MATCH(A32,OFFSET(Activiteitenoverzicht!$D$5:$D$10001,L32,0), 0)+L32, "-"), "-")</f>
        <v>-</v>
      </c>
      <c r="R32" t="str">
        <f ca="1">IF(ISNUMBER(O32), IFERROR(MATCH(A32,OFFSET(Activiteitenoverzicht!$D$5:$D$10001,O32,0), 0)+O32, "-"), "-")</f>
        <v>-</v>
      </c>
      <c r="U32" t="str">
        <f ca="1">IF(ISNUMBER(R32), IFERROR(MATCH(A32,OFFSET(Activiteitenoverzicht!$D$5:$D$10001,R32,0), 0)+R32, "-"), "-")</f>
        <v>-</v>
      </c>
      <c r="X32" t="str">
        <f ca="1">IF(ISNUMBER(U32), IFERROR(MATCH(A32,OFFSET(Activiteitenoverzicht!$D$5:$D$10001,U32,0), 0)+U32, "-"), "-")</f>
        <v>-</v>
      </c>
      <c r="AA32" t="str">
        <f ca="1">IF(ISNUMBER(X32), IFERROR(MATCH(A32,OFFSET(Activiteitenoverzicht!$D$5:$D$10001,X32,0), 0)+X32, "-"), "-")</f>
        <v>-</v>
      </c>
    </row>
    <row r="33" spans="1:27" x14ac:dyDescent="0.25">
      <c r="A33" t="str">
        <v>54.11.00</v>
      </c>
      <c r="B33" t="str">
        <f t="shared" si="0"/>
        <v>54.11.00</v>
      </c>
      <c r="C33">
        <f>MATCH(A33,Activiteitenoverzicht!$D$5:$D$10001, 0)</f>
        <v>397</v>
      </c>
      <c r="D33" t="str" cm="1">
        <f t="array" ref="D33">IF(INDEX(Activiteitenoverzicht!$B$5:$B$10001,C33)&lt;&gt;0,INDEX(Activiteitenoverzicht!$B$5:$B$10001,C33),"niet gevonden")</f>
        <v>GAL010-A</v>
      </c>
      <c r="E33" cm="1">
        <f t="array" ref="E33">IF(INDEX(Activiteitenoverzicht!$G$5:$G$10001,C33)&lt;&gt;0,INDEX(Activiteitenoverzicht!$G$5:$G$10001,C33),"niet gevonden")</f>
        <v>1</v>
      </c>
      <c r="F33">
        <f ca="1">IFERROR(MATCH(A33,OFFSET(Activiteitenoverzicht!$D$5:$D$2079,C33,0), 0)+C33, "-")</f>
        <v>404</v>
      </c>
      <c r="G33" t="str" cm="1">
        <f t="array" aca="1" ref="G33" ca="1">IF(ISNUMBER(F33),IF(INDEX(Activiteitenoverzicht!$B$5:$B$10001,F33)&lt;&gt;0,INDEX(Activiteitenoverzicht!$B$5:$B$10001,F33),"niet gevonden"),"-")</f>
        <v>GAL010-K</v>
      </c>
      <c r="H33" cm="1">
        <f t="array" aca="1" ref="H33" ca="1">IF(ISNUMBER(F33),IF(INDEX(Activiteitenoverzicht!$G$5:$G$10001,F33)&lt;&gt;0,INDEX(Activiteitenoverzicht!$G$5:$G$10001,F33),"niet gevonden"),"-")</f>
        <v>0.25</v>
      </c>
      <c r="I33" t="str">
        <f ca="1">IF(ISNUMBER(F33), IFERROR(MATCH(A33,OFFSET(Activiteitenoverzicht!$D$5:$D$10001,F33,0), 0)+F33, "-"), "-")</f>
        <v>-</v>
      </c>
      <c r="J33" t="str" cm="1">
        <f t="array" aca="1" ref="J33" ca="1">IF(ISNUMBER(I33),IF(INDEX(Activiteitenoverzicht!$B$5:$B$10001,I33)&lt;&gt;0,INDEX(Activiteitenoverzicht!$B$5:$B$10001,I33),"niet gevonden"),"-")</f>
        <v>-</v>
      </c>
      <c r="K33" t="str" cm="1">
        <f t="array" aca="1" ref="K33" ca="1">IF(ISNUMBER(I33),IF(INDEX(Activiteitenoverzicht!$G$5:$G$10001,I33)&lt;&gt;0,INDEX(Activiteitenoverzicht!$G$5:$G$10001,I33),"niet gevonden"),"-")</f>
        <v>-</v>
      </c>
      <c r="L33" t="str">
        <f ca="1">IF(ISNUMBER(I33), IFERROR(MATCH(A33,OFFSET(Activiteitenoverzicht!$D$5:$D$10001,I33,0), 0)+I33, "-"), "-")</f>
        <v>-</v>
      </c>
      <c r="M33" t="str" cm="1">
        <f t="array" aca="1" ref="M33" ca="1">IF(ISNUMBER(L33),IF(INDEX(Activiteitenoverzicht!$B$5:$B$10001,L33)&lt;&gt;0,INDEX(Activiteitenoverzicht!$B$5:$B$10001,L33),"niet gevonden"),"-")</f>
        <v>-</v>
      </c>
      <c r="N33" t="str" cm="1">
        <f t="array" aca="1" ref="N33" ca="1">IF(ISNUMBER(L33),IF(INDEX(Activiteitenoverzicht!$G$5:$G$10001,L33)&lt;&gt;0,INDEX(Activiteitenoverzicht!$G$5:$G$10001,L33),"niet gevonden"),"-")</f>
        <v>-</v>
      </c>
      <c r="O33" t="str">
        <f ca="1">IF(ISNUMBER(L33), IFERROR(MATCH(A33,OFFSET(Activiteitenoverzicht!$D$5:$D$10001,L33,0), 0)+L33, "-"), "-")</f>
        <v>-</v>
      </c>
      <c r="R33" t="str">
        <f ca="1">IF(ISNUMBER(O33), IFERROR(MATCH(A33,OFFSET(Activiteitenoverzicht!$D$5:$D$10001,O33,0), 0)+O33, "-"), "-")</f>
        <v>-</v>
      </c>
      <c r="U33" t="str">
        <f ca="1">IF(ISNUMBER(R33), IFERROR(MATCH(A33,OFFSET(Activiteitenoverzicht!$D$5:$D$10001,R33,0), 0)+R33, "-"), "-")</f>
        <v>-</v>
      </c>
      <c r="X33" t="str">
        <f ca="1">IF(ISNUMBER(U33), IFERROR(MATCH(A33,OFFSET(Activiteitenoverzicht!$D$5:$D$10001,U33,0), 0)+U33, "-"), "-")</f>
        <v>-</v>
      </c>
      <c r="AA33" t="str">
        <f ca="1">IF(ISNUMBER(X33), IFERROR(MATCH(A33,OFFSET(Activiteitenoverzicht!$D$5:$D$10001,X33,0), 0)+X33, "-"), "-")</f>
        <v>-</v>
      </c>
    </row>
    <row r="34" spans="1:27" x14ac:dyDescent="0.25">
      <c r="A34" t="str">
        <v>65.31.00</v>
      </c>
      <c r="B34" t="str">
        <f t="shared" si="0"/>
        <v>65.31.00</v>
      </c>
      <c r="C34">
        <f>MATCH(A34,Activiteitenoverzicht!$D$5:$D$10001, 0)</f>
        <v>406</v>
      </c>
      <c r="D34" t="str" cm="1">
        <f t="array" ref="D34">IF(INDEX(Activiteitenoverzicht!$B$5:$B$10001,C34)&lt;&gt;0,INDEX(Activiteitenoverzicht!$B$5:$B$10001,C34),"niet gevonden")</f>
        <v>GVL010-A</v>
      </c>
      <c r="E34" cm="1">
        <f t="array" ref="E34">IF(INDEX(Activiteitenoverzicht!$G$5:$G$10001,C34)&lt;&gt;0,INDEX(Activiteitenoverzicht!$G$5:$G$10001,C34),"niet gevonden")</f>
        <v>0.5</v>
      </c>
      <c r="F34">
        <f ca="1">IFERROR(MATCH(A34,OFFSET(Activiteitenoverzicht!$D$5:$D$2079,C34,0), 0)+C34, "-")</f>
        <v>430</v>
      </c>
      <c r="G34" t="str" cm="1">
        <f t="array" aca="1" ref="G34" ca="1">IF(ISNUMBER(F34),IF(INDEX(Activiteitenoverzicht!$B$5:$B$10001,F34)&lt;&gt;0,INDEX(Activiteitenoverzicht!$B$5:$B$10001,F34),"niet gevonden"),"-")</f>
        <v>GVL030-A</v>
      </c>
      <c r="H34" cm="1">
        <f t="array" aca="1" ref="H34" ca="1">IF(ISNUMBER(F34),IF(INDEX(Activiteitenoverzicht!$G$5:$G$10001,F34)&lt;&gt;0,INDEX(Activiteitenoverzicht!$G$5:$G$10001,F34),"niet gevonden"),"-")</f>
        <v>0.5</v>
      </c>
      <c r="I34" t="str">
        <f ca="1">IF(ISNUMBER(F34), IFERROR(MATCH(A34,OFFSET(Activiteitenoverzicht!$D$5:$D$10001,F34,0), 0)+F34, "-"), "-")</f>
        <v>-</v>
      </c>
      <c r="J34" t="str" cm="1">
        <f t="array" aca="1" ref="J34" ca="1">IF(ISNUMBER(I34),IF(INDEX(Activiteitenoverzicht!$B$5:$B$10001,I34)&lt;&gt;0,INDEX(Activiteitenoverzicht!$B$5:$B$10001,I34),"niet gevonden"),"-")</f>
        <v>-</v>
      </c>
      <c r="K34" t="str" cm="1">
        <f t="array" aca="1" ref="K34" ca="1">IF(ISNUMBER(I34),IF(INDEX(Activiteitenoverzicht!$G$5:$G$10001,I34)&lt;&gt;0,INDEX(Activiteitenoverzicht!$G$5:$G$10001,I34),"niet gevonden"),"-")</f>
        <v>-</v>
      </c>
      <c r="L34" t="str">
        <f ca="1">IF(ISNUMBER(I34), IFERROR(MATCH(A34,OFFSET(Activiteitenoverzicht!$D$5:$D$10001,I34,0), 0)+I34, "-"), "-")</f>
        <v>-</v>
      </c>
      <c r="M34" t="str" cm="1">
        <f t="array" aca="1" ref="M34" ca="1">IF(ISNUMBER(L34),IF(INDEX(Activiteitenoverzicht!$B$5:$B$10001,L34)&lt;&gt;0,INDEX(Activiteitenoverzicht!$B$5:$B$10001,L34),"niet gevonden"),"-")</f>
        <v>-</v>
      </c>
      <c r="N34" t="str" cm="1">
        <f t="array" aca="1" ref="N34" ca="1">IF(ISNUMBER(L34),IF(INDEX(Activiteitenoverzicht!$G$5:$G$10001,L34)&lt;&gt;0,INDEX(Activiteitenoverzicht!$G$5:$G$10001,L34),"niet gevonden"),"-")</f>
        <v>-</v>
      </c>
      <c r="O34" t="str">
        <f ca="1">IF(ISNUMBER(L34), IFERROR(MATCH(A34,OFFSET(Activiteitenoverzicht!$D$5:$D$10001,L34,0), 0)+L34, "-"), "-")</f>
        <v>-</v>
      </c>
      <c r="R34" t="str">
        <f ca="1">IF(ISNUMBER(O34), IFERROR(MATCH(A34,OFFSET(Activiteitenoverzicht!$D$5:$D$10001,O34,0), 0)+O34, "-"), "-")</f>
        <v>-</v>
      </c>
      <c r="U34" t="str">
        <f ca="1">IF(ISNUMBER(R34), IFERROR(MATCH(A34,OFFSET(Activiteitenoverzicht!$D$5:$D$10001,R34,0), 0)+R34, "-"), "-")</f>
        <v>-</v>
      </c>
      <c r="X34" t="str">
        <f ca="1">IF(ISNUMBER(U34), IFERROR(MATCH(A34,OFFSET(Activiteitenoverzicht!$D$5:$D$10001,U34,0), 0)+U34, "-"), "-")</f>
        <v>-</v>
      </c>
      <c r="AA34" t="str">
        <f ca="1">IF(ISNUMBER(X34), IFERROR(MATCH(A34,OFFSET(Activiteitenoverzicht!$D$5:$D$10001,X34,0), 0)+X34, "-"), "-")</f>
        <v>-</v>
      </c>
    </row>
    <row r="35" spans="1:27" x14ac:dyDescent="0.25">
      <c r="A35" t="str">
        <v>32.42.00</v>
      </c>
      <c r="B35" t="str">
        <f t="shared" si="0"/>
        <v>32.42.00</v>
      </c>
      <c r="C35">
        <f>MATCH(A35,Activiteitenoverzicht!$D$5:$D$10001, 0)</f>
        <v>417</v>
      </c>
      <c r="D35" t="str" cm="1">
        <f t="array" ref="D35">IF(INDEX(Activiteitenoverzicht!$B$5:$B$10001,C35)&lt;&gt;0,INDEX(Activiteitenoverzicht!$B$5:$B$10001,C35),"niet gevonden")</f>
        <v>GVL020-A</v>
      </c>
      <c r="E35" cm="1">
        <f t="array" ref="E35">IF(INDEX(Activiteitenoverzicht!$G$5:$G$10001,C35)&lt;&gt;0,INDEX(Activiteitenoverzicht!$G$5:$G$10001,C35),"niet gevonden")</f>
        <v>1</v>
      </c>
      <c r="F35" t="str">
        <f ca="1">IFERROR(MATCH(A35,OFFSET(Activiteitenoverzicht!$D$5:$D$2079,C35,0), 0)+C35, "-")</f>
        <v>-</v>
      </c>
      <c r="G35" t="str" cm="1">
        <f t="array" aca="1" ref="G35" ca="1">IF(ISNUMBER(F35),IF(INDEX(Activiteitenoverzicht!$B$5:$B$10001,F35)&lt;&gt;0,INDEX(Activiteitenoverzicht!$B$5:$B$10001,F35),"niet gevonden"),"-")</f>
        <v>-</v>
      </c>
      <c r="H35" t="str" cm="1">
        <f t="array" aca="1" ref="H35" ca="1">IF(ISNUMBER(F35),IF(INDEX(Activiteitenoverzicht!$G$5:$G$10001,F35)&lt;&gt;0,INDEX(Activiteitenoverzicht!$G$5:$G$10001,F35),"niet gevonden"),"-")</f>
        <v>-</v>
      </c>
      <c r="I35" t="str">
        <f ca="1">IF(ISNUMBER(F35), IFERROR(MATCH(A35,OFFSET(Activiteitenoverzicht!$D$5:$D$10001,F35,0), 0)+F35, "-"), "-")</f>
        <v>-</v>
      </c>
      <c r="J35" t="str" cm="1">
        <f t="array" aca="1" ref="J35" ca="1">IF(ISNUMBER(I35),IF(INDEX(Activiteitenoverzicht!$B$5:$B$10001,I35)&lt;&gt;0,INDEX(Activiteitenoverzicht!$B$5:$B$10001,I35),"niet gevonden"),"-")</f>
        <v>-</v>
      </c>
      <c r="K35" t="str" cm="1">
        <f t="array" aca="1" ref="K35" ca="1">IF(ISNUMBER(I35),IF(INDEX(Activiteitenoverzicht!$G$5:$G$10001,I35)&lt;&gt;0,INDEX(Activiteitenoverzicht!$G$5:$G$10001,I35),"niet gevonden"),"-")</f>
        <v>-</v>
      </c>
      <c r="L35" t="str">
        <f ca="1">IF(ISNUMBER(I35), IFERROR(MATCH(A35,OFFSET(Activiteitenoverzicht!$D$5:$D$10001,I35,0), 0)+I35, "-"), "-")</f>
        <v>-</v>
      </c>
      <c r="M35" t="str" cm="1">
        <f t="array" aca="1" ref="M35" ca="1">IF(ISNUMBER(L35),IF(INDEX(Activiteitenoverzicht!$B$5:$B$10001,L35)&lt;&gt;0,INDEX(Activiteitenoverzicht!$B$5:$B$10001,L35),"niet gevonden"),"-")</f>
        <v>-</v>
      </c>
      <c r="N35" t="str" cm="1">
        <f t="array" aca="1" ref="N35" ca="1">IF(ISNUMBER(L35),IF(INDEX(Activiteitenoverzicht!$G$5:$G$10001,L35)&lt;&gt;0,INDEX(Activiteitenoverzicht!$G$5:$G$10001,L35),"niet gevonden"),"-")</f>
        <v>-</v>
      </c>
      <c r="O35" t="str">
        <f ca="1">IF(ISNUMBER(L35), IFERROR(MATCH(A35,OFFSET(Activiteitenoverzicht!$D$5:$D$10001,L35,0), 0)+L35, "-"), "-")</f>
        <v>-</v>
      </c>
      <c r="R35" t="str">
        <f ca="1">IF(ISNUMBER(O35), IFERROR(MATCH(A35,OFFSET(Activiteitenoverzicht!$D$5:$D$10001,O35,0), 0)+O35, "-"), "-")</f>
        <v>-</v>
      </c>
      <c r="U35" t="str">
        <f ca="1">IF(ISNUMBER(R35), IFERROR(MATCH(A35,OFFSET(Activiteitenoverzicht!$D$5:$D$10001,R35,0), 0)+R35, "-"), "-")</f>
        <v>-</v>
      </c>
      <c r="X35" t="str">
        <f ca="1">IF(ISNUMBER(U35), IFERROR(MATCH(A35,OFFSET(Activiteitenoverzicht!$D$5:$D$10001,U35,0), 0)+U35, "-"), "-")</f>
        <v>-</v>
      </c>
      <c r="AA35" t="str">
        <f ca="1">IF(ISNUMBER(X35), IFERROR(MATCH(A35,OFFSET(Activiteitenoverzicht!$D$5:$D$10001,X35,0), 0)+X35, "-"), "-")</f>
        <v>-</v>
      </c>
    </row>
    <row r="36" spans="1:27" x14ac:dyDescent="0.25">
      <c r="A36" t="str">
        <v>66.36.00</v>
      </c>
      <c r="B36" t="str">
        <f t="shared" si="0"/>
        <v>66.36.00</v>
      </c>
      <c r="C36">
        <f>MATCH(A36,Activiteitenoverzicht!$D$5:$D$10001, 0)</f>
        <v>443</v>
      </c>
      <c r="D36" t="str" cm="1">
        <f t="array" ref="D36">IF(INDEX(Activiteitenoverzicht!$B$5:$B$10001,C36)&lt;&gt;0,INDEX(Activiteitenoverzicht!$B$5:$B$10001,C36),"niet gevonden")</f>
        <v>HFW030-A</v>
      </c>
      <c r="E36" cm="1">
        <f t="array" ref="E36">IF(INDEX(Activiteitenoverzicht!$G$5:$G$10001,C36)&lt;&gt;0,INDEX(Activiteitenoverzicht!$G$5:$G$10001,C36),"niet gevonden")</f>
        <v>1</v>
      </c>
      <c r="F36" t="str">
        <f ca="1">IFERROR(MATCH(A36,OFFSET(Activiteitenoverzicht!$D$5:$D$2079,C36,0), 0)+C36, "-")</f>
        <v>-</v>
      </c>
      <c r="G36" t="str" cm="1">
        <f t="array" aca="1" ref="G36" ca="1">IF(ISNUMBER(F36),IF(INDEX(Activiteitenoverzicht!$B$5:$B$10001,F36)&lt;&gt;0,INDEX(Activiteitenoverzicht!$B$5:$B$10001,F36),"niet gevonden"),"-")</f>
        <v>-</v>
      </c>
      <c r="H36" t="str" cm="1">
        <f t="array" aca="1" ref="H36" ca="1">IF(ISNUMBER(F36),IF(INDEX(Activiteitenoverzicht!$G$5:$G$10001,F36)&lt;&gt;0,INDEX(Activiteitenoverzicht!$G$5:$G$10001,F36),"niet gevonden"),"-")</f>
        <v>-</v>
      </c>
      <c r="I36" t="str">
        <f ca="1">IF(ISNUMBER(F36), IFERROR(MATCH(A36,OFFSET(Activiteitenoverzicht!$D$5:$D$10001,F36,0), 0)+F36, "-"), "-")</f>
        <v>-</v>
      </c>
      <c r="J36" t="str" cm="1">
        <f t="array" aca="1" ref="J36" ca="1">IF(ISNUMBER(I36),IF(INDEX(Activiteitenoverzicht!$B$5:$B$10001,I36)&lt;&gt;0,INDEX(Activiteitenoverzicht!$B$5:$B$10001,I36),"niet gevonden"),"-")</f>
        <v>-</v>
      </c>
      <c r="K36" t="str" cm="1">
        <f t="array" aca="1" ref="K36" ca="1">IF(ISNUMBER(I36),IF(INDEX(Activiteitenoverzicht!$G$5:$G$10001,I36)&lt;&gt;0,INDEX(Activiteitenoverzicht!$G$5:$G$10001,I36),"niet gevonden"),"-")</f>
        <v>-</v>
      </c>
      <c r="L36" t="str">
        <f ca="1">IF(ISNUMBER(I36), IFERROR(MATCH(A36,OFFSET(Activiteitenoverzicht!$D$5:$D$10001,I36,0), 0)+I36, "-"), "-")</f>
        <v>-</v>
      </c>
      <c r="M36" t="str" cm="1">
        <f t="array" aca="1" ref="M36" ca="1">IF(ISNUMBER(L36),IF(INDEX(Activiteitenoverzicht!$B$5:$B$10001,L36)&lt;&gt;0,INDEX(Activiteitenoverzicht!$B$5:$B$10001,L36),"niet gevonden"),"-")</f>
        <v>-</v>
      </c>
      <c r="N36" t="str" cm="1">
        <f t="array" aca="1" ref="N36" ca="1">IF(ISNUMBER(L36),IF(INDEX(Activiteitenoverzicht!$G$5:$G$10001,L36)&lt;&gt;0,INDEX(Activiteitenoverzicht!$G$5:$G$10001,L36),"niet gevonden"),"-")</f>
        <v>-</v>
      </c>
      <c r="O36" t="str">
        <f ca="1">IF(ISNUMBER(L36), IFERROR(MATCH(A36,OFFSET(Activiteitenoverzicht!$D$5:$D$10001,L36,0), 0)+L36, "-"), "-")</f>
        <v>-</v>
      </c>
      <c r="R36" t="str">
        <f ca="1">IF(ISNUMBER(O36), IFERROR(MATCH(A36,OFFSET(Activiteitenoverzicht!$D$5:$D$10001,O36,0), 0)+O36, "-"), "-")</f>
        <v>-</v>
      </c>
      <c r="U36" t="str">
        <f ca="1">IF(ISNUMBER(R36), IFERROR(MATCH(A36,OFFSET(Activiteitenoverzicht!$D$5:$D$10001,R36,0), 0)+R36, "-"), "-")</f>
        <v>-</v>
      </c>
      <c r="X36" t="str">
        <f ca="1">IF(ISNUMBER(U36), IFERROR(MATCH(A36,OFFSET(Activiteitenoverzicht!$D$5:$D$10001,U36,0), 0)+U36, "-"), "-")</f>
        <v>-</v>
      </c>
      <c r="AA36" t="str">
        <f ca="1">IF(ISNUMBER(X36), IFERROR(MATCH(A36,OFFSET(Activiteitenoverzicht!$D$5:$D$10001,X36,0), 0)+X36, "-"), "-")</f>
        <v>-</v>
      </c>
    </row>
    <row r="37" spans="1:27" x14ac:dyDescent="0.25">
      <c r="A37" t="str">
        <v>66.14.00</v>
      </c>
      <c r="B37" t="str">
        <f t="shared" si="0"/>
        <v>66.14.00</v>
      </c>
      <c r="C37">
        <f>MATCH(A37,Activiteitenoverzicht!$D$5:$D$10001, 0)</f>
        <v>458</v>
      </c>
      <c r="D37" t="str" cm="1">
        <f t="array" ref="D37">IF(INDEX(Activiteitenoverzicht!$B$5:$B$10001,C37)&lt;&gt;0,INDEX(Activiteitenoverzicht!$B$5:$B$10001,C37),"niet gevonden")</f>
        <v>HFW040-A</v>
      </c>
      <c r="E37" cm="1">
        <f t="array" ref="E37">IF(INDEX(Activiteitenoverzicht!$G$5:$G$10001,C37)&lt;&gt;0,INDEX(Activiteitenoverzicht!$G$5:$G$10001,C37),"niet gevonden")</f>
        <v>1</v>
      </c>
      <c r="F37" t="str">
        <f ca="1">IFERROR(MATCH(A37,OFFSET(Activiteitenoverzicht!$D$5:$D$2079,C37,0), 0)+C37, "-")</f>
        <v>-</v>
      </c>
      <c r="G37" t="str" cm="1">
        <f t="array" aca="1" ref="G37" ca="1">IF(ISNUMBER(F37),IF(INDEX(Activiteitenoverzicht!$B$5:$B$10001,F37)&lt;&gt;0,INDEX(Activiteitenoverzicht!$B$5:$B$10001,F37),"niet gevonden"),"-")</f>
        <v>-</v>
      </c>
      <c r="H37" t="str" cm="1">
        <f t="array" aca="1" ref="H37" ca="1">IF(ISNUMBER(F37),IF(INDEX(Activiteitenoverzicht!$G$5:$G$10001,F37)&lt;&gt;0,INDEX(Activiteitenoverzicht!$G$5:$G$10001,F37),"niet gevonden"),"-")</f>
        <v>-</v>
      </c>
      <c r="I37" t="str">
        <f ca="1">IF(ISNUMBER(F37), IFERROR(MATCH(A37,OFFSET(Activiteitenoverzicht!$D$5:$D$10001,F37,0), 0)+F37, "-"), "-")</f>
        <v>-</v>
      </c>
      <c r="J37" t="str" cm="1">
        <f t="array" aca="1" ref="J37" ca="1">IF(ISNUMBER(I37),IF(INDEX(Activiteitenoverzicht!$B$5:$B$10001,I37)&lt;&gt;0,INDEX(Activiteitenoverzicht!$B$5:$B$10001,I37),"niet gevonden"),"-")</f>
        <v>-</v>
      </c>
      <c r="K37" t="str" cm="1">
        <f t="array" aca="1" ref="K37" ca="1">IF(ISNUMBER(I37),IF(INDEX(Activiteitenoverzicht!$G$5:$G$10001,I37)&lt;&gt;0,INDEX(Activiteitenoverzicht!$G$5:$G$10001,I37),"niet gevonden"),"-")</f>
        <v>-</v>
      </c>
      <c r="L37" t="str">
        <f ca="1">IF(ISNUMBER(I37), IFERROR(MATCH(A37,OFFSET(Activiteitenoverzicht!$D$5:$D$10001,I37,0), 0)+I37, "-"), "-")</f>
        <v>-</v>
      </c>
      <c r="M37" t="str" cm="1">
        <f t="array" aca="1" ref="M37" ca="1">IF(ISNUMBER(L37),IF(INDEX(Activiteitenoverzicht!$B$5:$B$10001,L37)&lt;&gt;0,INDEX(Activiteitenoverzicht!$B$5:$B$10001,L37),"niet gevonden"),"-")</f>
        <v>-</v>
      </c>
      <c r="N37" t="str" cm="1">
        <f t="array" aca="1" ref="N37" ca="1">IF(ISNUMBER(L37),IF(INDEX(Activiteitenoverzicht!$G$5:$G$10001,L37)&lt;&gt;0,INDEX(Activiteitenoverzicht!$G$5:$G$10001,L37),"niet gevonden"),"-")</f>
        <v>-</v>
      </c>
      <c r="O37" t="str">
        <f ca="1">IF(ISNUMBER(L37), IFERROR(MATCH(A37,OFFSET(Activiteitenoverzicht!$D$5:$D$10001,L37,0), 0)+L37, "-"), "-")</f>
        <v>-</v>
      </c>
      <c r="R37" t="str">
        <f ca="1">IF(ISNUMBER(O37), IFERROR(MATCH(A37,OFFSET(Activiteitenoverzicht!$D$5:$D$10001,O37,0), 0)+O37, "-"), "-")</f>
        <v>-</v>
      </c>
      <c r="U37" t="str">
        <f ca="1">IF(ISNUMBER(R37), IFERROR(MATCH(A37,OFFSET(Activiteitenoverzicht!$D$5:$D$10001,R37,0), 0)+R37, "-"), "-")</f>
        <v>-</v>
      </c>
      <c r="X37" t="str">
        <f ca="1">IF(ISNUMBER(U37), IFERROR(MATCH(A37,OFFSET(Activiteitenoverzicht!$D$5:$D$10001,U37,0), 0)+U37, "-"), "-")</f>
        <v>-</v>
      </c>
      <c r="AA37" t="str">
        <f ca="1">IF(ISNUMBER(X37), IFERROR(MATCH(A37,OFFSET(Activiteitenoverzicht!$D$5:$D$10001,X37,0), 0)+X37, "-"), "-")</f>
        <v>-</v>
      </c>
    </row>
    <row r="38" spans="1:27" x14ac:dyDescent="0.25">
      <c r="A38" t="str">
        <v>75.13.10</v>
      </c>
      <c r="B38" t="str">
        <f t="shared" si="0"/>
        <v>75.13.10</v>
      </c>
      <c r="C38">
        <f>MATCH(A38,Activiteitenoverzicht!$D$5:$D$10001, 0)</f>
        <v>461</v>
      </c>
      <c r="D38" t="str" cm="1">
        <f t="array" ref="D38">IF(INDEX(Activiteitenoverzicht!$B$5:$B$10001,C38)&lt;&gt;0,INDEX(Activiteitenoverzicht!$B$5:$B$10001,C38),"niet gevonden")</f>
        <v>HFW070-A</v>
      </c>
      <c r="E38" cm="1">
        <f t="array" ref="E38">IF(INDEX(Activiteitenoverzicht!$G$5:$G$10001,C38)&lt;&gt;0,INDEX(Activiteitenoverzicht!$G$5:$G$10001,C38),"niet gevonden")</f>
        <v>1</v>
      </c>
      <c r="F38">
        <f ca="1">IFERROR(MATCH(A38,OFFSET(Activiteitenoverzicht!$D$5:$D$2079,C38,0), 0)+C38, "-")</f>
        <v>485</v>
      </c>
      <c r="G38" t="str" cm="1">
        <f t="array" aca="1" ref="G38" ca="1">IF(ISNUMBER(F38),IF(INDEX(Activiteitenoverzicht!$B$5:$B$10001,F38)&lt;&gt;0,INDEX(Activiteitenoverzicht!$B$5:$B$10001,F38),"niet gevonden"),"-")</f>
        <v>HFW070-K</v>
      </c>
      <c r="H38" cm="1">
        <f t="array" aca="1" ref="H38" ca="1">IF(ISNUMBER(F38),IF(INDEX(Activiteitenoverzicht!$G$5:$G$10001,F38)&lt;&gt;0,INDEX(Activiteitenoverzicht!$G$5:$G$10001,F38),"niet gevonden"),"-")</f>
        <v>0.66</v>
      </c>
      <c r="I38">
        <f ca="1">IF(ISNUMBER(F38), IFERROR(MATCH(A38,OFFSET(Activiteitenoverzicht!$D$5:$D$10001,F38,0), 0)+F38, "-"), "-")</f>
        <v>1385</v>
      </c>
      <c r="J38" t="str" cm="1">
        <f t="array" aca="1" ref="J38" ca="1">IF(ISNUMBER(I38),IF(INDEX(Activiteitenoverzicht!$B$5:$B$10001,I38)&lt;&gt;0,INDEX(Activiteitenoverzicht!$B$5:$B$10001,I38),"niet gevonden"),"-")</f>
        <v>MAT030-A</v>
      </c>
      <c r="K38" cm="1">
        <f t="array" aca="1" ref="K38" ca="1">IF(ISNUMBER(I38),IF(INDEX(Activiteitenoverzicht!$G$5:$G$10001,I38)&lt;&gt;0,INDEX(Activiteitenoverzicht!$G$5:$G$10001,I38),"niet gevonden"),"-")</f>
        <v>1</v>
      </c>
      <c r="L38" t="str">
        <f ca="1">IF(ISNUMBER(I38), IFERROR(MATCH(A38,OFFSET(Activiteitenoverzicht!$D$5:$D$10001,I38,0), 0)+I38, "-"), "-")</f>
        <v>-</v>
      </c>
      <c r="M38" t="str" cm="1">
        <f t="array" aca="1" ref="M38" ca="1">IF(ISNUMBER(L38),IF(INDEX(Activiteitenoverzicht!$B$5:$B$10001,L38)&lt;&gt;0,INDEX(Activiteitenoverzicht!$B$5:$B$10001,L38),"niet gevonden"),"-")</f>
        <v>-</v>
      </c>
      <c r="N38" t="str" cm="1">
        <f t="array" aca="1" ref="N38" ca="1">IF(ISNUMBER(L38),IF(INDEX(Activiteitenoverzicht!$G$5:$G$10001,L38)&lt;&gt;0,INDEX(Activiteitenoverzicht!$G$5:$G$10001,L38),"niet gevonden"),"-")</f>
        <v>-</v>
      </c>
      <c r="O38" t="str">
        <f ca="1">IF(ISNUMBER(L38), IFERROR(MATCH(A38,OFFSET(Activiteitenoverzicht!$D$5:$D$10001,L38,0), 0)+L38, "-"), "-")</f>
        <v>-</v>
      </c>
      <c r="R38" t="str">
        <f ca="1">IF(ISNUMBER(O38), IFERROR(MATCH(A38,OFFSET(Activiteitenoverzicht!$D$5:$D$10001,O38,0), 0)+O38, "-"), "-")</f>
        <v>-</v>
      </c>
      <c r="U38" t="str">
        <f ca="1">IF(ISNUMBER(R38), IFERROR(MATCH(A38,OFFSET(Activiteitenoverzicht!$D$5:$D$10001,R38,0), 0)+R38, "-"), "-")</f>
        <v>-</v>
      </c>
      <c r="X38" t="str">
        <f ca="1">IF(ISNUMBER(U38), IFERROR(MATCH(A38,OFFSET(Activiteitenoverzicht!$D$5:$D$10001,U38,0), 0)+U38, "-"), "-")</f>
        <v>-</v>
      </c>
      <c r="AA38" t="str">
        <f ca="1">IF(ISNUMBER(X38), IFERROR(MATCH(A38,OFFSET(Activiteitenoverzicht!$D$5:$D$10001,X38,0), 0)+X38, "-"), "-")</f>
        <v>-</v>
      </c>
    </row>
    <row r="39" spans="1:27" x14ac:dyDescent="0.25">
      <c r="A39" t="str">
        <v>57.70.50</v>
      </c>
      <c r="B39" t="str">
        <f t="shared" si="0"/>
        <v>57.70.50</v>
      </c>
      <c r="C39">
        <f>MATCH(A39,Activiteitenoverzicht!$D$5:$D$10001, 0)</f>
        <v>692</v>
      </c>
      <c r="D39" t="str" cm="1">
        <f t="array" ref="D39">IF(INDEX(Activiteitenoverzicht!$B$5:$B$10001,C39)&lt;&gt;0,INDEX(Activiteitenoverzicht!$B$5:$B$10001,C39),"niet gevonden")</f>
        <v>KLMT020-A</v>
      </c>
      <c r="E39" cm="1">
        <f t="array" ref="E39">IF(INDEX(Activiteitenoverzicht!$G$5:$G$10001,C39)&lt;&gt;0,INDEX(Activiteitenoverzicht!$G$5:$G$10001,C39),"niet gevonden")</f>
        <v>1</v>
      </c>
      <c r="F39" t="str">
        <f ca="1">IFERROR(MATCH(A39,OFFSET(Activiteitenoverzicht!$D$5:$D$2079,C39,0), 0)+C39, "-")</f>
        <v>-</v>
      </c>
      <c r="G39" t="str" cm="1">
        <f t="array" aca="1" ref="G39" ca="1">IF(ISNUMBER(F39),IF(INDEX(Activiteitenoverzicht!$B$5:$B$10001,F39)&lt;&gt;0,INDEX(Activiteitenoverzicht!$B$5:$B$10001,F39),"niet gevonden"),"-")</f>
        <v>-</v>
      </c>
      <c r="H39" t="str" cm="1">
        <f t="array" aca="1" ref="H39" ca="1">IF(ISNUMBER(F39),IF(INDEX(Activiteitenoverzicht!$G$5:$G$10001,F39)&lt;&gt;0,INDEX(Activiteitenoverzicht!$G$5:$G$10001,F39),"niet gevonden"),"-")</f>
        <v>-</v>
      </c>
      <c r="I39" t="str">
        <f ca="1">IF(ISNUMBER(F39), IFERROR(MATCH(A39,OFFSET(Activiteitenoverzicht!$D$5:$D$10001,F39,0), 0)+F39, "-"), "-")</f>
        <v>-</v>
      </c>
      <c r="J39" t="str" cm="1">
        <f t="array" aca="1" ref="J39" ca="1">IF(ISNUMBER(I39),IF(INDEX(Activiteitenoverzicht!$B$5:$B$10001,I39)&lt;&gt;0,INDEX(Activiteitenoverzicht!$B$5:$B$10001,I39),"niet gevonden"),"-")</f>
        <v>-</v>
      </c>
      <c r="K39" t="str" cm="1">
        <f t="array" aca="1" ref="K39" ca="1">IF(ISNUMBER(I39),IF(INDEX(Activiteitenoverzicht!$G$5:$G$10001,I39)&lt;&gt;0,INDEX(Activiteitenoverzicht!$G$5:$G$10001,I39),"niet gevonden"),"-")</f>
        <v>-</v>
      </c>
      <c r="L39" t="str">
        <f ca="1">IF(ISNUMBER(I39), IFERROR(MATCH(A39,OFFSET(Activiteitenoverzicht!$D$5:$D$10001,I39,0), 0)+I39, "-"), "-")</f>
        <v>-</v>
      </c>
      <c r="M39" t="str" cm="1">
        <f t="array" aca="1" ref="M39" ca="1">IF(ISNUMBER(L39),IF(INDEX(Activiteitenoverzicht!$B$5:$B$10001,L39)&lt;&gt;0,INDEX(Activiteitenoverzicht!$B$5:$B$10001,L39),"niet gevonden"),"-")</f>
        <v>-</v>
      </c>
      <c r="N39" t="str" cm="1">
        <f t="array" aca="1" ref="N39" ca="1">IF(ISNUMBER(L39),IF(INDEX(Activiteitenoverzicht!$G$5:$G$10001,L39)&lt;&gt;0,INDEX(Activiteitenoverzicht!$G$5:$G$10001,L39),"niet gevonden"),"-")</f>
        <v>-</v>
      </c>
      <c r="O39" t="str">
        <f ca="1">IF(ISNUMBER(L39), IFERROR(MATCH(A39,OFFSET(Activiteitenoverzicht!$D$5:$D$10001,L39,0), 0)+L39, "-"), "-")</f>
        <v>-</v>
      </c>
      <c r="R39" t="str">
        <f ca="1">IF(ISNUMBER(O39), IFERROR(MATCH(A39,OFFSET(Activiteitenoverzicht!$D$5:$D$10001,O39,0), 0)+O39, "-"), "-")</f>
        <v>-</v>
      </c>
      <c r="U39" t="str">
        <f ca="1">IF(ISNUMBER(R39), IFERROR(MATCH(A39,OFFSET(Activiteitenoverzicht!$D$5:$D$10001,R39,0), 0)+R39, "-"), "-")</f>
        <v>-</v>
      </c>
      <c r="X39" t="str">
        <f ca="1">IF(ISNUMBER(U39), IFERROR(MATCH(A39,OFFSET(Activiteitenoverzicht!$D$5:$D$10001,U39,0), 0)+U39, "-"), "-")</f>
        <v>-</v>
      </c>
      <c r="AA39" t="str">
        <f ca="1">IF(ISNUMBER(X39), IFERROR(MATCH(A39,OFFSET(Activiteitenoverzicht!$D$5:$D$10001,X39,0), 0)+X39, "-"), "-")</f>
        <v>-</v>
      </c>
    </row>
    <row r="40" spans="1:27" x14ac:dyDescent="0.25">
      <c r="A40" t="str">
        <v>57.60.10</v>
      </c>
      <c r="B40" t="str">
        <f t="shared" si="0"/>
        <v>57.60.10</v>
      </c>
      <c r="C40">
        <f>MATCH(A40,Activiteitenoverzicht!$D$5:$D$10001, 0)</f>
        <v>698</v>
      </c>
      <c r="D40" t="str" cm="1">
        <f t="array" ref="D40">IF(INDEX(Activiteitenoverzicht!$B$5:$B$10001,C40)&lt;&gt;0,INDEX(Activiteitenoverzicht!$B$5:$B$10001,C40),"niet gevonden")</f>
        <v>KLMT030-A</v>
      </c>
      <c r="E40" cm="1">
        <f t="array" ref="E40">IF(INDEX(Activiteitenoverzicht!$G$5:$G$10001,C40)&lt;&gt;0,INDEX(Activiteitenoverzicht!$G$5:$G$10001,C40),"niet gevonden")</f>
        <v>1</v>
      </c>
      <c r="F40" t="str">
        <f ca="1">IFERROR(MATCH(A40,OFFSET(Activiteitenoverzicht!$D$5:$D$2079,C40,0), 0)+C40, "-")</f>
        <v>-</v>
      </c>
      <c r="G40" t="str" cm="1">
        <f t="array" aca="1" ref="G40" ca="1">IF(ISNUMBER(F40),IF(INDEX(Activiteitenoverzicht!$B$5:$B$10001,F40)&lt;&gt;0,INDEX(Activiteitenoverzicht!$B$5:$B$10001,F40),"niet gevonden"),"-")</f>
        <v>-</v>
      </c>
      <c r="H40" t="str" cm="1">
        <f t="array" aca="1" ref="H40" ca="1">IF(ISNUMBER(F40),IF(INDEX(Activiteitenoverzicht!$G$5:$G$10001,F40)&lt;&gt;0,INDEX(Activiteitenoverzicht!$G$5:$G$10001,F40),"niet gevonden"),"-")</f>
        <v>-</v>
      </c>
      <c r="I40" t="str">
        <f ca="1">IF(ISNUMBER(F40), IFERROR(MATCH(A40,OFFSET(Activiteitenoverzicht!$D$5:$D$10001,F40,0), 0)+F40, "-"), "-")</f>
        <v>-</v>
      </c>
      <c r="J40" t="str" cm="1">
        <f t="array" aca="1" ref="J40" ca="1">IF(ISNUMBER(I40),IF(INDEX(Activiteitenoverzicht!$B$5:$B$10001,I40)&lt;&gt;0,INDEX(Activiteitenoverzicht!$B$5:$B$10001,I40),"niet gevonden"),"-")</f>
        <v>-</v>
      </c>
      <c r="K40" t="str" cm="1">
        <f t="array" aca="1" ref="K40" ca="1">IF(ISNUMBER(I40),IF(INDEX(Activiteitenoverzicht!$G$5:$G$10001,I40)&lt;&gt;0,INDEX(Activiteitenoverzicht!$G$5:$G$10001,I40),"niet gevonden"),"-")</f>
        <v>-</v>
      </c>
      <c r="L40" t="str">
        <f ca="1">IF(ISNUMBER(I40), IFERROR(MATCH(A40,OFFSET(Activiteitenoverzicht!$D$5:$D$10001,I40,0), 0)+I40, "-"), "-")</f>
        <v>-</v>
      </c>
      <c r="M40" t="str" cm="1">
        <f t="array" aca="1" ref="M40" ca="1">IF(ISNUMBER(L40),IF(INDEX(Activiteitenoverzicht!$B$5:$B$10001,L40)&lt;&gt;0,INDEX(Activiteitenoverzicht!$B$5:$B$10001,L40),"niet gevonden"),"-")</f>
        <v>-</v>
      </c>
      <c r="N40" t="str" cm="1">
        <f t="array" aca="1" ref="N40" ca="1">IF(ISNUMBER(L40),IF(INDEX(Activiteitenoverzicht!$G$5:$G$10001,L40)&lt;&gt;0,INDEX(Activiteitenoverzicht!$G$5:$G$10001,L40),"niet gevonden"),"-")</f>
        <v>-</v>
      </c>
      <c r="O40" t="str">
        <f ca="1">IF(ISNUMBER(L40), IFERROR(MATCH(A40,OFFSET(Activiteitenoverzicht!$D$5:$D$10001,L40,0), 0)+L40, "-"), "-")</f>
        <v>-</v>
      </c>
      <c r="R40" t="str">
        <f ca="1">IF(ISNUMBER(O40), IFERROR(MATCH(A40,OFFSET(Activiteitenoverzicht!$D$5:$D$10001,O40,0), 0)+O40, "-"), "-")</f>
        <v>-</v>
      </c>
      <c r="U40" t="str">
        <f ca="1">IF(ISNUMBER(R40), IFERROR(MATCH(A40,OFFSET(Activiteitenoverzicht!$D$5:$D$10001,R40,0), 0)+R40, "-"), "-")</f>
        <v>-</v>
      </c>
      <c r="X40" t="str">
        <f ca="1">IF(ISNUMBER(U40), IFERROR(MATCH(A40,OFFSET(Activiteitenoverzicht!$D$5:$D$10001,U40,0), 0)+U40, "-"), "-")</f>
        <v>-</v>
      </c>
      <c r="AA40" t="str">
        <f ca="1">IF(ISNUMBER(X40), IFERROR(MATCH(A40,OFFSET(Activiteitenoverzicht!$D$5:$D$10001,X40,0), 0)+X40, "-"), "-")</f>
        <v>-</v>
      </c>
    </row>
    <row r="41" spans="1:27" x14ac:dyDescent="0.25">
      <c r="A41" t="str">
        <v>55.20.10</v>
      </c>
      <c r="B41" t="str">
        <f t="shared" si="0"/>
        <v>55.20.10</v>
      </c>
      <c r="C41">
        <f>MATCH(A41,Activiteitenoverzicht!$D$5:$D$10001, 0)</f>
        <v>708</v>
      </c>
      <c r="D41" t="str" cm="1">
        <f t="array" ref="D41">IF(INDEX(Activiteitenoverzicht!$B$5:$B$10001,C41)&lt;&gt;0,INDEX(Activiteitenoverzicht!$B$5:$B$10001,C41),"niet gevonden")</f>
        <v>KLMT040-A</v>
      </c>
      <c r="E41" cm="1">
        <f t="array" ref="E41">IF(INDEX(Activiteitenoverzicht!$G$5:$G$10001,C41)&lt;&gt;0,INDEX(Activiteitenoverzicht!$G$5:$G$10001,C41),"niet gevonden")</f>
        <v>1</v>
      </c>
      <c r="F41" t="str">
        <f ca="1">IFERROR(MATCH(A41,OFFSET(Activiteitenoverzicht!$D$5:$D$2079,C41,0), 0)+C41, "-")</f>
        <v>-</v>
      </c>
      <c r="G41" t="str" cm="1">
        <f t="array" aca="1" ref="G41" ca="1">IF(ISNUMBER(F41),IF(INDEX(Activiteitenoverzicht!$B$5:$B$10001,F41)&lt;&gt;0,INDEX(Activiteitenoverzicht!$B$5:$B$10001,F41),"niet gevonden"),"-")</f>
        <v>-</v>
      </c>
      <c r="H41" t="str" cm="1">
        <f t="array" aca="1" ref="H41" ca="1">IF(ISNUMBER(F41),IF(INDEX(Activiteitenoverzicht!$G$5:$G$10001,F41)&lt;&gt;0,INDEX(Activiteitenoverzicht!$G$5:$G$10001,F41),"niet gevonden"),"-")</f>
        <v>-</v>
      </c>
      <c r="I41" t="str">
        <f ca="1">IF(ISNUMBER(F41), IFERROR(MATCH(A41,OFFSET(Activiteitenoverzicht!$D$5:$D$10001,F41,0), 0)+F41, "-"), "-")</f>
        <v>-</v>
      </c>
      <c r="J41" t="str" cm="1">
        <f t="array" aca="1" ref="J41" ca="1">IF(ISNUMBER(I41),IF(INDEX(Activiteitenoverzicht!$B$5:$B$10001,I41)&lt;&gt;0,INDEX(Activiteitenoverzicht!$B$5:$B$10001,I41),"niet gevonden"),"-")</f>
        <v>-</v>
      </c>
      <c r="K41" t="str" cm="1">
        <f t="array" aca="1" ref="K41" ca="1">IF(ISNUMBER(I41),IF(INDEX(Activiteitenoverzicht!$G$5:$G$10001,I41)&lt;&gt;0,INDEX(Activiteitenoverzicht!$G$5:$G$10001,I41),"niet gevonden"),"-")</f>
        <v>-</v>
      </c>
      <c r="L41" t="str">
        <f ca="1">IF(ISNUMBER(I41), IFERROR(MATCH(A41,OFFSET(Activiteitenoverzicht!$D$5:$D$10001,I41,0), 0)+I41, "-"), "-")</f>
        <v>-</v>
      </c>
      <c r="M41" t="str" cm="1">
        <f t="array" aca="1" ref="M41" ca="1">IF(ISNUMBER(L41),IF(INDEX(Activiteitenoverzicht!$B$5:$B$10001,L41)&lt;&gt;0,INDEX(Activiteitenoverzicht!$B$5:$B$10001,L41),"niet gevonden"),"-")</f>
        <v>-</v>
      </c>
      <c r="N41" t="str" cm="1">
        <f t="array" aca="1" ref="N41" ca="1">IF(ISNUMBER(L41),IF(INDEX(Activiteitenoverzicht!$G$5:$G$10001,L41)&lt;&gt;0,INDEX(Activiteitenoverzicht!$G$5:$G$10001,L41),"niet gevonden"),"-")</f>
        <v>-</v>
      </c>
      <c r="O41" t="str">
        <f ca="1">IF(ISNUMBER(L41), IFERROR(MATCH(A41,OFFSET(Activiteitenoverzicht!$D$5:$D$10001,L41,0), 0)+L41, "-"), "-")</f>
        <v>-</v>
      </c>
      <c r="R41" t="str">
        <f ca="1">IF(ISNUMBER(O41), IFERROR(MATCH(A41,OFFSET(Activiteitenoverzicht!$D$5:$D$10001,O41,0), 0)+O41, "-"), "-")</f>
        <v>-</v>
      </c>
      <c r="U41" t="str">
        <f ca="1">IF(ISNUMBER(R41), IFERROR(MATCH(A41,OFFSET(Activiteitenoverzicht!$D$5:$D$10001,R41,0), 0)+R41, "-"), "-")</f>
        <v>-</v>
      </c>
      <c r="X41" t="str">
        <f ca="1">IF(ISNUMBER(U41), IFERROR(MATCH(A41,OFFSET(Activiteitenoverzicht!$D$5:$D$10001,U41,0), 0)+U41, "-"), "-")</f>
        <v>-</v>
      </c>
      <c r="AA41" t="str">
        <f ca="1">IF(ISNUMBER(X41), IFERROR(MATCH(A41,OFFSET(Activiteitenoverzicht!$D$5:$D$10001,X41,0), 0)+X41, "-"), "-")</f>
        <v>-</v>
      </c>
    </row>
    <row r="42" spans="1:27" x14ac:dyDescent="0.25">
      <c r="A42" t="str">
        <v>55.14.00</v>
      </c>
      <c r="B42" t="str">
        <f t="shared" si="0"/>
        <v>55.14.00</v>
      </c>
      <c r="C42">
        <f>MATCH(A42,Activiteitenoverzicht!$D$5:$D$10001, 0)</f>
        <v>719</v>
      </c>
      <c r="D42" t="str" cm="1">
        <f t="array" ref="D42">IF(INDEX(Activiteitenoverzicht!$B$5:$B$10001,C42)&lt;&gt;0,INDEX(Activiteitenoverzicht!$B$5:$B$10001,C42),"niet gevonden")</f>
        <v>KLMT050-A</v>
      </c>
      <c r="E42" cm="1">
        <f t="array" ref="E42">IF(INDEX(Activiteitenoverzicht!$G$5:$G$10001,C42)&lt;&gt;0,INDEX(Activiteitenoverzicht!$G$5:$G$10001,C42),"niet gevonden")</f>
        <v>1</v>
      </c>
      <c r="F42" t="str">
        <f ca="1">IFERROR(MATCH(A42,OFFSET(Activiteitenoverzicht!$D$5:$D$2079,C42,0), 0)+C42, "-")</f>
        <v>-</v>
      </c>
      <c r="G42" t="str" cm="1">
        <f t="array" aca="1" ref="G42" ca="1">IF(ISNUMBER(F42),IF(INDEX(Activiteitenoverzicht!$B$5:$B$10001,F42)&lt;&gt;0,INDEX(Activiteitenoverzicht!$B$5:$B$10001,F42),"niet gevonden"),"-")</f>
        <v>-</v>
      </c>
      <c r="H42" t="str" cm="1">
        <f t="array" aca="1" ref="H42" ca="1">IF(ISNUMBER(F42),IF(INDEX(Activiteitenoverzicht!$G$5:$G$10001,F42)&lt;&gt;0,INDEX(Activiteitenoverzicht!$G$5:$G$10001,F42),"niet gevonden"),"-")</f>
        <v>-</v>
      </c>
      <c r="I42" t="str">
        <f ca="1">IF(ISNUMBER(F42), IFERROR(MATCH(A42,OFFSET(Activiteitenoverzicht!$D$5:$D$10001,F42,0), 0)+F42, "-"), "-")</f>
        <v>-</v>
      </c>
      <c r="J42" t="str" cm="1">
        <f t="array" aca="1" ref="J42" ca="1">IF(ISNUMBER(I42),IF(INDEX(Activiteitenoverzicht!$B$5:$B$10001,I42)&lt;&gt;0,INDEX(Activiteitenoverzicht!$B$5:$B$10001,I42),"niet gevonden"),"-")</f>
        <v>-</v>
      </c>
      <c r="K42" t="str" cm="1">
        <f t="array" aca="1" ref="K42" ca="1">IF(ISNUMBER(I42),IF(INDEX(Activiteitenoverzicht!$G$5:$G$10001,I42)&lt;&gt;0,INDEX(Activiteitenoverzicht!$G$5:$G$10001,I42),"niet gevonden"),"-")</f>
        <v>-</v>
      </c>
      <c r="L42" t="str">
        <f ca="1">IF(ISNUMBER(I42), IFERROR(MATCH(A42,OFFSET(Activiteitenoverzicht!$D$5:$D$10001,I42,0), 0)+I42, "-"), "-")</f>
        <v>-</v>
      </c>
      <c r="M42" t="str" cm="1">
        <f t="array" aca="1" ref="M42" ca="1">IF(ISNUMBER(L42),IF(INDEX(Activiteitenoverzicht!$B$5:$B$10001,L42)&lt;&gt;0,INDEX(Activiteitenoverzicht!$B$5:$B$10001,L42),"niet gevonden"),"-")</f>
        <v>-</v>
      </c>
      <c r="N42" t="str" cm="1">
        <f t="array" aca="1" ref="N42" ca="1">IF(ISNUMBER(L42),IF(INDEX(Activiteitenoverzicht!$G$5:$G$10001,L42)&lt;&gt;0,INDEX(Activiteitenoverzicht!$G$5:$G$10001,L42),"niet gevonden"),"-")</f>
        <v>-</v>
      </c>
      <c r="O42" t="str">
        <f ca="1">IF(ISNUMBER(L42), IFERROR(MATCH(A42,OFFSET(Activiteitenoverzicht!$D$5:$D$10001,L42,0), 0)+L42, "-"), "-")</f>
        <v>-</v>
      </c>
      <c r="R42" t="str">
        <f ca="1">IF(ISNUMBER(O42), IFERROR(MATCH(A42,OFFSET(Activiteitenoverzicht!$D$5:$D$10001,O42,0), 0)+O42, "-"), "-")</f>
        <v>-</v>
      </c>
      <c r="U42" t="str">
        <f ca="1">IF(ISNUMBER(R42), IFERROR(MATCH(A42,OFFSET(Activiteitenoverzicht!$D$5:$D$10001,R42,0), 0)+R42, "-"), "-")</f>
        <v>-</v>
      </c>
      <c r="X42" t="str">
        <f ca="1">IF(ISNUMBER(U42), IFERROR(MATCH(A42,OFFSET(Activiteitenoverzicht!$D$5:$D$10001,U42,0), 0)+U42, "-"), "-")</f>
        <v>-</v>
      </c>
      <c r="AA42" t="str">
        <f ca="1">IF(ISNUMBER(X42), IFERROR(MATCH(A42,OFFSET(Activiteitenoverzicht!$D$5:$D$10001,X42,0), 0)+X42, "-"), "-")</f>
        <v>-</v>
      </c>
    </row>
    <row r="43" spans="1:27" x14ac:dyDescent="0.25">
      <c r="A43" t="str">
        <v>57.70.30</v>
      </c>
      <c r="B43" t="str">
        <f t="shared" si="0"/>
        <v>57.70.30</v>
      </c>
      <c r="C43">
        <f>MATCH(A43,Activiteitenoverzicht!$D$5:$D$10001, 0)</f>
        <v>728</v>
      </c>
      <c r="D43" t="str" cm="1">
        <f t="array" ref="D43">IF(INDEX(Activiteitenoverzicht!$B$5:$B$10001,C43)&lt;&gt;0,INDEX(Activiteitenoverzicht!$B$5:$B$10001,C43),"niet gevonden")</f>
        <v>KLMT080-A</v>
      </c>
      <c r="E43" cm="1">
        <f t="array" ref="E43">IF(INDEX(Activiteitenoverzicht!$G$5:$G$10001,C43)&lt;&gt;0,INDEX(Activiteitenoverzicht!$G$5:$G$10001,C43),"niet gevonden")</f>
        <v>1</v>
      </c>
      <c r="F43" t="str">
        <f ca="1">IFERROR(MATCH(A43,OFFSET(Activiteitenoverzicht!$D$5:$D$2079,C43,0), 0)+C43, "-")</f>
        <v>-</v>
      </c>
      <c r="G43" t="str" cm="1">
        <f t="array" aca="1" ref="G43" ca="1">IF(ISNUMBER(F43),IF(INDEX(Activiteitenoverzicht!$B$5:$B$10001,F43)&lt;&gt;0,INDEX(Activiteitenoverzicht!$B$5:$B$10001,F43),"niet gevonden"),"-")</f>
        <v>-</v>
      </c>
      <c r="H43" t="str" cm="1">
        <f t="array" aca="1" ref="H43" ca="1">IF(ISNUMBER(F43),IF(INDEX(Activiteitenoverzicht!$G$5:$G$10001,F43)&lt;&gt;0,INDEX(Activiteitenoverzicht!$G$5:$G$10001,F43),"niet gevonden"),"-")</f>
        <v>-</v>
      </c>
      <c r="I43" t="str">
        <f ca="1">IF(ISNUMBER(F43), IFERROR(MATCH(A43,OFFSET(Activiteitenoverzicht!$D$5:$D$10001,F43,0), 0)+F43, "-"), "-")</f>
        <v>-</v>
      </c>
      <c r="J43" t="str" cm="1">
        <f t="array" aca="1" ref="J43" ca="1">IF(ISNUMBER(I43),IF(INDEX(Activiteitenoverzicht!$B$5:$B$10001,I43)&lt;&gt;0,INDEX(Activiteitenoverzicht!$B$5:$B$10001,I43),"niet gevonden"),"-")</f>
        <v>-</v>
      </c>
      <c r="K43" t="str" cm="1">
        <f t="array" aca="1" ref="K43" ca="1">IF(ISNUMBER(I43),IF(INDEX(Activiteitenoverzicht!$G$5:$G$10001,I43)&lt;&gt;0,INDEX(Activiteitenoverzicht!$G$5:$G$10001,I43),"niet gevonden"),"-")</f>
        <v>-</v>
      </c>
      <c r="L43" t="str">
        <f ca="1">IF(ISNUMBER(I43), IFERROR(MATCH(A43,OFFSET(Activiteitenoverzicht!$D$5:$D$10001,I43,0), 0)+I43, "-"), "-")</f>
        <v>-</v>
      </c>
      <c r="M43" t="str" cm="1">
        <f t="array" aca="1" ref="M43" ca="1">IF(ISNUMBER(L43),IF(INDEX(Activiteitenoverzicht!$B$5:$B$10001,L43)&lt;&gt;0,INDEX(Activiteitenoverzicht!$B$5:$B$10001,L43),"niet gevonden"),"-")</f>
        <v>-</v>
      </c>
      <c r="N43" t="str" cm="1">
        <f t="array" aca="1" ref="N43" ca="1">IF(ISNUMBER(L43),IF(INDEX(Activiteitenoverzicht!$G$5:$G$10001,L43)&lt;&gt;0,INDEX(Activiteitenoverzicht!$G$5:$G$10001,L43),"niet gevonden"),"-")</f>
        <v>-</v>
      </c>
      <c r="O43" t="str">
        <f ca="1">IF(ISNUMBER(L43), IFERROR(MATCH(A43,OFFSET(Activiteitenoverzicht!$D$5:$D$10001,L43,0), 0)+L43, "-"), "-")</f>
        <v>-</v>
      </c>
      <c r="R43" t="str">
        <f ca="1">IF(ISNUMBER(O43), IFERROR(MATCH(A43,OFFSET(Activiteitenoverzicht!$D$5:$D$10001,O43,0), 0)+O43, "-"), "-")</f>
        <v>-</v>
      </c>
      <c r="U43" t="str">
        <f ca="1">IF(ISNUMBER(R43), IFERROR(MATCH(A43,OFFSET(Activiteitenoverzicht!$D$5:$D$10001,R43,0), 0)+R43, "-"), "-")</f>
        <v>-</v>
      </c>
      <c r="X43" t="str">
        <f ca="1">IF(ISNUMBER(U43), IFERROR(MATCH(A43,OFFSET(Activiteitenoverzicht!$D$5:$D$10001,U43,0), 0)+U43, "-"), "-")</f>
        <v>-</v>
      </c>
      <c r="AA43" t="str">
        <f ca="1">IF(ISNUMBER(X43), IFERROR(MATCH(A43,OFFSET(Activiteitenoverzicht!$D$5:$D$10001,X43,0), 0)+X43, "-"), "-")</f>
        <v>-</v>
      </c>
    </row>
    <row r="44" spans="1:27" x14ac:dyDescent="0.25">
      <c r="A44" t="str">
        <v>57.70.10</v>
      </c>
      <c r="B44" t="str">
        <f t="shared" si="0"/>
        <v>57.70.10</v>
      </c>
      <c r="C44">
        <f>MATCH(A44,Activiteitenoverzicht!$D$5:$D$10001, 0)</f>
        <v>739</v>
      </c>
      <c r="D44" t="str" cm="1">
        <f t="array" ref="D44">IF(INDEX(Activiteitenoverzicht!$B$5:$B$10001,C44)&lt;&gt;0,INDEX(Activiteitenoverzicht!$B$5:$B$10001,C44),"niet gevonden")</f>
        <v>KLMT081-A</v>
      </c>
      <c r="E44" cm="1">
        <f t="array" ref="E44">IF(INDEX(Activiteitenoverzicht!$G$5:$G$10001,C44)&lt;&gt;0,INDEX(Activiteitenoverzicht!$G$5:$G$10001,C44),"niet gevonden")</f>
        <v>1</v>
      </c>
      <c r="F44" t="str">
        <f ca="1">IFERROR(MATCH(A44,OFFSET(Activiteitenoverzicht!$D$5:$D$2079,C44,0), 0)+C44, "-")</f>
        <v>-</v>
      </c>
      <c r="G44" t="str" cm="1">
        <f t="array" aca="1" ref="G44" ca="1">IF(ISNUMBER(F44),IF(INDEX(Activiteitenoverzicht!$B$5:$B$10001,F44)&lt;&gt;0,INDEX(Activiteitenoverzicht!$B$5:$B$10001,F44),"niet gevonden"),"-")</f>
        <v>-</v>
      </c>
      <c r="H44" t="str" cm="1">
        <f t="array" aca="1" ref="H44" ca="1">IF(ISNUMBER(F44),IF(INDEX(Activiteitenoverzicht!$G$5:$G$10001,F44)&lt;&gt;0,INDEX(Activiteitenoverzicht!$G$5:$G$10001,F44),"niet gevonden"),"-")</f>
        <v>-</v>
      </c>
      <c r="I44" t="str">
        <f ca="1">IF(ISNUMBER(F44), IFERROR(MATCH(A44,OFFSET(Activiteitenoverzicht!$D$5:$D$10001,F44,0), 0)+F44, "-"), "-")</f>
        <v>-</v>
      </c>
      <c r="J44" t="str" cm="1">
        <f t="array" aca="1" ref="J44" ca="1">IF(ISNUMBER(I44),IF(INDEX(Activiteitenoverzicht!$B$5:$B$10001,I44)&lt;&gt;0,INDEX(Activiteitenoverzicht!$B$5:$B$10001,I44),"niet gevonden"),"-")</f>
        <v>-</v>
      </c>
      <c r="K44" t="str" cm="1">
        <f t="array" aca="1" ref="K44" ca="1">IF(ISNUMBER(I44),IF(INDEX(Activiteitenoverzicht!$G$5:$G$10001,I44)&lt;&gt;0,INDEX(Activiteitenoverzicht!$G$5:$G$10001,I44),"niet gevonden"),"-")</f>
        <v>-</v>
      </c>
      <c r="L44" t="str">
        <f ca="1">IF(ISNUMBER(I44), IFERROR(MATCH(A44,OFFSET(Activiteitenoverzicht!$D$5:$D$10001,I44,0), 0)+I44, "-"), "-")</f>
        <v>-</v>
      </c>
      <c r="M44" t="str" cm="1">
        <f t="array" aca="1" ref="M44" ca="1">IF(ISNUMBER(L44),IF(INDEX(Activiteitenoverzicht!$B$5:$B$10001,L44)&lt;&gt;0,INDEX(Activiteitenoverzicht!$B$5:$B$10001,L44),"niet gevonden"),"-")</f>
        <v>-</v>
      </c>
      <c r="N44" t="str" cm="1">
        <f t="array" aca="1" ref="N44" ca="1">IF(ISNUMBER(L44),IF(INDEX(Activiteitenoverzicht!$G$5:$G$10001,L44)&lt;&gt;0,INDEX(Activiteitenoverzicht!$G$5:$G$10001,L44),"niet gevonden"),"-")</f>
        <v>-</v>
      </c>
      <c r="O44" t="str">
        <f ca="1">IF(ISNUMBER(L44), IFERROR(MATCH(A44,OFFSET(Activiteitenoverzicht!$D$5:$D$10001,L44,0), 0)+L44, "-"), "-")</f>
        <v>-</v>
      </c>
      <c r="R44" t="str">
        <f ca="1">IF(ISNUMBER(O44), IFERROR(MATCH(A44,OFFSET(Activiteitenoverzicht!$D$5:$D$10001,O44,0), 0)+O44, "-"), "-")</f>
        <v>-</v>
      </c>
      <c r="U44" t="str">
        <f ca="1">IF(ISNUMBER(R44), IFERROR(MATCH(A44,OFFSET(Activiteitenoverzicht!$D$5:$D$10001,R44,0), 0)+R44, "-"), "-")</f>
        <v>-</v>
      </c>
      <c r="X44" t="str">
        <f ca="1">IF(ISNUMBER(U44), IFERROR(MATCH(A44,OFFSET(Activiteitenoverzicht!$D$5:$D$10001,U44,0), 0)+U44, "-"), "-")</f>
        <v>-</v>
      </c>
      <c r="AA44" t="str">
        <f ca="1">IF(ISNUMBER(X44), IFERROR(MATCH(A44,OFFSET(Activiteitenoverzicht!$D$5:$D$10001,X44,0), 0)+X44, "-"), "-")</f>
        <v>-</v>
      </c>
    </row>
    <row r="45" spans="1:27" x14ac:dyDescent="0.25">
      <c r="A45" t="str">
        <v>57.70.20</v>
      </c>
      <c r="B45" t="str">
        <f t="shared" si="0"/>
        <v>57.70.20</v>
      </c>
      <c r="C45">
        <f>MATCH(A45,Activiteitenoverzicht!$D$5:$D$10001, 0)</f>
        <v>751</v>
      </c>
      <c r="D45" t="str" cm="1">
        <f t="array" ref="D45">IF(INDEX(Activiteitenoverzicht!$B$5:$B$10001,C45)&lt;&gt;0,INDEX(Activiteitenoverzicht!$B$5:$B$10001,C45),"niet gevonden")</f>
        <v>KLMT082-A</v>
      </c>
      <c r="E45" cm="1">
        <f t="array" ref="E45">IF(INDEX(Activiteitenoverzicht!$G$5:$G$10001,C45)&lt;&gt;0,INDEX(Activiteitenoverzicht!$G$5:$G$10001,C45),"niet gevonden")</f>
        <v>1</v>
      </c>
      <c r="F45">
        <f ca="1">IFERROR(MATCH(A45,OFFSET(Activiteitenoverzicht!$D$5:$D$2079,C45,0), 0)+C45, "-")</f>
        <v>762</v>
      </c>
      <c r="G45" t="str" cm="1">
        <f t="array" aca="1" ref="G45" ca="1">IF(ISNUMBER(F45),IF(INDEX(Activiteitenoverzicht!$B$5:$B$10001,F45)&lt;&gt;0,INDEX(Activiteitenoverzicht!$B$5:$B$10001,F45),"niet gevonden"),"-")</f>
        <v>KLMT082-K</v>
      </c>
      <c r="H45" cm="1">
        <f t="array" aca="1" ref="H45" ca="1">IF(ISNUMBER(F45),IF(INDEX(Activiteitenoverzicht!$G$5:$G$10001,F45)&lt;&gt;0,INDEX(Activiteitenoverzicht!$G$5:$G$10001,F45),"niet gevonden"),"-")</f>
        <v>0.25</v>
      </c>
      <c r="I45" t="str">
        <f ca="1">IF(ISNUMBER(F45), IFERROR(MATCH(A45,OFFSET(Activiteitenoverzicht!$D$5:$D$10001,F45,0), 0)+F45, "-"), "-")</f>
        <v>-</v>
      </c>
      <c r="J45" t="str" cm="1">
        <f t="array" aca="1" ref="J45" ca="1">IF(ISNUMBER(I45),IF(INDEX(Activiteitenoverzicht!$B$5:$B$10001,I45)&lt;&gt;0,INDEX(Activiteitenoverzicht!$B$5:$B$10001,I45),"niet gevonden"),"-")</f>
        <v>-</v>
      </c>
      <c r="K45" t="str" cm="1">
        <f t="array" aca="1" ref="K45" ca="1">IF(ISNUMBER(I45),IF(INDEX(Activiteitenoverzicht!$G$5:$G$10001,I45)&lt;&gt;0,INDEX(Activiteitenoverzicht!$G$5:$G$10001,I45),"niet gevonden"),"-")</f>
        <v>-</v>
      </c>
      <c r="L45" t="str">
        <f ca="1">IF(ISNUMBER(I45), IFERROR(MATCH(A45,OFFSET(Activiteitenoverzicht!$D$5:$D$10001,I45,0), 0)+I45, "-"), "-")</f>
        <v>-</v>
      </c>
      <c r="M45" t="str" cm="1">
        <f t="array" aca="1" ref="M45" ca="1">IF(ISNUMBER(L45),IF(INDEX(Activiteitenoverzicht!$B$5:$B$10001,L45)&lt;&gt;0,INDEX(Activiteitenoverzicht!$B$5:$B$10001,L45),"niet gevonden"),"-")</f>
        <v>-</v>
      </c>
      <c r="N45" t="str" cm="1">
        <f t="array" aca="1" ref="N45" ca="1">IF(ISNUMBER(L45),IF(INDEX(Activiteitenoverzicht!$G$5:$G$10001,L45)&lt;&gt;0,INDEX(Activiteitenoverzicht!$G$5:$G$10001,L45),"niet gevonden"),"-")</f>
        <v>-</v>
      </c>
      <c r="O45" t="str">
        <f ca="1">IF(ISNUMBER(L45), IFERROR(MATCH(A45,OFFSET(Activiteitenoverzicht!$D$5:$D$10001,L45,0), 0)+L45, "-"), "-")</f>
        <v>-</v>
      </c>
      <c r="R45" t="str">
        <f ca="1">IF(ISNUMBER(O45), IFERROR(MATCH(A45,OFFSET(Activiteitenoverzicht!$D$5:$D$10001,O45,0), 0)+O45, "-"), "-")</f>
        <v>-</v>
      </c>
      <c r="U45" t="str">
        <f ca="1">IF(ISNUMBER(R45), IFERROR(MATCH(A45,OFFSET(Activiteitenoverzicht!$D$5:$D$10001,R45,0), 0)+R45, "-"), "-")</f>
        <v>-</v>
      </c>
      <c r="X45" t="str">
        <f ca="1">IF(ISNUMBER(U45), IFERROR(MATCH(A45,OFFSET(Activiteitenoverzicht!$D$5:$D$10001,U45,0), 0)+U45, "-"), "-")</f>
        <v>-</v>
      </c>
      <c r="AA45" t="str">
        <f ca="1">IF(ISNUMBER(X45), IFERROR(MATCH(A45,OFFSET(Activiteitenoverzicht!$D$5:$D$10001,X45,0), 0)+X45, "-"), "-")</f>
        <v>-</v>
      </c>
    </row>
    <row r="46" spans="1:27" x14ac:dyDescent="0.25">
      <c r="A46" t="str">
        <v>57.70.32</v>
      </c>
      <c r="B46" t="str">
        <f t="shared" si="0"/>
        <v>57.70.32</v>
      </c>
      <c r="C46">
        <f>MATCH(A46,Activiteitenoverzicht!$D$5:$D$10001, 0)</f>
        <v>765</v>
      </c>
      <c r="D46" t="str" cm="1">
        <f t="array" ref="D46">IF(INDEX(Activiteitenoverzicht!$B$5:$B$10001,C46)&lt;&gt;0,INDEX(Activiteitenoverzicht!$B$5:$B$10001,C46),"niet gevonden")</f>
        <v>KLMT100-A</v>
      </c>
      <c r="E46" cm="1">
        <f t="array" ref="E46">IF(INDEX(Activiteitenoverzicht!$G$5:$G$10001,C46)&lt;&gt;0,INDEX(Activiteitenoverzicht!$G$5:$G$10001,C46),"niet gevonden")</f>
        <v>1</v>
      </c>
      <c r="F46" t="str">
        <f ca="1">IFERROR(MATCH(A46,OFFSET(Activiteitenoverzicht!$D$5:$D$2079,C46,0), 0)+C46, "-")</f>
        <v>-</v>
      </c>
      <c r="G46" t="str" cm="1">
        <f t="array" aca="1" ref="G46" ca="1">IF(ISNUMBER(F46),IF(INDEX(Activiteitenoverzicht!$B$5:$B$10001,F46)&lt;&gt;0,INDEX(Activiteitenoverzicht!$B$5:$B$10001,F46),"niet gevonden"),"-")</f>
        <v>-</v>
      </c>
      <c r="H46" t="str" cm="1">
        <f t="array" aca="1" ref="H46" ca="1">IF(ISNUMBER(F46),IF(INDEX(Activiteitenoverzicht!$G$5:$G$10001,F46)&lt;&gt;0,INDEX(Activiteitenoverzicht!$G$5:$G$10001,F46),"niet gevonden"),"-")</f>
        <v>-</v>
      </c>
      <c r="I46" t="str">
        <f ca="1">IF(ISNUMBER(F46), IFERROR(MATCH(A46,OFFSET(Activiteitenoverzicht!$D$5:$D$10001,F46,0), 0)+F46, "-"), "-")</f>
        <v>-</v>
      </c>
      <c r="J46" t="str" cm="1">
        <f t="array" aca="1" ref="J46" ca="1">IF(ISNUMBER(I46),IF(INDEX(Activiteitenoverzicht!$B$5:$B$10001,I46)&lt;&gt;0,INDEX(Activiteitenoverzicht!$B$5:$B$10001,I46),"niet gevonden"),"-")</f>
        <v>-</v>
      </c>
      <c r="K46" t="str" cm="1">
        <f t="array" aca="1" ref="K46" ca="1">IF(ISNUMBER(I46),IF(INDEX(Activiteitenoverzicht!$G$5:$G$10001,I46)&lt;&gt;0,INDEX(Activiteitenoverzicht!$G$5:$G$10001,I46),"niet gevonden"),"-")</f>
        <v>-</v>
      </c>
      <c r="L46" t="str">
        <f ca="1">IF(ISNUMBER(I46), IFERROR(MATCH(A46,OFFSET(Activiteitenoverzicht!$D$5:$D$10001,I46,0), 0)+I46, "-"), "-")</f>
        <v>-</v>
      </c>
      <c r="M46" t="str" cm="1">
        <f t="array" aca="1" ref="M46" ca="1">IF(ISNUMBER(L46),IF(INDEX(Activiteitenoverzicht!$B$5:$B$10001,L46)&lt;&gt;0,INDEX(Activiteitenoverzicht!$B$5:$B$10001,L46),"niet gevonden"),"-")</f>
        <v>-</v>
      </c>
      <c r="N46" t="str" cm="1">
        <f t="array" aca="1" ref="N46" ca="1">IF(ISNUMBER(L46),IF(INDEX(Activiteitenoverzicht!$G$5:$G$10001,L46)&lt;&gt;0,INDEX(Activiteitenoverzicht!$G$5:$G$10001,L46),"niet gevonden"),"-")</f>
        <v>-</v>
      </c>
      <c r="O46" t="str">
        <f ca="1">IF(ISNUMBER(L46), IFERROR(MATCH(A46,OFFSET(Activiteitenoverzicht!$D$5:$D$10001,L46,0), 0)+L46, "-"), "-")</f>
        <v>-</v>
      </c>
      <c r="R46" t="str">
        <f ca="1">IF(ISNUMBER(O46), IFERROR(MATCH(A46,OFFSET(Activiteitenoverzicht!$D$5:$D$10001,O46,0), 0)+O46, "-"), "-")</f>
        <v>-</v>
      </c>
      <c r="U46" t="str">
        <f ca="1">IF(ISNUMBER(R46), IFERROR(MATCH(A46,OFFSET(Activiteitenoverzicht!$D$5:$D$10001,R46,0), 0)+R46, "-"), "-")</f>
        <v>-</v>
      </c>
      <c r="X46" t="str">
        <f ca="1">IF(ISNUMBER(U46), IFERROR(MATCH(A46,OFFSET(Activiteitenoverzicht!$D$5:$D$10001,U46,0), 0)+U46, "-"), "-")</f>
        <v>-</v>
      </c>
      <c r="AA46" t="str">
        <f ca="1">IF(ISNUMBER(X46), IFERROR(MATCH(A46,OFFSET(Activiteitenoverzicht!$D$5:$D$10001,X46,0), 0)+X46, "-"), "-")</f>
        <v>-</v>
      </c>
    </row>
    <row r="47" spans="1:27" x14ac:dyDescent="0.25">
      <c r="A47" t="str">
        <v>55.21.30</v>
      </c>
      <c r="B47" t="str">
        <f t="shared" si="0"/>
        <v>55.21.30</v>
      </c>
      <c r="C47">
        <f>MATCH(A47,Activiteitenoverzicht!$D$5:$D$10001, 0)</f>
        <v>776</v>
      </c>
      <c r="D47" t="str" cm="1">
        <f t="array" ref="D47">IF(INDEX(Activiteitenoverzicht!$B$5:$B$10001,C47)&lt;&gt;0,INDEX(Activiteitenoverzicht!$B$5:$B$10001,C47),"niet gevonden")</f>
        <v>KLMT111-A1</v>
      </c>
      <c r="E47" cm="1">
        <f t="array" ref="E47">IF(INDEX(Activiteitenoverzicht!$G$5:$G$10001,C47)&lt;&gt;0,INDEX(Activiteitenoverzicht!$G$5:$G$10001,C47),"niet gevonden")</f>
        <v>1</v>
      </c>
      <c r="F47">
        <f ca="1">IFERROR(MATCH(A47,OFFSET(Activiteitenoverzicht!$D$5:$D$2079,C47,0), 0)+C47, "-")</f>
        <v>809</v>
      </c>
      <c r="G47" t="str" cm="1">
        <f t="array" aca="1" ref="G47" ca="1">IF(ISNUMBER(F47),IF(INDEX(Activiteitenoverzicht!$B$5:$B$10001,F47)&lt;&gt;0,INDEX(Activiteitenoverzicht!$B$5:$B$10001,F47),"niet gevonden"),"-")</f>
        <v>KLMT111-K1</v>
      </c>
      <c r="H47" cm="1">
        <f t="array" aca="1" ref="H47" ca="1">IF(ISNUMBER(F47),IF(INDEX(Activiteitenoverzicht!$G$5:$G$10001,F47)&lt;&gt;0,INDEX(Activiteitenoverzicht!$G$5:$G$10001,F47),"niet gevonden"),"-")</f>
        <v>0.2</v>
      </c>
      <c r="I47" t="str">
        <f ca="1">IF(ISNUMBER(F47), IFERROR(MATCH(A47,OFFSET(Activiteitenoverzicht!$D$5:$D$10001,F47,0), 0)+F47, "-"), "-")</f>
        <v>-</v>
      </c>
      <c r="J47" t="str" cm="1">
        <f t="array" aca="1" ref="J47" ca="1">IF(ISNUMBER(I47),IF(INDEX(Activiteitenoverzicht!$B$5:$B$10001,I47)&lt;&gt;0,INDEX(Activiteitenoverzicht!$B$5:$B$10001,I47),"niet gevonden"),"-")</f>
        <v>-</v>
      </c>
      <c r="K47" t="str" cm="1">
        <f t="array" aca="1" ref="K47" ca="1">IF(ISNUMBER(I47),IF(INDEX(Activiteitenoverzicht!$G$5:$G$10001,I47)&lt;&gt;0,INDEX(Activiteitenoverzicht!$G$5:$G$10001,I47),"niet gevonden"),"-")</f>
        <v>-</v>
      </c>
      <c r="L47" t="str">
        <f ca="1">IF(ISNUMBER(I47), IFERROR(MATCH(A47,OFFSET(Activiteitenoverzicht!$D$5:$D$10001,I47,0), 0)+I47, "-"), "-")</f>
        <v>-</v>
      </c>
      <c r="M47" t="str" cm="1">
        <f t="array" aca="1" ref="M47" ca="1">IF(ISNUMBER(L47),IF(INDEX(Activiteitenoverzicht!$B$5:$B$10001,L47)&lt;&gt;0,INDEX(Activiteitenoverzicht!$B$5:$B$10001,L47),"niet gevonden"),"-")</f>
        <v>-</v>
      </c>
      <c r="N47" t="str" cm="1">
        <f t="array" aca="1" ref="N47" ca="1">IF(ISNUMBER(L47),IF(INDEX(Activiteitenoverzicht!$G$5:$G$10001,L47)&lt;&gt;0,INDEX(Activiteitenoverzicht!$G$5:$G$10001,L47),"niet gevonden"),"-")</f>
        <v>-</v>
      </c>
      <c r="O47" t="str">
        <f ca="1">IF(ISNUMBER(L47), IFERROR(MATCH(A47,OFFSET(Activiteitenoverzicht!$D$5:$D$10001,L47,0), 0)+L47, "-"), "-")</f>
        <v>-</v>
      </c>
      <c r="R47" t="str">
        <f ca="1">IF(ISNUMBER(O47), IFERROR(MATCH(A47,OFFSET(Activiteitenoverzicht!$D$5:$D$10001,O47,0), 0)+O47, "-"), "-")</f>
        <v>-</v>
      </c>
      <c r="U47" t="str">
        <f ca="1">IF(ISNUMBER(R47), IFERROR(MATCH(A47,OFFSET(Activiteitenoverzicht!$D$5:$D$10001,R47,0), 0)+R47, "-"), "-")</f>
        <v>-</v>
      </c>
      <c r="X47" t="str">
        <f ca="1">IF(ISNUMBER(U47), IFERROR(MATCH(A47,OFFSET(Activiteitenoverzicht!$D$5:$D$10001,U47,0), 0)+U47, "-"), "-")</f>
        <v>-</v>
      </c>
      <c r="AA47" t="str">
        <f ca="1">IF(ISNUMBER(X47), IFERROR(MATCH(A47,OFFSET(Activiteitenoverzicht!$D$5:$D$10001,X47,0), 0)+X47, "-"), "-")</f>
        <v>-</v>
      </c>
    </row>
    <row r="48" spans="1:27" x14ac:dyDescent="0.25">
      <c r="A48" t="str">
        <v>55.12.10</v>
      </c>
      <c r="B48" t="str">
        <f t="shared" si="0"/>
        <v>55.12.10</v>
      </c>
      <c r="C48">
        <f>MATCH(A48,Activiteitenoverzicht!$D$5:$D$10001, 0)</f>
        <v>777</v>
      </c>
      <c r="D48" t="str" cm="1">
        <f t="array" ref="D48">IF(INDEX(Activiteitenoverzicht!$B$5:$B$10001,C48)&lt;&gt;0,INDEX(Activiteitenoverzicht!$B$5:$B$10001,C48),"niet gevonden")</f>
        <v>KLMT111-A1</v>
      </c>
      <c r="E48" cm="1">
        <f t="array" ref="E48">IF(INDEX(Activiteitenoverzicht!$G$5:$G$10001,C48)&lt;&gt;0,INDEX(Activiteitenoverzicht!$G$5:$G$10001,C48),"niet gevonden")</f>
        <v>1</v>
      </c>
      <c r="F48">
        <f ca="1">IFERROR(MATCH(A48,OFFSET(Activiteitenoverzicht!$D$5:$D$2079,C48,0), 0)+C48, "-")</f>
        <v>810</v>
      </c>
      <c r="G48" t="str" cm="1">
        <f t="array" aca="1" ref="G48" ca="1">IF(ISNUMBER(F48),IF(INDEX(Activiteitenoverzicht!$B$5:$B$10001,F48)&lt;&gt;0,INDEX(Activiteitenoverzicht!$B$5:$B$10001,F48),"niet gevonden"),"-")</f>
        <v>KLMT111-K1</v>
      </c>
      <c r="H48" cm="1">
        <f t="array" aca="1" ref="H48" ca="1">IF(ISNUMBER(F48),IF(INDEX(Activiteitenoverzicht!$G$5:$G$10001,F48)&lt;&gt;0,INDEX(Activiteitenoverzicht!$G$5:$G$10001,F48),"niet gevonden"),"-")</f>
        <v>0.2</v>
      </c>
      <c r="I48" t="str">
        <f ca="1">IF(ISNUMBER(F48), IFERROR(MATCH(A48,OFFSET(Activiteitenoverzicht!$D$5:$D$10001,F48,0), 0)+F48, "-"), "-")</f>
        <v>-</v>
      </c>
      <c r="J48" t="str" cm="1">
        <f t="array" aca="1" ref="J48" ca="1">IF(ISNUMBER(I48),IF(INDEX(Activiteitenoverzicht!$B$5:$B$10001,I48)&lt;&gt;0,INDEX(Activiteitenoverzicht!$B$5:$B$10001,I48),"niet gevonden"),"-")</f>
        <v>-</v>
      </c>
      <c r="K48" t="str" cm="1">
        <f t="array" aca="1" ref="K48" ca="1">IF(ISNUMBER(I48),IF(INDEX(Activiteitenoverzicht!$G$5:$G$10001,I48)&lt;&gt;0,INDEX(Activiteitenoverzicht!$G$5:$G$10001,I48),"niet gevonden"),"-")</f>
        <v>-</v>
      </c>
      <c r="L48" t="str">
        <f ca="1">IF(ISNUMBER(I48), IFERROR(MATCH(A48,OFFSET(Activiteitenoverzicht!$D$5:$D$10001,I48,0), 0)+I48, "-"), "-")</f>
        <v>-</v>
      </c>
      <c r="M48" t="str" cm="1">
        <f t="array" aca="1" ref="M48" ca="1">IF(ISNUMBER(L48),IF(INDEX(Activiteitenoverzicht!$B$5:$B$10001,L48)&lt;&gt;0,INDEX(Activiteitenoverzicht!$B$5:$B$10001,L48),"niet gevonden"),"-")</f>
        <v>-</v>
      </c>
      <c r="N48" t="str" cm="1">
        <f t="array" aca="1" ref="N48" ca="1">IF(ISNUMBER(L48),IF(INDEX(Activiteitenoverzicht!$G$5:$G$10001,L48)&lt;&gt;0,INDEX(Activiteitenoverzicht!$G$5:$G$10001,L48),"niet gevonden"),"-")</f>
        <v>-</v>
      </c>
      <c r="O48" t="str">
        <f ca="1">IF(ISNUMBER(L48), IFERROR(MATCH(A48,OFFSET(Activiteitenoverzicht!$D$5:$D$10001,L48,0), 0)+L48, "-"), "-")</f>
        <v>-</v>
      </c>
      <c r="R48" t="str">
        <f ca="1">IF(ISNUMBER(O48), IFERROR(MATCH(A48,OFFSET(Activiteitenoverzicht!$D$5:$D$10001,O48,0), 0)+O48, "-"), "-")</f>
        <v>-</v>
      </c>
      <c r="U48" t="str">
        <f ca="1">IF(ISNUMBER(R48), IFERROR(MATCH(A48,OFFSET(Activiteitenoverzicht!$D$5:$D$10001,R48,0), 0)+R48, "-"), "-")</f>
        <v>-</v>
      </c>
      <c r="X48" t="str">
        <f ca="1">IF(ISNUMBER(U48), IFERROR(MATCH(A48,OFFSET(Activiteitenoverzicht!$D$5:$D$10001,U48,0), 0)+U48, "-"), "-")</f>
        <v>-</v>
      </c>
      <c r="AA48" t="str">
        <f ca="1">IF(ISNUMBER(X48), IFERROR(MATCH(A48,OFFSET(Activiteitenoverzicht!$D$5:$D$10001,X48,0), 0)+X48, "-"), "-")</f>
        <v>-</v>
      </c>
    </row>
    <row r="49" spans="1:27" x14ac:dyDescent="0.25">
      <c r="A49" t="str">
        <v>55.21.31</v>
      </c>
      <c r="B49" t="str">
        <f t="shared" si="0"/>
        <v>55.21.31</v>
      </c>
      <c r="C49">
        <f>MATCH(A49,Activiteitenoverzicht!$D$5:$D$10001, 0)</f>
        <v>812</v>
      </c>
      <c r="D49" t="str" cm="1">
        <f t="array" ref="D49">IF(INDEX(Activiteitenoverzicht!$B$5:$B$10001,C49)&lt;&gt;0,INDEX(Activiteitenoverzicht!$B$5:$B$10001,C49),"niet gevonden")</f>
        <v>KLMT111-A2</v>
      </c>
      <c r="E49" cm="1">
        <f t="array" ref="E49">IF(INDEX(Activiteitenoverzicht!$G$5:$G$10001,C49)&lt;&gt;0,INDEX(Activiteitenoverzicht!$G$5:$G$10001,C49),"niet gevonden")</f>
        <v>2</v>
      </c>
      <c r="F49">
        <f ca="1">IFERROR(MATCH(A49,OFFSET(Activiteitenoverzicht!$D$5:$D$2079,C49,0), 0)+C49, "-")</f>
        <v>845</v>
      </c>
      <c r="G49" t="str" cm="1">
        <f t="array" aca="1" ref="G49" ca="1">IF(ISNUMBER(F49),IF(INDEX(Activiteitenoverzicht!$B$5:$B$10001,F49)&lt;&gt;0,INDEX(Activiteitenoverzicht!$B$5:$B$10001,F49),"niet gevonden"),"-")</f>
        <v>KLMT111-K2</v>
      </c>
      <c r="H49" cm="1">
        <f t="array" aca="1" ref="H49" ca="1">IF(ISNUMBER(F49),IF(INDEX(Activiteitenoverzicht!$G$5:$G$10001,F49)&lt;&gt;0,INDEX(Activiteitenoverzicht!$G$5:$G$10001,F49),"niet gevonden"),"-")</f>
        <v>0.2</v>
      </c>
      <c r="I49" t="str">
        <f ca="1">IF(ISNUMBER(F49), IFERROR(MATCH(A49,OFFSET(Activiteitenoverzicht!$D$5:$D$10001,F49,0), 0)+F49, "-"), "-")</f>
        <v>-</v>
      </c>
      <c r="J49" t="str" cm="1">
        <f t="array" aca="1" ref="J49" ca="1">IF(ISNUMBER(I49),IF(INDEX(Activiteitenoverzicht!$B$5:$B$10001,I49)&lt;&gt;0,INDEX(Activiteitenoverzicht!$B$5:$B$10001,I49),"niet gevonden"),"-")</f>
        <v>-</v>
      </c>
      <c r="K49" t="str" cm="1">
        <f t="array" aca="1" ref="K49" ca="1">IF(ISNUMBER(I49),IF(INDEX(Activiteitenoverzicht!$G$5:$G$10001,I49)&lt;&gt;0,INDEX(Activiteitenoverzicht!$G$5:$G$10001,I49),"niet gevonden"),"-")</f>
        <v>-</v>
      </c>
      <c r="L49" t="str">
        <f ca="1">IF(ISNUMBER(I49), IFERROR(MATCH(A49,OFFSET(Activiteitenoverzicht!$D$5:$D$10001,I49,0), 0)+I49, "-"), "-")</f>
        <v>-</v>
      </c>
      <c r="M49" t="str" cm="1">
        <f t="array" aca="1" ref="M49" ca="1">IF(ISNUMBER(L49),IF(INDEX(Activiteitenoverzicht!$B$5:$B$10001,L49)&lt;&gt;0,INDEX(Activiteitenoverzicht!$B$5:$B$10001,L49),"niet gevonden"),"-")</f>
        <v>-</v>
      </c>
      <c r="N49" t="str" cm="1">
        <f t="array" aca="1" ref="N49" ca="1">IF(ISNUMBER(L49),IF(INDEX(Activiteitenoverzicht!$G$5:$G$10001,L49)&lt;&gt;0,INDEX(Activiteitenoverzicht!$G$5:$G$10001,L49),"niet gevonden"),"-")</f>
        <v>-</v>
      </c>
      <c r="O49" t="str">
        <f ca="1">IF(ISNUMBER(L49), IFERROR(MATCH(A49,OFFSET(Activiteitenoverzicht!$D$5:$D$10001,L49,0), 0)+L49, "-"), "-")</f>
        <v>-</v>
      </c>
      <c r="R49" t="str">
        <f ca="1">IF(ISNUMBER(O49), IFERROR(MATCH(A49,OFFSET(Activiteitenoverzicht!$D$5:$D$10001,O49,0), 0)+O49, "-"), "-")</f>
        <v>-</v>
      </c>
      <c r="U49" t="str">
        <f ca="1">IF(ISNUMBER(R49), IFERROR(MATCH(A49,OFFSET(Activiteitenoverzicht!$D$5:$D$10001,R49,0), 0)+R49, "-"), "-")</f>
        <v>-</v>
      </c>
      <c r="X49" t="str">
        <f ca="1">IF(ISNUMBER(U49), IFERROR(MATCH(A49,OFFSET(Activiteitenoverzicht!$D$5:$D$10001,U49,0), 0)+U49, "-"), "-")</f>
        <v>-</v>
      </c>
      <c r="AA49" t="str">
        <f ca="1">IF(ISNUMBER(X49), IFERROR(MATCH(A49,OFFSET(Activiteitenoverzicht!$D$5:$D$10001,X49,0), 0)+X49, "-"), "-")</f>
        <v>-</v>
      </c>
    </row>
    <row r="50" spans="1:27" x14ac:dyDescent="0.25">
      <c r="A50" t="str">
        <v>55.12.11</v>
      </c>
      <c r="B50" t="str">
        <f t="shared" si="0"/>
        <v>55.12.11</v>
      </c>
      <c r="C50">
        <f>MATCH(A50,Activiteitenoverzicht!$D$5:$D$10001, 0)</f>
        <v>813</v>
      </c>
      <c r="D50" t="str" cm="1">
        <f t="array" ref="D50">IF(INDEX(Activiteitenoverzicht!$B$5:$B$10001,C50)&lt;&gt;0,INDEX(Activiteitenoverzicht!$B$5:$B$10001,C50),"niet gevonden")</f>
        <v>KLMT111-A2</v>
      </c>
      <c r="E50" cm="1">
        <f t="array" ref="E50">IF(INDEX(Activiteitenoverzicht!$G$5:$G$10001,C50)&lt;&gt;0,INDEX(Activiteitenoverzicht!$G$5:$G$10001,C50),"niet gevonden")</f>
        <v>2</v>
      </c>
      <c r="F50">
        <f ca="1">IFERROR(MATCH(A50,OFFSET(Activiteitenoverzicht!$D$5:$D$2079,C50,0), 0)+C50, "-")</f>
        <v>846</v>
      </c>
      <c r="G50" t="str" cm="1">
        <f t="array" aca="1" ref="G50" ca="1">IF(ISNUMBER(F50),IF(INDEX(Activiteitenoverzicht!$B$5:$B$10001,F50)&lt;&gt;0,INDEX(Activiteitenoverzicht!$B$5:$B$10001,F50),"niet gevonden"),"-")</f>
        <v>KLMT111-K2</v>
      </c>
      <c r="H50" cm="1">
        <f t="array" aca="1" ref="H50" ca="1">IF(ISNUMBER(F50),IF(INDEX(Activiteitenoverzicht!$G$5:$G$10001,F50)&lt;&gt;0,INDEX(Activiteitenoverzicht!$G$5:$G$10001,F50),"niet gevonden"),"-")</f>
        <v>0.2</v>
      </c>
      <c r="I50" t="str">
        <f ca="1">IF(ISNUMBER(F50), IFERROR(MATCH(A50,OFFSET(Activiteitenoverzicht!$D$5:$D$10001,F50,0), 0)+F50, "-"), "-")</f>
        <v>-</v>
      </c>
      <c r="J50" t="str" cm="1">
        <f t="array" aca="1" ref="J50" ca="1">IF(ISNUMBER(I50),IF(INDEX(Activiteitenoverzicht!$B$5:$B$10001,I50)&lt;&gt;0,INDEX(Activiteitenoverzicht!$B$5:$B$10001,I50),"niet gevonden"),"-")</f>
        <v>-</v>
      </c>
      <c r="K50" t="str" cm="1">
        <f t="array" aca="1" ref="K50" ca="1">IF(ISNUMBER(I50),IF(INDEX(Activiteitenoverzicht!$G$5:$G$10001,I50)&lt;&gt;0,INDEX(Activiteitenoverzicht!$G$5:$G$10001,I50),"niet gevonden"),"-")</f>
        <v>-</v>
      </c>
      <c r="L50" t="str">
        <f ca="1">IF(ISNUMBER(I50), IFERROR(MATCH(A50,OFFSET(Activiteitenoverzicht!$D$5:$D$10001,I50,0), 0)+I50, "-"), "-")</f>
        <v>-</v>
      </c>
      <c r="M50" t="str" cm="1">
        <f t="array" aca="1" ref="M50" ca="1">IF(ISNUMBER(L50),IF(INDEX(Activiteitenoverzicht!$B$5:$B$10001,L50)&lt;&gt;0,INDEX(Activiteitenoverzicht!$B$5:$B$10001,L50),"niet gevonden"),"-")</f>
        <v>-</v>
      </c>
      <c r="N50" t="str" cm="1">
        <f t="array" aca="1" ref="N50" ca="1">IF(ISNUMBER(L50),IF(INDEX(Activiteitenoverzicht!$G$5:$G$10001,L50)&lt;&gt;0,INDEX(Activiteitenoverzicht!$G$5:$G$10001,L50),"niet gevonden"),"-")</f>
        <v>-</v>
      </c>
      <c r="O50" t="str">
        <f ca="1">IF(ISNUMBER(L50), IFERROR(MATCH(A50,OFFSET(Activiteitenoverzicht!$D$5:$D$10001,L50,0), 0)+L50, "-"), "-")</f>
        <v>-</v>
      </c>
      <c r="R50" t="str">
        <f ca="1">IF(ISNUMBER(O50), IFERROR(MATCH(A50,OFFSET(Activiteitenoverzicht!$D$5:$D$10001,O50,0), 0)+O50, "-"), "-")</f>
        <v>-</v>
      </c>
      <c r="U50" t="str">
        <f ca="1">IF(ISNUMBER(R50), IFERROR(MATCH(A50,OFFSET(Activiteitenoverzicht!$D$5:$D$10001,R50,0), 0)+R50, "-"), "-")</f>
        <v>-</v>
      </c>
      <c r="X50" t="str">
        <f ca="1">IF(ISNUMBER(U50), IFERROR(MATCH(A50,OFFSET(Activiteitenoverzicht!$D$5:$D$10001,U50,0), 0)+U50, "-"), "-")</f>
        <v>-</v>
      </c>
      <c r="AA50" t="str">
        <f ca="1">IF(ISNUMBER(X50), IFERROR(MATCH(A50,OFFSET(Activiteitenoverzicht!$D$5:$D$10001,X50,0), 0)+X50, "-"), "-")</f>
        <v>-</v>
      </c>
    </row>
    <row r="51" spans="1:27" x14ac:dyDescent="0.25">
      <c r="A51" t="str">
        <v>55.21.32</v>
      </c>
      <c r="B51" t="str">
        <f t="shared" si="0"/>
        <v>55.21.32</v>
      </c>
      <c r="C51">
        <f>MATCH(A51,Activiteitenoverzicht!$D$5:$D$10001, 0)</f>
        <v>848</v>
      </c>
      <c r="D51" t="str" cm="1">
        <f t="array" ref="D51">IF(INDEX(Activiteitenoverzicht!$B$5:$B$10001,C51)&lt;&gt;0,INDEX(Activiteitenoverzicht!$B$5:$B$10001,C51),"niet gevonden")</f>
        <v>KLMT111-A3</v>
      </c>
      <c r="E51" cm="1">
        <f t="array" ref="E51">IF(INDEX(Activiteitenoverzicht!$G$5:$G$10001,C51)&lt;&gt;0,INDEX(Activiteitenoverzicht!$G$5:$G$10001,C51),"niet gevonden")</f>
        <v>4</v>
      </c>
      <c r="F51">
        <f ca="1">IFERROR(MATCH(A51,OFFSET(Activiteitenoverzicht!$D$5:$D$2079,C51,0), 0)+C51, "-")</f>
        <v>881</v>
      </c>
      <c r="G51" t="str" cm="1">
        <f t="array" aca="1" ref="G51" ca="1">IF(ISNUMBER(F51),IF(INDEX(Activiteitenoverzicht!$B$5:$B$10001,F51)&lt;&gt;0,INDEX(Activiteitenoverzicht!$B$5:$B$10001,F51),"niet gevonden"),"-")</f>
        <v>KLMT111-K3</v>
      </c>
      <c r="H51" cm="1">
        <f t="array" aca="1" ref="H51" ca="1">IF(ISNUMBER(F51),IF(INDEX(Activiteitenoverzicht!$G$5:$G$10001,F51)&lt;&gt;0,INDEX(Activiteitenoverzicht!$G$5:$G$10001,F51),"niet gevonden"),"-")</f>
        <v>0.2</v>
      </c>
      <c r="I51" t="str">
        <f ca="1">IF(ISNUMBER(F51), IFERROR(MATCH(A51,OFFSET(Activiteitenoverzicht!$D$5:$D$10001,F51,0), 0)+F51, "-"), "-")</f>
        <v>-</v>
      </c>
      <c r="J51" t="str" cm="1">
        <f t="array" aca="1" ref="J51" ca="1">IF(ISNUMBER(I51),IF(INDEX(Activiteitenoverzicht!$B$5:$B$10001,I51)&lt;&gt;0,INDEX(Activiteitenoverzicht!$B$5:$B$10001,I51),"niet gevonden"),"-")</f>
        <v>-</v>
      </c>
      <c r="K51" t="str" cm="1">
        <f t="array" aca="1" ref="K51" ca="1">IF(ISNUMBER(I51),IF(INDEX(Activiteitenoverzicht!$G$5:$G$10001,I51)&lt;&gt;0,INDEX(Activiteitenoverzicht!$G$5:$G$10001,I51),"niet gevonden"),"-")</f>
        <v>-</v>
      </c>
      <c r="L51" t="str">
        <f ca="1">IF(ISNUMBER(I51), IFERROR(MATCH(A51,OFFSET(Activiteitenoverzicht!$D$5:$D$10001,I51,0), 0)+I51, "-"), "-")</f>
        <v>-</v>
      </c>
      <c r="M51" t="str" cm="1">
        <f t="array" aca="1" ref="M51" ca="1">IF(ISNUMBER(L51),IF(INDEX(Activiteitenoverzicht!$B$5:$B$10001,L51)&lt;&gt;0,INDEX(Activiteitenoverzicht!$B$5:$B$10001,L51),"niet gevonden"),"-")</f>
        <v>-</v>
      </c>
      <c r="N51" t="str" cm="1">
        <f t="array" aca="1" ref="N51" ca="1">IF(ISNUMBER(L51),IF(INDEX(Activiteitenoverzicht!$G$5:$G$10001,L51)&lt;&gt;0,INDEX(Activiteitenoverzicht!$G$5:$G$10001,L51),"niet gevonden"),"-")</f>
        <v>-</v>
      </c>
      <c r="O51" t="str">
        <f ca="1">IF(ISNUMBER(L51), IFERROR(MATCH(A51,OFFSET(Activiteitenoverzicht!$D$5:$D$10001,L51,0), 0)+L51, "-"), "-")</f>
        <v>-</v>
      </c>
      <c r="R51" t="str">
        <f ca="1">IF(ISNUMBER(O51), IFERROR(MATCH(A51,OFFSET(Activiteitenoverzicht!$D$5:$D$10001,O51,0), 0)+O51, "-"), "-")</f>
        <v>-</v>
      </c>
      <c r="U51" t="str">
        <f ca="1">IF(ISNUMBER(R51), IFERROR(MATCH(A51,OFFSET(Activiteitenoverzicht!$D$5:$D$10001,R51,0), 0)+R51, "-"), "-")</f>
        <v>-</v>
      </c>
      <c r="X51" t="str">
        <f ca="1">IF(ISNUMBER(U51), IFERROR(MATCH(A51,OFFSET(Activiteitenoverzicht!$D$5:$D$10001,U51,0), 0)+U51, "-"), "-")</f>
        <v>-</v>
      </c>
      <c r="AA51" t="str">
        <f ca="1">IF(ISNUMBER(X51), IFERROR(MATCH(A51,OFFSET(Activiteitenoverzicht!$D$5:$D$10001,X51,0), 0)+X51, "-"), "-")</f>
        <v>-</v>
      </c>
    </row>
    <row r="52" spans="1:27" x14ac:dyDescent="0.25">
      <c r="A52" t="str">
        <v>55.12.12</v>
      </c>
      <c r="B52" t="str">
        <f t="shared" si="0"/>
        <v>55.12.12</v>
      </c>
      <c r="C52">
        <f>MATCH(A52,Activiteitenoverzicht!$D$5:$D$10001, 0)</f>
        <v>849</v>
      </c>
      <c r="D52" t="str" cm="1">
        <f t="array" ref="D52">IF(INDEX(Activiteitenoverzicht!$B$5:$B$10001,C52)&lt;&gt;0,INDEX(Activiteitenoverzicht!$B$5:$B$10001,C52),"niet gevonden")</f>
        <v>KLMT111-A3</v>
      </c>
      <c r="E52" cm="1">
        <f t="array" ref="E52">IF(INDEX(Activiteitenoverzicht!$G$5:$G$10001,C52)&lt;&gt;0,INDEX(Activiteitenoverzicht!$G$5:$G$10001,C52),"niet gevonden")</f>
        <v>4</v>
      </c>
      <c r="F52">
        <f ca="1">IFERROR(MATCH(A52,OFFSET(Activiteitenoverzicht!$D$5:$D$2079,C52,0), 0)+C52, "-")</f>
        <v>882</v>
      </c>
      <c r="G52" t="str" cm="1">
        <f t="array" aca="1" ref="G52" ca="1">IF(ISNUMBER(F52),IF(INDEX(Activiteitenoverzicht!$B$5:$B$10001,F52)&lt;&gt;0,INDEX(Activiteitenoverzicht!$B$5:$B$10001,F52),"niet gevonden"),"-")</f>
        <v>KLMT111-K3</v>
      </c>
      <c r="H52" cm="1">
        <f t="array" aca="1" ref="H52" ca="1">IF(ISNUMBER(F52),IF(INDEX(Activiteitenoverzicht!$G$5:$G$10001,F52)&lt;&gt;0,INDEX(Activiteitenoverzicht!$G$5:$G$10001,F52),"niet gevonden"),"-")</f>
        <v>0.2</v>
      </c>
      <c r="I52" t="str">
        <f ca="1">IF(ISNUMBER(F52), IFERROR(MATCH(A52,OFFSET(Activiteitenoverzicht!$D$5:$D$10001,F52,0), 0)+F52, "-"), "-")</f>
        <v>-</v>
      </c>
      <c r="J52" t="str" cm="1">
        <f t="array" aca="1" ref="J52" ca="1">IF(ISNUMBER(I52),IF(INDEX(Activiteitenoverzicht!$B$5:$B$10001,I52)&lt;&gt;0,INDEX(Activiteitenoverzicht!$B$5:$B$10001,I52),"niet gevonden"),"-")</f>
        <v>-</v>
      </c>
      <c r="K52" t="str" cm="1">
        <f t="array" aca="1" ref="K52" ca="1">IF(ISNUMBER(I52),IF(INDEX(Activiteitenoverzicht!$G$5:$G$10001,I52)&lt;&gt;0,INDEX(Activiteitenoverzicht!$G$5:$G$10001,I52),"niet gevonden"),"-")</f>
        <v>-</v>
      </c>
      <c r="L52" t="str">
        <f ca="1">IF(ISNUMBER(I52), IFERROR(MATCH(A52,OFFSET(Activiteitenoverzicht!$D$5:$D$10001,I52,0), 0)+I52, "-"), "-")</f>
        <v>-</v>
      </c>
      <c r="M52" t="str" cm="1">
        <f t="array" aca="1" ref="M52" ca="1">IF(ISNUMBER(L52),IF(INDEX(Activiteitenoverzicht!$B$5:$B$10001,L52)&lt;&gt;0,INDEX(Activiteitenoverzicht!$B$5:$B$10001,L52),"niet gevonden"),"-")</f>
        <v>-</v>
      </c>
      <c r="N52" t="str" cm="1">
        <f t="array" aca="1" ref="N52" ca="1">IF(ISNUMBER(L52),IF(INDEX(Activiteitenoverzicht!$G$5:$G$10001,L52)&lt;&gt;0,INDEX(Activiteitenoverzicht!$G$5:$G$10001,L52),"niet gevonden"),"-")</f>
        <v>-</v>
      </c>
      <c r="O52" t="str">
        <f ca="1">IF(ISNUMBER(L52), IFERROR(MATCH(A52,OFFSET(Activiteitenoverzicht!$D$5:$D$10001,L52,0), 0)+L52, "-"), "-")</f>
        <v>-</v>
      </c>
      <c r="R52" t="str">
        <f ca="1">IF(ISNUMBER(O52), IFERROR(MATCH(A52,OFFSET(Activiteitenoverzicht!$D$5:$D$10001,O52,0), 0)+O52, "-"), "-")</f>
        <v>-</v>
      </c>
      <c r="U52" t="str">
        <f ca="1">IF(ISNUMBER(R52), IFERROR(MATCH(A52,OFFSET(Activiteitenoverzicht!$D$5:$D$10001,R52,0), 0)+R52, "-"), "-")</f>
        <v>-</v>
      </c>
      <c r="X52" t="str">
        <f ca="1">IF(ISNUMBER(U52), IFERROR(MATCH(A52,OFFSET(Activiteitenoverzicht!$D$5:$D$10001,U52,0), 0)+U52, "-"), "-")</f>
        <v>-</v>
      </c>
      <c r="AA52" t="str">
        <f ca="1">IF(ISNUMBER(X52), IFERROR(MATCH(A52,OFFSET(Activiteitenoverzicht!$D$5:$D$10001,X52,0), 0)+X52, "-"), "-")</f>
        <v>-</v>
      </c>
    </row>
    <row r="53" spans="1:27" x14ac:dyDescent="0.25">
      <c r="A53" t="str">
        <v>55.13.10</v>
      </c>
      <c r="B53" t="str">
        <f t="shared" si="0"/>
        <v>55.13.10</v>
      </c>
      <c r="C53">
        <f>MATCH(A53,Activiteitenoverzicht!$D$5:$D$10001, 0)</f>
        <v>884</v>
      </c>
      <c r="D53" t="str" cm="1">
        <f t="array" ref="D53">IF(INDEX(Activiteitenoverzicht!$B$5:$B$10001,C53)&lt;&gt;0,INDEX(Activiteitenoverzicht!$B$5:$B$10001,C53),"niet gevonden")</f>
        <v>KLMT120-A1</v>
      </c>
      <c r="E53" cm="1">
        <f t="array" ref="E53">IF(INDEX(Activiteitenoverzicht!$G$5:$G$10001,C53)&lt;&gt;0,INDEX(Activiteitenoverzicht!$G$5:$G$10001,C53),"niet gevonden")</f>
        <v>1</v>
      </c>
      <c r="F53">
        <f ca="1">IFERROR(MATCH(A53,OFFSET(Activiteitenoverzicht!$D$5:$D$2079,C53,0), 0)+C53, "-")</f>
        <v>903</v>
      </c>
      <c r="G53" t="str" cm="1">
        <f t="array" aca="1" ref="G53" ca="1">IF(ISNUMBER(F53),IF(INDEX(Activiteitenoverzicht!$B$5:$B$10001,F53)&lt;&gt;0,INDEX(Activiteitenoverzicht!$B$5:$B$10001,F53),"niet gevonden"),"-")</f>
        <v>KLMT120-K1</v>
      </c>
      <c r="H53" cm="1">
        <f t="array" aca="1" ref="H53" ca="1">IF(ISNUMBER(F53),IF(INDEX(Activiteitenoverzicht!$G$5:$G$10001,F53)&lt;&gt;0,INDEX(Activiteitenoverzicht!$G$5:$G$10001,F53),"niet gevonden"),"-")</f>
        <v>0.2</v>
      </c>
      <c r="I53" t="str">
        <f ca="1">IF(ISNUMBER(F53), IFERROR(MATCH(A53,OFFSET(Activiteitenoverzicht!$D$5:$D$10001,F53,0), 0)+F53, "-"), "-")</f>
        <v>-</v>
      </c>
      <c r="J53" t="str" cm="1">
        <f t="array" aca="1" ref="J53" ca="1">IF(ISNUMBER(I53),IF(INDEX(Activiteitenoverzicht!$B$5:$B$10001,I53)&lt;&gt;0,INDEX(Activiteitenoverzicht!$B$5:$B$10001,I53),"niet gevonden"),"-")</f>
        <v>-</v>
      </c>
      <c r="K53" t="str" cm="1">
        <f t="array" aca="1" ref="K53" ca="1">IF(ISNUMBER(I53),IF(INDEX(Activiteitenoverzicht!$G$5:$G$10001,I53)&lt;&gt;0,INDEX(Activiteitenoverzicht!$G$5:$G$10001,I53),"niet gevonden"),"-")</f>
        <v>-</v>
      </c>
      <c r="L53" t="str">
        <f ca="1">IF(ISNUMBER(I53), IFERROR(MATCH(A53,OFFSET(Activiteitenoverzicht!$D$5:$D$10001,I53,0), 0)+I53, "-"), "-")</f>
        <v>-</v>
      </c>
      <c r="M53" t="str" cm="1">
        <f t="array" aca="1" ref="M53" ca="1">IF(ISNUMBER(L53),IF(INDEX(Activiteitenoverzicht!$B$5:$B$10001,L53)&lt;&gt;0,INDEX(Activiteitenoverzicht!$B$5:$B$10001,L53),"niet gevonden"),"-")</f>
        <v>-</v>
      </c>
      <c r="N53" t="str" cm="1">
        <f t="array" aca="1" ref="N53" ca="1">IF(ISNUMBER(L53),IF(INDEX(Activiteitenoverzicht!$G$5:$G$10001,L53)&lt;&gt;0,INDEX(Activiteitenoverzicht!$G$5:$G$10001,L53),"niet gevonden"),"-")</f>
        <v>-</v>
      </c>
      <c r="O53" t="str">
        <f ca="1">IF(ISNUMBER(L53), IFERROR(MATCH(A53,OFFSET(Activiteitenoverzicht!$D$5:$D$10001,L53,0), 0)+L53, "-"), "-")</f>
        <v>-</v>
      </c>
      <c r="R53" t="str">
        <f ca="1">IF(ISNUMBER(O53), IFERROR(MATCH(A53,OFFSET(Activiteitenoverzicht!$D$5:$D$10001,O53,0), 0)+O53, "-"), "-")</f>
        <v>-</v>
      </c>
      <c r="U53" t="str">
        <f ca="1">IF(ISNUMBER(R53), IFERROR(MATCH(A53,OFFSET(Activiteitenoverzicht!$D$5:$D$10001,R53,0), 0)+R53, "-"), "-")</f>
        <v>-</v>
      </c>
      <c r="X53" t="str">
        <f ca="1">IF(ISNUMBER(U53), IFERROR(MATCH(A53,OFFSET(Activiteitenoverzicht!$D$5:$D$10001,U53,0), 0)+U53, "-"), "-")</f>
        <v>-</v>
      </c>
      <c r="AA53" t="str">
        <f ca="1">IF(ISNUMBER(X53), IFERROR(MATCH(A53,OFFSET(Activiteitenoverzicht!$D$5:$D$10001,X53,0), 0)+X53, "-"), "-")</f>
        <v>-</v>
      </c>
    </row>
    <row r="54" spans="1:27" x14ac:dyDescent="0.25">
      <c r="A54" t="str">
        <v>55.13.13</v>
      </c>
      <c r="B54" t="str">
        <f t="shared" si="0"/>
        <v>55.13.13</v>
      </c>
      <c r="C54">
        <f>MATCH(A54,Activiteitenoverzicht!$D$5:$D$10001, 0)</f>
        <v>885</v>
      </c>
      <c r="D54" t="str" cm="1">
        <f t="array" ref="D54">IF(INDEX(Activiteitenoverzicht!$B$5:$B$10001,C54)&lt;&gt;0,INDEX(Activiteitenoverzicht!$B$5:$B$10001,C54),"niet gevonden")</f>
        <v>niet gevonden</v>
      </c>
      <c r="E54" cm="1">
        <f t="array" ref="E54">IF(INDEX(Activiteitenoverzicht!$G$5:$G$10001,C54)&lt;&gt;0,INDEX(Activiteitenoverzicht!$G$5:$G$10001,C54),"niet gevonden")</f>
        <v>1</v>
      </c>
      <c r="F54" t="str">
        <f ca="1">IFERROR(MATCH(A54,OFFSET(Activiteitenoverzicht!$D$5:$D$2079,C54,0), 0)+C54, "-")</f>
        <v>-</v>
      </c>
      <c r="G54" t="str" cm="1">
        <f t="array" aca="1" ref="G54" ca="1">IF(ISNUMBER(F54),IF(INDEX(Activiteitenoverzicht!$B$5:$B$10001,F54)&lt;&gt;0,INDEX(Activiteitenoverzicht!$B$5:$B$10001,F54),"niet gevonden"),"-")</f>
        <v>-</v>
      </c>
      <c r="H54" t="str" cm="1">
        <f t="array" aca="1" ref="H54" ca="1">IF(ISNUMBER(F54),IF(INDEX(Activiteitenoverzicht!$G$5:$G$10001,F54)&lt;&gt;0,INDEX(Activiteitenoverzicht!$G$5:$G$10001,F54),"niet gevonden"),"-")</f>
        <v>-</v>
      </c>
      <c r="I54" t="str">
        <f ca="1">IF(ISNUMBER(F54), IFERROR(MATCH(A54,OFFSET(Activiteitenoverzicht!$D$5:$D$10001,F54,0), 0)+F54, "-"), "-")</f>
        <v>-</v>
      </c>
      <c r="J54" t="str" cm="1">
        <f t="array" aca="1" ref="J54" ca="1">IF(ISNUMBER(I54),IF(INDEX(Activiteitenoverzicht!$B$5:$B$10001,I54)&lt;&gt;0,INDEX(Activiteitenoverzicht!$B$5:$B$10001,I54),"niet gevonden"),"-")</f>
        <v>-</v>
      </c>
      <c r="K54" t="str" cm="1">
        <f t="array" aca="1" ref="K54" ca="1">IF(ISNUMBER(I54),IF(INDEX(Activiteitenoverzicht!$G$5:$G$10001,I54)&lt;&gt;0,INDEX(Activiteitenoverzicht!$G$5:$G$10001,I54),"niet gevonden"),"-")</f>
        <v>-</v>
      </c>
      <c r="L54" t="str">
        <f ca="1">IF(ISNUMBER(I54), IFERROR(MATCH(A54,OFFSET(Activiteitenoverzicht!$D$5:$D$10001,I54,0), 0)+I54, "-"), "-")</f>
        <v>-</v>
      </c>
      <c r="M54" t="str" cm="1">
        <f t="array" aca="1" ref="M54" ca="1">IF(ISNUMBER(L54),IF(INDEX(Activiteitenoverzicht!$B$5:$B$10001,L54)&lt;&gt;0,INDEX(Activiteitenoverzicht!$B$5:$B$10001,L54),"niet gevonden"),"-")</f>
        <v>-</v>
      </c>
      <c r="N54" t="str" cm="1">
        <f t="array" aca="1" ref="N54" ca="1">IF(ISNUMBER(L54),IF(INDEX(Activiteitenoverzicht!$G$5:$G$10001,L54)&lt;&gt;0,INDEX(Activiteitenoverzicht!$G$5:$G$10001,L54),"niet gevonden"),"-")</f>
        <v>-</v>
      </c>
      <c r="O54" t="str">
        <f ca="1">IF(ISNUMBER(L54), IFERROR(MATCH(A54,OFFSET(Activiteitenoverzicht!$D$5:$D$10001,L54,0), 0)+L54, "-"), "-")</f>
        <v>-</v>
      </c>
      <c r="R54" t="str">
        <f ca="1">IF(ISNUMBER(O54), IFERROR(MATCH(A54,OFFSET(Activiteitenoverzicht!$D$5:$D$10001,O54,0), 0)+O54, "-"), "-")</f>
        <v>-</v>
      </c>
      <c r="U54" t="str">
        <f ca="1">IF(ISNUMBER(R54), IFERROR(MATCH(A54,OFFSET(Activiteitenoverzicht!$D$5:$D$10001,R54,0), 0)+R54, "-"), "-")</f>
        <v>-</v>
      </c>
      <c r="X54" t="str">
        <f ca="1">IF(ISNUMBER(U54), IFERROR(MATCH(A54,OFFSET(Activiteitenoverzicht!$D$5:$D$10001,U54,0), 0)+U54, "-"), "-")</f>
        <v>-</v>
      </c>
      <c r="AA54" t="str">
        <f ca="1">IF(ISNUMBER(X54), IFERROR(MATCH(A54,OFFSET(Activiteitenoverzicht!$D$5:$D$10001,X54,0), 0)+X54, "-"), "-")</f>
        <v>-</v>
      </c>
    </row>
    <row r="55" spans="1:27" x14ac:dyDescent="0.25">
      <c r="A55" t="str">
        <v>55.13.11</v>
      </c>
      <c r="B55" t="str">
        <f t="shared" si="0"/>
        <v>55.13.11</v>
      </c>
      <c r="C55">
        <f>MATCH(A55,Activiteitenoverzicht!$D$5:$D$10001, 0)</f>
        <v>906</v>
      </c>
      <c r="D55" t="str" cm="1">
        <f t="array" ref="D55">IF(INDEX(Activiteitenoverzicht!$B$5:$B$10001,C55)&lt;&gt;0,INDEX(Activiteitenoverzicht!$B$5:$B$10001,C55),"niet gevonden")</f>
        <v>KLMT120-A2</v>
      </c>
      <c r="E55" cm="1">
        <f t="array" ref="E55">IF(INDEX(Activiteitenoverzicht!$G$5:$G$10001,C55)&lt;&gt;0,INDEX(Activiteitenoverzicht!$G$5:$G$10001,C55),"niet gevonden")</f>
        <v>2</v>
      </c>
      <c r="F55">
        <f ca="1">IFERROR(MATCH(A55,OFFSET(Activiteitenoverzicht!$D$5:$D$2079,C55,0), 0)+C55, "-")</f>
        <v>924</v>
      </c>
      <c r="G55" t="str" cm="1">
        <f t="array" aca="1" ref="G55" ca="1">IF(ISNUMBER(F55),IF(INDEX(Activiteitenoverzicht!$B$5:$B$10001,F55)&lt;&gt;0,INDEX(Activiteitenoverzicht!$B$5:$B$10001,F55),"niet gevonden"),"-")</f>
        <v>KLMT120-K2</v>
      </c>
      <c r="H55" cm="1">
        <f t="array" aca="1" ref="H55" ca="1">IF(ISNUMBER(F55),IF(INDEX(Activiteitenoverzicht!$G$5:$G$10001,F55)&lt;&gt;0,INDEX(Activiteitenoverzicht!$G$5:$G$10001,F55),"niet gevonden"),"-")</f>
        <v>0.2</v>
      </c>
      <c r="I55" t="str">
        <f ca="1">IF(ISNUMBER(F55), IFERROR(MATCH(A55,OFFSET(Activiteitenoverzicht!$D$5:$D$10001,F55,0), 0)+F55, "-"), "-")</f>
        <v>-</v>
      </c>
      <c r="J55" t="str" cm="1">
        <f t="array" aca="1" ref="J55" ca="1">IF(ISNUMBER(I55),IF(INDEX(Activiteitenoverzicht!$B$5:$B$10001,I55)&lt;&gt;0,INDEX(Activiteitenoverzicht!$B$5:$B$10001,I55),"niet gevonden"),"-")</f>
        <v>-</v>
      </c>
      <c r="K55" t="str" cm="1">
        <f t="array" aca="1" ref="K55" ca="1">IF(ISNUMBER(I55),IF(INDEX(Activiteitenoverzicht!$G$5:$G$10001,I55)&lt;&gt;0,INDEX(Activiteitenoverzicht!$G$5:$G$10001,I55),"niet gevonden"),"-")</f>
        <v>-</v>
      </c>
      <c r="L55" t="str">
        <f ca="1">IF(ISNUMBER(I55), IFERROR(MATCH(A55,OFFSET(Activiteitenoverzicht!$D$5:$D$10001,I55,0), 0)+I55, "-"), "-")</f>
        <v>-</v>
      </c>
      <c r="M55" t="str" cm="1">
        <f t="array" aca="1" ref="M55" ca="1">IF(ISNUMBER(L55),IF(INDEX(Activiteitenoverzicht!$B$5:$B$10001,L55)&lt;&gt;0,INDEX(Activiteitenoverzicht!$B$5:$B$10001,L55),"niet gevonden"),"-")</f>
        <v>-</v>
      </c>
      <c r="N55" t="str" cm="1">
        <f t="array" aca="1" ref="N55" ca="1">IF(ISNUMBER(L55),IF(INDEX(Activiteitenoverzicht!$G$5:$G$10001,L55)&lt;&gt;0,INDEX(Activiteitenoverzicht!$G$5:$G$10001,L55),"niet gevonden"),"-")</f>
        <v>-</v>
      </c>
      <c r="O55" t="str">
        <f ca="1">IF(ISNUMBER(L55), IFERROR(MATCH(A55,OFFSET(Activiteitenoverzicht!$D$5:$D$10001,L55,0), 0)+L55, "-"), "-")</f>
        <v>-</v>
      </c>
      <c r="R55" t="str">
        <f ca="1">IF(ISNUMBER(O55), IFERROR(MATCH(A55,OFFSET(Activiteitenoverzicht!$D$5:$D$10001,O55,0), 0)+O55, "-"), "-")</f>
        <v>-</v>
      </c>
      <c r="U55" t="str">
        <f ca="1">IF(ISNUMBER(R55), IFERROR(MATCH(A55,OFFSET(Activiteitenoverzicht!$D$5:$D$10001,R55,0), 0)+R55, "-"), "-")</f>
        <v>-</v>
      </c>
      <c r="X55" t="str">
        <f ca="1">IF(ISNUMBER(U55), IFERROR(MATCH(A55,OFFSET(Activiteitenoverzicht!$D$5:$D$10001,U55,0), 0)+U55, "-"), "-")</f>
        <v>-</v>
      </c>
      <c r="AA55" t="str">
        <f ca="1">IF(ISNUMBER(X55), IFERROR(MATCH(A55,OFFSET(Activiteitenoverzicht!$D$5:$D$10001,X55,0), 0)+X55, "-"), "-")</f>
        <v>-</v>
      </c>
    </row>
    <row r="56" spans="1:27" x14ac:dyDescent="0.25">
      <c r="A56" t="str">
        <v>55.13.12</v>
      </c>
      <c r="B56" t="str">
        <f t="shared" si="0"/>
        <v>55.13.12</v>
      </c>
      <c r="C56">
        <f>MATCH(A56,Activiteitenoverzicht!$D$5:$D$10001, 0)</f>
        <v>927</v>
      </c>
      <c r="D56" t="str" cm="1">
        <f t="array" ref="D56">IF(INDEX(Activiteitenoverzicht!$B$5:$B$10001,C56)&lt;&gt;0,INDEX(Activiteitenoverzicht!$B$5:$B$10001,C56),"niet gevonden")</f>
        <v>KLMT120-A3</v>
      </c>
      <c r="E56" cm="1">
        <f t="array" ref="E56">IF(INDEX(Activiteitenoverzicht!$G$5:$G$10001,C56)&lt;&gt;0,INDEX(Activiteitenoverzicht!$G$5:$G$10001,C56),"niet gevonden")</f>
        <v>4</v>
      </c>
      <c r="F56">
        <f ca="1">IFERROR(MATCH(A56,OFFSET(Activiteitenoverzicht!$D$5:$D$2079,C56,0), 0)+C56, "-")</f>
        <v>945</v>
      </c>
      <c r="G56" t="str" cm="1">
        <f t="array" aca="1" ref="G56" ca="1">IF(ISNUMBER(F56),IF(INDEX(Activiteitenoverzicht!$B$5:$B$10001,F56)&lt;&gt;0,INDEX(Activiteitenoverzicht!$B$5:$B$10001,F56),"niet gevonden"),"-")</f>
        <v>KLMT120-K3</v>
      </c>
      <c r="H56" cm="1">
        <f t="array" aca="1" ref="H56" ca="1">IF(ISNUMBER(F56),IF(INDEX(Activiteitenoverzicht!$G$5:$G$10001,F56)&lt;&gt;0,INDEX(Activiteitenoverzicht!$G$5:$G$10001,F56),"niet gevonden"),"-")</f>
        <v>0.2</v>
      </c>
      <c r="I56" t="str">
        <f ca="1">IF(ISNUMBER(F56), IFERROR(MATCH(A56,OFFSET(Activiteitenoverzicht!$D$5:$D$10001,F56,0), 0)+F56, "-"), "-")</f>
        <v>-</v>
      </c>
      <c r="J56" t="str" cm="1">
        <f t="array" aca="1" ref="J56" ca="1">IF(ISNUMBER(I56),IF(INDEX(Activiteitenoverzicht!$B$5:$B$10001,I56)&lt;&gt;0,INDEX(Activiteitenoverzicht!$B$5:$B$10001,I56),"niet gevonden"),"-")</f>
        <v>-</v>
      </c>
      <c r="K56" t="str" cm="1">
        <f t="array" aca="1" ref="K56" ca="1">IF(ISNUMBER(I56),IF(INDEX(Activiteitenoverzicht!$G$5:$G$10001,I56)&lt;&gt;0,INDEX(Activiteitenoverzicht!$G$5:$G$10001,I56),"niet gevonden"),"-")</f>
        <v>-</v>
      </c>
      <c r="L56" t="str">
        <f ca="1">IF(ISNUMBER(I56), IFERROR(MATCH(A56,OFFSET(Activiteitenoverzicht!$D$5:$D$10001,I56,0), 0)+I56, "-"), "-")</f>
        <v>-</v>
      </c>
      <c r="M56" t="str" cm="1">
        <f t="array" aca="1" ref="M56" ca="1">IF(ISNUMBER(L56),IF(INDEX(Activiteitenoverzicht!$B$5:$B$10001,L56)&lt;&gt;0,INDEX(Activiteitenoverzicht!$B$5:$B$10001,L56),"niet gevonden"),"-")</f>
        <v>-</v>
      </c>
      <c r="N56" t="str" cm="1">
        <f t="array" aca="1" ref="N56" ca="1">IF(ISNUMBER(L56),IF(INDEX(Activiteitenoverzicht!$G$5:$G$10001,L56)&lt;&gt;0,INDEX(Activiteitenoverzicht!$G$5:$G$10001,L56),"niet gevonden"),"-")</f>
        <v>-</v>
      </c>
      <c r="O56" t="str">
        <f ca="1">IF(ISNUMBER(L56), IFERROR(MATCH(A56,OFFSET(Activiteitenoverzicht!$D$5:$D$10001,L56,0), 0)+L56, "-"), "-")</f>
        <v>-</v>
      </c>
      <c r="R56" t="str">
        <f ca="1">IF(ISNUMBER(O56), IFERROR(MATCH(A56,OFFSET(Activiteitenoverzicht!$D$5:$D$10001,O56,0), 0)+O56, "-"), "-")</f>
        <v>-</v>
      </c>
      <c r="U56" t="str">
        <f ca="1">IF(ISNUMBER(R56), IFERROR(MATCH(A56,OFFSET(Activiteitenoverzicht!$D$5:$D$10001,R56,0), 0)+R56, "-"), "-")</f>
        <v>-</v>
      </c>
      <c r="X56" t="str">
        <f ca="1">IF(ISNUMBER(U56), IFERROR(MATCH(A56,OFFSET(Activiteitenoverzicht!$D$5:$D$10001,U56,0), 0)+U56, "-"), "-")</f>
        <v>-</v>
      </c>
      <c r="AA56" t="str">
        <f ca="1">IF(ISNUMBER(X56), IFERROR(MATCH(A56,OFFSET(Activiteitenoverzicht!$D$5:$D$10001,X56,0), 0)+X56, "-"), "-")</f>
        <v>-</v>
      </c>
    </row>
    <row r="57" spans="1:27" x14ac:dyDescent="0.25">
      <c r="A57" t="str">
        <v>55.12.30</v>
      </c>
      <c r="B57" t="str">
        <f t="shared" si="0"/>
        <v>55.12.30</v>
      </c>
      <c r="C57">
        <f>MATCH(A57,Activiteitenoverzicht!$D$5:$D$10001, 0)</f>
        <v>970</v>
      </c>
      <c r="D57" t="str" cm="1">
        <f t="array" ref="D57">IF(INDEX(Activiteitenoverzicht!$B$5:$B$10001,C57)&lt;&gt;0,INDEX(Activiteitenoverzicht!$B$5:$B$10001,C57),"niet gevonden")</f>
        <v>KLMT160-A</v>
      </c>
      <c r="E57" cm="1">
        <f t="array" ref="E57">IF(INDEX(Activiteitenoverzicht!$G$5:$G$10001,C57)&lt;&gt;0,INDEX(Activiteitenoverzicht!$G$5:$G$10001,C57),"niet gevonden")</f>
        <v>0.25</v>
      </c>
      <c r="F57" t="str">
        <f ca="1">IFERROR(MATCH(A57,OFFSET(Activiteitenoverzicht!$D$5:$D$2079,C57,0), 0)+C57, "-")</f>
        <v>-</v>
      </c>
      <c r="G57" t="str" cm="1">
        <f t="array" aca="1" ref="G57" ca="1">IF(ISNUMBER(F57),IF(INDEX(Activiteitenoverzicht!$B$5:$B$10001,F57)&lt;&gt;0,INDEX(Activiteitenoverzicht!$B$5:$B$10001,F57),"niet gevonden"),"-")</f>
        <v>-</v>
      </c>
      <c r="H57" t="str" cm="1">
        <f t="array" aca="1" ref="H57" ca="1">IF(ISNUMBER(F57),IF(INDEX(Activiteitenoverzicht!$G$5:$G$10001,F57)&lt;&gt;0,INDEX(Activiteitenoverzicht!$G$5:$G$10001,F57),"niet gevonden"),"-")</f>
        <v>-</v>
      </c>
      <c r="I57" t="str">
        <f ca="1">IF(ISNUMBER(F57), IFERROR(MATCH(A57,OFFSET(Activiteitenoverzicht!$D$5:$D$10001,F57,0), 0)+F57, "-"), "-")</f>
        <v>-</v>
      </c>
      <c r="J57" t="str" cm="1">
        <f t="array" aca="1" ref="J57" ca="1">IF(ISNUMBER(I57),IF(INDEX(Activiteitenoverzicht!$B$5:$B$10001,I57)&lt;&gt;0,INDEX(Activiteitenoverzicht!$B$5:$B$10001,I57),"niet gevonden"),"-")</f>
        <v>-</v>
      </c>
      <c r="K57" t="str" cm="1">
        <f t="array" aca="1" ref="K57" ca="1">IF(ISNUMBER(I57),IF(INDEX(Activiteitenoverzicht!$G$5:$G$10001,I57)&lt;&gt;0,INDEX(Activiteitenoverzicht!$G$5:$G$10001,I57),"niet gevonden"),"-")</f>
        <v>-</v>
      </c>
      <c r="L57" t="str">
        <f ca="1">IF(ISNUMBER(I57), IFERROR(MATCH(A57,OFFSET(Activiteitenoverzicht!$D$5:$D$10001,I57,0), 0)+I57, "-"), "-")</f>
        <v>-</v>
      </c>
      <c r="M57" t="str" cm="1">
        <f t="array" aca="1" ref="M57" ca="1">IF(ISNUMBER(L57),IF(INDEX(Activiteitenoverzicht!$B$5:$B$10001,L57)&lt;&gt;0,INDEX(Activiteitenoverzicht!$B$5:$B$10001,L57),"niet gevonden"),"-")</f>
        <v>-</v>
      </c>
      <c r="N57" t="str" cm="1">
        <f t="array" aca="1" ref="N57" ca="1">IF(ISNUMBER(L57),IF(INDEX(Activiteitenoverzicht!$G$5:$G$10001,L57)&lt;&gt;0,INDEX(Activiteitenoverzicht!$G$5:$G$10001,L57),"niet gevonden"),"-")</f>
        <v>-</v>
      </c>
      <c r="O57" t="str">
        <f ca="1">IF(ISNUMBER(L57), IFERROR(MATCH(A57,OFFSET(Activiteitenoverzicht!$D$5:$D$10001,L57,0), 0)+L57, "-"), "-")</f>
        <v>-</v>
      </c>
      <c r="R57" t="str">
        <f ca="1">IF(ISNUMBER(O57), IFERROR(MATCH(A57,OFFSET(Activiteitenoverzicht!$D$5:$D$10001,O57,0), 0)+O57, "-"), "-")</f>
        <v>-</v>
      </c>
      <c r="U57" t="str">
        <f ca="1">IF(ISNUMBER(R57), IFERROR(MATCH(A57,OFFSET(Activiteitenoverzicht!$D$5:$D$10001,R57,0), 0)+R57, "-"), "-")</f>
        <v>-</v>
      </c>
      <c r="X57" t="str">
        <f ca="1">IF(ISNUMBER(U57), IFERROR(MATCH(A57,OFFSET(Activiteitenoverzicht!$D$5:$D$10001,U57,0), 0)+U57, "-"), "-")</f>
        <v>-</v>
      </c>
      <c r="AA57" t="str">
        <f ca="1">IF(ISNUMBER(X57), IFERROR(MATCH(A57,OFFSET(Activiteitenoverzicht!$D$5:$D$10001,X57,0), 0)+X57, "-"), "-")</f>
        <v>-</v>
      </c>
    </row>
    <row r="58" spans="1:27" x14ac:dyDescent="0.25">
      <c r="A58">
        <v>0</v>
      </c>
      <c r="B58">
        <f t="shared" si="0"/>
        <v>0</v>
      </c>
      <c r="C58" t="e">
        <f>MATCH(A58,Activiteitenoverzicht!$D$5:$D$10001, 0)</f>
        <v>#N/A</v>
      </c>
      <c r="D58" t="e" cm="1">
        <f t="array" ref="D58">IF(INDEX(Activiteitenoverzicht!$B$5:$B$10001,C58)&lt;&gt;0,INDEX(Activiteitenoverzicht!$B$5:$B$10001,C58),"niet gevonden")</f>
        <v>#N/A</v>
      </c>
      <c r="E58" t="e" cm="1">
        <f t="array" ref="E58">IF(INDEX(Activiteitenoverzicht!$G$5:$G$10001,C58)&lt;&gt;0,INDEX(Activiteitenoverzicht!$G$5:$G$10001,C58),"niet gevonden")</f>
        <v>#N/A</v>
      </c>
      <c r="F58" t="str">
        <f ca="1">IFERROR(MATCH(A58,OFFSET(Activiteitenoverzicht!$D$5:$D$2079,C58,0), 0)+C58, "-")</f>
        <v>-</v>
      </c>
      <c r="G58" t="str" cm="1">
        <f t="array" aca="1" ref="G58" ca="1">IF(ISNUMBER(F58),IF(INDEX(Activiteitenoverzicht!$B$5:$B$10001,F58)&lt;&gt;0,INDEX(Activiteitenoverzicht!$B$5:$B$10001,F58),"niet gevonden"),"-")</f>
        <v>-</v>
      </c>
      <c r="H58" t="str" cm="1">
        <f t="array" aca="1" ref="H58" ca="1">IF(ISNUMBER(F58),IF(INDEX(Activiteitenoverzicht!$G$5:$G$10001,F58)&lt;&gt;0,INDEX(Activiteitenoverzicht!$G$5:$G$10001,F58),"niet gevonden"),"-")</f>
        <v>-</v>
      </c>
      <c r="I58" t="str">
        <f ca="1">IF(ISNUMBER(F58), IFERROR(MATCH(A58,OFFSET(Activiteitenoverzicht!$D$5:$D$10001,F58,0), 0)+F58, "-"), "-")</f>
        <v>-</v>
      </c>
      <c r="J58" t="str" cm="1">
        <f t="array" aca="1" ref="J58" ca="1">IF(ISNUMBER(I58),IF(INDEX(Activiteitenoverzicht!$B$5:$B$10001,I58)&lt;&gt;0,INDEX(Activiteitenoverzicht!$B$5:$B$10001,I58),"niet gevonden"),"-")</f>
        <v>-</v>
      </c>
      <c r="K58" t="str" cm="1">
        <f t="array" aca="1" ref="K58" ca="1">IF(ISNUMBER(I58),IF(INDEX(Activiteitenoverzicht!$G$5:$G$10001,I58)&lt;&gt;0,INDEX(Activiteitenoverzicht!$G$5:$G$10001,I58),"niet gevonden"),"-")</f>
        <v>-</v>
      </c>
      <c r="L58" t="str">
        <f ca="1">IF(ISNUMBER(I58), IFERROR(MATCH(A58,OFFSET(Activiteitenoverzicht!$D$5:$D$10001,I58,0), 0)+I58, "-"), "-")</f>
        <v>-</v>
      </c>
      <c r="M58" t="str" cm="1">
        <f t="array" aca="1" ref="M58" ca="1">IF(ISNUMBER(L58),IF(INDEX(Activiteitenoverzicht!$B$5:$B$10001,L58)&lt;&gt;0,INDEX(Activiteitenoverzicht!$B$5:$B$10001,L58),"niet gevonden"),"-")</f>
        <v>-</v>
      </c>
      <c r="N58" t="str" cm="1">
        <f t="array" aca="1" ref="N58" ca="1">IF(ISNUMBER(L58),IF(INDEX(Activiteitenoverzicht!$G$5:$G$10001,L58)&lt;&gt;0,INDEX(Activiteitenoverzicht!$G$5:$G$10001,L58),"niet gevonden"),"-")</f>
        <v>-</v>
      </c>
      <c r="O58" t="str">
        <f ca="1">IF(ISNUMBER(L58), IFERROR(MATCH(A58,OFFSET(Activiteitenoverzicht!$D$5:$D$10001,L58,0), 0)+L58, "-"), "-")</f>
        <v>-</v>
      </c>
      <c r="R58" t="str">
        <f ca="1">IF(ISNUMBER(O58), IFERROR(MATCH(A58,OFFSET(Activiteitenoverzicht!$D$5:$D$10001,O58,0), 0)+O58, "-"), "-")</f>
        <v>-</v>
      </c>
      <c r="U58" t="str">
        <f ca="1">IF(ISNUMBER(R58), IFERROR(MATCH(A58,OFFSET(Activiteitenoverzicht!$D$5:$D$10001,R58,0), 0)+R58, "-"), "-")</f>
        <v>-</v>
      </c>
      <c r="X58" t="str">
        <f ca="1">IF(ISNUMBER(U58), IFERROR(MATCH(A58,OFFSET(Activiteitenoverzicht!$D$5:$D$10001,U58,0), 0)+U58, "-"), "-")</f>
        <v>-</v>
      </c>
      <c r="AA58" t="str">
        <f ca="1">IF(ISNUMBER(X58), IFERROR(MATCH(A58,OFFSET(Activiteitenoverzicht!$D$5:$D$10001,X58,0), 0)+X58, "-"), "-")</f>
        <v>-</v>
      </c>
    </row>
    <row r="59" spans="1:27" x14ac:dyDescent="0.25">
      <c r="A59" t="str">
        <v>37.24.00</v>
      </c>
      <c r="B59" t="str">
        <f t="shared" si="0"/>
        <v>37.24.00</v>
      </c>
      <c r="C59">
        <f>MATCH(A59,Activiteitenoverzicht!$D$5:$D$10001, 0)</f>
        <v>976</v>
      </c>
      <c r="D59" t="str" cm="1">
        <f t="array" ref="D59">IF(INDEX(Activiteitenoverzicht!$B$5:$B$10001,C59)&lt;&gt;0,INDEX(Activiteitenoverzicht!$B$5:$B$10001,C59),"niet gevonden")</f>
        <v>KLMT170-A</v>
      </c>
      <c r="E59" cm="1">
        <f t="array" ref="E59">IF(INDEX(Activiteitenoverzicht!$G$5:$G$10001,C59)&lt;&gt;0,INDEX(Activiteitenoverzicht!$G$5:$G$10001,C59),"niet gevonden")</f>
        <v>1</v>
      </c>
      <c r="F59">
        <f ca="1">IFERROR(MATCH(A59,OFFSET(Activiteitenoverzicht!$D$5:$D$2079,C59,0), 0)+C59, "-")</f>
        <v>1578</v>
      </c>
      <c r="G59" t="str" cm="1">
        <f t="array" aca="1" ref="G59" ca="1">IF(ISNUMBER(F59),IF(INDEX(Activiteitenoverzicht!$B$5:$B$10001,F59)&lt;&gt;0,INDEX(Activiteitenoverzicht!$B$5:$B$10001,F59),"niet gevonden"),"-")</f>
        <v>TG060-A</v>
      </c>
      <c r="H59" cm="1">
        <f t="array" aca="1" ref="H59" ca="1">IF(ISNUMBER(F59),IF(INDEX(Activiteitenoverzicht!$G$5:$G$10001,F59)&lt;&gt;0,INDEX(Activiteitenoverzicht!$G$5:$G$10001,F59),"niet gevonden"),"-")</f>
        <v>1</v>
      </c>
      <c r="I59" t="str">
        <f ca="1">IF(ISNUMBER(F59), IFERROR(MATCH(A59,OFFSET(Activiteitenoverzicht!$D$5:$D$10001,F59,0), 0)+F59, "-"), "-")</f>
        <v>-</v>
      </c>
      <c r="J59" t="str" cm="1">
        <f t="array" aca="1" ref="J59" ca="1">IF(ISNUMBER(I59),IF(INDEX(Activiteitenoverzicht!$B$5:$B$10001,I59)&lt;&gt;0,INDEX(Activiteitenoverzicht!$B$5:$B$10001,I59),"niet gevonden"),"-")</f>
        <v>-</v>
      </c>
      <c r="K59" t="str" cm="1">
        <f t="array" aca="1" ref="K59" ca="1">IF(ISNUMBER(I59),IF(INDEX(Activiteitenoverzicht!$G$5:$G$10001,I59)&lt;&gt;0,INDEX(Activiteitenoverzicht!$G$5:$G$10001,I59),"niet gevonden"),"-")</f>
        <v>-</v>
      </c>
      <c r="L59" t="str">
        <f ca="1">IF(ISNUMBER(I59), IFERROR(MATCH(A59,OFFSET(Activiteitenoverzicht!$D$5:$D$10001,I59,0), 0)+I59, "-"), "-")</f>
        <v>-</v>
      </c>
      <c r="M59" t="str" cm="1">
        <f t="array" aca="1" ref="M59" ca="1">IF(ISNUMBER(L59),IF(INDEX(Activiteitenoverzicht!$B$5:$B$10001,L59)&lt;&gt;0,INDEX(Activiteitenoverzicht!$B$5:$B$10001,L59),"niet gevonden"),"-")</f>
        <v>-</v>
      </c>
      <c r="N59" t="str" cm="1">
        <f t="array" aca="1" ref="N59" ca="1">IF(ISNUMBER(L59),IF(INDEX(Activiteitenoverzicht!$G$5:$G$10001,L59)&lt;&gt;0,INDEX(Activiteitenoverzicht!$G$5:$G$10001,L59),"niet gevonden"),"-")</f>
        <v>-</v>
      </c>
      <c r="O59" t="str">
        <f ca="1">IF(ISNUMBER(L59), IFERROR(MATCH(A59,OFFSET(Activiteitenoverzicht!$D$5:$D$10001,L59,0), 0)+L59, "-"), "-")</f>
        <v>-</v>
      </c>
      <c r="R59" t="str">
        <f ca="1">IF(ISNUMBER(O59), IFERROR(MATCH(A59,OFFSET(Activiteitenoverzicht!$D$5:$D$10001,O59,0), 0)+O59, "-"), "-")</f>
        <v>-</v>
      </c>
      <c r="U59" t="str">
        <f ca="1">IF(ISNUMBER(R59), IFERROR(MATCH(A59,OFFSET(Activiteitenoverzicht!$D$5:$D$10001,R59,0), 0)+R59, "-"), "-")</f>
        <v>-</v>
      </c>
      <c r="X59" t="str">
        <f ca="1">IF(ISNUMBER(U59), IFERROR(MATCH(A59,OFFSET(Activiteitenoverzicht!$D$5:$D$10001,U59,0), 0)+U59, "-"), "-")</f>
        <v>-</v>
      </c>
      <c r="AA59" t="str">
        <f ca="1">IF(ISNUMBER(X59), IFERROR(MATCH(A59,OFFSET(Activiteitenoverzicht!$D$5:$D$10001,X59,0), 0)+X59, "-"), "-")</f>
        <v>-</v>
      </c>
    </row>
    <row r="60" spans="1:27" x14ac:dyDescent="0.25">
      <c r="A60" t="str">
        <v>37.26.10</v>
      </c>
      <c r="B60" t="str">
        <f t="shared" si="0"/>
        <v>37.26.10</v>
      </c>
      <c r="C60">
        <f>MATCH(A60,Activiteitenoverzicht!$D$5:$D$10001, 0)</f>
        <v>977</v>
      </c>
      <c r="D60" t="str" cm="1">
        <f t="array" ref="D60">IF(INDEX(Activiteitenoverzicht!$B$5:$B$10001,C60)&lt;&gt;0,INDEX(Activiteitenoverzicht!$B$5:$B$10001,C60),"niet gevonden")</f>
        <v>KLMT170-A</v>
      </c>
      <c r="E60" cm="1">
        <f t="array" ref="E60">IF(INDEX(Activiteitenoverzicht!$G$5:$G$10001,C60)&lt;&gt;0,INDEX(Activiteitenoverzicht!$G$5:$G$10001,C60),"niet gevonden")</f>
        <v>1</v>
      </c>
      <c r="F60" t="str">
        <f ca="1">IFERROR(MATCH(A60,OFFSET(Activiteitenoverzicht!$D$5:$D$2079,C60,0), 0)+C60, "-")</f>
        <v>-</v>
      </c>
      <c r="G60" t="str" cm="1">
        <f t="array" aca="1" ref="G60" ca="1">IF(ISNUMBER(F60),IF(INDEX(Activiteitenoverzicht!$B$5:$B$10001,F60)&lt;&gt;0,INDEX(Activiteitenoverzicht!$B$5:$B$10001,F60),"niet gevonden"),"-")</f>
        <v>-</v>
      </c>
      <c r="H60" t="str" cm="1">
        <f t="array" aca="1" ref="H60" ca="1">IF(ISNUMBER(F60),IF(INDEX(Activiteitenoverzicht!$G$5:$G$10001,F60)&lt;&gt;0,INDEX(Activiteitenoverzicht!$G$5:$G$10001,F60),"niet gevonden"),"-")</f>
        <v>-</v>
      </c>
      <c r="I60" t="str">
        <f ca="1">IF(ISNUMBER(F60), IFERROR(MATCH(A60,OFFSET(Activiteitenoverzicht!$D$5:$D$10001,F60,0), 0)+F60, "-"), "-")</f>
        <v>-</v>
      </c>
      <c r="J60" t="str" cm="1">
        <f t="array" aca="1" ref="J60" ca="1">IF(ISNUMBER(I60),IF(INDEX(Activiteitenoverzicht!$B$5:$B$10001,I60)&lt;&gt;0,INDEX(Activiteitenoverzicht!$B$5:$B$10001,I60),"niet gevonden"),"-")</f>
        <v>-</v>
      </c>
      <c r="K60" t="str" cm="1">
        <f t="array" aca="1" ref="K60" ca="1">IF(ISNUMBER(I60),IF(INDEX(Activiteitenoverzicht!$G$5:$G$10001,I60)&lt;&gt;0,INDEX(Activiteitenoverzicht!$G$5:$G$10001,I60),"niet gevonden"),"-")</f>
        <v>-</v>
      </c>
      <c r="L60" t="str">
        <f ca="1">IF(ISNUMBER(I60), IFERROR(MATCH(A60,OFFSET(Activiteitenoverzicht!$D$5:$D$10001,I60,0), 0)+I60, "-"), "-")</f>
        <v>-</v>
      </c>
      <c r="M60" t="str" cm="1">
        <f t="array" aca="1" ref="M60" ca="1">IF(ISNUMBER(L60),IF(INDEX(Activiteitenoverzicht!$B$5:$B$10001,L60)&lt;&gt;0,INDEX(Activiteitenoverzicht!$B$5:$B$10001,L60),"niet gevonden"),"-")</f>
        <v>-</v>
      </c>
      <c r="N60" t="str" cm="1">
        <f t="array" aca="1" ref="N60" ca="1">IF(ISNUMBER(L60),IF(INDEX(Activiteitenoverzicht!$G$5:$G$10001,L60)&lt;&gt;0,INDEX(Activiteitenoverzicht!$G$5:$G$10001,L60),"niet gevonden"),"-")</f>
        <v>-</v>
      </c>
      <c r="O60" t="str">
        <f ca="1">IF(ISNUMBER(L60), IFERROR(MATCH(A60,OFFSET(Activiteitenoverzicht!$D$5:$D$10001,L60,0), 0)+L60, "-"), "-")</f>
        <v>-</v>
      </c>
      <c r="R60" t="str">
        <f ca="1">IF(ISNUMBER(O60), IFERROR(MATCH(A60,OFFSET(Activiteitenoverzicht!$D$5:$D$10001,O60,0), 0)+O60, "-"), "-")</f>
        <v>-</v>
      </c>
      <c r="U60" t="str">
        <f ca="1">IF(ISNUMBER(R60), IFERROR(MATCH(A60,OFFSET(Activiteitenoverzicht!$D$5:$D$10001,R60,0), 0)+R60, "-"), "-")</f>
        <v>-</v>
      </c>
      <c r="X60" t="str">
        <f ca="1">IF(ISNUMBER(U60), IFERROR(MATCH(A60,OFFSET(Activiteitenoverzicht!$D$5:$D$10001,U60,0), 0)+U60, "-"), "-")</f>
        <v>-</v>
      </c>
      <c r="AA60" t="str">
        <f ca="1">IF(ISNUMBER(X60), IFERROR(MATCH(A60,OFFSET(Activiteitenoverzicht!$D$5:$D$10001,X60,0), 0)+X60, "-"), "-")</f>
        <v>-</v>
      </c>
    </row>
    <row r="61" spans="1:27" x14ac:dyDescent="0.25">
      <c r="A61" t="str">
        <v>57.50.00</v>
      </c>
      <c r="B61" t="str">
        <f t="shared" si="0"/>
        <v>57.50.00</v>
      </c>
      <c r="C61">
        <f>MATCH(A61,Activiteitenoverzicht!$D$5:$D$10001, 0)</f>
        <v>987</v>
      </c>
      <c r="D61" t="str" cm="1">
        <f t="array" ref="D61">IF(INDEX(Activiteitenoverzicht!$B$5:$B$10001,C61)&lt;&gt;0,INDEX(Activiteitenoverzicht!$B$5:$B$10001,C61),"niet gevonden")</f>
        <v>LBH010-A</v>
      </c>
      <c r="E61" cm="1">
        <f t="array" ref="E61">IF(INDEX(Activiteitenoverzicht!$G$5:$G$10001,C61)&lt;&gt;0,INDEX(Activiteitenoverzicht!$G$5:$G$10001,C61),"niet gevonden")</f>
        <v>1</v>
      </c>
      <c r="F61" t="str">
        <f ca="1">IFERROR(MATCH(A61,OFFSET(Activiteitenoverzicht!$D$5:$D$2079,C61,0), 0)+C61, "-")</f>
        <v>-</v>
      </c>
      <c r="G61" t="str" cm="1">
        <f t="array" aca="1" ref="G61" ca="1">IF(ISNUMBER(F61),IF(INDEX(Activiteitenoverzicht!$B$5:$B$10001,F61)&lt;&gt;0,INDEX(Activiteitenoverzicht!$B$5:$B$10001,F61),"niet gevonden"),"-")</f>
        <v>-</v>
      </c>
      <c r="H61" t="str" cm="1">
        <f t="array" aca="1" ref="H61" ca="1">IF(ISNUMBER(F61),IF(INDEX(Activiteitenoverzicht!$G$5:$G$10001,F61)&lt;&gt;0,INDEX(Activiteitenoverzicht!$G$5:$G$10001,F61),"niet gevonden"),"-")</f>
        <v>-</v>
      </c>
      <c r="I61" t="str">
        <f ca="1">IF(ISNUMBER(F61), IFERROR(MATCH(A61,OFFSET(Activiteitenoverzicht!$D$5:$D$10001,F61,0), 0)+F61, "-"), "-")</f>
        <v>-</v>
      </c>
      <c r="J61" t="str" cm="1">
        <f t="array" aca="1" ref="J61" ca="1">IF(ISNUMBER(I61),IF(INDEX(Activiteitenoverzicht!$B$5:$B$10001,I61)&lt;&gt;0,INDEX(Activiteitenoverzicht!$B$5:$B$10001,I61),"niet gevonden"),"-")</f>
        <v>-</v>
      </c>
      <c r="K61" t="str" cm="1">
        <f t="array" aca="1" ref="K61" ca="1">IF(ISNUMBER(I61),IF(INDEX(Activiteitenoverzicht!$G$5:$G$10001,I61)&lt;&gt;0,INDEX(Activiteitenoverzicht!$G$5:$G$10001,I61),"niet gevonden"),"-")</f>
        <v>-</v>
      </c>
      <c r="L61" t="str">
        <f ca="1">IF(ISNUMBER(I61), IFERROR(MATCH(A61,OFFSET(Activiteitenoverzicht!$D$5:$D$10001,I61,0), 0)+I61, "-"), "-")</f>
        <v>-</v>
      </c>
      <c r="M61" t="str" cm="1">
        <f t="array" aca="1" ref="M61" ca="1">IF(ISNUMBER(L61),IF(INDEX(Activiteitenoverzicht!$B$5:$B$10001,L61)&lt;&gt;0,INDEX(Activiteitenoverzicht!$B$5:$B$10001,L61),"niet gevonden"),"-")</f>
        <v>-</v>
      </c>
      <c r="N61" t="str" cm="1">
        <f t="array" aca="1" ref="N61" ca="1">IF(ISNUMBER(L61),IF(INDEX(Activiteitenoverzicht!$G$5:$G$10001,L61)&lt;&gt;0,INDEX(Activiteitenoverzicht!$G$5:$G$10001,L61),"niet gevonden"),"-")</f>
        <v>-</v>
      </c>
      <c r="O61" t="str">
        <f ca="1">IF(ISNUMBER(L61), IFERROR(MATCH(A61,OFFSET(Activiteitenoverzicht!$D$5:$D$10001,L61,0), 0)+L61, "-"), "-")</f>
        <v>-</v>
      </c>
      <c r="R61" t="str">
        <f ca="1">IF(ISNUMBER(O61), IFERROR(MATCH(A61,OFFSET(Activiteitenoverzicht!$D$5:$D$10001,O61,0), 0)+O61, "-"), "-")</f>
        <v>-</v>
      </c>
      <c r="U61" t="str">
        <f ca="1">IF(ISNUMBER(R61), IFERROR(MATCH(A61,OFFSET(Activiteitenoverzicht!$D$5:$D$10001,R61,0), 0)+R61, "-"), "-")</f>
        <v>-</v>
      </c>
      <c r="X61" t="str">
        <f ca="1">IF(ISNUMBER(U61), IFERROR(MATCH(A61,OFFSET(Activiteitenoverzicht!$D$5:$D$10001,U61,0), 0)+U61, "-"), "-")</f>
        <v>-</v>
      </c>
      <c r="AA61" t="str">
        <f ca="1">IF(ISNUMBER(X61), IFERROR(MATCH(A61,OFFSET(Activiteitenoverzicht!$D$5:$D$10001,X61,0), 0)+X61, "-"), "-")</f>
        <v>-</v>
      </c>
    </row>
    <row r="62" spans="1:27" x14ac:dyDescent="0.25">
      <c r="A62" t="str">
        <v>57.41.30</v>
      </c>
      <c r="B62" t="str">
        <f t="shared" si="0"/>
        <v>57.41.30</v>
      </c>
      <c r="C62">
        <f>MATCH(A62,Activiteitenoverzicht!$D$5:$D$10001, 0)</f>
        <v>988</v>
      </c>
      <c r="D62" t="str" cm="1">
        <f t="array" ref="D62">IF(INDEX(Activiteitenoverzicht!$B$5:$B$10001,C62)&lt;&gt;0,INDEX(Activiteitenoverzicht!$B$5:$B$10001,C62),"niet gevonden")</f>
        <v>LBH010-A</v>
      </c>
      <c r="E62" cm="1">
        <f t="array" ref="E62">IF(INDEX(Activiteitenoverzicht!$G$5:$G$10001,C62)&lt;&gt;0,INDEX(Activiteitenoverzicht!$G$5:$G$10001,C62),"niet gevonden")</f>
        <v>1</v>
      </c>
      <c r="F62" t="str">
        <f ca="1">IFERROR(MATCH(A62,OFFSET(Activiteitenoverzicht!$D$5:$D$2079,C62,0), 0)+C62, "-")</f>
        <v>-</v>
      </c>
      <c r="G62" t="str" cm="1">
        <f t="array" aca="1" ref="G62" ca="1">IF(ISNUMBER(F62),IF(INDEX(Activiteitenoverzicht!$B$5:$B$10001,F62)&lt;&gt;0,INDEX(Activiteitenoverzicht!$B$5:$B$10001,F62),"niet gevonden"),"-")</f>
        <v>-</v>
      </c>
      <c r="H62" t="str" cm="1">
        <f t="array" aca="1" ref="H62" ca="1">IF(ISNUMBER(F62),IF(INDEX(Activiteitenoverzicht!$G$5:$G$10001,F62)&lt;&gt;0,INDEX(Activiteitenoverzicht!$G$5:$G$10001,F62),"niet gevonden"),"-")</f>
        <v>-</v>
      </c>
      <c r="I62" t="str">
        <f ca="1">IF(ISNUMBER(F62), IFERROR(MATCH(A62,OFFSET(Activiteitenoverzicht!$D$5:$D$10001,F62,0), 0)+F62, "-"), "-")</f>
        <v>-</v>
      </c>
      <c r="J62" t="str" cm="1">
        <f t="array" aca="1" ref="J62" ca="1">IF(ISNUMBER(I62),IF(INDEX(Activiteitenoverzicht!$B$5:$B$10001,I62)&lt;&gt;0,INDEX(Activiteitenoverzicht!$B$5:$B$10001,I62),"niet gevonden"),"-")</f>
        <v>-</v>
      </c>
      <c r="K62" t="str" cm="1">
        <f t="array" aca="1" ref="K62" ca="1">IF(ISNUMBER(I62),IF(INDEX(Activiteitenoverzicht!$G$5:$G$10001,I62)&lt;&gt;0,INDEX(Activiteitenoverzicht!$G$5:$G$10001,I62),"niet gevonden"),"-")</f>
        <v>-</v>
      </c>
      <c r="L62" t="str">
        <f ca="1">IF(ISNUMBER(I62), IFERROR(MATCH(A62,OFFSET(Activiteitenoverzicht!$D$5:$D$10001,I62,0), 0)+I62, "-"), "-")</f>
        <v>-</v>
      </c>
      <c r="M62" t="str" cm="1">
        <f t="array" aca="1" ref="M62" ca="1">IF(ISNUMBER(L62),IF(INDEX(Activiteitenoverzicht!$B$5:$B$10001,L62)&lt;&gt;0,INDEX(Activiteitenoverzicht!$B$5:$B$10001,L62),"niet gevonden"),"-")</f>
        <v>-</v>
      </c>
      <c r="N62" t="str" cm="1">
        <f t="array" aca="1" ref="N62" ca="1">IF(ISNUMBER(L62),IF(INDEX(Activiteitenoverzicht!$G$5:$G$10001,L62)&lt;&gt;0,INDEX(Activiteitenoverzicht!$G$5:$G$10001,L62),"niet gevonden"),"-")</f>
        <v>-</v>
      </c>
      <c r="O62" t="str">
        <f ca="1">IF(ISNUMBER(L62), IFERROR(MATCH(A62,OFFSET(Activiteitenoverzicht!$D$5:$D$10001,L62,0), 0)+L62, "-"), "-")</f>
        <v>-</v>
      </c>
      <c r="R62" t="str">
        <f ca="1">IF(ISNUMBER(O62), IFERROR(MATCH(A62,OFFSET(Activiteitenoverzicht!$D$5:$D$10001,O62,0), 0)+O62, "-"), "-")</f>
        <v>-</v>
      </c>
      <c r="U62" t="str">
        <f ca="1">IF(ISNUMBER(R62), IFERROR(MATCH(A62,OFFSET(Activiteitenoverzicht!$D$5:$D$10001,R62,0), 0)+R62, "-"), "-")</f>
        <v>-</v>
      </c>
      <c r="X62" t="str">
        <f ca="1">IF(ISNUMBER(U62), IFERROR(MATCH(A62,OFFSET(Activiteitenoverzicht!$D$5:$D$10001,U62,0), 0)+U62, "-"), "-")</f>
        <v>-</v>
      </c>
      <c r="AA62" t="str">
        <f ca="1">IF(ISNUMBER(X62), IFERROR(MATCH(A62,OFFSET(Activiteitenoverzicht!$D$5:$D$10001,X62,0), 0)+X62, "-"), "-")</f>
        <v>-</v>
      </c>
    </row>
    <row r="63" spans="1:27" x14ac:dyDescent="0.25">
      <c r="A63" t="str">
        <v>57.32.10</v>
      </c>
      <c r="B63" t="str">
        <f t="shared" si="0"/>
        <v>57.32.10</v>
      </c>
      <c r="C63">
        <f>MATCH(A63,Activiteitenoverzicht!$D$5:$D$10001, 0)</f>
        <v>989</v>
      </c>
      <c r="D63" t="str" cm="1">
        <f t="array" ref="D63">IF(INDEX(Activiteitenoverzicht!$B$5:$B$10001,C63)&lt;&gt;0,INDEX(Activiteitenoverzicht!$B$5:$B$10001,C63),"niet gevonden")</f>
        <v>LBH010-A</v>
      </c>
      <c r="E63" cm="1">
        <f t="array" ref="E63">IF(INDEX(Activiteitenoverzicht!$G$5:$G$10001,C63)&lt;&gt;0,INDEX(Activiteitenoverzicht!$G$5:$G$10001,C63),"niet gevonden")</f>
        <v>1</v>
      </c>
      <c r="F63" t="str">
        <f ca="1">IFERROR(MATCH(A63,OFFSET(Activiteitenoverzicht!$D$5:$D$2079,C63,0), 0)+C63, "-")</f>
        <v>-</v>
      </c>
      <c r="G63" t="str" cm="1">
        <f t="array" aca="1" ref="G63" ca="1">IF(ISNUMBER(F63),IF(INDEX(Activiteitenoverzicht!$B$5:$B$10001,F63)&lt;&gt;0,INDEX(Activiteitenoverzicht!$B$5:$B$10001,F63),"niet gevonden"),"-")</f>
        <v>-</v>
      </c>
      <c r="H63" t="str" cm="1">
        <f t="array" aca="1" ref="H63" ca="1">IF(ISNUMBER(F63),IF(INDEX(Activiteitenoverzicht!$G$5:$G$10001,F63)&lt;&gt;0,INDEX(Activiteitenoverzicht!$G$5:$G$10001,F63),"niet gevonden"),"-")</f>
        <v>-</v>
      </c>
      <c r="I63" t="str">
        <f ca="1">IF(ISNUMBER(F63), IFERROR(MATCH(A63,OFFSET(Activiteitenoverzicht!$D$5:$D$10001,F63,0), 0)+F63, "-"), "-")</f>
        <v>-</v>
      </c>
      <c r="J63" t="str" cm="1">
        <f t="array" aca="1" ref="J63" ca="1">IF(ISNUMBER(I63),IF(INDEX(Activiteitenoverzicht!$B$5:$B$10001,I63)&lt;&gt;0,INDEX(Activiteitenoverzicht!$B$5:$B$10001,I63),"niet gevonden"),"-")</f>
        <v>-</v>
      </c>
      <c r="K63" t="str" cm="1">
        <f t="array" aca="1" ref="K63" ca="1">IF(ISNUMBER(I63),IF(INDEX(Activiteitenoverzicht!$G$5:$G$10001,I63)&lt;&gt;0,INDEX(Activiteitenoverzicht!$G$5:$G$10001,I63),"niet gevonden"),"-")</f>
        <v>-</v>
      </c>
      <c r="L63" t="str">
        <f ca="1">IF(ISNUMBER(I63), IFERROR(MATCH(A63,OFFSET(Activiteitenoverzicht!$D$5:$D$10001,I63,0), 0)+I63, "-"), "-")</f>
        <v>-</v>
      </c>
      <c r="M63" t="str" cm="1">
        <f t="array" aca="1" ref="M63" ca="1">IF(ISNUMBER(L63),IF(INDEX(Activiteitenoverzicht!$B$5:$B$10001,L63)&lt;&gt;0,INDEX(Activiteitenoverzicht!$B$5:$B$10001,L63),"niet gevonden"),"-")</f>
        <v>-</v>
      </c>
      <c r="N63" t="str" cm="1">
        <f t="array" aca="1" ref="N63" ca="1">IF(ISNUMBER(L63),IF(INDEX(Activiteitenoverzicht!$G$5:$G$10001,L63)&lt;&gt;0,INDEX(Activiteitenoverzicht!$G$5:$G$10001,L63),"niet gevonden"),"-")</f>
        <v>-</v>
      </c>
      <c r="O63" t="str">
        <f ca="1">IF(ISNUMBER(L63), IFERROR(MATCH(A63,OFFSET(Activiteitenoverzicht!$D$5:$D$10001,L63,0), 0)+L63, "-"), "-")</f>
        <v>-</v>
      </c>
      <c r="R63" t="str">
        <f ca="1">IF(ISNUMBER(O63), IFERROR(MATCH(A63,OFFSET(Activiteitenoverzicht!$D$5:$D$10001,O63,0), 0)+O63, "-"), "-")</f>
        <v>-</v>
      </c>
      <c r="U63" t="str">
        <f ca="1">IF(ISNUMBER(R63), IFERROR(MATCH(A63,OFFSET(Activiteitenoverzicht!$D$5:$D$10001,R63,0), 0)+R63, "-"), "-")</f>
        <v>-</v>
      </c>
      <c r="X63" t="str">
        <f ca="1">IF(ISNUMBER(U63), IFERROR(MATCH(A63,OFFSET(Activiteitenoverzicht!$D$5:$D$10001,U63,0), 0)+U63, "-"), "-")</f>
        <v>-</v>
      </c>
      <c r="AA63" t="str">
        <f ca="1">IF(ISNUMBER(X63), IFERROR(MATCH(A63,OFFSET(Activiteitenoverzicht!$D$5:$D$10001,X63,0), 0)+X63, "-"), "-")</f>
        <v>-</v>
      </c>
    </row>
    <row r="64" spans="1:27" x14ac:dyDescent="0.25">
      <c r="A64" t="str">
        <v>57.41.10</v>
      </c>
      <c r="B64" t="str">
        <f t="shared" si="0"/>
        <v>57.41.10</v>
      </c>
      <c r="C64">
        <f>MATCH(A64,Activiteitenoverzicht!$D$5:$D$10001, 0)</f>
        <v>990</v>
      </c>
      <c r="D64" t="str" cm="1">
        <f t="array" ref="D64">IF(INDEX(Activiteitenoverzicht!$B$5:$B$10001,C64)&lt;&gt;0,INDEX(Activiteitenoverzicht!$B$5:$B$10001,C64),"niet gevonden")</f>
        <v>LBH010-A</v>
      </c>
      <c r="E64" cm="1">
        <f t="array" ref="E64">IF(INDEX(Activiteitenoverzicht!$G$5:$G$10001,C64)&lt;&gt;0,INDEX(Activiteitenoverzicht!$G$5:$G$10001,C64),"niet gevonden")</f>
        <v>1</v>
      </c>
      <c r="F64">
        <f ca="1">IFERROR(MATCH(A64,OFFSET(Activiteitenoverzicht!$D$5:$D$2079,C64,0), 0)+C64, "-")</f>
        <v>1090</v>
      </c>
      <c r="G64" t="str" cm="1">
        <f t="array" aca="1" ref="G64" ca="1">IF(ISNUMBER(F64),IF(INDEX(Activiteitenoverzicht!$B$5:$B$10001,F64)&lt;&gt;0,INDEX(Activiteitenoverzicht!$B$5:$B$10001,F64),"niet gevonden"),"-")</f>
        <v>LBH062-A</v>
      </c>
      <c r="H64" cm="1">
        <f t="array" aca="1" ref="H64" ca="1">IF(ISNUMBER(F64),IF(INDEX(Activiteitenoverzicht!$G$5:$G$10001,F64)&lt;&gt;0,INDEX(Activiteitenoverzicht!$G$5:$G$10001,F64),"niet gevonden"),"-")</f>
        <v>1</v>
      </c>
      <c r="I64" t="str">
        <f ca="1">IF(ISNUMBER(F64), IFERROR(MATCH(A64,OFFSET(Activiteitenoverzicht!$D$5:$D$10001,F64,0), 0)+F64, "-"), "-")</f>
        <v>-</v>
      </c>
      <c r="J64" t="str" cm="1">
        <f t="array" aca="1" ref="J64" ca="1">IF(ISNUMBER(I64),IF(INDEX(Activiteitenoverzicht!$B$5:$B$10001,I64)&lt;&gt;0,INDEX(Activiteitenoverzicht!$B$5:$B$10001,I64),"niet gevonden"),"-")</f>
        <v>-</v>
      </c>
      <c r="K64" t="str" cm="1">
        <f t="array" aca="1" ref="K64" ca="1">IF(ISNUMBER(I64),IF(INDEX(Activiteitenoverzicht!$G$5:$G$10001,I64)&lt;&gt;0,INDEX(Activiteitenoverzicht!$G$5:$G$10001,I64),"niet gevonden"),"-")</f>
        <v>-</v>
      </c>
      <c r="L64" t="str">
        <f ca="1">IF(ISNUMBER(I64), IFERROR(MATCH(A64,OFFSET(Activiteitenoverzicht!$D$5:$D$10001,I64,0), 0)+I64, "-"), "-")</f>
        <v>-</v>
      </c>
      <c r="M64" t="str" cm="1">
        <f t="array" aca="1" ref="M64" ca="1">IF(ISNUMBER(L64),IF(INDEX(Activiteitenoverzicht!$B$5:$B$10001,L64)&lt;&gt;0,INDEX(Activiteitenoverzicht!$B$5:$B$10001,L64),"niet gevonden"),"-")</f>
        <v>-</v>
      </c>
      <c r="N64" t="str" cm="1">
        <f t="array" aca="1" ref="N64" ca="1">IF(ISNUMBER(L64),IF(INDEX(Activiteitenoverzicht!$G$5:$G$10001,L64)&lt;&gt;0,INDEX(Activiteitenoverzicht!$G$5:$G$10001,L64),"niet gevonden"),"-")</f>
        <v>-</v>
      </c>
      <c r="O64" t="str">
        <f ca="1">IF(ISNUMBER(L64), IFERROR(MATCH(A64,OFFSET(Activiteitenoverzicht!$D$5:$D$10001,L64,0), 0)+L64, "-"), "-")</f>
        <v>-</v>
      </c>
      <c r="R64" t="str">
        <f ca="1">IF(ISNUMBER(O64), IFERROR(MATCH(A64,OFFSET(Activiteitenoverzicht!$D$5:$D$10001,O64,0), 0)+O64, "-"), "-")</f>
        <v>-</v>
      </c>
      <c r="U64" t="str">
        <f ca="1">IF(ISNUMBER(R64), IFERROR(MATCH(A64,OFFSET(Activiteitenoverzicht!$D$5:$D$10001,R64,0), 0)+R64, "-"), "-")</f>
        <v>-</v>
      </c>
      <c r="X64" t="str">
        <f ca="1">IF(ISNUMBER(U64), IFERROR(MATCH(A64,OFFSET(Activiteitenoverzicht!$D$5:$D$10001,U64,0), 0)+U64, "-"), "-")</f>
        <v>-</v>
      </c>
      <c r="AA64" t="str">
        <f ca="1">IF(ISNUMBER(X64), IFERROR(MATCH(A64,OFFSET(Activiteitenoverzicht!$D$5:$D$10001,X64,0), 0)+X64, "-"), "-")</f>
        <v>-</v>
      </c>
    </row>
    <row r="65" spans="1:27" x14ac:dyDescent="0.25">
      <c r="A65" t="str">
        <v>57.32.00</v>
      </c>
      <c r="B65" t="str">
        <f t="shared" si="0"/>
        <v>57.32.00</v>
      </c>
      <c r="C65">
        <f>MATCH(A65,Activiteitenoverzicht!$D$5:$D$10001, 0)</f>
        <v>991</v>
      </c>
      <c r="D65" t="str" cm="1">
        <f t="array" ref="D65">IF(INDEX(Activiteitenoverzicht!$B$5:$B$10001,C65)&lt;&gt;0,INDEX(Activiteitenoverzicht!$B$5:$B$10001,C65),"niet gevonden")</f>
        <v>LBH010-A</v>
      </c>
      <c r="E65" cm="1">
        <f t="array" ref="E65">IF(INDEX(Activiteitenoverzicht!$G$5:$G$10001,C65)&lt;&gt;0,INDEX(Activiteitenoverzicht!$G$5:$G$10001,C65),"niet gevonden")</f>
        <v>1</v>
      </c>
      <c r="F65" t="str">
        <f ca="1">IFERROR(MATCH(A65,OFFSET(Activiteitenoverzicht!$D$5:$D$2079,C65,0), 0)+C65, "-")</f>
        <v>-</v>
      </c>
      <c r="G65" t="str" cm="1">
        <f t="array" aca="1" ref="G65" ca="1">IF(ISNUMBER(F65),IF(INDEX(Activiteitenoverzicht!$B$5:$B$10001,F65)&lt;&gt;0,INDEX(Activiteitenoverzicht!$B$5:$B$10001,F65),"niet gevonden"),"-")</f>
        <v>-</v>
      </c>
      <c r="H65" t="str" cm="1">
        <f t="array" aca="1" ref="H65" ca="1">IF(ISNUMBER(F65),IF(INDEX(Activiteitenoverzicht!$G$5:$G$10001,F65)&lt;&gt;0,INDEX(Activiteitenoverzicht!$G$5:$G$10001,F65),"niet gevonden"),"-")</f>
        <v>-</v>
      </c>
      <c r="I65" t="str">
        <f ca="1">IF(ISNUMBER(F65), IFERROR(MATCH(A65,OFFSET(Activiteitenoverzicht!$D$5:$D$10001,F65,0), 0)+F65, "-"), "-")</f>
        <v>-</v>
      </c>
      <c r="J65" t="str" cm="1">
        <f t="array" aca="1" ref="J65" ca="1">IF(ISNUMBER(I65),IF(INDEX(Activiteitenoverzicht!$B$5:$B$10001,I65)&lt;&gt;0,INDEX(Activiteitenoverzicht!$B$5:$B$10001,I65),"niet gevonden"),"-")</f>
        <v>-</v>
      </c>
      <c r="K65" t="str" cm="1">
        <f t="array" aca="1" ref="K65" ca="1">IF(ISNUMBER(I65),IF(INDEX(Activiteitenoverzicht!$G$5:$G$10001,I65)&lt;&gt;0,INDEX(Activiteitenoverzicht!$G$5:$G$10001,I65),"niet gevonden"),"-")</f>
        <v>-</v>
      </c>
      <c r="L65" t="str">
        <f ca="1">IF(ISNUMBER(I65), IFERROR(MATCH(A65,OFFSET(Activiteitenoverzicht!$D$5:$D$10001,I65,0), 0)+I65, "-"), "-")</f>
        <v>-</v>
      </c>
      <c r="M65" t="str" cm="1">
        <f t="array" aca="1" ref="M65" ca="1">IF(ISNUMBER(L65),IF(INDEX(Activiteitenoverzicht!$B$5:$B$10001,L65)&lt;&gt;0,INDEX(Activiteitenoverzicht!$B$5:$B$10001,L65),"niet gevonden"),"-")</f>
        <v>-</v>
      </c>
      <c r="N65" t="str" cm="1">
        <f t="array" aca="1" ref="N65" ca="1">IF(ISNUMBER(L65),IF(INDEX(Activiteitenoverzicht!$G$5:$G$10001,L65)&lt;&gt;0,INDEX(Activiteitenoverzicht!$G$5:$G$10001,L65),"niet gevonden"),"-")</f>
        <v>-</v>
      </c>
      <c r="O65" t="str">
        <f ca="1">IF(ISNUMBER(L65), IFERROR(MATCH(A65,OFFSET(Activiteitenoverzicht!$D$5:$D$10001,L65,0), 0)+L65, "-"), "-")</f>
        <v>-</v>
      </c>
      <c r="R65" t="str">
        <f ca="1">IF(ISNUMBER(O65), IFERROR(MATCH(A65,OFFSET(Activiteitenoverzicht!$D$5:$D$10001,O65,0), 0)+O65, "-"), "-")</f>
        <v>-</v>
      </c>
      <c r="U65" t="str">
        <f ca="1">IF(ISNUMBER(R65), IFERROR(MATCH(A65,OFFSET(Activiteitenoverzicht!$D$5:$D$10001,R65,0), 0)+R65, "-"), "-")</f>
        <v>-</v>
      </c>
      <c r="X65" t="str">
        <f ca="1">IF(ISNUMBER(U65), IFERROR(MATCH(A65,OFFSET(Activiteitenoverzicht!$D$5:$D$10001,U65,0), 0)+U65, "-"), "-")</f>
        <v>-</v>
      </c>
      <c r="AA65" t="str">
        <f ca="1">IF(ISNUMBER(X65), IFERROR(MATCH(A65,OFFSET(Activiteitenoverzicht!$D$5:$D$10001,X65,0), 0)+X65, "-"), "-")</f>
        <v>-</v>
      </c>
    </row>
    <row r="66" spans="1:27" x14ac:dyDescent="0.25">
      <c r="A66" t="str">
        <v>57.51.00</v>
      </c>
      <c r="B66" t="str">
        <f t="shared" si="0"/>
        <v>57.51.00</v>
      </c>
      <c r="C66">
        <f>MATCH(A66,Activiteitenoverzicht!$D$5:$D$10001, 0)</f>
        <v>992</v>
      </c>
      <c r="D66" t="str" cm="1">
        <f t="array" ref="D66">IF(INDEX(Activiteitenoverzicht!$B$5:$B$10001,C66)&lt;&gt;0,INDEX(Activiteitenoverzicht!$B$5:$B$10001,C66),"niet gevonden")</f>
        <v>LBH010-A</v>
      </c>
      <c r="E66" cm="1">
        <f t="array" ref="E66">IF(INDEX(Activiteitenoverzicht!$G$5:$G$10001,C66)&lt;&gt;0,INDEX(Activiteitenoverzicht!$G$5:$G$10001,C66),"niet gevonden")</f>
        <v>1</v>
      </c>
      <c r="F66" t="str">
        <f ca="1">IFERROR(MATCH(A66,OFFSET(Activiteitenoverzicht!$D$5:$D$2079,C66,0), 0)+C66, "-")</f>
        <v>-</v>
      </c>
      <c r="G66" t="str" cm="1">
        <f t="array" aca="1" ref="G66" ca="1">IF(ISNUMBER(F66),IF(INDEX(Activiteitenoverzicht!$B$5:$B$10001,F66)&lt;&gt;0,INDEX(Activiteitenoverzicht!$B$5:$B$10001,F66),"niet gevonden"),"-")</f>
        <v>-</v>
      </c>
      <c r="H66" t="str" cm="1">
        <f t="array" aca="1" ref="H66" ca="1">IF(ISNUMBER(F66),IF(INDEX(Activiteitenoverzicht!$G$5:$G$10001,F66)&lt;&gt;0,INDEX(Activiteitenoverzicht!$G$5:$G$10001,F66),"niet gevonden"),"-")</f>
        <v>-</v>
      </c>
      <c r="I66" t="str">
        <f ca="1">IF(ISNUMBER(F66), IFERROR(MATCH(A66,OFFSET(Activiteitenoverzicht!$D$5:$D$10001,F66,0), 0)+F66, "-"), "-")</f>
        <v>-</v>
      </c>
      <c r="J66" t="str" cm="1">
        <f t="array" aca="1" ref="J66" ca="1">IF(ISNUMBER(I66),IF(INDEX(Activiteitenoverzicht!$B$5:$B$10001,I66)&lt;&gt;0,INDEX(Activiteitenoverzicht!$B$5:$B$10001,I66),"niet gevonden"),"-")</f>
        <v>-</v>
      </c>
      <c r="K66" t="str" cm="1">
        <f t="array" aca="1" ref="K66" ca="1">IF(ISNUMBER(I66),IF(INDEX(Activiteitenoverzicht!$G$5:$G$10001,I66)&lt;&gt;0,INDEX(Activiteitenoverzicht!$G$5:$G$10001,I66),"niet gevonden"),"-")</f>
        <v>-</v>
      </c>
      <c r="L66" t="str">
        <f ca="1">IF(ISNUMBER(I66), IFERROR(MATCH(A66,OFFSET(Activiteitenoverzicht!$D$5:$D$10001,I66,0), 0)+I66, "-"), "-")</f>
        <v>-</v>
      </c>
      <c r="M66" t="str" cm="1">
        <f t="array" aca="1" ref="M66" ca="1">IF(ISNUMBER(L66),IF(INDEX(Activiteitenoverzicht!$B$5:$B$10001,L66)&lt;&gt;0,INDEX(Activiteitenoverzicht!$B$5:$B$10001,L66),"niet gevonden"),"-")</f>
        <v>-</v>
      </c>
      <c r="N66" t="str" cm="1">
        <f t="array" aca="1" ref="N66" ca="1">IF(ISNUMBER(L66),IF(INDEX(Activiteitenoverzicht!$G$5:$G$10001,L66)&lt;&gt;0,INDEX(Activiteitenoverzicht!$G$5:$G$10001,L66),"niet gevonden"),"-")</f>
        <v>-</v>
      </c>
      <c r="O66" t="str">
        <f ca="1">IF(ISNUMBER(L66), IFERROR(MATCH(A66,OFFSET(Activiteitenoverzicht!$D$5:$D$10001,L66,0), 0)+L66, "-"), "-")</f>
        <v>-</v>
      </c>
      <c r="R66" t="str">
        <f ca="1">IF(ISNUMBER(O66), IFERROR(MATCH(A66,OFFSET(Activiteitenoverzicht!$D$5:$D$10001,O66,0), 0)+O66, "-"), "-")</f>
        <v>-</v>
      </c>
      <c r="U66" t="str">
        <f ca="1">IF(ISNUMBER(R66), IFERROR(MATCH(A66,OFFSET(Activiteitenoverzicht!$D$5:$D$10001,R66,0), 0)+R66, "-"), "-")</f>
        <v>-</v>
      </c>
      <c r="X66" t="str">
        <f ca="1">IF(ISNUMBER(U66), IFERROR(MATCH(A66,OFFSET(Activiteitenoverzicht!$D$5:$D$10001,U66,0), 0)+U66, "-"), "-")</f>
        <v>-</v>
      </c>
      <c r="AA66" t="str">
        <f ca="1">IF(ISNUMBER(X66), IFERROR(MATCH(A66,OFFSET(Activiteitenoverzicht!$D$5:$D$10001,X66,0), 0)+X66, "-"), "-")</f>
        <v>-</v>
      </c>
    </row>
    <row r="67" spans="1:27" x14ac:dyDescent="0.25">
      <c r="A67" t="str">
        <v>57.50.10</v>
      </c>
      <c r="B67" t="str">
        <f t="shared" ref="B67:B130" si="1">A67</f>
        <v>57.50.10</v>
      </c>
      <c r="C67">
        <f>MATCH(A67,Activiteitenoverzicht!$D$5:$D$10001, 0)</f>
        <v>993</v>
      </c>
      <c r="D67" t="str" cm="1">
        <f t="array" ref="D67">IF(INDEX(Activiteitenoverzicht!$B$5:$B$10001,C67)&lt;&gt;0,INDEX(Activiteitenoverzicht!$B$5:$B$10001,C67),"niet gevonden")</f>
        <v>LBH010-A</v>
      </c>
      <c r="E67" cm="1">
        <f t="array" ref="E67">IF(INDEX(Activiteitenoverzicht!$G$5:$G$10001,C67)&lt;&gt;0,INDEX(Activiteitenoverzicht!$G$5:$G$10001,C67),"niet gevonden")</f>
        <v>1</v>
      </c>
      <c r="F67" t="str">
        <f ca="1">IFERROR(MATCH(A67,OFFSET(Activiteitenoverzicht!$D$5:$D$2079,C67,0), 0)+C67, "-")</f>
        <v>-</v>
      </c>
      <c r="G67" t="str" cm="1">
        <f t="array" aca="1" ref="G67" ca="1">IF(ISNUMBER(F67),IF(INDEX(Activiteitenoverzicht!$B$5:$B$10001,F67)&lt;&gt;0,INDEX(Activiteitenoverzicht!$B$5:$B$10001,F67),"niet gevonden"),"-")</f>
        <v>-</v>
      </c>
      <c r="H67" t="str" cm="1">
        <f t="array" aca="1" ref="H67" ca="1">IF(ISNUMBER(F67),IF(INDEX(Activiteitenoverzicht!$G$5:$G$10001,F67)&lt;&gt;0,INDEX(Activiteitenoverzicht!$G$5:$G$10001,F67),"niet gevonden"),"-")</f>
        <v>-</v>
      </c>
      <c r="I67" t="str">
        <f ca="1">IF(ISNUMBER(F67), IFERROR(MATCH(A67,OFFSET(Activiteitenoverzicht!$D$5:$D$10001,F67,0), 0)+F67, "-"), "-")</f>
        <v>-</v>
      </c>
      <c r="J67" t="str" cm="1">
        <f t="array" aca="1" ref="J67" ca="1">IF(ISNUMBER(I67),IF(INDEX(Activiteitenoverzicht!$B$5:$B$10001,I67)&lt;&gt;0,INDEX(Activiteitenoverzicht!$B$5:$B$10001,I67),"niet gevonden"),"-")</f>
        <v>-</v>
      </c>
      <c r="K67" t="str" cm="1">
        <f t="array" aca="1" ref="K67" ca="1">IF(ISNUMBER(I67),IF(INDEX(Activiteitenoverzicht!$G$5:$G$10001,I67)&lt;&gt;0,INDEX(Activiteitenoverzicht!$G$5:$G$10001,I67),"niet gevonden"),"-")</f>
        <v>-</v>
      </c>
      <c r="L67" t="str">
        <f ca="1">IF(ISNUMBER(I67), IFERROR(MATCH(A67,OFFSET(Activiteitenoverzicht!$D$5:$D$10001,I67,0), 0)+I67, "-"), "-")</f>
        <v>-</v>
      </c>
      <c r="M67" t="str" cm="1">
        <f t="array" aca="1" ref="M67" ca="1">IF(ISNUMBER(L67),IF(INDEX(Activiteitenoverzicht!$B$5:$B$10001,L67)&lt;&gt;0,INDEX(Activiteitenoverzicht!$B$5:$B$10001,L67),"niet gevonden"),"-")</f>
        <v>-</v>
      </c>
      <c r="N67" t="str" cm="1">
        <f t="array" aca="1" ref="N67" ca="1">IF(ISNUMBER(L67),IF(INDEX(Activiteitenoverzicht!$G$5:$G$10001,L67)&lt;&gt;0,INDEX(Activiteitenoverzicht!$G$5:$G$10001,L67),"niet gevonden"),"-")</f>
        <v>-</v>
      </c>
      <c r="O67" t="str">
        <f ca="1">IF(ISNUMBER(L67), IFERROR(MATCH(A67,OFFSET(Activiteitenoverzicht!$D$5:$D$10001,L67,0), 0)+L67, "-"), "-")</f>
        <v>-</v>
      </c>
      <c r="R67" t="str">
        <f ca="1">IF(ISNUMBER(O67), IFERROR(MATCH(A67,OFFSET(Activiteitenoverzicht!$D$5:$D$10001,O67,0), 0)+O67, "-"), "-")</f>
        <v>-</v>
      </c>
      <c r="U67" t="str">
        <f ca="1">IF(ISNUMBER(R67), IFERROR(MATCH(A67,OFFSET(Activiteitenoverzicht!$D$5:$D$10001,R67,0), 0)+R67, "-"), "-")</f>
        <v>-</v>
      </c>
      <c r="X67" t="str">
        <f ca="1">IF(ISNUMBER(U67), IFERROR(MATCH(A67,OFFSET(Activiteitenoverzicht!$D$5:$D$10001,U67,0), 0)+U67, "-"), "-")</f>
        <v>-</v>
      </c>
      <c r="AA67" t="str">
        <f ca="1">IF(ISNUMBER(X67), IFERROR(MATCH(A67,OFFSET(Activiteitenoverzicht!$D$5:$D$10001,X67,0), 0)+X67, "-"), "-")</f>
        <v>-</v>
      </c>
    </row>
    <row r="68" spans="1:27" x14ac:dyDescent="0.25">
      <c r="A68" t="str">
        <v>57.60.20</v>
      </c>
      <c r="B68" t="str">
        <f t="shared" si="1"/>
        <v>57.60.20</v>
      </c>
      <c r="C68">
        <f>MATCH(A68,Activiteitenoverzicht!$D$5:$D$10001, 0)</f>
        <v>1037</v>
      </c>
      <c r="D68" t="str" cm="1">
        <f t="array" ref="D68">IF(INDEX(Activiteitenoverzicht!$B$5:$B$10001,C68)&lt;&gt;0,INDEX(Activiteitenoverzicht!$B$5:$B$10001,C68),"niet gevonden")</f>
        <v>LBH025-A</v>
      </c>
      <c r="E68" cm="1">
        <f t="array" ref="E68">IF(INDEX(Activiteitenoverzicht!$G$5:$G$10001,C68)&lt;&gt;0,INDEX(Activiteitenoverzicht!$G$5:$G$10001,C68),"niet gevonden")</f>
        <v>1</v>
      </c>
      <c r="F68" t="str">
        <f ca="1">IFERROR(MATCH(A68,OFFSET(Activiteitenoverzicht!$D$5:$D$2079,C68,0), 0)+C68, "-")</f>
        <v>-</v>
      </c>
      <c r="G68" t="str" cm="1">
        <f t="array" aca="1" ref="G68" ca="1">IF(ISNUMBER(F68),IF(INDEX(Activiteitenoverzicht!$B$5:$B$10001,F68)&lt;&gt;0,INDEX(Activiteitenoverzicht!$B$5:$B$10001,F68),"niet gevonden"),"-")</f>
        <v>-</v>
      </c>
      <c r="H68" t="str" cm="1">
        <f t="array" aca="1" ref="H68" ca="1">IF(ISNUMBER(F68),IF(INDEX(Activiteitenoverzicht!$G$5:$G$10001,F68)&lt;&gt;0,INDEX(Activiteitenoverzicht!$G$5:$G$10001,F68),"niet gevonden"),"-")</f>
        <v>-</v>
      </c>
      <c r="I68" t="str">
        <f ca="1">IF(ISNUMBER(F68), IFERROR(MATCH(A68,OFFSET(Activiteitenoverzicht!$D$5:$D$10001,F68,0), 0)+F68, "-"), "-")</f>
        <v>-</v>
      </c>
      <c r="J68" t="str" cm="1">
        <f t="array" aca="1" ref="J68" ca="1">IF(ISNUMBER(I68),IF(INDEX(Activiteitenoverzicht!$B$5:$B$10001,I68)&lt;&gt;0,INDEX(Activiteitenoverzicht!$B$5:$B$10001,I68),"niet gevonden"),"-")</f>
        <v>-</v>
      </c>
      <c r="K68" t="str" cm="1">
        <f t="array" aca="1" ref="K68" ca="1">IF(ISNUMBER(I68),IF(INDEX(Activiteitenoverzicht!$G$5:$G$10001,I68)&lt;&gt;0,INDEX(Activiteitenoverzicht!$G$5:$G$10001,I68),"niet gevonden"),"-")</f>
        <v>-</v>
      </c>
      <c r="L68" t="str">
        <f ca="1">IF(ISNUMBER(I68), IFERROR(MATCH(A68,OFFSET(Activiteitenoverzicht!$D$5:$D$10001,I68,0), 0)+I68, "-"), "-")</f>
        <v>-</v>
      </c>
      <c r="M68" t="str" cm="1">
        <f t="array" aca="1" ref="M68" ca="1">IF(ISNUMBER(L68),IF(INDEX(Activiteitenoverzicht!$B$5:$B$10001,L68)&lt;&gt;0,INDEX(Activiteitenoverzicht!$B$5:$B$10001,L68),"niet gevonden"),"-")</f>
        <v>-</v>
      </c>
      <c r="N68" t="str" cm="1">
        <f t="array" aca="1" ref="N68" ca="1">IF(ISNUMBER(L68),IF(INDEX(Activiteitenoverzicht!$G$5:$G$10001,L68)&lt;&gt;0,INDEX(Activiteitenoverzicht!$G$5:$G$10001,L68),"niet gevonden"),"-")</f>
        <v>-</v>
      </c>
      <c r="O68" t="str">
        <f ca="1">IF(ISNUMBER(L68), IFERROR(MATCH(A68,OFFSET(Activiteitenoverzicht!$D$5:$D$10001,L68,0), 0)+L68, "-"), "-")</f>
        <v>-</v>
      </c>
      <c r="R68" t="str">
        <f ca="1">IF(ISNUMBER(O68), IFERROR(MATCH(A68,OFFSET(Activiteitenoverzicht!$D$5:$D$10001,O68,0), 0)+O68, "-"), "-")</f>
        <v>-</v>
      </c>
      <c r="U68" t="str">
        <f ca="1">IF(ISNUMBER(R68), IFERROR(MATCH(A68,OFFSET(Activiteitenoverzicht!$D$5:$D$10001,R68,0), 0)+R68, "-"), "-")</f>
        <v>-</v>
      </c>
      <c r="X68" t="str">
        <f ca="1">IF(ISNUMBER(U68), IFERROR(MATCH(A68,OFFSET(Activiteitenoverzicht!$D$5:$D$10001,U68,0), 0)+U68, "-"), "-")</f>
        <v>-</v>
      </c>
      <c r="AA68" t="str">
        <f ca="1">IF(ISNUMBER(X68), IFERROR(MATCH(A68,OFFSET(Activiteitenoverzicht!$D$5:$D$10001,X68,0), 0)+X68, "-"), "-")</f>
        <v>-</v>
      </c>
    </row>
    <row r="69" spans="1:27" x14ac:dyDescent="0.25">
      <c r="A69" t="str">
        <v>57.60.40</v>
      </c>
      <c r="B69" t="str">
        <f t="shared" si="1"/>
        <v>57.60.40</v>
      </c>
      <c r="C69">
        <f>MATCH(A69,Activiteitenoverzicht!$D$5:$D$10001, 0)</f>
        <v>1038</v>
      </c>
      <c r="D69" t="str" cm="1">
        <f t="array" ref="D69">IF(INDEX(Activiteitenoverzicht!$B$5:$B$10001,C69)&lt;&gt;0,INDEX(Activiteitenoverzicht!$B$5:$B$10001,C69),"niet gevonden")</f>
        <v>LBH025-A</v>
      </c>
      <c r="E69" cm="1">
        <f t="array" ref="E69">IF(INDEX(Activiteitenoverzicht!$G$5:$G$10001,C69)&lt;&gt;0,INDEX(Activiteitenoverzicht!$G$5:$G$10001,C69),"niet gevonden")</f>
        <v>1</v>
      </c>
      <c r="F69" t="str">
        <f ca="1">IFERROR(MATCH(A69,OFFSET(Activiteitenoverzicht!$D$5:$D$2079,C69,0), 0)+C69, "-")</f>
        <v>-</v>
      </c>
      <c r="G69" t="str" cm="1">
        <f t="array" aca="1" ref="G69" ca="1">IF(ISNUMBER(F69),IF(INDEX(Activiteitenoverzicht!$B$5:$B$10001,F69)&lt;&gt;0,INDEX(Activiteitenoverzicht!$B$5:$B$10001,F69),"niet gevonden"),"-")</f>
        <v>-</v>
      </c>
      <c r="H69" t="str" cm="1">
        <f t="array" aca="1" ref="H69" ca="1">IF(ISNUMBER(F69),IF(INDEX(Activiteitenoverzicht!$G$5:$G$10001,F69)&lt;&gt;0,INDEX(Activiteitenoverzicht!$G$5:$G$10001,F69),"niet gevonden"),"-")</f>
        <v>-</v>
      </c>
      <c r="I69" t="str">
        <f ca="1">IF(ISNUMBER(F69), IFERROR(MATCH(A69,OFFSET(Activiteitenoverzicht!$D$5:$D$10001,F69,0), 0)+F69, "-"), "-")</f>
        <v>-</v>
      </c>
      <c r="J69" t="str" cm="1">
        <f t="array" aca="1" ref="J69" ca="1">IF(ISNUMBER(I69),IF(INDEX(Activiteitenoverzicht!$B$5:$B$10001,I69)&lt;&gt;0,INDEX(Activiteitenoverzicht!$B$5:$B$10001,I69),"niet gevonden"),"-")</f>
        <v>-</v>
      </c>
      <c r="K69" t="str" cm="1">
        <f t="array" aca="1" ref="K69" ca="1">IF(ISNUMBER(I69),IF(INDEX(Activiteitenoverzicht!$G$5:$G$10001,I69)&lt;&gt;0,INDEX(Activiteitenoverzicht!$G$5:$G$10001,I69),"niet gevonden"),"-")</f>
        <v>-</v>
      </c>
      <c r="L69" t="str">
        <f ca="1">IF(ISNUMBER(I69), IFERROR(MATCH(A69,OFFSET(Activiteitenoverzicht!$D$5:$D$10001,I69,0), 0)+I69, "-"), "-")</f>
        <v>-</v>
      </c>
      <c r="M69" t="str" cm="1">
        <f t="array" aca="1" ref="M69" ca="1">IF(ISNUMBER(L69),IF(INDEX(Activiteitenoverzicht!$B$5:$B$10001,L69)&lt;&gt;0,INDEX(Activiteitenoverzicht!$B$5:$B$10001,L69),"niet gevonden"),"-")</f>
        <v>-</v>
      </c>
      <c r="N69" t="str" cm="1">
        <f t="array" aca="1" ref="N69" ca="1">IF(ISNUMBER(L69),IF(INDEX(Activiteitenoverzicht!$G$5:$G$10001,L69)&lt;&gt;0,INDEX(Activiteitenoverzicht!$G$5:$G$10001,L69),"niet gevonden"),"-")</f>
        <v>-</v>
      </c>
      <c r="O69" t="str">
        <f ca="1">IF(ISNUMBER(L69), IFERROR(MATCH(A69,OFFSET(Activiteitenoverzicht!$D$5:$D$10001,L69,0), 0)+L69, "-"), "-")</f>
        <v>-</v>
      </c>
      <c r="R69" t="str">
        <f ca="1">IF(ISNUMBER(O69), IFERROR(MATCH(A69,OFFSET(Activiteitenoverzicht!$D$5:$D$10001,O69,0), 0)+O69, "-"), "-")</f>
        <v>-</v>
      </c>
      <c r="U69" t="str">
        <f ca="1">IF(ISNUMBER(R69), IFERROR(MATCH(A69,OFFSET(Activiteitenoverzicht!$D$5:$D$10001,R69,0), 0)+R69, "-"), "-")</f>
        <v>-</v>
      </c>
      <c r="X69" t="str">
        <f ca="1">IF(ISNUMBER(U69), IFERROR(MATCH(A69,OFFSET(Activiteitenoverzicht!$D$5:$D$10001,U69,0), 0)+U69, "-"), "-")</f>
        <v>-</v>
      </c>
      <c r="AA69" t="str">
        <f ca="1">IF(ISNUMBER(X69), IFERROR(MATCH(A69,OFFSET(Activiteitenoverzicht!$D$5:$D$10001,X69,0), 0)+X69, "-"), "-")</f>
        <v>-</v>
      </c>
    </row>
    <row r="70" spans="1:27" x14ac:dyDescent="0.25">
      <c r="A70" t="str">
        <v>57.60.30</v>
      </c>
      <c r="B70" t="str">
        <f t="shared" si="1"/>
        <v>57.60.30</v>
      </c>
      <c r="C70">
        <f>MATCH(A70,Activiteitenoverzicht!$D$5:$D$10001, 0)</f>
        <v>1039</v>
      </c>
      <c r="D70" t="str" cm="1">
        <f t="array" ref="D70">IF(INDEX(Activiteitenoverzicht!$B$5:$B$10001,C70)&lt;&gt;0,INDEX(Activiteitenoverzicht!$B$5:$B$10001,C70),"niet gevonden")</f>
        <v>LBH025-A</v>
      </c>
      <c r="E70" cm="1">
        <f t="array" ref="E70">IF(INDEX(Activiteitenoverzicht!$G$5:$G$10001,C70)&lt;&gt;0,INDEX(Activiteitenoverzicht!$G$5:$G$10001,C70),"niet gevonden")</f>
        <v>1</v>
      </c>
      <c r="F70" t="str">
        <f ca="1">IFERROR(MATCH(A70,OFFSET(Activiteitenoverzicht!$D$5:$D$2079,C70,0), 0)+C70, "-")</f>
        <v>-</v>
      </c>
      <c r="G70" t="str" cm="1">
        <f t="array" aca="1" ref="G70" ca="1">IF(ISNUMBER(F70),IF(INDEX(Activiteitenoverzicht!$B$5:$B$10001,F70)&lt;&gt;0,INDEX(Activiteitenoverzicht!$B$5:$B$10001,F70),"niet gevonden"),"-")</f>
        <v>-</v>
      </c>
      <c r="H70" t="str" cm="1">
        <f t="array" aca="1" ref="H70" ca="1">IF(ISNUMBER(F70),IF(INDEX(Activiteitenoverzicht!$G$5:$G$10001,F70)&lt;&gt;0,INDEX(Activiteitenoverzicht!$G$5:$G$10001,F70),"niet gevonden"),"-")</f>
        <v>-</v>
      </c>
      <c r="I70" t="str">
        <f ca="1">IF(ISNUMBER(F70), IFERROR(MATCH(A70,OFFSET(Activiteitenoverzicht!$D$5:$D$10001,F70,0), 0)+F70, "-"), "-")</f>
        <v>-</v>
      </c>
      <c r="J70" t="str" cm="1">
        <f t="array" aca="1" ref="J70" ca="1">IF(ISNUMBER(I70),IF(INDEX(Activiteitenoverzicht!$B$5:$B$10001,I70)&lt;&gt;0,INDEX(Activiteitenoverzicht!$B$5:$B$10001,I70),"niet gevonden"),"-")</f>
        <v>-</v>
      </c>
      <c r="K70" t="str" cm="1">
        <f t="array" aca="1" ref="K70" ca="1">IF(ISNUMBER(I70),IF(INDEX(Activiteitenoverzicht!$G$5:$G$10001,I70)&lt;&gt;0,INDEX(Activiteitenoverzicht!$G$5:$G$10001,I70),"niet gevonden"),"-")</f>
        <v>-</v>
      </c>
      <c r="L70" t="str">
        <f ca="1">IF(ISNUMBER(I70), IFERROR(MATCH(A70,OFFSET(Activiteitenoverzicht!$D$5:$D$10001,I70,0), 0)+I70, "-"), "-")</f>
        <v>-</v>
      </c>
      <c r="M70" t="str" cm="1">
        <f t="array" aca="1" ref="M70" ca="1">IF(ISNUMBER(L70),IF(INDEX(Activiteitenoverzicht!$B$5:$B$10001,L70)&lt;&gt;0,INDEX(Activiteitenoverzicht!$B$5:$B$10001,L70),"niet gevonden"),"-")</f>
        <v>-</v>
      </c>
      <c r="N70" t="str" cm="1">
        <f t="array" aca="1" ref="N70" ca="1">IF(ISNUMBER(L70),IF(INDEX(Activiteitenoverzicht!$G$5:$G$10001,L70)&lt;&gt;0,INDEX(Activiteitenoverzicht!$G$5:$G$10001,L70),"niet gevonden"),"-")</f>
        <v>-</v>
      </c>
      <c r="O70" t="str">
        <f ca="1">IF(ISNUMBER(L70), IFERROR(MATCH(A70,OFFSET(Activiteitenoverzicht!$D$5:$D$10001,L70,0), 0)+L70, "-"), "-")</f>
        <v>-</v>
      </c>
      <c r="R70" t="str">
        <f ca="1">IF(ISNUMBER(O70), IFERROR(MATCH(A70,OFFSET(Activiteitenoverzicht!$D$5:$D$10001,O70,0), 0)+O70, "-"), "-")</f>
        <v>-</v>
      </c>
      <c r="U70" t="str">
        <f ca="1">IF(ISNUMBER(R70), IFERROR(MATCH(A70,OFFSET(Activiteitenoverzicht!$D$5:$D$10001,R70,0), 0)+R70, "-"), "-")</f>
        <v>-</v>
      </c>
      <c r="X70" t="str">
        <f ca="1">IF(ISNUMBER(U70), IFERROR(MATCH(A70,OFFSET(Activiteitenoverzicht!$D$5:$D$10001,U70,0), 0)+U70, "-"), "-")</f>
        <v>-</v>
      </c>
      <c r="AA70" t="str">
        <f ca="1">IF(ISNUMBER(X70), IFERROR(MATCH(A70,OFFSET(Activiteitenoverzicht!$D$5:$D$10001,X70,0), 0)+X70, "-"), "-")</f>
        <v>-</v>
      </c>
    </row>
    <row r="71" spans="1:27" x14ac:dyDescent="0.25">
      <c r="A71" t="str">
        <v>57.41.20</v>
      </c>
      <c r="B71" t="str">
        <f t="shared" si="1"/>
        <v>57.41.20</v>
      </c>
      <c r="C71">
        <f>MATCH(A71,Activiteitenoverzicht!$D$5:$D$10001, 0)</f>
        <v>1042</v>
      </c>
      <c r="D71" t="str" cm="1">
        <f t="array" ref="D71">IF(INDEX(Activiteitenoverzicht!$B$5:$B$10001,C71)&lt;&gt;0,INDEX(Activiteitenoverzicht!$B$5:$B$10001,C71),"niet gevonden")</f>
        <v>LBH030-A1</v>
      </c>
      <c r="E71" cm="1">
        <f t="array" ref="E71">IF(INDEX(Activiteitenoverzicht!$G$5:$G$10001,C71)&lt;&gt;0,INDEX(Activiteitenoverzicht!$G$5:$G$10001,C71),"niet gevonden")</f>
        <v>2</v>
      </c>
      <c r="F71" t="str">
        <f ca="1">IFERROR(MATCH(A71,OFFSET(Activiteitenoverzicht!$D$5:$D$2079,C71,0), 0)+C71, "-")</f>
        <v>-</v>
      </c>
      <c r="G71" t="str" cm="1">
        <f t="array" aca="1" ref="G71" ca="1">IF(ISNUMBER(F71),IF(INDEX(Activiteitenoverzicht!$B$5:$B$10001,F71)&lt;&gt;0,INDEX(Activiteitenoverzicht!$B$5:$B$10001,F71),"niet gevonden"),"-")</f>
        <v>-</v>
      </c>
      <c r="H71" t="str" cm="1">
        <f t="array" aca="1" ref="H71" ca="1">IF(ISNUMBER(F71),IF(INDEX(Activiteitenoverzicht!$G$5:$G$10001,F71)&lt;&gt;0,INDEX(Activiteitenoverzicht!$G$5:$G$10001,F71),"niet gevonden"),"-")</f>
        <v>-</v>
      </c>
      <c r="I71" t="str">
        <f ca="1">IF(ISNUMBER(F71), IFERROR(MATCH(A71,OFFSET(Activiteitenoverzicht!$D$5:$D$10001,F71,0), 0)+F71, "-"), "-")</f>
        <v>-</v>
      </c>
      <c r="J71" t="str" cm="1">
        <f t="array" aca="1" ref="J71" ca="1">IF(ISNUMBER(I71),IF(INDEX(Activiteitenoverzicht!$B$5:$B$10001,I71)&lt;&gt;0,INDEX(Activiteitenoverzicht!$B$5:$B$10001,I71),"niet gevonden"),"-")</f>
        <v>-</v>
      </c>
      <c r="K71" t="str" cm="1">
        <f t="array" aca="1" ref="K71" ca="1">IF(ISNUMBER(I71),IF(INDEX(Activiteitenoverzicht!$G$5:$G$10001,I71)&lt;&gt;0,INDEX(Activiteitenoverzicht!$G$5:$G$10001,I71),"niet gevonden"),"-")</f>
        <v>-</v>
      </c>
      <c r="L71" t="str">
        <f ca="1">IF(ISNUMBER(I71), IFERROR(MATCH(A71,OFFSET(Activiteitenoverzicht!$D$5:$D$10001,I71,0), 0)+I71, "-"), "-")</f>
        <v>-</v>
      </c>
      <c r="M71" t="str" cm="1">
        <f t="array" aca="1" ref="M71" ca="1">IF(ISNUMBER(L71),IF(INDEX(Activiteitenoverzicht!$B$5:$B$10001,L71)&lt;&gt;0,INDEX(Activiteitenoverzicht!$B$5:$B$10001,L71),"niet gevonden"),"-")</f>
        <v>-</v>
      </c>
      <c r="N71" t="str" cm="1">
        <f t="array" aca="1" ref="N71" ca="1">IF(ISNUMBER(L71),IF(INDEX(Activiteitenoverzicht!$G$5:$G$10001,L71)&lt;&gt;0,INDEX(Activiteitenoverzicht!$G$5:$G$10001,L71),"niet gevonden"),"-")</f>
        <v>-</v>
      </c>
      <c r="O71" t="str">
        <f ca="1">IF(ISNUMBER(L71), IFERROR(MATCH(A71,OFFSET(Activiteitenoverzicht!$D$5:$D$10001,L71,0), 0)+L71, "-"), "-")</f>
        <v>-</v>
      </c>
      <c r="R71" t="str">
        <f ca="1">IF(ISNUMBER(O71), IFERROR(MATCH(A71,OFFSET(Activiteitenoverzicht!$D$5:$D$10001,O71,0), 0)+O71, "-"), "-")</f>
        <v>-</v>
      </c>
      <c r="U71" t="str">
        <f ca="1">IF(ISNUMBER(R71), IFERROR(MATCH(A71,OFFSET(Activiteitenoverzicht!$D$5:$D$10001,R71,0), 0)+R71, "-"), "-")</f>
        <v>-</v>
      </c>
      <c r="X71" t="str">
        <f ca="1">IF(ISNUMBER(U71), IFERROR(MATCH(A71,OFFSET(Activiteitenoverzicht!$D$5:$D$10001,U71,0), 0)+U71, "-"), "-")</f>
        <v>-</v>
      </c>
      <c r="AA71" t="str">
        <f ca="1">IF(ISNUMBER(X71), IFERROR(MATCH(A71,OFFSET(Activiteitenoverzicht!$D$5:$D$10001,X71,0), 0)+X71, "-"), "-")</f>
        <v>-</v>
      </c>
    </row>
    <row r="72" spans="1:27" x14ac:dyDescent="0.25">
      <c r="A72" t="str">
        <v>57.41.40</v>
      </c>
      <c r="B72" t="str">
        <f t="shared" si="1"/>
        <v>57.41.40</v>
      </c>
      <c r="C72">
        <f>MATCH(A72,Activiteitenoverzicht!$D$5:$D$10001, 0)</f>
        <v>1054</v>
      </c>
      <c r="D72" t="str" cm="1">
        <f t="array" ref="D72">IF(INDEX(Activiteitenoverzicht!$B$5:$B$10001,C72)&lt;&gt;0,INDEX(Activiteitenoverzicht!$B$5:$B$10001,C72),"niet gevonden")</f>
        <v>LBH030-A2</v>
      </c>
      <c r="E72" cm="1">
        <f t="array" ref="E72">IF(INDEX(Activiteitenoverzicht!$G$5:$G$10001,C72)&lt;&gt;0,INDEX(Activiteitenoverzicht!$G$5:$G$10001,C72),"niet gevonden")</f>
        <v>1</v>
      </c>
      <c r="F72" t="str">
        <f ca="1">IFERROR(MATCH(A72,OFFSET(Activiteitenoverzicht!$D$5:$D$2079,C72,0), 0)+C72, "-")</f>
        <v>-</v>
      </c>
      <c r="G72" t="str" cm="1">
        <f t="array" aca="1" ref="G72" ca="1">IF(ISNUMBER(F72),IF(INDEX(Activiteitenoverzicht!$B$5:$B$10001,F72)&lt;&gt;0,INDEX(Activiteitenoverzicht!$B$5:$B$10001,F72),"niet gevonden"),"-")</f>
        <v>-</v>
      </c>
      <c r="H72" t="str" cm="1">
        <f t="array" aca="1" ref="H72" ca="1">IF(ISNUMBER(F72),IF(INDEX(Activiteitenoverzicht!$G$5:$G$10001,F72)&lt;&gt;0,INDEX(Activiteitenoverzicht!$G$5:$G$10001,F72),"niet gevonden"),"-")</f>
        <v>-</v>
      </c>
      <c r="I72" t="str">
        <f ca="1">IF(ISNUMBER(F72), IFERROR(MATCH(A72,OFFSET(Activiteitenoverzicht!$D$5:$D$10001,F72,0), 0)+F72, "-"), "-")</f>
        <v>-</v>
      </c>
      <c r="J72" t="str" cm="1">
        <f t="array" aca="1" ref="J72" ca="1">IF(ISNUMBER(I72),IF(INDEX(Activiteitenoverzicht!$B$5:$B$10001,I72)&lt;&gt;0,INDEX(Activiteitenoverzicht!$B$5:$B$10001,I72),"niet gevonden"),"-")</f>
        <v>-</v>
      </c>
      <c r="K72" t="str" cm="1">
        <f t="array" aca="1" ref="K72" ca="1">IF(ISNUMBER(I72),IF(INDEX(Activiteitenoverzicht!$G$5:$G$10001,I72)&lt;&gt;0,INDEX(Activiteitenoverzicht!$G$5:$G$10001,I72),"niet gevonden"),"-")</f>
        <v>-</v>
      </c>
      <c r="L72" t="str">
        <f ca="1">IF(ISNUMBER(I72), IFERROR(MATCH(A72,OFFSET(Activiteitenoverzicht!$D$5:$D$10001,I72,0), 0)+I72, "-"), "-")</f>
        <v>-</v>
      </c>
      <c r="M72" t="str" cm="1">
        <f t="array" aca="1" ref="M72" ca="1">IF(ISNUMBER(L72),IF(INDEX(Activiteitenoverzicht!$B$5:$B$10001,L72)&lt;&gt;0,INDEX(Activiteitenoverzicht!$B$5:$B$10001,L72),"niet gevonden"),"-")</f>
        <v>-</v>
      </c>
      <c r="N72" t="str" cm="1">
        <f t="array" aca="1" ref="N72" ca="1">IF(ISNUMBER(L72),IF(INDEX(Activiteitenoverzicht!$G$5:$G$10001,L72)&lt;&gt;0,INDEX(Activiteitenoverzicht!$G$5:$G$10001,L72),"niet gevonden"),"-")</f>
        <v>-</v>
      </c>
      <c r="O72" t="str">
        <f ca="1">IF(ISNUMBER(L72), IFERROR(MATCH(A72,OFFSET(Activiteitenoverzicht!$D$5:$D$10001,L72,0), 0)+L72, "-"), "-")</f>
        <v>-</v>
      </c>
      <c r="R72" t="str">
        <f ca="1">IF(ISNUMBER(O72), IFERROR(MATCH(A72,OFFSET(Activiteitenoverzicht!$D$5:$D$10001,O72,0), 0)+O72, "-"), "-")</f>
        <v>-</v>
      </c>
      <c r="U72" t="str">
        <f ca="1">IF(ISNUMBER(R72), IFERROR(MATCH(A72,OFFSET(Activiteitenoverzicht!$D$5:$D$10001,R72,0), 0)+R72, "-"), "-")</f>
        <v>-</v>
      </c>
      <c r="X72" t="str">
        <f ca="1">IF(ISNUMBER(U72), IFERROR(MATCH(A72,OFFSET(Activiteitenoverzicht!$D$5:$D$10001,U72,0), 0)+U72, "-"), "-")</f>
        <v>-</v>
      </c>
      <c r="AA72" t="str">
        <f ca="1">IF(ISNUMBER(X72), IFERROR(MATCH(A72,OFFSET(Activiteitenoverzicht!$D$5:$D$10001,X72,0), 0)+X72, "-"), "-")</f>
        <v>-</v>
      </c>
    </row>
    <row r="73" spans="1:27" x14ac:dyDescent="0.25">
      <c r="A73" t="str">
        <v>56.87.10</v>
      </c>
      <c r="B73" t="str">
        <f t="shared" si="1"/>
        <v>56.87.10</v>
      </c>
      <c r="C73">
        <f>MATCH(A73,Activiteitenoverzicht!$D$5:$D$10001, 0)</f>
        <v>1066</v>
      </c>
      <c r="D73" t="str" cm="1">
        <f t="array" ref="D73">IF(INDEX(Activiteitenoverzicht!$B$5:$B$10001,C73)&lt;&gt;0,INDEX(Activiteitenoverzicht!$B$5:$B$10001,C73),"niet gevonden")</f>
        <v>LBH040-A</v>
      </c>
      <c r="E73" cm="1">
        <f t="array" ref="E73">IF(INDEX(Activiteitenoverzicht!$G$5:$G$10001,C73)&lt;&gt;0,INDEX(Activiteitenoverzicht!$G$5:$G$10001,C73),"niet gevonden")</f>
        <v>1</v>
      </c>
      <c r="F73">
        <f ca="1">IFERROR(MATCH(A73,OFFSET(Activiteitenoverzicht!$D$5:$D$2079,C73,0), 0)+C73, "-")</f>
        <v>1073</v>
      </c>
      <c r="G73" t="str" cm="1">
        <f t="array" aca="1" ref="G73" ca="1">IF(ISNUMBER(F73),IF(INDEX(Activiteitenoverzicht!$B$5:$B$10001,F73)&lt;&gt;0,INDEX(Activiteitenoverzicht!$B$5:$B$10001,F73),"niet gevonden"),"-")</f>
        <v>LBH040-K</v>
      </c>
      <c r="H73" cm="1">
        <f t="array" aca="1" ref="H73" ca="1">IF(ISNUMBER(F73),IF(INDEX(Activiteitenoverzicht!$G$5:$G$10001,F73)&lt;&gt;0,INDEX(Activiteitenoverzicht!$G$5:$G$10001,F73),"niet gevonden"),"-")</f>
        <v>0.25</v>
      </c>
      <c r="I73" t="str">
        <f ca="1">IF(ISNUMBER(F73), IFERROR(MATCH(A73,OFFSET(Activiteitenoverzicht!$D$5:$D$10001,F73,0), 0)+F73, "-"), "-")</f>
        <v>-</v>
      </c>
      <c r="J73" t="str" cm="1">
        <f t="array" aca="1" ref="J73" ca="1">IF(ISNUMBER(I73),IF(INDEX(Activiteitenoverzicht!$B$5:$B$10001,I73)&lt;&gt;0,INDEX(Activiteitenoverzicht!$B$5:$B$10001,I73),"niet gevonden"),"-")</f>
        <v>-</v>
      </c>
      <c r="K73" t="str" cm="1">
        <f t="array" aca="1" ref="K73" ca="1">IF(ISNUMBER(I73),IF(INDEX(Activiteitenoverzicht!$G$5:$G$10001,I73)&lt;&gt;0,INDEX(Activiteitenoverzicht!$G$5:$G$10001,I73),"niet gevonden"),"-")</f>
        <v>-</v>
      </c>
      <c r="L73" t="str">
        <f ca="1">IF(ISNUMBER(I73), IFERROR(MATCH(A73,OFFSET(Activiteitenoverzicht!$D$5:$D$10001,I73,0), 0)+I73, "-"), "-")</f>
        <v>-</v>
      </c>
      <c r="M73" t="str" cm="1">
        <f t="array" aca="1" ref="M73" ca="1">IF(ISNUMBER(L73),IF(INDEX(Activiteitenoverzicht!$B$5:$B$10001,L73)&lt;&gt;0,INDEX(Activiteitenoverzicht!$B$5:$B$10001,L73),"niet gevonden"),"-")</f>
        <v>-</v>
      </c>
      <c r="N73" t="str" cm="1">
        <f t="array" aca="1" ref="N73" ca="1">IF(ISNUMBER(L73),IF(INDEX(Activiteitenoverzicht!$G$5:$G$10001,L73)&lt;&gt;0,INDEX(Activiteitenoverzicht!$G$5:$G$10001,L73),"niet gevonden"),"-")</f>
        <v>-</v>
      </c>
      <c r="O73" t="str">
        <f ca="1">IF(ISNUMBER(L73), IFERROR(MATCH(A73,OFFSET(Activiteitenoverzicht!$D$5:$D$10001,L73,0), 0)+L73, "-"), "-")</f>
        <v>-</v>
      </c>
      <c r="R73" t="str">
        <f ca="1">IF(ISNUMBER(O73), IFERROR(MATCH(A73,OFFSET(Activiteitenoverzicht!$D$5:$D$10001,O73,0), 0)+O73, "-"), "-")</f>
        <v>-</v>
      </c>
      <c r="U73" t="str">
        <f ca="1">IF(ISNUMBER(R73), IFERROR(MATCH(A73,OFFSET(Activiteitenoverzicht!$D$5:$D$10001,R73,0), 0)+R73, "-"), "-")</f>
        <v>-</v>
      </c>
      <c r="X73" t="str">
        <f ca="1">IF(ISNUMBER(U73), IFERROR(MATCH(A73,OFFSET(Activiteitenoverzicht!$D$5:$D$10001,U73,0), 0)+U73, "-"), "-")</f>
        <v>-</v>
      </c>
      <c r="AA73" t="str">
        <f ca="1">IF(ISNUMBER(X73), IFERROR(MATCH(A73,OFFSET(Activiteitenoverzicht!$D$5:$D$10001,X73,0), 0)+X73, "-"), "-")</f>
        <v>-</v>
      </c>
    </row>
    <row r="74" spans="1:27" x14ac:dyDescent="0.25">
      <c r="A74" t="str">
        <v>56.87.20</v>
      </c>
      <c r="B74" t="str">
        <f t="shared" si="1"/>
        <v>56.87.20</v>
      </c>
      <c r="C74">
        <f>MATCH(A74,Activiteitenoverzicht!$D$5:$D$10001, 0)</f>
        <v>1067</v>
      </c>
      <c r="D74" t="str" cm="1">
        <f t="array" ref="D74">IF(INDEX(Activiteitenoverzicht!$B$5:$B$10001,C74)&lt;&gt;0,INDEX(Activiteitenoverzicht!$B$5:$B$10001,C74),"niet gevonden")</f>
        <v>LBH040-A</v>
      </c>
      <c r="E74" cm="1">
        <f t="array" ref="E74">IF(INDEX(Activiteitenoverzicht!$G$5:$G$10001,C74)&lt;&gt;0,INDEX(Activiteitenoverzicht!$G$5:$G$10001,C74),"niet gevonden")</f>
        <v>1</v>
      </c>
      <c r="F74">
        <f ca="1">IFERROR(MATCH(A74,OFFSET(Activiteitenoverzicht!$D$5:$D$2079,C74,0), 0)+C74, "-")</f>
        <v>1074</v>
      </c>
      <c r="G74" t="str" cm="1">
        <f t="array" aca="1" ref="G74" ca="1">IF(ISNUMBER(F74),IF(INDEX(Activiteitenoverzicht!$B$5:$B$10001,F74)&lt;&gt;0,INDEX(Activiteitenoverzicht!$B$5:$B$10001,F74),"niet gevonden"),"-")</f>
        <v>LBH040-K</v>
      </c>
      <c r="H74" cm="1">
        <f t="array" aca="1" ref="H74" ca="1">IF(ISNUMBER(F74),IF(INDEX(Activiteitenoverzicht!$G$5:$G$10001,F74)&lt;&gt;0,INDEX(Activiteitenoverzicht!$G$5:$G$10001,F74),"niet gevonden"),"-")</f>
        <v>0.25</v>
      </c>
      <c r="I74" t="str">
        <f ca="1">IF(ISNUMBER(F74), IFERROR(MATCH(A74,OFFSET(Activiteitenoverzicht!$D$5:$D$10001,F74,0), 0)+F74, "-"), "-")</f>
        <v>-</v>
      </c>
      <c r="J74" t="str" cm="1">
        <f t="array" aca="1" ref="J74" ca="1">IF(ISNUMBER(I74),IF(INDEX(Activiteitenoverzicht!$B$5:$B$10001,I74)&lt;&gt;0,INDEX(Activiteitenoverzicht!$B$5:$B$10001,I74),"niet gevonden"),"-")</f>
        <v>-</v>
      </c>
      <c r="K74" t="str" cm="1">
        <f t="array" aca="1" ref="K74" ca="1">IF(ISNUMBER(I74),IF(INDEX(Activiteitenoverzicht!$G$5:$G$10001,I74)&lt;&gt;0,INDEX(Activiteitenoverzicht!$G$5:$G$10001,I74),"niet gevonden"),"-")</f>
        <v>-</v>
      </c>
      <c r="L74" t="str">
        <f ca="1">IF(ISNUMBER(I74), IFERROR(MATCH(A74,OFFSET(Activiteitenoverzicht!$D$5:$D$10001,I74,0), 0)+I74, "-"), "-")</f>
        <v>-</v>
      </c>
      <c r="M74" t="str" cm="1">
        <f t="array" aca="1" ref="M74" ca="1">IF(ISNUMBER(L74),IF(INDEX(Activiteitenoverzicht!$B$5:$B$10001,L74)&lt;&gt;0,INDEX(Activiteitenoverzicht!$B$5:$B$10001,L74),"niet gevonden"),"-")</f>
        <v>-</v>
      </c>
      <c r="N74" t="str" cm="1">
        <f t="array" aca="1" ref="N74" ca="1">IF(ISNUMBER(L74),IF(INDEX(Activiteitenoverzicht!$G$5:$G$10001,L74)&lt;&gt;0,INDEX(Activiteitenoverzicht!$G$5:$G$10001,L74),"niet gevonden"),"-")</f>
        <v>-</v>
      </c>
      <c r="O74" t="str">
        <f ca="1">IF(ISNUMBER(L74), IFERROR(MATCH(A74,OFFSET(Activiteitenoverzicht!$D$5:$D$10001,L74,0), 0)+L74, "-"), "-")</f>
        <v>-</v>
      </c>
      <c r="R74" t="str">
        <f ca="1">IF(ISNUMBER(O74), IFERROR(MATCH(A74,OFFSET(Activiteitenoverzicht!$D$5:$D$10001,O74,0), 0)+O74, "-"), "-")</f>
        <v>-</v>
      </c>
      <c r="U74" t="str">
        <f ca="1">IF(ISNUMBER(R74), IFERROR(MATCH(A74,OFFSET(Activiteitenoverzicht!$D$5:$D$10001,R74,0), 0)+R74, "-"), "-")</f>
        <v>-</v>
      </c>
      <c r="X74" t="str">
        <f ca="1">IF(ISNUMBER(U74), IFERROR(MATCH(A74,OFFSET(Activiteitenoverzicht!$D$5:$D$10001,U74,0), 0)+U74, "-"), "-")</f>
        <v>-</v>
      </c>
      <c r="AA74" t="str">
        <f ca="1">IF(ISNUMBER(X74), IFERROR(MATCH(A74,OFFSET(Activiteitenoverzicht!$D$5:$D$10001,X74,0), 0)+X74, "-"), "-")</f>
        <v>-</v>
      </c>
    </row>
    <row r="75" spans="1:27" x14ac:dyDescent="0.25">
      <c r="A75" t="str">
        <v>56.87.30</v>
      </c>
      <c r="B75" t="str">
        <f t="shared" si="1"/>
        <v>56.87.30</v>
      </c>
      <c r="C75">
        <f>MATCH(A75,Activiteitenoverzicht!$D$5:$D$10001, 0)</f>
        <v>1068</v>
      </c>
      <c r="D75" t="str" cm="1">
        <f t="array" ref="D75">IF(INDEX(Activiteitenoverzicht!$B$5:$B$10001,C75)&lt;&gt;0,INDEX(Activiteitenoverzicht!$B$5:$B$10001,C75),"niet gevonden")</f>
        <v>LBH040-A</v>
      </c>
      <c r="E75" cm="1">
        <f t="array" ref="E75">IF(INDEX(Activiteitenoverzicht!$G$5:$G$10001,C75)&lt;&gt;0,INDEX(Activiteitenoverzicht!$G$5:$G$10001,C75),"niet gevonden")</f>
        <v>1</v>
      </c>
      <c r="F75">
        <f ca="1">IFERROR(MATCH(A75,OFFSET(Activiteitenoverzicht!$D$5:$D$2079,C75,0), 0)+C75, "-")</f>
        <v>1075</v>
      </c>
      <c r="G75" t="str" cm="1">
        <f t="array" aca="1" ref="G75" ca="1">IF(ISNUMBER(F75),IF(INDEX(Activiteitenoverzicht!$B$5:$B$10001,F75)&lt;&gt;0,INDEX(Activiteitenoverzicht!$B$5:$B$10001,F75),"niet gevonden"),"-")</f>
        <v>LBH040-K</v>
      </c>
      <c r="H75" cm="1">
        <f t="array" aca="1" ref="H75" ca="1">IF(ISNUMBER(F75),IF(INDEX(Activiteitenoverzicht!$G$5:$G$10001,F75)&lt;&gt;0,INDEX(Activiteitenoverzicht!$G$5:$G$10001,F75),"niet gevonden"),"-")</f>
        <v>0.25</v>
      </c>
      <c r="I75" t="str">
        <f ca="1">IF(ISNUMBER(F75), IFERROR(MATCH(A75,OFFSET(Activiteitenoverzicht!$D$5:$D$10001,F75,0), 0)+F75, "-"), "-")</f>
        <v>-</v>
      </c>
      <c r="J75" t="str" cm="1">
        <f t="array" aca="1" ref="J75" ca="1">IF(ISNUMBER(I75),IF(INDEX(Activiteitenoverzicht!$B$5:$B$10001,I75)&lt;&gt;0,INDEX(Activiteitenoverzicht!$B$5:$B$10001,I75),"niet gevonden"),"-")</f>
        <v>-</v>
      </c>
      <c r="K75" t="str" cm="1">
        <f t="array" aca="1" ref="K75" ca="1">IF(ISNUMBER(I75),IF(INDEX(Activiteitenoverzicht!$G$5:$G$10001,I75)&lt;&gt;0,INDEX(Activiteitenoverzicht!$G$5:$G$10001,I75),"niet gevonden"),"-")</f>
        <v>-</v>
      </c>
      <c r="L75" t="str">
        <f ca="1">IF(ISNUMBER(I75), IFERROR(MATCH(A75,OFFSET(Activiteitenoverzicht!$D$5:$D$10001,I75,0), 0)+I75, "-"), "-")</f>
        <v>-</v>
      </c>
      <c r="M75" t="str" cm="1">
        <f t="array" aca="1" ref="M75" ca="1">IF(ISNUMBER(L75),IF(INDEX(Activiteitenoverzicht!$B$5:$B$10001,L75)&lt;&gt;0,INDEX(Activiteitenoverzicht!$B$5:$B$10001,L75),"niet gevonden"),"-")</f>
        <v>-</v>
      </c>
      <c r="N75" t="str" cm="1">
        <f t="array" aca="1" ref="N75" ca="1">IF(ISNUMBER(L75),IF(INDEX(Activiteitenoverzicht!$G$5:$G$10001,L75)&lt;&gt;0,INDEX(Activiteitenoverzicht!$G$5:$G$10001,L75),"niet gevonden"),"-")</f>
        <v>-</v>
      </c>
      <c r="O75" t="str">
        <f ca="1">IF(ISNUMBER(L75), IFERROR(MATCH(A75,OFFSET(Activiteitenoverzicht!$D$5:$D$10001,L75,0), 0)+L75, "-"), "-")</f>
        <v>-</v>
      </c>
      <c r="R75" t="str">
        <f ca="1">IF(ISNUMBER(O75), IFERROR(MATCH(A75,OFFSET(Activiteitenoverzicht!$D$5:$D$10001,O75,0), 0)+O75, "-"), "-")</f>
        <v>-</v>
      </c>
      <c r="U75" t="str">
        <f ca="1">IF(ISNUMBER(R75), IFERROR(MATCH(A75,OFFSET(Activiteitenoverzicht!$D$5:$D$10001,R75,0), 0)+R75, "-"), "-")</f>
        <v>-</v>
      </c>
      <c r="X75" t="str">
        <f ca="1">IF(ISNUMBER(U75), IFERROR(MATCH(A75,OFFSET(Activiteitenoverzicht!$D$5:$D$10001,U75,0), 0)+U75, "-"), "-")</f>
        <v>-</v>
      </c>
      <c r="AA75" t="str">
        <f ca="1">IF(ISNUMBER(X75), IFERROR(MATCH(A75,OFFSET(Activiteitenoverzicht!$D$5:$D$10001,X75,0), 0)+X75, "-"), "-")</f>
        <v>-</v>
      </c>
    </row>
    <row r="76" spans="1:27" x14ac:dyDescent="0.25">
      <c r="A76" t="str">
        <v>57.82.00</v>
      </c>
      <c r="B76" t="str">
        <f t="shared" si="1"/>
        <v>57.82.00</v>
      </c>
      <c r="C76">
        <f>MATCH(A76,Activiteitenoverzicht!$D$5:$D$10001, 0)</f>
        <v>1094</v>
      </c>
      <c r="D76" t="str" cm="1">
        <f t="array" ref="D76">IF(INDEX(Activiteitenoverzicht!$B$5:$B$10001,C76)&lt;&gt;0,INDEX(Activiteitenoverzicht!$B$5:$B$10001,C76),"niet gevonden")</f>
        <v>LBH063-A</v>
      </c>
      <c r="E76" cm="1">
        <f t="array" ref="E76">IF(INDEX(Activiteitenoverzicht!$G$5:$G$10001,C76)&lt;&gt;0,INDEX(Activiteitenoverzicht!$G$5:$G$10001,C76),"niet gevonden")</f>
        <v>1</v>
      </c>
      <c r="F76" t="str">
        <f ca="1">IFERROR(MATCH(A76,OFFSET(Activiteitenoverzicht!$D$5:$D$2079,C76,0), 0)+C76, "-")</f>
        <v>-</v>
      </c>
      <c r="G76" t="str" cm="1">
        <f t="array" aca="1" ref="G76" ca="1">IF(ISNUMBER(F76),IF(INDEX(Activiteitenoverzicht!$B$5:$B$10001,F76)&lt;&gt;0,INDEX(Activiteitenoverzicht!$B$5:$B$10001,F76),"niet gevonden"),"-")</f>
        <v>-</v>
      </c>
      <c r="H76" t="str" cm="1">
        <f t="array" aca="1" ref="H76" ca="1">IF(ISNUMBER(F76),IF(INDEX(Activiteitenoverzicht!$G$5:$G$10001,F76)&lt;&gt;0,INDEX(Activiteitenoverzicht!$G$5:$G$10001,F76),"niet gevonden"),"-")</f>
        <v>-</v>
      </c>
      <c r="I76" t="str">
        <f ca="1">IF(ISNUMBER(F76), IFERROR(MATCH(A76,OFFSET(Activiteitenoverzicht!$D$5:$D$10001,F76,0), 0)+F76, "-"), "-")</f>
        <v>-</v>
      </c>
      <c r="J76" t="str" cm="1">
        <f t="array" aca="1" ref="J76" ca="1">IF(ISNUMBER(I76),IF(INDEX(Activiteitenoverzicht!$B$5:$B$10001,I76)&lt;&gt;0,INDEX(Activiteitenoverzicht!$B$5:$B$10001,I76),"niet gevonden"),"-")</f>
        <v>-</v>
      </c>
      <c r="K76" t="str" cm="1">
        <f t="array" aca="1" ref="K76" ca="1">IF(ISNUMBER(I76),IF(INDEX(Activiteitenoverzicht!$G$5:$G$10001,I76)&lt;&gt;0,INDEX(Activiteitenoverzicht!$G$5:$G$10001,I76),"niet gevonden"),"-")</f>
        <v>-</v>
      </c>
      <c r="L76" t="str">
        <f ca="1">IF(ISNUMBER(I76), IFERROR(MATCH(A76,OFFSET(Activiteitenoverzicht!$D$5:$D$10001,I76,0), 0)+I76, "-"), "-")</f>
        <v>-</v>
      </c>
      <c r="M76" t="str" cm="1">
        <f t="array" aca="1" ref="M76" ca="1">IF(ISNUMBER(L76),IF(INDEX(Activiteitenoverzicht!$B$5:$B$10001,L76)&lt;&gt;0,INDEX(Activiteitenoverzicht!$B$5:$B$10001,L76),"niet gevonden"),"-")</f>
        <v>-</v>
      </c>
      <c r="N76" t="str" cm="1">
        <f t="array" aca="1" ref="N76" ca="1">IF(ISNUMBER(L76),IF(INDEX(Activiteitenoverzicht!$G$5:$G$10001,L76)&lt;&gt;0,INDEX(Activiteitenoverzicht!$G$5:$G$10001,L76),"niet gevonden"),"-")</f>
        <v>-</v>
      </c>
      <c r="O76" t="str">
        <f ca="1">IF(ISNUMBER(L76), IFERROR(MATCH(A76,OFFSET(Activiteitenoverzicht!$D$5:$D$10001,L76,0), 0)+L76, "-"), "-")</f>
        <v>-</v>
      </c>
      <c r="R76" t="str">
        <f ca="1">IF(ISNUMBER(O76), IFERROR(MATCH(A76,OFFSET(Activiteitenoverzicht!$D$5:$D$10001,O76,0), 0)+O76, "-"), "-")</f>
        <v>-</v>
      </c>
      <c r="U76" t="str">
        <f ca="1">IF(ISNUMBER(R76), IFERROR(MATCH(A76,OFFSET(Activiteitenoverzicht!$D$5:$D$10001,R76,0), 0)+R76, "-"), "-")</f>
        <v>-</v>
      </c>
      <c r="X76" t="str">
        <f ca="1">IF(ISNUMBER(U76), IFERROR(MATCH(A76,OFFSET(Activiteitenoverzicht!$D$5:$D$10001,U76,0), 0)+U76, "-"), "-")</f>
        <v>-</v>
      </c>
      <c r="AA76" t="str">
        <f ca="1">IF(ISNUMBER(X76), IFERROR(MATCH(A76,OFFSET(Activiteitenoverzicht!$D$5:$D$10001,X76,0), 0)+X76, "-"), "-")</f>
        <v>-</v>
      </c>
    </row>
    <row r="77" spans="1:27" x14ac:dyDescent="0.25">
      <c r="A77" t="str">
        <v>57.23.00</v>
      </c>
      <c r="B77" t="str">
        <f t="shared" si="1"/>
        <v>57.23.00</v>
      </c>
      <c r="C77">
        <f>MATCH(A77,Activiteitenoverzicht!$D$5:$D$10001, 0)</f>
        <v>1099</v>
      </c>
      <c r="D77" t="str" cm="1">
        <f t="array" ref="D77">IF(INDEX(Activiteitenoverzicht!$B$5:$B$10001,C77)&lt;&gt;0,INDEX(Activiteitenoverzicht!$B$5:$B$10001,C77),"niet gevonden")</f>
        <v>LBH070-A</v>
      </c>
      <c r="E77" cm="1">
        <f t="array" ref="E77">IF(INDEX(Activiteitenoverzicht!$G$5:$G$10001,C77)&lt;&gt;0,INDEX(Activiteitenoverzicht!$G$5:$G$10001,C77),"niet gevonden")</f>
        <v>1</v>
      </c>
      <c r="F77" t="str">
        <f ca="1">IFERROR(MATCH(A77,OFFSET(Activiteitenoverzicht!$D$5:$D$2079,C77,0), 0)+C77, "-")</f>
        <v>-</v>
      </c>
      <c r="G77" t="str" cm="1">
        <f t="array" aca="1" ref="G77" ca="1">IF(ISNUMBER(F77),IF(INDEX(Activiteitenoverzicht!$B$5:$B$10001,F77)&lt;&gt;0,INDEX(Activiteitenoverzicht!$B$5:$B$10001,F77),"niet gevonden"),"-")</f>
        <v>-</v>
      </c>
      <c r="H77" t="str" cm="1">
        <f t="array" aca="1" ref="H77" ca="1">IF(ISNUMBER(F77),IF(INDEX(Activiteitenoverzicht!$G$5:$G$10001,F77)&lt;&gt;0,INDEX(Activiteitenoverzicht!$G$5:$G$10001,F77),"niet gevonden"),"-")</f>
        <v>-</v>
      </c>
      <c r="I77" t="str">
        <f ca="1">IF(ISNUMBER(F77), IFERROR(MATCH(A77,OFFSET(Activiteitenoverzicht!$D$5:$D$10001,F77,0), 0)+F77, "-"), "-")</f>
        <v>-</v>
      </c>
      <c r="J77" t="str" cm="1">
        <f t="array" aca="1" ref="J77" ca="1">IF(ISNUMBER(I77),IF(INDEX(Activiteitenoverzicht!$B$5:$B$10001,I77)&lt;&gt;0,INDEX(Activiteitenoverzicht!$B$5:$B$10001,I77),"niet gevonden"),"-")</f>
        <v>-</v>
      </c>
      <c r="K77" t="str" cm="1">
        <f t="array" aca="1" ref="K77" ca="1">IF(ISNUMBER(I77),IF(INDEX(Activiteitenoverzicht!$G$5:$G$10001,I77)&lt;&gt;0,INDEX(Activiteitenoverzicht!$G$5:$G$10001,I77),"niet gevonden"),"-")</f>
        <v>-</v>
      </c>
      <c r="L77" t="str">
        <f ca="1">IF(ISNUMBER(I77), IFERROR(MATCH(A77,OFFSET(Activiteitenoverzicht!$D$5:$D$10001,I77,0), 0)+I77, "-"), "-")</f>
        <v>-</v>
      </c>
      <c r="M77" t="str" cm="1">
        <f t="array" aca="1" ref="M77" ca="1">IF(ISNUMBER(L77),IF(INDEX(Activiteitenoverzicht!$B$5:$B$10001,L77)&lt;&gt;0,INDEX(Activiteitenoverzicht!$B$5:$B$10001,L77),"niet gevonden"),"-")</f>
        <v>-</v>
      </c>
      <c r="N77" t="str" cm="1">
        <f t="array" aca="1" ref="N77" ca="1">IF(ISNUMBER(L77),IF(INDEX(Activiteitenoverzicht!$G$5:$G$10001,L77)&lt;&gt;0,INDEX(Activiteitenoverzicht!$G$5:$G$10001,L77),"niet gevonden"),"-")</f>
        <v>-</v>
      </c>
      <c r="O77" t="str">
        <f ca="1">IF(ISNUMBER(L77), IFERROR(MATCH(A77,OFFSET(Activiteitenoverzicht!$D$5:$D$10001,L77,0), 0)+L77, "-"), "-")</f>
        <v>-</v>
      </c>
      <c r="R77" t="str">
        <f ca="1">IF(ISNUMBER(O77), IFERROR(MATCH(A77,OFFSET(Activiteitenoverzicht!$D$5:$D$10001,O77,0), 0)+O77, "-"), "-")</f>
        <v>-</v>
      </c>
      <c r="U77" t="str">
        <f ca="1">IF(ISNUMBER(R77), IFERROR(MATCH(A77,OFFSET(Activiteitenoverzicht!$D$5:$D$10001,R77,0), 0)+R77, "-"), "-")</f>
        <v>-</v>
      </c>
      <c r="X77" t="str">
        <f ca="1">IF(ISNUMBER(U77), IFERROR(MATCH(A77,OFFSET(Activiteitenoverzicht!$D$5:$D$10001,U77,0), 0)+U77, "-"), "-")</f>
        <v>-</v>
      </c>
      <c r="AA77" t="str">
        <f ca="1">IF(ISNUMBER(X77), IFERROR(MATCH(A77,OFFSET(Activiteitenoverzicht!$D$5:$D$10001,X77,0), 0)+X77, "-"), "-")</f>
        <v>-</v>
      </c>
    </row>
    <row r="78" spans="1:27" x14ac:dyDescent="0.25">
      <c r="A78" t="str">
        <v>57.22.00</v>
      </c>
      <c r="B78" t="str">
        <f t="shared" si="1"/>
        <v>57.22.00</v>
      </c>
      <c r="C78">
        <f>MATCH(A78,Activiteitenoverzicht!$D$5:$D$10001, 0)</f>
        <v>1115</v>
      </c>
      <c r="D78" t="str" cm="1">
        <f t="array" ref="D78">IF(INDEX(Activiteitenoverzicht!$B$5:$B$10001,C78)&lt;&gt;0,INDEX(Activiteitenoverzicht!$B$5:$B$10001,C78),"niet gevonden")</f>
        <v>LBH080-A</v>
      </c>
      <c r="E78" cm="1">
        <f t="array" ref="E78">IF(INDEX(Activiteitenoverzicht!$G$5:$G$10001,C78)&lt;&gt;0,INDEX(Activiteitenoverzicht!$G$5:$G$10001,C78),"niet gevonden")</f>
        <v>1</v>
      </c>
      <c r="F78">
        <f ca="1">IFERROR(MATCH(A78,OFFSET(Activiteitenoverzicht!$D$5:$D$2079,C78,0), 0)+C78, "-")</f>
        <v>1122</v>
      </c>
      <c r="G78" t="str" cm="1">
        <f t="array" aca="1" ref="G78" ca="1">IF(ISNUMBER(F78),IF(INDEX(Activiteitenoverzicht!$B$5:$B$10001,F78)&lt;&gt;0,INDEX(Activiteitenoverzicht!$B$5:$B$10001,F78),"niet gevonden"),"-")</f>
        <v>LBH090-A</v>
      </c>
      <c r="H78" cm="1">
        <f t="array" aca="1" ref="H78" ca="1">IF(ISNUMBER(F78),IF(INDEX(Activiteitenoverzicht!$G$5:$G$10001,F78)&lt;&gt;0,INDEX(Activiteitenoverzicht!$G$5:$G$10001,F78),"niet gevonden"),"-")</f>
        <v>1</v>
      </c>
      <c r="I78" t="str">
        <f ca="1">IF(ISNUMBER(F78), IFERROR(MATCH(A78,OFFSET(Activiteitenoverzicht!$D$5:$D$10001,F78,0), 0)+F78, "-"), "-")</f>
        <v>-</v>
      </c>
      <c r="J78" t="str" cm="1">
        <f t="array" aca="1" ref="J78" ca="1">IF(ISNUMBER(I78),IF(INDEX(Activiteitenoverzicht!$B$5:$B$10001,I78)&lt;&gt;0,INDEX(Activiteitenoverzicht!$B$5:$B$10001,I78),"niet gevonden"),"-")</f>
        <v>-</v>
      </c>
      <c r="K78" t="str" cm="1">
        <f t="array" aca="1" ref="K78" ca="1">IF(ISNUMBER(I78),IF(INDEX(Activiteitenoverzicht!$G$5:$G$10001,I78)&lt;&gt;0,INDEX(Activiteitenoverzicht!$G$5:$G$10001,I78),"niet gevonden"),"-")</f>
        <v>-</v>
      </c>
      <c r="L78" t="str">
        <f ca="1">IF(ISNUMBER(I78), IFERROR(MATCH(A78,OFFSET(Activiteitenoverzicht!$D$5:$D$10001,I78,0), 0)+I78, "-"), "-")</f>
        <v>-</v>
      </c>
      <c r="M78" t="str" cm="1">
        <f t="array" aca="1" ref="M78" ca="1">IF(ISNUMBER(L78),IF(INDEX(Activiteitenoverzicht!$B$5:$B$10001,L78)&lt;&gt;0,INDEX(Activiteitenoverzicht!$B$5:$B$10001,L78),"niet gevonden"),"-")</f>
        <v>-</v>
      </c>
      <c r="N78" t="str" cm="1">
        <f t="array" aca="1" ref="N78" ca="1">IF(ISNUMBER(L78),IF(INDEX(Activiteitenoverzicht!$G$5:$G$10001,L78)&lt;&gt;0,INDEX(Activiteitenoverzicht!$G$5:$G$10001,L78),"niet gevonden"),"-")</f>
        <v>-</v>
      </c>
      <c r="O78" t="str">
        <f ca="1">IF(ISNUMBER(L78), IFERROR(MATCH(A78,OFFSET(Activiteitenoverzicht!$D$5:$D$10001,L78,0), 0)+L78, "-"), "-")</f>
        <v>-</v>
      </c>
      <c r="R78" t="str">
        <f ca="1">IF(ISNUMBER(O78), IFERROR(MATCH(A78,OFFSET(Activiteitenoverzicht!$D$5:$D$10001,O78,0), 0)+O78, "-"), "-")</f>
        <v>-</v>
      </c>
      <c r="U78" t="str">
        <f ca="1">IF(ISNUMBER(R78), IFERROR(MATCH(A78,OFFSET(Activiteitenoverzicht!$D$5:$D$10001,R78,0), 0)+R78, "-"), "-")</f>
        <v>-</v>
      </c>
      <c r="X78" t="str">
        <f ca="1">IF(ISNUMBER(U78), IFERROR(MATCH(A78,OFFSET(Activiteitenoverzicht!$D$5:$D$10001,U78,0), 0)+U78, "-"), "-")</f>
        <v>-</v>
      </c>
      <c r="AA78" t="str">
        <f ca="1">IF(ISNUMBER(X78), IFERROR(MATCH(A78,OFFSET(Activiteitenoverzicht!$D$5:$D$10001,X78,0), 0)+X78, "-"), "-")</f>
        <v>-</v>
      </c>
    </row>
    <row r="79" spans="1:27" x14ac:dyDescent="0.25">
      <c r="A79" t="str">
        <v>63.21.00</v>
      </c>
      <c r="B79" t="str">
        <f t="shared" si="1"/>
        <v>63.21.00</v>
      </c>
      <c r="C79">
        <f>MATCH(A79,Activiteitenoverzicht!$D$5:$D$10001, 0)</f>
        <v>1138</v>
      </c>
      <c r="D79" t="str" cm="1">
        <f t="array" ref="D79">IF(INDEX(Activiteitenoverzicht!$B$5:$B$10001,C79)&lt;&gt;0,INDEX(Activiteitenoverzicht!$B$5:$B$10001,C79),"niet gevonden")</f>
        <v>LCHT010-A</v>
      </c>
      <c r="E79" cm="1">
        <f t="array" ref="E79">IF(INDEX(Activiteitenoverzicht!$G$5:$G$10001,C79)&lt;&gt;0,INDEX(Activiteitenoverzicht!$G$5:$G$10001,C79),"niet gevonden")</f>
        <v>1</v>
      </c>
      <c r="F79" t="str">
        <f ca="1">IFERROR(MATCH(A79,OFFSET(Activiteitenoverzicht!$D$5:$D$2079,C79,0), 0)+C79, "-")</f>
        <v>-</v>
      </c>
      <c r="G79" t="str" cm="1">
        <f t="array" aca="1" ref="G79" ca="1">IF(ISNUMBER(F79),IF(INDEX(Activiteitenoverzicht!$B$5:$B$10001,F79)&lt;&gt;0,INDEX(Activiteitenoverzicht!$B$5:$B$10001,F79),"niet gevonden"),"-")</f>
        <v>-</v>
      </c>
      <c r="H79" t="str" cm="1">
        <f t="array" aca="1" ref="H79" ca="1">IF(ISNUMBER(F79),IF(INDEX(Activiteitenoverzicht!$G$5:$G$10001,F79)&lt;&gt;0,INDEX(Activiteitenoverzicht!$G$5:$G$10001,F79),"niet gevonden"),"-")</f>
        <v>-</v>
      </c>
      <c r="I79" t="str">
        <f ca="1">IF(ISNUMBER(F79), IFERROR(MATCH(A79,OFFSET(Activiteitenoverzicht!$D$5:$D$10001,F79,0), 0)+F79, "-"), "-")</f>
        <v>-</v>
      </c>
      <c r="J79" t="str" cm="1">
        <f t="array" aca="1" ref="J79" ca="1">IF(ISNUMBER(I79),IF(INDEX(Activiteitenoverzicht!$B$5:$B$10001,I79)&lt;&gt;0,INDEX(Activiteitenoverzicht!$B$5:$B$10001,I79),"niet gevonden"),"-")</f>
        <v>-</v>
      </c>
      <c r="K79" t="str" cm="1">
        <f t="array" aca="1" ref="K79" ca="1">IF(ISNUMBER(I79),IF(INDEX(Activiteitenoverzicht!$G$5:$G$10001,I79)&lt;&gt;0,INDEX(Activiteitenoverzicht!$G$5:$G$10001,I79),"niet gevonden"),"-")</f>
        <v>-</v>
      </c>
      <c r="L79" t="str">
        <f ca="1">IF(ISNUMBER(I79), IFERROR(MATCH(A79,OFFSET(Activiteitenoverzicht!$D$5:$D$10001,I79,0), 0)+I79, "-"), "-")</f>
        <v>-</v>
      </c>
      <c r="M79" t="str" cm="1">
        <f t="array" aca="1" ref="M79" ca="1">IF(ISNUMBER(L79),IF(INDEX(Activiteitenoverzicht!$B$5:$B$10001,L79)&lt;&gt;0,INDEX(Activiteitenoverzicht!$B$5:$B$10001,L79),"niet gevonden"),"-")</f>
        <v>-</v>
      </c>
      <c r="N79" t="str" cm="1">
        <f t="array" aca="1" ref="N79" ca="1">IF(ISNUMBER(L79),IF(INDEX(Activiteitenoverzicht!$G$5:$G$10001,L79)&lt;&gt;0,INDEX(Activiteitenoverzicht!$G$5:$G$10001,L79),"niet gevonden"),"-")</f>
        <v>-</v>
      </c>
      <c r="O79" t="str">
        <f ca="1">IF(ISNUMBER(L79), IFERROR(MATCH(A79,OFFSET(Activiteitenoverzicht!$D$5:$D$10001,L79,0), 0)+L79, "-"), "-")</f>
        <v>-</v>
      </c>
      <c r="R79" t="str">
        <f ca="1">IF(ISNUMBER(O79), IFERROR(MATCH(A79,OFFSET(Activiteitenoverzicht!$D$5:$D$10001,O79,0), 0)+O79, "-"), "-")</f>
        <v>-</v>
      </c>
      <c r="U79" t="str">
        <f ca="1">IF(ISNUMBER(R79), IFERROR(MATCH(A79,OFFSET(Activiteitenoverzicht!$D$5:$D$10001,R79,0), 0)+R79, "-"), "-")</f>
        <v>-</v>
      </c>
      <c r="X79" t="str">
        <f ca="1">IF(ISNUMBER(U79), IFERROR(MATCH(A79,OFFSET(Activiteitenoverzicht!$D$5:$D$10001,U79,0), 0)+U79, "-"), "-")</f>
        <v>-</v>
      </c>
      <c r="AA79" t="str">
        <f ca="1">IF(ISNUMBER(X79), IFERROR(MATCH(A79,OFFSET(Activiteitenoverzicht!$D$5:$D$10001,X79,0), 0)+X79, "-"), "-")</f>
        <v>-</v>
      </c>
    </row>
    <row r="80" spans="1:27" x14ac:dyDescent="0.25">
      <c r="A80" t="str">
        <v>90.63.10</v>
      </c>
      <c r="B80" t="str">
        <f t="shared" si="1"/>
        <v>90.63.10</v>
      </c>
      <c r="C80">
        <f>MATCH(A80,Activiteitenoverzicht!$D$5:$D$10001, 0)</f>
        <v>1139</v>
      </c>
      <c r="D80" t="str" cm="1">
        <f t="array" ref="D80">IF(INDEX(Activiteitenoverzicht!$B$5:$B$10001,C80)&lt;&gt;0,INDEX(Activiteitenoverzicht!$B$5:$B$10001,C80),"niet gevonden")</f>
        <v>LCHT010-A</v>
      </c>
      <c r="E80" cm="1">
        <f t="array" ref="E80">IF(INDEX(Activiteitenoverzicht!$G$5:$G$10001,C80)&lt;&gt;0,INDEX(Activiteitenoverzicht!$G$5:$G$10001,C80),"niet gevonden")</f>
        <v>1</v>
      </c>
      <c r="F80" t="str">
        <f ca="1">IFERROR(MATCH(A80,OFFSET(Activiteitenoverzicht!$D$5:$D$2079,C80,0), 0)+C80, "-")</f>
        <v>-</v>
      </c>
      <c r="G80" t="str" cm="1">
        <f t="array" aca="1" ref="G80" ca="1">IF(ISNUMBER(F80),IF(INDEX(Activiteitenoverzicht!$B$5:$B$10001,F80)&lt;&gt;0,INDEX(Activiteitenoverzicht!$B$5:$B$10001,F80),"niet gevonden"),"-")</f>
        <v>-</v>
      </c>
      <c r="H80" t="str" cm="1">
        <f t="array" aca="1" ref="H80" ca="1">IF(ISNUMBER(F80),IF(INDEX(Activiteitenoverzicht!$G$5:$G$10001,F80)&lt;&gt;0,INDEX(Activiteitenoverzicht!$G$5:$G$10001,F80),"niet gevonden"),"-")</f>
        <v>-</v>
      </c>
      <c r="I80" t="str">
        <f ca="1">IF(ISNUMBER(F80), IFERROR(MATCH(A80,OFFSET(Activiteitenoverzicht!$D$5:$D$10001,F80,0), 0)+F80, "-"), "-")</f>
        <v>-</v>
      </c>
      <c r="J80" t="str" cm="1">
        <f t="array" aca="1" ref="J80" ca="1">IF(ISNUMBER(I80),IF(INDEX(Activiteitenoverzicht!$B$5:$B$10001,I80)&lt;&gt;0,INDEX(Activiteitenoverzicht!$B$5:$B$10001,I80),"niet gevonden"),"-")</f>
        <v>-</v>
      </c>
      <c r="K80" t="str" cm="1">
        <f t="array" aca="1" ref="K80" ca="1">IF(ISNUMBER(I80),IF(INDEX(Activiteitenoverzicht!$G$5:$G$10001,I80)&lt;&gt;0,INDEX(Activiteitenoverzicht!$G$5:$G$10001,I80),"niet gevonden"),"-")</f>
        <v>-</v>
      </c>
      <c r="L80" t="str">
        <f ca="1">IF(ISNUMBER(I80), IFERROR(MATCH(A80,OFFSET(Activiteitenoverzicht!$D$5:$D$10001,I80,0), 0)+I80, "-"), "-")</f>
        <v>-</v>
      </c>
      <c r="M80" t="str" cm="1">
        <f t="array" aca="1" ref="M80" ca="1">IF(ISNUMBER(L80),IF(INDEX(Activiteitenoverzicht!$B$5:$B$10001,L80)&lt;&gt;0,INDEX(Activiteitenoverzicht!$B$5:$B$10001,L80),"niet gevonden"),"-")</f>
        <v>-</v>
      </c>
      <c r="N80" t="str" cm="1">
        <f t="array" aca="1" ref="N80" ca="1">IF(ISNUMBER(L80),IF(INDEX(Activiteitenoverzicht!$G$5:$G$10001,L80)&lt;&gt;0,INDEX(Activiteitenoverzicht!$G$5:$G$10001,L80),"niet gevonden"),"-")</f>
        <v>-</v>
      </c>
      <c r="O80" t="str">
        <f ca="1">IF(ISNUMBER(L80), IFERROR(MATCH(A80,OFFSET(Activiteitenoverzicht!$D$5:$D$10001,L80,0), 0)+L80, "-"), "-")</f>
        <v>-</v>
      </c>
      <c r="R80" t="str">
        <f ca="1">IF(ISNUMBER(O80), IFERROR(MATCH(A80,OFFSET(Activiteitenoverzicht!$D$5:$D$10001,O80,0), 0)+O80, "-"), "-")</f>
        <v>-</v>
      </c>
      <c r="U80" t="str">
        <f ca="1">IF(ISNUMBER(R80), IFERROR(MATCH(A80,OFFSET(Activiteitenoverzicht!$D$5:$D$10001,R80,0), 0)+R80, "-"), "-")</f>
        <v>-</v>
      </c>
      <c r="X80" t="str">
        <f ca="1">IF(ISNUMBER(U80), IFERROR(MATCH(A80,OFFSET(Activiteitenoverzicht!$D$5:$D$10001,U80,0), 0)+U80, "-"), "-")</f>
        <v>-</v>
      </c>
      <c r="AA80" t="str">
        <f ca="1">IF(ISNUMBER(X80), IFERROR(MATCH(A80,OFFSET(Activiteitenoverzicht!$D$5:$D$10001,X80,0), 0)+X80, "-"), "-")</f>
        <v>-</v>
      </c>
    </row>
    <row r="81" spans="1:27" x14ac:dyDescent="0.25">
      <c r="A81" t="str">
        <v>90.63.20</v>
      </c>
      <c r="B81" t="str">
        <f t="shared" si="1"/>
        <v>90.63.20</v>
      </c>
      <c r="C81">
        <f>MATCH(A81,Activiteitenoverzicht!$D$5:$D$10001, 0)</f>
        <v>1150</v>
      </c>
      <c r="D81" t="str" cm="1">
        <f t="array" ref="D81">IF(INDEX(Activiteitenoverzicht!$B$5:$B$10001,C81)&lt;&gt;0,INDEX(Activiteitenoverzicht!$B$5:$B$10001,C81),"niet gevonden")</f>
        <v>LCHT020-A</v>
      </c>
      <c r="E81" cm="1">
        <f t="array" ref="E81">IF(INDEX(Activiteitenoverzicht!$G$5:$G$10001,C81)&lt;&gt;0,INDEX(Activiteitenoverzicht!$G$5:$G$10001,C81),"niet gevonden")</f>
        <v>1</v>
      </c>
      <c r="F81" t="str">
        <f ca="1">IFERROR(MATCH(A81,OFFSET(Activiteitenoverzicht!$D$5:$D$2079,C81,0), 0)+C81, "-")</f>
        <v>-</v>
      </c>
      <c r="G81" t="str" cm="1">
        <f t="array" aca="1" ref="G81" ca="1">IF(ISNUMBER(F81),IF(INDEX(Activiteitenoverzicht!$B$5:$B$10001,F81)&lt;&gt;0,INDEX(Activiteitenoverzicht!$B$5:$B$10001,F81),"niet gevonden"),"-")</f>
        <v>-</v>
      </c>
      <c r="H81" t="str" cm="1">
        <f t="array" aca="1" ref="H81" ca="1">IF(ISNUMBER(F81),IF(INDEX(Activiteitenoverzicht!$G$5:$G$10001,F81)&lt;&gt;0,INDEX(Activiteitenoverzicht!$G$5:$G$10001,F81),"niet gevonden"),"-")</f>
        <v>-</v>
      </c>
      <c r="I81" t="str">
        <f ca="1">IF(ISNUMBER(F81), IFERROR(MATCH(A81,OFFSET(Activiteitenoverzicht!$D$5:$D$10001,F81,0), 0)+F81, "-"), "-")</f>
        <v>-</v>
      </c>
      <c r="J81" t="str" cm="1">
        <f t="array" aca="1" ref="J81" ca="1">IF(ISNUMBER(I81),IF(INDEX(Activiteitenoverzicht!$B$5:$B$10001,I81)&lt;&gt;0,INDEX(Activiteitenoverzicht!$B$5:$B$10001,I81),"niet gevonden"),"-")</f>
        <v>-</v>
      </c>
      <c r="K81" t="str" cm="1">
        <f t="array" aca="1" ref="K81" ca="1">IF(ISNUMBER(I81),IF(INDEX(Activiteitenoverzicht!$G$5:$G$10001,I81)&lt;&gt;0,INDEX(Activiteitenoverzicht!$G$5:$G$10001,I81),"niet gevonden"),"-")</f>
        <v>-</v>
      </c>
      <c r="L81" t="str">
        <f ca="1">IF(ISNUMBER(I81), IFERROR(MATCH(A81,OFFSET(Activiteitenoverzicht!$D$5:$D$10001,I81,0), 0)+I81, "-"), "-")</f>
        <v>-</v>
      </c>
      <c r="M81" t="str" cm="1">
        <f t="array" aca="1" ref="M81" ca="1">IF(ISNUMBER(L81),IF(INDEX(Activiteitenoverzicht!$B$5:$B$10001,L81)&lt;&gt;0,INDEX(Activiteitenoverzicht!$B$5:$B$10001,L81),"niet gevonden"),"-")</f>
        <v>-</v>
      </c>
      <c r="N81" t="str" cm="1">
        <f t="array" aca="1" ref="N81" ca="1">IF(ISNUMBER(L81),IF(INDEX(Activiteitenoverzicht!$G$5:$G$10001,L81)&lt;&gt;0,INDEX(Activiteitenoverzicht!$G$5:$G$10001,L81),"niet gevonden"),"-")</f>
        <v>-</v>
      </c>
      <c r="O81" t="str">
        <f ca="1">IF(ISNUMBER(L81), IFERROR(MATCH(A81,OFFSET(Activiteitenoverzicht!$D$5:$D$10001,L81,0), 0)+L81, "-"), "-")</f>
        <v>-</v>
      </c>
      <c r="R81" t="str">
        <f ca="1">IF(ISNUMBER(O81), IFERROR(MATCH(A81,OFFSET(Activiteitenoverzicht!$D$5:$D$10001,O81,0), 0)+O81, "-"), "-")</f>
        <v>-</v>
      </c>
      <c r="U81" t="str">
        <f ca="1">IF(ISNUMBER(R81), IFERROR(MATCH(A81,OFFSET(Activiteitenoverzicht!$D$5:$D$10001,R81,0), 0)+R81, "-"), "-")</f>
        <v>-</v>
      </c>
      <c r="X81" t="str">
        <f ca="1">IF(ISNUMBER(U81), IFERROR(MATCH(A81,OFFSET(Activiteitenoverzicht!$D$5:$D$10001,U81,0), 0)+U81, "-"), "-")</f>
        <v>-</v>
      </c>
      <c r="AA81" t="str">
        <f ca="1">IF(ISNUMBER(X81), IFERROR(MATCH(A81,OFFSET(Activiteitenoverzicht!$D$5:$D$10001,X81,0), 0)+X81, "-"), "-")</f>
        <v>-</v>
      </c>
    </row>
    <row r="82" spans="1:27" x14ac:dyDescent="0.25">
      <c r="A82" t="str">
        <v>63.31.00</v>
      </c>
      <c r="B82" t="str">
        <f t="shared" si="1"/>
        <v>63.31.00</v>
      </c>
      <c r="C82">
        <f>MATCH(A82,Activiteitenoverzicht!$D$5:$D$10001, 0)</f>
        <v>1151</v>
      </c>
      <c r="D82" t="str" cm="1">
        <f t="array" ref="D82">IF(INDEX(Activiteitenoverzicht!$B$5:$B$10001,C82)&lt;&gt;0,INDEX(Activiteitenoverzicht!$B$5:$B$10001,C82),"niet gevonden")</f>
        <v>LCHT020-A</v>
      </c>
      <c r="E82" cm="1">
        <f t="array" ref="E82">IF(INDEX(Activiteitenoverzicht!$G$5:$G$10001,C82)&lt;&gt;0,INDEX(Activiteitenoverzicht!$G$5:$G$10001,C82),"niet gevonden")</f>
        <v>1</v>
      </c>
      <c r="F82" t="str">
        <f ca="1">IFERROR(MATCH(A82,OFFSET(Activiteitenoverzicht!$D$5:$D$2079,C82,0), 0)+C82, "-")</f>
        <v>-</v>
      </c>
      <c r="G82" t="str" cm="1">
        <f t="array" aca="1" ref="G82" ca="1">IF(ISNUMBER(F82),IF(INDEX(Activiteitenoverzicht!$B$5:$B$10001,F82)&lt;&gt;0,INDEX(Activiteitenoverzicht!$B$5:$B$10001,F82),"niet gevonden"),"-")</f>
        <v>-</v>
      </c>
      <c r="H82" t="str" cm="1">
        <f t="array" aca="1" ref="H82" ca="1">IF(ISNUMBER(F82),IF(INDEX(Activiteitenoverzicht!$G$5:$G$10001,F82)&lt;&gt;0,INDEX(Activiteitenoverzicht!$G$5:$G$10001,F82),"niet gevonden"),"-")</f>
        <v>-</v>
      </c>
      <c r="I82" t="str">
        <f ca="1">IF(ISNUMBER(F82), IFERROR(MATCH(A82,OFFSET(Activiteitenoverzicht!$D$5:$D$10001,F82,0), 0)+F82, "-"), "-")</f>
        <v>-</v>
      </c>
      <c r="J82" t="str" cm="1">
        <f t="array" aca="1" ref="J82" ca="1">IF(ISNUMBER(I82),IF(INDEX(Activiteitenoverzicht!$B$5:$B$10001,I82)&lt;&gt;0,INDEX(Activiteitenoverzicht!$B$5:$B$10001,I82),"niet gevonden"),"-")</f>
        <v>-</v>
      </c>
      <c r="K82" t="str" cm="1">
        <f t="array" aca="1" ref="K82" ca="1">IF(ISNUMBER(I82),IF(INDEX(Activiteitenoverzicht!$G$5:$G$10001,I82)&lt;&gt;0,INDEX(Activiteitenoverzicht!$G$5:$G$10001,I82),"niet gevonden"),"-")</f>
        <v>-</v>
      </c>
      <c r="L82" t="str">
        <f ca="1">IF(ISNUMBER(I82), IFERROR(MATCH(A82,OFFSET(Activiteitenoverzicht!$D$5:$D$10001,I82,0), 0)+I82, "-"), "-")</f>
        <v>-</v>
      </c>
      <c r="M82" t="str" cm="1">
        <f t="array" aca="1" ref="M82" ca="1">IF(ISNUMBER(L82),IF(INDEX(Activiteitenoverzicht!$B$5:$B$10001,L82)&lt;&gt;0,INDEX(Activiteitenoverzicht!$B$5:$B$10001,L82),"niet gevonden"),"-")</f>
        <v>-</v>
      </c>
      <c r="N82" t="str" cm="1">
        <f t="array" aca="1" ref="N82" ca="1">IF(ISNUMBER(L82),IF(INDEX(Activiteitenoverzicht!$G$5:$G$10001,L82)&lt;&gt;0,INDEX(Activiteitenoverzicht!$G$5:$G$10001,L82),"niet gevonden"),"-")</f>
        <v>-</v>
      </c>
      <c r="O82" t="str">
        <f ca="1">IF(ISNUMBER(L82), IFERROR(MATCH(A82,OFFSET(Activiteitenoverzicht!$D$5:$D$10001,L82,0), 0)+L82, "-"), "-")</f>
        <v>-</v>
      </c>
      <c r="R82" t="str">
        <f ca="1">IF(ISNUMBER(O82), IFERROR(MATCH(A82,OFFSET(Activiteitenoverzicht!$D$5:$D$10001,O82,0), 0)+O82, "-"), "-")</f>
        <v>-</v>
      </c>
      <c r="U82" t="str">
        <f ca="1">IF(ISNUMBER(R82), IFERROR(MATCH(A82,OFFSET(Activiteitenoverzicht!$D$5:$D$10001,R82,0), 0)+R82, "-"), "-")</f>
        <v>-</v>
      </c>
      <c r="X82" t="str">
        <f ca="1">IF(ISNUMBER(U82), IFERROR(MATCH(A82,OFFSET(Activiteitenoverzicht!$D$5:$D$10001,U82,0), 0)+U82, "-"), "-")</f>
        <v>-</v>
      </c>
      <c r="AA82" t="str">
        <f ca="1">IF(ISNUMBER(X82), IFERROR(MATCH(A82,OFFSET(Activiteitenoverzicht!$D$5:$D$10001,X82,0), 0)+X82, "-"), "-")</f>
        <v>-</v>
      </c>
    </row>
    <row r="83" spans="1:27" x14ac:dyDescent="0.25">
      <c r="A83" t="str">
        <v>63.22.00</v>
      </c>
      <c r="B83" t="str">
        <f t="shared" si="1"/>
        <v>63.22.00</v>
      </c>
      <c r="C83">
        <f>MATCH(A83,Activiteitenoverzicht!$D$5:$D$10001, 0)</f>
        <v>1157</v>
      </c>
      <c r="D83" t="str" cm="1">
        <f t="array" ref="D83">IF(INDEX(Activiteitenoverzicht!$B$5:$B$10001,C83)&lt;&gt;0,INDEX(Activiteitenoverzicht!$B$5:$B$10001,C83),"niet gevonden")</f>
        <v>LCHT040-A</v>
      </c>
      <c r="E83" cm="1">
        <f t="array" ref="E83">IF(INDEX(Activiteitenoverzicht!$G$5:$G$10001,C83)&lt;&gt;0,INDEX(Activiteitenoverzicht!$G$5:$G$10001,C83),"niet gevonden")</f>
        <v>1</v>
      </c>
      <c r="F83" t="str">
        <f ca="1">IFERROR(MATCH(A83,OFFSET(Activiteitenoverzicht!$D$5:$D$2079,C83,0), 0)+C83, "-")</f>
        <v>-</v>
      </c>
      <c r="G83" t="str" cm="1">
        <f t="array" aca="1" ref="G83" ca="1">IF(ISNUMBER(F83),IF(INDEX(Activiteitenoverzicht!$B$5:$B$10001,F83)&lt;&gt;0,INDEX(Activiteitenoverzicht!$B$5:$B$10001,F83),"niet gevonden"),"-")</f>
        <v>-</v>
      </c>
      <c r="H83" t="str" cm="1">
        <f t="array" aca="1" ref="H83" ca="1">IF(ISNUMBER(F83),IF(INDEX(Activiteitenoverzicht!$G$5:$G$10001,F83)&lt;&gt;0,INDEX(Activiteitenoverzicht!$G$5:$G$10001,F83),"niet gevonden"),"-")</f>
        <v>-</v>
      </c>
      <c r="I83" t="str">
        <f ca="1">IF(ISNUMBER(F83), IFERROR(MATCH(A83,OFFSET(Activiteitenoverzicht!$D$5:$D$10001,F83,0), 0)+F83, "-"), "-")</f>
        <v>-</v>
      </c>
      <c r="J83" t="str" cm="1">
        <f t="array" aca="1" ref="J83" ca="1">IF(ISNUMBER(I83),IF(INDEX(Activiteitenoverzicht!$B$5:$B$10001,I83)&lt;&gt;0,INDEX(Activiteitenoverzicht!$B$5:$B$10001,I83),"niet gevonden"),"-")</f>
        <v>-</v>
      </c>
      <c r="K83" t="str" cm="1">
        <f t="array" aca="1" ref="K83" ca="1">IF(ISNUMBER(I83),IF(INDEX(Activiteitenoverzicht!$G$5:$G$10001,I83)&lt;&gt;0,INDEX(Activiteitenoverzicht!$G$5:$G$10001,I83),"niet gevonden"),"-")</f>
        <v>-</v>
      </c>
      <c r="L83" t="str">
        <f ca="1">IF(ISNUMBER(I83), IFERROR(MATCH(A83,OFFSET(Activiteitenoverzicht!$D$5:$D$10001,I83,0), 0)+I83, "-"), "-")</f>
        <v>-</v>
      </c>
      <c r="M83" t="str" cm="1">
        <f t="array" aca="1" ref="M83" ca="1">IF(ISNUMBER(L83),IF(INDEX(Activiteitenoverzicht!$B$5:$B$10001,L83)&lt;&gt;0,INDEX(Activiteitenoverzicht!$B$5:$B$10001,L83),"niet gevonden"),"-")</f>
        <v>-</v>
      </c>
      <c r="N83" t="str" cm="1">
        <f t="array" aca="1" ref="N83" ca="1">IF(ISNUMBER(L83),IF(INDEX(Activiteitenoverzicht!$G$5:$G$10001,L83)&lt;&gt;0,INDEX(Activiteitenoverzicht!$G$5:$G$10001,L83),"niet gevonden"),"-")</f>
        <v>-</v>
      </c>
      <c r="O83" t="str">
        <f ca="1">IF(ISNUMBER(L83), IFERROR(MATCH(A83,OFFSET(Activiteitenoverzicht!$D$5:$D$10001,L83,0), 0)+L83, "-"), "-")</f>
        <v>-</v>
      </c>
      <c r="R83" t="str">
        <f ca="1">IF(ISNUMBER(O83), IFERROR(MATCH(A83,OFFSET(Activiteitenoverzicht!$D$5:$D$10001,O83,0), 0)+O83, "-"), "-")</f>
        <v>-</v>
      </c>
      <c r="U83" t="str">
        <f ca="1">IF(ISNUMBER(R83), IFERROR(MATCH(A83,OFFSET(Activiteitenoverzicht!$D$5:$D$10001,R83,0), 0)+R83, "-"), "-")</f>
        <v>-</v>
      </c>
      <c r="X83" t="str">
        <f ca="1">IF(ISNUMBER(U83), IFERROR(MATCH(A83,OFFSET(Activiteitenoverzicht!$D$5:$D$10001,U83,0), 0)+U83, "-"), "-")</f>
        <v>-</v>
      </c>
      <c r="AA83" t="str">
        <f ca="1">IF(ISNUMBER(X83), IFERROR(MATCH(A83,OFFSET(Activiteitenoverzicht!$D$5:$D$10001,X83,0), 0)+X83, "-"), "-")</f>
        <v>-</v>
      </c>
    </row>
    <row r="84" spans="1:27" x14ac:dyDescent="0.25">
      <c r="A84" t="str">
        <v>63.42.00</v>
      </c>
      <c r="B84" t="str">
        <f t="shared" si="1"/>
        <v>63.42.00</v>
      </c>
      <c r="C84">
        <f>MATCH(A84,Activiteitenoverzicht!$D$5:$D$10001, 0)</f>
        <v>1158</v>
      </c>
      <c r="D84" t="str" cm="1">
        <f t="array" ref="D84">IF(INDEX(Activiteitenoverzicht!$B$5:$B$10001,C84)&lt;&gt;0,INDEX(Activiteitenoverzicht!$B$5:$B$10001,C84),"niet gevonden")</f>
        <v>LCHT040-A</v>
      </c>
      <c r="E84" cm="1">
        <f t="array" ref="E84">IF(INDEX(Activiteitenoverzicht!$G$5:$G$10001,C84)&lt;&gt;0,INDEX(Activiteitenoverzicht!$G$5:$G$10001,C84),"niet gevonden")</f>
        <v>1</v>
      </c>
      <c r="F84" t="str">
        <f ca="1">IFERROR(MATCH(A84,OFFSET(Activiteitenoverzicht!$D$5:$D$2079,C84,0), 0)+C84, "-")</f>
        <v>-</v>
      </c>
      <c r="G84" t="str" cm="1">
        <f t="array" aca="1" ref="G84" ca="1">IF(ISNUMBER(F84),IF(INDEX(Activiteitenoverzicht!$B$5:$B$10001,F84)&lt;&gt;0,INDEX(Activiteitenoverzicht!$B$5:$B$10001,F84),"niet gevonden"),"-")</f>
        <v>-</v>
      </c>
      <c r="H84" t="str" cm="1">
        <f t="array" aca="1" ref="H84" ca="1">IF(ISNUMBER(F84),IF(INDEX(Activiteitenoverzicht!$G$5:$G$10001,F84)&lt;&gt;0,INDEX(Activiteitenoverzicht!$G$5:$G$10001,F84),"niet gevonden"),"-")</f>
        <v>-</v>
      </c>
      <c r="I84" t="str">
        <f ca="1">IF(ISNUMBER(F84), IFERROR(MATCH(A84,OFFSET(Activiteitenoverzicht!$D$5:$D$10001,F84,0), 0)+F84, "-"), "-")</f>
        <v>-</v>
      </c>
      <c r="J84" t="str" cm="1">
        <f t="array" aca="1" ref="J84" ca="1">IF(ISNUMBER(I84),IF(INDEX(Activiteitenoverzicht!$B$5:$B$10001,I84)&lt;&gt;0,INDEX(Activiteitenoverzicht!$B$5:$B$10001,I84),"niet gevonden"),"-")</f>
        <v>-</v>
      </c>
      <c r="K84" t="str" cm="1">
        <f t="array" aca="1" ref="K84" ca="1">IF(ISNUMBER(I84),IF(INDEX(Activiteitenoverzicht!$G$5:$G$10001,I84)&lt;&gt;0,INDEX(Activiteitenoverzicht!$G$5:$G$10001,I84),"niet gevonden"),"-")</f>
        <v>-</v>
      </c>
      <c r="L84" t="str">
        <f ca="1">IF(ISNUMBER(I84), IFERROR(MATCH(A84,OFFSET(Activiteitenoverzicht!$D$5:$D$10001,I84,0), 0)+I84, "-"), "-")</f>
        <v>-</v>
      </c>
      <c r="M84" t="str" cm="1">
        <f t="array" aca="1" ref="M84" ca="1">IF(ISNUMBER(L84),IF(INDEX(Activiteitenoverzicht!$B$5:$B$10001,L84)&lt;&gt;0,INDEX(Activiteitenoverzicht!$B$5:$B$10001,L84),"niet gevonden"),"-")</f>
        <v>-</v>
      </c>
      <c r="N84" t="str" cm="1">
        <f t="array" aca="1" ref="N84" ca="1">IF(ISNUMBER(L84),IF(INDEX(Activiteitenoverzicht!$G$5:$G$10001,L84)&lt;&gt;0,INDEX(Activiteitenoverzicht!$G$5:$G$10001,L84),"niet gevonden"),"-")</f>
        <v>-</v>
      </c>
      <c r="O84" t="str">
        <f ca="1">IF(ISNUMBER(L84), IFERROR(MATCH(A84,OFFSET(Activiteitenoverzicht!$D$5:$D$10001,L84,0), 0)+L84, "-"), "-")</f>
        <v>-</v>
      </c>
      <c r="R84" t="str">
        <f ca="1">IF(ISNUMBER(O84), IFERROR(MATCH(A84,OFFSET(Activiteitenoverzicht!$D$5:$D$10001,O84,0), 0)+O84, "-"), "-")</f>
        <v>-</v>
      </c>
      <c r="U84" t="str">
        <f ca="1">IF(ISNUMBER(R84), IFERROR(MATCH(A84,OFFSET(Activiteitenoverzicht!$D$5:$D$10001,R84,0), 0)+R84, "-"), "-")</f>
        <v>-</v>
      </c>
      <c r="X84" t="str">
        <f ca="1">IF(ISNUMBER(U84), IFERROR(MATCH(A84,OFFSET(Activiteitenoverzicht!$D$5:$D$10001,U84,0), 0)+U84, "-"), "-")</f>
        <v>-</v>
      </c>
      <c r="AA84" t="str">
        <f ca="1">IF(ISNUMBER(X84), IFERROR(MATCH(A84,OFFSET(Activiteitenoverzicht!$D$5:$D$10001,X84,0), 0)+X84, "-"), "-")</f>
        <v>-</v>
      </c>
    </row>
    <row r="85" spans="1:27" x14ac:dyDescent="0.25">
      <c r="A85" t="str">
        <v>66.10.10</v>
      </c>
      <c r="B85" t="str">
        <f t="shared" si="1"/>
        <v>66.10.10</v>
      </c>
      <c r="C85">
        <f>MATCH(A85,Activiteitenoverzicht!$D$5:$D$10001, 0)</f>
        <v>1167</v>
      </c>
      <c r="D85" t="str" cm="1">
        <f t="array" ref="D85">IF(INDEX(Activiteitenoverzicht!$B$5:$B$10001,C85)&lt;&gt;0,INDEX(Activiteitenoverzicht!$B$5:$B$10001,C85),"niet gevonden")</f>
        <v>LFT010-A1</v>
      </c>
      <c r="E85" cm="1">
        <f t="array" ref="E85">IF(INDEX(Activiteitenoverzicht!$G$5:$G$10001,C85)&lt;&gt;0,INDEX(Activiteitenoverzicht!$G$5:$G$10001,C85),"niet gevonden")</f>
        <v>2</v>
      </c>
      <c r="F85">
        <f ca="1">IFERROR(MATCH(A85,OFFSET(Activiteitenoverzicht!$D$5:$D$2079,C85,0), 0)+C85, "-")</f>
        <v>1222</v>
      </c>
      <c r="G85" t="str" cm="1">
        <f t="array" aca="1" ref="G85" ca="1">IF(ISNUMBER(F85),IF(INDEX(Activiteitenoverzicht!$B$5:$B$10001,F85)&lt;&gt;0,INDEX(Activiteitenoverzicht!$B$5:$B$10001,F85),"niet gevonden"),"-")</f>
        <v>LFT010-K1</v>
      </c>
      <c r="H85" cm="1">
        <f t="array" aca="1" ref="H85" ca="1">IF(ISNUMBER(F85),IF(INDEX(Activiteitenoverzicht!$G$5:$G$10001,F85)&lt;&gt;0,INDEX(Activiteitenoverzicht!$G$5:$G$10001,F85),"niet gevonden"),"-")</f>
        <v>0.66</v>
      </c>
      <c r="I85" t="str">
        <f ca="1">IF(ISNUMBER(F85), IFERROR(MATCH(A85,OFFSET(Activiteitenoverzicht!$D$5:$D$10001,F85,0), 0)+F85, "-"), "-")</f>
        <v>-</v>
      </c>
      <c r="J85" t="str" cm="1">
        <f t="array" aca="1" ref="J85" ca="1">IF(ISNUMBER(I85),IF(INDEX(Activiteitenoverzicht!$B$5:$B$10001,I85)&lt;&gt;0,INDEX(Activiteitenoverzicht!$B$5:$B$10001,I85),"niet gevonden"),"-")</f>
        <v>-</v>
      </c>
      <c r="K85" t="str" cm="1">
        <f t="array" aca="1" ref="K85" ca="1">IF(ISNUMBER(I85),IF(INDEX(Activiteitenoverzicht!$G$5:$G$10001,I85)&lt;&gt;0,INDEX(Activiteitenoverzicht!$G$5:$G$10001,I85),"niet gevonden"),"-")</f>
        <v>-</v>
      </c>
      <c r="L85" t="str">
        <f ca="1">IF(ISNUMBER(I85), IFERROR(MATCH(A85,OFFSET(Activiteitenoverzicht!$D$5:$D$10001,I85,0), 0)+I85, "-"), "-")</f>
        <v>-</v>
      </c>
      <c r="M85" t="str" cm="1">
        <f t="array" aca="1" ref="M85" ca="1">IF(ISNUMBER(L85),IF(INDEX(Activiteitenoverzicht!$B$5:$B$10001,L85)&lt;&gt;0,INDEX(Activiteitenoverzicht!$B$5:$B$10001,L85),"niet gevonden"),"-")</f>
        <v>-</v>
      </c>
      <c r="N85" t="str" cm="1">
        <f t="array" aca="1" ref="N85" ca="1">IF(ISNUMBER(L85),IF(INDEX(Activiteitenoverzicht!$G$5:$G$10001,L85)&lt;&gt;0,INDEX(Activiteitenoverzicht!$G$5:$G$10001,L85),"niet gevonden"),"-")</f>
        <v>-</v>
      </c>
      <c r="O85" t="str">
        <f ca="1">IF(ISNUMBER(L85), IFERROR(MATCH(A85,OFFSET(Activiteitenoverzicht!$D$5:$D$10001,L85,0), 0)+L85, "-"), "-")</f>
        <v>-</v>
      </c>
      <c r="R85" t="str">
        <f ca="1">IF(ISNUMBER(O85), IFERROR(MATCH(A85,OFFSET(Activiteitenoverzicht!$D$5:$D$10001,O85,0), 0)+O85, "-"), "-")</f>
        <v>-</v>
      </c>
      <c r="U85" t="str">
        <f ca="1">IF(ISNUMBER(R85), IFERROR(MATCH(A85,OFFSET(Activiteitenoverzicht!$D$5:$D$10001,R85,0), 0)+R85, "-"), "-")</f>
        <v>-</v>
      </c>
      <c r="X85" t="str">
        <f ca="1">IF(ISNUMBER(U85), IFERROR(MATCH(A85,OFFSET(Activiteitenoverzicht!$D$5:$D$10001,U85,0), 0)+U85, "-"), "-")</f>
        <v>-</v>
      </c>
      <c r="AA85" t="str">
        <f ca="1">IF(ISNUMBER(X85), IFERROR(MATCH(A85,OFFSET(Activiteitenoverzicht!$D$5:$D$10001,X85,0), 0)+X85, "-"), "-")</f>
        <v>-</v>
      </c>
    </row>
    <row r="86" spans="1:27" x14ac:dyDescent="0.25">
      <c r="A86" t="str">
        <v>66.11.10</v>
      </c>
      <c r="B86" t="str">
        <f t="shared" si="1"/>
        <v>66.11.10</v>
      </c>
      <c r="C86">
        <f>MATCH(A86,Activiteitenoverzicht!$D$5:$D$10001, 0)</f>
        <v>1168</v>
      </c>
      <c r="D86" t="str" cm="1">
        <f t="array" ref="D86">IF(INDEX(Activiteitenoverzicht!$B$5:$B$10001,C86)&lt;&gt;0,INDEX(Activiteitenoverzicht!$B$5:$B$10001,C86),"niet gevonden")</f>
        <v>LFT010-A1</v>
      </c>
      <c r="E86" cm="1">
        <f t="array" ref="E86">IF(INDEX(Activiteitenoverzicht!$G$5:$G$10001,C86)&lt;&gt;0,INDEX(Activiteitenoverzicht!$G$5:$G$10001,C86),"niet gevonden")</f>
        <v>2</v>
      </c>
      <c r="F86">
        <f ca="1">IFERROR(MATCH(A86,OFFSET(Activiteitenoverzicht!$D$5:$D$2079,C86,0), 0)+C86, "-")</f>
        <v>1223</v>
      </c>
      <c r="G86" t="str" cm="1">
        <f t="array" aca="1" ref="G86" ca="1">IF(ISNUMBER(F86),IF(INDEX(Activiteitenoverzicht!$B$5:$B$10001,F86)&lt;&gt;0,INDEX(Activiteitenoverzicht!$B$5:$B$10001,F86),"niet gevonden"),"-")</f>
        <v>LFT010-K1</v>
      </c>
      <c r="H86" cm="1">
        <f t="array" aca="1" ref="H86" ca="1">IF(ISNUMBER(F86),IF(INDEX(Activiteitenoverzicht!$G$5:$G$10001,F86)&lt;&gt;0,INDEX(Activiteitenoverzicht!$G$5:$G$10001,F86),"niet gevonden"),"-")</f>
        <v>0.66</v>
      </c>
      <c r="I86" t="str">
        <f ca="1">IF(ISNUMBER(F86), IFERROR(MATCH(A86,OFFSET(Activiteitenoverzicht!$D$5:$D$10001,F86,0), 0)+F86, "-"), "-")</f>
        <v>-</v>
      </c>
      <c r="J86" t="str" cm="1">
        <f t="array" aca="1" ref="J86" ca="1">IF(ISNUMBER(I86),IF(INDEX(Activiteitenoverzicht!$B$5:$B$10001,I86)&lt;&gt;0,INDEX(Activiteitenoverzicht!$B$5:$B$10001,I86),"niet gevonden"),"-")</f>
        <v>-</v>
      </c>
      <c r="K86" t="str" cm="1">
        <f t="array" aca="1" ref="K86" ca="1">IF(ISNUMBER(I86),IF(INDEX(Activiteitenoverzicht!$G$5:$G$10001,I86)&lt;&gt;0,INDEX(Activiteitenoverzicht!$G$5:$G$10001,I86),"niet gevonden"),"-")</f>
        <v>-</v>
      </c>
      <c r="L86" t="str">
        <f ca="1">IF(ISNUMBER(I86), IFERROR(MATCH(A86,OFFSET(Activiteitenoverzicht!$D$5:$D$10001,I86,0), 0)+I86, "-"), "-")</f>
        <v>-</v>
      </c>
      <c r="M86" t="str" cm="1">
        <f t="array" aca="1" ref="M86" ca="1">IF(ISNUMBER(L86),IF(INDEX(Activiteitenoverzicht!$B$5:$B$10001,L86)&lt;&gt;0,INDEX(Activiteitenoverzicht!$B$5:$B$10001,L86),"niet gevonden"),"-")</f>
        <v>-</v>
      </c>
      <c r="N86" t="str" cm="1">
        <f t="array" aca="1" ref="N86" ca="1">IF(ISNUMBER(L86),IF(INDEX(Activiteitenoverzicht!$G$5:$G$10001,L86)&lt;&gt;0,INDEX(Activiteitenoverzicht!$G$5:$G$10001,L86),"niet gevonden"),"-")</f>
        <v>-</v>
      </c>
      <c r="O86" t="str">
        <f ca="1">IF(ISNUMBER(L86), IFERROR(MATCH(A86,OFFSET(Activiteitenoverzicht!$D$5:$D$10001,L86,0), 0)+L86, "-"), "-")</f>
        <v>-</v>
      </c>
      <c r="R86" t="str">
        <f ca="1">IF(ISNUMBER(O86), IFERROR(MATCH(A86,OFFSET(Activiteitenoverzicht!$D$5:$D$10001,O86,0), 0)+O86, "-"), "-")</f>
        <v>-</v>
      </c>
      <c r="U86" t="str">
        <f ca="1">IF(ISNUMBER(R86), IFERROR(MATCH(A86,OFFSET(Activiteitenoverzicht!$D$5:$D$10001,R86,0), 0)+R86, "-"), "-")</f>
        <v>-</v>
      </c>
      <c r="X86" t="str">
        <f ca="1">IF(ISNUMBER(U86), IFERROR(MATCH(A86,OFFSET(Activiteitenoverzicht!$D$5:$D$10001,U86,0), 0)+U86, "-"), "-")</f>
        <v>-</v>
      </c>
      <c r="AA86" t="str">
        <f ca="1">IF(ISNUMBER(X86), IFERROR(MATCH(A86,OFFSET(Activiteitenoverzicht!$D$5:$D$10001,X86,0), 0)+X86, "-"), "-")</f>
        <v>-</v>
      </c>
    </row>
    <row r="87" spans="1:27" x14ac:dyDescent="0.25">
      <c r="A87" t="str">
        <v>66.15.10</v>
      </c>
      <c r="B87" t="str">
        <f t="shared" si="1"/>
        <v>66.15.10</v>
      </c>
      <c r="C87">
        <f>MATCH(A87,Activiteitenoverzicht!$D$5:$D$10001, 0)</f>
        <v>1169</v>
      </c>
      <c r="D87" t="str" cm="1">
        <f t="array" ref="D87">IF(INDEX(Activiteitenoverzicht!$B$5:$B$10001,C87)&lt;&gt;0,INDEX(Activiteitenoverzicht!$B$5:$B$10001,C87),"niet gevonden")</f>
        <v>LFT010-A1</v>
      </c>
      <c r="E87" cm="1">
        <f t="array" ref="E87">IF(INDEX(Activiteitenoverzicht!$G$5:$G$10001,C87)&lt;&gt;0,INDEX(Activiteitenoverzicht!$G$5:$G$10001,C87),"niet gevonden")</f>
        <v>2</v>
      </c>
      <c r="F87">
        <f ca="1">IFERROR(MATCH(A87,OFFSET(Activiteitenoverzicht!$D$5:$D$2079,C87,0), 0)+C87, "-")</f>
        <v>1224</v>
      </c>
      <c r="G87" t="str" cm="1">
        <f t="array" aca="1" ref="G87" ca="1">IF(ISNUMBER(F87),IF(INDEX(Activiteitenoverzicht!$B$5:$B$10001,F87)&lt;&gt;0,INDEX(Activiteitenoverzicht!$B$5:$B$10001,F87),"niet gevonden"),"-")</f>
        <v>LFT010-K1</v>
      </c>
      <c r="H87" cm="1">
        <f t="array" aca="1" ref="H87" ca="1">IF(ISNUMBER(F87),IF(INDEX(Activiteitenoverzicht!$G$5:$G$10001,F87)&lt;&gt;0,INDEX(Activiteitenoverzicht!$G$5:$G$10001,F87),"niet gevonden"),"-")</f>
        <v>0.66</v>
      </c>
      <c r="I87" t="str">
        <f ca="1">IF(ISNUMBER(F87), IFERROR(MATCH(A87,OFFSET(Activiteitenoverzicht!$D$5:$D$10001,F87,0), 0)+F87, "-"), "-")</f>
        <v>-</v>
      </c>
      <c r="J87" t="str" cm="1">
        <f t="array" aca="1" ref="J87" ca="1">IF(ISNUMBER(I87),IF(INDEX(Activiteitenoverzicht!$B$5:$B$10001,I87)&lt;&gt;0,INDEX(Activiteitenoverzicht!$B$5:$B$10001,I87),"niet gevonden"),"-")</f>
        <v>-</v>
      </c>
      <c r="K87" t="str" cm="1">
        <f t="array" aca="1" ref="K87" ca="1">IF(ISNUMBER(I87),IF(INDEX(Activiteitenoverzicht!$G$5:$G$10001,I87)&lt;&gt;0,INDEX(Activiteitenoverzicht!$G$5:$G$10001,I87),"niet gevonden"),"-")</f>
        <v>-</v>
      </c>
      <c r="L87" t="str">
        <f ca="1">IF(ISNUMBER(I87), IFERROR(MATCH(A87,OFFSET(Activiteitenoverzicht!$D$5:$D$10001,I87,0), 0)+I87, "-"), "-")</f>
        <v>-</v>
      </c>
      <c r="M87" t="str" cm="1">
        <f t="array" aca="1" ref="M87" ca="1">IF(ISNUMBER(L87),IF(INDEX(Activiteitenoverzicht!$B$5:$B$10001,L87)&lt;&gt;0,INDEX(Activiteitenoverzicht!$B$5:$B$10001,L87),"niet gevonden"),"-")</f>
        <v>-</v>
      </c>
      <c r="N87" t="str" cm="1">
        <f t="array" aca="1" ref="N87" ca="1">IF(ISNUMBER(L87),IF(INDEX(Activiteitenoverzicht!$G$5:$G$10001,L87)&lt;&gt;0,INDEX(Activiteitenoverzicht!$G$5:$G$10001,L87),"niet gevonden"),"-")</f>
        <v>-</v>
      </c>
      <c r="O87" t="str">
        <f ca="1">IF(ISNUMBER(L87), IFERROR(MATCH(A87,OFFSET(Activiteitenoverzicht!$D$5:$D$10001,L87,0), 0)+L87, "-"), "-")</f>
        <v>-</v>
      </c>
      <c r="R87" t="str">
        <f ca="1">IF(ISNUMBER(O87), IFERROR(MATCH(A87,OFFSET(Activiteitenoverzicht!$D$5:$D$10001,O87,0), 0)+O87, "-"), "-")</f>
        <v>-</v>
      </c>
      <c r="U87" t="str">
        <f ca="1">IF(ISNUMBER(R87), IFERROR(MATCH(A87,OFFSET(Activiteitenoverzicht!$D$5:$D$10001,R87,0), 0)+R87, "-"), "-")</f>
        <v>-</v>
      </c>
      <c r="X87" t="str">
        <f ca="1">IF(ISNUMBER(U87), IFERROR(MATCH(A87,OFFSET(Activiteitenoverzicht!$D$5:$D$10001,U87,0), 0)+U87, "-"), "-")</f>
        <v>-</v>
      </c>
      <c r="AA87" t="str">
        <f ca="1">IF(ISNUMBER(X87), IFERROR(MATCH(A87,OFFSET(Activiteitenoverzicht!$D$5:$D$10001,X87,0), 0)+X87, "-"), "-")</f>
        <v>-</v>
      </c>
    </row>
    <row r="88" spans="1:27" x14ac:dyDescent="0.25">
      <c r="A88" t="str">
        <v>66.10.20</v>
      </c>
      <c r="B88" t="str">
        <f t="shared" si="1"/>
        <v>66.10.20</v>
      </c>
      <c r="C88">
        <f>MATCH(A88,Activiteitenoverzicht!$D$5:$D$10001, 0)</f>
        <v>1227</v>
      </c>
      <c r="D88" t="str" cm="1">
        <f t="array" ref="D88">IF(INDEX(Activiteitenoverzicht!$B$5:$B$10001,C88)&lt;&gt;0,INDEX(Activiteitenoverzicht!$B$5:$B$10001,C88),"niet gevonden")</f>
        <v>LFT010-A2</v>
      </c>
      <c r="E88" cm="1">
        <f t="array" ref="E88">IF(INDEX(Activiteitenoverzicht!$G$5:$G$10001,C88)&lt;&gt;0,INDEX(Activiteitenoverzicht!$G$5:$G$10001,C88),"niet gevonden")</f>
        <v>4</v>
      </c>
      <c r="F88">
        <f ca="1">IFERROR(MATCH(A88,OFFSET(Activiteitenoverzicht!$D$5:$D$2079,C88,0), 0)+C88, "-")</f>
        <v>1281</v>
      </c>
      <c r="G88" t="str" cm="1">
        <f t="array" aca="1" ref="G88" ca="1">IF(ISNUMBER(F88),IF(INDEX(Activiteitenoverzicht!$B$5:$B$10001,F88)&lt;&gt;0,INDEX(Activiteitenoverzicht!$B$5:$B$10001,F88),"niet gevonden"),"-")</f>
        <v>LFT010-K2</v>
      </c>
      <c r="H88" cm="1">
        <f t="array" aca="1" ref="H88" ca="1">IF(ISNUMBER(F88),IF(INDEX(Activiteitenoverzicht!$G$5:$G$10001,F88)&lt;&gt;0,INDEX(Activiteitenoverzicht!$G$5:$G$10001,F88),"niet gevonden"),"-")</f>
        <v>0.66</v>
      </c>
      <c r="I88" t="str">
        <f ca="1">IF(ISNUMBER(F88), IFERROR(MATCH(A88,OFFSET(Activiteitenoverzicht!$D$5:$D$10001,F88,0), 0)+F88, "-"), "-")</f>
        <v>-</v>
      </c>
      <c r="J88" t="str" cm="1">
        <f t="array" aca="1" ref="J88" ca="1">IF(ISNUMBER(I88),IF(INDEX(Activiteitenoverzicht!$B$5:$B$10001,I88)&lt;&gt;0,INDEX(Activiteitenoverzicht!$B$5:$B$10001,I88),"niet gevonden"),"-")</f>
        <v>-</v>
      </c>
      <c r="K88" t="str" cm="1">
        <f t="array" aca="1" ref="K88" ca="1">IF(ISNUMBER(I88),IF(INDEX(Activiteitenoverzicht!$G$5:$G$10001,I88)&lt;&gt;0,INDEX(Activiteitenoverzicht!$G$5:$G$10001,I88),"niet gevonden"),"-")</f>
        <v>-</v>
      </c>
      <c r="L88" t="str">
        <f ca="1">IF(ISNUMBER(I88), IFERROR(MATCH(A88,OFFSET(Activiteitenoverzicht!$D$5:$D$10001,I88,0), 0)+I88, "-"), "-")</f>
        <v>-</v>
      </c>
      <c r="M88" t="str" cm="1">
        <f t="array" aca="1" ref="M88" ca="1">IF(ISNUMBER(L88),IF(INDEX(Activiteitenoverzicht!$B$5:$B$10001,L88)&lt;&gt;0,INDEX(Activiteitenoverzicht!$B$5:$B$10001,L88),"niet gevonden"),"-")</f>
        <v>-</v>
      </c>
      <c r="N88" t="str" cm="1">
        <f t="array" aca="1" ref="N88" ca="1">IF(ISNUMBER(L88),IF(INDEX(Activiteitenoverzicht!$G$5:$G$10001,L88)&lt;&gt;0,INDEX(Activiteitenoverzicht!$G$5:$G$10001,L88),"niet gevonden"),"-")</f>
        <v>-</v>
      </c>
      <c r="O88" t="str">
        <f ca="1">IF(ISNUMBER(L88), IFERROR(MATCH(A88,OFFSET(Activiteitenoverzicht!$D$5:$D$10001,L88,0), 0)+L88, "-"), "-")</f>
        <v>-</v>
      </c>
      <c r="R88" t="str">
        <f ca="1">IF(ISNUMBER(O88), IFERROR(MATCH(A88,OFFSET(Activiteitenoverzicht!$D$5:$D$10001,O88,0), 0)+O88, "-"), "-")</f>
        <v>-</v>
      </c>
      <c r="U88" t="str">
        <f ca="1">IF(ISNUMBER(R88), IFERROR(MATCH(A88,OFFSET(Activiteitenoverzicht!$D$5:$D$10001,R88,0), 0)+R88, "-"), "-")</f>
        <v>-</v>
      </c>
      <c r="X88" t="str">
        <f ca="1">IF(ISNUMBER(U88), IFERROR(MATCH(A88,OFFSET(Activiteitenoverzicht!$D$5:$D$10001,U88,0), 0)+U88, "-"), "-")</f>
        <v>-</v>
      </c>
      <c r="AA88" t="str">
        <f ca="1">IF(ISNUMBER(X88), IFERROR(MATCH(A88,OFFSET(Activiteitenoverzicht!$D$5:$D$10001,X88,0), 0)+X88, "-"), "-")</f>
        <v>-</v>
      </c>
    </row>
    <row r="89" spans="1:27" x14ac:dyDescent="0.25">
      <c r="A89" t="str">
        <v>66.11.20</v>
      </c>
      <c r="B89" t="str">
        <f t="shared" si="1"/>
        <v>66.11.20</v>
      </c>
      <c r="C89">
        <f>MATCH(A89,Activiteitenoverzicht!$D$5:$D$10001, 0)</f>
        <v>1228</v>
      </c>
      <c r="D89" t="str" cm="1">
        <f t="array" ref="D89">IF(INDEX(Activiteitenoverzicht!$B$5:$B$10001,C89)&lt;&gt;0,INDEX(Activiteitenoverzicht!$B$5:$B$10001,C89),"niet gevonden")</f>
        <v>LFT010-A2</v>
      </c>
      <c r="E89" cm="1">
        <f t="array" ref="E89">IF(INDEX(Activiteitenoverzicht!$G$5:$G$10001,C89)&lt;&gt;0,INDEX(Activiteitenoverzicht!$G$5:$G$10001,C89),"niet gevonden")</f>
        <v>4</v>
      </c>
      <c r="F89">
        <f ca="1">IFERROR(MATCH(A89,OFFSET(Activiteitenoverzicht!$D$5:$D$2079,C89,0), 0)+C89, "-")</f>
        <v>1282</v>
      </c>
      <c r="G89" t="str" cm="1">
        <f t="array" aca="1" ref="G89" ca="1">IF(ISNUMBER(F89),IF(INDEX(Activiteitenoverzicht!$B$5:$B$10001,F89)&lt;&gt;0,INDEX(Activiteitenoverzicht!$B$5:$B$10001,F89),"niet gevonden"),"-")</f>
        <v>LFT010-K2</v>
      </c>
      <c r="H89" cm="1">
        <f t="array" aca="1" ref="H89" ca="1">IF(ISNUMBER(F89),IF(INDEX(Activiteitenoverzicht!$G$5:$G$10001,F89)&lt;&gt;0,INDEX(Activiteitenoverzicht!$G$5:$G$10001,F89),"niet gevonden"),"-")</f>
        <v>0.66</v>
      </c>
      <c r="I89" t="str">
        <f ca="1">IF(ISNUMBER(F89), IFERROR(MATCH(A89,OFFSET(Activiteitenoverzicht!$D$5:$D$10001,F89,0), 0)+F89, "-"), "-")</f>
        <v>-</v>
      </c>
      <c r="J89" t="str" cm="1">
        <f t="array" aca="1" ref="J89" ca="1">IF(ISNUMBER(I89),IF(INDEX(Activiteitenoverzicht!$B$5:$B$10001,I89)&lt;&gt;0,INDEX(Activiteitenoverzicht!$B$5:$B$10001,I89),"niet gevonden"),"-")</f>
        <v>-</v>
      </c>
      <c r="K89" t="str" cm="1">
        <f t="array" aca="1" ref="K89" ca="1">IF(ISNUMBER(I89),IF(INDEX(Activiteitenoverzicht!$G$5:$G$10001,I89)&lt;&gt;0,INDEX(Activiteitenoverzicht!$G$5:$G$10001,I89),"niet gevonden"),"-")</f>
        <v>-</v>
      </c>
      <c r="L89" t="str">
        <f ca="1">IF(ISNUMBER(I89), IFERROR(MATCH(A89,OFFSET(Activiteitenoverzicht!$D$5:$D$10001,I89,0), 0)+I89, "-"), "-")</f>
        <v>-</v>
      </c>
      <c r="M89" t="str" cm="1">
        <f t="array" aca="1" ref="M89" ca="1">IF(ISNUMBER(L89),IF(INDEX(Activiteitenoverzicht!$B$5:$B$10001,L89)&lt;&gt;0,INDEX(Activiteitenoverzicht!$B$5:$B$10001,L89),"niet gevonden"),"-")</f>
        <v>-</v>
      </c>
      <c r="N89" t="str" cm="1">
        <f t="array" aca="1" ref="N89" ca="1">IF(ISNUMBER(L89),IF(INDEX(Activiteitenoverzicht!$G$5:$G$10001,L89)&lt;&gt;0,INDEX(Activiteitenoverzicht!$G$5:$G$10001,L89),"niet gevonden"),"-")</f>
        <v>-</v>
      </c>
      <c r="O89" t="str">
        <f ca="1">IF(ISNUMBER(L89), IFERROR(MATCH(A89,OFFSET(Activiteitenoverzicht!$D$5:$D$10001,L89,0), 0)+L89, "-"), "-")</f>
        <v>-</v>
      </c>
      <c r="R89" t="str">
        <f ca="1">IF(ISNUMBER(O89), IFERROR(MATCH(A89,OFFSET(Activiteitenoverzicht!$D$5:$D$10001,O89,0), 0)+O89, "-"), "-")</f>
        <v>-</v>
      </c>
      <c r="U89" t="str">
        <f ca="1">IF(ISNUMBER(R89), IFERROR(MATCH(A89,OFFSET(Activiteitenoverzicht!$D$5:$D$10001,R89,0), 0)+R89, "-"), "-")</f>
        <v>-</v>
      </c>
      <c r="X89" t="str">
        <f ca="1">IF(ISNUMBER(U89), IFERROR(MATCH(A89,OFFSET(Activiteitenoverzicht!$D$5:$D$10001,U89,0), 0)+U89, "-"), "-")</f>
        <v>-</v>
      </c>
      <c r="AA89" t="str">
        <f ca="1">IF(ISNUMBER(X89), IFERROR(MATCH(A89,OFFSET(Activiteitenoverzicht!$D$5:$D$10001,X89,0), 0)+X89, "-"), "-")</f>
        <v>-</v>
      </c>
    </row>
    <row r="90" spans="1:27" x14ac:dyDescent="0.25">
      <c r="A90" t="str">
        <v>66.15.20</v>
      </c>
      <c r="B90" t="str">
        <f t="shared" si="1"/>
        <v>66.15.20</v>
      </c>
      <c r="C90">
        <f>MATCH(A90,Activiteitenoverzicht!$D$5:$D$10001, 0)</f>
        <v>1229</v>
      </c>
      <c r="D90" t="str" cm="1">
        <f t="array" ref="D90">IF(INDEX(Activiteitenoverzicht!$B$5:$B$10001,C90)&lt;&gt;0,INDEX(Activiteitenoverzicht!$B$5:$B$10001,C90),"niet gevonden")</f>
        <v>LFT010-A2</v>
      </c>
      <c r="E90" cm="1">
        <f t="array" ref="E90">IF(INDEX(Activiteitenoverzicht!$G$5:$G$10001,C90)&lt;&gt;0,INDEX(Activiteitenoverzicht!$G$5:$G$10001,C90),"niet gevonden")</f>
        <v>4</v>
      </c>
      <c r="F90">
        <f ca="1">IFERROR(MATCH(A90,OFFSET(Activiteitenoverzicht!$D$5:$D$2079,C90,0), 0)+C90, "-")</f>
        <v>1283</v>
      </c>
      <c r="G90" t="str" cm="1">
        <f t="array" aca="1" ref="G90" ca="1">IF(ISNUMBER(F90),IF(INDEX(Activiteitenoverzicht!$B$5:$B$10001,F90)&lt;&gt;0,INDEX(Activiteitenoverzicht!$B$5:$B$10001,F90),"niet gevonden"),"-")</f>
        <v>LFT010-K2</v>
      </c>
      <c r="H90" cm="1">
        <f t="array" aca="1" ref="H90" ca="1">IF(ISNUMBER(F90),IF(INDEX(Activiteitenoverzicht!$G$5:$G$10001,F90)&lt;&gt;0,INDEX(Activiteitenoverzicht!$G$5:$G$10001,F90),"niet gevonden"),"-")</f>
        <v>0.66</v>
      </c>
      <c r="I90" t="str">
        <f ca="1">IF(ISNUMBER(F90), IFERROR(MATCH(A90,OFFSET(Activiteitenoverzicht!$D$5:$D$10001,F90,0), 0)+F90, "-"), "-")</f>
        <v>-</v>
      </c>
      <c r="J90" t="str" cm="1">
        <f t="array" aca="1" ref="J90" ca="1">IF(ISNUMBER(I90),IF(INDEX(Activiteitenoverzicht!$B$5:$B$10001,I90)&lt;&gt;0,INDEX(Activiteitenoverzicht!$B$5:$B$10001,I90),"niet gevonden"),"-")</f>
        <v>-</v>
      </c>
      <c r="K90" t="str" cm="1">
        <f t="array" aca="1" ref="K90" ca="1">IF(ISNUMBER(I90),IF(INDEX(Activiteitenoverzicht!$G$5:$G$10001,I90)&lt;&gt;0,INDEX(Activiteitenoverzicht!$G$5:$G$10001,I90),"niet gevonden"),"-")</f>
        <v>-</v>
      </c>
      <c r="L90" t="str">
        <f ca="1">IF(ISNUMBER(I90), IFERROR(MATCH(A90,OFFSET(Activiteitenoverzicht!$D$5:$D$10001,I90,0), 0)+I90, "-"), "-")</f>
        <v>-</v>
      </c>
      <c r="M90" t="str" cm="1">
        <f t="array" aca="1" ref="M90" ca="1">IF(ISNUMBER(L90),IF(INDEX(Activiteitenoverzicht!$B$5:$B$10001,L90)&lt;&gt;0,INDEX(Activiteitenoverzicht!$B$5:$B$10001,L90),"niet gevonden"),"-")</f>
        <v>-</v>
      </c>
      <c r="N90" t="str" cm="1">
        <f t="array" aca="1" ref="N90" ca="1">IF(ISNUMBER(L90),IF(INDEX(Activiteitenoverzicht!$G$5:$G$10001,L90)&lt;&gt;0,INDEX(Activiteitenoverzicht!$G$5:$G$10001,L90),"niet gevonden"),"-")</f>
        <v>-</v>
      </c>
      <c r="O90" t="str">
        <f ca="1">IF(ISNUMBER(L90), IFERROR(MATCH(A90,OFFSET(Activiteitenoverzicht!$D$5:$D$10001,L90,0), 0)+L90, "-"), "-")</f>
        <v>-</v>
      </c>
      <c r="R90" t="str">
        <f ca="1">IF(ISNUMBER(O90), IFERROR(MATCH(A90,OFFSET(Activiteitenoverzicht!$D$5:$D$10001,O90,0), 0)+O90, "-"), "-")</f>
        <v>-</v>
      </c>
      <c r="U90" t="str">
        <f ca="1">IF(ISNUMBER(R90), IFERROR(MATCH(A90,OFFSET(Activiteitenoverzicht!$D$5:$D$10001,R90,0), 0)+R90, "-"), "-")</f>
        <v>-</v>
      </c>
      <c r="X90" t="str">
        <f ca="1">IF(ISNUMBER(U90), IFERROR(MATCH(A90,OFFSET(Activiteitenoverzicht!$D$5:$D$10001,U90,0), 0)+U90, "-"), "-")</f>
        <v>-</v>
      </c>
      <c r="AA90" t="str">
        <f ca="1">IF(ISNUMBER(X90), IFERROR(MATCH(A90,OFFSET(Activiteitenoverzicht!$D$5:$D$10001,X90,0), 0)+X90, "-"), "-")</f>
        <v>-</v>
      </c>
    </row>
    <row r="91" spans="1:27" x14ac:dyDescent="0.25">
      <c r="A91" t="str">
        <v>66.10.30</v>
      </c>
      <c r="B91" t="str">
        <f t="shared" si="1"/>
        <v>66.10.30</v>
      </c>
      <c r="C91">
        <f>MATCH(A91,Activiteitenoverzicht!$D$5:$D$10001, 0)</f>
        <v>1286</v>
      </c>
      <c r="D91" t="str" cm="1">
        <f t="array" ref="D91">IF(INDEX(Activiteitenoverzicht!$B$5:$B$10001,C91)&lt;&gt;0,INDEX(Activiteitenoverzicht!$B$5:$B$10001,C91),"niet gevonden")</f>
        <v>LFT010-A3</v>
      </c>
      <c r="E91" cm="1">
        <f t="array" ref="E91">IF(INDEX(Activiteitenoverzicht!$G$5:$G$10001,C91)&lt;&gt;0,INDEX(Activiteitenoverzicht!$G$5:$G$10001,C91),"niet gevonden")</f>
        <v>4</v>
      </c>
      <c r="F91">
        <f ca="1">IFERROR(MATCH(A91,OFFSET(Activiteitenoverzicht!$D$5:$D$2079,C91,0), 0)+C91, "-")</f>
        <v>1339</v>
      </c>
      <c r="G91" t="str" cm="1">
        <f t="array" aca="1" ref="G91" ca="1">IF(ISNUMBER(F91),IF(INDEX(Activiteitenoverzicht!$B$5:$B$10001,F91)&lt;&gt;0,INDEX(Activiteitenoverzicht!$B$5:$B$10001,F91),"niet gevonden"),"-")</f>
        <v>LFT010-K3</v>
      </c>
      <c r="H91" cm="1">
        <f t="array" aca="1" ref="H91" ca="1">IF(ISNUMBER(F91),IF(INDEX(Activiteitenoverzicht!$G$5:$G$10001,F91)&lt;&gt;0,INDEX(Activiteitenoverzicht!$G$5:$G$10001,F91),"niet gevonden"),"-")</f>
        <v>0.66</v>
      </c>
      <c r="I91" t="str">
        <f ca="1">IF(ISNUMBER(F91), IFERROR(MATCH(A91,OFFSET(Activiteitenoverzicht!$D$5:$D$10001,F91,0), 0)+F91, "-"), "-")</f>
        <v>-</v>
      </c>
      <c r="J91" t="str" cm="1">
        <f t="array" aca="1" ref="J91" ca="1">IF(ISNUMBER(I91),IF(INDEX(Activiteitenoverzicht!$B$5:$B$10001,I91)&lt;&gt;0,INDEX(Activiteitenoverzicht!$B$5:$B$10001,I91),"niet gevonden"),"-")</f>
        <v>-</v>
      </c>
      <c r="K91" t="str" cm="1">
        <f t="array" aca="1" ref="K91" ca="1">IF(ISNUMBER(I91),IF(INDEX(Activiteitenoverzicht!$G$5:$G$10001,I91)&lt;&gt;0,INDEX(Activiteitenoverzicht!$G$5:$G$10001,I91),"niet gevonden"),"-")</f>
        <v>-</v>
      </c>
      <c r="L91" t="str">
        <f ca="1">IF(ISNUMBER(I91), IFERROR(MATCH(A91,OFFSET(Activiteitenoverzicht!$D$5:$D$10001,I91,0), 0)+I91, "-"), "-")</f>
        <v>-</v>
      </c>
      <c r="M91" t="str" cm="1">
        <f t="array" aca="1" ref="M91" ca="1">IF(ISNUMBER(L91),IF(INDEX(Activiteitenoverzicht!$B$5:$B$10001,L91)&lt;&gt;0,INDEX(Activiteitenoverzicht!$B$5:$B$10001,L91),"niet gevonden"),"-")</f>
        <v>-</v>
      </c>
      <c r="N91" t="str" cm="1">
        <f t="array" aca="1" ref="N91" ca="1">IF(ISNUMBER(L91),IF(INDEX(Activiteitenoverzicht!$G$5:$G$10001,L91)&lt;&gt;0,INDEX(Activiteitenoverzicht!$G$5:$G$10001,L91),"niet gevonden"),"-")</f>
        <v>-</v>
      </c>
      <c r="O91" t="str">
        <f ca="1">IF(ISNUMBER(L91), IFERROR(MATCH(A91,OFFSET(Activiteitenoverzicht!$D$5:$D$10001,L91,0), 0)+L91, "-"), "-")</f>
        <v>-</v>
      </c>
      <c r="R91" t="str">
        <f ca="1">IF(ISNUMBER(O91), IFERROR(MATCH(A91,OFFSET(Activiteitenoverzicht!$D$5:$D$10001,O91,0), 0)+O91, "-"), "-")</f>
        <v>-</v>
      </c>
      <c r="U91" t="str">
        <f ca="1">IF(ISNUMBER(R91), IFERROR(MATCH(A91,OFFSET(Activiteitenoverzicht!$D$5:$D$10001,R91,0), 0)+R91, "-"), "-")</f>
        <v>-</v>
      </c>
      <c r="X91" t="str">
        <f ca="1">IF(ISNUMBER(U91), IFERROR(MATCH(A91,OFFSET(Activiteitenoverzicht!$D$5:$D$10001,U91,0), 0)+U91, "-"), "-")</f>
        <v>-</v>
      </c>
      <c r="AA91" t="str">
        <f ca="1">IF(ISNUMBER(X91), IFERROR(MATCH(A91,OFFSET(Activiteitenoverzicht!$D$5:$D$10001,X91,0), 0)+X91, "-"), "-")</f>
        <v>-</v>
      </c>
    </row>
    <row r="92" spans="1:27" x14ac:dyDescent="0.25">
      <c r="A92" t="str">
        <v>66.11.30</v>
      </c>
      <c r="B92" t="str">
        <f t="shared" si="1"/>
        <v>66.11.30</v>
      </c>
      <c r="C92">
        <f>MATCH(A92,Activiteitenoverzicht!$D$5:$D$10001, 0)</f>
        <v>1287</v>
      </c>
      <c r="D92" t="str" cm="1">
        <f t="array" ref="D92">IF(INDEX(Activiteitenoverzicht!$B$5:$B$10001,C92)&lt;&gt;0,INDEX(Activiteitenoverzicht!$B$5:$B$10001,C92),"niet gevonden")</f>
        <v>LFT010-A3</v>
      </c>
      <c r="E92" cm="1">
        <f t="array" ref="E92">IF(INDEX(Activiteitenoverzicht!$G$5:$G$10001,C92)&lt;&gt;0,INDEX(Activiteitenoverzicht!$G$5:$G$10001,C92),"niet gevonden")</f>
        <v>4</v>
      </c>
      <c r="F92">
        <f ca="1">IFERROR(MATCH(A92,OFFSET(Activiteitenoverzicht!$D$5:$D$2079,C92,0), 0)+C92, "-")</f>
        <v>1340</v>
      </c>
      <c r="G92" t="str" cm="1">
        <f t="array" aca="1" ref="G92" ca="1">IF(ISNUMBER(F92),IF(INDEX(Activiteitenoverzicht!$B$5:$B$10001,F92)&lt;&gt;0,INDEX(Activiteitenoverzicht!$B$5:$B$10001,F92),"niet gevonden"),"-")</f>
        <v>LFT010-K3</v>
      </c>
      <c r="H92" cm="1">
        <f t="array" aca="1" ref="H92" ca="1">IF(ISNUMBER(F92),IF(INDEX(Activiteitenoverzicht!$G$5:$G$10001,F92)&lt;&gt;0,INDEX(Activiteitenoverzicht!$G$5:$G$10001,F92),"niet gevonden"),"-")</f>
        <v>0.66</v>
      </c>
      <c r="I92" t="str">
        <f ca="1">IF(ISNUMBER(F92), IFERROR(MATCH(A92,OFFSET(Activiteitenoverzicht!$D$5:$D$10001,F92,0), 0)+F92, "-"), "-")</f>
        <v>-</v>
      </c>
      <c r="J92" t="str" cm="1">
        <f t="array" aca="1" ref="J92" ca="1">IF(ISNUMBER(I92),IF(INDEX(Activiteitenoverzicht!$B$5:$B$10001,I92)&lt;&gt;0,INDEX(Activiteitenoverzicht!$B$5:$B$10001,I92),"niet gevonden"),"-")</f>
        <v>-</v>
      </c>
      <c r="K92" t="str" cm="1">
        <f t="array" aca="1" ref="K92" ca="1">IF(ISNUMBER(I92),IF(INDEX(Activiteitenoverzicht!$G$5:$G$10001,I92)&lt;&gt;0,INDEX(Activiteitenoverzicht!$G$5:$G$10001,I92),"niet gevonden"),"-")</f>
        <v>-</v>
      </c>
      <c r="L92" t="str">
        <f ca="1">IF(ISNUMBER(I92), IFERROR(MATCH(A92,OFFSET(Activiteitenoverzicht!$D$5:$D$10001,I92,0), 0)+I92, "-"), "-")</f>
        <v>-</v>
      </c>
      <c r="M92" t="str" cm="1">
        <f t="array" aca="1" ref="M92" ca="1">IF(ISNUMBER(L92),IF(INDEX(Activiteitenoverzicht!$B$5:$B$10001,L92)&lt;&gt;0,INDEX(Activiteitenoverzicht!$B$5:$B$10001,L92),"niet gevonden"),"-")</f>
        <v>-</v>
      </c>
      <c r="N92" t="str" cm="1">
        <f t="array" aca="1" ref="N92" ca="1">IF(ISNUMBER(L92),IF(INDEX(Activiteitenoverzicht!$G$5:$G$10001,L92)&lt;&gt;0,INDEX(Activiteitenoverzicht!$G$5:$G$10001,L92),"niet gevonden"),"-")</f>
        <v>-</v>
      </c>
      <c r="O92" t="str">
        <f ca="1">IF(ISNUMBER(L92), IFERROR(MATCH(A92,OFFSET(Activiteitenoverzicht!$D$5:$D$10001,L92,0), 0)+L92, "-"), "-")</f>
        <v>-</v>
      </c>
      <c r="R92" t="str">
        <f ca="1">IF(ISNUMBER(O92), IFERROR(MATCH(A92,OFFSET(Activiteitenoverzicht!$D$5:$D$10001,O92,0), 0)+O92, "-"), "-")</f>
        <v>-</v>
      </c>
      <c r="U92" t="str">
        <f ca="1">IF(ISNUMBER(R92), IFERROR(MATCH(A92,OFFSET(Activiteitenoverzicht!$D$5:$D$10001,R92,0), 0)+R92, "-"), "-")</f>
        <v>-</v>
      </c>
      <c r="X92" t="str">
        <f ca="1">IF(ISNUMBER(U92), IFERROR(MATCH(A92,OFFSET(Activiteitenoverzicht!$D$5:$D$10001,U92,0), 0)+U92, "-"), "-")</f>
        <v>-</v>
      </c>
      <c r="AA92" t="str">
        <f ca="1">IF(ISNUMBER(X92), IFERROR(MATCH(A92,OFFSET(Activiteitenoverzicht!$D$5:$D$10001,X92,0), 0)+X92, "-"), "-")</f>
        <v>-</v>
      </c>
    </row>
    <row r="93" spans="1:27" x14ac:dyDescent="0.25">
      <c r="A93" t="str">
        <v>66.15.30</v>
      </c>
      <c r="B93" t="str">
        <f t="shared" si="1"/>
        <v>66.15.30</v>
      </c>
      <c r="C93">
        <f>MATCH(A93,Activiteitenoverzicht!$D$5:$D$10001, 0)</f>
        <v>1288</v>
      </c>
      <c r="D93" t="str" cm="1">
        <f t="array" ref="D93">IF(INDEX(Activiteitenoverzicht!$B$5:$B$10001,C93)&lt;&gt;0,INDEX(Activiteitenoverzicht!$B$5:$B$10001,C93),"niet gevonden")</f>
        <v>LFT010-A3</v>
      </c>
      <c r="E93" cm="1">
        <f t="array" ref="E93">IF(INDEX(Activiteitenoverzicht!$G$5:$G$10001,C93)&lt;&gt;0,INDEX(Activiteitenoverzicht!$G$5:$G$10001,C93),"niet gevonden")</f>
        <v>4</v>
      </c>
      <c r="F93">
        <f ca="1">IFERROR(MATCH(A93,OFFSET(Activiteitenoverzicht!$D$5:$D$2079,C93,0), 0)+C93, "-")</f>
        <v>1341</v>
      </c>
      <c r="G93" t="str" cm="1">
        <f t="array" aca="1" ref="G93" ca="1">IF(ISNUMBER(F93),IF(INDEX(Activiteitenoverzicht!$B$5:$B$10001,F93)&lt;&gt;0,INDEX(Activiteitenoverzicht!$B$5:$B$10001,F93),"niet gevonden"),"-")</f>
        <v>LFT010-K3</v>
      </c>
      <c r="H93" cm="1">
        <f t="array" aca="1" ref="H93" ca="1">IF(ISNUMBER(F93),IF(INDEX(Activiteitenoverzicht!$G$5:$G$10001,F93)&lt;&gt;0,INDEX(Activiteitenoverzicht!$G$5:$G$10001,F93),"niet gevonden"),"-")</f>
        <v>0.66</v>
      </c>
      <c r="I93" t="str">
        <f ca="1">IF(ISNUMBER(F93), IFERROR(MATCH(A93,OFFSET(Activiteitenoverzicht!$D$5:$D$10001,F93,0), 0)+F93, "-"), "-")</f>
        <v>-</v>
      </c>
      <c r="J93" t="str" cm="1">
        <f t="array" aca="1" ref="J93" ca="1">IF(ISNUMBER(I93),IF(INDEX(Activiteitenoverzicht!$B$5:$B$10001,I93)&lt;&gt;0,INDEX(Activiteitenoverzicht!$B$5:$B$10001,I93),"niet gevonden"),"-")</f>
        <v>-</v>
      </c>
      <c r="K93" t="str" cm="1">
        <f t="array" aca="1" ref="K93" ca="1">IF(ISNUMBER(I93),IF(INDEX(Activiteitenoverzicht!$G$5:$G$10001,I93)&lt;&gt;0,INDEX(Activiteitenoverzicht!$G$5:$G$10001,I93),"niet gevonden"),"-")</f>
        <v>-</v>
      </c>
      <c r="L93" t="str">
        <f ca="1">IF(ISNUMBER(I93), IFERROR(MATCH(A93,OFFSET(Activiteitenoverzicht!$D$5:$D$10001,I93,0), 0)+I93, "-"), "-")</f>
        <v>-</v>
      </c>
      <c r="M93" t="str" cm="1">
        <f t="array" aca="1" ref="M93" ca="1">IF(ISNUMBER(L93),IF(INDEX(Activiteitenoverzicht!$B$5:$B$10001,L93)&lt;&gt;0,INDEX(Activiteitenoverzicht!$B$5:$B$10001,L93),"niet gevonden"),"-")</f>
        <v>-</v>
      </c>
      <c r="N93" t="str" cm="1">
        <f t="array" aca="1" ref="N93" ca="1">IF(ISNUMBER(L93),IF(INDEX(Activiteitenoverzicht!$G$5:$G$10001,L93)&lt;&gt;0,INDEX(Activiteitenoverzicht!$G$5:$G$10001,L93),"niet gevonden"),"-")</f>
        <v>-</v>
      </c>
      <c r="O93" t="str">
        <f ca="1">IF(ISNUMBER(L93), IFERROR(MATCH(A93,OFFSET(Activiteitenoverzicht!$D$5:$D$10001,L93,0), 0)+L93, "-"), "-")</f>
        <v>-</v>
      </c>
      <c r="R93" t="str">
        <f ca="1">IF(ISNUMBER(O93), IFERROR(MATCH(A93,OFFSET(Activiteitenoverzicht!$D$5:$D$10001,O93,0), 0)+O93, "-"), "-")</f>
        <v>-</v>
      </c>
      <c r="U93" t="str">
        <f ca="1">IF(ISNUMBER(R93), IFERROR(MATCH(A93,OFFSET(Activiteitenoverzicht!$D$5:$D$10001,R93,0), 0)+R93, "-"), "-")</f>
        <v>-</v>
      </c>
      <c r="X93" t="str">
        <f ca="1">IF(ISNUMBER(U93), IFERROR(MATCH(A93,OFFSET(Activiteitenoverzicht!$D$5:$D$10001,U93,0), 0)+U93, "-"), "-")</f>
        <v>-</v>
      </c>
      <c r="AA93" t="str">
        <f ca="1">IF(ISNUMBER(X93), IFERROR(MATCH(A93,OFFSET(Activiteitenoverzicht!$D$5:$D$10001,X93,0), 0)+X93, "-"), "-")</f>
        <v>-</v>
      </c>
    </row>
    <row r="94" spans="1:27" x14ac:dyDescent="0.25">
      <c r="A94" t="str">
        <v>66.13.00</v>
      </c>
      <c r="B94" t="str">
        <f t="shared" si="1"/>
        <v>66.13.00</v>
      </c>
      <c r="C94">
        <f>MATCH(A94,Activiteitenoverzicht!$D$5:$D$10001, 0)</f>
        <v>1344</v>
      </c>
      <c r="D94" t="str" cm="1">
        <f t="array" ref="D94">IF(INDEX(Activiteitenoverzicht!$B$5:$B$10001,C94)&lt;&gt;0,INDEX(Activiteitenoverzicht!$B$5:$B$10001,C94),"niet gevonden")</f>
        <v>LFT020-A</v>
      </c>
      <c r="E94" cm="1">
        <f t="array" ref="E94">IF(INDEX(Activiteitenoverzicht!$G$5:$G$10001,C94)&lt;&gt;0,INDEX(Activiteitenoverzicht!$G$5:$G$10001,C94),"niet gevonden")</f>
        <v>1</v>
      </c>
      <c r="F94" t="str">
        <f ca="1">IFERROR(MATCH(A94,OFFSET(Activiteitenoverzicht!$D$5:$D$2079,C94,0), 0)+C94, "-")</f>
        <v>-</v>
      </c>
      <c r="G94" t="str" cm="1">
        <f t="array" aca="1" ref="G94" ca="1">IF(ISNUMBER(F94),IF(INDEX(Activiteitenoverzicht!$B$5:$B$10001,F94)&lt;&gt;0,INDEX(Activiteitenoverzicht!$B$5:$B$10001,F94),"niet gevonden"),"-")</f>
        <v>-</v>
      </c>
      <c r="H94" t="str" cm="1">
        <f t="array" aca="1" ref="H94" ca="1">IF(ISNUMBER(F94),IF(INDEX(Activiteitenoverzicht!$G$5:$G$10001,F94)&lt;&gt;0,INDEX(Activiteitenoverzicht!$G$5:$G$10001,F94),"niet gevonden"),"-")</f>
        <v>-</v>
      </c>
      <c r="I94" t="str">
        <f ca="1">IF(ISNUMBER(F94), IFERROR(MATCH(A94,OFFSET(Activiteitenoverzicht!$D$5:$D$10001,F94,0), 0)+F94, "-"), "-")</f>
        <v>-</v>
      </c>
      <c r="J94" t="str" cm="1">
        <f t="array" aca="1" ref="J94" ca="1">IF(ISNUMBER(I94),IF(INDEX(Activiteitenoverzicht!$B$5:$B$10001,I94)&lt;&gt;0,INDEX(Activiteitenoverzicht!$B$5:$B$10001,I94),"niet gevonden"),"-")</f>
        <v>-</v>
      </c>
      <c r="K94" t="str" cm="1">
        <f t="array" aca="1" ref="K94" ca="1">IF(ISNUMBER(I94),IF(INDEX(Activiteitenoverzicht!$G$5:$G$10001,I94)&lt;&gt;0,INDEX(Activiteitenoverzicht!$G$5:$G$10001,I94),"niet gevonden"),"-")</f>
        <v>-</v>
      </c>
      <c r="L94" t="str">
        <f ca="1">IF(ISNUMBER(I94), IFERROR(MATCH(A94,OFFSET(Activiteitenoverzicht!$D$5:$D$10001,I94,0), 0)+I94, "-"), "-")</f>
        <v>-</v>
      </c>
      <c r="M94" t="str" cm="1">
        <f t="array" aca="1" ref="M94" ca="1">IF(ISNUMBER(L94),IF(INDEX(Activiteitenoverzicht!$B$5:$B$10001,L94)&lt;&gt;0,INDEX(Activiteitenoverzicht!$B$5:$B$10001,L94),"niet gevonden"),"-")</f>
        <v>-</v>
      </c>
      <c r="N94" t="str" cm="1">
        <f t="array" aca="1" ref="N94" ca="1">IF(ISNUMBER(L94),IF(INDEX(Activiteitenoverzicht!$G$5:$G$10001,L94)&lt;&gt;0,INDEX(Activiteitenoverzicht!$G$5:$G$10001,L94),"niet gevonden"),"-")</f>
        <v>-</v>
      </c>
      <c r="O94" t="str">
        <f ca="1">IF(ISNUMBER(L94), IFERROR(MATCH(A94,OFFSET(Activiteitenoverzicht!$D$5:$D$10001,L94,0), 0)+L94, "-"), "-")</f>
        <v>-</v>
      </c>
      <c r="R94" t="str">
        <f ca="1">IF(ISNUMBER(O94), IFERROR(MATCH(A94,OFFSET(Activiteitenoverzicht!$D$5:$D$10001,O94,0), 0)+O94, "-"), "-")</f>
        <v>-</v>
      </c>
      <c r="U94" t="str">
        <f ca="1">IF(ISNUMBER(R94), IFERROR(MATCH(A94,OFFSET(Activiteitenoverzicht!$D$5:$D$10001,R94,0), 0)+R94, "-"), "-")</f>
        <v>-</v>
      </c>
      <c r="X94" t="str">
        <f ca="1">IF(ISNUMBER(U94), IFERROR(MATCH(A94,OFFSET(Activiteitenoverzicht!$D$5:$D$10001,U94,0), 0)+U94, "-"), "-")</f>
        <v>-</v>
      </c>
      <c r="AA94" t="str">
        <f ca="1">IF(ISNUMBER(X94), IFERROR(MATCH(A94,OFFSET(Activiteitenoverzicht!$D$5:$D$10001,X94,0), 0)+X94, "-"), "-")</f>
        <v>-</v>
      </c>
    </row>
    <row r="95" spans="1:27" x14ac:dyDescent="0.25">
      <c r="A95" t="str">
        <v>61.13.00</v>
      </c>
      <c r="B95" t="str">
        <f t="shared" si="1"/>
        <v>61.13.00</v>
      </c>
      <c r="C95">
        <f>MATCH(A95,Activiteitenoverzicht!$D$5:$D$10001, 0)</f>
        <v>1393</v>
      </c>
      <c r="D95" t="str" cm="1">
        <f t="array" ref="D95">IF(INDEX(Activiteitenoverzicht!$B$5:$B$10001,C95)&lt;&gt;0,INDEX(Activiteitenoverzicht!$B$5:$B$10001,C95),"niet gevonden")</f>
        <v>NSS010-A1</v>
      </c>
      <c r="E95" cm="1">
        <f t="array" ref="E95">IF(INDEX(Activiteitenoverzicht!$G$5:$G$10001,C95)&lt;&gt;0,INDEX(Activiteitenoverzicht!$G$5:$G$10001,C95),"niet gevonden")</f>
        <v>1</v>
      </c>
      <c r="F95">
        <f ca="1">IFERROR(MATCH(A95,OFFSET(Activiteitenoverzicht!$D$5:$D$2079,C95,0), 0)+C95, "-")</f>
        <v>1403</v>
      </c>
      <c r="G95" t="str" cm="1">
        <f t="array" aca="1" ref="G95" ca="1">IF(ISNUMBER(F95),IF(INDEX(Activiteitenoverzicht!$B$5:$B$10001,F95)&lt;&gt;0,INDEX(Activiteitenoverzicht!$B$5:$B$10001,F95),"niet gevonden"),"-")</f>
        <v>NSS010-K1</v>
      </c>
      <c r="H95" cm="1">
        <f t="array" aca="1" ref="H95" ca="1">IF(ISNUMBER(F95),IF(INDEX(Activiteitenoverzicht!$G$5:$G$10001,F95)&lt;&gt;0,INDEX(Activiteitenoverzicht!$G$5:$G$10001,F95),"niet gevonden"),"-")</f>
        <v>0.5</v>
      </c>
      <c r="I95">
        <f ca="1">IF(ISNUMBER(F95), IFERROR(MATCH(A95,OFFSET(Activiteitenoverzicht!$D$5:$D$10001,F95,0), 0)+F95, "-"), "-")</f>
        <v>1418</v>
      </c>
      <c r="J95" t="str" cm="1">
        <f t="array" aca="1" ref="J95" ca="1">IF(ISNUMBER(I95),IF(INDEX(Activiteitenoverzicht!$B$5:$B$10001,I95)&lt;&gt;0,INDEX(Activiteitenoverzicht!$B$5:$B$10001,I95),"niet gevonden"),"-")</f>
        <v>NSS010-A3</v>
      </c>
      <c r="K95" cm="1">
        <f t="array" aca="1" ref="K95" ca="1">IF(ISNUMBER(I95),IF(INDEX(Activiteitenoverzicht!$G$5:$G$10001,I95)&lt;&gt;0,INDEX(Activiteitenoverzicht!$G$5:$G$10001,I95),"niet gevonden"),"-")</f>
        <v>3</v>
      </c>
      <c r="L95" t="str">
        <f ca="1">IF(ISNUMBER(I95), IFERROR(MATCH(A95,OFFSET(Activiteitenoverzicht!$D$5:$D$10001,I95,0), 0)+I95, "-"), "-")</f>
        <v>-</v>
      </c>
      <c r="M95" t="str" cm="1">
        <f t="array" aca="1" ref="M95" ca="1">IF(ISNUMBER(L95),IF(INDEX(Activiteitenoverzicht!$B$5:$B$10001,L95)&lt;&gt;0,INDEX(Activiteitenoverzicht!$B$5:$B$10001,L95),"niet gevonden"),"-")</f>
        <v>-</v>
      </c>
      <c r="N95" t="str" cm="1">
        <f t="array" aca="1" ref="N95" ca="1">IF(ISNUMBER(L95),IF(INDEX(Activiteitenoverzicht!$G$5:$G$10001,L95)&lt;&gt;0,INDEX(Activiteitenoverzicht!$G$5:$G$10001,L95),"niet gevonden"),"-")</f>
        <v>-</v>
      </c>
      <c r="O95" t="str">
        <f ca="1">IF(ISNUMBER(L95), IFERROR(MATCH(A95,OFFSET(Activiteitenoverzicht!$D$5:$D$10001,L95,0), 0)+L95, "-"), "-")</f>
        <v>-</v>
      </c>
      <c r="R95" t="str">
        <f ca="1">IF(ISNUMBER(O95), IFERROR(MATCH(A95,OFFSET(Activiteitenoverzicht!$D$5:$D$10001,O95,0), 0)+O95, "-"), "-")</f>
        <v>-</v>
      </c>
      <c r="U95" t="str">
        <f ca="1">IF(ISNUMBER(R95), IFERROR(MATCH(A95,OFFSET(Activiteitenoverzicht!$D$5:$D$10001,R95,0), 0)+R95, "-"), "-")</f>
        <v>-</v>
      </c>
      <c r="X95" t="str">
        <f ca="1">IF(ISNUMBER(U95), IFERROR(MATCH(A95,OFFSET(Activiteitenoverzicht!$D$5:$D$10001,U95,0), 0)+U95, "-"), "-")</f>
        <v>-</v>
      </c>
      <c r="AA95" t="str">
        <f ca="1">IF(ISNUMBER(X95), IFERROR(MATCH(A95,OFFSET(Activiteitenoverzicht!$D$5:$D$10001,X95,0), 0)+X95, "-"), "-")</f>
        <v>-</v>
      </c>
    </row>
    <row r="96" spans="1:27" x14ac:dyDescent="0.25">
      <c r="A96" t="str">
        <v>61.13.10</v>
      </c>
      <c r="B96" t="str">
        <f t="shared" si="1"/>
        <v>61.13.10</v>
      </c>
      <c r="C96">
        <f>MATCH(A96,Activiteitenoverzicht!$D$5:$D$10001, 0)</f>
        <v>1406</v>
      </c>
      <c r="D96" t="str" cm="1">
        <f t="array" ref="D96">IF(INDEX(Activiteitenoverzicht!$B$5:$B$10001,C96)&lt;&gt;0,INDEX(Activiteitenoverzicht!$B$5:$B$10001,C96),"niet gevonden")</f>
        <v>NSS010-A2</v>
      </c>
      <c r="E96" cm="1">
        <f t="array" ref="E96">IF(INDEX(Activiteitenoverzicht!$G$5:$G$10001,C96)&lt;&gt;0,INDEX(Activiteitenoverzicht!$G$5:$G$10001,C96),"niet gevonden")</f>
        <v>1</v>
      </c>
      <c r="F96">
        <f ca="1">IFERROR(MATCH(A96,OFFSET(Activiteitenoverzicht!$D$5:$D$2079,C96,0), 0)+C96, "-")</f>
        <v>1412</v>
      </c>
      <c r="G96" t="str" cm="1">
        <f t="array" aca="1" ref="G96" ca="1">IF(ISNUMBER(F96),IF(INDEX(Activiteitenoverzicht!$B$5:$B$10001,F96)&lt;&gt;0,INDEX(Activiteitenoverzicht!$B$5:$B$10001,F96),"niet gevonden"),"-")</f>
        <v>NSS010-I1</v>
      </c>
      <c r="H96" cm="1">
        <f t="array" aca="1" ref="H96" ca="1">IF(ISNUMBER(F96),IF(INDEX(Activiteitenoverzicht!$G$5:$G$10001,F96)&lt;&gt;0,INDEX(Activiteitenoverzicht!$G$5:$G$10001,F96),"niet gevonden"),"-")</f>
        <v>12</v>
      </c>
      <c r="I96">
        <f ca="1">IF(ISNUMBER(F96), IFERROR(MATCH(A96,OFFSET(Activiteitenoverzicht!$D$5:$D$10001,F96,0), 0)+F96, "-"), "-")</f>
        <v>1415</v>
      </c>
      <c r="J96" t="str" cm="1">
        <f t="array" aca="1" ref="J96" ca="1">IF(ISNUMBER(I96),IF(INDEX(Activiteitenoverzicht!$B$5:$B$10001,I96)&lt;&gt;0,INDEX(Activiteitenoverzicht!$B$5:$B$10001,I96),"niet gevonden"),"-")</f>
        <v>NSS010-K2</v>
      </c>
      <c r="K96" cm="1">
        <f t="array" aca="1" ref="K96" ca="1">IF(ISNUMBER(I96),IF(INDEX(Activiteitenoverzicht!$G$5:$G$10001,I96)&lt;&gt;0,INDEX(Activiteitenoverzicht!$G$5:$G$10001,I96),"niet gevonden"),"-")</f>
        <v>0.1</v>
      </c>
      <c r="L96">
        <f ca="1">IF(ISNUMBER(I96), IFERROR(MATCH(A96,OFFSET(Activiteitenoverzicht!$D$5:$D$10001,I96,0), 0)+I96, "-"), "-")</f>
        <v>1419</v>
      </c>
      <c r="M96" t="str" cm="1">
        <f t="array" aca="1" ref="M96" ca="1">IF(ISNUMBER(L96),IF(INDEX(Activiteitenoverzicht!$B$5:$B$10001,L96)&lt;&gt;0,INDEX(Activiteitenoverzicht!$B$5:$B$10001,L96),"niet gevonden"),"-")</f>
        <v>NSS010-A3</v>
      </c>
      <c r="N96" cm="1">
        <f t="array" aca="1" ref="N96" ca="1">IF(ISNUMBER(L96),IF(INDEX(Activiteitenoverzicht!$G$5:$G$10001,L96)&lt;&gt;0,INDEX(Activiteitenoverzicht!$G$5:$G$10001,L96),"niet gevonden"),"-")</f>
        <v>3</v>
      </c>
      <c r="O96" t="str">
        <f ca="1">IF(ISNUMBER(L96), IFERROR(MATCH(A96,OFFSET(Activiteitenoverzicht!$D$5:$D$10001,L96,0), 0)+L96, "-"), "-")</f>
        <v>-</v>
      </c>
      <c r="R96" t="str">
        <f ca="1">IF(ISNUMBER(O96), IFERROR(MATCH(A96,OFFSET(Activiteitenoverzicht!$D$5:$D$10001,O96,0), 0)+O96, "-"), "-")</f>
        <v>-</v>
      </c>
      <c r="U96" t="str">
        <f ca="1">IF(ISNUMBER(R96), IFERROR(MATCH(A96,OFFSET(Activiteitenoverzicht!$D$5:$D$10001,R96,0), 0)+R96, "-"), "-")</f>
        <v>-</v>
      </c>
      <c r="X96" t="str">
        <f ca="1">IF(ISNUMBER(U96), IFERROR(MATCH(A96,OFFSET(Activiteitenoverzicht!$D$5:$D$10001,U96,0), 0)+U96, "-"), "-")</f>
        <v>-</v>
      </c>
      <c r="AA96" t="str">
        <f ca="1">IF(ISNUMBER(X96), IFERROR(MATCH(A96,OFFSET(Activiteitenoverzicht!$D$5:$D$10001,X96,0), 0)+X96, "-"), "-")</f>
        <v>-</v>
      </c>
    </row>
    <row r="97" spans="1:27" x14ac:dyDescent="0.25">
      <c r="A97" t="str">
        <v>61.14.00</v>
      </c>
      <c r="B97" t="str">
        <f t="shared" si="1"/>
        <v>61.14.00</v>
      </c>
      <c r="C97">
        <f>MATCH(A97,Activiteitenoverzicht!$D$5:$D$10001, 0)</f>
        <v>1437</v>
      </c>
      <c r="D97" t="str" cm="1">
        <f t="array" ref="D97">IF(INDEX(Activiteitenoverzicht!$B$5:$B$10001,C97)&lt;&gt;0,INDEX(Activiteitenoverzicht!$B$5:$B$10001,C97),"niet gevonden")</f>
        <v>NSS100-A</v>
      </c>
      <c r="E97" cm="1">
        <f t="array" ref="E97">IF(INDEX(Activiteitenoverzicht!$G$5:$G$10001,C97)&lt;&gt;0,INDEX(Activiteitenoverzicht!$G$5:$G$10001,C97),"niet gevonden")</f>
        <v>1</v>
      </c>
      <c r="F97" t="str">
        <f ca="1">IFERROR(MATCH(A97,OFFSET(Activiteitenoverzicht!$D$5:$D$2079,C97,0), 0)+C97, "-")</f>
        <v>-</v>
      </c>
      <c r="G97" t="str" cm="1">
        <f t="array" aca="1" ref="G97" ca="1">IF(ISNUMBER(F97),IF(INDEX(Activiteitenoverzicht!$B$5:$B$10001,F97)&lt;&gt;0,INDEX(Activiteitenoverzicht!$B$5:$B$10001,F97),"niet gevonden"),"-")</f>
        <v>-</v>
      </c>
      <c r="H97" t="str" cm="1">
        <f t="array" aca="1" ref="H97" ca="1">IF(ISNUMBER(F97),IF(INDEX(Activiteitenoverzicht!$G$5:$G$10001,F97)&lt;&gt;0,INDEX(Activiteitenoverzicht!$G$5:$G$10001,F97),"niet gevonden"),"-")</f>
        <v>-</v>
      </c>
      <c r="I97" t="str">
        <f ca="1">IF(ISNUMBER(F97), IFERROR(MATCH(A97,OFFSET(Activiteitenoverzicht!$D$5:$D$10001,F97,0), 0)+F97, "-"), "-")</f>
        <v>-</v>
      </c>
      <c r="J97" t="str" cm="1">
        <f t="array" aca="1" ref="J97" ca="1">IF(ISNUMBER(I97),IF(INDEX(Activiteitenoverzicht!$B$5:$B$10001,I97)&lt;&gt;0,INDEX(Activiteitenoverzicht!$B$5:$B$10001,I97),"niet gevonden"),"-")</f>
        <v>-</v>
      </c>
      <c r="K97" t="str" cm="1">
        <f t="array" aca="1" ref="K97" ca="1">IF(ISNUMBER(I97),IF(INDEX(Activiteitenoverzicht!$G$5:$G$10001,I97)&lt;&gt;0,INDEX(Activiteitenoverzicht!$G$5:$G$10001,I97),"niet gevonden"),"-")</f>
        <v>-</v>
      </c>
      <c r="L97" t="str">
        <f ca="1">IF(ISNUMBER(I97), IFERROR(MATCH(A97,OFFSET(Activiteitenoverzicht!$D$5:$D$10001,I97,0), 0)+I97, "-"), "-")</f>
        <v>-</v>
      </c>
      <c r="M97" t="str" cm="1">
        <f t="array" aca="1" ref="M97" ca="1">IF(ISNUMBER(L97),IF(INDEX(Activiteitenoverzicht!$B$5:$B$10001,L97)&lt;&gt;0,INDEX(Activiteitenoverzicht!$B$5:$B$10001,L97),"niet gevonden"),"-")</f>
        <v>-</v>
      </c>
      <c r="N97" t="str" cm="1">
        <f t="array" aca="1" ref="N97" ca="1">IF(ISNUMBER(L97),IF(INDEX(Activiteitenoverzicht!$G$5:$G$10001,L97)&lt;&gt;0,INDEX(Activiteitenoverzicht!$G$5:$G$10001,L97),"niet gevonden"),"-")</f>
        <v>-</v>
      </c>
      <c r="O97" t="str">
        <f ca="1">IF(ISNUMBER(L97), IFERROR(MATCH(A97,OFFSET(Activiteitenoverzicht!$D$5:$D$10001,L97,0), 0)+L97, "-"), "-")</f>
        <v>-</v>
      </c>
      <c r="R97" t="str">
        <f ca="1">IF(ISNUMBER(O97), IFERROR(MATCH(A97,OFFSET(Activiteitenoverzicht!$D$5:$D$10001,O97,0), 0)+O97, "-"), "-")</f>
        <v>-</v>
      </c>
      <c r="U97" t="str">
        <f ca="1">IF(ISNUMBER(R97), IFERROR(MATCH(A97,OFFSET(Activiteitenoverzicht!$D$5:$D$10001,R97,0), 0)+R97, "-"), "-")</f>
        <v>-</v>
      </c>
      <c r="X97" t="str">
        <f ca="1">IF(ISNUMBER(U97), IFERROR(MATCH(A97,OFFSET(Activiteitenoverzicht!$D$5:$D$10001,U97,0), 0)+U97, "-"), "-")</f>
        <v>-</v>
      </c>
      <c r="AA97" t="str">
        <f ca="1">IF(ISNUMBER(X97), IFERROR(MATCH(A97,OFFSET(Activiteitenoverzicht!$D$5:$D$10001,X97,0), 0)+X97, "-"), "-")</f>
        <v>-</v>
      </c>
    </row>
    <row r="98" spans="1:27" x14ac:dyDescent="0.25">
      <c r="A98" t="str">
        <v>54.23.00</v>
      </c>
      <c r="B98" t="str">
        <f t="shared" si="1"/>
        <v>54.23.00</v>
      </c>
      <c r="C98">
        <f>MATCH(A98,Activiteitenoverzicht!$D$5:$D$10001, 0)</f>
        <v>1441</v>
      </c>
      <c r="D98" t="str" cm="1">
        <f t="array" ref="D98">IF(INDEX(Activiteitenoverzicht!$B$5:$B$10001,C98)&lt;&gt;0,INDEX(Activiteitenoverzicht!$B$5:$B$10001,C98),"niet gevonden")</f>
        <v>PERS010-A</v>
      </c>
      <c r="E98" cm="1">
        <f t="array" ref="E98">IF(INDEX(Activiteitenoverzicht!$G$5:$G$10001,C98)&lt;&gt;0,INDEX(Activiteitenoverzicht!$G$5:$G$10001,C98),"niet gevonden")</f>
        <v>1</v>
      </c>
      <c r="F98" t="str">
        <f ca="1">IFERROR(MATCH(A98,OFFSET(Activiteitenoverzicht!$D$5:$D$2079,C98,0), 0)+C98, "-")</f>
        <v>-</v>
      </c>
      <c r="G98" t="str" cm="1">
        <f t="array" aca="1" ref="G98" ca="1">IF(ISNUMBER(F98),IF(INDEX(Activiteitenoverzicht!$B$5:$B$10001,F98)&lt;&gt;0,INDEX(Activiteitenoverzicht!$B$5:$B$10001,F98),"niet gevonden"),"-")</f>
        <v>-</v>
      </c>
      <c r="H98" t="str" cm="1">
        <f t="array" aca="1" ref="H98" ca="1">IF(ISNUMBER(F98),IF(INDEX(Activiteitenoverzicht!$G$5:$G$10001,F98)&lt;&gt;0,INDEX(Activiteitenoverzicht!$G$5:$G$10001,F98),"niet gevonden"),"-")</f>
        <v>-</v>
      </c>
      <c r="I98" t="str">
        <f ca="1">IF(ISNUMBER(F98), IFERROR(MATCH(A98,OFFSET(Activiteitenoverzicht!$D$5:$D$10001,F98,0), 0)+F98, "-"), "-")</f>
        <v>-</v>
      </c>
      <c r="J98" t="str" cm="1">
        <f t="array" aca="1" ref="J98" ca="1">IF(ISNUMBER(I98),IF(INDEX(Activiteitenoverzicht!$B$5:$B$10001,I98)&lt;&gt;0,INDEX(Activiteitenoverzicht!$B$5:$B$10001,I98),"niet gevonden"),"-")</f>
        <v>-</v>
      </c>
      <c r="K98" t="str" cm="1">
        <f t="array" aca="1" ref="K98" ca="1">IF(ISNUMBER(I98),IF(INDEX(Activiteitenoverzicht!$G$5:$G$10001,I98)&lt;&gt;0,INDEX(Activiteitenoverzicht!$G$5:$G$10001,I98),"niet gevonden"),"-")</f>
        <v>-</v>
      </c>
      <c r="L98" t="str">
        <f ca="1">IF(ISNUMBER(I98), IFERROR(MATCH(A98,OFFSET(Activiteitenoverzicht!$D$5:$D$10001,I98,0), 0)+I98, "-"), "-")</f>
        <v>-</v>
      </c>
      <c r="M98" t="str" cm="1">
        <f t="array" aca="1" ref="M98" ca="1">IF(ISNUMBER(L98),IF(INDEX(Activiteitenoverzicht!$B$5:$B$10001,L98)&lt;&gt;0,INDEX(Activiteitenoverzicht!$B$5:$B$10001,L98),"niet gevonden"),"-")</f>
        <v>-</v>
      </c>
      <c r="N98" t="str" cm="1">
        <f t="array" aca="1" ref="N98" ca="1">IF(ISNUMBER(L98),IF(INDEX(Activiteitenoverzicht!$G$5:$G$10001,L98)&lt;&gt;0,INDEX(Activiteitenoverzicht!$G$5:$G$10001,L98),"niet gevonden"),"-")</f>
        <v>-</v>
      </c>
      <c r="O98" t="str">
        <f ca="1">IF(ISNUMBER(L98), IFERROR(MATCH(A98,OFFSET(Activiteitenoverzicht!$D$5:$D$10001,L98,0), 0)+L98, "-"), "-")</f>
        <v>-</v>
      </c>
      <c r="R98" t="str">
        <f ca="1">IF(ISNUMBER(O98), IFERROR(MATCH(A98,OFFSET(Activiteitenoverzicht!$D$5:$D$10001,O98,0), 0)+O98, "-"), "-")</f>
        <v>-</v>
      </c>
      <c r="U98" t="str">
        <f ca="1">IF(ISNUMBER(R98), IFERROR(MATCH(A98,OFFSET(Activiteitenoverzicht!$D$5:$D$10001,R98,0), 0)+R98, "-"), "-")</f>
        <v>-</v>
      </c>
      <c r="X98" t="str">
        <f ca="1">IF(ISNUMBER(U98), IFERROR(MATCH(A98,OFFSET(Activiteitenoverzicht!$D$5:$D$10001,U98,0), 0)+U98, "-"), "-")</f>
        <v>-</v>
      </c>
      <c r="AA98" t="str">
        <f ca="1">IF(ISNUMBER(X98), IFERROR(MATCH(A98,OFFSET(Activiteitenoverzicht!$D$5:$D$10001,X98,0), 0)+X98, "-"), "-")</f>
        <v>-</v>
      </c>
    </row>
    <row r="99" spans="1:27" x14ac:dyDescent="0.25">
      <c r="A99" t="str">
        <v>54.90.00</v>
      </c>
      <c r="B99" t="str">
        <f t="shared" si="1"/>
        <v>54.90.00</v>
      </c>
      <c r="C99">
        <f>MATCH(A99,Activiteitenoverzicht!$D$5:$D$10001, 0)</f>
        <v>1454</v>
      </c>
      <c r="D99" t="str" cm="1">
        <f t="array" ref="D99">IF(INDEX(Activiteitenoverzicht!$B$5:$B$10001,C99)&lt;&gt;0,INDEX(Activiteitenoverzicht!$B$5:$B$10001,C99),"niet gevonden")</f>
        <v>PERS020-A</v>
      </c>
      <c r="E99" cm="1">
        <f t="array" ref="E99">IF(INDEX(Activiteitenoverzicht!$G$5:$G$10001,C99)&lt;&gt;0,INDEX(Activiteitenoverzicht!$G$5:$G$10001,C99),"niet gevonden")</f>
        <v>1</v>
      </c>
      <c r="F99" t="str">
        <f ca="1">IFERROR(MATCH(A99,OFFSET(Activiteitenoverzicht!$D$5:$D$2079,C99,0), 0)+C99, "-")</f>
        <v>-</v>
      </c>
      <c r="G99" t="str" cm="1">
        <f t="array" aca="1" ref="G99" ca="1">IF(ISNUMBER(F99),IF(INDEX(Activiteitenoverzicht!$B$5:$B$10001,F99)&lt;&gt;0,INDEX(Activiteitenoverzicht!$B$5:$B$10001,F99),"niet gevonden"),"-")</f>
        <v>-</v>
      </c>
      <c r="H99" t="str" cm="1">
        <f t="array" aca="1" ref="H99" ca="1">IF(ISNUMBER(F99),IF(INDEX(Activiteitenoverzicht!$G$5:$G$10001,F99)&lt;&gt;0,INDEX(Activiteitenoverzicht!$G$5:$G$10001,F99),"niet gevonden"),"-")</f>
        <v>-</v>
      </c>
      <c r="I99" t="str">
        <f ca="1">IF(ISNUMBER(F99), IFERROR(MATCH(A99,OFFSET(Activiteitenoverzicht!$D$5:$D$10001,F99,0), 0)+F99, "-"), "-")</f>
        <v>-</v>
      </c>
      <c r="J99" t="str" cm="1">
        <f t="array" aca="1" ref="J99" ca="1">IF(ISNUMBER(I99),IF(INDEX(Activiteitenoverzicht!$B$5:$B$10001,I99)&lt;&gt;0,INDEX(Activiteitenoverzicht!$B$5:$B$10001,I99),"niet gevonden"),"-")</f>
        <v>-</v>
      </c>
      <c r="K99" t="str" cm="1">
        <f t="array" aca="1" ref="K99" ca="1">IF(ISNUMBER(I99),IF(INDEX(Activiteitenoverzicht!$G$5:$G$10001,I99)&lt;&gt;0,INDEX(Activiteitenoverzicht!$G$5:$G$10001,I99),"niet gevonden"),"-")</f>
        <v>-</v>
      </c>
      <c r="L99" t="str">
        <f ca="1">IF(ISNUMBER(I99), IFERROR(MATCH(A99,OFFSET(Activiteitenoverzicht!$D$5:$D$10001,I99,0), 0)+I99, "-"), "-")</f>
        <v>-</v>
      </c>
      <c r="M99" t="str" cm="1">
        <f t="array" aca="1" ref="M99" ca="1">IF(ISNUMBER(L99),IF(INDEX(Activiteitenoverzicht!$B$5:$B$10001,L99)&lt;&gt;0,INDEX(Activiteitenoverzicht!$B$5:$B$10001,L99),"niet gevonden"),"-")</f>
        <v>-</v>
      </c>
      <c r="N99" t="str" cm="1">
        <f t="array" aca="1" ref="N99" ca="1">IF(ISNUMBER(L99),IF(INDEX(Activiteitenoverzicht!$G$5:$G$10001,L99)&lt;&gt;0,INDEX(Activiteitenoverzicht!$G$5:$G$10001,L99),"niet gevonden"),"-")</f>
        <v>-</v>
      </c>
      <c r="O99" t="str">
        <f ca="1">IF(ISNUMBER(L99), IFERROR(MATCH(A99,OFFSET(Activiteitenoverzicht!$D$5:$D$10001,L99,0), 0)+L99, "-"), "-")</f>
        <v>-</v>
      </c>
      <c r="R99" t="str">
        <f ca="1">IF(ISNUMBER(O99), IFERROR(MATCH(A99,OFFSET(Activiteitenoverzicht!$D$5:$D$10001,O99,0), 0)+O99, "-"), "-")</f>
        <v>-</v>
      </c>
      <c r="U99" t="str">
        <f ca="1">IF(ISNUMBER(R99), IFERROR(MATCH(A99,OFFSET(Activiteitenoverzicht!$D$5:$D$10001,R99,0), 0)+R99, "-"), "-")</f>
        <v>-</v>
      </c>
      <c r="X99" t="str">
        <f ca="1">IF(ISNUMBER(U99), IFERROR(MATCH(A99,OFFSET(Activiteitenoverzicht!$D$5:$D$10001,U99,0), 0)+U99, "-"), "-")</f>
        <v>-</v>
      </c>
      <c r="AA99" t="str">
        <f ca="1">IF(ISNUMBER(X99), IFERROR(MATCH(A99,OFFSET(Activiteitenoverzicht!$D$5:$D$10001,X99,0), 0)+X99, "-"), "-")</f>
        <v>-</v>
      </c>
    </row>
    <row r="100" spans="1:27" hidden="1" x14ac:dyDescent="0.25">
      <c r="A100" t="str">
        <v>58.20.10</v>
      </c>
      <c r="B100" t="str">
        <f t="shared" si="1"/>
        <v>58.20.10</v>
      </c>
      <c r="C100">
        <f>MATCH(A100,Activiteitenoverzicht!$D$5:$D$10001, 0)</f>
        <v>1459</v>
      </c>
      <c r="D100" t="str" cm="1">
        <f t="array" ref="D100">IF(INDEX(Activiteitenoverzicht!$B$5:$B$10001,C100)&lt;&gt;0,INDEX(Activiteitenoverzicht!$B$5:$B$10001,C100),"niet gevonden")</f>
        <v>RGL010-A</v>
      </c>
      <c r="E100" cm="1">
        <f t="array" ref="E100">IF(INDEX(Activiteitenoverzicht!$G$5:$G$10001,C100)&lt;&gt;0,INDEX(Activiteitenoverzicht!$G$5:$G$10001,C100),"niet gevonden")</f>
        <v>1</v>
      </c>
      <c r="F100">
        <f ca="1">IFERROR(MATCH(A100,OFFSET(Activiteitenoverzicht!$D$5:$D$2079,C100,0), 0)+C100, "-")</f>
        <v>1934</v>
      </c>
      <c r="G100" t="str" cm="1">
        <f t="array" aca="1" ref="G100" ca="1">IF(ISNUMBER(F100),IF(INDEX(Activiteitenoverzicht!$B$5:$B$10001,F100)&lt;&gt;0,INDEX(Activiteitenoverzicht!$B$5:$B$10001,F100),"niet gevonden"),"-")</f>
        <v>VW120-A</v>
      </c>
      <c r="H100" cm="1">
        <f t="array" aca="1" ref="H100" ca="1">IF(ISNUMBER(F100),IF(INDEX(Activiteitenoverzicht!$G$5:$G$10001,F100)&lt;&gt;0,INDEX(Activiteitenoverzicht!$G$5:$G$10001,F100),"niet gevonden"),"-")</f>
        <v>2</v>
      </c>
      <c r="I100" t="str">
        <f ca="1">IF(ISNUMBER(F100), IFERROR(MATCH(A100,OFFSET(Activiteitenoverzicht!$D$5:$D$10001,F100,0), 0)+F100, "-"), "-")</f>
        <v>-</v>
      </c>
      <c r="J100" t="str" cm="1">
        <f t="array" aca="1" ref="J100" ca="1">IF(ISNUMBER(I100),IF(INDEX(Activiteitenoverzicht!$B$5:$B$10001,I100)&lt;&gt;0,INDEX(Activiteitenoverzicht!$B$5:$B$10001,I100),"niet gevonden"),"-")</f>
        <v>-</v>
      </c>
      <c r="K100" t="str" cm="1">
        <f t="array" aca="1" ref="K100" ca="1">IF(ISNUMBER(I100),IF(INDEX(Activiteitenoverzicht!$G$5:$G$10001,I100)&lt;&gt;0,INDEX(Activiteitenoverzicht!$G$5:$G$10001,I100),"niet gevonden"),"-")</f>
        <v>-</v>
      </c>
      <c r="L100" t="str">
        <f ca="1">IF(ISNUMBER(I100), IFERROR(MATCH(A100,OFFSET(Activiteitenoverzicht!$D$5:$D$10001,I100,0), 0)+I100, "-"), "-")</f>
        <v>-</v>
      </c>
      <c r="M100" t="str" cm="1">
        <f t="array" aca="1" ref="M100" ca="1">IF(ISNUMBER(L100),IF(INDEX(Activiteitenoverzicht!$B$5:$B$10001,L100)&lt;&gt;0,INDEX(Activiteitenoverzicht!$B$5:$B$10001,L100),"niet gevonden"),"-")</f>
        <v>-</v>
      </c>
      <c r="N100" t="str" cm="1">
        <f t="array" aca="1" ref="N100" ca="1">IF(ISNUMBER(L100),IF(INDEX(Activiteitenoverzicht!$G$5:$G$10001,L100)&lt;&gt;0,INDEX(Activiteitenoverzicht!$G$5:$G$10001,L100),"niet gevonden"),"-")</f>
        <v>-</v>
      </c>
      <c r="O100" t="str">
        <f ca="1">IF(ISNUMBER(L100), IFERROR(MATCH(A100,OFFSET(Activiteitenoverzicht!$D$5:$D$10001,L100,0), 0)+L100, "-"), "-")</f>
        <v>-</v>
      </c>
      <c r="R100" t="str">
        <f ca="1">IF(ISNUMBER(O100), IFERROR(MATCH(A100,OFFSET(Activiteitenoverzicht!$D$5:$D$10001,O100,0), 0)+O100, "-"), "-")</f>
        <v>-</v>
      </c>
      <c r="U100" t="str">
        <f ca="1">IF(ISNUMBER(R100), IFERROR(MATCH(A100,OFFSET(Activiteitenoverzicht!$D$5:$D$10001,R100,0), 0)+R100, "-"), "-")</f>
        <v>-</v>
      </c>
      <c r="X100" t="str">
        <f ca="1">IF(ISNUMBER(U100), IFERROR(MATCH(A100,OFFSET(Activiteitenoverzicht!$D$5:$D$10001,U100,0), 0)+U100, "-"), "-")</f>
        <v>-</v>
      </c>
      <c r="AA100" t="str">
        <f ca="1">IF(ISNUMBER(X100), IFERROR(MATCH(A100,OFFSET(Activiteitenoverzicht!$D$5:$D$10001,X100,0), 0)+X100, "-"), "-")</f>
        <v>-</v>
      </c>
    </row>
    <row r="101" spans="1:27" x14ac:dyDescent="0.25">
      <c r="A101" t="str">
        <v>58.12.30</v>
      </c>
      <c r="B101" t="str">
        <f t="shared" si="1"/>
        <v>58.12.30</v>
      </c>
      <c r="C101">
        <f>MATCH(A101,Activiteitenoverzicht!$D$5:$D$10001, 0)</f>
        <v>1460</v>
      </c>
      <c r="D101" t="str" cm="1">
        <f t="array" ref="D101">IF(INDEX(Activiteitenoverzicht!$B$5:$B$10001,C101)&lt;&gt;0,INDEX(Activiteitenoverzicht!$B$5:$B$10001,C101),"niet gevonden")</f>
        <v>RGL010-A</v>
      </c>
      <c r="E101" cm="1">
        <f t="array" ref="E101">IF(INDEX(Activiteitenoverzicht!$G$5:$G$10001,C101)&lt;&gt;0,INDEX(Activiteitenoverzicht!$G$5:$G$10001,C101),"niet gevonden")</f>
        <v>1</v>
      </c>
      <c r="F101" t="str">
        <f ca="1">IFERROR(MATCH(A101,OFFSET(Activiteitenoverzicht!$D$5:$D$2079,C101,0), 0)+C101, "-")</f>
        <v>-</v>
      </c>
      <c r="G101" t="str" cm="1">
        <f t="array" aca="1" ref="G101" ca="1">IF(ISNUMBER(F101),IF(INDEX(Activiteitenoverzicht!$B$5:$B$10001,F101)&lt;&gt;0,INDEX(Activiteitenoverzicht!$B$5:$B$10001,F101),"niet gevonden"),"-")</f>
        <v>-</v>
      </c>
      <c r="H101" t="str" cm="1">
        <f t="array" aca="1" ref="H101" ca="1">IF(ISNUMBER(F101),IF(INDEX(Activiteitenoverzicht!$G$5:$G$10001,F101)&lt;&gt;0,INDEX(Activiteitenoverzicht!$G$5:$G$10001,F101),"niet gevonden"),"-")</f>
        <v>-</v>
      </c>
      <c r="I101" t="str">
        <f ca="1">IF(ISNUMBER(F101), IFERROR(MATCH(A101,OFFSET(Activiteitenoverzicht!$D$5:$D$10001,F101,0), 0)+F101, "-"), "-")</f>
        <v>-</v>
      </c>
      <c r="J101" t="str" cm="1">
        <f t="array" aca="1" ref="J101" ca="1">IF(ISNUMBER(I101),IF(INDEX(Activiteitenoverzicht!$B$5:$B$10001,I101)&lt;&gt;0,INDEX(Activiteitenoverzicht!$B$5:$B$10001,I101),"niet gevonden"),"-")</f>
        <v>-</v>
      </c>
      <c r="K101" t="str" cm="1">
        <f t="array" aca="1" ref="K101" ca="1">IF(ISNUMBER(I101),IF(INDEX(Activiteitenoverzicht!$G$5:$G$10001,I101)&lt;&gt;0,INDEX(Activiteitenoverzicht!$G$5:$G$10001,I101),"niet gevonden"),"-")</f>
        <v>-</v>
      </c>
      <c r="L101" t="str">
        <f ca="1">IF(ISNUMBER(I101), IFERROR(MATCH(A101,OFFSET(Activiteitenoverzicht!$D$5:$D$10001,I101,0), 0)+I101, "-"), "-")</f>
        <v>-</v>
      </c>
      <c r="M101" t="str" cm="1">
        <f t="array" aca="1" ref="M101" ca="1">IF(ISNUMBER(L101),IF(INDEX(Activiteitenoverzicht!$B$5:$B$10001,L101)&lt;&gt;0,INDEX(Activiteitenoverzicht!$B$5:$B$10001,L101),"niet gevonden"),"-")</f>
        <v>-</v>
      </c>
      <c r="N101" t="str" cm="1">
        <f t="array" aca="1" ref="N101" ca="1">IF(ISNUMBER(L101),IF(INDEX(Activiteitenoverzicht!$G$5:$G$10001,L101)&lt;&gt;0,INDEX(Activiteitenoverzicht!$G$5:$G$10001,L101),"niet gevonden"),"-")</f>
        <v>-</v>
      </c>
      <c r="O101" t="str">
        <f ca="1">IF(ISNUMBER(L101), IFERROR(MATCH(A101,OFFSET(Activiteitenoverzicht!$D$5:$D$10001,L101,0), 0)+L101, "-"), "-")</f>
        <v>-</v>
      </c>
      <c r="R101" t="str">
        <f ca="1">IF(ISNUMBER(O101), IFERROR(MATCH(A101,OFFSET(Activiteitenoverzicht!$D$5:$D$10001,O101,0), 0)+O101, "-"), "-")</f>
        <v>-</v>
      </c>
      <c r="U101" t="str">
        <f ca="1">IF(ISNUMBER(R101), IFERROR(MATCH(A101,OFFSET(Activiteitenoverzicht!$D$5:$D$10001,R101,0), 0)+R101, "-"), "-")</f>
        <v>-</v>
      </c>
      <c r="X101" t="str">
        <f ca="1">IF(ISNUMBER(U101), IFERROR(MATCH(A101,OFFSET(Activiteitenoverzicht!$D$5:$D$10001,U101,0), 0)+U101, "-"), "-")</f>
        <v>-</v>
      </c>
      <c r="AA101" t="str">
        <f ca="1">IF(ISNUMBER(X101), IFERROR(MATCH(A101,OFFSET(Activiteitenoverzicht!$D$5:$D$10001,X101,0), 0)+X101, "-"), "-")</f>
        <v>-</v>
      </c>
    </row>
    <row r="102" spans="1:27" x14ac:dyDescent="0.25">
      <c r="A102" t="str">
        <v>58.12.10</v>
      </c>
      <c r="B102" t="str">
        <f t="shared" si="1"/>
        <v>58.12.10</v>
      </c>
      <c r="C102">
        <f>MATCH(A102,Activiteitenoverzicht!$D$5:$D$10001, 0)</f>
        <v>1461</v>
      </c>
      <c r="D102" t="str" cm="1">
        <f t="array" ref="D102">IF(INDEX(Activiteitenoverzicht!$B$5:$B$10001,C102)&lt;&gt;0,INDEX(Activiteitenoverzicht!$B$5:$B$10001,C102),"niet gevonden")</f>
        <v>RGL010-A</v>
      </c>
      <c r="E102" cm="1">
        <f t="array" ref="E102">IF(INDEX(Activiteitenoverzicht!$G$5:$G$10001,C102)&lt;&gt;0,INDEX(Activiteitenoverzicht!$G$5:$G$10001,C102),"niet gevonden")</f>
        <v>1</v>
      </c>
      <c r="F102" t="str">
        <f ca="1">IFERROR(MATCH(A102,OFFSET(Activiteitenoverzicht!$D$5:$D$2079,C102,0), 0)+C102, "-")</f>
        <v>-</v>
      </c>
      <c r="G102" t="str" cm="1">
        <f t="array" aca="1" ref="G102" ca="1">IF(ISNUMBER(F102),IF(INDEX(Activiteitenoverzicht!$B$5:$B$10001,F102)&lt;&gt;0,INDEX(Activiteitenoverzicht!$B$5:$B$10001,F102),"niet gevonden"),"-")</f>
        <v>-</v>
      </c>
      <c r="H102" t="str" cm="1">
        <f t="array" aca="1" ref="H102" ca="1">IF(ISNUMBER(F102),IF(INDEX(Activiteitenoverzicht!$G$5:$G$10001,F102)&lt;&gt;0,INDEX(Activiteitenoverzicht!$G$5:$G$10001,F102),"niet gevonden"),"-")</f>
        <v>-</v>
      </c>
      <c r="I102" t="str">
        <f ca="1">IF(ISNUMBER(F102), IFERROR(MATCH(A102,OFFSET(Activiteitenoverzicht!$D$5:$D$10001,F102,0), 0)+F102, "-"), "-")</f>
        <v>-</v>
      </c>
      <c r="J102" t="str" cm="1">
        <f t="array" aca="1" ref="J102" ca="1">IF(ISNUMBER(I102),IF(INDEX(Activiteitenoverzicht!$B$5:$B$10001,I102)&lt;&gt;0,INDEX(Activiteitenoverzicht!$B$5:$B$10001,I102),"niet gevonden"),"-")</f>
        <v>-</v>
      </c>
      <c r="K102" t="str" cm="1">
        <f t="array" aca="1" ref="K102" ca="1">IF(ISNUMBER(I102),IF(INDEX(Activiteitenoverzicht!$G$5:$G$10001,I102)&lt;&gt;0,INDEX(Activiteitenoverzicht!$G$5:$G$10001,I102),"niet gevonden"),"-")</f>
        <v>-</v>
      </c>
      <c r="L102" t="str">
        <f ca="1">IF(ISNUMBER(I102), IFERROR(MATCH(A102,OFFSET(Activiteitenoverzicht!$D$5:$D$10001,I102,0), 0)+I102, "-"), "-")</f>
        <v>-</v>
      </c>
      <c r="M102" t="str" cm="1">
        <f t="array" aca="1" ref="M102" ca="1">IF(ISNUMBER(L102),IF(INDEX(Activiteitenoverzicht!$B$5:$B$10001,L102)&lt;&gt;0,INDEX(Activiteitenoverzicht!$B$5:$B$10001,L102),"niet gevonden"),"-")</f>
        <v>-</v>
      </c>
      <c r="N102" t="str" cm="1">
        <f t="array" aca="1" ref="N102" ca="1">IF(ISNUMBER(L102),IF(INDEX(Activiteitenoverzicht!$G$5:$G$10001,L102)&lt;&gt;0,INDEX(Activiteitenoverzicht!$G$5:$G$10001,L102),"niet gevonden"),"-")</f>
        <v>-</v>
      </c>
      <c r="O102" t="str">
        <f ca="1">IF(ISNUMBER(L102), IFERROR(MATCH(A102,OFFSET(Activiteitenoverzicht!$D$5:$D$10001,L102,0), 0)+L102, "-"), "-")</f>
        <v>-</v>
      </c>
      <c r="R102" t="str">
        <f ca="1">IF(ISNUMBER(O102), IFERROR(MATCH(A102,OFFSET(Activiteitenoverzicht!$D$5:$D$10001,O102,0), 0)+O102, "-"), "-")</f>
        <v>-</v>
      </c>
      <c r="U102" t="str">
        <f ca="1">IF(ISNUMBER(R102), IFERROR(MATCH(A102,OFFSET(Activiteitenoverzicht!$D$5:$D$10001,R102,0), 0)+R102, "-"), "-")</f>
        <v>-</v>
      </c>
      <c r="X102" t="str">
        <f ca="1">IF(ISNUMBER(U102), IFERROR(MATCH(A102,OFFSET(Activiteitenoverzicht!$D$5:$D$10001,U102,0), 0)+U102, "-"), "-")</f>
        <v>-</v>
      </c>
      <c r="AA102" t="str">
        <f ca="1">IF(ISNUMBER(X102), IFERROR(MATCH(A102,OFFSET(Activiteitenoverzicht!$D$5:$D$10001,X102,0), 0)+X102, "-"), "-")</f>
        <v>-</v>
      </c>
    </row>
    <row r="103" spans="1:27" x14ac:dyDescent="0.25">
      <c r="A103" t="str">
        <v>58.21.00</v>
      </c>
      <c r="B103" t="str">
        <f t="shared" si="1"/>
        <v>58.21.00</v>
      </c>
      <c r="C103">
        <f>MATCH(A103,Activiteitenoverzicht!$D$5:$D$10001, 0)</f>
        <v>1462</v>
      </c>
      <c r="D103" t="str" cm="1">
        <f t="array" ref="D103">IF(INDEX(Activiteitenoverzicht!$B$5:$B$10001,C103)&lt;&gt;0,INDEX(Activiteitenoverzicht!$B$5:$B$10001,C103),"niet gevonden")</f>
        <v>RGL010-A</v>
      </c>
      <c r="E103" cm="1">
        <f t="array" ref="E103">IF(INDEX(Activiteitenoverzicht!$G$5:$G$10001,C103)&lt;&gt;0,INDEX(Activiteitenoverzicht!$G$5:$G$10001,C103),"niet gevonden")</f>
        <v>1</v>
      </c>
      <c r="F103" t="str">
        <f ca="1">IFERROR(MATCH(A103,OFFSET(Activiteitenoverzicht!$D$5:$D$2079,C103,0), 0)+C103, "-")</f>
        <v>-</v>
      </c>
      <c r="G103" t="str" cm="1">
        <f t="array" aca="1" ref="G103" ca="1">IF(ISNUMBER(F103),IF(INDEX(Activiteitenoverzicht!$B$5:$B$10001,F103)&lt;&gt;0,INDEX(Activiteitenoverzicht!$B$5:$B$10001,F103),"niet gevonden"),"-")</f>
        <v>-</v>
      </c>
      <c r="H103" t="str" cm="1">
        <f t="array" aca="1" ref="H103" ca="1">IF(ISNUMBER(F103),IF(INDEX(Activiteitenoverzicht!$G$5:$G$10001,F103)&lt;&gt;0,INDEX(Activiteitenoverzicht!$G$5:$G$10001,F103),"niet gevonden"),"-")</f>
        <v>-</v>
      </c>
      <c r="I103" t="str">
        <f ca="1">IF(ISNUMBER(F103), IFERROR(MATCH(A103,OFFSET(Activiteitenoverzicht!$D$5:$D$10001,F103,0), 0)+F103, "-"), "-")</f>
        <v>-</v>
      </c>
      <c r="J103" t="str" cm="1">
        <f t="array" aca="1" ref="J103" ca="1">IF(ISNUMBER(I103),IF(INDEX(Activiteitenoverzicht!$B$5:$B$10001,I103)&lt;&gt;0,INDEX(Activiteitenoverzicht!$B$5:$B$10001,I103),"niet gevonden"),"-")</f>
        <v>-</v>
      </c>
      <c r="K103" t="str" cm="1">
        <f t="array" aca="1" ref="K103" ca="1">IF(ISNUMBER(I103),IF(INDEX(Activiteitenoverzicht!$G$5:$G$10001,I103)&lt;&gt;0,INDEX(Activiteitenoverzicht!$G$5:$G$10001,I103),"niet gevonden"),"-")</f>
        <v>-</v>
      </c>
      <c r="L103" t="str">
        <f ca="1">IF(ISNUMBER(I103), IFERROR(MATCH(A103,OFFSET(Activiteitenoverzicht!$D$5:$D$10001,I103,0), 0)+I103, "-"), "-")</f>
        <v>-</v>
      </c>
      <c r="M103" t="str" cm="1">
        <f t="array" aca="1" ref="M103" ca="1">IF(ISNUMBER(L103),IF(INDEX(Activiteitenoverzicht!$B$5:$B$10001,L103)&lt;&gt;0,INDEX(Activiteitenoverzicht!$B$5:$B$10001,L103),"niet gevonden"),"-")</f>
        <v>-</v>
      </c>
      <c r="N103" t="str" cm="1">
        <f t="array" aca="1" ref="N103" ca="1">IF(ISNUMBER(L103),IF(INDEX(Activiteitenoverzicht!$G$5:$G$10001,L103)&lt;&gt;0,INDEX(Activiteitenoverzicht!$G$5:$G$10001,L103),"niet gevonden"),"-")</f>
        <v>-</v>
      </c>
      <c r="O103" t="str">
        <f ca="1">IF(ISNUMBER(L103), IFERROR(MATCH(A103,OFFSET(Activiteitenoverzicht!$D$5:$D$10001,L103,0), 0)+L103, "-"), "-")</f>
        <v>-</v>
      </c>
      <c r="R103" t="str">
        <f ca="1">IF(ISNUMBER(O103), IFERROR(MATCH(A103,OFFSET(Activiteitenoverzicht!$D$5:$D$10001,O103,0), 0)+O103, "-"), "-")</f>
        <v>-</v>
      </c>
      <c r="U103" t="str">
        <f ca="1">IF(ISNUMBER(R103), IFERROR(MATCH(A103,OFFSET(Activiteitenoverzicht!$D$5:$D$10001,R103,0), 0)+R103, "-"), "-")</f>
        <v>-</v>
      </c>
      <c r="X103" t="str">
        <f ca="1">IF(ISNUMBER(U103), IFERROR(MATCH(A103,OFFSET(Activiteitenoverzicht!$D$5:$D$10001,U103,0), 0)+U103, "-"), "-")</f>
        <v>-</v>
      </c>
      <c r="AA103" t="str">
        <f ca="1">IF(ISNUMBER(X103), IFERROR(MATCH(A103,OFFSET(Activiteitenoverzicht!$D$5:$D$10001,X103,0), 0)+X103, "-"), "-")</f>
        <v>-</v>
      </c>
    </row>
    <row r="104" spans="1:27" x14ac:dyDescent="0.25">
      <c r="A104" t="str">
        <v>58.22.00</v>
      </c>
      <c r="B104" t="str">
        <f t="shared" si="1"/>
        <v>58.22.00</v>
      </c>
      <c r="C104">
        <f>MATCH(A104,Activiteitenoverzicht!$D$5:$D$10001, 0)</f>
        <v>1463</v>
      </c>
      <c r="D104" t="str" cm="1">
        <f t="array" ref="D104">IF(INDEX(Activiteitenoverzicht!$B$5:$B$10001,C104)&lt;&gt;0,INDEX(Activiteitenoverzicht!$B$5:$B$10001,C104),"niet gevonden")</f>
        <v>RGL010-A</v>
      </c>
      <c r="E104" cm="1">
        <f t="array" ref="E104">IF(INDEX(Activiteitenoverzicht!$G$5:$G$10001,C104)&lt;&gt;0,INDEX(Activiteitenoverzicht!$G$5:$G$10001,C104),"niet gevonden")</f>
        <v>1</v>
      </c>
      <c r="F104" t="str">
        <f ca="1">IFERROR(MATCH(A104,OFFSET(Activiteitenoverzicht!$D$5:$D$2079,C104,0), 0)+C104, "-")</f>
        <v>-</v>
      </c>
      <c r="G104" t="str" cm="1">
        <f t="array" aca="1" ref="G104" ca="1">IF(ISNUMBER(F104),IF(INDEX(Activiteitenoverzicht!$B$5:$B$10001,F104)&lt;&gt;0,INDEX(Activiteitenoverzicht!$B$5:$B$10001,F104),"niet gevonden"),"-")</f>
        <v>-</v>
      </c>
      <c r="H104" t="str" cm="1">
        <f t="array" aca="1" ref="H104" ca="1">IF(ISNUMBER(F104),IF(INDEX(Activiteitenoverzicht!$G$5:$G$10001,F104)&lt;&gt;0,INDEX(Activiteitenoverzicht!$G$5:$G$10001,F104),"niet gevonden"),"-")</f>
        <v>-</v>
      </c>
      <c r="I104" t="str">
        <f ca="1">IF(ISNUMBER(F104), IFERROR(MATCH(A104,OFFSET(Activiteitenoverzicht!$D$5:$D$10001,F104,0), 0)+F104, "-"), "-")</f>
        <v>-</v>
      </c>
      <c r="J104" t="str" cm="1">
        <f t="array" aca="1" ref="J104" ca="1">IF(ISNUMBER(I104),IF(INDEX(Activiteitenoverzicht!$B$5:$B$10001,I104)&lt;&gt;0,INDEX(Activiteitenoverzicht!$B$5:$B$10001,I104),"niet gevonden"),"-")</f>
        <v>-</v>
      </c>
      <c r="K104" t="str" cm="1">
        <f t="array" aca="1" ref="K104" ca="1">IF(ISNUMBER(I104),IF(INDEX(Activiteitenoverzicht!$G$5:$G$10001,I104)&lt;&gt;0,INDEX(Activiteitenoverzicht!$G$5:$G$10001,I104),"niet gevonden"),"-")</f>
        <v>-</v>
      </c>
      <c r="L104" t="str">
        <f ca="1">IF(ISNUMBER(I104), IFERROR(MATCH(A104,OFFSET(Activiteitenoverzicht!$D$5:$D$10001,I104,0), 0)+I104, "-"), "-")</f>
        <v>-</v>
      </c>
      <c r="M104" t="str" cm="1">
        <f t="array" aca="1" ref="M104" ca="1">IF(ISNUMBER(L104),IF(INDEX(Activiteitenoverzicht!$B$5:$B$10001,L104)&lt;&gt;0,INDEX(Activiteitenoverzicht!$B$5:$B$10001,L104),"niet gevonden"),"-")</f>
        <v>-</v>
      </c>
      <c r="N104" t="str" cm="1">
        <f t="array" aca="1" ref="N104" ca="1">IF(ISNUMBER(L104),IF(INDEX(Activiteitenoverzicht!$G$5:$G$10001,L104)&lt;&gt;0,INDEX(Activiteitenoverzicht!$G$5:$G$10001,L104),"niet gevonden"),"-")</f>
        <v>-</v>
      </c>
      <c r="O104" t="str">
        <f ca="1">IF(ISNUMBER(L104), IFERROR(MATCH(A104,OFFSET(Activiteitenoverzicht!$D$5:$D$10001,L104,0), 0)+L104, "-"), "-")</f>
        <v>-</v>
      </c>
      <c r="R104" t="str">
        <f ca="1">IF(ISNUMBER(O104), IFERROR(MATCH(A104,OFFSET(Activiteitenoverzicht!$D$5:$D$10001,O104,0), 0)+O104, "-"), "-")</f>
        <v>-</v>
      </c>
      <c r="U104" t="str">
        <f ca="1">IF(ISNUMBER(R104), IFERROR(MATCH(A104,OFFSET(Activiteitenoverzicht!$D$5:$D$10001,R104,0), 0)+R104, "-"), "-")</f>
        <v>-</v>
      </c>
      <c r="X104" t="str">
        <f ca="1">IF(ISNUMBER(U104), IFERROR(MATCH(A104,OFFSET(Activiteitenoverzicht!$D$5:$D$10001,U104,0), 0)+U104, "-"), "-")</f>
        <v>-</v>
      </c>
      <c r="AA104" t="str">
        <f ca="1">IF(ISNUMBER(X104), IFERROR(MATCH(A104,OFFSET(Activiteitenoverzicht!$D$5:$D$10001,X104,0), 0)+X104, "-"), "-")</f>
        <v>-</v>
      </c>
    </row>
    <row r="105" spans="1:27" x14ac:dyDescent="0.25">
      <c r="A105" t="str">
        <v>64.22.00</v>
      </c>
      <c r="B105" t="str">
        <f t="shared" si="1"/>
        <v>64.22.00</v>
      </c>
      <c r="C105">
        <f>MATCH(A105,Activiteitenoverzicht!$D$5:$D$10001, 0)</f>
        <v>1480</v>
      </c>
      <c r="D105" t="str" cm="1">
        <f t="array" ref="D105">IF(INDEX(Activiteitenoverzicht!$B$5:$B$10001,C105)&lt;&gt;0,INDEX(Activiteitenoverzicht!$B$5:$B$10001,C105),"niet gevonden")</f>
        <v>SCR030-A</v>
      </c>
      <c r="E105" cm="1">
        <f t="array" ref="E105">IF(INDEX(Activiteitenoverzicht!$G$5:$G$10001,C105)&lt;&gt;0,INDEX(Activiteitenoverzicht!$G$5:$G$10001,C105),"niet gevonden")</f>
        <v>1</v>
      </c>
      <c r="F105" t="str">
        <f ca="1">IFERROR(MATCH(A105,OFFSET(Activiteitenoverzicht!$D$5:$D$2079,C105,0), 0)+C105, "-")</f>
        <v>-</v>
      </c>
      <c r="G105" t="str" cm="1">
        <f t="array" aca="1" ref="G105" ca="1">IF(ISNUMBER(F105),IF(INDEX(Activiteitenoverzicht!$B$5:$B$10001,F105)&lt;&gt;0,INDEX(Activiteitenoverzicht!$B$5:$B$10001,F105),"niet gevonden"),"-")</f>
        <v>-</v>
      </c>
      <c r="H105" t="str" cm="1">
        <f t="array" aca="1" ref="H105" ca="1">IF(ISNUMBER(F105),IF(INDEX(Activiteitenoverzicht!$G$5:$G$10001,F105)&lt;&gt;0,INDEX(Activiteitenoverzicht!$G$5:$G$10001,F105),"niet gevonden"),"-")</f>
        <v>-</v>
      </c>
      <c r="I105" t="str">
        <f ca="1">IF(ISNUMBER(F105), IFERROR(MATCH(A105,OFFSET(Activiteitenoverzicht!$D$5:$D$10001,F105,0), 0)+F105, "-"), "-")</f>
        <v>-</v>
      </c>
      <c r="J105" t="str" cm="1">
        <f t="array" aca="1" ref="J105" ca="1">IF(ISNUMBER(I105),IF(INDEX(Activiteitenoverzicht!$B$5:$B$10001,I105)&lt;&gt;0,INDEX(Activiteitenoverzicht!$B$5:$B$10001,I105),"niet gevonden"),"-")</f>
        <v>-</v>
      </c>
      <c r="K105" t="str" cm="1">
        <f t="array" aca="1" ref="K105" ca="1">IF(ISNUMBER(I105),IF(INDEX(Activiteitenoverzicht!$G$5:$G$10001,I105)&lt;&gt;0,INDEX(Activiteitenoverzicht!$G$5:$G$10001,I105),"niet gevonden"),"-")</f>
        <v>-</v>
      </c>
      <c r="L105" t="str">
        <f ca="1">IF(ISNUMBER(I105), IFERROR(MATCH(A105,OFFSET(Activiteitenoverzicht!$D$5:$D$10001,I105,0), 0)+I105, "-"), "-")</f>
        <v>-</v>
      </c>
      <c r="M105" t="str" cm="1">
        <f t="array" aca="1" ref="M105" ca="1">IF(ISNUMBER(L105),IF(INDEX(Activiteitenoverzicht!$B$5:$B$10001,L105)&lt;&gt;0,INDEX(Activiteitenoverzicht!$B$5:$B$10001,L105),"niet gevonden"),"-")</f>
        <v>-</v>
      </c>
      <c r="N105" t="str" cm="1">
        <f t="array" aca="1" ref="N105" ca="1">IF(ISNUMBER(L105),IF(INDEX(Activiteitenoverzicht!$G$5:$G$10001,L105)&lt;&gt;0,INDEX(Activiteitenoverzicht!$G$5:$G$10001,L105),"niet gevonden"),"-")</f>
        <v>-</v>
      </c>
      <c r="O105" t="str">
        <f ca="1">IF(ISNUMBER(L105), IFERROR(MATCH(A105,OFFSET(Activiteitenoverzicht!$D$5:$D$10001,L105,0), 0)+L105, "-"), "-")</f>
        <v>-</v>
      </c>
      <c r="R105" t="str">
        <f ca="1">IF(ISNUMBER(O105), IFERROR(MATCH(A105,OFFSET(Activiteitenoverzicht!$D$5:$D$10001,O105,0), 0)+O105, "-"), "-")</f>
        <v>-</v>
      </c>
      <c r="U105" t="str">
        <f ca="1">IF(ISNUMBER(R105), IFERROR(MATCH(A105,OFFSET(Activiteitenoverzicht!$D$5:$D$10001,R105,0), 0)+R105, "-"), "-")</f>
        <v>-</v>
      </c>
      <c r="X105" t="str">
        <f ca="1">IF(ISNUMBER(U105), IFERROR(MATCH(A105,OFFSET(Activiteitenoverzicht!$D$5:$D$10001,U105,0), 0)+U105, "-"), "-")</f>
        <v>-</v>
      </c>
      <c r="AA105" t="str">
        <f ca="1">IF(ISNUMBER(X105), IFERROR(MATCH(A105,OFFSET(Activiteitenoverzicht!$D$5:$D$10001,X105,0), 0)+X105, "-"), "-")</f>
        <v>-</v>
      </c>
    </row>
    <row r="106" spans="1:27" x14ac:dyDescent="0.25">
      <c r="A106" t="str">
        <v>65.21.10</v>
      </c>
      <c r="B106" t="str">
        <f t="shared" si="1"/>
        <v>65.21.10</v>
      </c>
      <c r="C106">
        <f>MATCH(A106,Activiteitenoverzicht!$D$5:$D$10001, 0)</f>
        <v>1489</v>
      </c>
      <c r="D106" t="str" cm="1">
        <f t="array" ref="D106">IF(INDEX(Activiteitenoverzicht!$B$5:$B$10001,C106)&lt;&gt;0,INDEX(Activiteitenoverzicht!$B$5:$B$10001,C106),"niet gevonden")</f>
        <v>SIG010-A</v>
      </c>
      <c r="E106" cm="1">
        <f t="array" ref="E106">IF(INDEX(Activiteitenoverzicht!$G$5:$G$10001,C106)&lt;&gt;0,INDEX(Activiteitenoverzicht!$G$5:$G$10001,C106),"niet gevonden")</f>
        <v>1</v>
      </c>
      <c r="F106" t="str">
        <f ca="1">IFERROR(MATCH(A106,OFFSET(Activiteitenoverzicht!$D$5:$D$2079,C106,0), 0)+C106, "-")</f>
        <v>-</v>
      </c>
      <c r="G106" t="str" cm="1">
        <f t="array" aca="1" ref="G106" ca="1">IF(ISNUMBER(F106),IF(INDEX(Activiteitenoverzicht!$B$5:$B$10001,F106)&lt;&gt;0,INDEX(Activiteitenoverzicht!$B$5:$B$10001,F106),"niet gevonden"),"-")</f>
        <v>-</v>
      </c>
      <c r="H106" t="str" cm="1">
        <f t="array" aca="1" ref="H106" ca="1">IF(ISNUMBER(F106),IF(INDEX(Activiteitenoverzicht!$G$5:$G$10001,F106)&lt;&gt;0,INDEX(Activiteitenoverzicht!$G$5:$G$10001,F106),"niet gevonden"),"-")</f>
        <v>-</v>
      </c>
      <c r="I106" t="str">
        <f ca="1">IF(ISNUMBER(F106), IFERROR(MATCH(A106,OFFSET(Activiteitenoverzicht!$D$5:$D$10001,F106,0), 0)+F106, "-"), "-")</f>
        <v>-</v>
      </c>
      <c r="J106" t="str" cm="1">
        <f t="array" aca="1" ref="J106" ca="1">IF(ISNUMBER(I106),IF(INDEX(Activiteitenoverzicht!$B$5:$B$10001,I106)&lt;&gt;0,INDEX(Activiteitenoverzicht!$B$5:$B$10001,I106),"niet gevonden"),"-")</f>
        <v>-</v>
      </c>
      <c r="K106" t="str" cm="1">
        <f t="array" aca="1" ref="K106" ca="1">IF(ISNUMBER(I106),IF(INDEX(Activiteitenoverzicht!$G$5:$G$10001,I106)&lt;&gt;0,INDEX(Activiteitenoverzicht!$G$5:$G$10001,I106),"niet gevonden"),"-")</f>
        <v>-</v>
      </c>
      <c r="L106" t="str">
        <f ca="1">IF(ISNUMBER(I106), IFERROR(MATCH(A106,OFFSET(Activiteitenoverzicht!$D$5:$D$10001,I106,0), 0)+I106, "-"), "-")</f>
        <v>-</v>
      </c>
      <c r="M106" t="str" cm="1">
        <f t="array" aca="1" ref="M106" ca="1">IF(ISNUMBER(L106),IF(INDEX(Activiteitenoverzicht!$B$5:$B$10001,L106)&lt;&gt;0,INDEX(Activiteitenoverzicht!$B$5:$B$10001,L106),"niet gevonden"),"-")</f>
        <v>-</v>
      </c>
      <c r="N106" t="str" cm="1">
        <f t="array" aca="1" ref="N106" ca="1">IF(ISNUMBER(L106),IF(INDEX(Activiteitenoverzicht!$G$5:$G$10001,L106)&lt;&gt;0,INDEX(Activiteitenoverzicht!$G$5:$G$10001,L106),"niet gevonden"),"-")</f>
        <v>-</v>
      </c>
      <c r="O106" t="str">
        <f ca="1">IF(ISNUMBER(L106), IFERROR(MATCH(A106,OFFSET(Activiteitenoverzicht!$D$5:$D$10001,L106,0), 0)+L106, "-"), "-")</f>
        <v>-</v>
      </c>
      <c r="R106" t="str">
        <f ca="1">IF(ISNUMBER(O106), IFERROR(MATCH(A106,OFFSET(Activiteitenoverzicht!$D$5:$D$10001,O106,0), 0)+O106, "-"), "-")</f>
        <v>-</v>
      </c>
      <c r="U106" t="str">
        <f ca="1">IF(ISNUMBER(R106), IFERROR(MATCH(A106,OFFSET(Activiteitenoverzicht!$D$5:$D$10001,R106,0), 0)+R106, "-"), "-")</f>
        <v>-</v>
      </c>
      <c r="X106" t="str">
        <f ca="1">IF(ISNUMBER(U106), IFERROR(MATCH(A106,OFFSET(Activiteitenoverzicht!$D$5:$D$10001,U106,0), 0)+U106, "-"), "-")</f>
        <v>-</v>
      </c>
      <c r="AA106" t="str">
        <f ca="1">IF(ISNUMBER(X106), IFERROR(MATCH(A106,OFFSET(Activiteitenoverzicht!$D$5:$D$10001,X106,0), 0)+X106, "-"), "-")</f>
        <v>-</v>
      </c>
    </row>
    <row r="107" spans="1:27" x14ac:dyDescent="0.25">
      <c r="A107" t="str">
        <v>65.12.10</v>
      </c>
      <c r="B107" t="str">
        <f t="shared" si="1"/>
        <v>65.12.10</v>
      </c>
      <c r="C107">
        <f>MATCH(A107,Activiteitenoverzicht!$D$5:$D$10001, 0)</f>
        <v>1506</v>
      </c>
      <c r="D107" t="str" cm="1">
        <f t="array" ref="D107">IF(INDEX(Activiteitenoverzicht!$B$5:$B$10001,C107)&lt;&gt;0,INDEX(Activiteitenoverzicht!$B$5:$B$10001,C107),"niet gevonden")</f>
        <v>SIG011-A</v>
      </c>
      <c r="E107" cm="1">
        <f t="array" ref="E107">IF(INDEX(Activiteitenoverzicht!$G$5:$G$10001,C107)&lt;&gt;0,INDEX(Activiteitenoverzicht!$G$5:$G$10001,C107),"niet gevonden")</f>
        <v>1</v>
      </c>
      <c r="F107" t="str">
        <f ca="1">IFERROR(MATCH(A107,OFFSET(Activiteitenoverzicht!$D$5:$D$2079,C107,0), 0)+C107, "-")</f>
        <v>-</v>
      </c>
      <c r="G107" t="str" cm="1">
        <f t="array" aca="1" ref="G107" ca="1">IF(ISNUMBER(F107),IF(INDEX(Activiteitenoverzicht!$B$5:$B$10001,F107)&lt;&gt;0,INDEX(Activiteitenoverzicht!$B$5:$B$10001,F107),"niet gevonden"),"-")</f>
        <v>-</v>
      </c>
      <c r="H107" t="str" cm="1">
        <f t="array" aca="1" ref="H107" ca="1">IF(ISNUMBER(F107),IF(INDEX(Activiteitenoverzicht!$G$5:$G$10001,F107)&lt;&gt;0,INDEX(Activiteitenoverzicht!$G$5:$G$10001,F107),"niet gevonden"),"-")</f>
        <v>-</v>
      </c>
      <c r="I107" t="str">
        <f ca="1">IF(ISNUMBER(F107), IFERROR(MATCH(A107,OFFSET(Activiteitenoverzicht!$D$5:$D$10001,F107,0), 0)+F107, "-"), "-")</f>
        <v>-</v>
      </c>
      <c r="J107" t="str" cm="1">
        <f t="array" aca="1" ref="J107" ca="1">IF(ISNUMBER(I107),IF(INDEX(Activiteitenoverzicht!$B$5:$B$10001,I107)&lt;&gt;0,INDEX(Activiteitenoverzicht!$B$5:$B$10001,I107),"niet gevonden"),"-")</f>
        <v>-</v>
      </c>
      <c r="K107" t="str" cm="1">
        <f t="array" aca="1" ref="K107" ca="1">IF(ISNUMBER(I107),IF(INDEX(Activiteitenoverzicht!$G$5:$G$10001,I107)&lt;&gt;0,INDEX(Activiteitenoverzicht!$G$5:$G$10001,I107),"niet gevonden"),"-")</f>
        <v>-</v>
      </c>
      <c r="L107" t="str">
        <f ca="1">IF(ISNUMBER(I107), IFERROR(MATCH(A107,OFFSET(Activiteitenoverzicht!$D$5:$D$10001,I107,0), 0)+I107, "-"), "-")</f>
        <v>-</v>
      </c>
      <c r="M107" t="str" cm="1">
        <f t="array" aca="1" ref="M107" ca="1">IF(ISNUMBER(L107),IF(INDEX(Activiteitenoverzicht!$B$5:$B$10001,L107)&lt;&gt;0,INDEX(Activiteitenoverzicht!$B$5:$B$10001,L107),"niet gevonden"),"-")</f>
        <v>-</v>
      </c>
      <c r="N107" t="str" cm="1">
        <f t="array" aca="1" ref="N107" ca="1">IF(ISNUMBER(L107),IF(INDEX(Activiteitenoverzicht!$G$5:$G$10001,L107)&lt;&gt;0,INDEX(Activiteitenoverzicht!$G$5:$G$10001,L107),"niet gevonden"),"-")</f>
        <v>-</v>
      </c>
      <c r="O107" t="str">
        <f ca="1">IF(ISNUMBER(L107), IFERROR(MATCH(A107,OFFSET(Activiteitenoverzicht!$D$5:$D$10001,L107,0), 0)+L107, "-"), "-")</f>
        <v>-</v>
      </c>
      <c r="R107" t="str">
        <f ca="1">IF(ISNUMBER(O107), IFERROR(MATCH(A107,OFFSET(Activiteitenoverzicht!$D$5:$D$10001,O107,0), 0)+O107, "-"), "-")</f>
        <v>-</v>
      </c>
      <c r="U107" t="str">
        <f ca="1">IF(ISNUMBER(R107), IFERROR(MATCH(A107,OFFSET(Activiteitenoverzicht!$D$5:$D$10001,R107,0), 0)+R107, "-"), "-")</f>
        <v>-</v>
      </c>
      <c r="X107" t="str">
        <f ca="1">IF(ISNUMBER(U107), IFERROR(MATCH(A107,OFFSET(Activiteitenoverzicht!$D$5:$D$10001,U107,0), 0)+U107, "-"), "-")</f>
        <v>-</v>
      </c>
      <c r="AA107" t="str">
        <f ca="1">IF(ISNUMBER(X107), IFERROR(MATCH(A107,OFFSET(Activiteitenoverzicht!$D$5:$D$10001,X107,0), 0)+X107, "-"), "-")</f>
        <v>-</v>
      </c>
    </row>
    <row r="108" spans="1:27" x14ac:dyDescent="0.25">
      <c r="A108" t="str">
        <v>65.34.20</v>
      </c>
      <c r="B108" t="str">
        <f t="shared" si="1"/>
        <v>65.34.20</v>
      </c>
      <c r="C108">
        <f>MATCH(A108,Activiteitenoverzicht!$D$5:$D$10001, 0)</f>
        <v>1515</v>
      </c>
      <c r="D108" t="str" cm="1">
        <f t="array" ref="D108">IF(INDEX(Activiteitenoverzicht!$B$5:$B$10001,C108)&lt;&gt;0,INDEX(Activiteitenoverzicht!$B$5:$B$10001,C108),"niet gevonden")</f>
        <v>SIG030-A</v>
      </c>
      <c r="E108" cm="1">
        <f t="array" ref="E108">IF(INDEX(Activiteitenoverzicht!$G$5:$G$10001,C108)&lt;&gt;0,INDEX(Activiteitenoverzicht!$G$5:$G$10001,C108),"niet gevonden")</f>
        <v>1</v>
      </c>
      <c r="F108" t="str">
        <f ca="1">IFERROR(MATCH(A108,OFFSET(Activiteitenoverzicht!$D$5:$D$2079,C108,0), 0)+C108, "-")</f>
        <v>-</v>
      </c>
      <c r="G108" t="str" cm="1">
        <f t="array" aca="1" ref="G108" ca="1">IF(ISNUMBER(F108),IF(INDEX(Activiteitenoverzicht!$B$5:$B$10001,F108)&lt;&gt;0,INDEX(Activiteitenoverzicht!$B$5:$B$10001,F108),"niet gevonden"),"-")</f>
        <v>-</v>
      </c>
      <c r="H108" t="str" cm="1">
        <f t="array" aca="1" ref="H108" ca="1">IF(ISNUMBER(F108),IF(INDEX(Activiteitenoverzicht!$G$5:$G$10001,F108)&lt;&gt;0,INDEX(Activiteitenoverzicht!$G$5:$G$10001,F108),"niet gevonden"),"-")</f>
        <v>-</v>
      </c>
      <c r="I108" t="str">
        <f ca="1">IF(ISNUMBER(F108), IFERROR(MATCH(A108,OFFSET(Activiteitenoverzicht!$D$5:$D$10001,F108,0), 0)+F108, "-"), "-")</f>
        <v>-</v>
      </c>
      <c r="J108" t="str" cm="1">
        <f t="array" aca="1" ref="J108" ca="1">IF(ISNUMBER(I108),IF(INDEX(Activiteitenoverzicht!$B$5:$B$10001,I108)&lt;&gt;0,INDEX(Activiteitenoverzicht!$B$5:$B$10001,I108),"niet gevonden"),"-")</f>
        <v>-</v>
      </c>
      <c r="K108" t="str" cm="1">
        <f t="array" aca="1" ref="K108" ca="1">IF(ISNUMBER(I108),IF(INDEX(Activiteitenoverzicht!$G$5:$G$10001,I108)&lt;&gt;0,INDEX(Activiteitenoverzicht!$G$5:$G$10001,I108),"niet gevonden"),"-")</f>
        <v>-</v>
      </c>
      <c r="L108" t="str">
        <f ca="1">IF(ISNUMBER(I108), IFERROR(MATCH(A108,OFFSET(Activiteitenoverzicht!$D$5:$D$10001,I108,0), 0)+I108, "-"), "-")</f>
        <v>-</v>
      </c>
      <c r="M108" t="str" cm="1">
        <f t="array" aca="1" ref="M108" ca="1">IF(ISNUMBER(L108),IF(INDEX(Activiteitenoverzicht!$B$5:$B$10001,L108)&lt;&gt;0,INDEX(Activiteitenoverzicht!$B$5:$B$10001,L108),"niet gevonden"),"-")</f>
        <v>-</v>
      </c>
      <c r="N108" t="str" cm="1">
        <f t="array" aca="1" ref="N108" ca="1">IF(ISNUMBER(L108),IF(INDEX(Activiteitenoverzicht!$G$5:$G$10001,L108)&lt;&gt;0,INDEX(Activiteitenoverzicht!$G$5:$G$10001,L108),"niet gevonden"),"-")</f>
        <v>-</v>
      </c>
      <c r="O108" t="str">
        <f ca="1">IF(ISNUMBER(L108), IFERROR(MATCH(A108,OFFSET(Activiteitenoverzicht!$D$5:$D$10001,L108,0), 0)+L108, "-"), "-")</f>
        <v>-</v>
      </c>
      <c r="R108" t="str">
        <f ca="1">IF(ISNUMBER(O108), IFERROR(MATCH(A108,OFFSET(Activiteitenoverzicht!$D$5:$D$10001,O108,0), 0)+O108, "-"), "-")</f>
        <v>-</v>
      </c>
      <c r="U108" t="str">
        <f ca="1">IF(ISNUMBER(R108), IFERROR(MATCH(A108,OFFSET(Activiteitenoverzicht!$D$5:$D$10001,R108,0), 0)+R108, "-"), "-")</f>
        <v>-</v>
      </c>
      <c r="X108" t="str">
        <f ca="1">IF(ISNUMBER(U108), IFERROR(MATCH(A108,OFFSET(Activiteitenoverzicht!$D$5:$D$10001,U108,0), 0)+U108, "-"), "-")</f>
        <v>-</v>
      </c>
      <c r="AA108" t="str">
        <f ca="1">IF(ISNUMBER(X108), IFERROR(MATCH(A108,OFFSET(Activiteitenoverzicht!$D$5:$D$10001,X108,0), 0)+X108, "-"), "-")</f>
        <v>-</v>
      </c>
    </row>
    <row r="109" spans="1:27" x14ac:dyDescent="0.25">
      <c r="A109" t="str">
        <v>65.34.10</v>
      </c>
      <c r="B109" t="str">
        <f t="shared" si="1"/>
        <v>65.34.10</v>
      </c>
      <c r="C109">
        <f>MATCH(A109,Activiteitenoverzicht!$D$5:$D$10001, 0)</f>
        <v>1523</v>
      </c>
      <c r="D109" t="str" cm="1">
        <f t="array" ref="D109">IF(INDEX(Activiteitenoverzicht!$B$5:$B$10001,C109)&lt;&gt;0,INDEX(Activiteitenoverzicht!$B$5:$B$10001,C109),"niet gevonden")</f>
        <v>SIG040-A</v>
      </c>
      <c r="E109" cm="1">
        <f t="array" ref="E109">IF(INDEX(Activiteitenoverzicht!$G$5:$G$10001,C109)&lt;&gt;0,INDEX(Activiteitenoverzicht!$G$5:$G$10001,C109),"niet gevonden")</f>
        <v>1</v>
      </c>
      <c r="F109" t="str">
        <f ca="1">IFERROR(MATCH(A109,OFFSET(Activiteitenoverzicht!$D$5:$D$2079,C109,0), 0)+C109, "-")</f>
        <v>-</v>
      </c>
      <c r="G109" t="str" cm="1">
        <f t="array" aca="1" ref="G109" ca="1">IF(ISNUMBER(F109),IF(INDEX(Activiteitenoverzicht!$B$5:$B$10001,F109)&lt;&gt;0,INDEX(Activiteitenoverzicht!$B$5:$B$10001,F109),"niet gevonden"),"-")</f>
        <v>-</v>
      </c>
      <c r="H109" t="str" cm="1">
        <f t="array" aca="1" ref="H109" ca="1">IF(ISNUMBER(F109),IF(INDEX(Activiteitenoverzicht!$G$5:$G$10001,F109)&lt;&gt;0,INDEX(Activiteitenoverzicht!$G$5:$G$10001,F109),"niet gevonden"),"-")</f>
        <v>-</v>
      </c>
      <c r="I109" t="str">
        <f ca="1">IF(ISNUMBER(F109), IFERROR(MATCH(A109,OFFSET(Activiteitenoverzicht!$D$5:$D$10001,F109,0), 0)+F109, "-"), "-")</f>
        <v>-</v>
      </c>
      <c r="J109" t="str" cm="1">
        <f t="array" aca="1" ref="J109" ca="1">IF(ISNUMBER(I109),IF(INDEX(Activiteitenoverzicht!$B$5:$B$10001,I109)&lt;&gt;0,INDEX(Activiteitenoverzicht!$B$5:$B$10001,I109),"niet gevonden"),"-")</f>
        <v>-</v>
      </c>
      <c r="K109" t="str" cm="1">
        <f t="array" aca="1" ref="K109" ca="1">IF(ISNUMBER(I109),IF(INDEX(Activiteitenoverzicht!$G$5:$G$10001,I109)&lt;&gt;0,INDEX(Activiteitenoverzicht!$G$5:$G$10001,I109),"niet gevonden"),"-")</f>
        <v>-</v>
      </c>
      <c r="L109" t="str">
        <f ca="1">IF(ISNUMBER(I109), IFERROR(MATCH(A109,OFFSET(Activiteitenoverzicht!$D$5:$D$10001,I109,0), 0)+I109, "-"), "-")</f>
        <v>-</v>
      </c>
      <c r="M109" t="str" cm="1">
        <f t="array" aca="1" ref="M109" ca="1">IF(ISNUMBER(L109),IF(INDEX(Activiteitenoverzicht!$B$5:$B$10001,L109)&lt;&gt;0,INDEX(Activiteitenoverzicht!$B$5:$B$10001,L109),"niet gevonden"),"-")</f>
        <v>-</v>
      </c>
      <c r="N109" t="str" cm="1">
        <f t="array" aca="1" ref="N109" ca="1">IF(ISNUMBER(L109),IF(INDEX(Activiteitenoverzicht!$G$5:$G$10001,L109)&lt;&gt;0,INDEX(Activiteitenoverzicht!$G$5:$G$10001,L109),"niet gevonden"),"-")</f>
        <v>-</v>
      </c>
      <c r="O109" t="str">
        <f ca="1">IF(ISNUMBER(L109), IFERROR(MATCH(A109,OFFSET(Activiteitenoverzicht!$D$5:$D$10001,L109,0), 0)+L109, "-"), "-")</f>
        <v>-</v>
      </c>
      <c r="R109" t="str">
        <f ca="1">IF(ISNUMBER(O109), IFERROR(MATCH(A109,OFFSET(Activiteitenoverzicht!$D$5:$D$10001,O109,0), 0)+O109, "-"), "-")</f>
        <v>-</v>
      </c>
      <c r="U109" t="str">
        <f ca="1">IF(ISNUMBER(R109), IFERROR(MATCH(A109,OFFSET(Activiteitenoverzicht!$D$5:$D$10001,R109,0), 0)+R109, "-"), "-")</f>
        <v>-</v>
      </c>
      <c r="X109" t="str">
        <f ca="1">IF(ISNUMBER(U109), IFERROR(MATCH(A109,OFFSET(Activiteitenoverzicht!$D$5:$D$10001,U109,0), 0)+U109, "-"), "-")</f>
        <v>-</v>
      </c>
      <c r="AA109" t="str">
        <f ca="1">IF(ISNUMBER(X109), IFERROR(MATCH(A109,OFFSET(Activiteitenoverzicht!$D$5:$D$10001,X109,0), 0)+X109, "-"), "-")</f>
        <v>-</v>
      </c>
    </row>
    <row r="110" spans="1:27" x14ac:dyDescent="0.25">
      <c r="A110" t="str">
        <v>63.10.00</v>
      </c>
      <c r="B110" t="str">
        <f t="shared" si="1"/>
        <v>63.10.00</v>
      </c>
      <c r="C110">
        <f>MATCH(A110,Activiteitenoverzicht!$D$5:$D$10001, 0)</f>
        <v>1529</v>
      </c>
      <c r="D110" t="str" cm="1">
        <f t="array" ref="D110">IF(INDEX(Activiteitenoverzicht!$B$5:$B$10001,C110)&lt;&gt;0,INDEX(Activiteitenoverzicht!$B$5:$B$10001,C110),"niet gevonden")</f>
        <v>SIG050-A</v>
      </c>
      <c r="E110" cm="1">
        <f t="array" ref="E110">IF(INDEX(Activiteitenoverzicht!$G$5:$G$10001,C110)&lt;&gt;0,INDEX(Activiteitenoverzicht!$G$5:$G$10001,C110),"niet gevonden")</f>
        <v>1</v>
      </c>
      <c r="F110" t="str">
        <f ca="1">IFERROR(MATCH(A110,OFFSET(Activiteitenoverzicht!$D$5:$D$2079,C110,0), 0)+C110, "-")</f>
        <v>-</v>
      </c>
      <c r="G110" t="str" cm="1">
        <f t="array" aca="1" ref="G110" ca="1">IF(ISNUMBER(F110),IF(INDEX(Activiteitenoverzicht!$B$5:$B$10001,F110)&lt;&gt;0,INDEX(Activiteitenoverzicht!$B$5:$B$10001,F110),"niet gevonden"),"-")</f>
        <v>-</v>
      </c>
      <c r="H110" t="str" cm="1">
        <f t="array" aca="1" ref="H110" ca="1">IF(ISNUMBER(F110),IF(INDEX(Activiteitenoverzicht!$G$5:$G$10001,F110)&lt;&gt;0,INDEX(Activiteitenoverzicht!$G$5:$G$10001,F110),"niet gevonden"),"-")</f>
        <v>-</v>
      </c>
      <c r="I110" t="str">
        <f ca="1">IF(ISNUMBER(F110), IFERROR(MATCH(A110,OFFSET(Activiteitenoverzicht!$D$5:$D$10001,F110,0), 0)+F110, "-"), "-")</f>
        <v>-</v>
      </c>
      <c r="J110" t="str" cm="1">
        <f t="array" aca="1" ref="J110" ca="1">IF(ISNUMBER(I110),IF(INDEX(Activiteitenoverzicht!$B$5:$B$10001,I110)&lt;&gt;0,INDEX(Activiteitenoverzicht!$B$5:$B$10001,I110),"niet gevonden"),"-")</f>
        <v>-</v>
      </c>
      <c r="K110" t="str" cm="1">
        <f t="array" aca="1" ref="K110" ca="1">IF(ISNUMBER(I110),IF(INDEX(Activiteitenoverzicht!$G$5:$G$10001,I110)&lt;&gt;0,INDEX(Activiteitenoverzicht!$G$5:$G$10001,I110),"niet gevonden"),"-")</f>
        <v>-</v>
      </c>
      <c r="L110" t="str">
        <f ca="1">IF(ISNUMBER(I110), IFERROR(MATCH(A110,OFFSET(Activiteitenoverzicht!$D$5:$D$10001,I110,0), 0)+I110, "-"), "-")</f>
        <v>-</v>
      </c>
      <c r="M110" t="str" cm="1">
        <f t="array" aca="1" ref="M110" ca="1">IF(ISNUMBER(L110),IF(INDEX(Activiteitenoverzicht!$B$5:$B$10001,L110)&lt;&gt;0,INDEX(Activiteitenoverzicht!$B$5:$B$10001,L110),"niet gevonden"),"-")</f>
        <v>-</v>
      </c>
      <c r="N110" t="str" cm="1">
        <f t="array" aca="1" ref="N110" ca="1">IF(ISNUMBER(L110),IF(INDEX(Activiteitenoverzicht!$G$5:$G$10001,L110)&lt;&gt;0,INDEX(Activiteitenoverzicht!$G$5:$G$10001,L110),"niet gevonden"),"-")</f>
        <v>-</v>
      </c>
      <c r="O110" t="str">
        <f ca="1">IF(ISNUMBER(L110), IFERROR(MATCH(A110,OFFSET(Activiteitenoverzicht!$D$5:$D$10001,L110,0), 0)+L110, "-"), "-")</f>
        <v>-</v>
      </c>
      <c r="R110" t="str">
        <f ca="1">IF(ISNUMBER(O110), IFERROR(MATCH(A110,OFFSET(Activiteitenoverzicht!$D$5:$D$10001,O110,0), 0)+O110, "-"), "-")</f>
        <v>-</v>
      </c>
      <c r="U110" t="str">
        <f ca="1">IF(ISNUMBER(R110), IFERROR(MATCH(A110,OFFSET(Activiteitenoverzicht!$D$5:$D$10001,R110,0), 0)+R110, "-"), "-")</f>
        <v>-</v>
      </c>
      <c r="X110" t="str">
        <f ca="1">IF(ISNUMBER(U110), IFERROR(MATCH(A110,OFFSET(Activiteitenoverzicht!$D$5:$D$10001,U110,0), 0)+U110, "-"), "-")</f>
        <v>-</v>
      </c>
      <c r="AA110" t="str">
        <f ca="1">IF(ISNUMBER(X110), IFERROR(MATCH(A110,OFFSET(Activiteitenoverzicht!$D$5:$D$10001,X110,0), 0)+X110, "-"), "-")</f>
        <v>-</v>
      </c>
    </row>
    <row r="111" spans="1:27" x14ac:dyDescent="0.25">
      <c r="A111" t="str">
        <v>65.44.00</v>
      </c>
      <c r="B111" t="str">
        <f t="shared" si="1"/>
        <v>65.44.00</v>
      </c>
      <c r="C111">
        <f>MATCH(A111,Activiteitenoverzicht!$D$5:$D$10001, 0)</f>
        <v>1537</v>
      </c>
      <c r="D111" t="str" cm="1">
        <f t="array" ref="D111">IF(INDEX(Activiteitenoverzicht!$B$5:$B$10001,C111)&lt;&gt;0,INDEX(Activiteitenoverzicht!$B$5:$B$10001,C111),"niet gevonden")</f>
        <v>SIG060-A</v>
      </c>
      <c r="E111" cm="1">
        <f t="array" ref="E111">IF(INDEX(Activiteitenoverzicht!$G$5:$G$10001,C111)&lt;&gt;0,INDEX(Activiteitenoverzicht!$G$5:$G$10001,C111),"niet gevonden")</f>
        <v>1</v>
      </c>
      <c r="F111" t="str">
        <f ca="1">IFERROR(MATCH(A111,OFFSET(Activiteitenoverzicht!$D$5:$D$2079,C111,0), 0)+C111, "-")</f>
        <v>-</v>
      </c>
      <c r="G111" t="str" cm="1">
        <f t="array" aca="1" ref="G111" ca="1">IF(ISNUMBER(F111),IF(INDEX(Activiteitenoverzicht!$B$5:$B$10001,F111)&lt;&gt;0,INDEX(Activiteitenoverzicht!$B$5:$B$10001,F111),"niet gevonden"),"-")</f>
        <v>-</v>
      </c>
      <c r="H111" t="str" cm="1">
        <f t="array" aca="1" ref="H111" ca="1">IF(ISNUMBER(F111),IF(INDEX(Activiteitenoverzicht!$G$5:$G$10001,F111)&lt;&gt;0,INDEX(Activiteitenoverzicht!$G$5:$G$10001,F111),"niet gevonden"),"-")</f>
        <v>-</v>
      </c>
      <c r="I111" t="str">
        <f ca="1">IF(ISNUMBER(F111), IFERROR(MATCH(A111,OFFSET(Activiteitenoverzicht!$D$5:$D$10001,F111,0), 0)+F111, "-"), "-")</f>
        <v>-</v>
      </c>
      <c r="J111" t="str" cm="1">
        <f t="array" aca="1" ref="J111" ca="1">IF(ISNUMBER(I111),IF(INDEX(Activiteitenoverzicht!$B$5:$B$10001,I111)&lt;&gt;0,INDEX(Activiteitenoverzicht!$B$5:$B$10001,I111),"niet gevonden"),"-")</f>
        <v>-</v>
      </c>
      <c r="K111" t="str" cm="1">
        <f t="array" aca="1" ref="K111" ca="1">IF(ISNUMBER(I111),IF(INDEX(Activiteitenoverzicht!$G$5:$G$10001,I111)&lt;&gt;0,INDEX(Activiteitenoverzicht!$G$5:$G$10001,I111),"niet gevonden"),"-")</f>
        <v>-</v>
      </c>
      <c r="L111" t="str">
        <f ca="1">IF(ISNUMBER(I111), IFERROR(MATCH(A111,OFFSET(Activiteitenoverzicht!$D$5:$D$10001,I111,0), 0)+I111, "-"), "-")</f>
        <v>-</v>
      </c>
      <c r="M111" t="str" cm="1">
        <f t="array" aca="1" ref="M111" ca="1">IF(ISNUMBER(L111),IF(INDEX(Activiteitenoverzicht!$B$5:$B$10001,L111)&lt;&gt;0,INDEX(Activiteitenoverzicht!$B$5:$B$10001,L111),"niet gevonden"),"-")</f>
        <v>-</v>
      </c>
      <c r="N111" t="str" cm="1">
        <f t="array" aca="1" ref="N111" ca="1">IF(ISNUMBER(L111),IF(INDEX(Activiteitenoverzicht!$G$5:$G$10001,L111)&lt;&gt;0,INDEX(Activiteitenoverzicht!$G$5:$G$10001,L111),"niet gevonden"),"-")</f>
        <v>-</v>
      </c>
      <c r="O111" t="str">
        <f ca="1">IF(ISNUMBER(L111), IFERROR(MATCH(A111,OFFSET(Activiteitenoverzicht!$D$5:$D$10001,L111,0), 0)+L111, "-"), "-")</f>
        <v>-</v>
      </c>
      <c r="R111" t="str">
        <f ca="1">IF(ISNUMBER(O111), IFERROR(MATCH(A111,OFFSET(Activiteitenoverzicht!$D$5:$D$10001,O111,0), 0)+O111, "-"), "-")</f>
        <v>-</v>
      </c>
      <c r="U111" t="str">
        <f ca="1">IF(ISNUMBER(R111), IFERROR(MATCH(A111,OFFSET(Activiteitenoverzicht!$D$5:$D$10001,R111,0), 0)+R111, "-"), "-")</f>
        <v>-</v>
      </c>
      <c r="X111" t="str">
        <f ca="1">IF(ISNUMBER(U111), IFERROR(MATCH(A111,OFFSET(Activiteitenoverzicht!$D$5:$D$10001,U111,0), 0)+U111, "-"), "-")</f>
        <v>-</v>
      </c>
      <c r="AA111" t="str">
        <f ca="1">IF(ISNUMBER(X111), IFERROR(MATCH(A111,OFFSET(Activiteitenoverzicht!$D$5:$D$10001,X111,0), 0)+X111, "-"), "-")</f>
        <v>-</v>
      </c>
    </row>
    <row r="112" spans="1:27" x14ac:dyDescent="0.25">
      <c r="A112" t="str">
        <v>64.60.00</v>
      </c>
      <c r="B112" t="str">
        <f t="shared" si="1"/>
        <v>64.60.00</v>
      </c>
      <c r="C112">
        <f>MATCH(A112,Activiteitenoverzicht!$D$5:$D$10001, 0)</f>
        <v>1545</v>
      </c>
      <c r="D112" t="str" cm="1">
        <f t="array" ref="D112">IF(INDEX(Activiteitenoverzicht!$B$5:$B$10001,C112)&lt;&gt;0,INDEX(Activiteitenoverzicht!$B$5:$B$10001,C112),"niet gevonden")</f>
        <v>SIG070-A</v>
      </c>
      <c r="E112" cm="1">
        <f t="array" ref="E112">IF(INDEX(Activiteitenoverzicht!$G$5:$G$10001,C112)&lt;&gt;0,INDEX(Activiteitenoverzicht!$G$5:$G$10001,C112),"niet gevonden")</f>
        <v>1</v>
      </c>
      <c r="F112" t="str">
        <f ca="1">IFERROR(MATCH(A112,OFFSET(Activiteitenoverzicht!$D$5:$D$2079,C112,0), 0)+C112, "-")</f>
        <v>-</v>
      </c>
      <c r="G112" t="str" cm="1">
        <f t="array" aca="1" ref="G112" ca="1">IF(ISNUMBER(F112),IF(INDEX(Activiteitenoverzicht!$B$5:$B$10001,F112)&lt;&gt;0,INDEX(Activiteitenoverzicht!$B$5:$B$10001,F112),"niet gevonden"),"-")</f>
        <v>-</v>
      </c>
      <c r="H112" t="str" cm="1">
        <f t="array" aca="1" ref="H112" ca="1">IF(ISNUMBER(F112),IF(INDEX(Activiteitenoverzicht!$G$5:$G$10001,F112)&lt;&gt;0,INDEX(Activiteitenoverzicht!$G$5:$G$10001,F112),"niet gevonden"),"-")</f>
        <v>-</v>
      </c>
      <c r="I112" t="str">
        <f ca="1">IF(ISNUMBER(F112), IFERROR(MATCH(A112,OFFSET(Activiteitenoverzicht!$D$5:$D$10001,F112,0), 0)+F112, "-"), "-")</f>
        <v>-</v>
      </c>
      <c r="J112" t="str" cm="1">
        <f t="array" aca="1" ref="J112" ca="1">IF(ISNUMBER(I112),IF(INDEX(Activiteitenoverzicht!$B$5:$B$10001,I112)&lt;&gt;0,INDEX(Activiteitenoverzicht!$B$5:$B$10001,I112),"niet gevonden"),"-")</f>
        <v>-</v>
      </c>
      <c r="K112" t="str" cm="1">
        <f t="array" aca="1" ref="K112" ca="1">IF(ISNUMBER(I112),IF(INDEX(Activiteitenoverzicht!$G$5:$G$10001,I112)&lt;&gt;0,INDEX(Activiteitenoverzicht!$G$5:$G$10001,I112),"niet gevonden"),"-")</f>
        <v>-</v>
      </c>
      <c r="L112" t="str">
        <f ca="1">IF(ISNUMBER(I112), IFERROR(MATCH(A112,OFFSET(Activiteitenoverzicht!$D$5:$D$10001,I112,0), 0)+I112, "-"), "-")</f>
        <v>-</v>
      </c>
      <c r="M112" t="str" cm="1">
        <f t="array" aca="1" ref="M112" ca="1">IF(ISNUMBER(L112),IF(INDEX(Activiteitenoverzicht!$B$5:$B$10001,L112)&lt;&gt;0,INDEX(Activiteitenoverzicht!$B$5:$B$10001,L112),"niet gevonden"),"-")</f>
        <v>-</v>
      </c>
      <c r="N112" t="str" cm="1">
        <f t="array" aca="1" ref="N112" ca="1">IF(ISNUMBER(L112),IF(INDEX(Activiteitenoverzicht!$G$5:$G$10001,L112)&lt;&gt;0,INDEX(Activiteitenoverzicht!$G$5:$G$10001,L112),"niet gevonden"),"-")</f>
        <v>-</v>
      </c>
      <c r="O112" t="str">
        <f ca="1">IF(ISNUMBER(L112), IFERROR(MATCH(A112,OFFSET(Activiteitenoverzicht!$D$5:$D$10001,L112,0), 0)+L112, "-"), "-")</f>
        <v>-</v>
      </c>
      <c r="R112" t="str">
        <f ca="1">IF(ISNUMBER(O112), IFERROR(MATCH(A112,OFFSET(Activiteitenoverzicht!$D$5:$D$10001,O112,0), 0)+O112, "-"), "-")</f>
        <v>-</v>
      </c>
      <c r="U112" t="str">
        <f ca="1">IF(ISNUMBER(R112), IFERROR(MATCH(A112,OFFSET(Activiteitenoverzicht!$D$5:$D$10001,R112,0), 0)+R112, "-"), "-")</f>
        <v>-</v>
      </c>
      <c r="X112" t="str">
        <f ca="1">IF(ISNUMBER(U112), IFERROR(MATCH(A112,OFFSET(Activiteitenoverzicht!$D$5:$D$10001,U112,0), 0)+U112, "-"), "-")</f>
        <v>-</v>
      </c>
      <c r="AA112" t="str">
        <f ca="1">IF(ISNUMBER(X112), IFERROR(MATCH(A112,OFFSET(Activiteitenoverzicht!$D$5:$D$10001,X112,0), 0)+X112, "-"), "-")</f>
        <v>-</v>
      </c>
    </row>
    <row r="113" spans="1:27" x14ac:dyDescent="0.25">
      <c r="A113" t="str">
        <v>54.10.00</v>
      </c>
      <c r="B113" t="str">
        <f t="shared" si="1"/>
        <v>54.10.00</v>
      </c>
      <c r="C113">
        <f>MATCH(A113,Activiteitenoverzicht!$D$5:$D$10001, 0)</f>
        <v>1558</v>
      </c>
      <c r="D113" t="str" cm="1">
        <f t="array" ref="D113">IF(INDEX(Activiteitenoverzicht!$B$5:$B$10001,C113)&lt;&gt;0,INDEX(Activiteitenoverzicht!$B$5:$B$10001,C113),"niet gevonden")</f>
        <v>SIG090-A</v>
      </c>
      <c r="E113" cm="1">
        <f t="array" ref="E113">IF(INDEX(Activiteitenoverzicht!$G$5:$G$10001,C113)&lt;&gt;0,INDEX(Activiteitenoverzicht!$G$5:$G$10001,C113),"niet gevonden")</f>
        <v>2</v>
      </c>
      <c r="F113" t="str">
        <f ca="1">IFERROR(MATCH(A113,OFFSET(Activiteitenoverzicht!$D$5:$D$2079,C113,0), 0)+C113, "-")</f>
        <v>-</v>
      </c>
      <c r="G113" t="str" cm="1">
        <f t="array" aca="1" ref="G113" ca="1">IF(ISNUMBER(F113),IF(INDEX(Activiteitenoverzicht!$B$5:$B$10001,F113)&lt;&gt;0,INDEX(Activiteitenoverzicht!$B$5:$B$10001,F113),"niet gevonden"),"-")</f>
        <v>-</v>
      </c>
      <c r="H113" t="str" cm="1">
        <f t="array" aca="1" ref="H113" ca="1">IF(ISNUMBER(F113),IF(INDEX(Activiteitenoverzicht!$G$5:$G$10001,F113)&lt;&gt;0,INDEX(Activiteitenoverzicht!$G$5:$G$10001,F113),"niet gevonden"),"-")</f>
        <v>-</v>
      </c>
      <c r="I113" t="str">
        <f ca="1">IF(ISNUMBER(F113), IFERROR(MATCH(A113,OFFSET(Activiteitenoverzicht!$D$5:$D$10001,F113,0), 0)+F113, "-"), "-")</f>
        <v>-</v>
      </c>
      <c r="J113" t="str" cm="1">
        <f t="array" aca="1" ref="J113" ca="1">IF(ISNUMBER(I113),IF(INDEX(Activiteitenoverzicht!$B$5:$B$10001,I113)&lt;&gt;0,INDEX(Activiteitenoverzicht!$B$5:$B$10001,I113),"niet gevonden"),"-")</f>
        <v>-</v>
      </c>
      <c r="K113" t="str" cm="1">
        <f t="array" aca="1" ref="K113" ca="1">IF(ISNUMBER(I113),IF(INDEX(Activiteitenoverzicht!$G$5:$G$10001,I113)&lt;&gt;0,INDEX(Activiteitenoverzicht!$G$5:$G$10001,I113),"niet gevonden"),"-")</f>
        <v>-</v>
      </c>
      <c r="L113" t="str">
        <f ca="1">IF(ISNUMBER(I113), IFERROR(MATCH(A113,OFFSET(Activiteitenoverzicht!$D$5:$D$10001,I113,0), 0)+I113, "-"), "-")</f>
        <v>-</v>
      </c>
      <c r="M113" t="str" cm="1">
        <f t="array" aca="1" ref="M113" ca="1">IF(ISNUMBER(L113),IF(INDEX(Activiteitenoverzicht!$B$5:$B$10001,L113)&lt;&gt;0,INDEX(Activiteitenoverzicht!$B$5:$B$10001,L113),"niet gevonden"),"-")</f>
        <v>-</v>
      </c>
      <c r="N113" t="str" cm="1">
        <f t="array" aca="1" ref="N113" ca="1">IF(ISNUMBER(L113),IF(INDEX(Activiteitenoverzicht!$G$5:$G$10001,L113)&lt;&gt;0,INDEX(Activiteitenoverzicht!$G$5:$G$10001,L113),"niet gevonden"),"-")</f>
        <v>-</v>
      </c>
      <c r="O113" t="str">
        <f ca="1">IF(ISNUMBER(L113), IFERROR(MATCH(A113,OFFSET(Activiteitenoverzicht!$D$5:$D$10001,L113,0), 0)+L113, "-"), "-")</f>
        <v>-</v>
      </c>
      <c r="R113" t="str">
        <f ca="1">IF(ISNUMBER(O113), IFERROR(MATCH(A113,OFFSET(Activiteitenoverzicht!$D$5:$D$10001,O113,0), 0)+O113, "-"), "-")</f>
        <v>-</v>
      </c>
      <c r="U113" t="str">
        <f ca="1">IF(ISNUMBER(R113), IFERROR(MATCH(A113,OFFSET(Activiteitenoverzicht!$D$5:$D$10001,R113,0), 0)+R113, "-"), "-")</f>
        <v>-</v>
      </c>
      <c r="X113" t="str">
        <f ca="1">IF(ISNUMBER(U113), IFERROR(MATCH(A113,OFFSET(Activiteitenoverzicht!$D$5:$D$10001,U113,0), 0)+U113, "-"), "-")</f>
        <v>-</v>
      </c>
      <c r="AA113" t="str">
        <f ca="1">IF(ISNUMBER(X113), IFERROR(MATCH(A113,OFFSET(Activiteitenoverzicht!$D$5:$D$10001,X113,0), 0)+X113, "-"), "-")</f>
        <v>-</v>
      </c>
    </row>
    <row r="114" spans="1:27" x14ac:dyDescent="0.25">
      <c r="A114" t="str">
        <v>90.63.00</v>
      </c>
      <c r="B114" t="str">
        <f t="shared" si="1"/>
        <v>90.63.00</v>
      </c>
      <c r="C114">
        <f>MATCH(A114,Activiteitenoverzicht!$D$5:$D$10001, 0)</f>
        <v>1567</v>
      </c>
      <c r="D114" t="str" cm="1">
        <f t="array" ref="D114">IF(INDEX(Activiteitenoverzicht!$B$5:$B$10001,C114)&lt;&gt;0,INDEX(Activiteitenoverzicht!$B$5:$B$10001,C114),"niet gevonden")</f>
        <v>SIG100-A</v>
      </c>
      <c r="E114" cm="1">
        <f t="array" ref="E114">IF(INDEX(Activiteitenoverzicht!$G$5:$G$10001,C114)&lt;&gt;0,INDEX(Activiteitenoverzicht!$G$5:$G$10001,C114),"niet gevonden")</f>
        <v>2</v>
      </c>
      <c r="F114" t="str">
        <f ca="1">IFERROR(MATCH(A114,OFFSET(Activiteitenoverzicht!$D$5:$D$2079,C114,0), 0)+C114, "-")</f>
        <v>-</v>
      </c>
      <c r="G114" t="str" cm="1">
        <f t="array" aca="1" ref="G114" ca="1">IF(ISNUMBER(F114),IF(INDEX(Activiteitenoverzicht!$B$5:$B$10001,F114)&lt;&gt;0,INDEX(Activiteitenoverzicht!$B$5:$B$10001,F114),"niet gevonden"),"-")</f>
        <v>-</v>
      </c>
      <c r="H114" t="str" cm="1">
        <f t="array" aca="1" ref="H114" ca="1">IF(ISNUMBER(F114),IF(INDEX(Activiteitenoverzicht!$G$5:$G$10001,F114)&lt;&gt;0,INDEX(Activiteitenoverzicht!$G$5:$G$10001,F114),"niet gevonden"),"-")</f>
        <v>-</v>
      </c>
      <c r="I114" t="str">
        <f ca="1">IF(ISNUMBER(F114), IFERROR(MATCH(A114,OFFSET(Activiteitenoverzicht!$D$5:$D$10001,F114,0), 0)+F114, "-"), "-")</f>
        <v>-</v>
      </c>
      <c r="J114" t="str" cm="1">
        <f t="array" aca="1" ref="J114" ca="1">IF(ISNUMBER(I114),IF(INDEX(Activiteitenoverzicht!$B$5:$B$10001,I114)&lt;&gt;0,INDEX(Activiteitenoverzicht!$B$5:$B$10001,I114),"niet gevonden"),"-")</f>
        <v>-</v>
      </c>
      <c r="K114" t="str" cm="1">
        <f t="array" aca="1" ref="K114" ca="1">IF(ISNUMBER(I114),IF(INDEX(Activiteitenoverzicht!$G$5:$G$10001,I114)&lt;&gt;0,INDEX(Activiteitenoverzicht!$G$5:$G$10001,I114),"niet gevonden"),"-")</f>
        <v>-</v>
      </c>
      <c r="L114" t="str">
        <f ca="1">IF(ISNUMBER(I114), IFERROR(MATCH(A114,OFFSET(Activiteitenoverzicht!$D$5:$D$10001,I114,0), 0)+I114, "-"), "-")</f>
        <v>-</v>
      </c>
      <c r="M114" t="str" cm="1">
        <f t="array" aca="1" ref="M114" ca="1">IF(ISNUMBER(L114),IF(INDEX(Activiteitenoverzicht!$B$5:$B$10001,L114)&lt;&gt;0,INDEX(Activiteitenoverzicht!$B$5:$B$10001,L114),"niet gevonden"),"-")</f>
        <v>-</v>
      </c>
      <c r="N114" t="str" cm="1">
        <f t="array" aca="1" ref="N114" ca="1">IF(ISNUMBER(L114),IF(INDEX(Activiteitenoverzicht!$G$5:$G$10001,L114)&lt;&gt;0,INDEX(Activiteitenoverzicht!$G$5:$G$10001,L114),"niet gevonden"),"-")</f>
        <v>-</v>
      </c>
      <c r="O114" t="str">
        <f ca="1">IF(ISNUMBER(L114), IFERROR(MATCH(A114,OFFSET(Activiteitenoverzicht!$D$5:$D$10001,L114,0), 0)+L114, "-"), "-")</f>
        <v>-</v>
      </c>
      <c r="R114" t="str">
        <f ca="1">IF(ISNUMBER(O114), IFERROR(MATCH(A114,OFFSET(Activiteitenoverzicht!$D$5:$D$10001,O114,0), 0)+O114, "-"), "-")</f>
        <v>-</v>
      </c>
      <c r="U114" t="str">
        <f ca="1">IF(ISNUMBER(R114), IFERROR(MATCH(A114,OFFSET(Activiteitenoverzicht!$D$5:$D$10001,R114,0), 0)+R114, "-"), "-")</f>
        <v>-</v>
      </c>
      <c r="X114" t="str">
        <f ca="1">IF(ISNUMBER(U114), IFERROR(MATCH(A114,OFFSET(Activiteitenoverzicht!$D$5:$D$10001,U114,0), 0)+U114, "-"), "-")</f>
        <v>-</v>
      </c>
      <c r="AA114" t="str">
        <f ca="1">IF(ISNUMBER(X114), IFERROR(MATCH(A114,OFFSET(Activiteitenoverzicht!$D$5:$D$10001,X114,0), 0)+X114, "-"), "-")</f>
        <v>-</v>
      </c>
    </row>
    <row r="115" spans="1:27" x14ac:dyDescent="0.25">
      <c r="A115" t="str">
        <v>90.63.30</v>
      </c>
      <c r="B115" t="str">
        <f t="shared" si="1"/>
        <v>90.63.30</v>
      </c>
      <c r="C115">
        <f>MATCH(A115,Activiteitenoverzicht!$D$5:$D$10001, 0)</f>
        <v>1568</v>
      </c>
      <c r="D115" t="str" cm="1">
        <f t="array" ref="D115">IF(INDEX(Activiteitenoverzicht!$B$5:$B$10001,C115)&lt;&gt;0,INDEX(Activiteitenoverzicht!$B$5:$B$10001,C115),"niet gevonden")</f>
        <v>SIG100-A</v>
      </c>
      <c r="E115" cm="1">
        <f t="array" ref="E115">IF(INDEX(Activiteitenoverzicht!$G$5:$G$10001,C115)&lt;&gt;0,INDEX(Activiteitenoverzicht!$G$5:$G$10001,C115),"niet gevonden")</f>
        <v>2</v>
      </c>
      <c r="F115" t="str">
        <f ca="1">IFERROR(MATCH(A115,OFFSET(Activiteitenoverzicht!$D$5:$D$2079,C115,0), 0)+C115, "-")</f>
        <v>-</v>
      </c>
      <c r="G115" t="str" cm="1">
        <f t="array" aca="1" ref="G115" ca="1">IF(ISNUMBER(F115),IF(INDEX(Activiteitenoverzicht!$B$5:$B$10001,F115)&lt;&gt;0,INDEX(Activiteitenoverzicht!$B$5:$B$10001,F115),"niet gevonden"),"-")</f>
        <v>-</v>
      </c>
      <c r="H115" t="str" cm="1">
        <f t="array" aca="1" ref="H115" ca="1">IF(ISNUMBER(F115),IF(INDEX(Activiteitenoverzicht!$G$5:$G$10001,F115)&lt;&gt;0,INDEX(Activiteitenoverzicht!$G$5:$G$10001,F115),"niet gevonden"),"-")</f>
        <v>-</v>
      </c>
      <c r="I115" t="str">
        <f ca="1">IF(ISNUMBER(F115), IFERROR(MATCH(A115,OFFSET(Activiteitenoverzicht!$D$5:$D$10001,F115,0), 0)+F115, "-"), "-")</f>
        <v>-</v>
      </c>
      <c r="J115" t="str" cm="1">
        <f t="array" aca="1" ref="J115" ca="1">IF(ISNUMBER(I115),IF(INDEX(Activiteitenoverzicht!$B$5:$B$10001,I115)&lt;&gt;0,INDEX(Activiteitenoverzicht!$B$5:$B$10001,I115),"niet gevonden"),"-")</f>
        <v>-</v>
      </c>
      <c r="K115" t="str" cm="1">
        <f t="array" aca="1" ref="K115" ca="1">IF(ISNUMBER(I115),IF(INDEX(Activiteitenoverzicht!$G$5:$G$10001,I115)&lt;&gt;0,INDEX(Activiteitenoverzicht!$G$5:$G$10001,I115),"niet gevonden"),"-")</f>
        <v>-</v>
      </c>
      <c r="L115" t="str">
        <f ca="1">IF(ISNUMBER(I115), IFERROR(MATCH(A115,OFFSET(Activiteitenoverzicht!$D$5:$D$10001,I115,0), 0)+I115, "-"), "-")</f>
        <v>-</v>
      </c>
      <c r="M115" t="str" cm="1">
        <f t="array" aca="1" ref="M115" ca="1">IF(ISNUMBER(L115),IF(INDEX(Activiteitenoverzicht!$B$5:$B$10001,L115)&lt;&gt;0,INDEX(Activiteitenoverzicht!$B$5:$B$10001,L115),"niet gevonden"),"-")</f>
        <v>-</v>
      </c>
      <c r="N115" t="str" cm="1">
        <f t="array" aca="1" ref="N115" ca="1">IF(ISNUMBER(L115),IF(INDEX(Activiteitenoverzicht!$G$5:$G$10001,L115)&lt;&gt;0,INDEX(Activiteitenoverzicht!$G$5:$G$10001,L115),"niet gevonden"),"-")</f>
        <v>-</v>
      </c>
      <c r="O115" t="str">
        <f ca="1">IF(ISNUMBER(L115), IFERROR(MATCH(A115,OFFSET(Activiteitenoverzicht!$D$5:$D$10001,L115,0), 0)+L115, "-"), "-")</f>
        <v>-</v>
      </c>
      <c r="R115" t="str">
        <f ca="1">IF(ISNUMBER(O115), IFERROR(MATCH(A115,OFFSET(Activiteitenoverzicht!$D$5:$D$10001,O115,0), 0)+O115, "-"), "-")</f>
        <v>-</v>
      </c>
      <c r="U115" t="str">
        <f ca="1">IF(ISNUMBER(R115), IFERROR(MATCH(A115,OFFSET(Activiteitenoverzicht!$D$5:$D$10001,R115,0), 0)+R115, "-"), "-")</f>
        <v>-</v>
      </c>
      <c r="X115" t="str">
        <f ca="1">IF(ISNUMBER(U115), IFERROR(MATCH(A115,OFFSET(Activiteitenoverzicht!$D$5:$D$10001,U115,0), 0)+U115, "-"), "-")</f>
        <v>-</v>
      </c>
      <c r="AA115" t="str">
        <f ca="1">IF(ISNUMBER(X115), IFERROR(MATCH(A115,OFFSET(Activiteitenoverzicht!$D$5:$D$10001,X115,0), 0)+X115, "-"), "-")</f>
        <v>-</v>
      </c>
    </row>
    <row r="116" spans="1:27" x14ac:dyDescent="0.25">
      <c r="A116" t="str">
        <v>31.24.00</v>
      </c>
      <c r="B116" t="str">
        <f t="shared" si="1"/>
        <v>31.24.00</v>
      </c>
      <c r="C116">
        <f>MATCH(A116,Activiteitenoverzicht!$D$5:$D$10001, 0)</f>
        <v>1576</v>
      </c>
      <c r="D116" t="str" cm="1">
        <f t="array" ref="D116">IF(INDEX(Activiteitenoverzicht!$B$5:$B$10001,C116)&lt;&gt;0,INDEX(Activiteitenoverzicht!$B$5:$B$10001,C116),"niet gevonden")</f>
        <v>TG060-A</v>
      </c>
      <c r="E116" cm="1">
        <f t="array" ref="E116">IF(INDEX(Activiteitenoverzicht!$G$5:$G$10001,C116)&lt;&gt;0,INDEX(Activiteitenoverzicht!$G$5:$G$10001,C116),"niet gevonden")</f>
        <v>1</v>
      </c>
      <c r="F116" t="str">
        <f ca="1">IFERROR(MATCH(A116,OFFSET(Activiteitenoverzicht!$D$5:$D$2079,C116,0), 0)+C116, "-")</f>
        <v>-</v>
      </c>
      <c r="G116" t="str" cm="1">
        <f t="array" aca="1" ref="G116" ca="1">IF(ISNUMBER(F116),IF(INDEX(Activiteitenoverzicht!$B$5:$B$10001,F116)&lt;&gt;0,INDEX(Activiteitenoverzicht!$B$5:$B$10001,F116),"niet gevonden"),"-")</f>
        <v>-</v>
      </c>
      <c r="H116" t="str" cm="1">
        <f t="array" aca="1" ref="H116" ca="1">IF(ISNUMBER(F116),IF(INDEX(Activiteitenoverzicht!$G$5:$G$10001,F116)&lt;&gt;0,INDEX(Activiteitenoverzicht!$G$5:$G$10001,F116),"niet gevonden"),"-")</f>
        <v>-</v>
      </c>
      <c r="I116" t="str">
        <f ca="1">IF(ISNUMBER(F116), IFERROR(MATCH(A116,OFFSET(Activiteitenoverzicht!$D$5:$D$10001,F116,0), 0)+F116, "-"), "-")</f>
        <v>-</v>
      </c>
      <c r="J116" t="str" cm="1">
        <f t="array" aca="1" ref="J116" ca="1">IF(ISNUMBER(I116),IF(INDEX(Activiteitenoverzicht!$B$5:$B$10001,I116)&lt;&gt;0,INDEX(Activiteitenoverzicht!$B$5:$B$10001,I116),"niet gevonden"),"-")</f>
        <v>-</v>
      </c>
      <c r="K116" t="str" cm="1">
        <f t="array" aca="1" ref="K116" ca="1">IF(ISNUMBER(I116),IF(INDEX(Activiteitenoverzicht!$G$5:$G$10001,I116)&lt;&gt;0,INDEX(Activiteitenoverzicht!$G$5:$G$10001,I116),"niet gevonden"),"-")</f>
        <v>-</v>
      </c>
      <c r="L116" t="str">
        <f ca="1">IF(ISNUMBER(I116), IFERROR(MATCH(A116,OFFSET(Activiteitenoverzicht!$D$5:$D$10001,I116,0), 0)+I116, "-"), "-")</f>
        <v>-</v>
      </c>
      <c r="M116" t="str" cm="1">
        <f t="array" aca="1" ref="M116" ca="1">IF(ISNUMBER(L116),IF(INDEX(Activiteitenoverzicht!$B$5:$B$10001,L116)&lt;&gt;0,INDEX(Activiteitenoverzicht!$B$5:$B$10001,L116),"niet gevonden"),"-")</f>
        <v>-</v>
      </c>
      <c r="N116" t="str" cm="1">
        <f t="array" aca="1" ref="N116" ca="1">IF(ISNUMBER(L116),IF(INDEX(Activiteitenoverzicht!$G$5:$G$10001,L116)&lt;&gt;0,INDEX(Activiteitenoverzicht!$G$5:$G$10001,L116),"niet gevonden"),"-")</f>
        <v>-</v>
      </c>
      <c r="O116" t="str">
        <f ca="1">IF(ISNUMBER(L116), IFERROR(MATCH(A116,OFFSET(Activiteitenoverzicht!$D$5:$D$10001,L116,0), 0)+L116, "-"), "-")</f>
        <v>-</v>
      </c>
      <c r="R116" t="str">
        <f ca="1">IF(ISNUMBER(O116), IFERROR(MATCH(A116,OFFSET(Activiteitenoverzicht!$D$5:$D$10001,O116,0), 0)+O116, "-"), "-")</f>
        <v>-</v>
      </c>
      <c r="U116" t="str">
        <f ca="1">IF(ISNUMBER(R116), IFERROR(MATCH(A116,OFFSET(Activiteitenoverzicht!$D$5:$D$10001,R116,0), 0)+R116, "-"), "-")</f>
        <v>-</v>
      </c>
      <c r="X116" t="str">
        <f ca="1">IF(ISNUMBER(U116), IFERROR(MATCH(A116,OFFSET(Activiteitenoverzicht!$D$5:$D$10001,U116,0), 0)+U116, "-"), "-")</f>
        <v>-</v>
      </c>
      <c r="AA116" t="str">
        <f ca="1">IF(ISNUMBER(X116), IFERROR(MATCH(A116,OFFSET(Activiteitenoverzicht!$D$5:$D$10001,X116,0), 0)+X116, "-"), "-")</f>
        <v>-</v>
      </c>
    </row>
    <row r="117" spans="1:27" x14ac:dyDescent="0.25">
      <c r="A117" t="str">
        <v>32.24.00</v>
      </c>
      <c r="B117" t="str">
        <f t="shared" si="1"/>
        <v>32.24.00</v>
      </c>
      <c r="C117">
        <f>MATCH(A117,Activiteitenoverzicht!$D$5:$D$10001, 0)</f>
        <v>1577</v>
      </c>
      <c r="D117" t="str" cm="1">
        <f t="array" ref="D117">IF(INDEX(Activiteitenoverzicht!$B$5:$B$10001,C117)&lt;&gt;0,INDEX(Activiteitenoverzicht!$B$5:$B$10001,C117),"niet gevonden")</f>
        <v>TG060-A</v>
      </c>
      <c r="E117" cm="1">
        <f t="array" ref="E117">IF(INDEX(Activiteitenoverzicht!$G$5:$G$10001,C117)&lt;&gt;0,INDEX(Activiteitenoverzicht!$G$5:$G$10001,C117),"niet gevonden")</f>
        <v>1</v>
      </c>
      <c r="F117" t="str">
        <f ca="1">IFERROR(MATCH(A117,OFFSET(Activiteitenoverzicht!$D$5:$D$2079,C117,0), 0)+C117, "-")</f>
        <v>-</v>
      </c>
      <c r="G117" t="str" cm="1">
        <f t="array" aca="1" ref="G117" ca="1">IF(ISNUMBER(F117),IF(INDEX(Activiteitenoverzicht!$B$5:$B$10001,F117)&lt;&gt;0,INDEX(Activiteitenoverzicht!$B$5:$B$10001,F117),"niet gevonden"),"-")</f>
        <v>-</v>
      </c>
      <c r="H117" t="str" cm="1">
        <f t="array" aca="1" ref="H117" ca="1">IF(ISNUMBER(F117),IF(INDEX(Activiteitenoverzicht!$G$5:$G$10001,F117)&lt;&gt;0,INDEX(Activiteitenoverzicht!$G$5:$G$10001,F117),"niet gevonden"),"-")</f>
        <v>-</v>
      </c>
      <c r="I117" t="str">
        <f ca="1">IF(ISNUMBER(F117), IFERROR(MATCH(A117,OFFSET(Activiteitenoverzicht!$D$5:$D$10001,F117,0), 0)+F117, "-"), "-")</f>
        <v>-</v>
      </c>
      <c r="J117" t="str" cm="1">
        <f t="array" aca="1" ref="J117" ca="1">IF(ISNUMBER(I117),IF(INDEX(Activiteitenoverzicht!$B$5:$B$10001,I117)&lt;&gt;0,INDEX(Activiteitenoverzicht!$B$5:$B$10001,I117),"niet gevonden"),"-")</f>
        <v>-</v>
      </c>
      <c r="K117" t="str" cm="1">
        <f t="array" aca="1" ref="K117" ca="1">IF(ISNUMBER(I117),IF(INDEX(Activiteitenoverzicht!$G$5:$G$10001,I117)&lt;&gt;0,INDEX(Activiteitenoverzicht!$G$5:$G$10001,I117),"niet gevonden"),"-")</f>
        <v>-</v>
      </c>
      <c r="L117" t="str">
        <f ca="1">IF(ISNUMBER(I117), IFERROR(MATCH(A117,OFFSET(Activiteitenoverzicht!$D$5:$D$10001,I117,0), 0)+I117, "-"), "-")</f>
        <v>-</v>
      </c>
      <c r="M117" t="str" cm="1">
        <f t="array" aca="1" ref="M117" ca="1">IF(ISNUMBER(L117),IF(INDEX(Activiteitenoverzicht!$B$5:$B$10001,L117)&lt;&gt;0,INDEX(Activiteitenoverzicht!$B$5:$B$10001,L117),"niet gevonden"),"-")</f>
        <v>-</v>
      </c>
      <c r="N117" t="str" cm="1">
        <f t="array" aca="1" ref="N117" ca="1">IF(ISNUMBER(L117),IF(INDEX(Activiteitenoverzicht!$G$5:$G$10001,L117)&lt;&gt;0,INDEX(Activiteitenoverzicht!$G$5:$G$10001,L117),"niet gevonden"),"-")</f>
        <v>-</v>
      </c>
      <c r="O117" t="str">
        <f ca="1">IF(ISNUMBER(L117), IFERROR(MATCH(A117,OFFSET(Activiteitenoverzicht!$D$5:$D$10001,L117,0), 0)+L117, "-"), "-")</f>
        <v>-</v>
      </c>
      <c r="R117" t="str">
        <f ca="1">IF(ISNUMBER(O117), IFERROR(MATCH(A117,OFFSET(Activiteitenoverzicht!$D$5:$D$10001,O117,0), 0)+O117, "-"), "-")</f>
        <v>-</v>
      </c>
      <c r="U117" t="str">
        <f ca="1">IF(ISNUMBER(R117), IFERROR(MATCH(A117,OFFSET(Activiteitenoverzicht!$D$5:$D$10001,R117,0), 0)+R117, "-"), "-")</f>
        <v>-</v>
      </c>
      <c r="X117" t="str">
        <f ca="1">IF(ISNUMBER(U117), IFERROR(MATCH(A117,OFFSET(Activiteitenoverzicht!$D$5:$D$10001,U117,0), 0)+U117, "-"), "-")</f>
        <v>-</v>
      </c>
      <c r="AA117" t="str">
        <f ca="1">IF(ISNUMBER(X117), IFERROR(MATCH(A117,OFFSET(Activiteitenoverzicht!$D$5:$D$10001,X117,0), 0)+X117, "-"), "-")</f>
        <v>-</v>
      </c>
    </row>
    <row r="118" spans="1:27" x14ac:dyDescent="0.25">
      <c r="A118" t="str">
        <v>31.31.10</v>
      </c>
      <c r="B118" t="str">
        <f t="shared" si="1"/>
        <v>31.31.10</v>
      </c>
      <c r="C118">
        <f>MATCH(A118,Activiteitenoverzicht!$D$5:$D$10001, 0)</f>
        <v>1583</v>
      </c>
      <c r="D118" t="str" cm="1">
        <f t="array" ref="D118">IF(INDEX(Activiteitenoverzicht!$B$5:$B$10001,C118)&lt;&gt;0,INDEX(Activiteitenoverzicht!$B$5:$B$10001,C118),"niet gevonden")</f>
        <v>TG030-A</v>
      </c>
      <c r="E118" cm="1">
        <f t="array" ref="E118">IF(INDEX(Activiteitenoverzicht!$G$5:$G$10001,C118)&lt;&gt;0,INDEX(Activiteitenoverzicht!$G$5:$G$10001,C118),"niet gevonden")</f>
        <v>1</v>
      </c>
      <c r="F118" t="str">
        <f ca="1">IFERROR(MATCH(A118,OFFSET(Activiteitenoverzicht!$D$5:$D$2079,C118,0), 0)+C118, "-")</f>
        <v>-</v>
      </c>
      <c r="G118" t="str" cm="1">
        <f t="array" aca="1" ref="G118" ca="1">IF(ISNUMBER(F118),IF(INDEX(Activiteitenoverzicht!$B$5:$B$10001,F118)&lt;&gt;0,INDEX(Activiteitenoverzicht!$B$5:$B$10001,F118),"niet gevonden"),"-")</f>
        <v>-</v>
      </c>
      <c r="H118" t="str" cm="1">
        <f t="array" aca="1" ref="H118" ca="1">IF(ISNUMBER(F118),IF(INDEX(Activiteitenoverzicht!$G$5:$G$10001,F118)&lt;&gt;0,INDEX(Activiteitenoverzicht!$G$5:$G$10001,F118),"niet gevonden"),"-")</f>
        <v>-</v>
      </c>
      <c r="I118" t="str">
        <f ca="1">IF(ISNUMBER(F118), IFERROR(MATCH(A118,OFFSET(Activiteitenoverzicht!$D$5:$D$10001,F118,0), 0)+F118, "-"), "-")</f>
        <v>-</v>
      </c>
      <c r="J118" t="str" cm="1">
        <f t="array" aca="1" ref="J118" ca="1">IF(ISNUMBER(I118),IF(INDEX(Activiteitenoverzicht!$B$5:$B$10001,I118)&lt;&gt;0,INDEX(Activiteitenoverzicht!$B$5:$B$10001,I118),"niet gevonden"),"-")</f>
        <v>-</v>
      </c>
      <c r="K118" t="str" cm="1">
        <f t="array" aca="1" ref="K118" ca="1">IF(ISNUMBER(I118),IF(INDEX(Activiteitenoverzicht!$G$5:$G$10001,I118)&lt;&gt;0,INDEX(Activiteitenoverzicht!$G$5:$G$10001,I118),"niet gevonden"),"-")</f>
        <v>-</v>
      </c>
      <c r="L118" t="str">
        <f ca="1">IF(ISNUMBER(I118), IFERROR(MATCH(A118,OFFSET(Activiteitenoverzicht!$D$5:$D$10001,I118,0), 0)+I118, "-"), "-")</f>
        <v>-</v>
      </c>
      <c r="M118" t="str" cm="1">
        <f t="array" aca="1" ref="M118" ca="1">IF(ISNUMBER(L118),IF(INDEX(Activiteitenoverzicht!$B$5:$B$10001,L118)&lt;&gt;0,INDEX(Activiteitenoverzicht!$B$5:$B$10001,L118),"niet gevonden"),"-")</f>
        <v>-</v>
      </c>
      <c r="N118" t="str" cm="1">
        <f t="array" aca="1" ref="N118" ca="1">IF(ISNUMBER(L118),IF(INDEX(Activiteitenoverzicht!$G$5:$G$10001,L118)&lt;&gt;0,INDEX(Activiteitenoverzicht!$G$5:$G$10001,L118),"niet gevonden"),"-")</f>
        <v>-</v>
      </c>
      <c r="O118" t="str">
        <f ca="1">IF(ISNUMBER(L118), IFERROR(MATCH(A118,OFFSET(Activiteitenoverzicht!$D$5:$D$10001,L118,0), 0)+L118, "-"), "-")</f>
        <v>-</v>
      </c>
      <c r="R118" t="str">
        <f ca="1">IF(ISNUMBER(O118), IFERROR(MATCH(A118,OFFSET(Activiteitenoverzicht!$D$5:$D$10001,O118,0), 0)+O118, "-"), "-")</f>
        <v>-</v>
      </c>
      <c r="U118" t="str">
        <f ca="1">IF(ISNUMBER(R118), IFERROR(MATCH(A118,OFFSET(Activiteitenoverzicht!$D$5:$D$10001,R118,0), 0)+R118, "-"), "-")</f>
        <v>-</v>
      </c>
      <c r="X118" t="str">
        <f ca="1">IF(ISNUMBER(U118), IFERROR(MATCH(A118,OFFSET(Activiteitenoverzicht!$D$5:$D$10001,U118,0), 0)+U118, "-"), "-")</f>
        <v>-</v>
      </c>
      <c r="AA118" t="str">
        <f ca="1">IF(ISNUMBER(X118), IFERROR(MATCH(A118,OFFSET(Activiteitenoverzicht!$D$5:$D$10001,X118,0), 0)+X118, "-"), "-")</f>
        <v>-</v>
      </c>
    </row>
    <row r="119" spans="1:27" x14ac:dyDescent="0.25">
      <c r="A119" t="str">
        <v>32.31.10</v>
      </c>
      <c r="B119" t="str">
        <f t="shared" si="1"/>
        <v>32.31.10</v>
      </c>
      <c r="C119">
        <f>MATCH(A119,Activiteitenoverzicht!$D$5:$D$10001, 0)</f>
        <v>1584</v>
      </c>
      <c r="D119" t="str" cm="1">
        <f t="array" ref="D119">IF(INDEX(Activiteitenoverzicht!$B$5:$B$10001,C119)&lt;&gt;0,INDEX(Activiteitenoverzicht!$B$5:$B$10001,C119),"niet gevonden")</f>
        <v>TG030-A</v>
      </c>
      <c r="E119" cm="1">
        <f t="array" ref="E119">IF(INDEX(Activiteitenoverzicht!$G$5:$G$10001,C119)&lt;&gt;0,INDEX(Activiteitenoverzicht!$G$5:$G$10001,C119),"niet gevonden")</f>
        <v>1</v>
      </c>
      <c r="F119" t="str">
        <f ca="1">IFERROR(MATCH(A119,OFFSET(Activiteitenoverzicht!$D$5:$D$2079,C119,0), 0)+C119, "-")</f>
        <v>-</v>
      </c>
      <c r="G119" t="str" cm="1">
        <f t="array" aca="1" ref="G119" ca="1">IF(ISNUMBER(F119),IF(INDEX(Activiteitenoverzicht!$B$5:$B$10001,F119)&lt;&gt;0,INDEX(Activiteitenoverzicht!$B$5:$B$10001,F119),"niet gevonden"),"-")</f>
        <v>-</v>
      </c>
      <c r="H119" t="str" cm="1">
        <f t="array" aca="1" ref="H119" ca="1">IF(ISNUMBER(F119),IF(INDEX(Activiteitenoverzicht!$G$5:$G$10001,F119)&lt;&gt;0,INDEX(Activiteitenoverzicht!$G$5:$G$10001,F119),"niet gevonden"),"-")</f>
        <v>-</v>
      </c>
      <c r="I119" t="str">
        <f ca="1">IF(ISNUMBER(F119), IFERROR(MATCH(A119,OFFSET(Activiteitenoverzicht!$D$5:$D$10001,F119,0), 0)+F119, "-"), "-")</f>
        <v>-</v>
      </c>
      <c r="J119" t="str" cm="1">
        <f t="array" aca="1" ref="J119" ca="1">IF(ISNUMBER(I119),IF(INDEX(Activiteitenoverzicht!$B$5:$B$10001,I119)&lt;&gt;0,INDEX(Activiteitenoverzicht!$B$5:$B$10001,I119),"niet gevonden"),"-")</f>
        <v>-</v>
      </c>
      <c r="K119" t="str" cm="1">
        <f t="array" aca="1" ref="K119" ca="1">IF(ISNUMBER(I119),IF(INDEX(Activiteitenoverzicht!$G$5:$G$10001,I119)&lt;&gt;0,INDEX(Activiteitenoverzicht!$G$5:$G$10001,I119),"niet gevonden"),"-")</f>
        <v>-</v>
      </c>
      <c r="L119" t="str">
        <f ca="1">IF(ISNUMBER(I119), IFERROR(MATCH(A119,OFFSET(Activiteitenoverzicht!$D$5:$D$10001,I119,0), 0)+I119, "-"), "-")</f>
        <v>-</v>
      </c>
      <c r="M119" t="str" cm="1">
        <f t="array" aca="1" ref="M119" ca="1">IF(ISNUMBER(L119),IF(INDEX(Activiteitenoverzicht!$B$5:$B$10001,L119)&lt;&gt;0,INDEX(Activiteitenoverzicht!$B$5:$B$10001,L119),"niet gevonden"),"-")</f>
        <v>-</v>
      </c>
      <c r="N119" t="str" cm="1">
        <f t="array" aca="1" ref="N119" ca="1">IF(ISNUMBER(L119),IF(INDEX(Activiteitenoverzicht!$G$5:$G$10001,L119)&lt;&gt;0,INDEX(Activiteitenoverzicht!$G$5:$G$10001,L119),"niet gevonden"),"-")</f>
        <v>-</v>
      </c>
      <c r="O119" t="str">
        <f ca="1">IF(ISNUMBER(L119), IFERROR(MATCH(A119,OFFSET(Activiteitenoverzicht!$D$5:$D$10001,L119,0), 0)+L119, "-"), "-")</f>
        <v>-</v>
      </c>
      <c r="R119" t="str">
        <f ca="1">IF(ISNUMBER(O119), IFERROR(MATCH(A119,OFFSET(Activiteitenoverzicht!$D$5:$D$10001,O119,0), 0)+O119, "-"), "-")</f>
        <v>-</v>
      </c>
      <c r="U119" t="str">
        <f ca="1">IF(ISNUMBER(R119), IFERROR(MATCH(A119,OFFSET(Activiteitenoverzicht!$D$5:$D$10001,R119,0), 0)+R119, "-"), "-")</f>
        <v>-</v>
      </c>
      <c r="X119" t="str">
        <f ca="1">IF(ISNUMBER(U119), IFERROR(MATCH(A119,OFFSET(Activiteitenoverzicht!$D$5:$D$10001,U119,0), 0)+U119, "-"), "-")</f>
        <v>-</v>
      </c>
      <c r="AA119" t="str">
        <f ca="1">IF(ISNUMBER(X119), IFERROR(MATCH(A119,OFFSET(Activiteitenoverzicht!$D$5:$D$10001,X119,0), 0)+X119, "-"), "-")</f>
        <v>-</v>
      </c>
    </row>
    <row r="120" spans="1:27" x14ac:dyDescent="0.25">
      <c r="A120" t="str">
        <v>32.32.10</v>
      </c>
      <c r="B120" t="str">
        <f t="shared" si="1"/>
        <v>32.32.10</v>
      </c>
      <c r="C120">
        <f>MATCH(A120,Activiteitenoverzicht!$D$5:$D$10001, 0)</f>
        <v>1596</v>
      </c>
      <c r="D120" t="str" cm="1">
        <f t="array" ref="D120">IF(INDEX(Activiteitenoverzicht!$B$5:$B$10001,C120)&lt;&gt;0,INDEX(Activiteitenoverzicht!$B$5:$B$10001,C120),"niet gevonden")</f>
        <v>TG040-A</v>
      </c>
      <c r="E120" cm="1">
        <f t="array" ref="E120">IF(INDEX(Activiteitenoverzicht!$G$5:$G$10001,C120)&lt;&gt;0,INDEX(Activiteitenoverzicht!$G$5:$G$10001,C120),"niet gevonden")</f>
        <v>1</v>
      </c>
      <c r="F120" t="str">
        <f ca="1">IFERROR(MATCH(A120,OFFSET(Activiteitenoverzicht!$D$5:$D$2079,C120,0), 0)+C120, "-")</f>
        <v>-</v>
      </c>
      <c r="G120" t="str" cm="1">
        <f t="array" aca="1" ref="G120" ca="1">IF(ISNUMBER(F120),IF(INDEX(Activiteitenoverzicht!$B$5:$B$10001,F120)&lt;&gt;0,INDEX(Activiteitenoverzicht!$B$5:$B$10001,F120),"niet gevonden"),"-")</f>
        <v>-</v>
      </c>
      <c r="H120" t="str" cm="1">
        <f t="array" aca="1" ref="H120" ca="1">IF(ISNUMBER(F120),IF(INDEX(Activiteitenoverzicht!$G$5:$G$10001,F120)&lt;&gt;0,INDEX(Activiteitenoverzicht!$G$5:$G$10001,F120),"niet gevonden"),"-")</f>
        <v>-</v>
      </c>
      <c r="I120" t="str">
        <f ca="1">IF(ISNUMBER(F120), IFERROR(MATCH(A120,OFFSET(Activiteitenoverzicht!$D$5:$D$10001,F120,0), 0)+F120, "-"), "-")</f>
        <v>-</v>
      </c>
      <c r="J120" t="str" cm="1">
        <f t="array" aca="1" ref="J120" ca="1">IF(ISNUMBER(I120),IF(INDEX(Activiteitenoverzicht!$B$5:$B$10001,I120)&lt;&gt;0,INDEX(Activiteitenoverzicht!$B$5:$B$10001,I120),"niet gevonden"),"-")</f>
        <v>-</v>
      </c>
      <c r="K120" t="str" cm="1">
        <f t="array" aca="1" ref="K120" ca="1">IF(ISNUMBER(I120),IF(INDEX(Activiteitenoverzicht!$G$5:$G$10001,I120)&lt;&gt;0,INDEX(Activiteitenoverzicht!$G$5:$G$10001,I120),"niet gevonden"),"-")</f>
        <v>-</v>
      </c>
      <c r="L120" t="str">
        <f ca="1">IF(ISNUMBER(I120), IFERROR(MATCH(A120,OFFSET(Activiteitenoverzicht!$D$5:$D$10001,I120,0), 0)+I120, "-"), "-")</f>
        <v>-</v>
      </c>
      <c r="M120" t="str" cm="1">
        <f t="array" aca="1" ref="M120" ca="1">IF(ISNUMBER(L120),IF(INDEX(Activiteitenoverzicht!$B$5:$B$10001,L120)&lt;&gt;0,INDEX(Activiteitenoverzicht!$B$5:$B$10001,L120),"niet gevonden"),"-")</f>
        <v>-</v>
      </c>
      <c r="N120" t="str" cm="1">
        <f t="array" aca="1" ref="N120" ca="1">IF(ISNUMBER(L120),IF(INDEX(Activiteitenoverzicht!$G$5:$G$10001,L120)&lt;&gt;0,INDEX(Activiteitenoverzicht!$G$5:$G$10001,L120),"niet gevonden"),"-")</f>
        <v>-</v>
      </c>
      <c r="O120" t="str">
        <f ca="1">IF(ISNUMBER(L120), IFERROR(MATCH(A120,OFFSET(Activiteitenoverzicht!$D$5:$D$10001,L120,0), 0)+L120, "-"), "-")</f>
        <v>-</v>
      </c>
      <c r="R120" t="str">
        <f ca="1">IF(ISNUMBER(O120), IFERROR(MATCH(A120,OFFSET(Activiteitenoverzicht!$D$5:$D$10001,O120,0), 0)+O120, "-"), "-")</f>
        <v>-</v>
      </c>
      <c r="U120" t="str">
        <f ca="1">IF(ISNUMBER(R120), IFERROR(MATCH(A120,OFFSET(Activiteitenoverzicht!$D$5:$D$10001,R120,0), 0)+R120, "-"), "-")</f>
        <v>-</v>
      </c>
      <c r="X120" t="str">
        <f ca="1">IF(ISNUMBER(U120), IFERROR(MATCH(A120,OFFSET(Activiteitenoverzicht!$D$5:$D$10001,U120,0), 0)+U120, "-"), "-")</f>
        <v>-</v>
      </c>
      <c r="AA120" t="str">
        <f ca="1">IF(ISNUMBER(X120), IFERROR(MATCH(A120,OFFSET(Activiteitenoverzicht!$D$5:$D$10001,X120,0), 0)+X120, "-"), "-")</f>
        <v>-</v>
      </c>
    </row>
    <row r="121" spans="1:27" x14ac:dyDescent="0.25">
      <c r="A121" t="str">
        <v>31.32.10</v>
      </c>
      <c r="B121" t="str">
        <f t="shared" si="1"/>
        <v>31.32.10</v>
      </c>
      <c r="C121">
        <f>MATCH(A121,Activiteitenoverzicht!$D$5:$D$10001, 0)</f>
        <v>1597</v>
      </c>
      <c r="D121" t="str" cm="1">
        <f t="array" ref="D121">IF(INDEX(Activiteitenoverzicht!$B$5:$B$10001,C121)&lt;&gt;0,INDEX(Activiteitenoverzicht!$B$5:$B$10001,C121),"niet gevonden")</f>
        <v>TG040-A</v>
      </c>
      <c r="E121" cm="1">
        <f t="array" ref="E121">IF(INDEX(Activiteitenoverzicht!$G$5:$G$10001,C121)&lt;&gt;0,INDEX(Activiteitenoverzicht!$G$5:$G$10001,C121),"niet gevonden")</f>
        <v>1</v>
      </c>
      <c r="F121" t="str">
        <f ca="1">IFERROR(MATCH(A121,OFFSET(Activiteitenoverzicht!$D$5:$D$2079,C121,0), 0)+C121, "-")</f>
        <v>-</v>
      </c>
      <c r="G121" t="str" cm="1">
        <f t="array" aca="1" ref="G121" ca="1">IF(ISNUMBER(F121),IF(INDEX(Activiteitenoverzicht!$B$5:$B$10001,F121)&lt;&gt;0,INDEX(Activiteitenoverzicht!$B$5:$B$10001,F121),"niet gevonden"),"-")</f>
        <v>-</v>
      </c>
      <c r="H121" t="str" cm="1">
        <f t="array" aca="1" ref="H121" ca="1">IF(ISNUMBER(F121),IF(INDEX(Activiteitenoverzicht!$G$5:$G$10001,F121)&lt;&gt;0,INDEX(Activiteitenoverzicht!$G$5:$G$10001,F121),"niet gevonden"),"-")</f>
        <v>-</v>
      </c>
      <c r="I121" t="str">
        <f ca="1">IF(ISNUMBER(F121), IFERROR(MATCH(A121,OFFSET(Activiteitenoverzicht!$D$5:$D$10001,F121,0), 0)+F121, "-"), "-")</f>
        <v>-</v>
      </c>
      <c r="J121" t="str" cm="1">
        <f t="array" aca="1" ref="J121" ca="1">IF(ISNUMBER(I121),IF(INDEX(Activiteitenoverzicht!$B$5:$B$10001,I121)&lt;&gt;0,INDEX(Activiteitenoverzicht!$B$5:$B$10001,I121),"niet gevonden"),"-")</f>
        <v>-</v>
      </c>
      <c r="K121" t="str" cm="1">
        <f t="array" aca="1" ref="K121" ca="1">IF(ISNUMBER(I121),IF(INDEX(Activiteitenoverzicht!$G$5:$G$10001,I121)&lt;&gt;0,INDEX(Activiteitenoverzicht!$G$5:$G$10001,I121),"niet gevonden"),"-")</f>
        <v>-</v>
      </c>
      <c r="L121" t="str">
        <f ca="1">IF(ISNUMBER(I121), IFERROR(MATCH(A121,OFFSET(Activiteitenoverzicht!$D$5:$D$10001,I121,0), 0)+I121, "-"), "-")</f>
        <v>-</v>
      </c>
      <c r="M121" t="str" cm="1">
        <f t="array" aca="1" ref="M121" ca="1">IF(ISNUMBER(L121),IF(INDEX(Activiteitenoverzicht!$B$5:$B$10001,L121)&lt;&gt;0,INDEX(Activiteitenoverzicht!$B$5:$B$10001,L121),"niet gevonden"),"-")</f>
        <v>-</v>
      </c>
      <c r="N121" t="str" cm="1">
        <f t="array" aca="1" ref="N121" ca="1">IF(ISNUMBER(L121),IF(INDEX(Activiteitenoverzicht!$G$5:$G$10001,L121)&lt;&gt;0,INDEX(Activiteitenoverzicht!$G$5:$G$10001,L121),"niet gevonden"),"-")</f>
        <v>-</v>
      </c>
      <c r="O121" t="str">
        <f ca="1">IF(ISNUMBER(L121), IFERROR(MATCH(A121,OFFSET(Activiteitenoverzicht!$D$5:$D$10001,L121,0), 0)+L121, "-"), "-")</f>
        <v>-</v>
      </c>
      <c r="R121" t="str">
        <f ca="1">IF(ISNUMBER(O121), IFERROR(MATCH(A121,OFFSET(Activiteitenoverzicht!$D$5:$D$10001,O121,0), 0)+O121, "-"), "-")</f>
        <v>-</v>
      </c>
      <c r="U121" t="str">
        <f ca="1">IF(ISNUMBER(R121), IFERROR(MATCH(A121,OFFSET(Activiteitenoverzicht!$D$5:$D$10001,R121,0), 0)+R121, "-"), "-")</f>
        <v>-</v>
      </c>
      <c r="X121" t="str">
        <f ca="1">IF(ISNUMBER(U121), IFERROR(MATCH(A121,OFFSET(Activiteitenoverzicht!$D$5:$D$10001,U121,0), 0)+U121, "-"), "-")</f>
        <v>-</v>
      </c>
      <c r="AA121" t="str">
        <f ca="1">IF(ISNUMBER(X121), IFERROR(MATCH(A121,OFFSET(Activiteitenoverzicht!$D$5:$D$10001,X121,0), 0)+X121, "-"), "-")</f>
        <v>-</v>
      </c>
    </row>
    <row r="122" spans="1:27" x14ac:dyDescent="0.25">
      <c r="A122" t="str">
        <v>31.35.00</v>
      </c>
      <c r="B122" t="str">
        <f t="shared" si="1"/>
        <v>31.35.00</v>
      </c>
      <c r="C122">
        <f>MATCH(A122,Activiteitenoverzicht!$D$5:$D$10001, 0)</f>
        <v>1612</v>
      </c>
      <c r="D122" t="str" cm="1">
        <f t="array" ref="D122">IF(INDEX(Activiteitenoverzicht!$B$5:$B$10001,C122)&lt;&gt;0,INDEX(Activiteitenoverzicht!$B$5:$B$10001,C122),"niet gevonden")</f>
        <v>TG050-A</v>
      </c>
      <c r="E122" cm="1">
        <f t="array" ref="E122">IF(INDEX(Activiteitenoverzicht!$G$5:$G$10001,C122)&lt;&gt;0,INDEX(Activiteitenoverzicht!$G$5:$G$10001,C122),"niet gevonden")</f>
        <v>1</v>
      </c>
      <c r="F122" t="str">
        <f ca="1">IFERROR(MATCH(A122,OFFSET(Activiteitenoverzicht!$D$5:$D$2079,C122,0), 0)+C122, "-")</f>
        <v>-</v>
      </c>
      <c r="G122" t="str" cm="1">
        <f t="array" aca="1" ref="G122" ca="1">IF(ISNUMBER(F122),IF(INDEX(Activiteitenoverzicht!$B$5:$B$10001,F122)&lt;&gt;0,INDEX(Activiteitenoverzicht!$B$5:$B$10001,F122),"niet gevonden"),"-")</f>
        <v>-</v>
      </c>
      <c r="H122" t="str" cm="1">
        <f t="array" aca="1" ref="H122" ca="1">IF(ISNUMBER(F122),IF(INDEX(Activiteitenoverzicht!$G$5:$G$10001,F122)&lt;&gt;0,INDEX(Activiteitenoverzicht!$G$5:$G$10001,F122),"niet gevonden"),"-")</f>
        <v>-</v>
      </c>
      <c r="I122" t="str">
        <f ca="1">IF(ISNUMBER(F122), IFERROR(MATCH(A122,OFFSET(Activiteitenoverzicht!$D$5:$D$10001,F122,0), 0)+F122, "-"), "-")</f>
        <v>-</v>
      </c>
      <c r="J122" t="str" cm="1">
        <f t="array" aca="1" ref="J122" ca="1">IF(ISNUMBER(I122),IF(INDEX(Activiteitenoverzicht!$B$5:$B$10001,I122)&lt;&gt;0,INDEX(Activiteitenoverzicht!$B$5:$B$10001,I122),"niet gevonden"),"-")</f>
        <v>-</v>
      </c>
      <c r="K122" t="str" cm="1">
        <f t="array" aca="1" ref="K122" ca="1">IF(ISNUMBER(I122),IF(INDEX(Activiteitenoverzicht!$G$5:$G$10001,I122)&lt;&gt;0,INDEX(Activiteitenoverzicht!$G$5:$G$10001,I122),"niet gevonden"),"-")</f>
        <v>-</v>
      </c>
      <c r="L122" t="str">
        <f ca="1">IF(ISNUMBER(I122), IFERROR(MATCH(A122,OFFSET(Activiteitenoverzicht!$D$5:$D$10001,I122,0), 0)+I122, "-"), "-")</f>
        <v>-</v>
      </c>
      <c r="M122" t="str" cm="1">
        <f t="array" aca="1" ref="M122" ca="1">IF(ISNUMBER(L122),IF(INDEX(Activiteitenoverzicht!$B$5:$B$10001,L122)&lt;&gt;0,INDEX(Activiteitenoverzicht!$B$5:$B$10001,L122),"niet gevonden"),"-")</f>
        <v>-</v>
      </c>
      <c r="N122" t="str" cm="1">
        <f t="array" aca="1" ref="N122" ca="1">IF(ISNUMBER(L122),IF(INDEX(Activiteitenoverzicht!$G$5:$G$10001,L122)&lt;&gt;0,INDEX(Activiteitenoverzicht!$G$5:$G$10001,L122),"niet gevonden"),"-")</f>
        <v>-</v>
      </c>
      <c r="O122" t="str">
        <f ca="1">IF(ISNUMBER(L122), IFERROR(MATCH(A122,OFFSET(Activiteitenoverzicht!$D$5:$D$10001,L122,0), 0)+L122, "-"), "-")</f>
        <v>-</v>
      </c>
      <c r="R122" t="str">
        <f ca="1">IF(ISNUMBER(O122), IFERROR(MATCH(A122,OFFSET(Activiteitenoverzicht!$D$5:$D$10001,O122,0), 0)+O122, "-"), "-")</f>
        <v>-</v>
      </c>
      <c r="U122" t="str">
        <f ca="1">IF(ISNUMBER(R122), IFERROR(MATCH(A122,OFFSET(Activiteitenoverzicht!$D$5:$D$10001,R122,0), 0)+R122, "-"), "-")</f>
        <v>-</v>
      </c>
      <c r="X122" t="str">
        <f ca="1">IF(ISNUMBER(U122), IFERROR(MATCH(A122,OFFSET(Activiteitenoverzicht!$D$5:$D$10001,U122,0), 0)+U122, "-"), "-")</f>
        <v>-</v>
      </c>
      <c r="AA122" t="str">
        <f ca="1">IF(ISNUMBER(X122), IFERROR(MATCH(A122,OFFSET(Activiteitenoverzicht!$D$5:$D$10001,X122,0), 0)+X122, "-"), "-")</f>
        <v>-</v>
      </c>
    </row>
    <row r="123" spans="1:27" x14ac:dyDescent="0.25">
      <c r="A123" t="str">
        <v>31.34.00</v>
      </c>
      <c r="B123" t="str">
        <f t="shared" si="1"/>
        <v>31.34.00</v>
      </c>
      <c r="C123">
        <f>MATCH(A123,Activiteitenoverzicht!$D$5:$D$10001, 0)</f>
        <v>1632</v>
      </c>
      <c r="D123" t="str" cm="1">
        <f t="array" ref="D123">IF(INDEX(Activiteitenoverzicht!$B$5:$B$10001,C123)&lt;&gt;0,INDEX(Activiteitenoverzicht!$B$5:$B$10001,C123),"niet gevonden")</f>
        <v>TG060-A</v>
      </c>
      <c r="E123" cm="1">
        <f t="array" ref="E123">IF(INDEX(Activiteitenoverzicht!$G$5:$G$10001,C123)&lt;&gt;0,INDEX(Activiteitenoverzicht!$G$5:$G$10001,C123),"niet gevonden")</f>
        <v>1</v>
      </c>
      <c r="F123" t="str">
        <f ca="1">IFERROR(MATCH(A123,OFFSET(Activiteitenoverzicht!$D$5:$D$2079,C123,0), 0)+C123, "-")</f>
        <v>-</v>
      </c>
      <c r="G123" t="str" cm="1">
        <f t="array" aca="1" ref="G123" ca="1">IF(ISNUMBER(F123),IF(INDEX(Activiteitenoverzicht!$B$5:$B$10001,F123)&lt;&gt;0,INDEX(Activiteitenoverzicht!$B$5:$B$10001,F123),"niet gevonden"),"-")</f>
        <v>-</v>
      </c>
      <c r="H123" t="str" cm="1">
        <f t="array" aca="1" ref="H123" ca="1">IF(ISNUMBER(F123),IF(INDEX(Activiteitenoverzicht!$G$5:$G$10001,F123)&lt;&gt;0,INDEX(Activiteitenoverzicht!$G$5:$G$10001,F123),"niet gevonden"),"-")</f>
        <v>-</v>
      </c>
      <c r="I123" t="str">
        <f ca="1">IF(ISNUMBER(F123), IFERROR(MATCH(A123,OFFSET(Activiteitenoverzicht!$D$5:$D$10001,F123,0), 0)+F123, "-"), "-")</f>
        <v>-</v>
      </c>
      <c r="J123" t="str" cm="1">
        <f t="array" aca="1" ref="J123" ca="1">IF(ISNUMBER(I123),IF(INDEX(Activiteitenoverzicht!$B$5:$B$10001,I123)&lt;&gt;0,INDEX(Activiteitenoverzicht!$B$5:$B$10001,I123),"niet gevonden"),"-")</f>
        <v>-</v>
      </c>
      <c r="K123" t="str" cm="1">
        <f t="array" aca="1" ref="K123" ca="1">IF(ISNUMBER(I123),IF(INDEX(Activiteitenoverzicht!$G$5:$G$10001,I123)&lt;&gt;0,INDEX(Activiteitenoverzicht!$G$5:$G$10001,I123),"niet gevonden"),"-")</f>
        <v>-</v>
      </c>
      <c r="L123" t="str">
        <f ca="1">IF(ISNUMBER(I123), IFERROR(MATCH(A123,OFFSET(Activiteitenoverzicht!$D$5:$D$10001,I123,0), 0)+I123, "-"), "-")</f>
        <v>-</v>
      </c>
      <c r="M123" t="str" cm="1">
        <f t="array" aca="1" ref="M123" ca="1">IF(ISNUMBER(L123),IF(INDEX(Activiteitenoverzicht!$B$5:$B$10001,L123)&lt;&gt;0,INDEX(Activiteitenoverzicht!$B$5:$B$10001,L123),"niet gevonden"),"-")</f>
        <v>-</v>
      </c>
      <c r="N123" t="str" cm="1">
        <f t="array" aca="1" ref="N123" ca="1">IF(ISNUMBER(L123),IF(INDEX(Activiteitenoverzicht!$G$5:$G$10001,L123)&lt;&gt;0,INDEX(Activiteitenoverzicht!$G$5:$G$10001,L123),"niet gevonden"),"-")</f>
        <v>-</v>
      </c>
      <c r="O123" t="str">
        <f ca="1">IF(ISNUMBER(L123), IFERROR(MATCH(A123,OFFSET(Activiteitenoverzicht!$D$5:$D$10001,L123,0), 0)+L123, "-"), "-")</f>
        <v>-</v>
      </c>
      <c r="R123" t="str">
        <f ca="1">IF(ISNUMBER(O123), IFERROR(MATCH(A123,OFFSET(Activiteitenoverzicht!$D$5:$D$10001,O123,0), 0)+O123, "-"), "-")</f>
        <v>-</v>
      </c>
      <c r="U123" t="str">
        <f ca="1">IF(ISNUMBER(R123), IFERROR(MATCH(A123,OFFSET(Activiteitenoverzicht!$D$5:$D$10001,R123,0), 0)+R123, "-"), "-")</f>
        <v>-</v>
      </c>
      <c r="X123" t="str">
        <f ca="1">IF(ISNUMBER(U123), IFERROR(MATCH(A123,OFFSET(Activiteitenoverzicht!$D$5:$D$10001,U123,0), 0)+U123, "-"), "-")</f>
        <v>-</v>
      </c>
      <c r="AA123" t="str">
        <f ca="1">IF(ISNUMBER(X123), IFERROR(MATCH(A123,OFFSET(Activiteitenoverzicht!$D$5:$D$10001,X123,0), 0)+X123, "-"), "-")</f>
        <v>-</v>
      </c>
    </row>
    <row r="124" spans="1:27" x14ac:dyDescent="0.25">
      <c r="A124" t="str">
        <v>90.32.00</v>
      </c>
      <c r="B124" t="str">
        <f t="shared" si="1"/>
        <v>90.32.00</v>
      </c>
      <c r="C124">
        <f>MATCH(A124,Activiteitenoverzicht!$D$5:$D$10001, 0)</f>
        <v>1639</v>
      </c>
      <c r="D124" t="str" cm="1">
        <f t="array" ref="D124">IF(INDEX(Activiteitenoverzicht!$B$5:$B$10001,C124)&lt;&gt;0,INDEX(Activiteitenoverzicht!$B$5:$B$10001,C124),"niet gevonden")</f>
        <v>TG070-A</v>
      </c>
      <c r="E124" cm="1">
        <f t="array" ref="E124">IF(INDEX(Activiteitenoverzicht!$G$5:$G$10001,C124)&lt;&gt;0,INDEX(Activiteitenoverzicht!$G$5:$G$10001,C124),"niet gevonden")</f>
        <v>1</v>
      </c>
      <c r="F124" t="str">
        <f ca="1">IFERROR(MATCH(A124,OFFSET(Activiteitenoverzicht!$D$5:$D$2079,C124,0), 0)+C124, "-")</f>
        <v>-</v>
      </c>
      <c r="G124" t="str" cm="1">
        <f t="array" aca="1" ref="G124" ca="1">IF(ISNUMBER(F124),IF(INDEX(Activiteitenoverzicht!$B$5:$B$10001,F124)&lt;&gt;0,INDEX(Activiteitenoverzicht!$B$5:$B$10001,F124),"niet gevonden"),"-")</f>
        <v>-</v>
      </c>
      <c r="H124" t="str" cm="1">
        <f t="array" aca="1" ref="H124" ca="1">IF(ISNUMBER(F124),IF(INDEX(Activiteitenoverzicht!$G$5:$G$10001,F124)&lt;&gt;0,INDEX(Activiteitenoverzicht!$G$5:$G$10001,F124),"niet gevonden"),"-")</f>
        <v>-</v>
      </c>
      <c r="I124" t="str">
        <f ca="1">IF(ISNUMBER(F124), IFERROR(MATCH(A124,OFFSET(Activiteitenoverzicht!$D$5:$D$10001,F124,0), 0)+F124, "-"), "-")</f>
        <v>-</v>
      </c>
      <c r="J124" t="str" cm="1">
        <f t="array" aca="1" ref="J124" ca="1">IF(ISNUMBER(I124),IF(INDEX(Activiteitenoverzicht!$B$5:$B$10001,I124)&lt;&gt;0,INDEX(Activiteitenoverzicht!$B$5:$B$10001,I124),"niet gevonden"),"-")</f>
        <v>-</v>
      </c>
      <c r="K124" t="str" cm="1">
        <f t="array" aca="1" ref="K124" ca="1">IF(ISNUMBER(I124),IF(INDEX(Activiteitenoverzicht!$G$5:$G$10001,I124)&lt;&gt;0,INDEX(Activiteitenoverzicht!$G$5:$G$10001,I124),"niet gevonden"),"-")</f>
        <v>-</v>
      </c>
      <c r="L124" t="str">
        <f ca="1">IF(ISNUMBER(I124), IFERROR(MATCH(A124,OFFSET(Activiteitenoverzicht!$D$5:$D$10001,I124,0), 0)+I124, "-"), "-")</f>
        <v>-</v>
      </c>
      <c r="M124" t="str" cm="1">
        <f t="array" aca="1" ref="M124" ca="1">IF(ISNUMBER(L124),IF(INDEX(Activiteitenoverzicht!$B$5:$B$10001,L124)&lt;&gt;0,INDEX(Activiteitenoverzicht!$B$5:$B$10001,L124),"niet gevonden"),"-")</f>
        <v>-</v>
      </c>
      <c r="N124" t="str" cm="1">
        <f t="array" aca="1" ref="N124" ca="1">IF(ISNUMBER(L124),IF(INDEX(Activiteitenoverzicht!$G$5:$G$10001,L124)&lt;&gt;0,INDEX(Activiteitenoverzicht!$G$5:$G$10001,L124),"niet gevonden"),"-")</f>
        <v>-</v>
      </c>
      <c r="O124" t="str">
        <f ca="1">IF(ISNUMBER(L124), IFERROR(MATCH(A124,OFFSET(Activiteitenoverzicht!$D$5:$D$10001,L124,0), 0)+L124, "-"), "-")</f>
        <v>-</v>
      </c>
      <c r="R124" t="str">
        <f ca="1">IF(ISNUMBER(O124), IFERROR(MATCH(A124,OFFSET(Activiteitenoverzicht!$D$5:$D$10001,O124,0), 0)+O124, "-"), "-")</f>
        <v>-</v>
      </c>
      <c r="U124" t="str">
        <f ca="1">IF(ISNUMBER(R124), IFERROR(MATCH(A124,OFFSET(Activiteitenoverzicht!$D$5:$D$10001,R124,0), 0)+R124, "-"), "-")</f>
        <v>-</v>
      </c>
      <c r="X124" t="str">
        <f ca="1">IF(ISNUMBER(U124), IFERROR(MATCH(A124,OFFSET(Activiteitenoverzicht!$D$5:$D$10001,U124,0), 0)+U124, "-"), "-")</f>
        <v>-</v>
      </c>
      <c r="AA124" t="str">
        <f ca="1">IF(ISNUMBER(X124), IFERROR(MATCH(A124,OFFSET(Activiteitenoverzicht!$D$5:$D$10001,X124,0), 0)+X124, "-"), "-")</f>
        <v>-</v>
      </c>
    </row>
    <row r="125" spans="1:27" x14ac:dyDescent="0.25">
      <c r="A125" t="str">
        <v>90.34.20</v>
      </c>
      <c r="B125" t="str">
        <f t="shared" si="1"/>
        <v>90.34.20</v>
      </c>
      <c r="C125">
        <f>MATCH(A125,Activiteitenoverzicht!$D$5:$D$10001, 0)</f>
        <v>1640</v>
      </c>
      <c r="D125" t="str" cm="1">
        <f t="array" ref="D125">IF(INDEX(Activiteitenoverzicht!$B$5:$B$10001,C125)&lt;&gt;0,INDEX(Activiteitenoverzicht!$B$5:$B$10001,C125),"niet gevonden")</f>
        <v>TG070-A</v>
      </c>
      <c r="E125" cm="1">
        <f t="array" ref="E125">IF(INDEX(Activiteitenoverzicht!$G$5:$G$10001,C125)&lt;&gt;0,INDEX(Activiteitenoverzicht!$G$5:$G$10001,C125),"niet gevonden")</f>
        <v>1</v>
      </c>
      <c r="F125" t="str">
        <f ca="1">IFERROR(MATCH(A125,OFFSET(Activiteitenoverzicht!$D$5:$D$2079,C125,0), 0)+C125, "-")</f>
        <v>-</v>
      </c>
      <c r="G125" t="str" cm="1">
        <f t="array" aca="1" ref="G125" ca="1">IF(ISNUMBER(F125),IF(INDEX(Activiteitenoverzicht!$B$5:$B$10001,F125)&lt;&gt;0,INDEX(Activiteitenoverzicht!$B$5:$B$10001,F125),"niet gevonden"),"-")</f>
        <v>-</v>
      </c>
      <c r="H125" t="str" cm="1">
        <f t="array" aca="1" ref="H125" ca="1">IF(ISNUMBER(F125),IF(INDEX(Activiteitenoverzicht!$G$5:$G$10001,F125)&lt;&gt;0,INDEX(Activiteitenoverzicht!$G$5:$G$10001,F125),"niet gevonden"),"-")</f>
        <v>-</v>
      </c>
      <c r="I125" t="str">
        <f ca="1">IF(ISNUMBER(F125), IFERROR(MATCH(A125,OFFSET(Activiteitenoverzicht!$D$5:$D$10001,F125,0), 0)+F125, "-"), "-")</f>
        <v>-</v>
      </c>
      <c r="J125" t="str" cm="1">
        <f t="array" aca="1" ref="J125" ca="1">IF(ISNUMBER(I125),IF(INDEX(Activiteitenoverzicht!$B$5:$B$10001,I125)&lt;&gt;0,INDEX(Activiteitenoverzicht!$B$5:$B$10001,I125),"niet gevonden"),"-")</f>
        <v>-</v>
      </c>
      <c r="K125" t="str" cm="1">
        <f t="array" aca="1" ref="K125" ca="1">IF(ISNUMBER(I125),IF(INDEX(Activiteitenoverzicht!$G$5:$G$10001,I125)&lt;&gt;0,INDEX(Activiteitenoverzicht!$G$5:$G$10001,I125),"niet gevonden"),"-")</f>
        <v>-</v>
      </c>
      <c r="L125" t="str">
        <f ca="1">IF(ISNUMBER(I125), IFERROR(MATCH(A125,OFFSET(Activiteitenoverzicht!$D$5:$D$10001,I125,0), 0)+I125, "-"), "-")</f>
        <v>-</v>
      </c>
      <c r="M125" t="str" cm="1">
        <f t="array" aca="1" ref="M125" ca="1">IF(ISNUMBER(L125),IF(INDEX(Activiteitenoverzicht!$B$5:$B$10001,L125)&lt;&gt;0,INDEX(Activiteitenoverzicht!$B$5:$B$10001,L125),"niet gevonden"),"-")</f>
        <v>-</v>
      </c>
      <c r="N125" t="str" cm="1">
        <f t="array" aca="1" ref="N125" ca="1">IF(ISNUMBER(L125),IF(INDEX(Activiteitenoverzicht!$G$5:$G$10001,L125)&lt;&gt;0,INDEX(Activiteitenoverzicht!$G$5:$G$10001,L125),"niet gevonden"),"-")</f>
        <v>-</v>
      </c>
      <c r="O125" t="str">
        <f ca="1">IF(ISNUMBER(L125), IFERROR(MATCH(A125,OFFSET(Activiteitenoverzicht!$D$5:$D$10001,L125,0), 0)+L125, "-"), "-")</f>
        <v>-</v>
      </c>
      <c r="R125" t="str">
        <f ca="1">IF(ISNUMBER(O125), IFERROR(MATCH(A125,OFFSET(Activiteitenoverzicht!$D$5:$D$10001,O125,0), 0)+O125, "-"), "-")</f>
        <v>-</v>
      </c>
      <c r="U125" t="str">
        <f ca="1">IF(ISNUMBER(R125), IFERROR(MATCH(A125,OFFSET(Activiteitenoverzicht!$D$5:$D$10001,R125,0), 0)+R125, "-"), "-")</f>
        <v>-</v>
      </c>
      <c r="X125" t="str">
        <f ca="1">IF(ISNUMBER(U125), IFERROR(MATCH(A125,OFFSET(Activiteitenoverzicht!$D$5:$D$10001,U125,0), 0)+U125, "-"), "-")</f>
        <v>-</v>
      </c>
      <c r="AA125" t="str">
        <f ca="1">IF(ISNUMBER(X125), IFERROR(MATCH(A125,OFFSET(Activiteitenoverzicht!$D$5:$D$10001,X125,0), 0)+X125, "-"), "-")</f>
        <v>-</v>
      </c>
    </row>
    <row r="126" spans="1:27" x14ac:dyDescent="0.25">
      <c r="A126" t="str">
        <v>90.34.10</v>
      </c>
      <c r="B126" t="str">
        <f t="shared" si="1"/>
        <v>90.34.10</v>
      </c>
      <c r="C126">
        <f>MATCH(A126,Activiteitenoverzicht!$D$5:$D$10001, 0)</f>
        <v>1651</v>
      </c>
      <c r="D126" t="str" cm="1">
        <f t="array" ref="D126">IF(INDEX(Activiteitenoverzicht!$B$5:$B$10001,C126)&lt;&gt;0,INDEX(Activiteitenoverzicht!$B$5:$B$10001,C126),"niet gevonden")</f>
        <v>TG080-A</v>
      </c>
      <c r="E126" cm="1">
        <f t="array" ref="E126">IF(INDEX(Activiteitenoverzicht!$G$5:$G$10001,C126)&lt;&gt;0,INDEX(Activiteitenoverzicht!$G$5:$G$10001,C126),"niet gevonden")</f>
        <v>1</v>
      </c>
      <c r="F126" t="str">
        <f ca="1">IFERROR(MATCH(A126,OFFSET(Activiteitenoverzicht!$D$5:$D$2079,C126,0), 0)+C126, "-")</f>
        <v>-</v>
      </c>
      <c r="G126" t="str" cm="1">
        <f t="array" aca="1" ref="G126" ca="1">IF(ISNUMBER(F126),IF(INDEX(Activiteitenoverzicht!$B$5:$B$10001,F126)&lt;&gt;0,INDEX(Activiteitenoverzicht!$B$5:$B$10001,F126),"niet gevonden"),"-")</f>
        <v>-</v>
      </c>
      <c r="H126" t="str" cm="1">
        <f t="array" aca="1" ref="H126" ca="1">IF(ISNUMBER(F126),IF(INDEX(Activiteitenoverzicht!$G$5:$G$10001,F126)&lt;&gt;0,INDEX(Activiteitenoverzicht!$G$5:$G$10001,F126),"niet gevonden"),"-")</f>
        <v>-</v>
      </c>
      <c r="I126" t="str">
        <f ca="1">IF(ISNUMBER(F126), IFERROR(MATCH(A126,OFFSET(Activiteitenoverzicht!$D$5:$D$10001,F126,0), 0)+F126, "-"), "-")</f>
        <v>-</v>
      </c>
      <c r="J126" t="str" cm="1">
        <f t="array" aca="1" ref="J126" ca="1">IF(ISNUMBER(I126),IF(INDEX(Activiteitenoverzicht!$B$5:$B$10001,I126)&lt;&gt;0,INDEX(Activiteitenoverzicht!$B$5:$B$10001,I126),"niet gevonden"),"-")</f>
        <v>-</v>
      </c>
      <c r="K126" t="str" cm="1">
        <f t="array" aca="1" ref="K126" ca="1">IF(ISNUMBER(I126),IF(INDEX(Activiteitenoverzicht!$G$5:$G$10001,I126)&lt;&gt;0,INDEX(Activiteitenoverzicht!$G$5:$G$10001,I126),"niet gevonden"),"-")</f>
        <v>-</v>
      </c>
      <c r="L126" t="str">
        <f ca="1">IF(ISNUMBER(I126), IFERROR(MATCH(A126,OFFSET(Activiteitenoverzicht!$D$5:$D$10001,I126,0), 0)+I126, "-"), "-")</f>
        <v>-</v>
      </c>
      <c r="M126" t="str" cm="1">
        <f t="array" aca="1" ref="M126" ca="1">IF(ISNUMBER(L126),IF(INDEX(Activiteitenoverzicht!$B$5:$B$10001,L126)&lt;&gt;0,INDEX(Activiteitenoverzicht!$B$5:$B$10001,L126),"niet gevonden"),"-")</f>
        <v>-</v>
      </c>
      <c r="N126" t="str" cm="1">
        <f t="array" aca="1" ref="N126" ca="1">IF(ISNUMBER(L126),IF(INDEX(Activiteitenoverzicht!$G$5:$G$10001,L126)&lt;&gt;0,INDEX(Activiteitenoverzicht!$G$5:$G$10001,L126),"niet gevonden"),"-")</f>
        <v>-</v>
      </c>
      <c r="O126" t="str">
        <f ca="1">IF(ISNUMBER(L126), IFERROR(MATCH(A126,OFFSET(Activiteitenoverzicht!$D$5:$D$10001,L126,0), 0)+L126, "-"), "-")</f>
        <v>-</v>
      </c>
      <c r="R126" t="str">
        <f ca="1">IF(ISNUMBER(O126), IFERROR(MATCH(A126,OFFSET(Activiteitenoverzicht!$D$5:$D$10001,O126,0), 0)+O126, "-"), "-")</f>
        <v>-</v>
      </c>
      <c r="U126" t="str">
        <f ca="1">IF(ISNUMBER(R126), IFERROR(MATCH(A126,OFFSET(Activiteitenoverzicht!$D$5:$D$10001,R126,0), 0)+R126, "-"), "-")</f>
        <v>-</v>
      </c>
      <c r="X126" t="str">
        <f ca="1">IF(ISNUMBER(U126), IFERROR(MATCH(A126,OFFSET(Activiteitenoverzicht!$D$5:$D$10001,U126,0), 0)+U126, "-"), "-")</f>
        <v>-</v>
      </c>
      <c r="AA126" t="str">
        <f ca="1">IF(ISNUMBER(X126), IFERROR(MATCH(A126,OFFSET(Activiteitenoverzicht!$D$5:$D$10001,X126,0), 0)+X126, "-"), "-")</f>
        <v>-</v>
      </c>
    </row>
    <row r="127" spans="1:27" x14ac:dyDescent="0.25">
      <c r="A127" t="str">
        <v>56.00.10</v>
      </c>
      <c r="B127" t="str">
        <f t="shared" si="1"/>
        <v>56.00.10</v>
      </c>
      <c r="C127">
        <f>MATCH(A127,Activiteitenoverzicht!$D$5:$D$10001, 0)</f>
        <v>1662</v>
      </c>
      <c r="D127" t="str" cm="1">
        <f t="array" ref="D127">IF(INDEX(Activiteitenoverzicht!$B$5:$B$10001,C127)&lt;&gt;0,INDEX(Activiteitenoverzicht!$B$5:$B$10001,C127),"niet gevonden")</f>
        <v>TR010-A</v>
      </c>
      <c r="E127" cm="1">
        <f t="array" ref="E127">IF(INDEX(Activiteitenoverzicht!$G$5:$G$10001,C127)&lt;&gt;0,INDEX(Activiteitenoverzicht!$G$5:$G$10001,C127),"niet gevonden")</f>
        <v>2</v>
      </c>
      <c r="F127" t="str">
        <f ca="1">IFERROR(MATCH(A127,OFFSET(Activiteitenoverzicht!$D$5:$D$2079,C127,0), 0)+C127, "-")</f>
        <v>-</v>
      </c>
      <c r="G127" t="str" cm="1">
        <f t="array" aca="1" ref="G127" ca="1">IF(ISNUMBER(F127),IF(INDEX(Activiteitenoverzicht!$B$5:$B$10001,F127)&lt;&gt;0,INDEX(Activiteitenoverzicht!$B$5:$B$10001,F127),"niet gevonden"),"-")</f>
        <v>-</v>
      </c>
      <c r="H127" t="str" cm="1">
        <f t="array" aca="1" ref="H127" ca="1">IF(ISNUMBER(F127),IF(INDEX(Activiteitenoverzicht!$G$5:$G$10001,F127)&lt;&gt;0,INDEX(Activiteitenoverzicht!$G$5:$G$10001,F127),"niet gevonden"),"-")</f>
        <v>-</v>
      </c>
      <c r="I127" t="str">
        <f ca="1">IF(ISNUMBER(F127), IFERROR(MATCH(A127,OFFSET(Activiteitenoverzicht!$D$5:$D$10001,F127,0), 0)+F127, "-"), "-")</f>
        <v>-</v>
      </c>
      <c r="J127" t="str" cm="1">
        <f t="array" aca="1" ref="J127" ca="1">IF(ISNUMBER(I127),IF(INDEX(Activiteitenoverzicht!$B$5:$B$10001,I127)&lt;&gt;0,INDEX(Activiteitenoverzicht!$B$5:$B$10001,I127),"niet gevonden"),"-")</f>
        <v>-</v>
      </c>
      <c r="K127" t="str" cm="1">
        <f t="array" aca="1" ref="K127" ca="1">IF(ISNUMBER(I127),IF(INDEX(Activiteitenoverzicht!$G$5:$G$10001,I127)&lt;&gt;0,INDEX(Activiteitenoverzicht!$G$5:$G$10001,I127),"niet gevonden"),"-")</f>
        <v>-</v>
      </c>
      <c r="L127" t="str">
        <f ca="1">IF(ISNUMBER(I127), IFERROR(MATCH(A127,OFFSET(Activiteitenoverzicht!$D$5:$D$10001,I127,0), 0)+I127, "-"), "-")</f>
        <v>-</v>
      </c>
      <c r="M127" t="str" cm="1">
        <f t="array" aca="1" ref="M127" ca="1">IF(ISNUMBER(L127),IF(INDEX(Activiteitenoverzicht!$B$5:$B$10001,L127)&lt;&gt;0,INDEX(Activiteitenoverzicht!$B$5:$B$10001,L127),"niet gevonden"),"-")</f>
        <v>-</v>
      </c>
      <c r="N127" t="str" cm="1">
        <f t="array" aca="1" ref="N127" ca="1">IF(ISNUMBER(L127),IF(INDEX(Activiteitenoverzicht!$G$5:$G$10001,L127)&lt;&gt;0,INDEX(Activiteitenoverzicht!$G$5:$G$10001,L127),"niet gevonden"),"-")</f>
        <v>-</v>
      </c>
      <c r="O127" t="str">
        <f ca="1">IF(ISNUMBER(L127), IFERROR(MATCH(A127,OFFSET(Activiteitenoverzicht!$D$5:$D$10001,L127,0), 0)+L127, "-"), "-")</f>
        <v>-</v>
      </c>
      <c r="R127" t="str">
        <f ca="1">IF(ISNUMBER(O127), IFERROR(MATCH(A127,OFFSET(Activiteitenoverzicht!$D$5:$D$10001,O127,0), 0)+O127, "-"), "-")</f>
        <v>-</v>
      </c>
      <c r="U127" t="str">
        <f ca="1">IF(ISNUMBER(R127), IFERROR(MATCH(A127,OFFSET(Activiteitenoverzicht!$D$5:$D$10001,R127,0), 0)+R127, "-"), "-")</f>
        <v>-</v>
      </c>
      <c r="X127" t="str">
        <f ca="1">IF(ISNUMBER(U127), IFERROR(MATCH(A127,OFFSET(Activiteitenoverzicht!$D$5:$D$10001,U127,0), 0)+U127, "-"), "-")</f>
        <v>-</v>
      </c>
      <c r="AA127" t="str">
        <f ca="1">IF(ISNUMBER(X127), IFERROR(MATCH(A127,OFFSET(Activiteitenoverzicht!$D$5:$D$10001,X127,0), 0)+X127, "-"), "-")</f>
        <v>-</v>
      </c>
    </row>
    <row r="128" spans="1:27" x14ac:dyDescent="0.25">
      <c r="A128" t="str">
        <v>56.11.00</v>
      </c>
      <c r="B128" t="str">
        <f t="shared" si="1"/>
        <v>56.11.00</v>
      </c>
      <c r="C128">
        <f>MATCH(A128,Activiteitenoverzicht!$D$5:$D$10001, 0)</f>
        <v>1675</v>
      </c>
      <c r="D128" t="str" cm="1">
        <f t="array" ref="D128">IF(INDEX(Activiteitenoverzicht!$B$5:$B$10001,C128)&lt;&gt;0,INDEX(Activiteitenoverzicht!$B$5:$B$10001,C128),"niet gevonden")</f>
        <v>VW010-A</v>
      </c>
      <c r="E128" cm="1">
        <f t="array" ref="E128">IF(INDEX(Activiteitenoverzicht!$G$5:$G$10001,C128)&lt;&gt;0,INDEX(Activiteitenoverzicht!$G$5:$G$10001,C128),"niet gevonden")</f>
        <v>1</v>
      </c>
      <c r="F128">
        <f ca="1">IFERROR(MATCH(A128,OFFSET(Activiteitenoverzicht!$D$5:$D$2079,C128,0), 0)+C128, "-")</f>
        <v>1689</v>
      </c>
      <c r="G128" t="str" cm="1">
        <f t="array" aca="1" ref="G128" ca="1">IF(ISNUMBER(F128),IF(INDEX(Activiteitenoverzicht!$B$5:$B$10001,F128)&lt;&gt;0,INDEX(Activiteitenoverzicht!$B$5:$B$10001,F128),"niet gevonden"),"-")</f>
        <v>VW010-K</v>
      </c>
      <c r="H128" cm="1">
        <f t="array" aca="1" ref="H128" ca="1">IF(ISNUMBER(F128),IF(INDEX(Activiteitenoverzicht!$G$5:$G$10001,F128)&lt;&gt;0,INDEX(Activiteitenoverzicht!$G$5:$G$10001,F128),"niet gevonden"),"-")</f>
        <v>0.25</v>
      </c>
      <c r="I128" t="str">
        <f ca="1">IF(ISNUMBER(F128), IFERROR(MATCH(A128,OFFSET(Activiteitenoverzicht!$D$5:$D$10001,F128,0), 0)+F128, "-"), "-")</f>
        <v>-</v>
      </c>
      <c r="J128" t="str" cm="1">
        <f t="array" aca="1" ref="J128" ca="1">IF(ISNUMBER(I128),IF(INDEX(Activiteitenoverzicht!$B$5:$B$10001,I128)&lt;&gt;0,INDEX(Activiteitenoverzicht!$B$5:$B$10001,I128),"niet gevonden"),"-")</f>
        <v>-</v>
      </c>
      <c r="K128" t="str" cm="1">
        <f t="array" aca="1" ref="K128" ca="1">IF(ISNUMBER(I128),IF(INDEX(Activiteitenoverzicht!$G$5:$G$10001,I128)&lt;&gt;0,INDEX(Activiteitenoverzicht!$G$5:$G$10001,I128),"niet gevonden"),"-")</f>
        <v>-</v>
      </c>
      <c r="L128" t="str">
        <f ca="1">IF(ISNUMBER(I128), IFERROR(MATCH(A128,OFFSET(Activiteitenoverzicht!$D$5:$D$10001,I128,0), 0)+I128, "-"), "-")</f>
        <v>-</v>
      </c>
      <c r="M128" t="str" cm="1">
        <f t="array" aca="1" ref="M128" ca="1">IF(ISNUMBER(L128),IF(INDEX(Activiteitenoverzicht!$B$5:$B$10001,L128)&lt;&gt;0,INDEX(Activiteitenoverzicht!$B$5:$B$10001,L128),"niet gevonden"),"-")</f>
        <v>-</v>
      </c>
      <c r="N128" t="str" cm="1">
        <f t="array" aca="1" ref="N128" ca="1">IF(ISNUMBER(L128),IF(INDEX(Activiteitenoverzicht!$G$5:$G$10001,L128)&lt;&gt;0,INDEX(Activiteitenoverzicht!$G$5:$G$10001,L128),"niet gevonden"),"-")</f>
        <v>-</v>
      </c>
      <c r="O128" t="str">
        <f ca="1">IF(ISNUMBER(L128), IFERROR(MATCH(A128,OFFSET(Activiteitenoverzicht!$D$5:$D$10001,L128,0), 0)+L128, "-"), "-")</f>
        <v>-</v>
      </c>
      <c r="R128" t="str">
        <f ca="1">IF(ISNUMBER(O128), IFERROR(MATCH(A128,OFFSET(Activiteitenoverzicht!$D$5:$D$10001,O128,0), 0)+O128, "-"), "-")</f>
        <v>-</v>
      </c>
      <c r="U128" t="str">
        <f ca="1">IF(ISNUMBER(R128), IFERROR(MATCH(A128,OFFSET(Activiteitenoverzicht!$D$5:$D$10001,R128,0), 0)+R128, "-"), "-")</f>
        <v>-</v>
      </c>
      <c r="X128" t="str">
        <f ca="1">IF(ISNUMBER(U128), IFERROR(MATCH(A128,OFFSET(Activiteitenoverzicht!$D$5:$D$10001,U128,0), 0)+U128, "-"), "-")</f>
        <v>-</v>
      </c>
      <c r="AA128" t="str">
        <f ca="1">IF(ISNUMBER(X128), IFERROR(MATCH(A128,OFFSET(Activiteitenoverzicht!$D$5:$D$10001,X128,0), 0)+X128, "-"), "-")</f>
        <v>-</v>
      </c>
    </row>
    <row r="129" spans="1:27" x14ac:dyDescent="0.25">
      <c r="A129" t="str">
        <v>56.24.00</v>
      </c>
      <c r="B129" t="str">
        <f t="shared" si="1"/>
        <v>56.24.00</v>
      </c>
      <c r="C129">
        <f>MATCH(A129,Activiteitenoverzicht!$D$5:$D$10001, 0)</f>
        <v>1676</v>
      </c>
      <c r="D129" t="str" cm="1">
        <f t="array" ref="D129">IF(INDEX(Activiteitenoverzicht!$B$5:$B$10001,C129)&lt;&gt;0,INDEX(Activiteitenoverzicht!$B$5:$B$10001,C129),"niet gevonden")</f>
        <v>VW010-A</v>
      </c>
      <c r="E129" cm="1">
        <f t="array" ref="E129">IF(INDEX(Activiteitenoverzicht!$G$5:$G$10001,C129)&lt;&gt;0,INDEX(Activiteitenoverzicht!$G$5:$G$10001,C129),"niet gevonden")</f>
        <v>1</v>
      </c>
      <c r="F129">
        <f ca="1">IFERROR(MATCH(A129,OFFSET(Activiteitenoverzicht!$D$5:$D$2079,C129,0), 0)+C129, "-")</f>
        <v>1690</v>
      </c>
      <c r="G129" t="str" cm="1">
        <f t="array" aca="1" ref="G129" ca="1">IF(ISNUMBER(F129),IF(INDEX(Activiteitenoverzicht!$B$5:$B$10001,F129)&lt;&gt;0,INDEX(Activiteitenoverzicht!$B$5:$B$10001,F129),"niet gevonden"),"-")</f>
        <v>VW010-K</v>
      </c>
      <c r="H129" cm="1">
        <f t="array" aca="1" ref="H129" ca="1">IF(ISNUMBER(F129),IF(INDEX(Activiteitenoverzicht!$G$5:$G$10001,F129)&lt;&gt;0,INDEX(Activiteitenoverzicht!$G$5:$G$10001,F129),"niet gevonden"),"-")</f>
        <v>0.25</v>
      </c>
      <c r="I129" t="str">
        <f ca="1">IF(ISNUMBER(F129), IFERROR(MATCH(A129,OFFSET(Activiteitenoverzicht!$D$5:$D$10001,F129,0), 0)+F129, "-"), "-")</f>
        <v>-</v>
      </c>
      <c r="J129" t="str" cm="1">
        <f t="array" aca="1" ref="J129" ca="1">IF(ISNUMBER(I129),IF(INDEX(Activiteitenoverzicht!$B$5:$B$10001,I129)&lt;&gt;0,INDEX(Activiteitenoverzicht!$B$5:$B$10001,I129),"niet gevonden"),"-")</f>
        <v>-</v>
      </c>
      <c r="K129" t="str" cm="1">
        <f t="array" aca="1" ref="K129" ca="1">IF(ISNUMBER(I129),IF(INDEX(Activiteitenoverzicht!$G$5:$G$10001,I129)&lt;&gt;0,INDEX(Activiteitenoverzicht!$G$5:$G$10001,I129),"niet gevonden"),"-")</f>
        <v>-</v>
      </c>
      <c r="L129" t="str">
        <f ca="1">IF(ISNUMBER(I129), IFERROR(MATCH(A129,OFFSET(Activiteitenoverzicht!$D$5:$D$10001,I129,0), 0)+I129, "-"), "-")</f>
        <v>-</v>
      </c>
      <c r="M129" t="str" cm="1">
        <f t="array" aca="1" ref="M129" ca="1">IF(ISNUMBER(L129),IF(INDEX(Activiteitenoverzicht!$B$5:$B$10001,L129)&lt;&gt;0,INDEX(Activiteitenoverzicht!$B$5:$B$10001,L129),"niet gevonden"),"-")</f>
        <v>-</v>
      </c>
      <c r="N129" t="str" cm="1">
        <f t="array" aca="1" ref="N129" ca="1">IF(ISNUMBER(L129),IF(INDEX(Activiteitenoverzicht!$G$5:$G$10001,L129)&lt;&gt;0,INDEX(Activiteitenoverzicht!$G$5:$G$10001,L129),"niet gevonden"),"-")</f>
        <v>-</v>
      </c>
      <c r="O129" t="str">
        <f ca="1">IF(ISNUMBER(L129), IFERROR(MATCH(A129,OFFSET(Activiteitenoverzicht!$D$5:$D$10001,L129,0), 0)+L129, "-"), "-")</f>
        <v>-</v>
      </c>
      <c r="R129" t="str">
        <f ca="1">IF(ISNUMBER(O129), IFERROR(MATCH(A129,OFFSET(Activiteitenoverzicht!$D$5:$D$10001,O129,0), 0)+O129, "-"), "-")</f>
        <v>-</v>
      </c>
      <c r="U129" t="str">
        <f ca="1">IF(ISNUMBER(R129), IFERROR(MATCH(A129,OFFSET(Activiteitenoverzicht!$D$5:$D$10001,R129,0), 0)+R129, "-"), "-")</f>
        <v>-</v>
      </c>
      <c r="X129" t="str">
        <f ca="1">IF(ISNUMBER(U129), IFERROR(MATCH(A129,OFFSET(Activiteitenoverzicht!$D$5:$D$10001,U129,0), 0)+U129, "-"), "-")</f>
        <v>-</v>
      </c>
      <c r="AA129" t="str">
        <f ca="1">IF(ISNUMBER(X129), IFERROR(MATCH(A129,OFFSET(Activiteitenoverzicht!$D$5:$D$10001,X129,0), 0)+X129, "-"), "-")</f>
        <v>-</v>
      </c>
    </row>
    <row r="130" spans="1:27" x14ac:dyDescent="0.25">
      <c r="A130" t="str">
        <v>56.21.10</v>
      </c>
      <c r="B130" t="str">
        <f t="shared" si="1"/>
        <v>56.21.10</v>
      </c>
      <c r="C130">
        <f>MATCH(A130,Activiteitenoverzicht!$D$5:$D$10001, 0)</f>
        <v>1692</v>
      </c>
      <c r="D130" t="str" cm="1">
        <f t="array" ref="D130">IF(INDEX(Activiteitenoverzicht!$B$5:$B$10001,C130)&lt;&gt;0,INDEX(Activiteitenoverzicht!$B$5:$B$10001,C130),"niet gevonden")</f>
        <v>VW030-A</v>
      </c>
      <c r="E130" cm="1">
        <f t="array" ref="E130">IF(INDEX(Activiteitenoverzicht!$G$5:$G$10001,C130)&lt;&gt;0,INDEX(Activiteitenoverzicht!$G$5:$G$10001,C130),"niet gevonden")</f>
        <v>1</v>
      </c>
      <c r="F130">
        <f ca="1">IFERROR(MATCH(A130,OFFSET(Activiteitenoverzicht!$D$5:$D$2079,C130,0), 0)+C130, "-")</f>
        <v>1722</v>
      </c>
      <c r="G130" t="str" cm="1">
        <f t="array" aca="1" ref="G130" ca="1">IF(ISNUMBER(F130),IF(INDEX(Activiteitenoverzicht!$B$5:$B$10001,F130)&lt;&gt;0,INDEX(Activiteitenoverzicht!$B$5:$B$10001,F130),"niet gevonden"),"-")</f>
        <v>VW030-K</v>
      </c>
      <c r="H130" cm="1">
        <f t="array" aca="1" ref="H130" ca="1">IF(ISNUMBER(F130),IF(INDEX(Activiteitenoverzicht!$G$5:$G$10001,F130)&lt;&gt;0,INDEX(Activiteitenoverzicht!$G$5:$G$10001,F130),"niet gevonden"),"-")</f>
        <v>0.25</v>
      </c>
      <c r="I130" t="str">
        <f ca="1">IF(ISNUMBER(F130), IFERROR(MATCH(A130,OFFSET(Activiteitenoverzicht!$D$5:$D$10001,F130,0), 0)+F130, "-"), "-")</f>
        <v>-</v>
      </c>
      <c r="J130" t="str" cm="1">
        <f t="array" aca="1" ref="J130" ca="1">IF(ISNUMBER(I130),IF(INDEX(Activiteitenoverzicht!$B$5:$B$10001,I130)&lt;&gt;0,INDEX(Activiteitenoverzicht!$B$5:$B$10001,I130),"niet gevonden"),"-")</f>
        <v>-</v>
      </c>
      <c r="K130" t="str" cm="1">
        <f t="array" aca="1" ref="K130" ca="1">IF(ISNUMBER(I130),IF(INDEX(Activiteitenoverzicht!$G$5:$G$10001,I130)&lt;&gt;0,INDEX(Activiteitenoverzicht!$G$5:$G$10001,I130),"niet gevonden"),"-")</f>
        <v>-</v>
      </c>
      <c r="L130" t="str">
        <f ca="1">IF(ISNUMBER(I130), IFERROR(MATCH(A130,OFFSET(Activiteitenoverzicht!$D$5:$D$10001,I130,0), 0)+I130, "-"), "-")</f>
        <v>-</v>
      </c>
      <c r="M130" t="str" cm="1">
        <f t="array" aca="1" ref="M130" ca="1">IF(ISNUMBER(L130),IF(INDEX(Activiteitenoverzicht!$B$5:$B$10001,L130)&lt;&gt;0,INDEX(Activiteitenoverzicht!$B$5:$B$10001,L130),"niet gevonden"),"-")</f>
        <v>-</v>
      </c>
      <c r="N130" t="str" cm="1">
        <f t="array" aca="1" ref="N130" ca="1">IF(ISNUMBER(L130),IF(INDEX(Activiteitenoverzicht!$G$5:$G$10001,L130)&lt;&gt;0,INDEX(Activiteitenoverzicht!$G$5:$G$10001,L130),"niet gevonden"),"-")</f>
        <v>-</v>
      </c>
      <c r="O130" t="str">
        <f ca="1">IF(ISNUMBER(L130), IFERROR(MATCH(A130,OFFSET(Activiteitenoverzicht!$D$5:$D$10001,L130,0), 0)+L130, "-"), "-")</f>
        <v>-</v>
      </c>
      <c r="R130" t="str">
        <f ca="1">IF(ISNUMBER(O130), IFERROR(MATCH(A130,OFFSET(Activiteitenoverzicht!$D$5:$D$10001,O130,0), 0)+O130, "-"), "-")</f>
        <v>-</v>
      </c>
      <c r="U130" t="str">
        <f ca="1">IF(ISNUMBER(R130), IFERROR(MATCH(A130,OFFSET(Activiteitenoverzicht!$D$5:$D$10001,R130,0), 0)+R130, "-"), "-")</f>
        <v>-</v>
      </c>
      <c r="X130" t="str">
        <f ca="1">IF(ISNUMBER(U130), IFERROR(MATCH(A130,OFFSET(Activiteitenoverzicht!$D$5:$D$10001,U130,0), 0)+U130, "-"), "-")</f>
        <v>-</v>
      </c>
      <c r="AA130" t="str">
        <f ca="1">IF(ISNUMBER(X130), IFERROR(MATCH(A130,OFFSET(Activiteitenoverzicht!$D$5:$D$10001,X130,0), 0)+X130, "-"), "-")</f>
        <v>-</v>
      </c>
    </row>
    <row r="131" spans="1:27" x14ac:dyDescent="0.25">
      <c r="A131" t="str">
        <v>56.21.20</v>
      </c>
      <c r="B131" t="str">
        <f t="shared" ref="B131:B186" si="2">A131</f>
        <v>56.21.20</v>
      </c>
      <c r="C131">
        <f>MATCH(A131,Activiteitenoverzicht!$D$5:$D$10001, 0)</f>
        <v>1693</v>
      </c>
      <c r="D131" t="str" cm="1">
        <f t="array" ref="D131">IF(INDEX(Activiteitenoverzicht!$B$5:$B$10001,C131)&lt;&gt;0,INDEX(Activiteitenoverzicht!$B$5:$B$10001,C131),"niet gevonden")</f>
        <v>VW030-A</v>
      </c>
      <c r="E131" cm="1">
        <f t="array" ref="E131">IF(INDEX(Activiteitenoverzicht!$G$5:$G$10001,C131)&lt;&gt;0,INDEX(Activiteitenoverzicht!$G$5:$G$10001,C131),"niet gevonden")</f>
        <v>1</v>
      </c>
      <c r="F131">
        <f ca="1">IFERROR(MATCH(A131,OFFSET(Activiteitenoverzicht!$D$5:$D$2079,C131,0), 0)+C131, "-")</f>
        <v>1723</v>
      </c>
      <c r="G131" t="str" cm="1">
        <f t="array" aca="1" ref="G131" ca="1">IF(ISNUMBER(F131),IF(INDEX(Activiteitenoverzicht!$B$5:$B$10001,F131)&lt;&gt;0,INDEX(Activiteitenoverzicht!$B$5:$B$10001,F131),"niet gevonden"),"-")</f>
        <v>VW030-K</v>
      </c>
      <c r="H131" cm="1">
        <f t="array" aca="1" ref="H131" ca="1">IF(ISNUMBER(F131),IF(INDEX(Activiteitenoverzicht!$G$5:$G$10001,F131)&lt;&gt;0,INDEX(Activiteitenoverzicht!$G$5:$G$10001,F131),"niet gevonden"),"-")</f>
        <v>0.25</v>
      </c>
      <c r="I131" t="str">
        <f ca="1">IF(ISNUMBER(F131), IFERROR(MATCH(A131,OFFSET(Activiteitenoverzicht!$D$5:$D$10001,F131,0), 0)+F131, "-"), "-")</f>
        <v>-</v>
      </c>
      <c r="J131" t="str" cm="1">
        <f t="array" aca="1" ref="J131" ca="1">IF(ISNUMBER(I131),IF(INDEX(Activiteitenoverzicht!$B$5:$B$10001,I131)&lt;&gt;0,INDEX(Activiteitenoverzicht!$B$5:$B$10001,I131),"niet gevonden"),"-")</f>
        <v>-</v>
      </c>
      <c r="K131" t="str" cm="1">
        <f t="array" aca="1" ref="K131" ca="1">IF(ISNUMBER(I131),IF(INDEX(Activiteitenoverzicht!$G$5:$G$10001,I131)&lt;&gt;0,INDEX(Activiteitenoverzicht!$G$5:$G$10001,I131),"niet gevonden"),"-")</f>
        <v>-</v>
      </c>
      <c r="L131" t="str">
        <f ca="1">IF(ISNUMBER(I131), IFERROR(MATCH(A131,OFFSET(Activiteitenoverzicht!$D$5:$D$10001,I131,0), 0)+I131, "-"), "-")</f>
        <v>-</v>
      </c>
      <c r="M131" t="str" cm="1">
        <f t="array" aca="1" ref="M131" ca="1">IF(ISNUMBER(L131),IF(INDEX(Activiteitenoverzicht!$B$5:$B$10001,L131)&lt;&gt;0,INDEX(Activiteitenoverzicht!$B$5:$B$10001,L131),"niet gevonden"),"-")</f>
        <v>-</v>
      </c>
      <c r="N131" t="str" cm="1">
        <f t="array" aca="1" ref="N131" ca="1">IF(ISNUMBER(L131),IF(INDEX(Activiteitenoverzicht!$G$5:$G$10001,L131)&lt;&gt;0,INDEX(Activiteitenoverzicht!$G$5:$G$10001,L131),"niet gevonden"),"-")</f>
        <v>-</v>
      </c>
      <c r="O131" t="str">
        <f ca="1">IF(ISNUMBER(L131), IFERROR(MATCH(A131,OFFSET(Activiteitenoverzicht!$D$5:$D$10001,L131,0), 0)+L131, "-"), "-")</f>
        <v>-</v>
      </c>
      <c r="R131" t="str">
        <f ca="1">IF(ISNUMBER(O131), IFERROR(MATCH(A131,OFFSET(Activiteitenoverzicht!$D$5:$D$10001,O131,0), 0)+O131, "-"), "-")</f>
        <v>-</v>
      </c>
      <c r="U131" t="str">
        <f ca="1">IF(ISNUMBER(R131), IFERROR(MATCH(A131,OFFSET(Activiteitenoverzicht!$D$5:$D$10001,R131,0), 0)+R131, "-"), "-")</f>
        <v>-</v>
      </c>
      <c r="X131" t="str">
        <f ca="1">IF(ISNUMBER(U131), IFERROR(MATCH(A131,OFFSET(Activiteitenoverzicht!$D$5:$D$10001,U131,0), 0)+U131, "-"), "-")</f>
        <v>-</v>
      </c>
      <c r="AA131" t="str">
        <f ca="1">IF(ISNUMBER(X131), IFERROR(MATCH(A131,OFFSET(Activiteitenoverzicht!$D$5:$D$10001,X131,0), 0)+X131, "-"), "-")</f>
        <v>-</v>
      </c>
    </row>
    <row r="132" spans="1:27" x14ac:dyDescent="0.25">
      <c r="A132" t="str">
        <v>56.21.30</v>
      </c>
      <c r="B132" t="str">
        <f t="shared" si="2"/>
        <v>56.21.30</v>
      </c>
      <c r="C132">
        <f>MATCH(A132,Activiteitenoverzicht!$D$5:$D$10001, 0)</f>
        <v>1694</v>
      </c>
      <c r="D132" t="str" cm="1">
        <f t="array" ref="D132">IF(INDEX(Activiteitenoverzicht!$B$5:$B$10001,C132)&lt;&gt;0,INDEX(Activiteitenoverzicht!$B$5:$B$10001,C132),"niet gevonden")</f>
        <v>VW030-A</v>
      </c>
      <c r="E132" cm="1">
        <f t="array" ref="E132">IF(INDEX(Activiteitenoverzicht!$G$5:$G$10001,C132)&lt;&gt;0,INDEX(Activiteitenoverzicht!$G$5:$G$10001,C132),"niet gevonden")</f>
        <v>1</v>
      </c>
      <c r="F132">
        <f ca="1">IFERROR(MATCH(A132,OFFSET(Activiteitenoverzicht!$D$5:$D$2079,C132,0), 0)+C132, "-")</f>
        <v>1724</v>
      </c>
      <c r="G132" t="str" cm="1">
        <f t="array" aca="1" ref="G132" ca="1">IF(ISNUMBER(F132),IF(INDEX(Activiteitenoverzicht!$B$5:$B$10001,F132)&lt;&gt;0,INDEX(Activiteitenoverzicht!$B$5:$B$10001,F132),"niet gevonden"),"-")</f>
        <v>VW030-K</v>
      </c>
      <c r="H132" cm="1">
        <f t="array" aca="1" ref="H132" ca="1">IF(ISNUMBER(F132),IF(INDEX(Activiteitenoverzicht!$G$5:$G$10001,F132)&lt;&gt;0,INDEX(Activiteitenoverzicht!$G$5:$G$10001,F132),"niet gevonden"),"-")</f>
        <v>0.25</v>
      </c>
      <c r="I132" t="str">
        <f ca="1">IF(ISNUMBER(F132), IFERROR(MATCH(A132,OFFSET(Activiteitenoverzicht!$D$5:$D$10001,F132,0), 0)+F132, "-"), "-")</f>
        <v>-</v>
      </c>
      <c r="J132" t="str" cm="1">
        <f t="array" aca="1" ref="J132" ca="1">IF(ISNUMBER(I132),IF(INDEX(Activiteitenoverzicht!$B$5:$B$10001,I132)&lt;&gt;0,INDEX(Activiteitenoverzicht!$B$5:$B$10001,I132),"niet gevonden"),"-")</f>
        <v>-</v>
      </c>
      <c r="K132" t="str" cm="1">
        <f t="array" aca="1" ref="K132" ca="1">IF(ISNUMBER(I132),IF(INDEX(Activiteitenoverzicht!$G$5:$G$10001,I132)&lt;&gt;0,INDEX(Activiteitenoverzicht!$G$5:$G$10001,I132),"niet gevonden"),"-")</f>
        <v>-</v>
      </c>
      <c r="L132" t="str">
        <f ca="1">IF(ISNUMBER(I132), IFERROR(MATCH(A132,OFFSET(Activiteitenoverzicht!$D$5:$D$10001,I132,0), 0)+I132, "-"), "-")</f>
        <v>-</v>
      </c>
      <c r="M132" t="str" cm="1">
        <f t="array" aca="1" ref="M132" ca="1">IF(ISNUMBER(L132),IF(INDEX(Activiteitenoverzicht!$B$5:$B$10001,L132)&lt;&gt;0,INDEX(Activiteitenoverzicht!$B$5:$B$10001,L132),"niet gevonden"),"-")</f>
        <v>-</v>
      </c>
      <c r="N132" t="str" cm="1">
        <f t="array" aca="1" ref="N132" ca="1">IF(ISNUMBER(L132),IF(INDEX(Activiteitenoverzicht!$G$5:$G$10001,L132)&lt;&gt;0,INDEX(Activiteitenoverzicht!$G$5:$G$10001,L132),"niet gevonden"),"-")</f>
        <v>-</v>
      </c>
      <c r="O132" t="str">
        <f ca="1">IF(ISNUMBER(L132), IFERROR(MATCH(A132,OFFSET(Activiteitenoverzicht!$D$5:$D$10001,L132,0), 0)+L132, "-"), "-")</f>
        <v>-</v>
      </c>
      <c r="R132" t="str">
        <f ca="1">IF(ISNUMBER(O132), IFERROR(MATCH(A132,OFFSET(Activiteitenoverzicht!$D$5:$D$10001,O132,0), 0)+O132, "-"), "-")</f>
        <v>-</v>
      </c>
      <c r="U132" t="str">
        <f ca="1">IF(ISNUMBER(R132), IFERROR(MATCH(A132,OFFSET(Activiteitenoverzicht!$D$5:$D$10001,R132,0), 0)+R132, "-"), "-")</f>
        <v>-</v>
      </c>
      <c r="X132" t="str">
        <f ca="1">IF(ISNUMBER(U132), IFERROR(MATCH(A132,OFFSET(Activiteitenoverzicht!$D$5:$D$10001,U132,0), 0)+U132, "-"), "-")</f>
        <v>-</v>
      </c>
      <c r="AA132" t="str">
        <f ca="1">IF(ISNUMBER(X132), IFERROR(MATCH(A132,OFFSET(Activiteitenoverzicht!$D$5:$D$10001,X132,0), 0)+X132, "-"), "-")</f>
        <v>-</v>
      </c>
    </row>
    <row r="133" spans="1:27" x14ac:dyDescent="0.25">
      <c r="A133" t="str">
        <v>56.24.10</v>
      </c>
      <c r="B133" t="str">
        <f t="shared" si="2"/>
        <v>56.24.10</v>
      </c>
      <c r="C133">
        <f>MATCH(A133,Activiteitenoverzicht!$D$5:$D$10001, 0)</f>
        <v>1695</v>
      </c>
      <c r="D133" t="str" cm="1">
        <f t="array" ref="D133">IF(INDEX(Activiteitenoverzicht!$B$5:$B$10001,C133)&lt;&gt;0,INDEX(Activiteitenoverzicht!$B$5:$B$10001,C133),"niet gevonden")</f>
        <v>VW030-A</v>
      </c>
      <c r="E133" cm="1">
        <f t="array" ref="E133">IF(INDEX(Activiteitenoverzicht!$G$5:$G$10001,C133)&lt;&gt;0,INDEX(Activiteitenoverzicht!$G$5:$G$10001,C133),"niet gevonden")</f>
        <v>1</v>
      </c>
      <c r="F133">
        <f ca="1">IFERROR(MATCH(A133,OFFSET(Activiteitenoverzicht!$D$5:$D$2079,C133,0), 0)+C133, "-")</f>
        <v>1725</v>
      </c>
      <c r="G133" t="str" cm="1">
        <f t="array" aca="1" ref="G133" ca="1">IF(ISNUMBER(F133),IF(INDEX(Activiteitenoverzicht!$B$5:$B$10001,F133)&lt;&gt;0,INDEX(Activiteitenoverzicht!$B$5:$B$10001,F133),"niet gevonden"),"-")</f>
        <v>VW030-K</v>
      </c>
      <c r="H133" cm="1">
        <f t="array" aca="1" ref="H133" ca="1">IF(ISNUMBER(F133),IF(INDEX(Activiteitenoverzicht!$G$5:$G$10001,F133)&lt;&gt;0,INDEX(Activiteitenoverzicht!$G$5:$G$10001,F133),"niet gevonden"),"-")</f>
        <v>0.25</v>
      </c>
      <c r="I133">
        <f ca="1">IF(ISNUMBER(F133), IFERROR(MATCH(A133,OFFSET(Activiteitenoverzicht!$D$5:$D$10001,F133,0), 0)+F133, "-"), "-")</f>
        <v>1802</v>
      </c>
      <c r="J133" t="str" cm="1">
        <f t="array" aca="1" ref="J133" ca="1">IF(ISNUMBER(I133),IF(INDEX(Activiteitenoverzicht!$B$5:$B$10001,I133)&lt;&gt;0,INDEX(Activiteitenoverzicht!$B$5:$B$10001,I133),"niet gevonden"),"-")</f>
        <v>VW070-A</v>
      </c>
      <c r="K133" cm="1">
        <f t="array" aca="1" ref="K133" ca="1">IF(ISNUMBER(I133),IF(INDEX(Activiteitenoverzicht!$G$5:$G$10001,I133)&lt;&gt;0,INDEX(Activiteitenoverzicht!$G$5:$G$10001,I133),"niet gevonden"),"-")</f>
        <v>1</v>
      </c>
      <c r="L133" t="str">
        <f ca="1">IF(ISNUMBER(I133), IFERROR(MATCH(A133,OFFSET(Activiteitenoverzicht!$D$5:$D$10001,I133,0), 0)+I133, "-"), "-")</f>
        <v>-</v>
      </c>
      <c r="M133" t="str" cm="1">
        <f t="array" aca="1" ref="M133" ca="1">IF(ISNUMBER(L133),IF(INDEX(Activiteitenoverzicht!$B$5:$B$10001,L133)&lt;&gt;0,INDEX(Activiteitenoverzicht!$B$5:$B$10001,L133),"niet gevonden"),"-")</f>
        <v>-</v>
      </c>
      <c r="N133" t="str" cm="1">
        <f t="array" aca="1" ref="N133" ca="1">IF(ISNUMBER(L133),IF(INDEX(Activiteitenoverzicht!$G$5:$G$10001,L133)&lt;&gt;0,INDEX(Activiteitenoverzicht!$G$5:$G$10001,L133),"niet gevonden"),"-")</f>
        <v>-</v>
      </c>
      <c r="O133" t="str">
        <f ca="1">IF(ISNUMBER(L133), IFERROR(MATCH(A133,OFFSET(Activiteitenoverzicht!$D$5:$D$10001,L133,0), 0)+L133, "-"), "-")</f>
        <v>-</v>
      </c>
      <c r="R133" t="str">
        <f ca="1">IF(ISNUMBER(O133), IFERROR(MATCH(A133,OFFSET(Activiteitenoverzicht!$D$5:$D$10001,O133,0), 0)+O133, "-"), "-")</f>
        <v>-</v>
      </c>
      <c r="U133" t="str">
        <f ca="1">IF(ISNUMBER(R133), IFERROR(MATCH(A133,OFFSET(Activiteitenoverzicht!$D$5:$D$10001,R133,0), 0)+R133, "-"), "-")</f>
        <v>-</v>
      </c>
      <c r="X133" t="str">
        <f ca="1">IF(ISNUMBER(U133), IFERROR(MATCH(A133,OFFSET(Activiteitenoverzicht!$D$5:$D$10001,U133,0), 0)+U133, "-"), "-")</f>
        <v>-</v>
      </c>
      <c r="AA133" t="str">
        <f ca="1">IF(ISNUMBER(X133), IFERROR(MATCH(A133,OFFSET(Activiteitenoverzicht!$D$5:$D$10001,X133,0), 0)+X133, "-"), "-")</f>
        <v>-</v>
      </c>
    </row>
    <row r="134" spans="1:27" x14ac:dyDescent="0.25">
      <c r="A134" t="str">
        <v>56.24.20</v>
      </c>
      <c r="B134" t="str">
        <f t="shared" si="2"/>
        <v>56.24.20</v>
      </c>
      <c r="C134">
        <f>MATCH(A134,Activiteitenoverzicht!$D$5:$D$10001, 0)</f>
        <v>1753</v>
      </c>
      <c r="D134" t="str" cm="1">
        <f t="array" ref="D134">IF(INDEX(Activiteitenoverzicht!$B$5:$B$10001,C134)&lt;&gt;0,INDEX(Activiteitenoverzicht!$B$5:$B$10001,C134),"niet gevonden")</f>
        <v>VW050-A</v>
      </c>
      <c r="E134" cm="1">
        <f t="array" ref="E134">IF(INDEX(Activiteitenoverzicht!$G$5:$G$10001,C134)&lt;&gt;0,INDEX(Activiteitenoverzicht!$G$5:$G$10001,C134),"niet gevonden")</f>
        <v>1</v>
      </c>
      <c r="F134">
        <f ca="1">IFERROR(MATCH(A134,OFFSET(Activiteitenoverzicht!$D$5:$D$2079,C134,0), 0)+C134, "-")</f>
        <v>1776</v>
      </c>
      <c r="G134" t="str" cm="1">
        <f t="array" aca="1" ref="G134" ca="1">IF(ISNUMBER(F134),IF(INDEX(Activiteitenoverzicht!$B$5:$B$10001,F134)&lt;&gt;0,INDEX(Activiteitenoverzicht!$B$5:$B$10001,F134),"niet gevonden"),"-")</f>
        <v>VW050-K2</v>
      </c>
      <c r="H134" cm="1">
        <f t="array" aca="1" ref="H134" ca="1">IF(ISNUMBER(F134),IF(INDEX(Activiteitenoverzicht!$G$5:$G$10001,F134)&lt;&gt;0,INDEX(Activiteitenoverzicht!$G$5:$G$10001,F134),"niet gevonden"),"-")</f>
        <v>0.25</v>
      </c>
      <c r="I134">
        <f ca="1">IF(ISNUMBER(F134), IFERROR(MATCH(A134,OFFSET(Activiteitenoverzicht!$D$5:$D$10001,F134,0), 0)+F134, "-"), "-")</f>
        <v>1803</v>
      </c>
      <c r="J134" t="str" cm="1">
        <f t="array" aca="1" ref="J134" ca="1">IF(ISNUMBER(I134),IF(INDEX(Activiteitenoverzicht!$B$5:$B$10001,I134)&lt;&gt;0,INDEX(Activiteitenoverzicht!$B$5:$B$10001,I134),"niet gevonden"),"-")</f>
        <v>VW070-A</v>
      </c>
      <c r="K134" cm="1">
        <f t="array" aca="1" ref="K134" ca="1">IF(ISNUMBER(I134),IF(INDEX(Activiteitenoverzicht!$G$5:$G$10001,I134)&lt;&gt;0,INDEX(Activiteitenoverzicht!$G$5:$G$10001,I134),"niet gevonden"),"-")</f>
        <v>1</v>
      </c>
      <c r="L134" t="str">
        <f ca="1">IF(ISNUMBER(I134), IFERROR(MATCH(A134,OFFSET(Activiteitenoverzicht!$D$5:$D$10001,I134,0), 0)+I134, "-"), "-")</f>
        <v>-</v>
      </c>
      <c r="M134" t="str" cm="1">
        <f t="array" aca="1" ref="M134" ca="1">IF(ISNUMBER(L134),IF(INDEX(Activiteitenoverzicht!$B$5:$B$10001,L134)&lt;&gt;0,INDEX(Activiteitenoverzicht!$B$5:$B$10001,L134),"niet gevonden"),"-")</f>
        <v>-</v>
      </c>
      <c r="N134" t="str" cm="1">
        <f t="array" aca="1" ref="N134" ca="1">IF(ISNUMBER(L134),IF(INDEX(Activiteitenoverzicht!$G$5:$G$10001,L134)&lt;&gt;0,INDEX(Activiteitenoverzicht!$G$5:$G$10001,L134),"niet gevonden"),"-")</f>
        <v>-</v>
      </c>
      <c r="O134" t="str">
        <f ca="1">IF(ISNUMBER(L134), IFERROR(MATCH(A134,OFFSET(Activiteitenoverzicht!$D$5:$D$10001,L134,0), 0)+L134, "-"), "-")</f>
        <v>-</v>
      </c>
      <c r="R134" t="str">
        <f ca="1">IF(ISNUMBER(O134), IFERROR(MATCH(A134,OFFSET(Activiteitenoverzicht!$D$5:$D$10001,O134,0), 0)+O134, "-"), "-")</f>
        <v>-</v>
      </c>
      <c r="U134" t="str">
        <f ca="1">IF(ISNUMBER(R134), IFERROR(MATCH(A134,OFFSET(Activiteitenoverzicht!$D$5:$D$10001,R134,0), 0)+R134, "-"), "-")</f>
        <v>-</v>
      </c>
      <c r="X134" t="str">
        <f ca="1">IF(ISNUMBER(U134), IFERROR(MATCH(A134,OFFSET(Activiteitenoverzicht!$D$5:$D$10001,U134,0), 0)+U134, "-"), "-")</f>
        <v>-</v>
      </c>
      <c r="AA134" t="str">
        <f ca="1">IF(ISNUMBER(X134), IFERROR(MATCH(A134,OFFSET(Activiteitenoverzicht!$D$5:$D$10001,X134,0), 0)+X134, "-"), "-")</f>
        <v>-</v>
      </c>
    </row>
    <row r="135" spans="1:27" x14ac:dyDescent="0.25">
      <c r="A135" t="str">
        <v>56.24.30</v>
      </c>
      <c r="B135" t="str">
        <f t="shared" si="2"/>
        <v>56.24.30</v>
      </c>
      <c r="C135">
        <f>MATCH(A135,Activiteitenoverzicht!$D$5:$D$10001, 0)</f>
        <v>1754</v>
      </c>
      <c r="D135" t="str" cm="1">
        <f t="array" ref="D135">IF(INDEX(Activiteitenoverzicht!$B$5:$B$10001,C135)&lt;&gt;0,INDEX(Activiteitenoverzicht!$B$5:$B$10001,C135),"niet gevonden")</f>
        <v>VW050-A</v>
      </c>
      <c r="E135" cm="1">
        <f t="array" ref="E135">IF(INDEX(Activiteitenoverzicht!$G$5:$G$10001,C135)&lt;&gt;0,INDEX(Activiteitenoverzicht!$G$5:$G$10001,C135),"niet gevonden")</f>
        <v>1</v>
      </c>
      <c r="F135">
        <f ca="1">IFERROR(MATCH(A135,OFFSET(Activiteitenoverzicht!$D$5:$D$2079,C135,0), 0)+C135, "-")</f>
        <v>1773</v>
      </c>
      <c r="G135" t="str" cm="1">
        <f t="array" aca="1" ref="G135" ca="1">IF(ISNUMBER(F135),IF(INDEX(Activiteitenoverzicht!$B$5:$B$10001,F135)&lt;&gt;0,INDEX(Activiteitenoverzicht!$B$5:$B$10001,F135),"niet gevonden"),"-")</f>
        <v>VW050-K1</v>
      </c>
      <c r="H135" cm="1">
        <f t="array" aca="1" ref="H135" ca="1">IF(ISNUMBER(F135),IF(INDEX(Activiteitenoverzicht!$G$5:$G$10001,F135)&lt;&gt;0,INDEX(Activiteitenoverzicht!$G$5:$G$10001,F135),"niet gevonden"),"-")</f>
        <v>0.5</v>
      </c>
      <c r="I135">
        <f ca="1">IF(ISNUMBER(F135), IFERROR(MATCH(A135,OFFSET(Activiteitenoverzicht!$D$5:$D$10001,F135,0), 0)+F135, "-"), "-")</f>
        <v>1804</v>
      </c>
      <c r="J135" t="str" cm="1">
        <f t="array" aca="1" ref="J135" ca="1">IF(ISNUMBER(I135),IF(INDEX(Activiteitenoverzicht!$B$5:$B$10001,I135)&lt;&gt;0,INDEX(Activiteitenoverzicht!$B$5:$B$10001,I135),"niet gevonden"),"-")</f>
        <v>VW070-A</v>
      </c>
      <c r="K135" cm="1">
        <f t="array" aca="1" ref="K135" ca="1">IF(ISNUMBER(I135),IF(INDEX(Activiteitenoverzicht!$G$5:$G$10001,I135)&lt;&gt;0,INDEX(Activiteitenoverzicht!$G$5:$G$10001,I135),"niet gevonden"),"-")</f>
        <v>1</v>
      </c>
      <c r="L135" t="str">
        <f ca="1">IF(ISNUMBER(I135), IFERROR(MATCH(A135,OFFSET(Activiteitenoverzicht!$D$5:$D$10001,I135,0), 0)+I135, "-"), "-")</f>
        <v>-</v>
      </c>
      <c r="M135" t="str" cm="1">
        <f t="array" aca="1" ref="M135" ca="1">IF(ISNUMBER(L135),IF(INDEX(Activiteitenoverzicht!$B$5:$B$10001,L135)&lt;&gt;0,INDEX(Activiteitenoverzicht!$B$5:$B$10001,L135),"niet gevonden"),"-")</f>
        <v>-</v>
      </c>
      <c r="N135" t="str" cm="1">
        <f t="array" aca="1" ref="N135" ca="1">IF(ISNUMBER(L135),IF(INDEX(Activiteitenoverzicht!$G$5:$G$10001,L135)&lt;&gt;0,INDEX(Activiteitenoverzicht!$G$5:$G$10001,L135),"niet gevonden"),"-")</f>
        <v>-</v>
      </c>
      <c r="O135" t="str">
        <f ca="1">IF(ISNUMBER(L135), IFERROR(MATCH(A135,OFFSET(Activiteitenoverzicht!$D$5:$D$10001,L135,0), 0)+L135, "-"), "-")</f>
        <v>-</v>
      </c>
      <c r="R135" t="str">
        <f ca="1">IF(ISNUMBER(O135), IFERROR(MATCH(A135,OFFSET(Activiteitenoverzicht!$D$5:$D$10001,O135,0), 0)+O135, "-"), "-")</f>
        <v>-</v>
      </c>
      <c r="U135" t="str">
        <f ca="1">IF(ISNUMBER(R135), IFERROR(MATCH(A135,OFFSET(Activiteitenoverzicht!$D$5:$D$10001,R135,0), 0)+R135, "-"), "-")</f>
        <v>-</v>
      </c>
      <c r="X135" t="str">
        <f ca="1">IF(ISNUMBER(U135), IFERROR(MATCH(A135,OFFSET(Activiteitenoverzicht!$D$5:$D$10001,U135,0), 0)+U135, "-"), "-")</f>
        <v>-</v>
      </c>
      <c r="AA135" t="str">
        <f ca="1">IF(ISNUMBER(X135), IFERROR(MATCH(A135,OFFSET(Activiteitenoverzicht!$D$5:$D$10001,X135,0), 0)+X135, "-"), "-")</f>
        <v>-</v>
      </c>
    </row>
    <row r="136" spans="1:27" x14ac:dyDescent="0.25">
      <c r="A136" t="str">
        <v>55.31.20</v>
      </c>
      <c r="B136" t="str">
        <f t="shared" si="2"/>
        <v>55.31.20</v>
      </c>
      <c r="C136">
        <f>MATCH(A136,Activiteitenoverzicht!$D$5:$D$10001, 0)</f>
        <v>1779</v>
      </c>
      <c r="D136" t="str" cm="1">
        <f t="array" ref="D136">IF(INDEX(Activiteitenoverzicht!$B$5:$B$10001,C136)&lt;&gt;0,INDEX(Activiteitenoverzicht!$B$5:$B$10001,C136),"niet gevonden")</f>
        <v>VW060-A</v>
      </c>
      <c r="E136" cm="1">
        <f t="array" ref="E136">IF(INDEX(Activiteitenoverzicht!$G$5:$G$10001,C136)&lt;&gt;0,INDEX(Activiteitenoverzicht!$G$5:$G$10001,C136),"niet gevonden")</f>
        <v>1</v>
      </c>
      <c r="F136" t="str">
        <f ca="1">IFERROR(MATCH(A136,OFFSET(Activiteitenoverzicht!$D$5:$D$2079,C136,0), 0)+C136, "-")</f>
        <v>-</v>
      </c>
      <c r="G136" t="str" cm="1">
        <f t="array" aca="1" ref="G136" ca="1">IF(ISNUMBER(F136),IF(INDEX(Activiteitenoverzicht!$B$5:$B$10001,F136)&lt;&gt;0,INDEX(Activiteitenoverzicht!$B$5:$B$10001,F136),"niet gevonden"),"-")</f>
        <v>-</v>
      </c>
      <c r="H136" t="str" cm="1">
        <f t="array" aca="1" ref="H136" ca="1">IF(ISNUMBER(F136),IF(INDEX(Activiteitenoverzicht!$G$5:$G$10001,F136)&lt;&gt;0,INDEX(Activiteitenoverzicht!$G$5:$G$10001,F136),"niet gevonden"),"-")</f>
        <v>-</v>
      </c>
      <c r="I136" t="str">
        <f ca="1">IF(ISNUMBER(F136), IFERROR(MATCH(A136,OFFSET(Activiteitenoverzicht!$D$5:$D$10001,F136,0), 0)+F136, "-"), "-")</f>
        <v>-</v>
      </c>
      <c r="J136" t="str" cm="1">
        <f t="array" aca="1" ref="J136" ca="1">IF(ISNUMBER(I136),IF(INDEX(Activiteitenoverzicht!$B$5:$B$10001,I136)&lt;&gt;0,INDEX(Activiteitenoverzicht!$B$5:$B$10001,I136),"niet gevonden"),"-")</f>
        <v>-</v>
      </c>
      <c r="K136" t="str" cm="1">
        <f t="array" aca="1" ref="K136" ca="1">IF(ISNUMBER(I136),IF(INDEX(Activiteitenoverzicht!$G$5:$G$10001,I136)&lt;&gt;0,INDEX(Activiteitenoverzicht!$G$5:$G$10001,I136),"niet gevonden"),"-")</f>
        <v>-</v>
      </c>
      <c r="L136" t="str">
        <f ca="1">IF(ISNUMBER(I136), IFERROR(MATCH(A136,OFFSET(Activiteitenoverzicht!$D$5:$D$10001,I136,0), 0)+I136, "-"), "-")</f>
        <v>-</v>
      </c>
      <c r="M136" t="str" cm="1">
        <f t="array" aca="1" ref="M136" ca="1">IF(ISNUMBER(L136),IF(INDEX(Activiteitenoverzicht!$B$5:$B$10001,L136)&lt;&gt;0,INDEX(Activiteitenoverzicht!$B$5:$B$10001,L136),"niet gevonden"),"-")</f>
        <v>-</v>
      </c>
      <c r="N136" t="str" cm="1">
        <f t="array" aca="1" ref="N136" ca="1">IF(ISNUMBER(L136),IF(INDEX(Activiteitenoverzicht!$G$5:$G$10001,L136)&lt;&gt;0,INDEX(Activiteitenoverzicht!$G$5:$G$10001,L136),"niet gevonden"),"-")</f>
        <v>-</v>
      </c>
      <c r="O136" t="str">
        <f ca="1">IF(ISNUMBER(L136), IFERROR(MATCH(A136,OFFSET(Activiteitenoverzicht!$D$5:$D$10001,L136,0), 0)+L136, "-"), "-")</f>
        <v>-</v>
      </c>
      <c r="R136" t="str">
        <f ca="1">IF(ISNUMBER(O136), IFERROR(MATCH(A136,OFFSET(Activiteitenoverzicht!$D$5:$D$10001,O136,0), 0)+O136, "-"), "-")</f>
        <v>-</v>
      </c>
      <c r="U136" t="str">
        <f ca="1">IF(ISNUMBER(R136), IFERROR(MATCH(A136,OFFSET(Activiteitenoverzicht!$D$5:$D$10001,R136,0), 0)+R136, "-"), "-")</f>
        <v>-</v>
      </c>
      <c r="X136" t="str">
        <f ca="1">IF(ISNUMBER(U136), IFERROR(MATCH(A136,OFFSET(Activiteitenoverzicht!$D$5:$D$10001,U136,0), 0)+U136, "-"), "-")</f>
        <v>-</v>
      </c>
      <c r="AA136" t="str">
        <f ca="1">IF(ISNUMBER(X136), IFERROR(MATCH(A136,OFFSET(Activiteitenoverzicht!$D$5:$D$10001,X136,0), 0)+X136, "-"), "-")</f>
        <v>-</v>
      </c>
    </row>
    <row r="137" spans="1:27" x14ac:dyDescent="0.25">
      <c r="A137" t="str">
        <v>55.31.30</v>
      </c>
      <c r="B137" t="str">
        <f t="shared" si="2"/>
        <v>55.31.30</v>
      </c>
      <c r="C137">
        <f>MATCH(A137,Activiteitenoverzicht!$D$5:$D$10001, 0)</f>
        <v>1780</v>
      </c>
      <c r="D137" t="str" cm="1">
        <f t="array" ref="D137">IF(INDEX(Activiteitenoverzicht!$B$5:$B$10001,C137)&lt;&gt;0,INDEX(Activiteitenoverzicht!$B$5:$B$10001,C137),"niet gevonden")</f>
        <v>VW060-A</v>
      </c>
      <c r="E137" cm="1">
        <f t="array" ref="E137">IF(INDEX(Activiteitenoverzicht!$G$5:$G$10001,C137)&lt;&gt;0,INDEX(Activiteitenoverzicht!$G$5:$G$10001,C137),"niet gevonden")</f>
        <v>1</v>
      </c>
      <c r="F137" t="str">
        <f ca="1">IFERROR(MATCH(A137,OFFSET(Activiteitenoverzicht!$D$5:$D$2079,C137,0), 0)+C137, "-")</f>
        <v>-</v>
      </c>
      <c r="G137" t="str" cm="1">
        <f t="array" aca="1" ref="G137" ca="1">IF(ISNUMBER(F137),IF(INDEX(Activiteitenoverzicht!$B$5:$B$10001,F137)&lt;&gt;0,INDEX(Activiteitenoverzicht!$B$5:$B$10001,F137),"niet gevonden"),"-")</f>
        <v>-</v>
      </c>
      <c r="H137" t="str" cm="1">
        <f t="array" aca="1" ref="H137" ca="1">IF(ISNUMBER(F137),IF(INDEX(Activiteitenoverzicht!$G$5:$G$10001,F137)&lt;&gt;0,INDEX(Activiteitenoverzicht!$G$5:$G$10001,F137),"niet gevonden"),"-")</f>
        <v>-</v>
      </c>
      <c r="I137" t="str">
        <f ca="1">IF(ISNUMBER(F137), IFERROR(MATCH(A137,OFFSET(Activiteitenoverzicht!$D$5:$D$10001,F137,0), 0)+F137, "-"), "-")</f>
        <v>-</v>
      </c>
      <c r="J137" t="str" cm="1">
        <f t="array" aca="1" ref="J137" ca="1">IF(ISNUMBER(I137),IF(INDEX(Activiteitenoverzicht!$B$5:$B$10001,I137)&lt;&gt;0,INDEX(Activiteitenoverzicht!$B$5:$B$10001,I137),"niet gevonden"),"-")</f>
        <v>-</v>
      </c>
      <c r="K137" t="str" cm="1">
        <f t="array" aca="1" ref="K137" ca="1">IF(ISNUMBER(I137),IF(INDEX(Activiteitenoverzicht!$G$5:$G$10001,I137)&lt;&gt;0,INDEX(Activiteitenoverzicht!$G$5:$G$10001,I137),"niet gevonden"),"-")</f>
        <v>-</v>
      </c>
      <c r="L137" t="str">
        <f ca="1">IF(ISNUMBER(I137), IFERROR(MATCH(A137,OFFSET(Activiteitenoverzicht!$D$5:$D$10001,I137,0), 0)+I137, "-"), "-")</f>
        <v>-</v>
      </c>
      <c r="M137" t="str" cm="1">
        <f t="array" aca="1" ref="M137" ca="1">IF(ISNUMBER(L137),IF(INDEX(Activiteitenoverzicht!$B$5:$B$10001,L137)&lt;&gt;0,INDEX(Activiteitenoverzicht!$B$5:$B$10001,L137),"niet gevonden"),"-")</f>
        <v>-</v>
      </c>
      <c r="N137" t="str" cm="1">
        <f t="array" aca="1" ref="N137" ca="1">IF(ISNUMBER(L137),IF(INDEX(Activiteitenoverzicht!$G$5:$G$10001,L137)&lt;&gt;0,INDEX(Activiteitenoverzicht!$G$5:$G$10001,L137),"niet gevonden"),"-")</f>
        <v>-</v>
      </c>
      <c r="O137" t="str">
        <f ca="1">IF(ISNUMBER(L137), IFERROR(MATCH(A137,OFFSET(Activiteitenoverzicht!$D$5:$D$10001,L137,0), 0)+L137, "-"), "-")</f>
        <v>-</v>
      </c>
      <c r="R137" t="str">
        <f ca="1">IF(ISNUMBER(O137), IFERROR(MATCH(A137,OFFSET(Activiteitenoverzicht!$D$5:$D$10001,O137,0), 0)+O137, "-"), "-")</f>
        <v>-</v>
      </c>
      <c r="U137" t="str">
        <f ca="1">IF(ISNUMBER(R137), IFERROR(MATCH(A137,OFFSET(Activiteitenoverzicht!$D$5:$D$10001,R137,0), 0)+R137, "-"), "-")</f>
        <v>-</v>
      </c>
      <c r="X137" t="str">
        <f ca="1">IF(ISNUMBER(U137), IFERROR(MATCH(A137,OFFSET(Activiteitenoverzicht!$D$5:$D$10001,U137,0), 0)+U137, "-"), "-")</f>
        <v>-</v>
      </c>
      <c r="AA137" t="str">
        <f ca="1">IF(ISNUMBER(X137), IFERROR(MATCH(A137,OFFSET(Activiteitenoverzicht!$D$5:$D$10001,X137,0), 0)+X137, "-"), "-")</f>
        <v>-</v>
      </c>
    </row>
    <row r="138" spans="1:27" x14ac:dyDescent="0.25">
      <c r="A138" t="str">
        <v>55.31.50</v>
      </c>
      <c r="B138" t="str">
        <f t="shared" si="2"/>
        <v>55.31.50</v>
      </c>
      <c r="C138">
        <f>MATCH(A138,Activiteitenoverzicht!$D$5:$D$10001, 0)</f>
        <v>1781</v>
      </c>
      <c r="D138" t="str" cm="1">
        <f t="array" ref="D138">IF(INDEX(Activiteitenoverzicht!$B$5:$B$10001,C138)&lt;&gt;0,INDEX(Activiteitenoverzicht!$B$5:$B$10001,C138),"niet gevonden")</f>
        <v>VW060-A</v>
      </c>
      <c r="E138" cm="1">
        <f t="array" ref="E138">IF(INDEX(Activiteitenoverzicht!$G$5:$G$10001,C138)&lt;&gt;0,INDEX(Activiteitenoverzicht!$G$5:$G$10001,C138),"niet gevonden")</f>
        <v>1</v>
      </c>
      <c r="F138" t="str">
        <f ca="1">IFERROR(MATCH(A138,OFFSET(Activiteitenoverzicht!$D$5:$D$2079,C138,0), 0)+C138, "-")</f>
        <v>-</v>
      </c>
      <c r="G138" t="str" cm="1">
        <f t="array" aca="1" ref="G138" ca="1">IF(ISNUMBER(F138),IF(INDEX(Activiteitenoverzicht!$B$5:$B$10001,F138)&lt;&gt;0,INDEX(Activiteitenoverzicht!$B$5:$B$10001,F138),"niet gevonden"),"-")</f>
        <v>-</v>
      </c>
      <c r="H138" t="str" cm="1">
        <f t="array" aca="1" ref="H138" ca="1">IF(ISNUMBER(F138),IF(INDEX(Activiteitenoverzicht!$G$5:$G$10001,F138)&lt;&gt;0,INDEX(Activiteitenoverzicht!$G$5:$G$10001,F138),"niet gevonden"),"-")</f>
        <v>-</v>
      </c>
      <c r="I138" t="str">
        <f ca="1">IF(ISNUMBER(F138), IFERROR(MATCH(A138,OFFSET(Activiteitenoverzicht!$D$5:$D$10001,F138,0), 0)+F138, "-"), "-")</f>
        <v>-</v>
      </c>
      <c r="J138" t="str" cm="1">
        <f t="array" aca="1" ref="J138" ca="1">IF(ISNUMBER(I138),IF(INDEX(Activiteitenoverzicht!$B$5:$B$10001,I138)&lt;&gt;0,INDEX(Activiteitenoverzicht!$B$5:$B$10001,I138),"niet gevonden"),"-")</f>
        <v>-</v>
      </c>
      <c r="K138" t="str" cm="1">
        <f t="array" aca="1" ref="K138" ca="1">IF(ISNUMBER(I138),IF(INDEX(Activiteitenoverzicht!$G$5:$G$10001,I138)&lt;&gt;0,INDEX(Activiteitenoverzicht!$G$5:$G$10001,I138),"niet gevonden"),"-")</f>
        <v>-</v>
      </c>
      <c r="L138" t="str">
        <f ca="1">IF(ISNUMBER(I138), IFERROR(MATCH(A138,OFFSET(Activiteitenoverzicht!$D$5:$D$10001,I138,0), 0)+I138, "-"), "-")</f>
        <v>-</v>
      </c>
      <c r="M138" t="str" cm="1">
        <f t="array" aca="1" ref="M138" ca="1">IF(ISNUMBER(L138),IF(INDEX(Activiteitenoverzicht!$B$5:$B$10001,L138)&lt;&gt;0,INDEX(Activiteitenoverzicht!$B$5:$B$10001,L138),"niet gevonden"),"-")</f>
        <v>-</v>
      </c>
      <c r="N138" t="str" cm="1">
        <f t="array" aca="1" ref="N138" ca="1">IF(ISNUMBER(L138),IF(INDEX(Activiteitenoverzicht!$G$5:$G$10001,L138)&lt;&gt;0,INDEX(Activiteitenoverzicht!$G$5:$G$10001,L138),"niet gevonden"),"-")</f>
        <v>-</v>
      </c>
      <c r="O138" t="str">
        <f ca="1">IF(ISNUMBER(L138), IFERROR(MATCH(A138,OFFSET(Activiteitenoverzicht!$D$5:$D$10001,L138,0), 0)+L138, "-"), "-")</f>
        <v>-</v>
      </c>
      <c r="R138" t="str">
        <f ca="1">IF(ISNUMBER(O138), IFERROR(MATCH(A138,OFFSET(Activiteitenoverzicht!$D$5:$D$10001,O138,0), 0)+O138, "-"), "-")</f>
        <v>-</v>
      </c>
      <c r="U138" t="str">
        <f ca="1">IF(ISNUMBER(R138), IFERROR(MATCH(A138,OFFSET(Activiteitenoverzicht!$D$5:$D$10001,R138,0), 0)+R138, "-"), "-")</f>
        <v>-</v>
      </c>
      <c r="X138" t="str">
        <f ca="1">IF(ISNUMBER(U138), IFERROR(MATCH(A138,OFFSET(Activiteitenoverzicht!$D$5:$D$10001,U138,0), 0)+U138, "-"), "-")</f>
        <v>-</v>
      </c>
      <c r="AA138" t="str">
        <f ca="1">IF(ISNUMBER(X138), IFERROR(MATCH(A138,OFFSET(Activiteitenoverzicht!$D$5:$D$10001,X138,0), 0)+X138, "-"), "-")</f>
        <v>-</v>
      </c>
    </row>
    <row r="139" spans="1:27" x14ac:dyDescent="0.25">
      <c r="A139" t="str">
        <v>56.31.20</v>
      </c>
      <c r="B139" t="str">
        <f t="shared" si="2"/>
        <v>56.31.20</v>
      </c>
      <c r="C139">
        <f>MATCH(A139,Activiteitenoverzicht!$D$5:$D$10001, 0)</f>
        <v>1782</v>
      </c>
      <c r="D139" t="str" cm="1">
        <f t="array" ref="D139">IF(INDEX(Activiteitenoverzicht!$B$5:$B$10001,C139)&lt;&gt;0,INDEX(Activiteitenoverzicht!$B$5:$B$10001,C139),"niet gevonden")</f>
        <v>VW060-A</v>
      </c>
      <c r="E139" cm="1">
        <f t="array" ref="E139">IF(INDEX(Activiteitenoverzicht!$G$5:$G$10001,C139)&lt;&gt;0,INDEX(Activiteitenoverzicht!$G$5:$G$10001,C139),"niet gevonden")</f>
        <v>1</v>
      </c>
      <c r="F139" t="str">
        <f ca="1">IFERROR(MATCH(A139,OFFSET(Activiteitenoverzicht!$D$5:$D$2079,C139,0), 0)+C139, "-")</f>
        <v>-</v>
      </c>
      <c r="G139" t="str" cm="1">
        <f t="array" aca="1" ref="G139" ca="1">IF(ISNUMBER(F139),IF(INDEX(Activiteitenoverzicht!$B$5:$B$10001,F139)&lt;&gt;0,INDEX(Activiteitenoverzicht!$B$5:$B$10001,F139),"niet gevonden"),"-")</f>
        <v>-</v>
      </c>
      <c r="H139" t="str" cm="1">
        <f t="array" aca="1" ref="H139" ca="1">IF(ISNUMBER(F139),IF(INDEX(Activiteitenoverzicht!$G$5:$G$10001,F139)&lt;&gt;0,INDEX(Activiteitenoverzicht!$G$5:$G$10001,F139),"niet gevonden"),"-")</f>
        <v>-</v>
      </c>
      <c r="I139" t="str">
        <f ca="1">IF(ISNUMBER(F139), IFERROR(MATCH(A139,OFFSET(Activiteitenoverzicht!$D$5:$D$10001,F139,0), 0)+F139, "-"), "-")</f>
        <v>-</v>
      </c>
      <c r="J139" t="str" cm="1">
        <f t="array" aca="1" ref="J139" ca="1">IF(ISNUMBER(I139),IF(INDEX(Activiteitenoverzicht!$B$5:$B$10001,I139)&lt;&gt;0,INDEX(Activiteitenoverzicht!$B$5:$B$10001,I139),"niet gevonden"),"-")</f>
        <v>-</v>
      </c>
      <c r="K139" t="str" cm="1">
        <f t="array" aca="1" ref="K139" ca="1">IF(ISNUMBER(I139),IF(INDEX(Activiteitenoverzicht!$G$5:$G$10001,I139)&lt;&gt;0,INDEX(Activiteitenoverzicht!$G$5:$G$10001,I139),"niet gevonden"),"-")</f>
        <v>-</v>
      </c>
      <c r="L139" t="str">
        <f ca="1">IF(ISNUMBER(I139), IFERROR(MATCH(A139,OFFSET(Activiteitenoverzicht!$D$5:$D$10001,I139,0), 0)+I139, "-"), "-")</f>
        <v>-</v>
      </c>
      <c r="M139" t="str" cm="1">
        <f t="array" aca="1" ref="M139" ca="1">IF(ISNUMBER(L139),IF(INDEX(Activiteitenoverzicht!$B$5:$B$10001,L139)&lt;&gt;0,INDEX(Activiteitenoverzicht!$B$5:$B$10001,L139),"niet gevonden"),"-")</f>
        <v>-</v>
      </c>
      <c r="N139" t="str" cm="1">
        <f t="array" aca="1" ref="N139" ca="1">IF(ISNUMBER(L139),IF(INDEX(Activiteitenoverzicht!$G$5:$G$10001,L139)&lt;&gt;0,INDEX(Activiteitenoverzicht!$G$5:$G$10001,L139),"niet gevonden"),"-")</f>
        <v>-</v>
      </c>
      <c r="O139" t="str">
        <f ca="1">IF(ISNUMBER(L139), IFERROR(MATCH(A139,OFFSET(Activiteitenoverzicht!$D$5:$D$10001,L139,0), 0)+L139, "-"), "-")</f>
        <v>-</v>
      </c>
      <c r="R139" t="str">
        <f ca="1">IF(ISNUMBER(O139), IFERROR(MATCH(A139,OFFSET(Activiteitenoverzicht!$D$5:$D$10001,O139,0), 0)+O139, "-"), "-")</f>
        <v>-</v>
      </c>
      <c r="U139" t="str">
        <f ca="1">IF(ISNUMBER(R139), IFERROR(MATCH(A139,OFFSET(Activiteitenoverzicht!$D$5:$D$10001,R139,0), 0)+R139, "-"), "-")</f>
        <v>-</v>
      </c>
      <c r="X139" t="str">
        <f ca="1">IF(ISNUMBER(U139), IFERROR(MATCH(A139,OFFSET(Activiteitenoverzicht!$D$5:$D$10001,U139,0), 0)+U139, "-"), "-")</f>
        <v>-</v>
      </c>
      <c r="AA139" t="str">
        <f ca="1">IF(ISNUMBER(X139), IFERROR(MATCH(A139,OFFSET(Activiteitenoverzicht!$D$5:$D$10001,X139,0), 0)+X139, "-"), "-")</f>
        <v>-</v>
      </c>
    </row>
    <row r="140" spans="1:27" x14ac:dyDescent="0.25">
      <c r="A140" t="str">
        <v>56.31.10</v>
      </c>
      <c r="B140" t="str">
        <f t="shared" si="2"/>
        <v>56.31.10</v>
      </c>
      <c r="C140">
        <f>MATCH(A140,Activiteitenoverzicht!$D$5:$D$10001, 0)</f>
        <v>1783</v>
      </c>
      <c r="D140" t="str" cm="1">
        <f t="array" ref="D140">IF(INDEX(Activiteitenoverzicht!$B$5:$B$10001,C140)&lt;&gt;0,INDEX(Activiteitenoverzicht!$B$5:$B$10001,C140),"niet gevonden")</f>
        <v>VW060-A</v>
      </c>
      <c r="E140" cm="1">
        <f t="array" ref="E140">IF(INDEX(Activiteitenoverzicht!$G$5:$G$10001,C140)&lt;&gt;0,INDEX(Activiteitenoverzicht!$G$5:$G$10001,C140),"niet gevonden")</f>
        <v>1</v>
      </c>
      <c r="F140" t="str">
        <f ca="1">IFERROR(MATCH(A140,OFFSET(Activiteitenoverzicht!$D$5:$D$2079,C140,0), 0)+C140, "-")</f>
        <v>-</v>
      </c>
      <c r="G140" t="str" cm="1">
        <f t="array" aca="1" ref="G140" ca="1">IF(ISNUMBER(F140),IF(INDEX(Activiteitenoverzicht!$B$5:$B$10001,F140)&lt;&gt;0,INDEX(Activiteitenoverzicht!$B$5:$B$10001,F140),"niet gevonden"),"-")</f>
        <v>-</v>
      </c>
      <c r="H140" t="str" cm="1">
        <f t="array" aca="1" ref="H140" ca="1">IF(ISNUMBER(F140),IF(INDEX(Activiteitenoverzicht!$G$5:$G$10001,F140)&lt;&gt;0,INDEX(Activiteitenoverzicht!$G$5:$G$10001,F140),"niet gevonden"),"-")</f>
        <v>-</v>
      </c>
      <c r="I140" t="str">
        <f ca="1">IF(ISNUMBER(F140), IFERROR(MATCH(A140,OFFSET(Activiteitenoverzicht!$D$5:$D$10001,F140,0), 0)+F140, "-"), "-")</f>
        <v>-</v>
      </c>
      <c r="J140" t="str" cm="1">
        <f t="array" aca="1" ref="J140" ca="1">IF(ISNUMBER(I140),IF(INDEX(Activiteitenoverzicht!$B$5:$B$10001,I140)&lt;&gt;0,INDEX(Activiteitenoverzicht!$B$5:$B$10001,I140),"niet gevonden"),"-")</f>
        <v>-</v>
      </c>
      <c r="K140" t="str" cm="1">
        <f t="array" aca="1" ref="K140" ca="1">IF(ISNUMBER(I140),IF(INDEX(Activiteitenoverzicht!$G$5:$G$10001,I140)&lt;&gt;0,INDEX(Activiteitenoverzicht!$G$5:$G$10001,I140),"niet gevonden"),"-")</f>
        <v>-</v>
      </c>
      <c r="L140" t="str">
        <f ca="1">IF(ISNUMBER(I140), IFERROR(MATCH(A140,OFFSET(Activiteitenoverzicht!$D$5:$D$10001,I140,0), 0)+I140, "-"), "-")</f>
        <v>-</v>
      </c>
      <c r="M140" t="str" cm="1">
        <f t="array" aca="1" ref="M140" ca="1">IF(ISNUMBER(L140),IF(INDEX(Activiteitenoverzicht!$B$5:$B$10001,L140)&lt;&gt;0,INDEX(Activiteitenoverzicht!$B$5:$B$10001,L140),"niet gevonden"),"-")</f>
        <v>-</v>
      </c>
      <c r="N140" t="str" cm="1">
        <f t="array" aca="1" ref="N140" ca="1">IF(ISNUMBER(L140),IF(INDEX(Activiteitenoverzicht!$G$5:$G$10001,L140)&lt;&gt;0,INDEX(Activiteitenoverzicht!$G$5:$G$10001,L140),"niet gevonden"),"-")</f>
        <v>-</v>
      </c>
      <c r="O140" t="str">
        <f ca="1">IF(ISNUMBER(L140), IFERROR(MATCH(A140,OFFSET(Activiteitenoverzicht!$D$5:$D$10001,L140,0), 0)+L140, "-"), "-")</f>
        <v>-</v>
      </c>
      <c r="R140" t="str">
        <f ca="1">IF(ISNUMBER(O140), IFERROR(MATCH(A140,OFFSET(Activiteitenoverzicht!$D$5:$D$10001,O140,0), 0)+O140, "-"), "-")</f>
        <v>-</v>
      </c>
      <c r="U140" t="str">
        <f ca="1">IF(ISNUMBER(R140), IFERROR(MATCH(A140,OFFSET(Activiteitenoverzicht!$D$5:$D$10001,R140,0), 0)+R140, "-"), "-")</f>
        <v>-</v>
      </c>
      <c r="X140" t="str">
        <f ca="1">IF(ISNUMBER(U140), IFERROR(MATCH(A140,OFFSET(Activiteitenoverzicht!$D$5:$D$10001,U140,0), 0)+U140, "-"), "-")</f>
        <v>-</v>
      </c>
      <c r="AA140" t="str">
        <f ca="1">IF(ISNUMBER(X140), IFERROR(MATCH(A140,OFFSET(Activiteitenoverzicht!$D$5:$D$10001,X140,0), 0)+X140, "-"), "-")</f>
        <v>-</v>
      </c>
    </row>
    <row r="141" spans="1:27" x14ac:dyDescent="0.25">
      <c r="A141" t="str">
        <v>56.31.30</v>
      </c>
      <c r="B141" t="str">
        <f t="shared" si="2"/>
        <v>56.31.30</v>
      </c>
      <c r="C141">
        <f>MATCH(A141,Activiteitenoverzicht!$D$5:$D$10001, 0)</f>
        <v>1784</v>
      </c>
      <c r="D141" t="str" cm="1">
        <f t="array" ref="D141">IF(INDEX(Activiteitenoverzicht!$B$5:$B$10001,C141)&lt;&gt;0,INDEX(Activiteitenoverzicht!$B$5:$B$10001,C141),"niet gevonden")</f>
        <v>VW060-A</v>
      </c>
      <c r="E141" cm="1">
        <f t="array" ref="E141">IF(INDEX(Activiteitenoverzicht!$G$5:$G$10001,C141)&lt;&gt;0,INDEX(Activiteitenoverzicht!$G$5:$G$10001,C141),"niet gevonden")</f>
        <v>1</v>
      </c>
      <c r="F141" t="str">
        <f ca="1">IFERROR(MATCH(A141,OFFSET(Activiteitenoverzicht!$D$5:$D$2079,C141,0), 0)+C141, "-")</f>
        <v>-</v>
      </c>
      <c r="G141" t="str" cm="1">
        <f t="array" aca="1" ref="G141" ca="1">IF(ISNUMBER(F141),IF(INDEX(Activiteitenoverzicht!$B$5:$B$10001,F141)&lt;&gt;0,INDEX(Activiteitenoverzicht!$B$5:$B$10001,F141),"niet gevonden"),"-")</f>
        <v>-</v>
      </c>
      <c r="H141" t="str" cm="1">
        <f t="array" aca="1" ref="H141" ca="1">IF(ISNUMBER(F141),IF(INDEX(Activiteitenoverzicht!$G$5:$G$10001,F141)&lt;&gt;0,INDEX(Activiteitenoverzicht!$G$5:$G$10001,F141),"niet gevonden"),"-")</f>
        <v>-</v>
      </c>
      <c r="I141" t="str">
        <f ca="1">IF(ISNUMBER(F141), IFERROR(MATCH(A141,OFFSET(Activiteitenoverzicht!$D$5:$D$10001,F141,0), 0)+F141, "-"), "-")</f>
        <v>-</v>
      </c>
      <c r="J141" t="str" cm="1">
        <f t="array" aca="1" ref="J141" ca="1">IF(ISNUMBER(I141),IF(INDEX(Activiteitenoverzicht!$B$5:$B$10001,I141)&lt;&gt;0,INDEX(Activiteitenoverzicht!$B$5:$B$10001,I141),"niet gevonden"),"-")</f>
        <v>-</v>
      </c>
      <c r="K141" t="str" cm="1">
        <f t="array" aca="1" ref="K141" ca="1">IF(ISNUMBER(I141),IF(INDEX(Activiteitenoverzicht!$G$5:$G$10001,I141)&lt;&gt;0,INDEX(Activiteitenoverzicht!$G$5:$G$10001,I141),"niet gevonden"),"-")</f>
        <v>-</v>
      </c>
      <c r="L141" t="str">
        <f ca="1">IF(ISNUMBER(I141), IFERROR(MATCH(A141,OFFSET(Activiteitenoverzicht!$D$5:$D$10001,I141,0), 0)+I141, "-"), "-")</f>
        <v>-</v>
      </c>
      <c r="M141" t="str" cm="1">
        <f t="array" aca="1" ref="M141" ca="1">IF(ISNUMBER(L141),IF(INDEX(Activiteitenoverzicht!$B$5:$B$10001,L141)&lt;&gt;0,INDEX(Activiteitenoverzicht!$B$5:$B$10001,L141),"niet gevonden"),"-")</f>
        <v>-</v>
      </c>
      <c r="N141" t="str" cm="1">
        <f t="array" aca="1" ref="N141" ca="1">IF(ISNUMBER(L141),IF(INDEX(Activiteitenoverzicht!$G$5:$G$10001,L141)&lt;&gt;0,INDEX(Activiteitenoverzicht!$G$5:$G$10001,L141),"niet gevonden"),"-")</f>
        <v>-</v>
      </c>
      <c r="O141" t="str">
        <f ca="1">IF(ISNUMBER(L141), IFERROR(MATCH(A141,OFFSET(Activiteitenoverzicht!$D$5:$D$10001,L141,0), 0)+L141, "-"), "-")</f>
        <v>-</v>
      </c>
      <c r="R141" t="str">
        <f ca="1">IF(ISNUMBER(O141), IFERROR(MATCH(A141,OFFSET(Activiteitenoverzicht!$D$5:$D$10001,O141,0), 0)+O141, "-"), "-")</f>
        <v>-</v>
      </c>
      <c r="U141" t="str">
        <f ca="1">IF(ISNUMBER(R141), IFERROR(MATCH(A141,OFFSET(Activiteitenoverzicht!$D$5:$D$10001,R141,0), 0)+R141, "-"), "-")</f>
        <v>-</v>
      </c>
      <c r="X141" t="str">
        <f ca="1">IF(ISNUMBER(U141), IFERROR(MATCH(A141,OFFSET(Activiteitenoverzicht!$D$5:$D$10001,U141,0), 0)+U141, "-"), "-")</f>
        <v>-</v>
      </c>
      <c r="AA141" t="str">
        <f ca="1">IF(ISNUMBER(X141), IFERROR(MATCH(A141,OFFSET(Activiteitenoverzicht!$D$5:$D$10001,X141,0), 0)+X141, "-"), "-")</f>
        <v>-</v>
      </c>
    </row>
    <row r="142" spans="1:27" x14ac:dyDescent="0.25">
      <c r="A142" t="str">
        <v>56.31.40</v>
      </c>
      <c r="B142" t="str">
        <f t="shared" si="2"/>
        <v>56.31.40</v>
      </c>
      <c r="C142">
        <f>MATCH(A142,Activiteitenoverzicht!$D$5:$D$10001, 0)</f>
        <v>1785</v>
      </c>
      <c r="D142" t="str" cm="1">
        <f t="array" ref="D142">IF(INDEX(Activiteitenoverzicht!$B$5:$B$10001,C142)&lt;&gt;0,INDEX(Activiteitenoverzicht!$B$5:$B$10001,C142),"niet gevonden")</f>
        <v>VW060-A</v>
      </c>
      <c r="E142" cm="1">
        <f t="array" ref="E142">IF(INDEX(Activiteitenoverzicht!$G$5:$G$10001,C142)&lt;&gt;0,INDEX(Activiteitenoverzicht!$G$5:$G$10001,C142),"niet gevonden")</f>
        <v>1</v>
      </c>
      <c r="F142" t="str">
        <f ca="1">IFERROR(MATCH(A142,OFFSET(Activiteitenoverzicht!$D$5:$D$2079,C142,0), 0)+C142, "-")</f>
        <v>-</v>
      </c>
      <c r="G142" t="str" cm="1">
        <f t="array" aca="1" ref="G142" ca="1">IF(ISNUMBER(F142),IF(INDEX(Activiteitenoverzicht!$B$5:$B$10001,F142)&lt;&gt;0,INDEX(Activiteitenoverzicht!$B$5:$B$10001,F142),"niet gevonden"),"-")</f>
        <v>-</v>
      </c>
      <c r="H142" t="str" cm="1">
        <f t="array" aca="1" ref="H142" ca="1">IF(ISNUMBER(F142),IF(INDEX(Activiteitenoverzicht!$G$5:$G$10001,F142)&lt;&gt;0,INDEX(Activiteitenoverzicht!$G$5:$G$10001,F142),"niet gevonden"),"-")</f>
        <v>-</v>
      </c>
      <c r="I142" t="str">
        <f ca="1">IF(ISNUMBER(F142), IFERROR(MATCH(A142,OFFSET(Activiteitenoverzicht!$D$5:$D$10001,F142,0), 0)+F142, "-"), "-")</f>
        <v>-</v>
      </c>
      <c r="J142" t="str" cm="1">
        <f t="array" aca="1" ref="J142" ca="1">IF(ISNUMBER(I142),IF(INDEX(Activiteitenoverzicht!$B$5:$B$10001,I142)&lt;&gt;0,INDEX(Activiteitenoverzicht!$B$5:$B$10001,I142),"niet gevonden"),"-")</f>
        <v>-</v>
      </c>
      <c r="K142" t="str" cm="1">
        <f t="array" aca="1" ref="K142" ca="1">IF(ISNUMBER(I142),IF(INDEX(Activiteitenoverzicht!$G$5:$G$10001,I142)&lt;&gt;0,INDEX(Activiteitenoverzicht!$G$5:$G$10001,I142),"niet gevonden"),"-")</f>
        <v>-</v>
      </c>
      <c r="L142" t="str">
        <f ca="1">IF(ISNUMBER(I142), IFERROR(MATCH(A142,OFFSET(Activiteitenoverzicht!$D$5:$D$10001,I142,0), 0)+I142, "-"), "-")</f>
        <v>-</v>
      </c>
      <c r="M142" t="str" cm="1">
        <f t="array" aca="1" ref="M142" ca="1">IF(ISNUMBER(L142),IF(INDEX(Activiteitenoverzicht!$B$5:$B$10001,L142)&lt;&gt;0,INDEX(Activiteitenoverzicht!$B$5:$B$10001,L142),"niet gevonden"),"-")</f>
        <v>-</v>
      </c>
      <c r="N142" t="str" cm="1">
        <f t="array" aca="1" ref="N142" ca="1">IF(ISNUMBER(L142),IF(INDEX(Activiteitenoverzicht!$G$5:$G$10001,L142)&lt;&gt;0,INDEX(Activiteitenoverzicht!$G$5:$G$10001,L142),"niet gevonden"),"-")</f>
        <v>-</v>
      </c>
      <c r="O142" t="str">
        <f ca="1">IF(ISNUMBER(L142), IFERROR(MATCH(A142,OFFSET(Activiteitenoverzicht!$D$5:$D$10001,L142,0), 0)+L142, "-"), "-")</f>
        <v>-</v>
      </c>
      <c r="R142" t="str">
        <f ca="1">IF(ISNUMBER(O142), IFERROR(MATCH(A142,OFFSET(Activiteitenoverzicht!$D$5:$D$10001,O142,0), 0)+O142, "-"), "-")</f>
        <v>-</v>
      </c>
      <c r="U142" t="str">
        <f ca="1">IF(ISNUMBER(R142), IFERROR(MATCH(A142,OFFSET(Activiteitenoverzicht!$D$5:$D$10001,R142,0), 0)+R142, "-"), "-")</f>
        <v>-</v>
      </c>
      <c r="X142" t="str">
        <f ca="1">IF(ISNUMBER(U142), IFERROR(MATCH(A142,OFFSET(Activiteitenoverzicht!$D$5:$D$10001,U142,0), 0)+U142, "-"), "-")</f>
        <v>-</v>
      </c>
      <c r="AA142" t="str">
        <f ca="1">IF(ISNUMBER(X142), IFERROR(MATCH(A142,OFFSET(Activiteitenoverzicht!$D$5:$D$10001,X142,0), 0)+X142, "-"), "-")</f>
        <v>-</v>
      </c>
    </row>
    <row r="143" spans="1:27" x14ac:dyDescent="0.25">
      <c r="A143" t="str">
        <v>56.31.60</v>
      </c>
      <c r="B143" t="str">
        <f t="shared" si="2"/>
        <v>56.31.60</v>
      </c>
      <c r="C143">
        <f>MATCH(A143,Activiteitenoverzicht!$D$5:$D$10001, 0)</f>
        <v>1786</v>
      </c>
      <c r="D143" t="str" cm="1">
        <f t="array" ref="D143">IF(INDEX(Activiteitenoverzicht!$B$5:$B$10001,C143)&lt;&gt;0,INDEX(Activiteitenoverzicht!$B$5:$B$10001,C143),"niet gevonden")</f>
        <v>VW060-A</v>
      </c>
      <c r="E143" cm="1">
        <f t="array" ref="E143">IF(INDEX(Activiteitenoverzicht!$G$5:$G$10001,C143)&lt;&gt;0,INDEX(Activiteitenoverzicht!$G$5:$G$10001,C143),"niet gevonden")</f>
        <v>1</v>
      </c>
      <c r="F143" t="str">
        <f ca="1">IFERROR(MATCH(A143,OFFSET(Activiteitenoverzicht!$D$5:$D$2079,C143,0), 0)+C143, "-")</f>
        <v>-</v>
      </c>
      <c r="G143" t="str" cm="1">
        <f t="array" aca="1" ref="G143" ca="1">IF(ISNUMBER(F143),IF(INDEX(Activiteitenoverzicht!$B$5:$B$10001,F143)&lt;&gt;0,INDEX(Activiteitenoverzicht!$B$5:$B$10001,F143),"niet gevonden"),"-")</f>
        <v>-</v>
      </c>
      <c r="H143" t="str" cm="1">
        <f t="array" aca="1" ref="H143" ca="1">IF(ISNUMBER(F143),IF(INDEX(Activiteitenoverzicht!$G$5:$G$10001,F143)&lt;&gt;0,INDEX(Activiteitenoverzicht!$G$5:$G$10001,F143),"niet gevonden"),"-")</f>
        <v>-</v>
      </c>
      <c r="I143" t="str">
        <f ca="1">IF(ISNUMBER(F143), IFERROR(MATCH(A143,OFFSET(Activiteitenoverzicht!$D$5:$D$10001,F143,0), 0)+F143, "-"), "-")</f>
        <v>-</v>
      </c>
      <c r="J143" t="str" cm="1">
        <f t="array" aca="1" ref="J143" ca="1">IF(ISNUMBER(I143),IF(INDEX(Activiteitenoverzicht!$B$5:$B$10001,I143)&lt;&gt;0,INDEX(Activiteitenoverzicht!$B$5:$B$10001,I143),"niet gevonden"),"-")</f>
        <v>-</v>
      </c>
      <c r="K143" t="str" cm="1">
        <f t="array" aca="1" ref="K143" ca="1">IF(ISNUMBER(I143),IF(INDEX(Activiteitenoverzicht!$G$5:$G$10001,I143)&lt;&gt;0,INDEX(Activiteitenoverzicht!$G$5:$G$10001,I143),"niet gevonden"),"-")</f>
        <v>-</v>
      </c>
      <c r="L143" t="str">
        <f ca="1">IF(ISNUMBER(I143), IFERROR(MATCH(A143,OFFSET(Activiteitenoverzicht!$D$5:$D$10001,I143,0), 0)+I143, "-"), "-")</f>
        <v>-</v>
      </c>
      <c r="M143" t="str" cm="1">
        <f t="array" aca="1" ref="M143" ca="1">IF(ISNUMBER(L143),IF(INDEX(Activiteitenoverzicht!$B$5:$B$10001,L143)&lt;&gt;0,INDEX(Activiteitenoverzicht!$B$5:$B$10001,L143),"niet gevonden"),"-")</f>
        <v>-</v>
      </c>
      <c r="N143" t="str" cm="1">
        <f t="array" aca="1" ref="N143" ca="1">IF(ISNUMBER(L143),IF(INDEX(Activiteitenoverzicht!$G$5:$G$10001,L143)&lt;&gt;0,INDEX(Activiteitenoverzicht!$G$5:$G$10001,L143),"niet gevonden"),"-")</f>
        <v>-</v>
      </c>
      <c r="O143" t="str">
        <f ca="1">IF(ISNUMBER(L143), IFERROR(MATCH(A143,OFFSET(Activiteitenoverzicht!$D$5:$D$10001,L143,0), 0)+L143, "-"), "-")</f>
        <v>-</v>
      </c>
      <c r="R143" t="str">
        <f ca="1">IF(ISNUMBER(O143), IFERROR(MATCH(A143,OFFSET(Activiteitenoverzicht!$D$5:$D$10001,O143,0), 0)+O143, "-"), "-")</f>
        <v>-</v>
      </c>
      <c r="U143" t="str">
        <f ca="1">IF(ISNUMBER(R143), IFERROR(MATCH(A143,OFFSET(Activiteitenoverzicht!$D$5:$D$10001,R143,0), 0)+R143, "-"), "-")</f>
        <v>-</v>
      </c>
      <c r="X143" t="str">
        <f ca="1">IF(ISNUMBER(U143), IFERROR(MATCH(A143,OFFSET(Activiteitenoverzicht!$D$5:$D$10001,U143,0), 0)+U143, "-"), "-")</f>
        <v>-</v>
      </c>
      <c r="AA143" t="str">
        <f ca="1">IF(ISNUMBER(X143), IFERROR(MATCH(A143,OFFSET(Activiteitenoverzicht!$D$5:$D$10001,X143,0), 0)+X143, "-"), "-")</f>
        <v>-</v>
      </c>
    </row>
    <row r="144" spans="1:27" x14ac:dyDescent="0.25">
      <c r="A144" t="str">
        <v>56.84.10</v>
      </c>
      <c r="B144" t="str">
        <f t="shared" si="2"/>
        <v>56.84.10</v>
      </c>
      <c r="C144">
        <f>MATCH(A144,Activiteitenoverzicht!$D$5:$D$10001, 0)</f>
        <v>1787</v>
      </c>
      <c r="D144" t="str" cm="1">
        <f t="array" ref="D144">IF(INDEX(Activiteitenoverzicht!$B$5:$B$10001,C144)&lt;&gt;0,INDEX(Activiteitenoverzicht!$B$5:$B$10001,C144),"niet gevonden")</f>
        <v>VW060-A</v>
      </c>
      <c r="E144" cm="1">
        <f t="array" ref="E144">IF(INDEX(Activiteitenoverzicht!$G$5:$G$10001,C144)&lt;&gt;0,INDEX(Activiteitenoverzicht!$G$5:$G$10001,C144),"niet gevonden")</f>
        <v>1</v>
      </c>
      <c r="F144" t="str">
        <f ca="1">IFERROR(MATCH(A144,OFFSET(Activiteitenoverzicht!$D$5:$D$2079,C144,0), 0)+C144, "-")</f>
        <v>-</v>
      </c>
      <c r="G144" t="str" cm="1">
        <f t="array" aca="1" ref="G144" ca="1">IF(ISNUMBER(F144),IF(INDEX(Activiteitenoverzicht!$B$5:$B$10001,F144)&lt;&gt;0,INDEX(Activiteitenoverzicht!$B$5:$B$10001,F144),"niet gevonden"),"-")</f>
        <v>-</v>
      </c>
      <c r="H144" t="str" cm="1">
        <f t="array" aca="1" ref="H144" ca="1">IF(ISNUMBER(F144),IF(INDEX(Activiteitenoverzicht!$G$5:$G$10001,F144)&lt;&gt;0,INDEX(Activiteitenoverzicht!$G$5:$G$10001,F144),"niet gevonden"),"-")</f>
        <v>-</v>
      </c>
      <c r="I144" t="str">
        <f ca="1">IF(ISNUMBER(F144), IFERROR(MATCH(A144,OFFSET(Activiteitenoverzicht!$D$5:$D$10001,F144,0), 0)+F144, "-"), "-")</f>
        <v>-</v>
      </c>
      <c r="J144" t="str" cm="1">
        <f t="array" aca="1" ref="J144" ca="1">IF(ISNUMBER(I144),IF(INDEX(Activiteitenoverzicht!$B$5:$B$10001,I144)&lt;&gt;0,INDEX(Activiteitenoverzicht!$B$5:$B$10001,I144),"niet gevonden"),"-")</f>
        <v>-</v>
      </c>
      <c r="K144" t="str" cm="1">
        <f t="array" aca="1" ref="K144" ca="1">IF(ISNUMBER(I144),IF(INDEX(Activiteitenoverzicht!$G$5:$G$10001,I144)&lt;&gt;0,INDEX(Activiteitenoverzicht!$G$5:$G$10001,I144),"niet gevonden"),"-")</f>
        <v>-</v>
      </c>
      <c r="L144" t="str">
        <f ca="1">IF(ISNUMBER(I144), IFERROR(MATCH(A144,OFFSET(Activiteitenoverzicht!$D$5:$D$10001,I144,0), 0)+I144, "-"), "-")</f>
        <v>-</v>
      </c>
      <c r="M144" t="str" cm="1">
        <f t="array" aca="1" ref="M144" ca="1">IF(ISNUMBER(L144),IF(INDEX(Activiteitenoverzicht!$B$5:$B$10001,L144)&lt;&gt;0,INDEX(Activiteitenoverzicht!$B$5:$B$10001,L144),"niet gevonden"),"-")</f>
        <v>-</v>
      </c>
      <c r="N144" t="str" cm="1">
        <f t="array" aca="1" ref="N144" ca="1">IF(ISNUMBER(L144),IF(INDEX(Activiteitenoverzicht!$G$5:$G$10001,L144)&lt;&gt;0,INDEX(Activiteitenoverzicht!$G$5:$G$10001,L144),"niet gevonden"),"-")</f>
        <v>-</v>
      </c>
      <c r="O144" t="str">
        <f ca="1">IF(ISNUMBER(L144), IFERROR(MATCH(A144,OFFSET(Activiteitenoverzicht!$D$5:$D$10001,L144,0), 0)+L144, "-"), "-")</f>
        <v>-</v>
      </c>
      <c r="R144" t="str">
        <f ca="1">IF(ISNUMBER(O144), IFERROR(MATCH(A144,OFFSET(Activiteitenoverzicht!$D$5:$D$10001,O144,0), 0)+O144, "-"), "-")</f>
        <v>-</v>
      </c>
      <c r="U144" t="str">
        <f ca="1">IF(ISNUMBER(R144), IFERROR(MATCH(A144,OFFSET(Activiteitenoverzicht!$D$5:$D$10001,R144,0), 0)+R144, "-"), "-")</f>
        <v>-</v>
      </c>
      <c r="X144" t="str">
        <f ca="1">IF(ISNUMBER(U144), IFERROR(MATCH(A144,OFFSET(Activiteitenoverzicht!$D$5:$D$10001,U144,0), 0)+U144, "-"), "-")</f>
        <v>-</v>
      </c>
      <c r="AA144" t="str">
        <f ca="1">IF(ISNUMBER(X144), IFERROR(MATCH(A144,OFFSET(Activiteitenoverzicht!$D$5:$D$10001,X144,0), 0)+X144, "-"), "-")</f>
        <v>-</v>
      </c>
    </row>
    <row r="145" spans="1:27" x14ac:dyDescent="0.25">
      <c r="A145" t="str">
        <v>55.31.10</v>
      </c>
      <c r="B145" t="str">
        <f t="shared" si="2"/>
        <v>55.31.10</v>
      </c>
      <c r="C145">
        <f>MATCH(A145,Activiteitenoverzicht!$D$5:$D$10001, 0)</f>
        <v>1788</v>
      </c>
      <c r="D145" t="str" cm="1">
        <f t="array" ref="D145">IF(INDEX(Activiteitenoverzicht!$B$5:$B$10001,C145)&lt;&gt;0,INDEX(Activiteitenoverzicht!$B$5:$B$10001,C145),"niet gevonden")</f>
        <v>VW060-A</v>
      </c>
      <c r="E145" cm="1">
        <f t="array" ref="E145">IF(INDEX(Activiteitenoverzicht!$G$5:$G$10001,C145)&lt;&gt;0,INDEX(Activiteitenoverzicht!$G$5:$G$10001,C145),"niet gevonden")</f>
        <v>1</v>
      </c>
      <c r="F145" t="str">
        <f ca="1">IFERROR(MATCH(A145,OFFSET(Activiteitenoverzicht!$D$5:$D$2079,C145,0), 0)+C145, "-")</f>
        <v>-</v>
      </c>
      <c r="G145" t="str" cm="1">
        <f t="array" aca="1" ref="G145" ca="1">IF(ISNUMBER(F145),IF(INDEX(Activiteitenoverzicht!$B$5:$B$10001,F145)&lt;&gt;0,INDEX(Activiteitenoverzicht!$B$5:$B$10001,F145),"niet gevonden"),"-")</f>
        <v>-</v>
      </c>
      <c r="H145" t="str" cm="1">
        <f t="array" aca="1" ref="H145" ca="1">IF(ISNUMBER(F145),IF(INDEX(Activiteitenoverzicht!$G$5:$G$10001,F145)&lt;&gt;0,INDEX(Activiteitenoverzicht!$G$5:$G$10001,F145),"niet gevonden"),"-")</f>
        <v>-</v>
      </c>
      <c r="I145" t="str">
        <f ca="1">IF(ISNUMBER(F145), IFERROR(MATCH(A145,OFFSET(Activiteitenoverzicht!$D$5:$D$10001,F145,0), 0)+F145, "-"), "-")</f>
        <v>-</v>
      </c>
      <c r="J145" t="str" cm="1">
        <f t="array" aca="1" ref="J145" ca="1">IF(ISNUMBER(I145),IF(INDEX(Activiteitenoverzicht!$B$5:$B$10001,I145)&lt;&gt;0,INDEX(Activiteitenoverzicht!$B$5:$B$10001,I145),"niet gevonden"),"-")</f>
        <v>-</v>
      </c>
      <c r="K145" t="str" cm="1">
        <f t="array" aca="1" ref="K145" ca="1">IF(ISNUMBER(I145),IF(INDEX(Activiteitenoverzicht!$G$5:$G$10001,I145)&lt;&gt;0,INDEX(Activiteitenoverzicht!$G$5:$G$10001,I145),"niet gevonden"),"-")</f>
        <v>-</v>
      </c>
      <c r="L145" t="str">
        <f ca="1">IF(ISNUMBER(I145), IFERROR(MATCH(A145,OFFSET(Activiteitenoverzicht!$D$5:$D$10001,I145,0), 0)+I145, "-"), "-")</f>
        <v>-</v>
      </c>
      <c r="M145" t="str" cm="1">
        <f t="array" aca="1" ref="M145" ca="1">IF(ISNUMBER(L145),IF(INDEX(Activiteitenoverzicht!$B$5:$B$10001,L145)&lt;&gt;0,INDEX(Activiteitenoverzicht!$B$5:$B$10001,L145),"niet gevonden"),"-")</f>
        <v>-</v>
      </c>
      <c r="N145" t="str" cm="1">
        <f t="array" aca="1" ref="N145" ca="1">IF(ISNUMBER(L145),IF(INDEX(Activiteitenoverzicht!$G$5:$G$10001,L145)&lt;&gt;0,INDEX(Activiteitenoverzicht!$G$5:$G$10001,L145),"niet gevonden"),"-")</f>
        <v>-</v>
      </c>
      <c r="O145" t="str">
        <f ca="1">IF(ISNUMBER(L145), IFERROR(MATCH(A145,OFFSET(Activiteitenoverzicht!$D$5:$D$10001,L145,0), 0)+L145, "-"), "-")</f>
        <v>-</v>
      </c>
      <c r="R145" t="str">
        <f ca="1">IF(ISNUMBER(O145), IFERROR(MATCH(A145,OFFSET(Activiteitenoverzicht!$D$5:$D$10001,O145,0), 0)+O145, "-"), "-")</f>
        <v>-</v>
      </c>
      <c r="U145" t="str">
        <f ca="1">IF(ISNUMBER(R145), IFERROR(MATCH(A145,OFFSET(Activiteitenoverzicht!$D$5:$D$10001,R145,0), 0)+R145, "-"), "-")</f>
        <v>-</v>
      </c>
      <c r="X145" t="str">
        <f ca="1">IF(ISNUMBER(U145), IFERROR(MATCH(A145,OFFSET(Activiteitenoverzicht!$D$5:$D$10001,U145,0), 0)+U145, "-"), "-")</f>
        <v>-</v>
      </c>
      <c r="AA145" t="str">
        <f ca="1">IF(ISNUMBER(X145), IFERROR(MATCH(A145,OFFSET(Activiteitenoverzicht!$D$5:$D$10001,X145,0), 0)+X145, "-"), "-")</f>
        <v>-</v>
      </c>
    </row>
    <row r="146" spans="1:27" x14ac:dyDescent="0.25">
      <c r="A146" t="str">
        <v>55.31.40</v>
      </c>
      <c r="B146" t="str">
        <f t="shared" si="2"/>
        <v>55.31.40</v>
      </c>
      <c r="C146">
        <f>MATCH(A146,Activiteitenoverzicht!$D$5:$D$10001, 0)</f>
        <v>1789</v>
      </c>
      <c r="D146" t="str" cm="1">
        <f t="array" ref="D146">IF(INDEX(Activiteitenoverzicht!$B$5:$B$10001,C146)&lt;&gt;0,INDEX(Activiteitenoverzicht!$B$5:$B$10001,C146),"niet gevonden")</f>
        <v>VW060-A</v>
      </c>
      <c r="E146" cm="1">
        <f t="array" ref="E146">IF(INDEX(Activiteitenoverzicht!$G$5:$G$10001,C146)&lt;&gt;0,INDEX(Activiteitenoverzicht!$G$5:$G$10001,C146),"niet gevonden")</f>
        <v>1</v>
      </c>
      <c r="F146" t="str">
        <f ca="1">IFERROR(MATCH(A146,OFFSET(Activiteitenoverzicht!$D$5:$D$2079,C146,0), 0)+C146, "-")</f>
        <v>-</v>
      </c>
      <c r="G146" t="str" cm="1">
        <f t="array" aca="1" ref="G146" ca="1">IF(ISNUMBER(F146),IF(INDEX(Activiteitenoverzicht!$B$5:$B$10001,F146)&lt;&gt;0,INDEX(Activiteitenoverzicht!$B$5:$B$10001,F146),"niet gevonden"),"-")</f>
        <v>-</v>
      </c>
      <c r="H146" t="str" cm="1">
        <f t="array" aca="1" ref="H146" ca="1">IF(ISNUMBER(F146),IF(INDEX(Activiteitenoverzicht!$G$5:$G$10001,F146)&lt;&gt;0,INDEX(Activiteitenoverzicht!$G$5:$G$10001,F146),"niet gevonden"),"-")</f>
        <v>-</v>
      </c>
      <c r="I146" t="str">
        <f ca="1">IF(ISNUMBER(F146), IFERROR(MATCH(A146,OFFSET(Activiteitenoverzicht!$D$5:$D$10001,F146,0), 0)+F146, "-"), "-")</f>
        <v>-</v>
      </c>
      <c r="J146" t="str" cm="1">
        <f t="array" aca="1" ref="J146" ca="1">IF(ISNUMBER(I146),IF(INDEX(Activiteitenoverzicht!$B$5:$B$10001,I146)&lt;&gt;0,INDEX(Activiteitenoverzicht!$B$5:$B$10001,I146),"niet gevonden"),"-")</f>
        <v>-</v>
      </c>
      <c r="K146" t="str" cm="1">
        <f t="array" aca="1" ref="K146" ca="1">IF(ISNUMBER(I146),IF(INDEX(Activiteitenoverzicht!$G$5:$G$10001,I146)&lt;&gt;0,INDEX(Activiteitenoverzicht!$G$5:$G$10001,I146),"niet gevonden"),"-")</f>
        <v>-</v>
      </c>
      <c r="L146" t="str">
        <f ca="1">IF(ISNUMBER(I146), IFERROR(MATCH(A146,OFFSET(Activiteitenoverzicht!$D$5:$D$10001,I146,0), 0)+I146, "-"), "-")</f>
        <v>-</v>
      </c>
      <c r="M146" t="str" cm="1">
        <f t="array" aca="1" ref="M146" ca="1">IF(ISNUMBER(L146),IF(INDEX(Activiteitenoverzicht!$B$5:$B$10001,L146)&lt;&gt;0,INDEX(Activiteitenoverzicht!$B$5:$B$10001,L146),"niet gevonden"),"-")</f>
        <v>-</v>
      </c>
      <c r="N146" t="str" cm="1">
        <f t="array" aca="1" ref="N146" ca="1">IF(ISNUMBER(L146),IF(INDEX(Activiteitenoverzicht!$G$5:$G$10001,L146)&lt;&gt;0,INDEX(Activiteitenoverzicht!$G$5:$G$10001,L146),"niet gevonden"),"-")</f>
        <v>-</v>
      </c>
      <c r="O146" t="str">
        <f ca="1">IF(ISNUMBER(L146), IFERROR(MATCH(A146,OFFSET(Activiteitenoverzicht!$D$5:$D$10001,L146,0), 0)+L146, "-"), "-")</f>
        <v>-</v>
      </c>
      <c r="R146" t="str">
        <f ca="1">IF(ISNUMBER(O146), IFERROR(MATCH(A146,OFFSET(Activiteitenoverzicht!$D$5:$D$10001,O146,0), 0)+O146, "-"), "-")</f>
        <v>-</v>
      </c>
      <c r="U146" t="str">
        <f ca="1">IF(ISNUMBER(R146), IFERROR(MATCH(A146,OFFSET(Activiteitenoverzicht!$D$5:$D$10001,R146,0), 0)+R146, "-"), "-")</f>
        <v>-</v>
      </c>
      <c r="X146" t="str">
        <f ca="1">IF(ISNUMBER(U146), IFERROR(MATCH(A146,OFFSET(Activiteitenoverzicht!$D$5:$D$10001,U146,0), 0)+U146, "-"), "-")</f>
        <v>-</v>
      </c>
      <c r="AA146" t="str">
        <f ca="1">IF(ISNUMBER(X146), IFERROR(MATCH(A146,OFFSET(Activiteitenoverzicht!$D$5:$D$10001,X146,0), 0)+X146, "-"), "-")</f>
        <v>-</v>
      </c>
    </row>
    <row r="147" spans="1:27" x14ac:dyDescent="0.25">
      <c r="A147" t="str">
        <v>55.31.60</v>
      </c>
      <c r="B147" t="str">
        <f t="shared" si="2"/>
        <v>55.31.60</v>
      </c>
      <c r="C147">
        <f>MATCH(A147,Activiteitenoverzicht!$D$5:$D$10001, 0)</f>
        <v>1790</v>
      </c>
      <c r="D147" t="str" cm="1">
        <f t="array" ref="D147">IF(INDEX(Activiteitenoverzicht!$B$5:$B$10001,C147)&lt;&gt;0,INDEX(Activiteitenoverzicht!$B$5:$B$10001,C147),"niet gevonden")</f>
        <v>VW060-A</v>
      </c>
      <c r="E147" cm="1">
        <f t="array" ref="E147">IF(INDEX(Activiteitenoverzicht!$G$5:$G$10001,C147)&lt;&gt;0,INDEX(Activiteitenoverzicht!$G$5:$G$10001,C147),"niet gevonden")</f>
        <v>1</v>
      </c>
      <c r="F147" t="str">
        <f ca="1">IFERROR(MATCH(A147,OFFSET(Activiteitenoverzicht!$D$5:$D$2079,C147,0), 0)+C147, "-")</f>
        <v>-</v>
      </c>
      <c r="G147" t="str" cm="1">
        <f t="array" aca="1" ref="G147" ca="1">IF(ISNUMBER(F147),IF(INDEX(Activiteitenoverzicht!$B$5:$B$10001,F147)&lt;&gt;0,INDEX(Activiteitenoverzicht!$B$5:$B$10001,F147),"niet gevonden"),"-")</f>
        <v>-</v>
      </c>
      <c r="H147" t="str" cm="1">
        <f t="array" aca="1" ref="H147" ca="1">IF(ISNUMBER(F147),IF(INDEX(Activiteitenoverzicht!$G$5:$G$10001,F147)&lt;&gt;0,INDEX(Activiteitenoverzicht!$G$5:$G$10001,F147),"niet gevonden"),"-")</f>
        <v>-</v>
      </c>
      <c r="I147" t="str">
        <f ca="1">IF(ISNUMBER(F147), IFERROR(MATCH(A147,OFFSET(Activiteitenoverzicht!$D$5:$D$10001,F147,0), 0)+F147, "-"), "-")</f>
        <v>-</v>
      </c>
      <c r="J147" t="str" cm="1">
        <f t="array" aca="1" ref="J147" ca="1">IF(ISNUMBER(I147),IF(INDEX(Activiteitenoverzicht!$B$5:$B$10001,I147)&lt;&gt;0,INDEX(Activiteitenoverzicht!$B$5:$B$10001,I147),"niet gevonden"),"-")</f>
        <v>-</v>
      </c>
      <c r="K147" t="str" cm="1">
        <f t="array" aca="1" ref="K147" ca="1">IF(ISNUMBER(I147),IF(INDEX(Activiteitenoverzicht!$G$5:$G$10001,I147)&lt;&gt;0,INDEX(Activiteitenoverzicht!$G$5:$G$10001,I147),"niet gevonden"),"-")</f>
        <v>-</v>
      </c>
      <c r="L147" t="str">
        <f ca="1">IF(ISNUMBER(I147), IFERROR(MATCH(A147,OFFSET(Activiteitenoverzicht!$D$5:$D$10001,I147,0), 0)+I147, "-"), "-")</f>
        <v>-</v>
      </c>
      <c r="M147" t="str" cm="1">
        <f t="array" aca="1" ref="M147" ca="1">IF(ISNUMBER(L147),IF(INDEX(Activiteitenoverzicht!$B$5:$B$10001,L147)&lt;&gt;0,INDEX(Activiteitenoverzicht!$B$5:$B$10001,L147),"niet gevonden"),"-")</f>
        <v>-</v>
      </c>
      <c r="N147" t="str" cm="1">
        <f t="array" aca="1" ref="N147" ca="1">IF(ISNUMBER(L147),IF(INDEX(Activiteitenoverzicht!$G$5:$G$10001,L147)&lt;&gt;0,INDEX(Activiteitenoverzicht!$G$5:$G$10001,L147),"niet gevonden"),"-")</f>
        <v>-</v>
      </c>
      <c r="O147" t="str">
        <f ca="1">IF(ISNUMBER(L147), IFERROR(MATCH(A147,OFFSET(Activiteitenoverzicht!$D$5:$D$10001,L147,0), 0)+L147, "-"), "-")</f>
        <v>-</v>
      </c>
      <c r="R147" t="str">
        <f ca="1">IF(ISNUMBER(O147), IFERROR(MATCH(A147,OFFSET(Activiteitenoverzicht!$D$5:$D$10001,O147,0), 0)+O147, "-"), "-")</f>
        <v>-</v>
      </c>
      <c r="U147" t="str">
        <f ca="1">IF(ISNUMBER(R147), IFERROR(MATCH(A147,OFFSET(Activiteitenoverzicht!$D$5:$D$10001,R147,0), 0)+R147, "-"), "-")</f>
        <v>-</v>
      </c>
      <c r="X147" t="str">
        <f ca="1">IF(ISNUMBER(U147), IFERROR(MATCH(A147,OFFSET(Activiteitenoverzicht!$D$5:$D$10001,U147,0), 0)+U147, "-"), "-")</f>
        <v>-</v>
      </c>
      <c r="AA147" t="str">
        <f ca="1">IF(ISNUMBER(X147), IFERROR(MATCH(A147,OFFSET(Activiteitenoverzicht!$D$5:$D$10001,X147,0), 0)+X147, "-"), "-")</f>
        <v>-</v>
      </c>
    </row>
    <row r="148" spans="1:27" x14ac:dyDescent="0.25">
      <c r="A148" t="str">
        <v>56.31.50</v>
      </c>
      <c r="B148" t="str">
        <f t="shared" si="2"/>
        <v>56.31.50</v>
      </c>
      <c r="C148">
        <f>MATCH(A148,Activiteitenoverzicht!$D$5:$D$10001, 0)</f>
        <v>1791</v>
      </c>
      <c r="D148" t="str" cm="1">
        <f t="array" ref="D148">IF(INDEX(Activiteitenoverzicht!$B$5:$B$10001,C148)&lt;&gt;0,INDEX(Activiteitenoverzicht!$B$5:$B$10001,C148),"niet gevonden")</f>
        <v>VW060-A</v>
      </c>
      <c r="E148" cm="1">
        <f t="array" ref="E148">IF(INDEX(Activiteitenoverzicht!$G$5:$G$10001,C148)&lt;&gt;0,INDEX(Activiteitenoverzicht!$G$5:$G$10001,C148),"niet gevonden")</f>
        <v>1</v>
      </c>
      <c r="F148" t="str">
        <f ca="1">IFERROR(MATCH(A148,OFFSET(Activiteitenoverzicht!$D$5:$D$2079,C148,0), 0)+C148, "-")</f>
        <v>-</v>
      </c>
      <c r="G148" t="str" cm="1">
        <f t="array" aca="1" ref="G148" ca="1">IF(ISNUMBER(F148),IF(INDEX(Activiteitenoverzicht!$B$5:$B$10001,F148)&lt;&gt;0,INDEX(Activiteitenoverzicht!$B$5:$B$10001,F148),"niet gevonden"),"-")</f>
        <v>-</v>
      </c>
      <c r="H148" t="str" cm="1">
        <f t="array" aca="1" ref="H148" ca="1">IF(ISNUMBER(F148),IF(INDEX(Activiteitenoverzicht!$G$5:$G$10001,F148)&lt;&gt;0,INDEX(Activiteitenoverzicht!$G$5:$G$10001,F148),"niet gevonden"),"-")</f>
        <v>-</v>
      </c>
      <c r="I148" t="str">
        <f ca="1">IF(ISNUMBER(F148), IFERROR(MATCH(A148,OFFSET(Activiteitenoverzicht!$D$5:$D$10001,F148,0), 0)+F148, "-"), "-")</f>
        <v>-</v>
      </c>
      <c r="J148" t="str" cm="1">
        <f t="array" aca="1" ref="J148" ca="1">IF(ISNUMBER(I148),IF(INDEX(Activiteitenoverzicht!$B$5:$B$10001,I148)&lt;&gt;0,INDEX(Activiteitenoverzicht!$B$5:$B$10001,I148),"niet gevonden"),"-")</f>
        <v>-</v>
      </c>
      <c r="K148" t="str" cm="1">
        <f t="array" aca="1" ref="K148" ca="1">IF(ISNUMBER(I148),IF(INDEX(Activiteitenoverzicht!$G$5:$G$10001,I148)&lt;&gt;0,INDEX(Activiteitenoverzicht!$G$5:$G$10001,I148),"niet gevonden"),"-")</f>
        <v>-</v>
      </c>
      <c r="L148" t="str">
        <f ca="1">IF(ISNUMBER(I148), IFERROR(MATCH(A148,OFFSET(Activiteitenoverzicht!$D$5:$D$10001,I148,0), 0)+I148, "-"), "-")</f>
        <v>-</v>
      </c>
      <c r="M148" t="str" cm="1">
        <f t="array" aca="1" ref="M148" ca="1">IF(ISNUMBER(L148),IF(INDEX(Activiteitenoverzicht!$B$5:$B$10001,L148)&lt;&gt;0,INDEX(Activiteitenoverzicht!$B$5:$B$10001,L148),"niet gevonden"),"-")</f>
        <v>-</v>
      </c>
      <c r="N148" t="str" cm="1">
        <f t="array" aca="1" ref="N148" ca="1">IF(ISNUMBER(L148),IF(INDEX(Activiteitenoverzicht!$G$5:$G$10001,L148)&lt;&gt;0,INDEX(Activiteitenoverzicht!$G$5:$G$10001,L148),"niet gevonden"),"-")</f>
        <v>-</v>
      </c>
      <c r="O148" t="str">
        <f ca="1">IF(ISNUMBER(L148), IFERROR(MATCH(A148,OFFSET(Activiteitenoverzicht!$D$5:$D$10001,L148,0), 0)+L148, "-"), "-")</f>
        <v>-</v>
      </c>
      <c r="R148" t="str">
        <f ca="1">IF(ISNUMBER(O148), IFERROR(MATCH(A148,OFFSET(Activiteitenoverzicht!$D$5:$D$10001,O148,0), 0)+O148, "-"), "-")</f>
        <v>-</v>
      </c>
      <c r="U148" t="str">
        <f ca="1">IF(ISNUMBER(R148), IFERROR(MATCH(A148,OFFSET(Activiteitenoverzicht!$D$5:$D$10001,R148,0), 0)+R148, "-"), "-")</f>
        <v>-</v>
      </c>
      <c r="X148" t="str">
        <f ca="1">IF(ISNUMBER(U148), IFERROR(MATCH(A148,OFFSET(Activiteitenoverzicht!$D$5:$D$10001,U148,0), 0)+U148, "-"), "-")</f>
        <v>-</v>
      </c>
      <c r="AA148" t="str">
        <f ca="1">IF(ISNUMBER(X148), IFERROR(MATCH(A148,OFFSET(Activiteitenoverzicht!$D$5:$D$10001,X148,0), 0)+X148, "-"), "-")</f>
        <v>-</v>
      </c>
    </row>
    <row r="149" spans="1:27" x14ac:dyDescent="0.25">
      <c r="A149" t="str">
        <v>56.81.10</v>
      </c>
      <c r="B149" t="str">
        <f t="shared" si="2"/>
        <v>56.81.10</v>
      </c>
      <c r="C149">
        <f>MATCH(A149,Activiteitenoverzicht!$D$5:$D$10001, 0)</f>
        <v>1797</v>
      </c>
      <c r="D149" t="str" cm="1">
        <f t="array" ref="D149">IF(INDEX(Activiteitenoverzicht!$B$5:$B$10001,C149)&lt;&gt;0,INDEX(Activiteitenoverzicht!$B$5:$B$10001,C149),"niet gevonden")</f>
        <v>VW061-A</v>
      </c>
      <c r="E149" cm="1">
        <f t="array" ref="E149">IF(INDEX(Activiteitenoverzicht!$G$5:$G$10001,C149)&lt;&gt;0,INDEX(Activiteitenoverzicht!$G$5:$G$10001,C149),"niet gevonden")</f>
        <v>1</v>
      </c>
      <c r="F149" t="str">
        <f ca="1">IFERROR(MATCH(A149,OFFSET(Activiteitenoverzicht!$D$5:$D$2079,C149,0), 0)+C149, "-")</f>
        <v>-</v>
      </c>
      <c r="G149" t="str" cm="1">
        <f t="array" aca="1" ref="G149" ca="1">IF(ISNUMBER(F149),IF(INDEX(Activiteitenoverzicht!$B$5:$B$10001,F149)&lt;&gt;0,INDEX(Activiteitenoverzicht!$B$5:$B$10001,F149),"niet gevonden"),"-")</f>
        <v>-</v>
      </c>
      <c r="H149" t="str" cm="1">
        <f t="array" aca="1" ref="H149" ca="1">IF(ISNUMBER(F149),IF(INDEX(Activiteitenoverzicht!$G$5:$G$10001,F149)&lt;&gt;0,INDEX(Activiteitenoverzicht!$G$5:$G$10001,F149),"niet gevonden"),"-")</f>
        <v>-</v>
      </c>
      <c r="I149" t="str">
        <f ca="1">IF(ISNUMBER(F149), IFERROR(MATCH(A149,OFFSET(Activiteitenoverzicht!$D$5:$D$10001,F149,0), 0)+F149, "-"), "-")</f>
        <v>-</v>
      </c>
      <c r="J149" t="str" cm="1">
        <f t="array" aca="1" ref="J149" ca="1">IF(ISNUMBER(I149),IF(INDEX(Activiteitenoverzicht!$B$5:$B$10001,I149)&lt;&gt;0,INDEX(Activiteitenoverzicht!$B$5:$B$10001,I149),"niet gevonden"),"-")</f>
        <v>-</v>
      </c>
      <c r="K149" t="str" cm="1">
        <f t="array" aca="1" ref="K149" ca="1">IF(ISNUMBER(I149),IF(INDEX(Activiteitenoverzicht!$G$5:$G$10001,I149)&lt;&gt;0,INDEX(Activiteitenoverzicht!$G$5:$G$10001,I149),"niet gevonden"),"-")</f>
        <v>-</v>
      </c>
      <c r="L149" t="str">
        <f ca="1">IF(ISNUMBER(I149), IFERROR(MATCH(A149,OFFSET(Activiteitenoverzicht!$D$5:$D$10001,I149,0), 0)+I149, "-"), "-")</f>
        <v>-</v>
      </c>
      <c r="M149" t="str" cm="1">
        <f t="array" aca="1" ref="M149" ca="1">IF(ISNUMBER(L149),IF(INDEX(Activiteitenoverzicht!$B$5:$B$10001,L149)&lt;&gt;0,INDEX(Activiteitenoverzicht!$B$5:$B$10001,L149),"niet gevonden"),"-")</f>
        <v>-</v>
      </c>
      <c r="N149" t="str" cm="1">
        <f t="array" aca="1" ref="N149" ca="1">IF(ISNUMBER(L149),IF(INDEX(Activiteitenoverzicht!$G$5:$G$10001,L149)&lt;&gt;0,INDEX(Activiteitenoverzicht!$G$5:$G$10001,L149),"niet gevonden"),"-")</f>
        <v>-</v>
      </c>
      <c r="O149" t="str">
        <f ca="1">IF(ISNUMBER(L149), IFERROR(MATCH(A149,OFFSET(Activiteitenoverzicht!$D$5:$D$10001,L149,0), 0)+L149, "-"), "-")</f>
        <v>-</v>
      </c>
      <c r="R149" t="str">
        <f ca="1">IF(ISNUMBER(O149), IFERROR(MATCH(A149,OFFSET(Activiteitenoverzicht!$D$5:$D$10001,O149,0), 0)+O149, "-"), "-")</f>
        <v>-</v>
      </c>
      <c r="U149" t="str">
        <f ca="1">IF(ISNUMBER(R149), IFERROR(MATCH(A149,OFFSET(Activiteitenoverzicht!$D$5:$D$10001,R149,0), 0)+R149, "-"), "-")</f>
        <v>-</v>
      </c>
      <c r="X149" t="str">
        <f ca="1">IF(ISNUMBER(U149), IFERROR(MATCH(A149,OFFSET(Activiteitenoverzicht!$D$5:$D$10001,U149,0), 0)+U149, "-"), "-")</f>
        <v>-</v>
      </c>
      <c r="AA149" t="str">
        <f ca="1">IF(ISNUMBER(X149), IFERROR(MATCH(A149,OFFSET(Activiteitenoverzicht!$D$5:$D$10001,X149,0), 0)+X149, "-"), "-")</f>
        <v>-</v>
      </c>
    </row>
    <row r="150" spans="1:27" x14ac:dyDescent="0.25">
      <c r="A150" t="str">
        <v>56.81.20</v>
      </c>
      <c r="B150" t="str">
        <f t="shared" si="2"/>
        <v>56.81.20</v>
      </c>
      <c r="C150">
        <f>MATCH(A150,Activiteitenoverzicht!$D$5:$D$10001, 0)</f>
        <v>1798</v>
      </c>
      <c r="D150" t="str" cm="1">
        <f t="array" ref="D150">IF(INDEX(Activiteitenoverzicht!$B$5:$B$10001,C150)&lt;&gt;0,INDEX(Activiteitenoverzicht!$B$5:$B$10001,C150),"niet gevonden")</f>
        <v>VW061-A</v>
      </c>
      <c r="E150" cm="1">
        <f t="array" ref="E150">IF(INDEX(Activiteitenoverzicht!$G$5:$G$10001,C150)&lt;&gt;0,INDEX(Activiteitenoverzicht!$G$5:$G$10001,C150),"niet gevonden")</f>
        <v>1</v>
      </c>
      <c r="F150" t="str">
        <f ca="1">IFERROR(MATCH(A150,OFFSET(Activiteitenoverzicht!$D$5:$D$2079,C150,0), 0)+C150, "-")</f>
        <v>-</v>
      </c>
      <c r="G150" t="str" cm="1">
        <f t="array" aca="1" ref="G150" ca="1">IF(ISNUMBER(F150),IF(INDEX(Activiteitenoverzicht!$B$5:$B$10001,F150)&lt;&gt;0,INDEX(Activiteitenoverzicht!$B$5:$B$10001,F150),"niet gevonden"),"-")</f>
        <v>-</v>
      </c>
      <c r="H150" t="str" cm="1">
        <f t="array" aca="1" ref="H150" ca="1">IF(ISNUMBER(F150),IF(INDEX(Activiteitenoverzicht!$G$5:$G$10001,F150)&lt;&gt;0,INDEX(Activiteitenoverzicht!$G$5:$G$10001,F150),"niet gevonden"),"-")</f>
        <v>-</v>
      </c>
      <c r="I150" t="str">
        <f ca="1">IF(ISNUMBER(F150), IFERROR(MATCH(A150,OFFSET(Activiteitenoverzicht!$D$5:$D$10001,F150,0), 0)+F150, "-"), "-")</f>
        <v>-</v>
      </c>
      <c r="J150" t="str" cm="1">
        <f t="array" aca="1" ref="J150" ca="1">IF(ISNUMBER(I150),IF(INDEX(Activiteitenoverzicht!$B$5:$B$10001,I150)&lt;&gt;0,INDEX(Activiteitenoverzicht!$B$5:$B$10001,I150),"niet gevonden"),"-")</f>
        <v>-</v>
      </c>
      <c r="K150" t="str" cm="1">
        <f t="array" aca="1" ref="K150" ca="1">IF(ISNUMBER(I150),IF(INDEX(Activiteitenoverzicht!$G$5:$G$10001,I150)&lt;&gt;0,INDEX(Activiteitenoverzicht!$G$5:$G$10001,I150),"niet gevonden"),"-")</f>
        <v>-</v>
      </c>
      <c r="L150" t="str">
        <f ca="1">IF(ISNUMBER(I150), IFERROR(MATCH(A150,OFFSET(Activiteitenoverzicht!$D$5:$D$10001,I150,0), 0)+I150, "-"), "-")</f>
        <v>-</v>
      </c>
      <c r="M150" t="str" cm="1">
        <f t="array" aca="1" ref="M150" ca="1">IF(ISNUMBER(L150),IF(INDEX(Activiteitenoverzicht!$B$5:$B$10001,L150)&lt;&gt;0,INDEX(Activiteitenoverzicht!$B$5:$B$10001,L150),"niet gevonden"),"-")</f>
        <v>-</v>
      </c>
      <c r="N150" t="str" cm="1">
        <f t="array" aca="1" ref="N150" ca="1">IF(ISNUMBER(L150),IF(INDEX(Activiteitenoverzicht!$G$5:$G$10001,L150)&lt;&gt;0,INDEX(Activiteitenoverzicht!$G$5:$G$10001,L150),"niet gevonden"),"-")</f>
        <v>-</v>
      </c>
      <c r="O150" t="str">
        <f ca="1">IF(ISNUMBER(L150), IFERROR(MATCH(A150,OFFSET(Activiteitenoverzicht!$D$5:$D$10001,L150,0), 0)+L150, "-"), "-")</f>
        <v>-</v>
      </c>
      <c r="R150" t="str">
        <f ca="1">IF(ISNUMBER(O150), IFERROR(MATCH(A150,OFFSET(Activiteitenoverzicht!$D$5:$D$10001,O150,0), 0)+O150, "-"), "-")</f>
        <v>-</v>
      </c>
      <c r="U150" t="str">
        <f ca="1">IF(ISNUMBER(R150), IFERROR(MATCH(A150,OFFSET(Activiteitenoverzicht!$D$5:$D$10001,R150,0), 0)+R150, "-"), "-")</f>
        <v>-</v>
      </c>
      <c r="X150" t="str">
        <f ca="1">IF(ISNUMBER(U150), IFERROR(MATCH(A150,OFFSET(Activiteitenoverzicht!$D$5:$D$10001,U150,0), 0)+U150, "-"), "-")</f>
        <v>-</v>
      </c>
      <c r="AA150" t="str">
        <f ca="1">IF(ISNUMBER(X150), IFERROR(MATCH(A150,OFFSET(Activiteitenoverzicht!$D$5:$D$10001,X150,0), 0)+X150, "-"), "-")</f>
        <v>-</v>
      </c>
    </row>
    <row r="151" spans="1:27" x14ac:dyDescent="0.25">
      <c r="A151" t="str">
        <v>56.86.00</v>
      </c>
      <c r="B151" t="str">
        <f t="shared" si="2"/>
        <v>56.86.00</v>
      </c>
      <c r="C151">
        <f>MATCH(A151,Activiteitenoverzicht!$D$5:$D$10001, 0)</f>
        <v>1799</v>
      </c>
      <c r="D151" t="str" cm="1">
        <f t="array" ref="D151">IF(INDEX(Activiteitenoverzicht!$B$5:$B$10001,C151)&lt;&gt;0,INDEX(Activiteitenoverzicht!$B$5:$B$10001,C151),"niet gevonden")</f>
        <v>VW061-A</v>
      </c>
      <c r="E151" cm="1">
        <f t="array" ref="E151">IF(INDEX(Activiteitenoverzicht!$G$5:$G$10001,C151)&lt;&gt;0,INDEX(Activiteitenoverzicht!$G$5:$G$10001,C151),"niet gevonden")</f>
        <v>1</v>
      </c>
      <c r="F151" t="str">
        <f ca="1">IFERROR(MATCH(A151,OFFSET(Activiteitenoverzicht!$D$5:$D$2079,C151,0), 0)+C151, "-")</f>
        <v>-</v>
      </c>
      <c r="G151" t="str" cm="1">
        <f t="array" aca="1" ref="G151" ca="1">IF(ISNUMBER(F151),IF(INDEX(Activiteitenoverzicht!$B$5:$B$10001,F151)&lt;&gt;0,INDEX(Activiteitenoverzicht!$B$5:$B$10001,F151),"niet gevonden"),"-")</f>
        <v>-</v>
      </c>
      <c r="H151" t="str" cm="1">
        <f t="array" aca="1" ref="H151" ca="1">IF(ISNUMBER(F151),IF(INDEX(Activiteitenoverzicht!$G$5:$G$10001,F151)&lt;&gt;0,INDEX(Activiteitenoverzicht!$G$5:$G$10001,F151),"niet gevonden"),"-")</f>
        <v>-</v>
      </c>
      <c r="I151" t="str">
        <f ca="1">IF(ISNUMBER(F151), IFERROR(MATCH(A151,OFFSET(Activiteitenoverzicht!$D$5:$D$10001,F151,0), 0)+F151, "-"), "-")</f>
        <v>-</v>
      </c>
      <c r="J151" t="str" cm="1">
        <f t="array" aca="1" ref="J151" ca="1">IF(ISNUMBER(I151),IF(INDEX(Activiteitenoverzicht!$B$5:$B$10001,I151)&lt;&gt;0,INDEX(Activiteitenoverzicht!$B$5:$B$10001,I151),"niet gevonden"),"-")</f>
        <v>-</v>
      </c>
      <c r="K151" t="str" cm="1">
        <f t="array" aca="1" ref="K151" ca="1">IF(ISNUMBER(I151),IF(INDEX(Activiteitenoverzicht!$G$5:$G$10001,I151)&lt;&gt;0,INDEX(Activiteitenoverzicht!$G$5:$G$10001,I151),"niet gevonden"),"-")</f>
        <v>-</v>
      </c>
      <c r="L151" t="str">
        <f ca="1">IF(ISNUMBER(I151), IFERROR(MATCH(A151,OFFSET(Activiteitenoverzicht!$D$5:$D$10001,I151,0), 0)+I151, "-"), "-")</f>
        <v>-</v>
      </c>
      <c r="M151" t="str" cm="1">
        <f t="array" aca="1" ref="M151" ca="1">IF(ISNUMBER(L151),IF(INDEX(Activiteitenoverzicht!$B$5:$B$10001,L151)&lt;&gt;0,INDEX(Activiteitenoverzicht!$B$5:$B$10001,L151),"niet gevonden"),"-")</f>
        <v>-</v>
      </c>
      <c r="N151" t="str" cm="1">
        <f t="array" aca="1" ref="N151" ca="1">IF(ISNUMBER(L151),IF(INDEX(Activiteitenoverzicht!$G$5:$G$10001,L151)&lt;&gt;0,INDEX(Activiteitenoverzicht!$G$5:$G$10001,L151),"niet gevonden"),"-")</f>
        <v>-</v>
      </c>
      <c r="O151" t="str">
        <f ca="1">IF(ISNUMBER(L151), IFERROR(MATCH(A151,OFFSET(Activiteitenoverzicht!$D$5:$D$10001,L151,0), 0)+L151, "-"), "-")</f>
        <v>-</v>
      </c>
      <c r="R151" t="str">
        <f ca="1">IF(ISNUMBER(O151), IFERROR(MATCH(A151,OFFSET(Activiteitenoverzicht!$D$5:$D$10001,O151,0), 0)+O151, "-"), "-")</f>
        <v>-</v>
      </c>
      <c r="U151" t="str">
        <f ca="1">IF(ISNUMBER(R151), IFERROR(MATCH(A151,OFFSET(Activiteitenoverzicht!$D$5:$D$10001,R151,0), 0)+R151, "-"), "-")</f>
        <v>-</v>
      </c>
      <c r="X151" t="str">
        <f ca="1">IF(ISNUMBER(U151), IFERROR(MATCH(A151,OFFSET(Activiteitenoverzicht!$D$5:$D$10001,U151,0), 0)+U151, "-"), "-")</f>
        <v>-</v>
      </c>
      <c r="AA151" t="str">
        <f ca="1">IF(ISNUMBER(X151), IFERROR(MATCH(A151,OFFSET(Activiteitenoverzicht!$D$5:$D$10001,X151,0), 0)+X151, "-"), "-")</f>
        <v>-</v>
      </c>
    </row>
    <row r="152" spans="1:27" x14ac:dyDescent="0.25">
      <c r="A152" t="str">
        <v>56.85.00</v>
      </c>
      <c r="B152" t="str">
        <f t="shared" si="2"/>
        <v>56.85.00</v>
      </c>
      <c r="C152">
        <f>MATCH(A152,Activiteitenoverzicht!$D$5:$D$10001, 0)</f>
        <v>1807</v>
      </c>
      <c r="D152" t="str" cm="1">
        <f t="array" ref="D152">IF(INDEX(Activiteitenoverzicht!$B$5:$B$10001,C152)&lt;&gt;0,INDEX(Activiteitenoverzicht!$B$5:$B$10001,C152),"niet gevonden")</f>
        <v>VW080-A</v>
      </c>
      <c r="E152" cm="1">
        <f t="array" ref="E152">IF(INDEX(Activiteitenoverzicht!$G$5:$G$10001,C152)&lt;&gt;0,INDEX(Activiteitenoverzicht!$G$5:$G$10001,C152),"niet gevonden")</f>
        <v>1</v>
      </c>
      <c r="F152">
        <f ca="1">IFERROR(MATCH(A152,OFFSET(Activiteitenoverzicht!$D$5:$D$2079,C152,0), 0)+C152, "-")</f>
        <v>1811</v>
      </c>
      <c r="G152" t="str" cm="1">
        <f t="array" aca="1" ref="G152" ca="1">IF(ISNUMBER(F152),IF(INDEX(Activiteitenoverzicht!$B$5:$B$10001,F152)&lt;&gt;0,INDEX(Activiteitenoverzicht!$B$5:$B$10001,F152),"niet gevonden"),"-")</f>
        <v>VW090-A</v>
      </c>
      <c r="H152" cm="1">
        <f t="array" aca="1" ref="H152" ca="1">IF(ISNUMBER(F152),IF(INDEX(Activiteitenoverzicht!$G$5:$G$10001,F152)&lt;&gt;0,INDEX(Activiteitenoverzicht!$G$5:$G$10001,F152),"niet gevonden"),"-")</f>
        <v>1</v>
      </c>
      <c r="I152">
        <f ca="1">IF(ISNUMBER(F152), IFERROR(MATCH(A152,OFFSET(Activiteitenoverzicht!$D$5:$D$10001,F152,0), 0)+F152, "-"), "-")</f>
        <v>1815</v>
      </c>
      <c r="J152" t="str" cm="1">
        <f t="array" aca="1" ref="J152" ca="1">IF(ISNUMBER(I152),IF(INDEX(Activiteitenoverzicht!$B$5:$B$10001,I152)&lt;&gt;0,INDEX(Activiteitenoverzicht!$B$5:$B$10001,I152),"niet gevonden"),"-")</f>
        <v>VW100-A</v>
      </c>
      <c r="K152" cm="1">
        <f t="array" aca="1" ref="K152" ca="1">IF(ISNUMBER(I152),IF(INDEX(Activiteitenoverzicht!$G$5:$G$10001,I152)&lt;&gt;0,INDEX(Activiteitenoverzicht!$G$5:$G$10001,I152),"niet gevonden"),"-")</f>
        <v>1</v>
      </c>
      <c r="L152" t="str">
        <f ca="1">IF(ISNUMBER(I152), IFERROR(MATCH(A152,OFFSET(Activiteitenoverzicht!$D$5:$D$10001,I152,0), 0)+I152, "-"), "-")</f>
        <v>-</v>
      </c>
      <c r="M152" t="str" cm="1">
        <f t="array" aca="1" ref="M152" ca="1">IF(ISNUMBER(L152),IF(INDEX(Activiteitenoverzicht!$B$5:$B$10001,L152)&lt;&gt;0,INDEX(Activiteitenoverzicht!$B$5:$B$10001,L152),"niet gevonden"),"-")</f>
        <v>-</v>
      </c>
      <c r="N152" t="str" cm="1">
        <f t="array" aca="1" ref="N152" ca="1">IF(ISNUMBER(L152),IF(INDEX(Activiteitenoverzicht!$G$5:$G$10001,L152)&lt;&gt;0,INDEX(Activiteitenoverzicht!$G$5:$G$10001,L152),"niet gevonden"),"-")</f>
        <v>-</v>
      </c>
      <c r="O152" t="str">
        <f ca="1">IF(ISNUMBER(L152), IFERROR(MATCH(A152,OFFSET(Activiteitenoverzicht!$D$5:$D$10001,L152,0), 0)+L152, "-"), "-")</f>
        <v>-</v>
      </c>
      <c r="R152" t="str">
        <f ca="1">IF(ISNUMBER(O152), IFERROR(MATCH(A152,OFFSET(Activiteitenoverzicht!$D$5:$D$10001,O152,0), 0)+O152, "-"), "-")</f>
        <v>-</v>
      </c>
      <c r="U152" t="str">
        <f ca="1">IF(ISNUMBER(R152), IFERROR(MATCH(A152,OFFSET(Activiteitenoverzicht!$D$5:$D$10001,R152,0), 0)+R152, "-"), "-")</f>
        <v>-</v>
      </c>
      <c r="X152" t="str">
        <f ca="1">IF(ISNUMBER(U152), IFERROR(MATCH(A152,OFFSET(Activiteitenoverzicht!$D$5:$D$10001,U152,0), 0)+U152, "-"), "-")</f>
        <v>-</v>
      </c>
      <c r="AA152" t="str">
        <f ca="1">IF(ISNUMBER(X152), IFERROR(MATCH(A152,OFFSET(Activiteitenoverzicht!$D$5:$D$10001,X152,0), 0)+X152, "-"), "-")</f>
        <v>-</v>
      </c>
    </row>
    <row r="153" spans="1:27" x14ac:dyDescent="0.25">
      <c r="A153" t="str">
        <v>56.85.20</v>
      </c>
      <c r="B153" t="str">
        <f t="shared" si="2"/>
        <v>56.85.20</v>
      </c>
      <c r="C153">
        <f>MATCH(A153,Activiteitenoverzicht!$D$5:$D$10001, 0)</f>
        <v>1808</v>
      </c>
      <c r="D153" t="str" cm="1">
        <f t="array" ref="D153">IF(INDEX(Activiteitenoverzicht!$B$5:$B$10001,C153)&lt;&gt;0,INDEX(Activiteitenoverzicht!$B$5:$B$10001,C153),"niet gevonden")</f>
        <v>VW080-A</v>
      </c>
      <c r="E153" cm="1">
        <f t="array" ref="E153">IF(INDEX(Activiteitenoverzicht!$G$5:$G$10001,C153)&lt;&gt;0,INDEX(Activiteitenoverzicht!$G$5:$G$10001,C153),"niet gevonden")</f>
        <v>1</v>
      </c>
      <c r="F153" t="str">
        <f ca="1">IFERROR(MATCH(A153,OFFSET(Activiteitenoverzicht!$D$5:$D$2079,C153,0), 0)+C153, "-")</f>
        <v>-</v>
      </c>
      <c r="G153" t="str" cm="1">
        <f t="array" aca="1" ref="G153" ca="1">IF(ISNUMBER(F153),IF(INDEX(Activiteitenoverzicht!$B$5:$B$10001,F153)&lt;&gt;0,INDEX(Activiteitenoverzicht!$B$5:$B$10001,F153),"niet gevonden"),"-")</f>
        <v>-</v>
      </c>
      <c r="H153" t="str" cm="1">
        <f t="array" aca="1" ref="H153" ca="1">IF(ISNUMBER(F153),IF(INDEX(Activiteitenoverzicht!$G$5:$G$10001,F153)&lt;&gt;0,INDEX(Activiteitenoverzicht!$G$5:$G$10001,F153),"niet gevonden"),"-")</f>
        <v>-</v>
      </c>
      <c r="I153" t="str">
        <f ca="1">IF(ISNUMBER(F153), IFERROR(MATCH(A153,OFFSET(Activiteitenoverzicht!$D$5:$D$10001,F153,0), 0)+F153, "-"), "-")</f>
        <v>-</v>
      </c>
      <c r="J153" t="str" cm="1">
        <f t="array" aca="1" ref="J153" ca="1">IF(ISNUMBER(I153),IF(INDEX(Activiteitenoverzicht!$B$5:$B$10001,I153)&lt;&gt;0,INDEX(Activiteitenoverzicht!$B$5:$B$10001,I153),"niet gevonden"),"-")</f>
        <v>-</v>
      </c>
      <c r="K153" t="str" cm="1">
        <f t="array" aca="1" ref="K153" ca="1">IF(ISNUMBER(I153),IF(INDEX(Activiteitenoverzicht!$G$5:$G$10001,I153)&lt;&gt;0,INDEX(Activiteitenoverzicht!$G$5:$G$10001,I153),"niet gevonden"),"-")</f>
        <v>-</v>
      </c>
      <c r="L153" t="str">
        <f ca="1">IF(ISNUMBER(I153), IFERROR(MATCH(A153,OFFSET(Activiteitenoverzicht!$D$5:$D$10001,I153,0), 0)+I153, "-"), "-")</f>
        <v>-</v>
      </c>
      <c r="M153" t="str" cm="1">
        <f t="array" aca="1" ref="M153" ca="1">IF(ISNUMBER(L153),IF(INDEX(Activiteitenoverzicht!$B$5:$B$10001,L153)&lt;&gt;0,INDEX(Activiteitenoverzicht!$B$5:$B$10001,L153),"niet gevonden"),"-")</f>
        <v>-</v>
      </c>
      <c r="N153" t="str" cm="1">
        <f t="array" aca="1" ref="N153" ca="1">IF(ISNUMBER(L153),IF(INDEX(Activiteitenoverzicht!$G$5:$G$10001,L153)&lt;&gt;0,INDEX(Activiteitenoverzicht!$G$5:$G$10001,L153),"niet gevonden"),"-")</f>
        <v>-</v>
      </c>
      <c r="O153" t="str">
        <f ca="1">IF(ISNUMBER(L153), IFERROR(MATCH(A153,OFFSET(Activiteitenoverzicht!$D$5:$D$10001,L153,0), 0)+L153, "-"), "-")</f>
        <v>-</v>
      </c>
      <c r="R153" t="str">
        <f ca="1">IF(ISNUMBER(O153), IFERROR(MATCH(A153,OFFSET(Activiteitenoverzicht!$D$5:$D$10001,O153,0), 0)+O153, "-"), "-")</f>
        <v>-</v>
      </c>
      <c r="U153" t="str">
        <f ca="1">IF(ISNUMBER(R153), IFERROR(MATCH(A153,OFFSET(Activiteitenoverzicht!$D$5:$D$10001,R153,0), 0)+R153, "-"), "-")</f>
        <v>-</v>
      </c>
      <c r="X153" t="str">
        <f ca="1">IF(ISNUMBER(U153), IFERROR(MATCH(A153,OFFSET(Activiteitenoverzicht!$D$5:$D$10001,U153,0), 0)+U153, "-"), "-")</f>
        <v>-</v>
      </c>
      <c r="AA153" t="str">
        <f ca="1">IF(ISNUMBER(X153), IFERROR(MATCH(A153,OFFSET(Activiteitenoverzicht!$D$5:$D$10001,X153,0), 0)+X153, "-"), "-")</f>
        <v>-</v>
      </c>
    </row>
    <row r="154" spans="1:27" x14ac:dyDescent="0.25">
      <c r="A154" t="str">
        <v>56.29.10</v>
      </c>
      <c r="B154" t="str">
        <f t="shared" si="2"/>
        <v>56.29.10</v>
      </c>
      <c r="C154">
        <f>MATCH(A154,Activiteitenoverzicht!$D$5:$D$10001, 0)</f>
        <v>1822</v>
      </c>
      <c r="D154" t="str" cm="1">
        <f t="array" ref="D154">IF(INDEX(Activiteitenoverzicht!$B$5:$B$10001,C154)&lt;&gt;0,INDEX(Activiteitenoverzicht!$B$5:$B$10001,C154),"niet gevonden")</f>
        <v>VW110-A1</v>
      </c>
      <c r="E154" cm="1">
        <f t="array" ref="E154">IF(INDEX(Activiteitenoverzicht!$G$5:$G$10001,C154)&lt;&gt;0,INDEX(Activiteitenoverzicht!$G$5:$G$10001,C154),"niet gevonden")</f>
        <v>1</v>
      </c>
      <c r="F154" t="str">
        <f ca="1">IFERROR(MATCH(A154,OFFSET(Activiteitenoverzicht!$D$5:$D$2079,C154,0), 0)+C154, "-")</f>
        <v>-</v>
      </c>
      <c r="G154" t="str" cm="1">
        <f t="array" aca="1" ref="G154" ca="1">IF(ISNUMBER(F154),IF(INDEX(Activiteitenoverzicht!$B$5:$B$10001,F154)&lt;&gt;0,INDEX(Activiteitenoverzicht!$B$5:$B$10001,F154),"niet gevonden"),"-")</f>
        <v>-</v>
      </c>
      <c r="H154" t="str" cm="1">
        <f t="array" aca="1" ref="H154" ca="1">IF(ISNUMBER(F154),IF(INDEX(Activiteitenoverzicht!$G$5:$G$10001,F154)&lt;&gt;0,INDEX(Activiteitenoverzicht!$G$5:$G$10001,F154),"niet gevonden"),"-")</f>
        <v>-</v>
      </c>
      <c r="I154" t="str">
        <f ca="1">IF(ISNUMBER(F154), IFERROR(MATCH(A154,OFFSET(Activiteitenoverzicht!$D$5:$D$10001,F154,0), 0)+F154, "-"), "-")</f>
        <v>-</v>
      </c>
      <c r="J154" t="str" cm="1">
        <f t="array" aca="1" ref="J154" ca="1">IF(ISNUMBER(I154),IF(INDEX(Activiteitenoverzicht!$B$5:$B$10001,I154)&lt;&gt;0,INDEX(Activiteitenoverzicht!$B$5:$B$10001,I154),"niet gevonden"),"-")</f>
        <v>-</v>
      </c>
      <c r="K154" t="str" cm="1">
        <f t="array" aca="1" ref="K154" ca="1">IF(ISNUMBER(I154),IF(INDEX(Activiteitenoverzicht!$G$5:$G$10001,I154)&lt;&gt;0,INDEX(Activiteitenoverzicht!$G$5:$G$10001,I154),"niet gevonden"),"-")</f>
        <v>-</v>
      </c>
      <c r="L154" t="str">
        <f ca="1">IF(ISNUMBER(I154), IFERROR(MATCH(A154,OFFSET(Activiteitenoverzicht!$D$5:$D$10001,I154,0), 0)+I154, "-"), "-")</f>
        <v>-</v>
      </c>
      <c r="M154" t="str" cm="1">
        <f t="array" aca="1" ref="M154" ca="1">IF(ISNUMBER(L154),IF(INDEX(Activiteitenoverzicht!$B$5:$B$10001,L154)&lt;&gt;0,INDEX(Activiteitenoverzicht!$B$5:$B$10001,L154),"niet gevonden"),"-")</f>
        <v>-</v>
      </c>
      <c r="N154" t="str" cm="1">
        <f t="array" aca="1" ref="N154" ca="1">IF(ISNUMBER(L154),IF(INDEX(Activiteitenoverzicht!$G$5:$G$10001,L154)&lt;&gt;0,INDEX(Activiteitenoverzicht!$G$5:$G$10001,L154),"niet gevonden"),"-")</f>
        <v>-</v>
      </c>
      <c r="O154" t="str">
        <f ca="1">IF(ISNUMBER(L154), IFERROR(MATCH(A154,OFFSET(Activiteitenoverzicht!$D$5:$D$10001,L154,0), 0)+L154, "-"), "-")</f>
        <v>-</v>
      </c>
      <c r="R154" t="str">
        <f ca="1">IF(ISNUMBER(O154), IFERROR(MATCH(A154,OFFSET(Activiteitenoverzicht!$D$5:$D$10001,O154,0), 0)+O154, "-"), "-")</f>
        <v>-</v>
      </c>
      <c r="U154" t="str">
        <f ca="1">IF(ISNUMBER(R154), IFERROR(MATCH(A154,OFFSET(Activiteitenoverzicht!$D$5:$D$10001,R154,0), 0)+R154, "-"), "-")</f>
        <v>-</v>
      </c>
      <c r="X154" t="str">
        <f ca="1">IF(ISNUMBER(U154), IFERROR(MATCH(A154,OFFSET(Activiteitenoverzicht!$D$5:$D$10001,U154,0), 0)+U154, "-"), "-")</f>
        <v>-</v>
      </c>
      <c r="AA154" t="str">
        <f ca="1">IF(ISNUMBER(X154), IFERROR(MATCH(A154,OFFSET(Activiteitenoverzicht!$D$5:$D$10001,X154,0), 0)+X154, "-"), "-")</f>
        <v>-</v>
      </c>
    </row>
    <row r="155" spans="1:27" x14ac:dyDescent="0.25">
      <c r="A155" t="str">
        <v>55.12.20</v>
      </c>
      <c r="B155" t="str">
        <f t="shared" si="2"/>
        <v>55.12.20</v>
      </c>
      <c r="C155">
        <f>MATCH(A155,Activiteitenoverzicht!$D$5:$D$10001, 0)</f>
        <v>1823</v>
      </c>
      <c r="D155" t="str" cm="1">
        <f t="array" ref="D155">IF(INDEX(Activiteitenoverzicht!$B$5:$B$10001,C155)&lt;&gt;0,INDEX(Activiteitenoverzicht!$B$5:$B$10001,C155),"niet gevonden")</f>
        <v>VW110-A1</v>
      </c>
      <c r="E155" cm="1">
        <f t="array" ref="E155">IF(INDEX(Activiteitenoverzicht!$G$5:$G$10001,C155)&lt;&gt;0,INDEX(Activiteitenoverzicht!$G$5:$G$10001,C155),"niet gevonden")</f>
        <v>1</v>
      </c>
      <c r="F155" t="str">
        <f ca="1">IFERROR(MATCH(A155,OFFSET(Activiteitenoverzicht!$D$5:$D$2079,C155,0), 0)+C155, "-")</f>
        <v>-</v>
      </c>
      <c r="G155" t="str" cm="1">
        <f t="array" aca="1" ref="G155" ca="1">IF(ISNUMBER(F155),IF(INDEX(Activiteitenoverzicht!$B$5:$B$10001,F155)&lt;&gt;0,INDEX(Activiteitenoverzicht!$B$5:$B$10001,F155),"niet gevonden"),"-")</f>
        <v>-</v>
      </c>
      <c r="H155" t="str" cm="1">
        <f t="array" aca="1" ref="H155" ca="1">IF(ISNUMBER(F155),IF(INDEX(Activiteitenoverzicht!$G$5:$G$10001,F155)&lt;&gt;0,INDEX(Activiteitenoverzicht!$G$5:$G$10001,F155),"niet gevonden"),"-")</f>
        <v>-</v>
      </c>
      <c r="I155" t="str">
        <f ca="1">IF(ISNUMBER(F155), IFERROR(MATCH(A155,OFFSET(Activiteitenoverzicht!$D$5:$D$10001,F155,0), 0)+F155, "-"), "-")</f>
        <v>-</v>
      </c>
      <c r="J155" t="str" cm="1">
        <f t="array" aca="1" ref="J155" ca="1">IF(ISNUMBER(I155),IF(INDEX(Activiteitenoverzicht!$B$5:$B$10001,I155)&lt;&gt;0,INDEX(Activiteitenoverzicht!$B$5:$B$10001,I155),"niet gevonden"),"-")</f>
        <v>-</v>
      </c>
      <c r="K155" t="str" cm="1">
        <f t="array" aca="1" ref="K155" ca="1">IF(ISNUMBER(I155),IF(INDEX(Activiteitenoverzicht!$G$5:$G$10001,I155)&lt;&gt;0,INDEX(Activiteitenoverzicht!$G$5:$G$10001,I155),"niet gevonden"),"-")</f>
        <v>-</v>
      </c>
      <c r="L155" t="str">
        <f ca="1">IF(ISNUMBER(I155), IFERROR(MATCH(A155,OFFSET(Activiteitenoverzicht!$D$5:$D$10001,I155,0), 0)+I155, "-"), "-")</f>
        <v>-</v>
      </c>
      <c r="M155" t="str" cm="1">
        <f t="array" aca="1" ref="M155" ca="1">IF(ISNUMBER(L155),IF(INDEX(Activiteitenoverzicht!$B$5:$B$10001,L155)&lt;&gt;0,INDEX(Activiteitenoverzicht!$B$5:$B$10001,L155),"niet gevonden"),"-")</f>
        <v>-</v>
      </c>
      <c r="N155" t="str" cm="1">
        <f t="array" aca="1" ref="N155" ca="1">IF(ISNUMBER(L155),IF(INDEX(Activiteitenoverzicht!$G$5:$G$10001,L155)&lt;&gt;0,INDEX(Activiteitenoverzicht!$G$5:$G$10001,L155),"niet gevonden"),"-")</f>
        <v>-</v>
      </c>
      <c r="O155" t="str">
        <f ca="1">IF(ISNUMBER(L155), IFERROR(MATCH(A155,OFFSET(Activiteitenoverzicht!$D$5:$D$10001,L155,0), 0)+L155, "-"), "-")</f>
        <v>-</v>
      </c>
      <c r="R155" t="str">
        <f ca="1">IF(ISNUMBER(O155), IFERROR(MATCH(A155,OFFSET(Activiteitenoverzicht!$D$5:$D$10001,O155,0), 0)+O155, "-"), "-")</f>
        <v>-</v>
      </c>
      <c r="U155" t="str">
        <f ca="1">IF(ISNUMBER(R155), IFERROR(MATCH(A155,OFFSET(Activiteitenoverzicht!$D$5:$D$10001,R155,0), 0)+R155, "-"), "-")</f>
        <v>-</v>
      </c>
      <c r="X155" t="str">
        <f ca="1">IF(ISNUMBER(U155), IFERROR(MATCH(A155,OFFSET(Activiteitenoverzicht!$D$5:$D$10001,U155,0), 0)+U155, "-"), "-")</f>
        <v>-</v>
      </c>
      <c r="AA155" t="str">
        <f ca="1">IF(ISNUMBER(X155), IFERROR(MATCH(A155,OFFSET(Activiteitenoverzicht!$D$5:$D$10001,X155,0), 0)+X155, "-"), "-")</f>
        <v>-</v>
      </c>
    </row>
    <row r="156" spans="1:27" x14ac:dyDescent="0.25">
      <c r="A156" t="str">
        <v>55.21.10</v>
      </c>
      <c r="B156" t="str">
        <f t="shared" si="2"/>
        <v>55.21.10</v>
      </c>
      <c r="C156">
        <f>MATCH(A156,Activiteitenoverzicht!$D$5:$D$10001, 0)</f>
        <v>1824</v>
      </c>
      <c r="D156" t="str" cm="1">
        <f t="array" ref="D156">IF(INDEX(Activiteitenoverzicht!$B$5:$B$10001,C156)&lt;&gt;0,INDEX(Activiteitenoverzicht!$B$5:$B$10001,C156),"niet gevonden")</f>
        <v>VW110-A1</v>
      </c>
      <c r="E156" cm="1">
        <f t="array" ref="E156">IF(INDEX(Activiteitenoverzicht!$G$5:$G$10001,C156)&lt;&gt;0,INDEX(Activiteitenoverzicht!$G$5:$G$10001,C156),"niet gevonden")</f>
        <v>1</v>
      </c>
      <c r="F156" t="str">
        <f ca="1">IFERROR(MATCH(A156,OFFSET(Activiteitenoverzicht!$D$5:$D$2079,C156,0), 0)+C156, "-")</f>
        <v>-</v>
      </c>
      <c r="G156" t="str" cm="1">
        <f t="array" aca="1" ref="G156" ca="1">IF(ISNUMBER(F156),IF(INDEX(Activiteitenoverzicht!$B$5:$B$10001,F156)&lt;&gt;0,INDEX(Activiteitenoverzicht!$B$5:$B$10001,F156),"niet gevonden"),"-")</f>
        <v>-</v>
      </c>
      <c r="H156" t="str" cm="1">
        <f t="array" aca="1" ref="H156" ca="1">IF(ISNUMBER(F156),IF(INDEX(Activiteitenoverzicht!$G$5:$G$10001,F156)&lt;&gt;0,INDEX(Activiteitenoverzicht!$G$5:$G$10001,F156),"niet gevonden"),"-")</f>
        <v>-</v>
      </c>
      <c r="I156" t="str">
        <f ca="1">IF(ISNUMBER(F156), IFERROR(MATCH(A156,OFFSET(Activiteitenoverzicht!$D$5:$D$10001,F156,0), 0)+F156, "-"), "-")</f>
        <v>-</v>
      </c>
      <c r="J156" t="str" cm="1">
        <f t="array" aca="1" ref="J156" ca="1">IF(ISNUMBER(I156),IF(INDEX(Activiteitenoverzicht!$B$5:$B$10001,I156)&lt;&gt;0,INDEX(Activiteitenoverzicht!$B$5:$B$10001,I156),"niet gevonden"),"-")</f>
        <v>-</v>
      </c>
      <c r="K156" t="str" cm="1">
        <f t="array" aca="1" ref="K156" ca="1">IF(ISNUMBER(I156),IF(INDEX(Activiteitenoverzicht!$G$5:$G$10001,I156)&lt;&gt;0,INDEX(Activiteitenoverzicht!$G$5:$G$10001,I156),"niet gevonden"),"-")</f>
        <v>-</v>
      </c>
      <c r="L156" t="str">
        <f ca="1">IF(ISNUMBER(I156), IFERROR(MATCH(A156,OFFSET(Activiteitenoverzicht!$D$5:$D$10001,I156,0), 0)+I156, "-"), "-")</f>
        <v>-</v>
      </c>
      <c r="M156" t="str" cm="1">
        <f t="array" aca="1" ref="M156" ca="1">IF(ISNUMBER(L156),IF(INDEX(Activiteitenoverzicht!$B$5:$B$10001,L156)&lt;&gt;0,INDEX(Activiteitenoverzicht!$B$5:$B$10001,L156),"niet gevonden"),"-")</f>
        <v>-</v>
      </c>
      <c r="N156" t="str" cm="1">
        <f t="array" aca="1" ref="N156" ca="1">IF(ISNUMBER(L156),IF(INDEX(Activiteitenoverzicht!$G$5:$G$10001,L156)&lt;&gt;0,INDEX(Activiteitenoverzicht!$G$5:$G$10001,L156),"niet gevonden"),"-")</f>
        <v>-</v>
      </c>
      <c r="O156" t="str">
        <f ca="1">IF(ISNUMBER(L156), IFERROR(MATCH(A156,OFFSET(Activiteitenoverzicht!$D$5:$D$10001,L156,0), 0)+L156, "-"), "-")</f>
        <v>-</v>
      </c>
      <c r="R156" t="str">
        <f ca="1">IF(ISNUMBER(O156), IFERROR(MATCH(A156,OFFSET(Activiteitenoverzicht!$D$5:$D$10001,O156,0), 0)+O156, "-"), "-")</f>
        <v>-</v>
      </c>
      <c r="U156" t="str">
        <f ca="1">IF(ISNUMBER(R156), IFERROR(MATCH(A156,OFFSET(Activiteitenoverzicht!$D$5:$D$10001,R156,0), 0)+R156, "-"), "-")</f>
        <v>-</v>
      </c>
      <c r="X156" t="str">
        <f ca="1">IF(ISNUMBER(U156), IFERROR(MATCH(A156,OFFSET(Activiteitenoverzicht!$D$5:$D$10001,U156,0), 0)+U156, "-"), "-")</f>
        <v>-</v>
      </c>
      <c r="AA156" t="str">
        <f ca="1">IF(ISNUMBER(X156), IFERROR(MATCH(A156,OFFSET(Activiteitenoverzicht!$D$5:$D$10001,X156,0), 0)+X156, "-"), "-")</f>
        <v>-</v>
      </c>
    </row>
    <row r="157" spans="1:27" x14ac:dyDescent="0.25">
      <c r="A157" t="str">
        <v>55.21.40</v>
      </c>
      <c r="B157" t="str">
        <f t="shared" si="2"/>
        <v>55.21.40</v>
      </c>
      <c r="C157">
        <f>MATCH(A157,Activiteitenoverzicht!$D$5:$D$10001, 0)</f>
        <v>1825</v>
      </c>
      <c r="D157" t="str" cm="1">
        <f t="array" ref="D157">IF(INDEX(Activiteitenoverzicht!$B$5:$B$10001,C157)&lt;&gt;0,INDEX(Activiteitenoverzicht!$B$5:$B$10001,C157),"niet gevonden")</f>
        <v>VW110-A1</v>
      </c>
      <c r="E157" cm="1">
        <f t="array" ref="E157">IF(INDEX(Activiteitenoverzicht!$G$5:$G$10001,C157)&lt;&gt;0,INDEX(Activiteitenoverzicht!$G$5:$G$10001,C157),"niet gevonden")</f>
        <v>1</v>
      </c>
      <c r="F157" t="str">
        <f ca="1">IFERROR(MATCH(A157,OFFSET(Activiteitenoverzicht!$D$5:$D$2079,C157,0), 0)+C157, "-")</f>
        <v>-</v>
      </c>
      <c r="G157" t="str" cm="1">
        <f t="array" aca="1" ref="G157" ca="1">IF(ISNUMBER(F157),IF(INDEX(Activiteitenoverzicht!$B$5:$B$10001,F157)&lt;&gt;0,INDEX(Activiteitenoverzicht!$B$5:$B$10001,F157),"niet gevonden"),"-")</f>
        <v>-</v>
      </c>
      <c r="H157" t="str" cm="1">
        <f t="array" aca="1" ref="H157" ca="1">IF(ISNUMBER(F157),IF(INDEX(Activiteitenoverzicht!$G$5:$G$10001,F157)&lt;&gt;0,INDEX(Activiteitenoverzicht!$G$5:$G$10001,F157),"niet gevonden"),"-")</f>
        <v>-</v>
      </c>
      <c r="I157" t="str">
        <f ca="1">IF(ISNUMBER(F157), IFERROR(MATCH(A157,OFFSET(Activiteitenoverzicht!$D$5:$D$10001,F157,0), 0)+F157, "-"), "-")</f>
        <v>-</v>
      </c>
      <c r="J157" t="str" cm="1">
        <f t="array" aca="1" ref="J157" ca="1">IF(ISNUMBER(I157),IF(INDEX(Activiteitenoverzicht!$B$5:$B$10001,I157)&lt;&gt;0,INDEX(Activiteitenoverzicht!$B$5:$B$10001,I157),"niet gevonden"),"-")</f>
        <v>-</v>
      </c>
      <c r="K157" t="str" cm="1">
        <f t="array" aca="1" ref="K157" ca="1">IF(ISNUMBER(I157),IF(INDEX(Activiteitenoverzicht!$G$5:$G$10001,I157)&lt;&gt;0,INDEX(Activiteitenoverzicht!$G$5:$G$10001,I157),"niet gevonden"),"-")</f>
        <v>-</v>
      </c>
      <c r="L157" t="str">
        <f ca="1">IF(ISNUMBER(I157), IFERROR(MATCH(A157,OFFSET(Activiteitenoverzicht!$D$5:$D$10001,I157,0), 0)+I157, "-"), "-")</f>
        <v>-</v>
      </c>
      <c r="M157" t="str" cm="1">
        <f t="array" aca="1" ref="M157" ca="1">IF(ISNUMBER(L157),IF(INDEX(Activiteitenoverzicht!$B$5:$B$10001,L157)&lt;&gt;0,INDEX(Activiteitenoverzicht!$B$5:$B$10001,L157),"niet gevonden"),"-")</f>
        <v>-</v>
      </c>
      <c r="N157" t="str" cm="1">
        <f t="array" aca="1" ref="N157" ca="1">IF(ISNUMBER(L157),IF(INDEX(Activiteitenoverzicht!$G$5:$G$10001,L157)&lt;&gt;0,INDEX(Activiteitenoverzicht!$G$5:$G$10001,L157),"niet gevonden"),"-")</f>
        <v>-</v>
      </c>
      <c r="O157" t="str">
        <f ca="1">IF(ISNUMBER(L157), IFERROR(MATCH(A157,OFFSET(Activiteitenoverzicht!$D$5:$D$10001,L157,0), 0)+L157, "-"), "-")</f>
        <v>-</v>
      </c>
      <c r="R157" t="str">
        <f ca="1">IF(ISNUMBER(O157), IFERROR(MATCH(A157,OFFSET(Activiteitenoverzicht!$D$5:$D$10001,O157,0), 0)+O157, "-"), "-")</f>
        <v>-</v>
      </c>
      <c r="U157" t="str">
        <f ca="1">IF(ISNUMBER(R157), IFERROR(MATCH(A157,OFFSET(Activiteitenoverzicht!$D$5:$D$10001,R157,0), 0)+R157, "-"), "-")</f>
        <v>-</v>
      </c>
      <c r="X157" t="str">
        <f ca="1">IF(ISNUMBER(U157), IFERROR(MATCH(A157,OFFSET(Activiteitenoverzicht!$D$5:$D$10001,U157,0), 0)+U157, "-"), "-")</f>
        <v>-</v>
      </c>
      <c r="AA157" t="str">
        <f ca="1">IF(ISNUMBER(X157), IFERROR(MATCH(A157,OFFSET(Activiteitenoverzicht!$D$5:$D$10001,X157,0), 0)+X157, "-"), "-")</f>
        <v>-</v>
      </c>
    </row>
    <row r="158" spans="1:27" x14ac:dyDescent="0.25">
      <c r="A158" t="str">
        <v>56.29.11</v>
      </c>
      <c r="B158" t="str">
        <f t="shared" si="2"/>
        <v>56.29.11</v>
      </c>
      <c r="C158">
        <f>MATCH(A158,Activiteitenoverzicht!$D$5:$D$10001, 0)</f>
        <v>1858</v>
      </c>
      <c r="D158" t="str" cm="1">
        <f t="array" ref="D158">IF(INDEX(Activiteitenoverzicht!$B$5:$B$10001,C158)&lt;&gt;0,INDEX(Activiteitenoverzicht!$B$5:$B$10001,C158),"niet gevonden")</f>
        <v>VW110-A2</v>
      </c>
      <c r="E158" cm="1">
        <f t="array" ref="E158">IF(INDEX(Activiteitenoverzicht!$G$5:$G$10001,C158)&lt;&gt;0,INDEX(Activiteitenoverzicht!$G$5:$G$10001,C158),"niet gevonden")</f>
        <v>2</v>
      </c>
      <c r="F158" t="str">
        <f ca="1">IFERROR(MATCH(A158,OFFSET(Activiteitenoverzicht!$D$5:$D$2079,C158,0), 0)+C158, "-")</f>
        <v>-</v>
      </c>
      <c r="G158" t="str" cm="1">
        <f t="array" aca="1" ref="G158" ca="1">IF(ISNUMBER(F158),IF(INDEX(Activiteitenoverzicht!$B$5:$B$10001,F158)&lt;&gt;0,INDEX(Activiteitenoverzicht!$B$5:$B$10001,F158),"niet gevonden"),"-")</f>
        <v>-</v>
      </c>
      <c r="H158" t="str" cm="1">
        <f t="array" aca="1" ref="H158" ca="1">IF(ISNUMBER(F158),IF(INDEX(Activiteitenoverzicht!$G$5:$G$10001,F158)&lt;&gt;0,INDEX(Activiteitenoverzicht!$G$5:$G$10001,F158),"niet gevonden"),"-")</f>
        <v>-</v>
      </c>
      <c r="I158" t="str">
        <f ca="1">IF(ISNUMBER(F158), IFERROR(MATCH(A158,OFFSET(Activiteitenoverzicht!$D$5:$D$10001,F158,0), 0)+F158, "-"), "-")</f>
        <v>-</v>
      </c>
      <c r="J158" t="str" cm="1">
        <f t="array" aca="1" ref="J158" ca="1">IF(ISNUMBER(I158),IF(INDEX(Activiteitenoverzicht!$B$5:$B$10001,I158)&lt;&gt;0,INDEX(Activiteitenoverzicht!$B$5:$B$10001,I158),"niet gevonden"),"-")</f>
        <v>-</v>
      </c>
      <c r="K158" t="str" cm="1">
        <f t="array" aca="1" ref="K158" ca="1">IF(ISNUMBER(I158),IF(INDEX(Activiteitenoverzicht!$G$5:$G$10001,I158)&lt;&gt;0,INDEX(Activiteitenoverzicht!$G$5:$G$10001,I158),"niet gevonden"),"-")</f>
        <v>-</v>
      </c>
      <c r="L158" t="str">
        <f ca="1">IF(ISNUMBER(I158), IFERROR(MATCH(A158,OFFSET(Activiteitenoverzicht!$D$5:$D$10001,I158,0), 0)+I158, "-"), "-")</f>
        <v>-</v>
      </c>
      <c r="M158" t="str" cm="1">
        <f t="array" aca="1" ref="M158" ca="1">IF(ISNUMBER(L158),IF(INDEX(Activiteitenoverzicht!$B$5:$B$10001,L158)&lt;&gt;0,INDEX(Activiteitenoverzicht!$B$5:$B$10001,L158),"niet gevonden"),"-")</f>
        <v>-</v>
      </c>
      <c r="N158" t="str" cm="1">
        <f t="array" aca="1" ref="N158" ca="1">IF(ISNUMBER(L158),IF(INDEX(Activiteitenoverzicht!$G$5:$G$10001,L158)&lt;&gt;0,INDEX(Activiteitenoverzicht!$G$5:$G$10001,L158),"niet gevonden"),"-")</f>
        <v>-</v>
      </c>
      <c r="O158" t="str">
        <f ca="1">IF(ISNUMBER(L158), IFERROR(MATCH(A158,OFFSET(Activiteitenoverzicht!$D$5:$D$10001,L158,0), 0)+L158, "-"), "-")</f>
        <v>-</v>
      </c>
      <c r="R158" t="str">
        <f ca="1">IF(ISNUMBER(O158), IFERROR(MATCH(A158,OFFSET(Activiteitenoverzicht!$D$5:$D$10001,O158,0), 0)+O158, "-"), "-")</f>
        <v>-</v>
      </c>
      <c r="U158" t="str">
        <f ca="1">IF(ISNUMBER(R158), IFERROR(MATCH(A158,OFFSET(Activiteitenoverzicht!$D$5:$D$10001,R158,0), 0)+R158, "-"), "-")</f>
        <v>-</v>
      </c>
      <c r="X158" t="str">
        <f ca="1">IF(ISNUMBER(U158), IFERROR(MATCH(A158,OFFSET(Activiteitenoverzicht!$D$5:$D$10001,U158,0), 0)+U158, "-"), "-")</f>
        <v>-</v>
      </c>
      <c r="AA158" t="str">
        <f ca="1">IF(ISNUMBER(X158), IFERROR(MATCH(A158,OFFSET(Activiteitenoverzicht!$D$5:$D$10001,X158,0), 0)+X158, "-"), "-")</f>
        <v>-</v>
      </c>
    </row>
    <row r="159" spans="1:27" x14ac:dyDescent="0.25">
      <c r="A159" t="str">
        <v>55.12.21</v>
      </c>
      <c r="B159" t="str">
        <f t="shared" si="2"/>
        <v>55.12.21</v>
      </c>
      <c r="C159">
        <f>MATCH(A159,Activiteitenoverzicht!$D$5:$D$10001, 0)</f>
        <v>1859</v>
      </c>
      <c r="D159" t="str" cm="1">
        <f t="array" ref="D159">IF(INDEX(Activiteitenoverzicht!$B$5:$B$10001,C159)&lt;&gt;0,INDEX(Activiteitenoverzicht!$B$5:$B$10001,C159),"niet gevonden")</f>
        <v>VW110-A2</v>
      </c>
      <c r="E159" cm="1">
        <f t="array" ref="E159">IF(INDEX(Activiteitenoverzicht!$G$5:$G$10001,C159)&lt;&gt;0,INDEX(Activiteitenoverzicht!$G$5:$G$10001,C159),"niet gevonden")</f>
        <v>2</v>
      </c>
      <c r="F159" t="str">
        <f ca="1">IFERROR(MATCH(A159,OFFSET(Activiteitenoverzicht!$D$5:$D$2079,C159,0), 0)+C159, "-")</f>
        <v>-</v>
      </c>
      <c r="G159" t="str" cm="1">
        <f t="array" aca="1" ref="G159" ca="1">IF(ISNUMBER(F159),IF(INDEX(Activiteitenoverzicht!$B$5:$B$10001,F159)&lt;&gt;0,INDEX(Activiteitenoverzicht!$B$5:$B$10001,F159),"niet gevonden"),"-")</f>
        <v>-</v>
      </c>
      <c r="H159" t="str" cm="1">
        <f t="array" aca="1" ref="H159" ca="1">IF(ISNUMBER(F159),IF(INDEX(Activiteitenoverzicht!$G$5:$G$10001,F159)&lt;&gt;0,INDEX(Activiteitenoverzicht!$G$5:$G$10001,F159),"niet gevonden"),"-")</f>
        <v>-</v>
      </c>
      <c r="I159" t="str">
        <f ca="1">IF(ISNUMBER(F159), IFERROR(MATCH(A159,OFFSET(Activiteitenoverzicht!$D$5:$D$10001,F159,0), 0)+F159, "-"), "-")</f>
        <v>-</v>
      </c>
      <c r="J159" t="str" cm="1">
        <f t="array" aca="1" ref="J159" ca="1">IF(ISNUMBER(I159),IF(INDEX(Activiteitenoverzicht!$B$5:$B$10001,I159)&lt;&gt;0,INDEX(Activiteitenoverzicht!$B$5:$B$10001,I159),"niet gevonden"),"-")</f>
        <v>-</v>
      </c>
      <c r="K159" t="str" cm="1">
        <f t="array" aca="1" ref="K159" ca="1">IF(ISNUMBER(I159),IF(INDEX(Activiteitenoverzicht!$G$5:$G$10001,I159)&lt;&gt;0,INDEX(Activiteitenoverzicht!$G$5:$G$10001,I159),"niet gevonden"),"-")</f>
        <v>-</v>
      </c>
      <c r="L159" t="str">
        <f ca="1">IF(ISNUMBER(I159), IFERROR(MATCH(A159,OFFSET(Activiteitenoverzicht!$D$5:$D$10001,I159,0), 0)+I159, "-"), "-")</f>
        <v>-</v>
      </c>
      <c r="M159" t="str" cm="1">
        <f t="array" aca="1" ref="M159" ca="1">IF(ISNUMBER(L159),IF(INDEX(Activiteitenoverzicht!$B$5:$B$10001,L159)&lt;&gt;0,INDEX(Activiteitenoverzicht!$B$5:$B$10001,L159),"niet gevonden"),"-")</f>
        <v>-</v>
      </c>
      <c r="N159" t="str" cm="1">
        <f t="array" aca="1" ref="N159" ca="1">IF(ISNUMBER(L159),IF(INDEX(Activiteitenoverzicht!$G$5:$G$10001,L159)&lt;&gt;0,INDEX(Activiteitenoverzicht!$G$5:$G$10001,L159),"niet gevonden"),"-")</f>
        <v>-</v>
      </c>
      <c r="O159" t="str">
        <f ca="1">IF(ISNUMBER(L159), IFERROR(MATCH(A159,OFFSET(Activiteitenoverzicht!$D$5:$D$10001,L159,0), 0)+L159, "-"), "-")</f>
        <v>-</v>
      </c>
      <c r="R159" t="str">
        <f ca="1">IF(ISNUMBER(O159), IFERROR(MATCH(A159,OFFSET(Activiteitenoverzicht!$D$5:$D$10001,O159,0), 0)+O159, "-"), "-")</f>
        <v>-</v>
      </c>
      <c r="U159" t="str">
        <f ca="1">IF(ISNUMBER(R159), IFERROR(MATCH(A159,OFFSET(Activiteitenoverzicht!$D$5:$D$10001,R159,0), 0)+R159, "-"), "-")</f>
        <v>-</v>
      </c>
      <c r="X159" t="str">
        <f ca="1">IF(ISNUMBER(U159), IFERROR(MATCH(A159,OFFSET(Activiteitenoverzicht!$D$5:$D$10001,U159,0), 0)+U159, "-"), "-")</f>
        <v>-</v>
      </c>
      <c r="AA159" t="str">
        <f ca="1">IF(ISNUMBER(X159), IFERROR(MATCH(A159,OFFSET(Activiteitenoverzicht!$D$5:$D$10001,X159,0), 0)+X159, "-"), "-")</f>
        <v>-</v>
      </c>
    </row>
    <row r="160" spans="1:27" x14ac:dyDescent="0.25">
      <c r="A160" t="str">
        <v>55.21.11</v>
      </c>
      <c r="B160" t="str">
        <f t="shared" si="2"/>
        <v>55.21.11</v>
      </c>
      <c r="C160">
        <f>MATCH(A160,Activiteitenoverzicht!$D$5:$D$10001, 0)</f>
        <v>1860</v>
      </c>
      <c r="D160" t="str" cm="1">
        <f t="array" ref="D160">IF(INDEX(Activiteitenoverzicht!$B$5:$B$10001,C160)&lt;&gt;0,INDEX(Activiteitenoverzicht!$B$5:$B$10001,C160),"niet gevonden")</f>
        <v>VW110-A2</v>
      </c>
      <c r="E160" cm="1">
        <f t="array" ref="E160">IF(INDEX(Activiteitenoverzicht!$G$5:$G$10001,C160)&lt;&gt;0,INDEX(Activiteitenoverzicht!$G$5:$G$10001,C160),"niet gevonden")</f>
        <v>2</v>
      </c>
      <c r="F160" t="str">
        <f ca="1">IFERROR(MATCH(A160,OFFSET(Activiteitenoverzicht!$D$5:$D$2079,C160,0), 0)+C160, "-")</f>
        <v>-</v>
      </c>
      <c r="G160" t="str" cm="1">
        <f t="array" aca="1" ref="G160" ca="1">IF(ISNUMBER(F160),IF(INDEX(Activiteitenoverzicht!$B$5:$B$10001,F160)&lt;&gt;0,INDEX(Activiteitenoverzicht!$B$5:$B$10001,F160),"niet gevonden"),"-")</f>
        <v>-</v>
      </c>
      <c r="H160" t="str" cm="1">
        <f t="array" aca="1" ref="H160" ca="1">IF(ISNUMBER(F160),IF(INDEX(Activiteitenoverzicht!$G$5:$G$10001,F160)&lt;&gt;0,INDEX(Activiteitenoverzicht!$G$5:$G$10001,F160),"niet gevonden"),"-")</f>
        <v>-</v>
      </c>
      <c r="I160" t="str">
        <f ca="1">IF(ISNUMBER(F160), IFERROR(MATCH(A160,OFFSET(Activiteitenoverzicht!$D$5:$D$10001,F160,0), 0)+F160, "-"), "-")</f>
        <v>-</v>
      </c>
      <c r="J160" t="str" cm="1">
        <f t="array" aca="1" ref="J160" ca="1">IF(ISNUMBER(I160),IF(INDEX(Activiteitenoverzicht!$B$5:$B$10001,I160)&lt;&gt;0,INDEX(Activiteitenoverzicht!$B$5:$B$10001,I160),"niet gevonden"),"-")</f>
        <v>-</v>
      </c>
      <c r="K160" t="str" cm="1">
        <f t="array" aca="1" ref="K160" ca="1">IF(ISNUMBER(I160),IF(INDEX(Activiteitenoverzicht!$G$5:$G$10001,I160)&lt;&gt;0,INDEX(Activiteitenoverzicht!$G$5:$G$10001,I160),"niet gevonden"),"-")</f>
        <v>-</v>
      </c>
      <c r="L160" t="str">
        <f ca="1">IF(ISNUMBER(I160), IFERROR(MATCH(A160,OFFSET(Activiteitenoverzicht!$D$5:$D$10001,I160,0), 0)+I160, "-"), "-")</f>
        <v>-</v>
      </c>
      <c r="M160" t="str" cm="1">
        <f t="array" aca="1" ref="M160" ca="1">IF(ISNUMBER(L160),IF(INDEX(Activiteitenoverzicht!$B$5:$B$10001,L160)&lt;&gt;0,INDEX(Activiteitenoverzicht!$B$5:$B$10001,L160),"niet gevonden"),"-")</f>
        <v>-</v>
      </c>
      <c r="N160" t="str" cm="1">
        <f t="array" aca="1" ref="N160" ca="1">IF(ISNUMBER(L160),IF(INDEX(Activiteitenoverzicht!$G$5:$G$10001,L160)&lt;&gt;0,INDEX(Activiteitenoverzicht!$G$5:$G$10001,L160),"niet gevonden"),"-")</f>
        <v>-</v>
      </c>
      <c r="O160" t="str">
        <f ca="1">IF(ISNUMBER(L160), IFERROR(MATCH(A160,OFFSET(Activiteitenoverzicht!$D$5:$D$10001,L160,0), 0)+L160, "-"), "-")</f>
        <v>-</v>
      </c>
      <c r="R160" t="str">
        <f ca="1">IF(ISNUMBER(O160), IFERROR(MATCH(A160,OFFSET(Activiteitenoverzicht!$D$5:$D$10001,O160,0), 0)+O160, "-"), "-")</f>
        <v>-</v>
      </c>
      <c r="U160" t="str">
        <f ca="1">IF(ISNUMBER(R160), IFERROR(MATCH(A160,OFFSET(Activiteitenoverzicht!$D$5:$D$10001,R160,0), 0)+R160, "-"), "-")</f>
        <v>-</v>
      </c>
      <c r="X160" t="str">
        <f ca="1">IF(ISNUMBER(U160), IFERROR(MATCH(A160,OFFSET(Activiteitenoverzicht!$D$5:$D$10001,U160,0), 0)+U160, "-"), "-")</f>
        <v>-</v>
      </c>
      <c r="AA160" t="str">
        <f ca="1">IF(ISNUMBER(X160), IFERROR(MATCH(A160,OFFSET(Activiteitenoverzicht!$D$5:$D$10001,X160,0), 0)+X160, "-"), "-")</f>
        <v>-</v>
      </c>
    </row>
    <row r="161" spans="1:27" x14ac:dyDescent="0.25">
      <c r="A161" t="str">
        <v>55.21.41</v>
      </c>
      <c r="B161" t="str">
        <f t="shared" si="2"/>
        <v>55.21.41</v>
      </c>
      <c r="C161">
        <f>MATCH(A161,Activiteitenoverzicht!$D$5:$D$10001, 0)</f>
        <v>1861</v>
      </c>
      <c r="D161" t="str" cm="1">
        <f t="array" ref="D161">IF(INDEX(Activiteitenoverzicht!$B$5:$B$10001,C161)&lt;&gt;0,INDEX(Activiteitenoverzicht!$B$5:$B$10001,C161),"niet gevonden")</f>
        <v>VW110-A2</v>
      </c>
      <c r="E161" cm="1">
        <f t="array" ref="E161">IF(INDEX(Activiteitenoverzicht!$G$5:$G$10001,C161)&lt;&gt;0,INDEX(Activiteitenoverzicht!$G$5:$G$10001,C161),"niet gevonden")</f>
        <v>2</v>
      </c>
      <c r="F161" t="str">
        <f ca="1">IFERROR(MATCH(A161,OFFSET(Activiteitenoverzicht!$D$5:$D$2079,C161,0), 0)+C161, "-")</f>
        <v>-</v>
      </c>
      <c r="G161" t="str" cm="1">
        <f t="array" aca="1" ref="G161" ca="1">IF(ISNUMBER(F161),IF(INDEX(Activiteitenoverzicht!$B$5:$B$10001,F161)&lt;&gt;0,INDEX(Activiteitenoverzicht!$B$5:$B$10001,F161),"niet gevonden"),"-")</f>
        <v>-</v>
      </c>
      <c r="H161" t="str" cm="1">
        <f t="array" aca="1" ref="H161" ca="1">IF(ISNUMBER(F161),IF(INDEX(Activiteitenoverzicht!$G$5:$G$10001,F161)&lt;&gt;0,INDEX(Activiteitenoverzicht!$G$5:$G$10001,F161),"niet gevonden"),"-")</f>
        <v>-</v>
      </c>
      <c r="I161" t="str">
        <f ca="1">IF(ISNUMBER(F161), IFERROR(MATCH(A161,OFFSET(Activiteitenoverzicht!$D$5:$D$10001,F161,0), 0)+F161, "-"), "-")</f>
        <v>-</v>
      </c>
      <c r="J161" t="str" cm="1">
        <f t="array" aca="1" ref="J161" ca="1">IF(ISNUMBER(I161),IF(INDEX(Activiteitenoverzicht!$B$5:$B$10001,I161)&lt;&gt;0,INDEX(Activiteitenoverzicht!$B$5:$B$10001,I161),"niet gevonden"),"-")</f>
        <v>-</v>
      </c>
      <c r="K161" t="str" cm="1">
        <f t="array" aca="1" ref="K161" ca="1">IF(ISNUMBER(I161),IF(INDEX(Activiteitenoverzicht!$G$5:$G$10001,I161)&lt;&gt;0,INDEX(Activiteitenoverzicht!$G$5:$G$10001,I161),"niet gevonden"),"-")</f>
        <v>-</v>
      </c>
      <c r="L161" t="str">
        <f ca="1">IF(ISNUMBER(I161), IFERROR(MATCH(A161,OFFSET(Activiteitenoverzicht!$D$5:$D$10001,I161,0), 0)+I161, "-"), "-")</f>
        <v>-</v>
      </c>
      <c r="M161" t="str" cm="1">
        <f t="array" aca="1" ref="M161" ca="1">IF(ISNUMBER(L161),IF(INDEX(Activiteitenoverzicht!$B$5:$B$10001,L161)&lt;&gt;0,INDEX(Activiteitenoverzicht!$B$5:$B$10001,L161),"niet gevonden"),"-")</f>
        <v>-</v>
      </c>
      <c r="N161" t="str" cm="1">
        <f t="array" aca="1" ref="N161" ca="1">IF(ISNUMBER(L161),IF(INDEX(Activiteitenoverzicht!$G$5:$G$10001,L161)&lt;&gt;0,INDEX(Activiteitenoverzicht!$G$5:$G$10001,L161),"niet gevonden"),"-")</f>
        <v>-</v>
      </c>
      <c r="O161" t="str">
        <f ca="1">IF(ISNUMBER(L161), IFERROR(MATCH(A161,OFFSET(Activiteitenoverzicht!$D$5:$D$10001,L161,0), 0)+L161, "-"), "-")</f>
        <v>-</v>
      </c>
      <c r="R161" t="str">
        <f ca="1">IF(ISNUMBER(O161), IFERROR(MATCH(A161,OFFSET(Activiteitenoverzicht!$D$5:$D$10001,O161,0), 0)+O161, "-"), "-")</f>
        <v>-</v>
      </c>
      <c r="U161" t="str">
        <f ca="1">IF(ISNUMBER(R161), IFERROR(MATCH(A161,OFFSET(Activiteitenoverzicht!$D$5:$D$10001,R161,0), 0)+R161, "-"), "-")</f>
        <v>-</v>
      </c>
      <c r="X161" t="str">
        <f ca="1">IF(ISNUMBER(U161), IFERROR(MATCH(A161,OFFSET(Activiteitenoverzicht!$D$5:$D$10001,U161,0), 0)+U161, "-"), "-")</f>
        <v>-</v>
      </c>
      <c r="AA161" t="str">
        <f ca="1">IF(ISNUMBER(X161), IFERROR(MATCH(A161,OFFSET(Activiteitenoverzicht!$D$5:$D$10001,X161,0), 0)+X161, "-"), "-")</f>
        <v>-</v>
      </c>
    </row>
    <row r="162" spans="1:27" x14ac:dyDescent="0.25">
      <c r="A162" t="str">
        <v>56.29.12</v>
      </c>
      <c r="B162" t="str">
        <f t="shared" si="2"/>
        <v>56.29.12</v>
      </c>
      <c r="C162">
        <f>MATCH(A162,Activiteitenoverzicht!$D$5:$D$10001, 0)</f>
        <v>1894</v>
      </c>
      <c r="D162" t="str" cm="1">
        <f t="array" ref="D162">IF(INDEX(Activiteitenoverzicht!$B$5:$B$10001,C162)&lt;&gt;0,INDEX(Activiteitenoverzicht!$B$5:$B$10001,C162),"niet gevonden")</f>
        <v>VW110-A3</v>
      </c>
      <c r="E162" cm="1">
        <f t="array" ref="E162">IF(INDEX(Activiteitenoverzicht!$G$5:$G$10001,C162)&lt;&gt;0,INDEX(Activiteitenoverzicht!$G$5:$G$10001,C162),"niet gevonden")</f>
        <v>4</v>
      </c>
      <c r="F162" t="str">
        <f ca="1">IFERROR(MATCH(A162,OFFSET(Activiteitenoverzicht!$D$5:$D$2079,C162,0), 0)+C162, "-")</f>
        <v>-</v>
      </c>
      <c r="G162" t="str" cm="1">
        <f t="array" aca="1" ref="G162" ca="1">IF(ISNUMBER(F162),IF(INDEX(Activiteitenoverzicht!$B$5:$B$10001,F162)&lt;&gt;0,INDEX(Activiteitenoverzicht!$B$5:$B$10001,F162),"niet gevonden"),"-")</f>
        <v>-</v>
      </c>
      <c r="H162" t="str" cm="1">
        <f t="array" aca="1" ref="H162" ca="1">IF(ISNUMBER(F162),IF(INDEX(Activiteitenoverzicht!$G$5:$G$10001,F162)&lt;&gt;0,INDEX(Activiteitenoverzicht!$G$5:$G$10001,F162),"niet gevonden"),"-")</f>
        <v>-</v>
      </c>
      <c r="I162" t="str">
        <f ca="1">IF(ISNUMBER(F162), IFERROR(MATCH(A162,OFFSET(Activiteitenoverzicht!$D$5:$D$10001,F162,0), 0)+F162, "-"), "-")</f>
        <v>-</v>
      </c>
      <c r="J162" t="str" cm="1">
        <f t="array" aca="1" ref="J162" ca="1">IF(ISNUMBER(I162),IF(INDEX(Activiteitenoverzicht!$B$5:$B$10001,I162)&lt;&gt;0,INDEX(Activiteitenoverzicht!$B$5:$B$10001,I162),"niet gevonden"),"-")</f>
        <v>-</v>
      </c>
      <c r="K162" t="str" cm="1">
        <f t="array" aca="1" ref="K162" ca="1">IF(ISNUMBER(I162),IF(INDEX(Activiteitenoverzicht!$G$5:$G$10001,I162)&lt;&gt;0,INDEX(Activiteitenoverzicht!$G$5:$G$10001,I162),"niet gevonden"),"-")</f>
        <v>-</v>
      </c>
      <c r="L162" t="str">
        <f ca="1">IF(ISNUMBER(I162), IFERROR(MATCH(A162,OFFSET(Activiteitenoverzicht!$D$5:$D$10001,I162,0), 0)+I162, "-"), "-")</f>
        <v>-</v>
      </c>
      <c r="M162" t="str" cm="1">
        <f t="array" aca="1" ref="M162" ca="1">IF(ISNUMBER(L162),IF(INDEX(Activiteitenoverzicht!$B$5:$B$10001,L162)&lt;&gt;0,INDEX(Activiteitenoverzicht!$B$5:$B$10001,L162),"niet gevonden"),"-")</f>
        <v>-</v>
      </c>
      <c r="N162" t="str" cm="1">
        <f t="array" aca="1" ref="N162" ca="1">IF(ISNUMBER(L162),IF(INDEX(Activiteitenoverzicht!$G$5:$G$10001,L162)&lt;&gt;0,INDEX(Activiteitenoverzicht!$G$5:$G$10001,L162),"niet gevonden"),"-")</f>
        <v>-</v>
      </c>
      <c r="O162" t="str">
        <f ca="1">IF(ISNUMBER(L162), IFERROR(MATCH(A162,OFFSET(Activiteitenoverzicht!$D$5:$D$10001,L162,0), 0)+L162, "-"), "-")</f>
        <v>-</v>
      </c>
      <c r="R162" t="str">
        <f ca="1">IF(ISNUMBER(O162), IFERROR(MATCH(A162,OFFSET(Activiteitenoverzicht!$D$5:$D$10001,O162,0), 0)+O162, "-"), "-")</f>
        <v>-</v>
      </c>
      <c r="U162" t="str">
        <f ca="1">IF(ISNUMBER(R162), IFERROR(MATCH(A162,OFFSET(Activiteitenoverzicht!$D$5:$D$10001,R162,0), 0)+R162, "-"), "-")</f>
        <v>-</v>
      </c>
      <c r="X162" t="str">
        <f ca="1">IF(ISNUMBER(U162), IFERROR(MATCH(A162,OFFSET(Activiteitenoverzicht!$D$5:$D$10001,U162,0), 0)+U162, "-"), "-")</f>
        <v>-</v>
      </c>
      <c r="AA162" t="str">
        <f ca="1">IF(ISNUMBER(X162), IFERROR(MATCH(A162,OFFSET(Activiteitenoverzicht!$D$5:$D$10001,X162,0), 0)+X162, "-"), "-")</f>
        <v>-</v>
      </c>
    </row>
    <row r="163" spans="1:27" x14ac:dyDescent="0.25">
      <c r="A163" t="str">
        <v>55.12.22</v>
      </c>
      <c r="B163" t="str">
        <f t="shared" si="2"/>
        <v>55.12.22</v>
      </c>
      <c r="C163">
        <f>MATCH(A163,Activiteitenoverzicht!$D$5:$D$10001, 0)</f>
        <v>1895</v>
      </c>
      <c r="D163" t="str" cm="1">
        <f t="array" ref="D163">IF(INDEX(Activiteitenoverzicht!$B$5:$B$10001,C163)&lt;&gt;0,INDEX(Activiteitenoverzicht!$B$5:$B$10001,C163),"niet gevonden")</f>
        <v>VW110-A3</v>
      </c>
      <c r="E163" cm="1">
        <f t="array" ref="E163">IF(INDEX(Activiteitenoverzicht!$G$5:$G$10001,C163)&lt;&gt;0,INDEX(Activiteitenoverzicht!$G$5:$G$10001,C163),"niet gevonden")</f>
        <v>4</v>
      </c>
      <c r="F163" t="str">
        <f ca="1">IFERROR(MATCH(A163,OFFSET(Activiteitenoverzicht!$D$5:$D$2079,C163,0), 0)+C163, "-")</f>
        <v>-</v>
      </c>
      <c r="G163" t="str" cm="1">
        <f t="array" aca="1" ref="G163" ca="1">IF(ISNUMBER(F163),IF(INDEX(Activiteitenoverzicht!$B$5:$B$10001,F163)&lt;&gt;0,INDEX(Activiteitenoverzicht!$B$5:$B$10001,F163),"niet gevonden"),"-")</f>
        <v>-</v>
      </c>
      <c r="H163" t="str" cm="1">
        <f t="array" aca="1" ref="H163" ca="1">IF(ISNUMBER(F163),IF(INDEX(Activiteitenoverzicht!$G$5:$G$10001,F163)&lt;&gt;0,INDEX(Activiteitenoverzicht!$G$5:$G$10001,F163),"niet gevonden"),"-")</f>
        <v>-</v>
      </c>
      <c r="I163" t="str">
        <f ca="1">IF(ISNUMBER(F163), IFERROR(MATCH(A163,OFFSET(Activiteitenoverzicht!$D$5:$D$10001,F163,0), 0)+F163, "-"), "-")</f>
        <v>-</v>
      </c>
      <c r="J163" t="str" cm="1">
        <f t="array" aca="1" ref="J163" ca="1">IF(ISNUMBER(I163),IF(INDEX(Activiteitenoverzicht!$B$5:$B$10001,I163)&lt;&gt;0,INDEX(Activiteitenoverzicht!$B$5:$B$10001,I163),"niet gevonden"),"-")</f>
        <v>-</v>
      </c>
      <c r="K163" t="str" cm="1">
        <f t="array" aca="1" ref="K163" ca="1">IF(ISNUMBER(I163),IF(INDEX(Activiteitenoverzicht!$G$5:$G$10001,I163)&lt;&gt;0,INDEX(Activiteitenoverzicht!$G$5:$G$10001,I163),"niet gevonden"),"-")</f>
        <v>-</v>
      </c>
      <c r="L163" t="str">
        <f ca="1">IF(ISNUMBER(I163), IFERROR(MATCH(A163,OFFSET(Activiteitenoverzicht!$D$5:$D$10001,I163,0), 0)+I163, "-"), "-")</f>
        <v>-</v>
      </c>
      <c r="M163" t="str" cm="1">
        <f t="array" aca="1" ref="M163" ca="1">IF(ISNUMBER(L163),IF(INDEX(Activiteitenoverzicht!$B$5:$B$10001,L163)&lt;&gt;0,INDEX(Activiteitenoverzicht!$B$5:$B$10001,L163),"niet gevonden"),"-")</f>
        <v>-</v>
      </c>
      <c r="N163" t="str" cm="1">
        <f t="array" aca="1" ref="N163" ca="1">IF(ISNUMBER(L163),IF(INDEX(Activiteitenoverzicht!$G$5:$G$10001,L163)&lt;&gt;0,INDEX(Activiteitenoverzicht!$G$5:$G$10001,L163),"niet gevonden"),"-")</f>
        <v>-</v>
      </c>
      <c r="O163" t="str">
        <f ca="1">IF(ISNUMBER(L163), IFERROR(MATCH(A163,OFFSET(Activiteitenoverzicht!$D$5:$D$10001,L163,0), 0)+L163, "-"), "-")</f>
        <v>-</v>
      </c>
      <c r="R163" t="str">
        <f ca="1">IF(ISNUMBER(O163), IFERROR(MATCH(A163,OFFSET(Activiteitenoverzicht!$D$5:$D$10001,O163,0), 0)+O163, "-"), "-")</f>
        <v>-</v>
      </c>
      <c r="U163" t="str">
        <f ca="1">IF(ISNUMBER(R163), IFERROR(MATCH(A163,OFFSET(Activiteitenoverzicht!$D$5:$D$10001,R163,0), 0)+R163, "-"), "-")</f>
        <v>-</v>
      </c>
      <c r="X163" t="str">
        <f ca="1">IF(ISNUMBER(U163), IFERROR(MATCH(A163,OFFSET(Activiteitenoverzicht!$D$5:$D$10001,U163,0), 0)+U163, "-"), "-")</f>
        <v>-</v>
      </c>
      <c r="AA163" t="str">
        <f ca="1">IF(ISNUMBER(X163), IFERROR(MATCH(A163,OFFSET(Activiteitenoverzicht!$D$5:$D$10001,X163,0), 0)+X163, "-"), "-")</f>
        <v>-</v>
      </c>
    </row>
    <row r="164" spans="1:27" x14ac:dyDescent="0.25">
      <c r="A164" t="str">
        <v>55.21.12</v>
      </c>
      <c r="B164" t="str">
        <f t="shared" si="2"/>
        <v>55.21.12</v>
      </c>
      <c r="C164">
        <f>MATCH(A164,Activiteitenoverzicht!$D$5:$D$10001, 0)</f>
        <v>1896</v>
      </c>
      <c r="D164" t="str" cm="1">
        <f t="array" ref="D164">IF(INDEX(Activiteitenoverzicht!$B$5:$B$10001,C164)&lt;&gt;0,INDEX(Activiteitenoverzicht!$B$5:$B$10001,C164),"niet gevonden")</f>
        <v>VW110-A3</v>
      </c>
      <c r="E164" cm="1">
        <f t="array" ref="E164">IF(INDEX(Activiteitenoverzicht!$G$5:$G$10001,C164)&lt;&gt;0,INDEX(Activiteitenoverzicht!$G$5:$G$10001,C164),"niet gevonden")</f>
        <v>4</v>
      </c>
      <c r="F164" t="str">
        <f ca="1">IFERROR(MATCH(A164,OFFSET(Activiteitenoverzicht!$D$5:$D$2079,C164,0), 0)+C164, "-")</f>
        <v>-</v>
      </c>
      <c r="G164" t="str" cm="1">
        <f t="array" aca="1" ref="G164" ca="1">IF(ISNUMBER(F164),IF(INDEX(Activiteitenoverzicht!$B$5:$B$10001,F164)&lt;&gt;0,INDEX(Activiteitenoverzicht!$B$5:$B$10001,F164),"niet gevonden"),"-")</f>
        <v>-</v>
      </c>
      <c r="H164" t="str" cm="1">
        <f t="array" aca="1" ref="H164" ca="1">IF(ISNUMBER(F164),IF(INDEX(Activiteitenoverzicht!$G$5:$G$10001,F164)&lt;&gt;0,INDEX(Activiteitenoverzicht!$G$5:$G$10001,F164),"niet gevonden"),"-")</f>
        <v>-</v>
      </c>
      <c r="I164" t="str">
        <f ca="1">IF(ISNUMBER(F164), IFERROR(MATCH(A164,OFFSET(Activiteitenoverzicht!$D$5:$D$10001,F164,0), 0)+F164, "-"), "-")</f>
        <v>-</v>
      </c>
      <c r="J164" t="str" cm="1">
        <f t="array" aca="1" ref="J164" ca="1">IF(ISNUMBER(I164),IF(INDEX(Activiteitenoverzicht!$B$5:$B$10001,I164)&lt;&gt;0,INDEX(Activiteitenoverzicht!$B$5:$B$10001,I164),"niet gevonden"),"-")</f>
        <v>-</v>
      </c>
      <c r="K164" t="str" cm="1">
        <f t="array" aca="1" ref="K164" ca="1">IF(ISNUMBER(I164),IF(INDEX(Activiteitenoverzicht!$G$5:$G$10001,I164)&lt;&gt;0,INDEX(Activiteitenoverzicht!$G$5:$G$10001,I164),"niet gevonden"),"-")</f>
        <v>-</v>
      </c>
      <c r="L164" t="str">
        <f ca="1">IF(ISNUMBER(I164), IFERROR(MATCH(A164,OFFSET(Activiteitenoverzicht!$D$5:$D$10001,I164,0), 0)+I164, "-"), "-")</f>
        <v>-</v>
      </c>
      <c r="M164" t="str" cm="1">
        <f t="array" aca="1" ref="M164" ca="1">IF(ISNUMBER(L164),IF(INDEX(Activiteitenoverzicht!$B$5:$B$10001,L164)&lt;&gt;0,INDEX(Activiteitenoverzicht!$B$5:$B$10001,L164),"niet gevonden"),"-")</f>
        <v>-</v>
      </c>
      <c r="N164" t="str" cm="1">
        <f t="array" aca="1" ref="N164" ca="1">IF(ISNUMBER(L164),IF(INDEX(Activiteitenoverzicht!$G$5:$G$10001,L164)&lt;&gt;0,INDEX(Activiteitenoverzicht!$G$5:$G$10001,L164),"niet gevonden"),"-")</f>
        <v>-</v>
      </c>
      <c r="O164" t="str">
        <f ca="1">IF(ISNUMBER(L164), IFERROR(MATCH(A164,OFFSET(Activiteitenoverzicht!$D$5:$D$10001,L164,0), 0)+L164, "-"), "-")</f>
        <v>-</v>
      </c>
      <c r="R164" t="str">
        <f ca="1">IF(ISNUMBER(O164), IFERROR(MATCH(A164,OFFSET(Activiteitenoverzicht!$D$5:$D$10001,O164,0), 0)+O164, "-"), "-")</f>
        <v>-</v>
      </c>
      <c r="U164" t="str">
        <f ca="1">IF(ISNUMBER(R164), IFERROR(MATCH(A164,OFFSET(Activiteitenoverzicht!$D$5:$D$10001,R164,0), 0)+R164, "-"), "-")</f>
        <v>-</v>
      </c>
      <c r="X164" t="str">
        <f ca="1">IF(ISNUMBER(U164), IFERROR(MATCH(A164,OFFSET(Activiteitenoverzicht!$D$5:$D$10001,U164,0), 0)+U164, "-"), "-")</f>
        <v>-</v>
      </c>
      <c r="AA164" t="str">
        <f ca="1">IF(ISNUMBER(X164), IFERROR(MATCH(A164,OFFSET(Activiteitenoverzicht!$D$5:$D$10001,X164,0), 0)+X164, "-"), "-")</f>
        <v>-</v>
      </c>
    </row>
    <row r="165" spans="1:27" x14ac:dyDescent="0.25">
      <c r="A165" t="str">
        <v>55.21.42</v>
      </c>
      <c r="B165" t="str">
        <f t="shared" si="2"/>
        <v>55.21.42</v>
      </c>
      <c r="C165">
        <f>MATCH(A165,Activiteitenoverzicht!$D$5:$D$10001, 0)</f>
        <v>1897</v>
      </c>
      <c r="D165" t="str" cm="1">
        <f t="array" ref="D165">IF(INDEX(Activiteitenoverzicht!$B$5:$B$10001,C165)&lt;&gt;0,INDEX(Activiteitenoverzicht!$B$5:$B$10001,C165),"niet gevonden")</f>
        <v>VW110-A3</v>
      </c>
      <c r="E165" cm="1">
        <f t="array" ref="E165">IF(INDEX(Activiteitenoverzicht!$G$5:$G$10001,C165)&lt;&gt;0,INDEX(Activiteitenoverzicht!$G$5:$G$10001,C165),"niet gevonden")</f>
        <v>4</v>
      </c>
      <c r="F165" t="str">
        <f ca="1">IFERROR(MATCH(A165,OFFSET(Activiteitenoverzicht!$D$5:$D$2079,C165,0), 0)+C165, "-")</f>
        <v>-</v>
      </c>
      <c r="G165" t="str" cm="1">
        <f t="array" aca="1" ref="G165" ca="1">IF(ISNUMBER(F165),IF(INDEX(Activiteitenoverzicht!$B$5:$B$10001,F165)&lt;&gt;0,INDEX(Activiteitenoverzicht!$B$5:$B$10001,F165),"niet gevonden"),"-")</f>
        <v>-</v>
      </c>
      <c r="H165" t="str" cm="1">
        <f t="array" aca="1" ref="H165" ca="1">IF(ISNUMBER(F165),IF(INDEX(Activiteitenoverzicht!$G$5:$G$10001,F165)&lt;&gt;0,INDEX(Activiteitenoverzicht!$G$5:$G$10001,F165),"niet gevonden"),"-")</f>
        <v>-</v>
      </c>
      <c r="I165" t="str">
        <f ca="1">IF(ISNUMBER(F165), IFERROR(MATCH(A165,OFFSET(Activiteitenoverzicht!$D$5:$D$10001,F165,0), 0)+F165, "-"), "-")</f>
        <v>-</v>
      </c>
      <c r="J165" t="str" cm="1">
        <f t="array" aca="1" ref="J165" ca="1">IF(ISNUMBER(I165),IF(INDEX(Activiteitenoverzicht!$B$5:$B$10001,I165)&lt;&gt;0,INDEX(Activiteitenoverzicht!$B$5:$B$10001,I165),"niet gevonden"),"-")</f>
        <v>-</v>
      </c>
      <c r="K165" t="str" cm="1">
        <f t="array" aca="1" ref="K165" ca="1">IF(ISNUMBER(I165),IF(INDEX(Activiteitenoverzicht!$G$5:$G$10001,I165)&lt;&gt;0,INDEX(Activiteitenoverzicht!$G$5:$G$10001,I165),"niet gevonden"),"-")</f>
        <v>-</v>
      </c>
      <c r="L165" t="str">
        <f ca="1">IF(ISNUMBER(I165), IFERROR(MATCH(A165,OFFSET(Activiteitenoverzicht!$D$5:$D$10001,I165,0), 0)+I165, "-"), "-")</f>
        <v>-</v>
      </c>
      <c r="M165" t="str" cm="1">
        <f t="array" aca="1" ref="M165" ca="1">IF(ISNUMBER(L165),IF(INDEX(Activiteitenoverzicht!$B$5:$B$10001,L165)&lt;&gt;0,INDEX(Activiteitenoverzicht!$B$5:$B$10001,L165),"niet gevonden"),"-")</f>
        <v>-</v>
      </c>
      <c r="N165" t="str" cm="1">
        <f t="array" aca="1" ref="N165" ca="1">IF(ISNUMBER(L165),IF(INDEX(Activiteitenoverzicht!$G$5:$G$10001,L165)&lt;&gt;0,INDEX(Activiteitenoverzicht!$G$5:$G$10001,L165),"niet gevonden"),"-")</f>
        <v>-</v>
      </c>
      <c r="O165" t="str">
        <f ca="1">IF(ISNUMBER(L165), IFERROR(MATCH(A165,OFFSET(Activiteitenoverzicht!$D$5:$D$10001,L165,0), 0)+L165, "-"), "-")</f>
        <v>-</v>
      </c>
      <c r="R165" t="str">
        <f ca="1">IF(ISNUMBER(O165), IFERROR(MATCH(A165,OFFSET(Activiteitenoverzicht!$D$5:$D$10001,O165,0), 0)+O165, "-"), "-")</f>
        <v>-</v>
      </c>
      <c r="U165" t="str">
        <f ca="1">IF(ISNUMBER(R165), IFERROR(MATCH(A165,OFFSET(Activiteitenoverzicht!$D$5:$D$10001,R165,0), 0)+R165, "-"), "-")</f>
        <v>-</v>
      </c>
      <c r="X165" t="str">
        <f ca="1">IF(ISNUMBER(U165), IFERROR(MATCH(A165,OFFSET(Activiteitenoverzicht!$D$5:$D$10001,U165,0), 0)+U165, "-"), "-")</f>
        <v>-</v>
      </c>
      <c r="AA165" t="str">
        <f ca="1">IF(ISNUMBER(X165), IFERROR(MATCH(A165,OFFSET(Activiteitenoverzicht!$D$5:$D$10001,X165,0), 0)+X165, "-"), "-")</f>
        <v>-</v>
      </c>
    </row>
    <row r="166" spans="1:27" x14ac:dyDescent="0.25">
      <c r="A166" t="str">
        <v>56.51.20</v>
      </c>
      <c r="B166" t="str">
        <f t="shared" si="2"/>
        <v>56.51.20</v>
      </c>
      <c r="C166">
        <f>MATCH(A166,Activiteitenoverzicht!$D$5:$D$10001, 0)</f>
        <v>1931</v>
      </c>
      <c r="D166" t="str" cm="1">
        <f t="array" ref="D166">IF(INDEX(Activiteitenoverzicht!$B$5:$B$10001,C166)&lt;&gt;0,INDEX(Activiteitenoverzicht!$B$5:$B$10001,C166),"niet gevonden")</f>
        <v>VW120-A</v>
      </c>
      <c r="E166" cm="1">
        <f t="array" ref="E166">IF(INDEX(Activiteitenoverzicht!$G$5:$G$10001,C166)&lt;&gt;0,INDEX(Activiteitenoverzicht!$G$5:$G$10001,C166),"niet gevonden")</f>
        <v>2</v>
      </c>
      <c r="F166" t="str">
        <f ca="1">IFERROR(MATCH(A166,OFFSET(Activiteitenoverzicht!$D$5:$D$2079,C166,0), 0)+C166, "-")</f>
        <v>-</v>
      </c>
      <c r="G166" t="str" cm="1">
        <f t="array" aca="1" ref="G166" ca="1">IF(ISNUMBER(F166),IF(INDEX(Activiteitenoverzicht!$B$5:$B$10001,F166)&lt;&gt;0,INDEX(Activiteitenoverzicht!$B$5:$B$10001,F166),"niet gevonden"),"-")</f>
        <v>-</v>
      </c>
      <c r="H166" t="str" cm="1">
        <f t="array" aca="1" ref="H166" ca="1">IF(ISNUMBER(F166),IF(INDEX(Activiteitenoverzicht!$G$5:$G$10001,F166)&lt;&gt;0,INDEX(Activiteitenoverzicht!$G$5:$G$10001,F166),"niet gevonden"),"-")</f>
        <v>-</v>
      </c>
      <c r="I166" t="str">
        <f ca="1">IF(ISNUMBER(F166), IFERROR(MATCH(A166,OFFSET(Activiteitenoverzicht!$D$5:$D$10001,F166,0), 0)+F166, "-"), "-")</f>
        <v>-</v>
      </c>
      <c r="J166" t="str" cm="1">
        <f t="array" aca="1" ref="J166" ca="1">IF(ISNUMBER(I166),IF(INDEX(Activiteitenoverzicht!$B$5:$B$10001,I166)&lt;&gt;0,INDEX(Activiteitenoverzicht!$B$5:$B$10001,I166),"niet gevonden"),"-")</f>
        <v>-</v>
      </c>
      <c r="K166" t="str" cm="1">
        <f t="array" aca="1" ref="K166" ca="1">IF(ISNUMBER(I166),IF(INDEX(Activiteitenoverzicht!$G$5:$G$10001,I166)&lt;&gt;0,INDEX(Activiteitenoverzicht!$G$5:$G$10001,I166),"niet gevonden"),"-")</f>
        <v>-</v>
      </c>
      <c r="L166" t="str">
        <f ca="1">IF(ISNUMBER(I166), IFERROR(MATCH(A166,OFFSET(Activiteitenoverzicht!$D$5:$D$10001,I166,0), 0)+I166, "-"), "-")</f>
        <v>-</v>
      </c>
      <c r="M166" t="str" cm="1">
        <f t="array" aca="1" ref="M166" ca="1">IF(ISNUMBER(L166),IF(INDEX(Activiteitenoverzicht!$B$5:$B$10001,L166)&lt;&gt;0,INDEX(Activiteitenoverzicht!$B$5:$B$10001,L166),"niet gevonden"),"-")</f>
        <v>-</v>
      </c>
      <c r="N166" t="str" cm="1">
        <f t="array" aca="1" ref="N166" ca="1">IF(ISNUMBER(L166),IF(INDEX(Activiteitenoverzicht!$G$5:$G$10001,L166)&lt;&gt;0,INDEX(Activiteitenoverzicht!$G$5:$G$10001,L166),"niet gevonden"),"-")</f>
        <v>-</v>
      </c>
      <c r="O166" t="str">
        <f ca="1">IF(ISNUMBER(L166), IFERROR(MATCH(A166,OFFSET(Activiteitenoverzicht!$D$5:$D$10001,L166,0), 0)+L166, "-"), "-")</f>
        <v>-</v>
      </c>
      <c r="R166" t="str">
        <f ca="1">IF(ISNUMBER(O166), IFERROR(MATCH(A166,OFFSET(Activiteitenoverzicht!$D$5:$D$10001,O166,0), 0)+O166, "-"), "-")</f>
        <v>-</v>
      </c>
      <c r="U166" t="str">
        <f ca="1">IF(ISNUMBER(R166), IFERROR(MATCH(A166,OFFSET(Activiteitenoverzicht!$D$5:$D$10001,R166,0), 0)+R166, "-"), "-")</f>
        <v>-</v>
      </c>
      <c r="X166" t="str">
        <f ca="1">IF(ISNUMBER(U166), IFERROR(MATCH(A166,OFFSET(Activiteitenoverzicht!$D$5:$D$10001,U166,0), 0)+U166, "-"), "-")</f>
        <v>-</v>
      </c>
      <c r="AA166" t="str">
        <f ca="1">IF(ISNUMBER(X166), IFERROR(MATCH(A166,OFFSET(Activiteitenoverzicht!$D$5:$D$10001,X166,0), 0)+X166, "-"), "-")</f>
        <v>-</v>
      </c>
    </row>
    <row r="167" spans="1:27" x14ac:dyDescent="0.25">
      <c r="A167" t="str">
        <v>56.51.30</v>
      </c>
      <c r="B167" t="str">
        <f t="shared" si="2"/>
        <v>56.51.30</v>
      </c>
      <c r="C167">
        <f>MATCH(A167,Activiteitenoverzicht!$D$5:$D$10001, 0)</f>
        <v>1932</v>
      </c>
      <c r="D167" t="str" cm="1">
        <f t="array" ref="D167">IF(INDEX(Activiteitenoverzicht!$B$5:$B$10001,C167)&lt;&gt;0,INDEX(Activiteitenoverzicht!$B$5:$B$10001,C167),"niet gevonden")</f>
        <v>VW120-A</v>
      </c>
      <c r="E167" cm="1">
        <f t="array" ref="E167">IF(INDEX(Activiteitenoverzicht!$G$5:$G$10001,C167)&lt;&gt;0,INDEX(Activiteitenoverzicht!$G$5:$G$10001,C167),"niet gevonden")</f>
        <v>2</v>
      </c>
      <c r="F167" t="str">
        <f ca="1">IFERROR(MATCH(A167,OFFSET(Activiteitenoverzicht!$D$5:$D$2079,C167,0), 0)+C167, "-")</f>
        <v>-</v>
      </c>
      <c r="G167" t="str" cm="1">
        <f t="array" aca="1" ref="G167" ca="1">IF(ISNUMBER(F167),IF(INDEX(Activiteitenoverzicht!$B$5:$B$10001,F167)&lt;&gt;0,INDEX(Activiteitenoverzicht!$B$5:$B$10001,F167),"niet gevonden"),"-")</f>
        <v>-</v>
      </c>
      <c r="H167" t="str" cm="1">
        <f t="array" aca="1" ref="H167" ca="1">IF(ISNUMBER(F167),IF(INDEX(Activiteitenoverzicht!$G$5:$G$10001,F167)&lt;&gt;0,INDEX(Activiteitenoverzicht!$G$5:$G$10001,F167),"niet gevonden"),"-")</f>
        <v>-</v>
      </c>
      <c r="I167" t="str">
        <f ca="1">IF(ISNUMBER(F167), IFERROR(MATCH(A167,OFFSET(Activiteitenoverzicht!$D$5:$D$10001,F167,0), 0)+F167, "-"), "-")</f>
        <v>-</v>
      </c>
      <c r="J167" t="str" cm="1">
        <f t="array" aca="1" ref="J167" ca="1">IF(ISNUMBER(I167),IF(INDEX(Activiteitenoverzicht!$B$5:$B$10001,I167)&lt;&gt;0,INDEX(Activiteitenoverzicht!$B$5:$B$10001,I167),"niet gevonden"),"-")</f>
        <v>-</v>
      </c>
      <c r="K167" t="str" cm="1">
        <f t="array" aca="1" ref="K167" ca="1">IF(ISNUMBER(I167),IF(INDEX(Activiteitenoverzicht!$G$5:$G$10001,I167)&lt;&gt;0,INDEX(Activiteitenoverzicht!$G$5:$G$10001,I167),"niet gevonden"),"-")</f>
        <v>-</v>
      </c>
      <c r="L167" t="str">
        <f ca="1">IF(ISNUMBER(I167), IFERROR(MATCH(A167,OFFSET(Activiteitenoverzicht!$D$5:$D$10001,I167,0), 0)+I167, "-"), "-")</f>
        <v>-</v>
      </c>
      <c r="M167" t="str" cm="1">
        <f t="array" aca="1" ref="M167" ca="1">IF(ISNUMBER(L167),IF(INDEX(Activiteitenoverzicht!$B$5:$B$10001,L167)&lt;&gt;0,INDEX(Activiteitenoverzicht!$B$5:$B$10001,L167),"niet gevonden"),"-")</f>
        <v>-</v>
      </c>
      <c r="N167" t="str" cm="1">
        <f t="array" aca="1" ref="N167" ca="1">IF(ISNUMBER(L167),IF(INDEX(Activiteitenoverzicht!$G$5:$G$10001,L167)&lt;&gt;0,INDEX(Activiteitenoverzicht!$G$5:$G$10001,L167),"niet gevonden"),"-")</f>
        <v>-</v>
      </c>
      <c r="O167" t="str">
        <f ca="1">IF(ISNUMBER(L167), IFERROR(MATCH(A167,OFFSET(Activiteitenoverzicht!$D$5:$D$10001,L167,0), 0)+L167, "-"), "-")</f>
        <v>-</v>
      </c>
      <c r="R167" t="str">
        <f ca="1">IF(ISNUMBER(O167), IFERROR(MATCH(A167,OFFSET(Activiteitenoverzicht!$D$5:$D$10001,O167,0), 0)+O167, "-"), "-")</f>
        <v>-</v>
      </c>
      <c r="U167" t="str">
        <f ca="1">IF(ISNUMBER(R167), IFERROR(MATCH(A167,OFFSET(Activiteitenoverzicht!$D$5:$D$10001,R167,0), 0)+R167, "-"), "-")</f>
        <v>-</v>
      </c>
      <c r="X167" t="str">
        <f ca="1">IF(ISNUMBER(U167), IFERROR(MATCH(A167,OFFSET(Activiteitenoverzicht!$D$5:$D$10001,U167,0), 0)+U167, "-"), "-")</f>
        <v>-</v>
      </c>
      <c r="AA167" t="str">
        <f ca="1">IF(ISNUMBER(X167), IFERROR(MATCH(A167,OFFSET(Activiteitenoverzicht!$D$5:$D$10001,X167,0), 0)+X167, "-"), "-")</f>
        <v>-</v>
      </c>
    </row>
    <row r="168" spans="1:27" x14ac:dyDescent="0.25">
      <c r="A168" t="str">
        <v>56.29.20</v>
      </c>
      <c r="B168" t="str">
        <f t="shared" si="2"/>
        <v>56.29.20</v>
      </c>
      <c r="C168">
        <f>MATCH(A168,Activiteitenoverzicht!$D$5:$D$10001, 0)</f>
        <v>1933</v>
      </c>
      <c r="D168" t="str" cm="1">
        <f t="array" ref="D168">IF(INDEX(Activiteitenoverzicht!$B$5:$B$10001,C168)&lt;&gt;0,INDEX(Activiteitenoverzicht!$B$5:$B$10001,C168),"niet gevonden")</f>
        <v>VW120-A</v>
      </c>
      <c r="E168" cm="1">
        <f t="array" ref="E168">IF(INDEX(Activiteitenoverzicht!$G$5:$G$10001,C168)&lt;&gt;0,INDEX(Activiteitenoverzicht!$G$5:$G$10001,C168),"niet gevonden")</f>
        <v>2</v>
      </c>
      <c r="F168" t="str">
        <f ca="1">IFERROR(MATCH(A168,OFFSET(Activiteitenoverzicht!$D$5:$D$2079,C168,0), 0)+C168, "-")</f>
        <v>-</v>
      </c>
      <c r="G168" t="str" cm="1">
        <f t="array" aca="1" ref="G168" ca="1">IF(ISNUMBER(F168),IF(INDEX(Activiteitenoverzicht!$B$5:$B$10001,F168)&lt;&gt;0,INDEX(Activiteitenoverzicht!$B$5:$B$10001,F168),"niet gevonden"),"-")</f>
        <v>-</v>
      </c>
      <c r="H168" t="str" cm="1">
        <f t="array" aca="1" ref="H168" ca="1">IF(ISNUMBER(F168),IF(INDEX(Activiteitenoverzicht!$G$5:$G$10001,F168)&lt;&gt;0,INDEX(Activiteitenoverzicht!$G$5:$G$10001,F168),"niet gevonden"),"-")</f>
        <v>-</v>
      </c>
      <c r="I168" t="str">
        <f ca="1">IF(ISNUMBER(F168), IFERROR(MATCH(A168,OFFSET(Activiteitenoverzicht!$D$5:$D$10001,F168,0), 0)+F168, "-"), "-")</f>
        <v>-</v>
      </c>
      <c r="J168" t="str" cm="1">
        <f t="array" aca="1" ref="J168" ca="1">IF(ISNUMBER(I168),IF(INDEX(Activiteitenoverzicht!$B$5:$B$10001,I168)&lt;&gt;0,INDEX(Activiteitenoverzicht!$B$5:$B$10001,I168),"niet gevonden"),"-")</f>
        <v>-</v>
      </c>
      <c r="K168" t="str" cm="1">
        <f t="array" aca="1" ref="K168" ca="1">IF(ISNUMBER(I168),IF(INDEX(Activiteitenoverzicht!$G$5:$G$10001,I168)&lt;&gt;0,INDEX(Activiteitenoverzicht!$G$5:$G$10001,I168),"niet gevonden"),"-")</f>
        <v>-</v>
      </c>
      <c r="L168" t="str">
        <f ca="1">IF(ISNUMBER(I168), IFERROR(MATCH(A168,OFFSET(Activiteitenoverzicht!$D$5:$D$10001,I168,0), 0)+I168, "-"), "-")</f>
        <v>-</v>
      </c>
      <c r="M168" t="str" cm="1">
        <f t="array" aca="1" ref="M168" ca="1">IF(ISNUMBER(L168),IF(INDEX(Activiteitenoverzicht!$B$5:$B$10001,L168)&lt;&gt;0,INDEX(Activiteitenoverzicht!$B$5:$B$10001,L168),"niet gevonden"),"-")</f>
        <v>-</v>
      </c>
      <c r="N168" t="str" cm="1">
        <f t="array" aca="1" ref="N168" ca="1">IF(ISNUMBER(L168),IF(INDEX(Activiteitenoverzicht!$G$5:$G$10001,L168)&lt;&gt;0,INDEX(Activiteitenoverzicht!$G$5:$G$10001,L168),"niet gevonden"),"-")</f>
        <v>-</v>
      </c>
      <c r="O168" t="str">
        <f ca="1">IF(ISNUMBER(L168), IFERROR(MATCH(A168,OFFSET(Activiteitenoverzicht!$D$5:$D$10001,L168,0), 0)+L168, "-"), "-")</f>
        <v>-</v>
      </c>
      <c r="R168" t="str">
        <f ca="1">IF(ISNUMBER(O168), IFERROR(MATCH(A168,OFFSET(Activiteitenoverzicht!$D$5:$D$10001,O168,0), 0)+O168, "-"), "-")</f>
        <v>-</v>
      </c>
      <c r="U168" t="str">
        <f ca="1">IF(ISNUMBER(R168), IFERROR(MATCH(A168,OFFSET(Activiteitenoverzicht!$D$5:$D$10001,R168,0), 0)+R168, "-"), "-")</f>
        <v>-</v>
      </c>
      <c r="X168" t="str">
        <f ca="1">IF(ISNUMBER(U168), IFERROR(MATCH(A168,OFFSET(Activiteitenoverzicht!$D$5:$D$10001,U168,0), 0)+U168, "-"), "-")</f>
        <v>-</v>
      </c>
      <c r="AA168" t="str">
        <f ca="1">IF(ISNUMBER(X168), IFERROR(MATCH(A168,OFFSET(Activiteitenoverzicht!$D$5:$D$10001,X168,0), 0)+X168, "-"), "-")</f>
        <v>-</v>
      </c>
    </row>
    <row r="169" spans="1:27" x14ac:dyDescent="0.25">
      <c r="A169" t="str">
        <v>58.20.20</v>
      </c>
      <c r="B169" t="str">
        <f t="shared" si="2"/>
        <v>58.20.20</v>
      </c>
      <c r="C169">
        <f>MATCH(A169,Activiteitenoverzicht!$D$5:$D$10001, 0)</f>
        <v>1935</v>
      </c>
      <c r="D169" t="str" cm="1">
        <f t="array" ref="D169">IF(INDEX(Activiteitenoverzicht!$B$5:$B$10001,C169)&lt;&gt;0,INDEX(Activiteitenoverzicht!$B$5:$B$10001,C169),"niet gevonden")</f>
        <v>VW120-A</v>
      </c>
      <c r="E169" cm="1">
        <f t="array" ref="E169">IF(INDEX(Activiteitenoverzicht!$G$5:$G$10001,C169)&lt;&gt;0,INDEX(Activiteitenoverzicht!$G$5:$G$10001,C169),"niet gevonden")</f>
        <v>2</v>
      </c>
      <c r="F169" t="str">
        <f ca="1">IFERROR(MATCH(A169,OFFSET(Activiteitenoverzicht!$D$5:$D$2079,C169,0), 0)+C169, "-")</f>
        <v>-</v>
      </c>
      <c r="G169" t="str" cm="1">
        <f t="array" aca="1" ref="G169" ca="1">IF(ISNUMBER(F169),IF(INDEX(Activiteitenoverzicht!$B$5:$B$10001,F169)&lt;&gt;0,INDEX(Activiteitenoverzicht!$B$5:$B$10001,F169),"niet gevonden"),"-")</f>
        <v>-</v>
      </c>
      <c r="H169" t="str" cm="1">
        <f t="array" aca="1" ref="H169" ca="1">IF(ISNUMBER(F169),IF(INDEX(Activiteitenoverzicht!$G$5:$G$10001,F169)&lt;&gt;0,INDEX(Activiteitenoverzicht!$G$5:$G$10001,F169),"niet gevonden"),"-")</f>
        <v>-</v>
      </c>
      <c r="I169" t="str">
        <f ca="1">IF(ISNUMBER(F169), IFERROR(MATCH(A169,OFFSET(Activiteitenoverzicht!$D$5:$D$10001,F169,0), 0)+F169, "-"), "-")</f>
        <v>-</v>
      </c>
      <c r="J169" t="str" cm="1">
        <f t="array" aca="1" ref="J169" ca="1">IF(ISNUMBER(I169),IF(INDEX(Activiteitenoverzicht!$B$5:$B$10001,I169)&lt;&gt;0,INDEX(Activiteitenoverzicht!$B$5:$B$10001,I169),"niet gevonden"),"-")</f>
        <v>-</v>
      </c>
      <c r="K169" t="str" cm="1">
        <f t="array" aca="1" ref="K169" ca="1">IF(ISNUMBER(I169),IF(INDEX(Activiteitenoverzicht!$G$5:$G$10001,I169)&lt;&gt;0,INDEX(Activiteitenoverzicht!$G$5:$G$10001,I169),"niet gevonden"),"-")</f>
        <v>-</v>
      </c>
      <c r="L169" t="str">
        <f ca="1">IF(ISNUMBER(I169), IFERROR(MATCH(A169,OFFSET(Activiteitenoverzicht!$D$5:$D$10001,I169,0), 0)+I169, "-"), "-")</f>
        <v>-</v>
      </c>
      <c r="M169" t="str" cm="1">
        <f t="array" aca="1" ref="M169" ca="1">IF(ISNUMBER(L169),IF(INDEX(Activiteitenoverzicht!$B$5:$B$10001,L169)&lt;&gt;0,INDEX(Activiteitenoverzicht!$B$5:$B$10001,L169),"niet gevonden"),"-")</f>
        <v>-</v>
      </c>
      <c r="N169" t="str" cm="1">
        <f t="array" aca="1" ref="N169" ca="1">IF(ISNUMBER(L169),IF(INDEX(Activiteitenoverzicht!$G$5:$G$10001,L169)&lt;&gt;0,INDEX(Activiteitenoverzicht!$G$5:$G$10001,L169),"niet gevonden"),"-")</f>
        <v>-</v>
      </c>
      <c r="O169" t="str">
        <f ca="1">IF(ISNUMBER(L169), IFERROR(MATCH(A169,OFFSET(Activiteitenoverzicht!$D$5:$D$10001,L169,0), 0)+L169, "-"), "-")</f>
        <v>-</v>
      </c>
      <c r="R169" t="str">
        <f ca="1">IF(ISNUMBER(O169), IFERROR(MATCH(A169,OFFSET(Activiteitenoverzicht!$D$5:$D$10001,O169,0), 0)+O169, "-"), "-")</f>
        <v>-</v>
      </c>
      <c r="U169" t="str">
        <f ca="1">IF(ISNUMBER(R169), IFERROR(MATCH(A169,OFFSET(Activiteitenoverzicht!$D$5:$D$10001,R169,0), 0)+R169, "-"), "-")</f>
        <v>-</v>
      </c>
      <c r="X169" t="str">
        <f ca="1">IF(ISNUMBER(U169), IFERROR(MATCH(A169,OFFSET(Activiteitenoverzicht!$D$5:$D$10001,U169,0), 0)+U169, "-"), "-")</f>
        <v>-</v>
      </c>
      <c r="AA169" t="str">
        <f ca="1">IF(ISNUMBER(X169), IFERROR(MATCH(A169,OFFSET(Activiteitenoverzicht!$D$5:$D$10001,X169,0), 0)+X169, "-"), "-")</f>
        <v>-</v>
      </c>
    </row>
    <row r="170" spans="1:27" x14ac:dyDescent="0.25">
      <c r="A170" t="str">
        <v>56.51.10</v>
      </c>
      <c r="B170" t="str">
        <f t="shared" si="2"/>
        <v>56.51.10</v>
      </c>
      <c r="C170">
        <f>MATCH(A170,Activiteitenoverzicht!$D$5:$D$10001, 0)</f>
        <v>1974</v>
      </c>
      <c r="D170" t="str" cm="1">
        <f t="array" ref="D170">IF(INDEX(Activiteitenoverzicht!$B$5:$B$10001,C170)&lt;&gt;0,INDEX(Activiteitenoverzicht!$B$5:$B$10001,C170),"niet gevonden")</f>
        <v>VW130-A</v>
      </c>
      <c r="E170" cm="1">
        <f t="array" ref="E170">IF(INDEX(Activiteitenoverzicht!$G$5:$G$10001,C170)&lt;&gt;0,INDEX(Activiteitenoverzicht!$G$5:$G$10001,C170),"niet gevonden")</f>
        <v>1</v>
      </c>
      <c r="F170" t="str">
        <f ca="1">IFERROR(MATCH(A170,OFFSET(Activiteitenoverzicht!$D$5:$D$2079,C170,0), 0)+C170, "-")</f>
        <v>-</v>
      </c>
      <c r="G170" t="str" cm="1">
        <f t="array" aca="1" ref="G170" ca="1">IF(ISNUMBER(F170),IF(INDEX(Activiteitenoverzicht!$B$5:$B$10001,F170)&lt;&gt;0,INDEX(Activiteitenoverzicht!$B$5:$B$10001,F170),"niet gevonden"),"-")</f>
        <v>-</v>
      </c>
      <c r="H170" t="str" cm="1">
        <f t="array" aca="1" ref="H170" ca="1">IF(ISNUMBER(F170),IF(INDEX(Activiteitenoverzicht!$G$5:$G$10001,F170)&lt;&gt;0,INDEX(Activiteitenoverzicht!$G$5:$G$10001,F170),"niet gevonden"),"-")</f>
        <v>-</v>
      </c>
      <c r="I170" t="str">
        <f ca="1">IF(ISNUMBER(F170), IFERROR(MATCH(A170,OFFSET(Activiteitenoverzicht!$D$5:$D$10001,F170,0), 0)+F170, "-"), "-")</f>
        <v>-</v>
      </c>
      <c r="J170" t="str" cm="1">
        <f t="array" aca="1" ref="J170" ca="1">IF(ISNUMBER(I170),IF(INDEX(Activiteitenoverzicht!$B$5:$B$10001,I170)&lt;&gt;0,INDEX(Activiteitenoverzicht!$B$5:$B$10001,I170),"niet gevonden"),"-")</f>
        <v>-</v>
      </c>
      <c r="K170" t="str" cm="1">
        <f t="array" aca="1" ref="K170" ca="1">IF(ISNUMBER(I170),IF(INDEX(Activiteitenoverzicht!$G$5:$G$10001,I170)&lt;&gt;0,INDEX(Activiteitenoverzicht!$G$5:$G$10001,I170),"niet gevonden"),"-")</f>
        <v>-</v>
      </c>
      <c r="L170" t="str">
        <f ca="1">IF(ISNUMBER(I170), IFERROR(MATCH(A170,OFFSET(Activiteitenoverzicht!$D$5:$D$10001,I170,0), 0)+I170, "-"), "-")</f>
        <v>-</v>
      </c>
      <c r="M170" t="str" cm="1">
        <f t="array" aca="1" ref="M170" ca="1">IF(ISNUMBER(L170),IF(INDEX(Activiteitenoverzicht!$B$5:$B$10001,L170)&lt;&gt;0,INDEX(Activiteitenoverzicht!$B$5:$B$10001,L170),"niet gevonden"),"-")</f>
        <v>-</v>
      </c>
      <c r="N170" t="str" cm="1">
        <f t="array" aca="1" ref="N170" ca="1">IF(ISNUMBER(L170),IF(INDEX(Activiteitenoverzicht!$G$5:$G$10001,L170)&lt;&gt;0,INDEX(Activiteitenoverzicht!$G$5:$G$10001,L170),"niet gevonden"),"-")</f>
        <v>-</v>
      </c>
      <c r="O170" t="str">
        <f ca="1">IF(ISNUMBER(L170), IFERROR(MATCH(A170,OFFSET(Activiteitenoverzicht!$D$5:$D$10001,L170,0), 0)+L170, "-"), "-")</f>
        <v>-</v>
      </c>
      <c r="R170" t="str">
        <f ca="1">IF(ISNUMBER(O170), IFERROR(MATCH(A170,OFFSET(Activiteitenoverzicht!$D$5:$D$10001,O170,0), 0)+O170, "-"), "-")</f>
        <v>-</v>
      </c>
      <c r="U170" t="str">
        <f ca="1">IF(ISNUMBER(R170), IFERROR(MATCH(A170,OFFSET(Activiteitenoverzicht!$D$5:$D$10001,R170,0), 0)+R170, "-"), "-")</f>
        <v>-</v>
      </c>
      <c r="X170" t="str">
        <f ca="1">IF(ISNUMBER(U170), IFERROR(MATCH(A170,OFFSET(Activiteitenoverzicht!$D$5:$D$10001,U170,0), 0)+U170, "-"), "-")</f>
        <v>-</v>
      </c>
      <c r="AA170" t="str">
        <f ca="1">IF(ISNUMBER(X170), IFERROR(MATCH(A170,OFFSET(Activiteitenoverzicht!$D$5:$D$10001,X170,0), 0)+X170, "-"), "-")</f>
        <v>-</v>
      </c>
    </row>
    <row r="171" spans="1:27" x14ac:dyDescent="0.25">
      <c r="A171" t="str">
        <v>56.23.00</v>
      </c>
      <c r="B171" t="str">
        <f t="shared" si="2"/>
        <v>56.23.00</v>
      </c>
      <c r="C171">
        <f>MATCH(A171,Activiteitenoverzicht!$D$5:$D$10001, 0)</f>
        <v>1980</v>
      </c>
      <c r="D171" t="str" cm="1">
        <f t="array" ref="D171">IF(INDEX(Activiteitenoverzicht!$B$5:$B$10001,C171)&lt;&gt;0,INDEX(Activiteitenoverzicht!$B$5:$B$10001,C171),"niet gevonden")</f>
        <v>VW140-A</v>
      </c>
      <c r="E171" cm="1">
        <f t="array" ref="E171">IF(INDEX(Activiteitenoverzicht!$G$5:$G$10001,C171)&lt;&gt;0,INDEX(Activiteitenoverzicht!$G$5:$G$10001,C171),"niet gevonden")</f>
        <v>1</v>
      </c>
      <c r="F171" t="str">
        <f ca="1">IFERROR(MATCH(A171,OFFSET(Activiteitenoverzicht!$D$5:$D$2079,C171,0), 0)+C171, "-")</f>
        <v>-</v>
      </c>
      <c r="G171" t="str" cm="1">
        <f t="array" aca="1" ref="G171" ca="1">IF(ISNUMBER(F171),IF(INDEX(Activiteitenoverzicht!$B$5:$B$10001,F171)&lt;&gt;0,INDEX(Activiteitenoverzicht!$B$5:$B$10001,F171),"niet gevonden"),"-")</f>
        <v>-</v>
      </c>
      <c r="H171" t="str" cm="1">
        <f t="array" aca="1" ref="H171" ca="1">IF(ISNUMBER(F171),IF(INDEX(Activiteitenoverzicht!$G$5:$G$10001,F171)&lt;&gt;0,INDEX(Activiteitenoverzicht!$G$5:$G$10001,F171),"niet gevonden"),"-")</f>
        <v>-</v>
      </c>
      <c r="I171" t="str">
        <f ca="1">IF(ISNUMBER(F171), IFERROR(MATCH(A171,OFFSET(Activiteitenoverzicht!$D$5:$D$10001,F171,0), 0)+F171, "-"), "-")</f>
        <v>-</v>
      </c>
      <c r="J171" t="str" cm="1">
        <f t="array" aca="1" ref="J171" ca="1">IF(ISNUMBER(I171),IF(INDEX(Activiteitenoverzicht!$B$5:$B$10001,I171)&lt;&gt;0,INDEX(Activiteitenoverzicht!$B$5:$B$10001,I171),"niet gevonden"),"-")</f>
        <v>-</v>
      </c>
      <c r="K171" t="str" cm="1">
        <f t="array" aca="1" ref="K171" ca="1">IF(ISNUMBER(I171),IF(INDEX(Activiteitenoverzicht!$G$5:$G$10001,I171)&lt;&gt;0,INDEX(Activiteitenoverzicht!$G$5:$G$10001,I171),"niet gevonden"),"-")</f>
        <v>-</v>
      </c>
      <c r="L171" t="str">
        <f ca="1">IF(ISNUMBER(I171), IFERROR(MATCH(A171,OFFSET(Activiteitenoverzicht!$D$5:$D$10001,I171,0), 0)+I171, "-"), "-")</f>
        <v>-</v>
      </c>
      <c r="M171" t="str" cm="1">
        <f t="array" aca="1" ref="M171" ca="1">IF(ISNUMBER(L171),IF(INDEX(Activiteitenoverzicht!$B$5:$B$10001,L171)&lt;&gt;0,INDEX(Activiteitenoverzicht!$B$5:$B$10001,L171),"niet gevonden"),"-")</f>
        <v>-</v>
      </c>
      <c r="N171" t="str" cm="1">
        <f t="array" aca="1" ref="N171" ca="1">IF(ISNUMBER(L171),IF(INDEX(Activiteitenoverzicht!$G$5:$G$10001,L171)&lt;&gt;0,INDEX(Activiteitenoverzicht!$G$5:$G$10001,L171),"niet gevonden"),"-")</f>
        <v>-</v>
      </c>
      <c r="O171" t="str">
        <f ca="1">IF(ISNUMBER(L171), IFERROR(MATCH(A171,OFFSET(Activiteitenoverzicht!$D$5:$D$10001,L171,0), 0)+L171, "-"), "-")</f>
        <v>-</v>
      </c>
      <c r="R171" t="str">
        <f ca="1">IF(ISNUMBER(O171), IFERROR(MATCH(A171,OFFSET(Activiteitenoverzicht!$D$5:$D$10001,O171,0), 0)+O171, "-"), "-")</f>
        <v>-</v>
      </c>
      <c r="U171" t="str">
        <f ca="1">IF(ISNUMBER(R171), IFERROR(MATCH(A171,OFFSET(Activiteitenoverzicht!$D$5:$D$10001,R171,0), 0)+R171, "-"), "-")</f>
        <v>-</v>
      </c>
      <c r="X171" t="str">
        <f ca="1">IF(ISNUMBER(U171), IFERROR(MATCH(A171,OFFSET(Activiteitenoverzicht!$D$5:$D$10001,U171,0), 0)+U171, "-"), "-")</f>
        <v>-</v>
      </c>
      <c r="AA171" t="str">
        <f ca="1">IF(ISNUMBER(X171), IFERROR(MATCH(A171,OFFSET(Activiteitenoverzicht!$D$5:$D$10001,X171,0), 0)+X171, "-"), "-")</f>
        <v>-</v>
      </c>
    </row>
    <row r="172" spans="1:27" x14ac:dyDescent="0.25">
      <c r="A172" t="str">
        <v>53.21.10</v>
      </c>
      <c r="B172" t="str">
        <f t="shared" si="2"/>
        <v>53.21.10</v>
      </c>
      <c r="C172">
        <f>MATCH(A172,Activiteitenoverzicht!$D$5:$D$10001, 0)</f>
        <v>1997</v>
      </c>
      <c r="D172" t="str" cm="1">
        <f t="array" ref="D172">IF(INDEX(Activiteitenoverzicht!$B$5:$B$10001,C172)&lt;&gt;0,INDEX(Activiteitenoverzicht!$B$5:$B$10001,C172),"niet gevonden")</f>
        <v>WTR010-A</v>
      </c>
      <c r="E172" cm="1">
        <f t="array" ref="E172">IF(INDEX(Activiteitenoverzicht!$G$5:$G$10001,C172)&lt;&gt;0,INDEX(Activiteitenoverzicht!$G$5:$G$10001,C172),"niet gevonden")</f>
        <v>1</v>
      </c>
      <c r="F172">
        <f ca="1">IFERROR(MATCH(A172,OFFSET(Activiteitenoverzicht!$D$5:$D$2079,C172,0), 0)+C172, "-")</f>
        <v>2017</v>
      </c>
      <c r="G172" t="str" cm="1">
        <f t="array" aca="1" ref="G172" ca="1">IF(ISNUMBER(F172),IF(INDEX(Activiteitenoverzicht!$B$5:$B$10001,F172)&lt;&gt;0,INDEX(Activiteitenoverzicht!$B$5:$B$10001,F172),"niet gevonden"),"-")</f>
        <v>WTR010-K</v>
      </c>
      <c r="H172" cm="1">
        <f t="array" aca="1" ref="H172" ca="1">IF(ISNUMBER(F172),IF(INDEX(Activiteitenoverzicht!$G$5:$G$10001,F172)&lt;&gt;0,INDEX(Activiteitenoverzicht!$G$5:$G$10001,F172),"niet gevonden"),"-")</f>
        <v>0.25</v>
      </c>
      <c r="I172" t="str">
        <f ca="1">IF(ISNUMBER(F172), IFERROR(MATCH(A172,OFFSET(Activiteitenoverzicht!$D$5:$D$10001,F172,0), 0)+F172, "-"), "-")</f>
        <v>-</v>
      </c>
      <c r="J172" t="str" cm="1">
        <f t="array" aca="1" ref="J172" ca="1">IF(ISNUMBER(I172),IF(INDEX(Activiteitenoverzicht!$B$5:$B$10001,I172)&lt;&gt;0,INDEX(Activiteitenoverzicht!$B$5:$B$10001,I172),"niet gevonden"),"-")</f>
        <v>-</v>
      </c>
      <c r="K172" t="str" cm="1">
        <f t="array" aca="1" ref="K172" ca="1">IF(ISNUMBER(I172),IF(INDEX(Activiteitenoverzicht!$G$5:$G$10001,I172)&lt;&gt;0,INDEX(Activiteitenoverzicht!$G$5:$G$10001,I172),"niet gevonden"),"-")</f>
        <v>-</v>
      </c>
      <c r="L172" t="str">
        <f ca="1">IF(ISNUMBER(I172), IFERROR(MATCH(A172,OFFSET(Activiteitenoverzicht!$D$5:$D$10001,I172,0), 0)+I172, "-"), "-")</f>
        <v>-</v>
      </c>
      <c r="M172" t="str" cm="1">
        <f t="array" aca="1" ref="M172" ca="1">IF(ISNUMBER(L172),IF(INDEX(Activiteitenoverzicht!$B$5:$B$10001,L172)&lt;&gt;0,INDEX(Activiteitenoverzicht!$B$5:$B$10001,L172),"niet gevonden"),"-")</f>
        <v>-</v>
      </c>
      <c r="N172" t="str" cm="1">
        <f t="array" aca="1" ref="N172" ca="1">IF(ISNUMBER(L172),IF(INDEX(Activiteitenoverzicht!$G$5:$G$10001,L172)&lt;&gt;0,INDEX(Activiteitenoverzicht!$G$5:$G$10001,L172),"niet gevonden"),"-")</f>
        <v>-</v>
      </c>
      <c r="O172" t="str">
        <f ca="1">IF(ISNUMBER(L172), IFERROR(MATCH(A172,OFFSET(Activiteitenoverzicht!$D$5:$D$10001,L172,0), 0)+L172, "-"), "-")</f>
        <v>-</v>
      </c>
      <c r="R172" t="str">
        <f ca="1">IF(ISNUMBER(O172), IFERROR(MATCH(A172,OFFSET(Activiteitenoverzicht!$D$5:$D$10001,O172,0), 0)+O172, "-"), "-")</f>
        <v>-</v>
      </c>
      <c r="U172" t="str">
        <f ca="1">IF(ISNUMBER(R172), IFERROR(MATCH(A172,OFFSET(Activiteitenoverzicht!$D$5:$D$10001,R172,0), 0)+R172, "-"), "-")</f>
        <v>-</v>
      </c>
      <c r="X172" t="str">
        <f ca="1">IF(ISNUMBER(U172), IFERROR(MATCH(A172,OFFSET(Activiteitenoverzicht!$D$5:$D$10001,U172,0), 0)+U172, "-"), "-")</f>
        <v>-</v>
      </c>
      <c r="AA172" t="str">
        <f ca="1">IF(ISNUMBER(X172), IFERROR(MATCH(A172,OFFSET(Activiteitenoverzicht!$D$5:$D$10001,X172,0), 0)+X172, "-"), "-")</f>
        <v>-</v>
      </c>
    </row>
    <row r="173" spans="1:27" x14ac:dyDescent="0.25">
      <c r="A173" t="str">
        <v>53.16.00</v>
      </c>
      <c r="B173" t="str">
        <f t="shared" si="2"/>
        <v>53.16.00</v>
      </c>
      <c r="C173">
        <f>MATCH(A173,Activiteitenoverzicht!$D$5:$D$10001, 0)</f>
        <v>2020</v>
      </c>
      <c r="D173" t="str" cm="1">
        <f t="array" ref="D173">IF(INDEX(Activiteitenoverzicht!$B$5:$B$10001,C173)&lt;&gt;0,INDEX(Activiteitenoverzicht!$B$5:$B$10001,C173),"niet gevonden")</f>
        <v>WTR020-A</v>
      </c>
      <c r="E173" cm="1">
        <f t="array" ref="E173">IF(INDEX(Activiteitenoverzicht!$G$5:$G$10001,C173)&lt;&gt;0,INDEX(Activiteitenoverzicht!$G$5:$G$10001,C173),"niet gevonden")</f>
        <v>1</v>
      </c>
      <c r="F173" t="str">
        <f ca="1">IFERROR(MATCH(A173,OFFSET(Activiteitenoverzicht!$D$5:$D$2079,C173,0), 0)+C173, "-")</f>
        <v>-</v>
      </c>
      <c r="G173" t="str" cm="1">
        <f t="array" aca="1" ref="G173" ca="1">IF(ISNUMBER(F173),IF(INDEX(Activiteitenoverzicht!$B$5:$B$10001,F173)&lt;&gt;0,INDEX(Activiteitenoverzicht!$B$5:$B$10001,F173),"niet gevonden"),"-")</f>
        <v>-</v>
      </c>
      <c r="H173" t="str" cm="1">
        <f t="array" aca="1" ref="H173" ca="1">IF(ISNUMBER(F173),IF(INDEX(Activiteitenoverzicht!$G$5:$G$10001,F173)&lt;&gt;0,INDEX(Activiteitenoverzicht!$G$5:$G$10001,F173),"niet gevonden"),"-")</f>
        <v>-</v>
      </c>
      <c r="I173" t="str">
        <f ca="1">IF(ISNUMBER(F173), IFERROR(MATCH(A173,OFFSET(Activiteitenoverzicht!$D$5:$D$10001,F173,0), 0)+F173, "-"), "-")</f>
        <v>-</v>
      </c>
      <c r="J173" t="str" cm="1">
        <f t="array" aca="1" ref="J173" ca="1">IF(ISNUMBER(I173),IF(INDEX(Activiteitenoverzicht!$B$5:$B$10001,I173)&lt;&gt;0,INDEX(Activiteitenoverzicht!$B$5:$B$10001,I173),"niet gevonden"),"-")</f>
        <v>-</v>
      </c>
      <c r="K173" t="str" cm="1">
        <f t="array" aca="1" ref="K173" ca="1">IF(ISNUMBER(I173),IF(INDEX(Activiteitenoverzicht!$G$5:$G$10001,I173)&lt;&gt;0,INDEX(Activiteitenoverzicht!$G$5:$G$10001,I173),"niet gevonden"),"-")</f>
        <v>-</v>
      </c>
      <c r="L173" t="str">
        <f ca="1">IF(ISNUMBER(I173), IFERROR(MATCH(A173,OFFSET(Activiteitenoverzicht!$D$5:$D$10001,I173,0), 0)+I173, "-"), "-")</f>
        <v>-</v>
      </c>
      <c r="M173" t="str" cm="1">
        <f t="array" aca="1" ref="M173" ca="1">IF(ISNUMBER(L173),IF(INDEX(Activiteitenoverzicht!$B$5:$B$10001,L173)&lt;&gt;0,INDEX(Activiteitenoverzicht!$B$5:$B$10001,L173),"niet gevonden"),"-")</f>
        <v>-</v>
      </c>
      <c r="N173" t="str" cm="1">
        <f t="array" aca="1" ref="N173" ca="1">IF(ISNUMBER(L173),IF(INDEX(Activiteitenoverzicht!$G$5:$G$10001,L173)&lt;&gt;0,INDEX(Activiteitenoverzicht!$G$5:$G$10001,L173),"niet gevonden"),"-")</f>
        <v>-</v>
      </c>
      <c r="O173" t="str">
        <f ca="1">IF(ISNUMBER(L173), IFERROR(MATCH(A173,OFFSET(Activiteitenoverzicht!$D$5:$D$10001,L173,0), 0)+L173, "-"), "-")</f>
        <v>-</v>
      </c>
      <c r="R173" t="str">
        <f ca="1">IF(ISNUMBER(O173), IFERROR(MATCH(A173,OFFSET(Activiteitenoverzicht!$D$5:$D$10001,O173,0), 0)+O173, "-"), "-")</f>
        <v>-</v>
      </c>
      <c r="U173" t="str">
        <f ca="1">IF(ISNUMBER(R173), IFERROR(MATCH(A173,OFFSET(Activiteitenoverzicht!$D$5:$D$10001,R173,0), 0)+R173, "-"), "-")</f>
        <v>-</v>
      </c>
      <c r="X173" t="str">
        <f ca="1">IF(ISNUMBER(U173), IFERROR(MATCH(A173,OFFSET(Activiteitenoverzicht!$D$5:$D$10001,U173,0), 0)+U173, "-"), "-")</f>
        <v>-</v>
      </c>
      <c r="AA173" t="str">
        <f ca="1">IF(ISNUMBER(X173), IFERROR(MATCH(A173,OFFSET(Activiteitenoverzicht!$D$5:$D$10001,X173,0), 0)+X173, "-"), "-")</f>
        <v>-</v>
      </c>
    </row>
    <row r="174" spans="1:27" x14ac:dyDescent="0.25">
      <c r="A174" t="str">
        <v>53.21.30</v>
      </c>
      <c r="B174" t="str">
        <f t="shared" si="2"/>
        <v>53.21.30</v>
      </c>
      <c r="C174">
        <f>MATCH(A174,Activiteitenoverzicht!$D$5:$D$10001, 0)</f>
        <v>2032</v>
      </c>
      <c r="D174" t="str" cm="1">
        <f t="array" ref="D174">IF(INDEX(Activiteitenoverzicht!$B$5:$B$10001,C174)&lt;&gt;0,INDEX(Activiteitenoverzicht!$B$5:$B$10001,C174),"niet gevonden")</f>
        <v>WTR030-A</v>
      </c>
      <c r="E174" cm="1">
        <f t="array" ref="E174">IF(INDEX(Activiteitenoverzicht!$G$5:$G$10001,C174)&lt;&gt;0,INDEX(Activiteitenoverzicht!$G$5:$G$10001,C174),"niet gevonden")</f>
        <v>1</v>
      </c>
      <c r="F174" t="str">
        <f ca="1">IFERROR(MATCH(A174,OFFSET(Activiteitenoverzicht!$D$5:$D$2079,C174,0), 0)+C174, "-")</f>
        <v>-</v>
      </c>
      <c r="G174" t="str" cm="1">
        <f t="array" aca="1" ref="G174" ca="1">IF(ISNUMBER(F174),IF(INDEX(Activiteitenoverzicht!$B$5:$B$10001,F174)&lt;&gt;0,INDEX(Activiteitenoverzicht!$B$5:$B$10001,F174),"niet gevonden"),"-")</f>
        <v>-</v>
      </c>
      <c r="H174" t="str" cm="1">
        <f t="array" aca="1" ref="H174" ca="1">IF(ISNUMBER(F174),IF(INDEX(Activiteitenoverzicht!$G$5:$G$10001,F174)&lt;&gt;0,INDEX(Activiteitenoverzicht!$G$5:$G$10001,F174),"niet gevonden"),"-")</f>
        <v>-</v>
      </c>
      <c r="I174" t="str">
        <f ca="1">IF(ISNUMBER(F174), IFERROR(MATCH(A174,OFFSET(Activiteitenoverzicht!$D$5:$D$10001,F174,0), 0)+F174, "-"), "-")</f>
        <v>-</v>
      </c>
      <c r="J174" t="str" cm="1">
        <f t="array" aca="1" ref="J174" ca="1">IF(ISNUMBER(I174),IF(INDEX(Activiteitenoverzicht!$B$5:$B$10001,I174)&lt;&gt;0,INDEX(Activiteitenoverzicht!$B$5:$B$10001,I174),"niet gevonden"),"-")</f>
        <v>-</v>
      </c>
      <c r="K174" t="str" cm="1">
        <f t="array" aca="1" ref="K174" ca="1">IF(ISNUMBER(I174),IF(INDEX(Activiteitenoverzicht!$G$5:$G$10001,I174)&lt;&gt;0,INDEX(Activiteitenoverzicht!$G$5:$G$10001,I174),"niet gevonden"),"-")</f>
        <v>-</v>
      </c>
      <c r="L174" t="str">
        <f ca="1">IF(ISNUMBER(I174), IFERROR(MATCH(A174,OFFSET(Activiteitenoverzicht!$D$5:$D$10001,I174,0), 0)+I174, "-"), "-")</f>
        <v>-</v>
      </c>
      <c r="M174" t="str" cm="1">
        <f t="array" aca="1" ref="M174" ca="1">IF(ISNUMBER(L174),IF(INDEX(Activiteitenoverzicht!$B$5:$B$10001,L174)&lt;&gt;0,INDEX(Activiteitenoverzicht!$B$5:$B$10001,L174),"niet gevonden"),"-")</f>
        <v>-</v>
      </c>
      <c r="N174" t="str" cm="1">
        <f t="array" aca="1" ref="N174" ca="1">IF(ISNUMBER(L174),IF(INDEX(Activiteitenoverzicht!$G$5:$G$10001,L174)&lt;&gt;0,INDEX(Activiteitenoverzicht!$G$5:$G$10001,L174),"niet gevonden"),"-")</f>
        <v>-</v>
      </c>
      <c r="O174" t="str">
        <f ca="1">IF(ISNUMBER(L174), IFERROR(MATCH(A174,OFFSET(Activiteitenoverzicht!$D$5:$D$10001,L174,0), 0)+L174, "-"), "-")</f>
        <v>-</v>
      </c>
      <c r="R174" t="str">
        <f ca="1">IF(ISNUMBER(O174), IFERROR(MATCH(A174,OFFSET(Activiteitenoverzicht!$D$5:$D$10001,O174,0), 0)+O174, "-"), "-")</f>
        <v>-</v>
      </c>
      <c r="U174" t="str">
        <f ca="1">IF(ISNUMBER(R174), IFERROR(MATCH(A174,OFFSET(Activiteitenoverzicht!$D$5:$D$10001,R174,0), 0)+R174, "-"), "-")</f>
        <v>-</v>
      </c>
      <c r="X174" t="str">
        <f ca="1">IF(ISNUMBER(U174), IFERROR(MATCH(A174,OFFSET(Activiteitenoverzicht!$D$5:$D$10001,U174,0), 0)+U174, "-"), "-")</f>
        <v>-</v>
      </c>
      <c r="AA174" t="str">
        <f ca="1">IF(ISNUMBER(X174), IFERROR(MATCH(A174,OFFSET(Activiteitenoverzicht!$D$5:$D$10001,X174,0), 0)+X174, "-"), "-")</f>
        <v>-</v>
      </c>
    </row>
    <row r="175" spans="1:27" x14ac:dyDescent="0.25">
      <c r="A175" t="str">
        <v>53.23.00</v>
      </c>
      <c r="B175" t="str">
        <f t="shared" si="2"/>
        <v>53.23.00</v>
      </c>
      <c r="C175">
        <f>MATCH(A175,Activiteitenoverzicht!$D$5:$D$10001, 0)</f>
        <v>2033</v>
      </c>
      <c r="D175" t="str" cm="1">
        <f t="array" ref="D175">IF(INDEX(Activiteitenoverzicht!$B$5:$B$10001,C175)&lt;&gt;0,INDEX(Activiteitenoverzicht!$B$5:$B$10001,C175),"niet gevonden")</f>
        <v>WTR030-A</v>
      </c>
      <c r="E175" cm="1">
        <f t="array" ref="E175">IF(INDEX(Activiteitenoverzicht!$G$5:$G$10001,C175)&lt;&gt;0,INDEX(Activiteitenoverzicht!$G$5:$G$10001,C175),"niet gevonden")</f>
        <v>1</v>
      </c>
      <c r="F175" t="str">
        <f ca="1">IFERROR(MATCH(A175,OFFSET(Activiteitenoverzicht!$D$5:$D$2079,C175,0), 0)+C175, "-")</f>
        <v>-</v>
      </c>
      <c r="G175" t="str" cm="1">
        <f t="array" aca="1" ref="G175" ca="1">IF(ISNUMBER(F175),IF(INDEX(Activiteitenoverzicht!$B$5:$B$10001,F175)&lt;&gt;0,INDEX(Activiteitenoverzicht!$B$5:$B$10001,F175),"niet gevonden"),"-")</f>
        <v>-</v>
      </c>
      <c r="H175" t="str" cm="1">
        <f t="array" aca="1" ref="H175" ca="1">IF(ISNUMBER(F175),IF(INDEX(Activiteitenoverzicht!$G$5:$G$10001,F175)&lt;&gt;0,INDEX(Activiteitenoverzicht!$G$5:$G$10001,F175),"niet gevonden"),"-")</f>
        <v>-</v>
      </c>
      <c r="I175" t="str">
        <f ca="1">IF(ISNUMBER(F175), IFERROR(MATCH(A175,OFFSET(Activiteitenoverzicht!$D$5:$D$10001,F175,0), 0)+F175, "-"), "-")</f>
        <v>-</v>
      </c>
      <c r="J175" t="str" cm="1">
        <f t="array" aca="1" ref="J175" ca="1">IF(ISNUMBER(I175),IF(INDEX(Activiteitenoverzicht!$B$5:$B$10001,I175)&lt;&gt;0,INDEX(Activiteitenoverzicht!$B$5:$B$10001,I175),"niet gevonden"),"-")</f>
        <v>-</v>
      </c>
      <c r="K175" t="str" cm="1">
        <f t="array" aca="1" ref="K175" ca="1">IF(ISNUMBER(I175),IF(INDEX(Activiteitenoverzicht!$G$5:$G$10001,I175)&lt;&gt;0,INDEX(Activiteitenoverzicht!$G$5:$G$10001,I175),"niet gevonden"),"-")</f>
        <v>-</v>
      </c>
      <c r="L175" t="str">
        <f ca="1">IF(ISNUMBER(I175), IFERROR(MATCH(A175,OFFSET(Activiteitenoverzicht!$D$5:$D$10001,I175,0), 0)+I175, "-"), "-")</f>
        <v>-</v>
      </c>
      <c r="M175" t="str" cm="1">
        <f t="array" aca="1" ref="M175" ca="1">IF(ISNUMBER(L175),IF(INDEX(Activiteitenoverzicht!$B$5:$B$10001,L175)&lt;&gt;0,INDEX(Activiteitenoverzicht!$B$5:$B$10001,L175),"niet gevonden"),"-")</f>
        <v>-</v>
      </c>
      <c r="N175" t="str" cm="1">
        <f t="array" aca="1" ref="N175" ca="1">IF(ISNUMBER(L175),IF(INDEX(Activiteitenoverzicht!$G$5:$G$10001,L175)&lt;&gt;0,INDEX(Activiteitenoverzicht!$G$5:$G$10001,L175),"niet gevonden"),"-")</f>
        <v>-</v>
      </c>
      <c r="O175" t="str">
        <f ca="1">IF(ISNUMBER(L175), IFERROR(MATCH(A175,OFFSET(Activiteitenoverzicht!$D$5:$D$10001,L175,0), 0)+L175, "-"), "-")</f>
        <v>-</v>
      </c>
      <c r="R175" t="str">
        <f ca="1">IF(ISNUMBER(O175), IFERROR(MATCH(A175,OFFSET(Activiteitenoverzicht!$D$5:$D$10001,O175,0), 0)+O175, "-"), "-")</f>
        <v>-</v>
      </c>
      <c r="U175" t="str">
        <f ca="1">IF(ISNUMBER(R175), IFERROR(MATCH(A175,OFFSET(Activiteitenoverzicht!$D$5:$D$10001,R175,0), 0)+R175, "-"), "-")</f>
        <v>-</v>
      </c>
      <c r="X175" t="str">
        <f ca="1">IF(ISNUMBER(U175), IFERROR(MATCH(A175,OFFSET(Activiteitenoverzicht!$D$5:$D$10001,U175,0), 0)+U175, "-"), "-")</f>
        <v>-</v>
      </c>
      <c r="AA175" t="str">
        <f ca="1">IF(ISNUMBER(X175), IFERROR(MATCH(A175,OFFSET(Activiteitenoverzicht!$D$5:$D$10001,X175,0), 0)+X175, "-"), "-")</f>
        <v>-</v>
      </c>
    </row>
    <row r="176" spans="1:27" x14ac:dyDescent="0.25">
      <c r="A176" t="str">
        <v>53.21.20</v>
      </c>
      <c r="B176" t="str">
        <f t="shared" si="2"/>
        <v>53.21.20</v>
      </c>
      <c r="C176">
        <f>MATCH(A176,Activiteitenoverzicht!$D$5:$D$10001, 0)</f>
        <v>2038</v>
      </c>
      <c r="D176" t="str" cm="1">
        <f t="array" ref="D176">IF(INDEX(Activiteitenoverzicht!$B$5:$B$10001,C176)&lt;&gt;0,INDEX(Activiteitenoverzicht!$B$5:$B$10001,C176),"niet gevonden")</f>
        <v>WTR040-A</v>
      </c>
      <c r="E176" cm="1">
        <f t="array" ref="E176">IF(INDEX(Activiteitenoverzicht!$G$5:$G$10001,C176)&lt;&gt;0,INDEX(Activiteitenoverzicht!$G$5:$G$10001,C176),"niet gevonden")</f>
        <v>1</v>
      </c>
      <c r="F176" t="str">
        <f ca="1">IFERROR(MATCH(A176,OFFSET(Activiteitenoverzicht!$D$5:$D$2079,C176,0), 0)+C176, "-")</f>
        <v>-</v>
      </c>
      <c r="G176" t="str" cm="1">
        <f t="array" aca="1" ref="G176" ca="1">IF(ISNUMBER(F176),IF(INDEX(Activiteitenoverzicht!$B$5:$B$10001,F176)&lt;&gt;0,INDEX(Activiteitenoverzicht!$B$5:$B$10001,F176),"niet gevonden"),"-")</f>
        <v>-</v>
      </c>
      <c r="H176" t="str" cm="1">
        <f t="array" aca="1" ref="H176" ca="1">IF(ISNUMBER(F176),IF(INDEX(Activiteitenoverzicht!$G$5:$G$10001,F176)&lt;&gt;0,INDEX(Activiteitenoverzicht!$G$5:$G$10001,F176),"niet gevonden"),"-")</f>
        <v>-</v>
      </c>
      <c r="I176" t="str">
        <f ca="1">IF(ISNUMBER(F176), IFERROR(MATCH(A176,OFFSET(Activiteitenoverzicht!$D$5:$D$10001,F176,0), 0)+F176, "-"), "-")</f>
        <v>-</v>
      </c>
      <c r="J176" t="str" cm="1">
        <f t="array" aca="1" ref="J176" ca="1">IF(ISNUMBER(I176),IF(INDEX(Activiteitenoverzicht!$B$5:$B$10001,I176)&lt;&gt;0,INDEX(Activiteitenoverzicht!$B$5:$B$10001,I176),"niet gevonden"),"-")</f>
        <v>-</v>
      </c>
      <c r="K176" t="str" cm="1">
        <f t="array" aca="1" ref="K176" ca="1">IF(ISNUMBER(I176),IF(INDEX(Activiteitenoverzicht!$G$5:$G$10001,I176)&lt;&gt;0,INDEX(Activiteitenoverzicht!$G$5:$G$10001,I176),"niet gevonden"),"-")</f>
        <v>-</v>
      </c>
      <c r="L176" t="str">
        <f ca="1">IF(ISNUMBER(I176), IFERROR(MATCH(A176,OFFSET(Activiteitenoverzicht!$D$5:$D$10001,I176,0), 0)+I176, "-"), "-")</f>
        <v>-</v>
      </c>
      <c r="M176" t="str" cm="1">
        <f t="array" aca="1" ref="M176" ca="1">IF(ISNUMBER(L176),IF(INDEX(Activiteitenoverzicht!$B$5:$B$10001,L176)&lt;&gt;0,INDEX(Activiteitenoverzicht!$B$5:$B$10001,L176),"niet gevonden"),"-")</f>
        <v>-</v>
      </c>
      <c r="N176" t="str" cm="1">
        <f t="array" aca="1" ref="N176" ca="1">IF(ISNUMBER(L176),IF(INDEX(Activiteitenoverzicht!$G$5:$G$10001,L176)&lt;&gt;0,INDEX(Activiteitenoverzicht!$G$5:$G$10001,L176),"niet gevonden"),"-")</f>
        <v>-</v>
      </c>
      <c r="O176" t="str">
        <f ca="1">IF(ISNUMBER(L176), IFERROR(MATCH(A176,OFFSET(Activiteitenoverzicht!$D$5:$D$10001,L176,0), 0)+L176, "-"), "-")</f>
        <v>-</v>
      </c>
      <c r="R176" t="str">
        <f ca="1">IF(ISNUMBER(O176), IFERROR(MATCH(A176,OFFSET(Activiteitenoverzicht!$D$5:$D$10001,O176,0), 0)+O176, "-"), "-")</f>
        <v>-</v>
      </c>
      <c r="U176" t="str">
        <f ca="1">IF(ISNUMBER(R176), IFERROR(MATCH(A176,OFFSET(Activiteitenoverzicht!$D$5:$D$10001,R176,0), 0)+R176, "-"), "-")</f>
        <v>-</v>
      </c>
      <c r="X176" t="str">
        <f ca="1">IF(ISNUMBER(U176), IFERROR(MATCH(A176,OFFSET(Activiteitenoverzicht!$D$5:$D$10001,U176,0), 0)+U176, "-"), "-")</f>
        <v>-</v>
      </c>
      <c r="AA176" t="str">
        <f ca="1">IF(ISNUMBER(X176), IFERROR(MATCH(A176,OFFSET(Activiteitenoverzicht!$D$5:$D$10001,X176,0), 0)+X176, "-"), "-")</f>
        <v>-</v>
      </c>
    </row>
    <row r="177" spans="1:27" x14ac:dyDescent="0.25">
      <c r="A177" t="str">
        <v>53.60.00</v>
      </c>
      <c r="B177" t="str">
        <f t="shared" si="2"/>
        <v>53.60.00</v>
      </c>
      <c r="C177">
        <f>MATCH(A177,Activiteitenoverzicht!$D$5:$D$10001, 0)</f>
        <v>2048</v>
      </c>
      <c r="D177" t="str" cm="1">
        <f t="array" ref="D177">IF(INDEX(Activiteitenoverzicht!$B$5:$B$10001,C177)&lt;&gt;0,INDEX(Activiteitenoverzicht!$B$5:$B$10001,C177),"niet gevonden")</f>
        <v>WTR050-A1</v>
      </c>
      <c r="E177" t="str" cm="1">
        <f t="array" ref="E177">IF(INDEX(Activiteitenoverzicht!$G$5:$G$10001,C177)&lt;&gt;0,INDEX(Activiteitenoverzicht!$G$5:$G$10001,C177),"niet gevonden")</f>
        <v>Conform beheersplan</v>
      </c>
      <c r="F177">
        <f ca="1">IFERROR(MATCH(A177,OFFSET(Activiteitenoverzicht!$D$5:$D$2079,C177,0), 0)+C177, "-")</f>
        <v>2054</v>
      </c>
      <c r="G177" t="str" cm="1">
        <f t="array" aca="1" ref="G177" ca="1">IF(ISNUMBER(F177),IF(INDEX(Activiteitenoverzicht!$B$5:$B$10001,F177)&lt;&gt;0,INDEX(Activiteitenoverzicht!$B$5:$B$10001,F177),"niet gevonden"),"-")</f>
        <v>WTR050-A2</v>
      </c>
      <c r="H177" cm="1">
        <f t="array" aca="1" ref="H177" ca="1">IF(ISNUMBER(F177),IF(INDEX(Activiteitenoverzicht!$G$5:$G$10001,F177)&lt;&gt;0,INDEX(Activiteitenoverzicht!$G$5:$G$10001,F177),"niet gevonden"),"-")</f>
        <v>2</v>
      </c>
      <c r="I177" t="str">
        <f ca="1">IF(ISNUMBER(F177), IFERROR(MATCH(A177,OFFSET(Activiteitenoverzicht!$D$5:$D$10001,F177,0), 0)+F177, "-"), "-")</f>
        <v>-</v>
      </c>
      <c r="J177" t="str" cm="1">
        <f t="array" aca="1" ref="J177" ca="1">IF(ISNUMBER(I177),IF(INDEX(Activiteitenoverzicht!$B$5:$B$10001,I177)&lt;&gt;0,INDEX(Activiteitenoverzicht!$B$5:$B$10001,I177),"niet gevonden"),"-")</f>
        <v>-</v>
      </c>
      <c r="K177" t="str" cm="1">
        <f t="array" aca="1" ref="K177" ca="1">IF(ISNUMBER(I177),IF(INDEX(Activiteitenoverzicht!$G$5:$G$10001,I177)&lt;&gt;0,INDEX(Activiteitenoverzicht!$G$5:$G$10001,I177),"niet gevonden"),"-")</f>
        <v>-</v>
      </c>
      <c r="L177" t="str">
        <f ca="1">IF(ISNUMBER(I177), IFERROR(MATCH(A177,OFFSET(Activiteitenoverzicht!$D$5:$D$10001,I177,0), 0)+I177, "-"), "-")</f>
        <v>-</v>
      </c>
      <c r="M177" t="str" cm="1">
        <f t="array" aca="1" ref="M177" ca="1">IF(ISNUMBER(L177),IF(INDEX(Activiteitenoverzicht!$B$5:$B$10001,L177)&lt;&gt;0,INDEX(Activiteitenoverzicht!$B$5:$B$10001,L177),"niet gevonden"),"-")</f>
        <v>-</v>
      </c>
      <c r="N177" t="str" cm="1">
        <f t="array" aca="1" ref="N177" ca="1">IF(ISNUMBER(L177),IF(INDEX(Activiteitenoverzicht!$G$5:$G$10001,L177)&lt;&gt;0,INDEX(Activiteitenoverzicht!$G$5:$G$10001,L177),"niet gevonden"),"-")</f>
        <v>-</v>
      </c>
      <c r="O177" t="str">
        <f ca="1">IF(ISNUMBER(L177), IFERROR(MATCH(A177,OFFSET(Activiteitenoverzicht!$D$5:$D$10001,L177,0), 0)+L177, "-"), "-")</f>
        <v>-</v>
      </c>
      <c r="R177" t="str">
        <f ca="1">IF(ISNUMBER(O177), IFERROR(MATCH(A177,OFFSET(Activiteitenoverzicht!$D$5:$D$10001,O177,0), 0)+O177, "-"), "-")</f>
        <v>-</v>
      </c>
      <c r="U177" t="str">
        <f ca="1">IF(ISNUMBER(R177), IFERROR(MATCH(A177,OFFSET(Activiteitenoverzicht!$D$5:$D$10001,R177,0), 0)+R177, "-"), "-")</f>
        <v>-</v>
      </c>
      <c r="X177" t="str">
        <f ca="1">IF(ISNUMBER(U177), IFERROR(MATCH(A177,OFFSET(Activiteitenoverzicht!$D$5:$D$10001,U177,0), 0)+U177, "-"), "-")</f>
        <v>-</v>
      </c>
      <c r="AA177" t="str">
        <f ca="1">IF(ISNUMBER(X177), IFERROR(MATCH(A177,OFFSET(Activiteitenoverzicht!$D$5:$D$10001,X177,0), 0)+X177, "-"), "-")</f>
        <v>-</v>
      </c>
    </row>
    <row r="178" spans="1:27" x14ac:dyDescent="0.25">
      <c r="A178" t="str">
        <v>53.37.00</v>
      </c>
      <c r="B178" t="str">
        <f t="shared" si="2"/>
        <v>53.37.00</v>
      </c>
      <c r="C178">
        <f>MATCH(A178,Activiteitenoverzicht!$D$5:$D$10001, 0)</f>
        <v>2057</v>
      </c>
      <c r="D178" t="str" cm="1">
        <f t="array" ref="D178">IF(INDEX(Activiteitenoverzicht!$B$5:$B$10001,C178)&lt;&gt;0,INDEX(Activiteitenoverzicht!$B$5:$B$10001,C178),"niet gevonden")</f>
        <v>WTR055-A</v>
      </c>
      <c r="E178" cm="1">
        <f t="array" ref="E178">IF(INDEX(Activiteitenoverzicht!$G$5:$G$10001,C178)&lt;&gt;0,INDEX(Activiteitenoverzicht!$G$5:$G$10001,C178),"niet gevonden")</f>
        <v>1</v>
      </c>
      <c r="F178" t="str">
        <f ca="1">IFERROR(MATCH(A178,OFFSET(Activiteitenoverzicht!$D$5:$D$2079,C178,0), 0)+C178, "-")</f>
        <v>-</v>
      </c>
      <c r="G178" t="str" cm="1">
        <f t="array" aca="1" ref="G178" ca="1">IF(ISNUMBER(F178),IF(INDEX(Activiteitenoverzicht!$B$5:$B$10001,F178)&lt;&gt;0,INDEX(Activiteitenoverzicht!$B$5:$B$10001,F178),"niet gevonden"),"-")</f>
        <v>-</v>
      </c>
      <c r="H178" t="str" cm="1">
        <f t="array" aca="1" ref="H178" ca="1">IF(ISNUMBER(F178),IF(INDEX(Activiteitenoverzicht!$G$5:$G$10001,F178)&lt;&gt;0,INDEX(Activiteitenoverzicht!$G$5:$G$10001,F178),"niet gevonden"),"-")</f>
        <v>-</v>
      </c>
      <c r="I178" t="str">
        <f ca="1">IF(ISNUMBER(F178), IFERROR(MATCH(A178,OFFSET(Activiteitenoverzicht!$D$5:$D$10001,F178,0), 0)+F178, "-"), "-")</f>
        <v>-</v>
      </c>
      <c r="J178" t="str" cm="1">
        <f t="array" aca="1" ref="J178" ca="1">IF(ISNUMBER(I178),IF(INDEX(Activiteitenoverzicht!$B$5:$B$10001,I178)&lt;&gt;0,INDEX(Activiteitenoverzicht!$B$5:$B$10001,I178),"niet gevonden"),"-")</f>
        <v>-</v>
      </c>
      <c r="K178" t="str" cm="1">
        <f t="array" aca="1" ref="K178" ca="1">IF(ISNUMBER(I178),IF(INDEX(Activiteitenoverzicht!$G$5:$G$10001,I178)&lt;&gt;0,INDEX(Activiteitenoverzicht!$G$5:$G$10001,I178),"niet gevonden"),"-")</f>
        <v>-</v>
      </c>
      <c r="L178" t="str">
        <f ca="1">IF(ISNUMBER(I178), IFERROR(MATCH(A178,OFFSET(Activiteitenoverzicht!$D$5:$D$10001,I178,0), 0)+I178, "-"), "-")</f>
        <v>-</v>
      </c>
      <c r="M178" t="str" cm="1">
        <f t="array" aca="1" ref="M178" ca="1">IF(ISNUMBER(L178),IF(INDEX(Activiteitenoverzicht!$B$5:$B$10001,L178)&lt;&gt;0,INDEX(Activiteitenoverzicht!$B$5:$B$10001,L178),"niet gevonden"),"-")</f>
        <v>-</v>
      </c>
      <c r="N178" t="str" cm="1">
        <f t="array" aca="1" ref="N178" ca="1">IF(ISNUMBER(L178),IF(INDEX(Activiteitenoverzicht!$G$5:$G$10001,L178)&lt;&gt;0,INDEX(Activiteitenoverzicht!$G$5:$G$10001,L178),"niet gevonden"),"-")</f>
        <v>-</v>
      </c>
      <c r="O178" t="str">
        <f ca="1">IF(ISNUMBER(L178), IFERROR(MATCH(A178,OFFSET(Activiteitenoverzicht!$D$5:$D$10001,L178,0), 0)+L178, "-"), "-")</f>
        <v>-</v>
      </c>
      <c r="R178" t="str">
        <f ca="1">IF(ISNUMBER(O178), IFERROR(MATCH(A178,OFFSET(Activiteitenoverzicht!$D$5:$D$10001,O178,0), 0)+O178, "-"), "-")</f>
        <v>-</v>
      </c>
      <c r="U178" t="str">
        <f ca="1">IF(ISNUMBER(R178), IFERROR(MATCH(A178,OFFSET(Activiteitenoverzicht!$D$5:$D$10001,R178,0), 0)+R178, "-"), "-")</f>
        <v>-</v>
      </c>
      <c r="X178" t="str">
        <f ca="1">IF(ISNUMBER(U178), IFERROR(MATCH(A178,OFFSET(Activiteitenoverzicht!$D$5:$D$10001,U178,0), 0)+U178, "-"), "-")</f>
        <v>-</v>
      </c>
      <c r="AA178" t="str">
        <f ca="1">IF(ISNUMBER(X178), IFERROR(MATCH(A178,OFFSET(Activiteitenoverzicht!$D$5:$D$10001,X178,0), 0)+X178, "-"), "-")</f>
        <v>-</v>
      </c>
    </row>
    <row r="179" spans="1:27" x14ac:dyDescent="0.25">
      <c r="A179" t="str">
        <v>53.50.10</v>
      </c>
      <c r="B179" t="str">
        <f t="shared" si="2"/>
        <v>53.50.10</v>
      </c>
      <c r="C179">
        <f>MATCH(A179,Activiteitenoverzicht!$D$5:$D$10001, 0)</f>
        <v>2063</v>
      </c>
      <c r="D179" t="str" cm="1">
        <f t="array" ref="D179">IF(INDEX(Activiteitenoverzicht!$B$5:$B$10001,C179)&lt;&gt;0,INDEX(Activiteitenoverzicht!$B$5:$B$10001,C179),"niet gevonden")</f>
        <v>WTR070-A1</v>
      </c>
      <c r="E179" cm="1">
        <f t="array" ref="E179">IF(INDEX(Activiteitenoverzicht!$G$5:$G$10001,C179)&lt;&gt;0,INDEX(Activiteitenoverzicht!$G$5:$G$10001,C179),"niet gevonden")</f>
        <v>1</v>
      </c>
      <c r="F179">
        <f ca="1">IFERROR(MATCH(A179,OFFSET(Activiteitenoverzicht!$D$5:$D$2079,C179,0), 0)+C179, "-")</f>
        <v>2072</v>
      </c>
      <c r="G179" t="str" cm="1">
        <f t="array" aca="1" ref="G179" ca="1">IF(ISNUMBER(F179),IF(INDEX(Activiteitenoverzicht!$B$5:$B$10001,F179)&lt;&gt;0,INDEX(Activiteitenoverzicht!$B$5:$B$10001,F179),"niet gevonden"),"-")</f>
        <v>WTR070-A2</v>
      </c>
      <c r="H179" cm="1">
        <f t="array" aca="1" ref="H179" ca="1">IF(ISNUMBER(F179),IF(INDEX(Activiteitenoverzicht!$G$5:$G$10001,F179)&lt;&gt;0,INDEX(Activiteitenoverzicht!$G$5:$G$10001,F179),"niet gevonden"),"-")</f>
        <v>12</v>
      </c>
      <c r="I179" t="str">
        <f ca="1">IF(ISNUMBER(F179), IFERROR(MATCH(A179,OFFSET(Activiteitenoverzicht!$D$5:$D$10001,F179,0), 0)+F179, "-"), "-")</f>
        <v>-</v>
      </c>
      <c r="J179" t="str" cm="1">
        <f t="array" aca="1" ref="J179" ca="1">IF(ISNUMBER(I179),IF(INDEX(Activiteitenoverzicht!$B$5:$B$10001,I179)&lt;&gt;0,INDEX(Activiteitenoverzicht!$B$5:$B$10001,I179),"niet gevonden"),"-")</f>
        <v>-</v>
      </c>
      <c r="K179" t="str" cm="1">
        <f t="array" aca="1" ref="K179" ca="1">IF(ISNUMBER(I179),IF(INDEX(Activiteitenoverzicht!$G$5:$G$10001,I179)&lt;&gt;0,INDEX(Activiteitenoverzicht!$G$5:$G$10001,I179),"niet gevonden"),"-")</f>
        <v>-</v>
      </c>
      <c r="L179" t="str">
        <f ca="1">IF(ISNUMBER(I179), IFERROR(MATCH(A179,OFFSET(Activiteitenoverzicht!$D$5:$D$10001,I179,0), 0)+I179, "-"), "-")</f>
        <v>-</v>
      </c>
      <c r="M179" t="str" cm="1">
        <f t="array" aca="1" ref="M179" ca="1">IF(ISNUMBER(L179),IF(INDEX(Activiteitenoverzicht!$B$5:$B$10001,L179)&lt;&gt;0,INDEX(Activiteitenoverzicht!$B$5:$B$10001,L179),"niet gevonden"),"-")</f>
        <v>-</v>
      </c>
      <c r="N179" t="str" cm="1">
        <f t="array" aca="1" ref="N179" ca="1">IF(ISNUMBER(L179),IF(INDEX(Activiteitenoverzicht!$G$5:$G$10001,L179)&lt;&gt;0,INDEX(Activiteitenoverzicht!$G$5:$G$10001,L179),"niet gevonden"),"-")</f>
        <v>-</v>
      </c>
      <c r="O179" t="str">
        <f ca="1">IF(ISNUMBER(L179), IFERROR(MATCH(A179,OFFSET(Activiteitenoverzicht!$D$5:$D$10001,L179,0), 0)+L179, "-"), "-")</f>
        <v>-</v>
      </c>
      <c r="R179" t="str">
        <f ca="1">IF(ISNUMBER(O179), IFERROR(MATCH(A179,OFFSET(Activiteitenoverzicht!$D$5:$D$10001,O179,0), 0)+O179, "-"), "-")</f>
        <v>-</v>
      </c>
      <c r="U179" t="str">
        <f ca="1">IF(ISNUMBER(R179), IFERROR(MATCH(A179,OFFSET(Activiteitenoverzicht!$D$5:$D$10001,R179,0), 0)+R179, "-"), "-")</f>
        <v>-</v>
      </c>
      <c r="X179" t="str">
        <f ca="1">IF(ISNUMBER(U179), IFERROR(MATCH(A179,OFFSET(Activiteitenoverzicht!$D$5:$D$10001,U179,0), 0)+U179, "-"), "-")</f>
        <v>-</v>
      </c>
      <c r="AA179" t="str">
        <f ca="1">IF(ISNUMBER(X179), IFERROR(MATCH(A179,OFFSET(Activiteitenoverzicht!$D$5:$D$10001,X179,0), 0)+X179, "-"), "-")</f>
        <v>-</v>
      </c>
    </row>
    <row r="180" spans="1:27" x14ac:dyDescent="0.25">
      <c r="A180" t="str">
        <v>53.50.20</v>
      </c>
      <c r="B180" t="str">
        <f t="shared" si="2"/>
        <v>53.50.20</v>
      </c>
      <c r="C180">
        <f>MATCH(A180,Activiteitenoverzicht!$D$5:$D$10001, 0)</f>
        <v>2064</v>
      </c>
      <c r="D180" t="str" cm="1">
        <f t="array" ref="D180">IF(INDEX(Activiteitenoverzicht!$B$5:$B$10001,C180)&lt;&gt;0,INDEX(Activiteitenoverzicht!$B$5:$B$10001,C180),"niet gevonden")</f>
        <v>WTR070-A1</v>
      </c>
      <c r="E180" cm="1">
        <f t="array" ref="E180">IF(INDEX(Activiteitenoverzicht!$G$5:$G$10001,C180)&lt;&gt;0,INDEX(Activiteitenoverzicht!$G$5:$G$10001,C180),"niet gevonden")</f>
        <v>1</v>
      </c>
      <c r="F180">
        <f ca="1">IFERROR(MATCH(A180,OFFSET(Activiteitenoverzicht!$D$5:$D$2079,C180,0), 0)+C180, "-")</f>
        <v>2073</v>
      </c>
      <c r="G180" t="str" cm="1">
        <f t="array" aca="1" ref="G180" ca="1">IF(ISNUMBER(F180),IF(INDEX(Activiteitenoverzicht!$B$5:$B$10001,F180)&lt;&gt;0,INDEX(Activiteitenoverzicht!$B$5:$B$10001,F180),"niet gevonden"),"-")</f>
        <v>WTR070-A2</v>
      </c>
      <c r="H180" cm="1">
        <f t="array" aca="1" ref="H180" ca="1">IF(ISNUMBER(F180),IF(INDEX(Activiteitenoverzicht!$G$5:$G$10001,F180)&lt;&gt;0,INDEX(Activiteitenoverzicht!$G$5:$G$10001,F180),"niet gevonden"),"-")</f>
        <v>12</v>
      </c>
      <c r="I180" t="str">
        <f ca="1">IF(ISNUMBER(F180), IFERROR(MATCH(A180,OFFSET(Activiteitenoverzicht!$D$5:$D$10001,F180,0), 0)+F180, "-"), "-")</f>
        <v>-</v>
      </c>
      <c r="J180" t="str" cm="1">
        <f t="array" aca="1" ref="J180" ca="1">IF(ISNUMBER(I180),IF(INDEX(Activiteitenoverzicht!$B$5:$B$10001,I180)&lt;&gt;0,INDEX(Activiteitenoverzicht!$B$5:$B$10001,I180),"niet gevonden"),"-")</f>
        <v>-</v>
      </c>
      <c r="K180" t="str" cm="1">
        <f t="array" aca="1" ref="K180" ca="1">IF(ISNUMBER(I180),IF(INDEX(Activiteitenoverzicht!$G$5:$G$10001,I180)&lt;&gt;0,INDEX(Activiteitenoverzicht!$G$5:$G$10001,I180),"niet gevonden"),"-")</f>
        <v>-</v>
      </c>
      <c r="L180" t="str">
        <f ca="1">IF(ISNUMBER(I180), IFERROR(MATCH(A180,OFFSET(Activiteitenoverzicht!$D$5:$D$10001,I180,0), 0)+I180, "-"), "-")</f>
        <v>-</v>
      </c>
      <c r="M180" t="str" cm="1">
        <f t="array" aca="1" ref="M180" ca="1">IF(ISNUMBER(L180),IF(INDEX(Activiteitenoverzicht!$B$5:$B$10001,L180)&lt;&gt;0,INDEX(Activiteitenoverzicht!$B$5:$B$10001,L180),"niet gevonden"),"-")</f>
        <v>-</v>
      </c>
      <c r="N180" t="str" cm="1">
        <f t="array" aca="1" ref="N180" ca="1">IF(ISNUMBER(L180),IF(INDEX(Activiteitenoverzicht!$G$5:$G$10001,L180)&lt;&gt;0,INDEX(Activiteitenoverzicht!$G$5:$G$10001,L180),"niet gevonden"),"-")</f>
        <v>-</v>
      </c>
      <c r="O180" t="str">
        <f ca="1">IF(ISNUMBER(L180), IFERROR(MATCH(A180,OFFSET(Activiteitenoverzicht!$D$5:$D$10001,L180,0), 0)+L180, "-"), "-")</f>
        <v>-</v>
      </c>
      <c r="R180" t="str">
        <f ca="1">IF(ISNUMBER(O180), IFERROR(MATCH(A180,OFFSET(Activiteitenoverzicht!$D$5:$D$10001,O180,0), 0)+O180, "-"), "-")</f>
        <v>-</v>
      </c>
      <c r="U180" t="str">
        <f ca="1">IF(ISNUMBER(R180), IFERROR(MATCH(A180,OFFSET(Activiteitenoverzicht!$D$5:$D$10001,R180,0), 0)+R180, "-"), "-")</f>
        <v>-</v>
      </c>
      <c r="X180" t="str">
        <f ca="1">IF(ISNUMBER(U180), IFERROR(MATCH(A180,OFFSET(Activiteitenoverzicht!$D$5:$D$10001,U180,0), 0)+U180, "-"), "-")</f>
        <v>-</v>
      </c>
      <c r="AA180" t="str">
        <f ca="1">IF(ISNUMBER(X180), IFERROR(MATCH(A180,OFFSET(Activiteitenoverzicht!$D$5:$D$10001,X180,0), 0)+X180, "-"), "-")</f>
        <v>-</v>
      </c>
    </row>
    <row r="181" spans="1:27" x14ac:dyDescent="0.25">
      <c r="A181" t="str">
        <v>53.51.00</v>
      </c>
      <c r="B181" t="str">
        <f t="shared" si="2"/>
        <v>53.51.00</v>
      </c>
      <c r="C181">
        <f>MATCH(A181,Activiteitenoverzicht!$D$5:$D$10001, 0)</f>
        <v>2065</v>
      </c>
      <c r="D181" t="str" cm="1">
        <f t="array" ref="D181">IF(INDEX(Activiteitenoverzicht!$B$5:$B$10001,C181)&lt;&gt;0,INDEX(Activiteitenoverzicht!$B$5:$B$10001,C181),"niet gevonden")</f>
        <v>WTR070-A1</v>
      </c>
      <c r="E181" cm="1">
        <f t="array" ref="E181">IF(INDEX(Activiteitenoverzicht!$G$5:$G$10001,C181)&lt;&gt;0,INDEX(Activiteitenoverzicht!$G$5:$G$10001,C181),"niet gevonden")</f>
        <v>1</v>
      </c>
      <c r="F181">
        <f ca="1">IFERROR(MATCH(A181,OFFSET(Activiteitenoverzicht!$D$5:$D$2079,C181,0), 0)+C181, "-")</f>
        <v>2074</v>
      </c>
      <c r="G181" t="str" cm="1">
        <f t="array" aca="1" ref="G181" ca="1">IF(ISNUMBER(F181),IF(INDEX(Activiteitenoverzicht!$B$5:$B$10001,F181)&lt;&gt;0,INDEX(Activiteitenoverzicht!$B$5:$B$10001,F181),"niet gevonden"),"-")</f>
        <v>WTR070-A2</v>
      </c>
      <c r="H181" cm="1">
        <f t="array" aca="1" ref="H181" ca="1">IF(ISNUMBER(F181),IF(INDEX(Activiteitenoverzicht!$G$5:$G$10001,F181)&lt;&gt;0,INDEX(Activiteitenoverzicht!$G$5:$G$10001,F181),"niet gevonden"),"-")</f>
        <v>12</v>
      </c>
      <c r="I181" t="str">
        <f ca="1">IF(ISNUMBER(F181), IFERROR(MATCH(A181,OFFSET(Activiteitenoverzicht!$D$5:$D$10001,F181,0), 0)+F181, "-"), "-")</f>
        <v>-</v>
      </c>
      <c r="J181" t="str" cm="1">
        <f t="array" aca="1" ref="J181" ca="1">IF(ISNUMBER(I181),IF(INDEX(Activiteitenoverzicht!$B$5:$B$10001,I181)&lt;&gt;0,INDEX(Activiteitenoverzicht!$B$5:$B$10001,I181),"niet gevonden"),"-")</f>
        <v>-</v>
      </c>
      <c r="K181" t="str" cm="1">
        <f t="array" aca="1" ref="K181" ca="1">IF(ISNUMBER(I181),IF(INDEX(Activiteitenoverzicht!$G$5:$G$10001,I181)&lt;&gt;0,INDEX(Activiteitenoverzicht!$G$5:$G$10001,I181),"niet gevonden"),"-")</f>
        <v>-</v>
      </c>
      <c r="L181" t="str">
        <f ca="1">IF(ISNUMBER(I181), IFERROR(MATCH(A181,OFFSET(Activiteitenoverzicht!$D$5:$D$10001,I181,0), 0)+I181, "-"), "-")</f>
        <v>-</v>
      </c>
      <c r="M181" t="str" cm="1">
        <f t="array" aca="1" ref="M181" ca="1">IF(ISNUMBER(L181),IF(INDEX(Activiteitenoverzicht!$B$5:$B$10001,L181)&lt;&gt;0,INDEX(Activiteitenoverzicht!$B$5:$B$10001,L181),"niet gevonden"),"-")</f>
        <v>-</v>
      </c>
      <c r="N181" t="str" cm="1">
        <f t="array" aca="1" ref="N181" ca="1">IF(ISNUMBER(L181),IF(INDEX(Activiteitenoverzicht!$G$5:$G$10001,L181)&lt;&gt;0,INDEX(Activiteitenoverzicht!$G$5:$G$10001,L181),"niet gevonden"),"-")</f>
        <v>-</v>
      </c>
      <c r="O181" t="str">
        <f ca="1">IF(ISNUMBER(L181), IFERROR(MATCH(A181,OFFSET(Activiteitenoverzicht!$D$5:$D$10001,L181,0), 0)+L181, "-"), "-")</f>
        <v>-</v>
      </c>
      <c r="R181" t="str">
        <f ca="1">IF(ISNUMBER(O181), IFERROR(MATCH(A181,OFFSET(Activiteitenoverzicht!$D$5:$D$10001,O181,0), 0)+O181, "-"), "-")</f>
        <v>-</v>
      </c>
      <c r="U181" t="str">
        <f ca="1">IF(ISNUMBER(R181), IFERROR(MATCH(A181,OFFSET(Activiteitenoverzicht!$D$5:$D$10001,R181,0), 0)+R181, "-"), "-")</f>
        <v>-</v>
      </c>
      <c r="X181" t="str">
        <f ca="1">IF(ISNUMBER(U181), IFERROR(MATCH(A181,OFFSET(Activiteitenoverzicht!$D$5:$D$10001,U181,0), 0)+U181, "-"), "-")</f>
        <v>-</v>
      </c>
      <c r="AA181" t="str">
        <f ca="1">IF(ISNUMBER(X181), IFERROR(MATCH(A181,OFFSET(Activiteitenoverzicht!$D$5:$D$10001,X181,0), 0)+X181, "-"), "-")</f>
        <v>-</v>
      </c>
    </row>
    <row r="182" spans="1:27" x14ac:dyDescent="0.25">
      <c r="A182" t="str">
        <v>90.43.00</v>
      </c>
      <c r="B182" t="str">
        <f t="shared" si="2"/>
        <v>90.43.00</v>
      </c>
      <c r="C182">
        <f>MATCH(A182,Activiteitenoverzicht!$D$5:$D$10001, 0)</f>
        <v>2077</v>
      </c>
      <c r="D182" t="str" cm="1">
        <f t="array" ref="D182">IF(INDEX(Activiteitenoverzicht!$B$5:$B$10001,C182)&lt;&gt;0,INDEX(Activiteitenoverzicht!$B$5:$B$10001,C182),"niet gevonden")</f>
        <v>WTR090-A</v>
      </c>
      <c r="E182" cm="1">
        <f t="array" ref="E182">IF(INDEX(Activiteitenoverzicht!$G$5:$G$10001,C182)&lt;&gt;0,INDEX(Activiteitenoverzicht!$G$5:$G$10001,C182),"niet gevonden")</f>
        <v>1</v>
      </c>
      <c r="F182" t="str">
        <f ca="1">IFERROR(MATCH(A182,OFFSET(Activiteitenoverzicht!$D$5:$D$2079,C182,0), 0)+C182, "-")</f>
        <v>-</v>
      </c>
      <c r="G182" t="str" cm="1">
        <f t="array" aca="1" ref="G182" ca="1">IF(ISNUMBER(F182),IF(INDEX(Activiteitenoverzicht!$B$5:$B$10001,F182)&lt;&gt;0,INDEX(Activiteitenoverzicht!$B$5:$B$10001,F182),"niet gevonden"),"-")</f>
        <v>-</v>
      </c>
      <c r="H182" t="str" cm="1">
        <f t="array" aca="1" ref="H182" ca="1">IF(ISNUMBER(F182),IF(INDEX(Activiteitenoverzicht!$G$5:$G$10001,F182)&lt;&gt;0,INDEX(Activiteitenoverzicht!$G$5:$G$10001,F182),"niet gevonden"),"-")</f>
        <v>-</v>
      </c>
      <c r="I182" t="str">
        <f ca="1">IF(ISNUMBER(F182), IFERROR(MATCH(A182,OFFSET(Activiteitenoverzicht!$D$5:$D$10001,F182,0), 0)+F182, "-"), "-")</f>
        <v>-</v>
      </c>
      <c r="J182" t="str" cm="1">
        <f t="array" aca="1" ref="J182" ca="1">IF(ISNUMBER(I182),IF(INDEX(Activiteitenoverzicht!$B$5:$B$10001,I182)&lt;&gt;0,INDEX(Activiteitenoverzicht!$B$5:$B$10001,I182),"niet gevonden"),"-")</f>
        <v>-</v>
      </c>
      <c r="K182" t="str" cm="1">
        <f t="array" aca="1" ref="K182" ca="1">IF(ISNUMBER(I182),IF(INDEX(Activiteitenoverzicht!$G$5:$G$10001,I182)&lt;&gt;0,INDEX(Activiteitenoverzicht!$G$5:$G$10001,I182),"niet gevonden"),"-")</f>
        <v>-</v>
      </c>
      <c r="L182" t="str">
        <f ca="1">IF(ISNUMBER(I182), IFERROR(MATCH(A182,OFFSET(Activiteitenoverzicht!$D$5:$D$10001,I182,0), 0)+I182, "-"), "-")</f>
        <v>-</v>
      </c>
      <c r="M182" t="str" cm="1">
        <f t="array" aca="1" ref="M182" ca="1">IF(ISNUMBER(L182),IF(INDEX(Activiteitenoverzicht!$B$5:$B$10001,L182)&lt;&gt;0,INDEX(Activiteitenoverzicht!$B$5:$B$10001,L182),"niet gevonden"),"-")</f>
        <v>-</v>
      </c>
      <c r="N182" t="str" cm="1">
        <f t="array" aca="1" ref="N182" ca="1">IF(ISNUMBER(L182),IF(INDEX(Activiteitenoverzicht!$G$5:$G$10001,L182)&lt;&gt;0,INDEX(Activiteitenoverzicht!$G$5:$G$10001,L182),"niet gevonden"),"-")</f>
        <v>-</v>
      </c>
      <c r="O182" t="str">
        <f ca="1">IF(ISNUMBER(L182), IFERROR(MATCH(A182,OFFSET(Activiteitenoverzicht!$D$5:$D$10001,L182,0), 0)+L182, "-"), "-")</f>
        <v>-</v>
      </c>
      <c r="R182" t="str">
        <f ca="1">IF(ISNUMBER(O182), IFERROR(MATCH(A182,OFFSET(Activiteitenoverzicht!$D$5:$D$10001,O182,0), 0)+O182, "-"), "-")</f>
        <v>-</v>
      </c>
      <c r="U182" t="str">
        <f ca="1">IF(ISNUMBER(R182), IFERROR(MATCH(A182,OFFSET(Activiteitenoverzicht!$D$5:$D$10001,R182,0), 0)+R182, "-"), "-")</f>
        <v>-</v>
      </c>
      <c r="X182" t="str">
        <f ca="1">IF(ISNUMBER(U182), IFERROR(MATCH(A182,OFFSET(Activiteitenoverzicht!$D$5:$D$10001,U182,0), 0)+U182, "-"), "-")</f>
        <v>-</v>
      </c>
      <c r="AA182" t="str">
        <f ca="1">IF(ISNUMBER(X182), IFERROR(MATCH(A182,OFFSET(Activiteitenoverzicht!$D$5:$D$10001,X182,0), 0)+X182, "-"), "-")</f>
        <v>-</v>
      </c>
    </row>
    <row r="183" spans="1:27" x14ac:dyDescent="0.25">
      <c r="A183" t="str">
        <v>90.43.10</v>
      </c>
      <c r="B183" t="str">
        <f t="shared" si="2"/>
        <v>90.43.10</v>
      </c>
      <c r="C183">
        <f>MATCH(A183,Activiteitenoverzicht!$D$5:$D$10001, 0)</f>
        <v>2078</v>
      </c>
      <c r="D183" t="str" cm="1">
        <f t="array" ref="D183">IF(INDEX(Activiteitenoverzicht!$B$5:$B$10001,C183)&lt;&gt;0,INDEX(Activiteitenoverzicht!$B$5:$B$10001,C183),"niet gevonden")</f>
        <v>WTR090-A</v>
      </c>
      <c r="E183" cm="1">
        <f t="array" ref="E183">IF(INDEX(Activiteitenoverzicht!$G$5:$G$10001,C183)&lt;&gt;0,INDEX(Activiteitenoverzicht!$G$5:$G$10001,C183),"niet gevonden")</f>
        <v>1</v>
      </c>
      <c r="F183" t="str">
        <f ca="1">IFERROR(MATCH(A183,OFFSET(Activiteitenoverzicht!$D$5:$D$2079,C183,0), 0)+C183, "-")</f>
        <v>-</v>
      </c>
      <c r="G183" t="str" cm="1">
        <f t="array" aca="1" ref="G183" ca="1">IF(ISNUMBER(F183),IF(INDEX(Activiteitenoverzicht!$B$5:$B$10001,F183)&lt;&gt;0,INDEX(Activiteitenoverzicht!$B$5:$B$10001,F183),"niet gevonden"),"-")</f>
        <v>-</v>
      </c>
      <c r="H183" t="str" cm="1">
        <f t="array" aca="1" ref="H183" ca="1">IF(ISNUMBER(F183),IF(INDEX(Activiteitenoverzicht!$G$5:$G$10001,F183)&lt;&gt;0,INDEX(Activiteitenoverzicht!$G$5:$G$10001,F183),"niet gevonden"),"-")</f>
        <v>-</v>
      </c>
      <c r="I183" t="str">
        <f ca="1">IF(ISNUMBER(F183), IFERROR(MATCH(A183,OFFSET(Activiteitenoverzicht!$D$5:$D$10001,F183,0), 0)+F183, "-"), "-")</f>
        <v>-</v>
      </c>
      <c r="J183" t="str" cm="1">
        <f t="array" aca="1" ref="J183" ca="1">IF(ISNUMBER(I183),IF(INDEX(Activiteitenoverzicht!$B$5:$B$10001,I183)&lt;&gt;0,INDEX(Activiteitenoverzicht!$B$5:$B$10001,I183),"niet gevonden"),"-")</f>
        <v>-</v>
      </c>
      <c r="K183" t="str" cm="1">
        <f t="array" aca="1" ref="K183" ca="1">IF(ISNUMBER(I183),IF(INDEX(Activiteitenoverzicht!$G$5:$G$10001,I183)&lt;&gt;0,INDEX(Activiteitenoverzicht!$G$5:$G$10001,I183),"niet gevonden"),"-")</f>
        <v>-</v>
      </c>
      <c r="L183" t="str">
        <f ca="1">IF(ISNUMBER(I183), IFERROR(MATCH(A183,OFFSET(Activiteitenoverzicht!$D$5:$D$10001,I183,0), 0)+I183, "-"), "-")</f>
        <v>-</v>
      </c>
      <c r="M183" t="str" cm="1">
        <f t="array" aca="1" ref="M183" ca="1">IF(ISNUMBER(L183),IF(INDEX(Activiteitenoverzicht!$B$5:$B$10001,L183)&lt;&gt;0,INDEX(Activiteitenoverzicht!$B$5:$B$10001,L183),"niet gevonden"),"-")</f>
        <v>-</v>
      </c>
      <c r="N183" t="str" cm="1">
        <f t="array" aca="1" ref="N183" ca="1">IF(ISNUMBER(L183),IF(INDEX(Activiteitenoverzicht!$G$5:$G$10001,L183)&lt;&gt;0,INDEX(Activiteitenoverzicht!$G$5:$G$10001,L183),"niet gevonden"),"-")</f>
        <v>-</v>
      </c>
      <c r="O183" t="str">
        <f ca="1">IF(ISNUMBER(L183), IFERROR(MATCH(A183,OFFSET(Activiteitenoverzicht!$D$5:$D$10001,L183,0), 0)+L183, "-"), "-")</f>
        <v>-</v>
      </c>
      <c r="R183" t="str">
        <f ca="1">IF(ISNUMBER(O183), IFERROR(MATCH(A183,OFFSET(Activiteitenoverzicht!$D$5:$D$10001,O183,0), 0)+O183, "-"), "-")</f>
        <v>-</v>
      </c>
      <c r="U183" t="str">
        <f ca="1">IF(ISNUMBER(R183), IFERROR(MATCH(A183,OFFSET(Activiteitenoverzicht!$D$5:$D$10001,R183,0), 0)+R183, "-"), "-")</f>
        <v>-</v>
      </c>
      <c r="X183" t="str">
        <f ca="1">IF(ISNUMBER(U183), IFERROR(MATCH(A183,OFFSET(Activiteitenoverzicht!$D$5:$D$10001,U183,0), 0)+U183, "-"), "-")</f>
        <v>-</v>
      </c>
      <c r="AA183" t="str">
        <f ca="1">IF(ISNUMBER(X183), IFERROR(MATCH(A183,OFFSET(Activiteitenoverzicht!$D$5:$D$10001,X183,0), 0)+X183, "-"), "-")</f>
        <v>-</v>
      </c>
    </row>
    <row r="184" spans="1:27" x14ac:dyDescent="0.25">
      <c r="A184" t="str">
        <v>53.10.10</v>
      </c>
      <c r="B184" t="str">
        <f t="shared" si="2"/>
        <v>53.10.10</v>
      </c>
      <c r="C184">
        <f>MATCH(A184,Activiteitenoverzicht!$D$5:$D$10001, 0)</f>
        <v>2090</v>
      </c>
      <c r="D184" t="str" cm="1">
        <f t="array" ref="D184">IF(INDEX(Activiteitenoverzicht!$B$5:$B$10001,C184)&lt;&gt;0,INDEX(Activiteitenoverzicht!$B$5:$B$10001,C184),"niet gevonden")</f>
        <v>WTR100-A</v>
      </c>
      <c r="E184" cm="1">
        <f t="array" ref="E184">IF(INDEX(Activiteitenoverzicht!$G$5:$G$10001,C184)&lt;&gt;0,INDEX(Activiteitenoverzicht!$G$5:$G$10001,C184),"niet gevonden")</f>
        <v>1</v>
      </c>
      <c r="F184">
        <f ca="1">IFERROR(MATCH(A184,OFFSET(Activiteitenoverzicht!$D$5:$D$2079,C184,0), 0)+C184, "-")</f>
        <v>2139</v>
      </c>
      <c r="G184" t="str" cm="1">
        <f t="array" aca="1" ref="G184" ca="1">IF(ISNUMBER(F184),IF(INDEX(Activiteitenoverzicht!$B$5:$B$10001,F184)&lt;&gt;0,INDEX(Activiteitenoverzicht!$B$5:$B$10001,F184),"niet gevonden"),"-")</f>
        <v>WTR160-A</v>
      </c>
      <c r="H184" cm="1">
        <f t="array" aca="1" ref="H184" ca="1">IF(ISNUMBER(F184),IF(INDEX(Activiteitenoverzicht!$G$5:$G$10001,F184)&lt;&gt;0,INDEX(Activiteitenoverzicht!$G$5:$G$10001,F184),"niet gevonden"),"-")</f>
        <v>1</v>
      </c>
      <c r="I184" t="str">
        <f ca="1">IF(ISNUMBER(F184), IFERROR(MATCH(A184,OFFSET(Activiteitenoverzicht!$D$5:$D$10001,F184,0), 0)+F184, "-"), "-")</f>
        <v>-</v>
      </c>
      <c r="J184" t="str" cm="1">
        <f t="array" aca="1" ref="J184" ca="1">IF(ISNUMBER(I184),IF(INDEX(Activiteitenoverzicht!$B$5:$B$10001,I184)&lt;&gt;0,INDEX(Activiteitenoverzicht!$B$5:$B$10001,I184),"niet gevonden"),"-")</f>
        <v>-</v>
      </c>
      <c r="K184" t="str" cm="1">
        <f t="array" aca="1" ref="K184" ca="1">IF(ISNUMBER(I184),IF(INDEX(Activiteitenoverzicht!$G$5:$G$10001,I184)&lt;&gt;0,INDEX(Activiteitenoverzicht!$G$5:$G$10001,I184),"niet gevonden"),"-")</f>
        <v>-</v>
      </c>
      <c r="L184" t="str">
        <f ca="1">IF(ISNUMBER(I184), IFERROR(MATCH(A184,OFFSET(Activiteitenoverzicht!$D$5:$D$10001,I184,0), 0)+I184, "-"), "-")</f>
        <v>-</v>
      </c>
      <c r="M184" t="str" cm="1">
        <f t="array" aca="1" ref="M184" ca="1">IF(ISNUMBER(L184),IF(INDEX(Activiteitenoverzicht!$B$5:$B$10001,L184)&lt;&gt;0,INDEX(Activiteitenoverzicht!$B$5:$B$10001,L184),"niet gevonden"),"-")</f>
        <v>-</v>
      </c>
      <c r="N184" t="str" cm="1">
        <f t="array" aca="1" ref="N184" ca="1">IF(ISNUMBER(L184),IF(INDEX(Activiteitenoverzicht!$G$5:$G$10001,L184)&lt;&gt;0,INDEX(Activiteitenoverzicht!$G$5:$G$10001,L184),"niet gevonden"),"-")</f>
        <v>-</v>
      </c>
      <c r="O184" t="str">
        <f ca="1">IF(ISNUMBER(L184), IFERROR(MATCH(A184,OFFSET(Activiteitenoverzicht!$D$5:$D$10001,L184,0), 0)+L184, "-"), "-")</f>
        <v>-</v>
      </c>
      <c r="R184" t="str">
        <f ca="1">IF(ISNUMBER(O184), IFERROR(MATCH(A184,OFFSET(Activiteitenoverzicht!$D$5:$D$10001,O184,0), 0)+O184, "-"), "-")</f>
        <v>-</v>
      </c>
      <c r="U184" t="str">
        <f ca="1">IF(ISNUMBER(R184), IFERROR(MATCH(A184,OFFSET(Activiteitenoverzicht!$D$5:$D$10001,R184,0), 0)+R184, "-"), "-")</f>
        <v>-</v>
      </c>
      <c r="X184" t="str">
        <f ca="1">IF(ISNUMBER(U184), IFERROR(MATCH(A184,OFFSET(Activiteitenoverzicht!$D$5:$D$10001,U184,0), 0)+U184, "-"), "-")</f>
        <v>-</v>
      </c>
      <c r="AA184" t="str">
        <f ca="1">IF(ISNUMBER(X184), IFERROR(MATCH(A184,OFFSET(Activiteitenoverzicht!$D$5:$D$10001,X184,0), 0)+X184, "-"), "-")</f>
        <v>-</v>
      </c>
    </row>
    <row r="185" spans="1:27" x14ac:dyDescent="0.25">
      <c r="A185" t="str">
        <v>53.20.10</v>
      </c>
      <c r="B185" t="str">
        <f t="shared" si="2"/>
        <v>53.20.10</v>
      </c>
      <c r="C185">
        <f>MATCH(A185,Activiteitenoverzicht!$D$5:$D$10001, 0)</f>
        <v>2091</v>
      </c>
      <c r="D185" t="str" cm="1">
        <f t="array" ref="D185">IF(INDEX(Activiteitenoverzicht!$B$5:$B$10001,C185)&lt;&gt;0,INDEX(Activiteitenoverzicht!$B$5:$B$10001,C185),"niet gevonden")</f>
        <v>WTR100-A</v>
      </c>
      <c r="E185" cm="1">
        <f t="array" ref="E185">IF(INDEX(Activiteitenoverzicht!$G$5:$G$10001,C185)&lt;&gt;0,INDEX(Activiteitenoverzicht!$G$5:$G$10001,C185),"niet gevonden")</f>
        <v>1</v>
      </c>
      <c r="F185" t="str">
        <f ca="1">IFERROR(MATCH(A185,OFFSET(Activiteitenoverzicht!$D$5:$D$2079,C185,0), 0)+C185, "-")</f>
        <v>-</v>
      </c>
      <c r="G185" t="str" cm="1">
        <f t="array" aca="1" ref="G185" ca="1">IF(ISNUMBER(F185),IF(INDEX(Activiteitenoverzicht!$B$5:$B$10001,F185)&lt;&gt;0,INDEX(Activiteitenoverzicht!$B$5:$B$10001,F185),"niet gevonden"),"-")</f>
        <v>-</v>
      </c>
      <c r="H185" t="str" cm="1">
        <f t="array" aca="1" ref="H185" ca="1">IF(ISNUMBER(F185),IF(INDEX(Activiteitenoverzicht!$G$5:$G$10001,F185)&lt;&gt;0,INDEX(Activiteitenoverzicht!$G$5:$G$10001,F185),"niet gevonden"),"-")</f>
        <v>-</v>
      </c>
      <c r="I185" t="str">
        <f ca="1">IF(ISNUMBER(F185), IFERROR(MATCH(A185,OFFSET(Activiteitenoverzicht!$D$5:$D$10001,F185,0), 0)+F185, "-"), "-")</f>
        <v>-</v>
      </c>
      <c r="J185" t="str" cm="1">
        <f t="array" aca="1" ref="J185" ca="1">IF(ISNUMBER(I185),IF(INDEX(Activiteitenoverzicht!$B$5:$B$10001,I185)&lt;&gt;0,INDEX(Activiteitenoverzicht!$B$5:$B$10001,I185),"niet gevonden"),"-")</f>
        <v>-</v>
      </c>
      <c r="K185" t="str" cm="1">
        <f t="array" aca="1" ref="K185" ca="1">IF(ISNUMBER(I185),IF(INDEX(Activiteitenoverzicht!$G$5:$G$10001,I185)&lt;&gt;0,INDEX(Activiteitenoverzicht!$G$5:$G$10001,I185),"niet gevonden"),"-")</f>
        <v>-</v>
      </c>
      <c r="L185" t="str">
        <f ca="1">IF(ISNUMBER(I185), IFERROR(MATCH(A185,OFFSET(Activiteitenoverzicht!$D$5:$D$10001,I185,0), 0)+I185, "-"), "-")</f>
        <v>-</v>
      </c>
      <c r="M185" t="str" cm="1">
        <f t="array" aca="1" ref="M185" ca="1">IF(ISNUMBER(L185),IF(INDEX(Activiteitenoverzicht!$B$5:$B$10001,L185)&lt;&gt;0,INDEX(Activiteitenoverzicht!$B$5:$B$10001,L185),"niet gevonden"),"-")</f>
        <v>-</v>
      </c>
      <c r="N185" t="str" cm="1">
        <f t="array" aca="1" ref="N185" ca="1">IF(ISNUMBER(L185),IF(INDEX(Activiteitenoverzicht!$G$5:$G$10001,L185)&lt;&gt;0,INDEX(Activiteitenoverzicht!$G$5:$G$10001,L185),"niet gevonden"),"-")</f>
        <v>-</v>
      </c>
      <c r="O185" t="str">
        <f ca="1">IF(ISNUMBER(L185), IFERROR(MATCH(A185,OFFSET(Activiteitenoverzicht!$D$5:$D$10001,L185,0), 0)+L185, "-"), "-")</f>
        <v>-</v>
      </c>
      <c r="R185" t="str">
        <f ca="1">IF(ISNUMBER(O185), IFERROR(MATCH(A185,OFFSET(Activiteitenoverzicht!$D$5:$D$10001,O185,0), 0)+O185, "-"), "-")</f>
        <v>-</v>
      </c>
      <c r="U185" t="str">
        <f ca="1">IF(ISNUMBER(R185), IFERROR(MATCH(A185,OFFSET(Activiteitenoverzicht!$D$5:$D$10001,R185,0), 0)+R185, "-"), "-")</f>
        <v>-</v>
      </c>
      <c r="X185" t="str">
        <f ca="1">IF(ISNUMBER(U185), IFERROR(MATCH(A185,OFFSET(Activiteitenoverzicht!$D$5:$D$10001,U185,0), 0)+U185, "-"), "-")</f>
        <v>-</v>
      </c>
      <c r="AA185" t="str">
        <f ca="1">IF(ISNUMBER(X185), IFERROR(MATCH(A185,OFFSET(Activiteitenoverzicht!$D$5:$D$10001,X185,0), 0)+X185, "-"), "-")</f>
        <v>-</v>
      </c>
    </row>
    <row r="186" spans="1:27" x14ac:dyDescent="0.25">
      <c r="A186" t="str">
        <v>53.20.20</v>
      </c>
      <c r="B186" t="str">
        <f t="shared" si="2"/>
        <v>53.20.20</v>
      </c>
      <c r="C186">
        <f>MATCH(A186,Activiteitenoverzicht!$D$5:$D$10001, 0)</f>
        <v>2092</v>
      </c>
      <c r="D186" t="str" cm="1">
        <f t="array" ref="D186">IF(INDEX(Activiteitenoverzicht!$B$5:$B$10001,C186)&lt;&gt;0,INDEX(Activiteitenoverzicht!$B$5:$B$10001,C186),"niet gevonden")</f>
        <v>WTR100-A</v>
      </c>
      <c r="E186" cm="1">
        <f t="array" ref="E186">IF(INDEX(Activiteitenoverzicht!$G$5:$G$10001,C186)&lt;&gt;0,INDEX(Activiteitenoverzicht!$G$5:$G$10001,C186),"niet gevonden")</f>
        <v>1</v>
      </c>
      <c r="F186" t="str">
        <f ca="1">IFERROR(MATCH(A186,OFFSET(Activiteitenoverzicht!$D$5:$D$2079,C186,0), 0)+C186, "-")</f>
        <v>-</v>
      </c>
      <c r="G186" t="str" cm="1">
        <f t="array" aca="1" ref="G186" ca="1">IF(ISNUMBER(F186),IF(INDEX(Activiteitenoverzicht!$B$5:$B$10001,F186)&lt;&gt;0,INDEX(Activiteitenoverzicht!$B$5:$B$10001,F186),"niet gevonden"),"-")</f>
        <v>-</v>
      </c>
      <c r="H186" t="str" cm="1">
        <f t="array" aca="1" ref="H186" ca="1">IF(ISNUMBER(F186),IF(INDEX(Activiteitenoverzicht!$G$5:$G$10001,F186)&lt;&gt;0,INDEX(Activiteitenoverzicht!$G$5:$G$10001,F186),"niet gevonden"),"-")</f>
        <v>-</v>
      </c>
      <c r="I186" t="str">
        <f ca="1">IF(ISNUMBER(F186), IFERROR(MATCH(A186,OFFSET(Activiteitenoverzicht!$D$5:$D$10001,F186,0), 0)+F186, "-"), "-")</f>
        <v>-</v>
      </c>
      <c r="J186" t="str" cm="1">
        <f t="array" aca="1" ref="J186" ca="1">IF(ISNUMBER(I186),IF(INDEX(Activiteitenoverzicht!$B$5:$B$10001,I186)&lt;&gt;0,INDEX(Activiteitenoverzicht!$B$5:$B$10001,I186),"niet gevonden"),"-")</f>
        <v>-</v>
      </c>
      <c r="K186" t="str" cm="1">
        <f t="array" aca="1" ref="K186" ca="1">IF(ISNUMBER(I186),IF(INDEX(Activiteitenoverzicht!$G$5:$G$10001,I186)&lt;&gt;0,INDEX(Activiteitenoverzicht!$G$5:$G$10001,I186),"niet gevonden"),"-")</f>
        <v>-</v>
      </c>
      <c r="L186" t="str">
        <f ca="1">IF(ISNUMBER(I186), IFERROR(MATCH(A186,OFFSET(Activiteitenoverzicht!$D$5:$D$10001,I186,0), 0)+I186, "-"), "-")</f>
        <v>-</v>
      </c>
      <c r="M186" t="str" cm="1">
        <f t="array" aca="1" ref="M186" ca="1">IF(ISNUMBER(L186),IF(INDEX(Activiteitenoverzicht!$B$5:$B$10001,L186)&lt;&gt;0,INDEX(Activiteitenoverzicht!$B$5:$B$10001,L186),"niet gevonden"),"-")</f>
        <v>-</v>
      </c>
      <c r="N186" t="str" cm="1">
        <f t="array" aca="1" ref="N186" ca="1">IF(ISNUMBER(L186),IF(INDEX(Activiteitenoverzicht!$G$5:$G$10001,L186)&lt;&gt;0,INDEX(Activiteitenoverzicht!$G$5:$G$10001,L186),"niet gevonden"),"-")</f>
        <v>-</v>
      </c>
      <c r="O186" t="str">
        <f ca="1">IF(ISNUMBER(L186), IFERROR(MATCH(A186,OFFSET(Activiteitenoverzicht!$D$5:$D$10001,L186,0), 0)+L186, "-"), "-")</f>
        <v>-</v>
      </c>
      <c r="R186" t="str">
        <f ca="1">IF(ISNUMBER(O186), IFERROR(MATCH(A186,OFFSET(Activiteitenoverzicht!$D$5:$D$10001,O186,0), 0)+O186, "-"), "-")</f>
        <v>-</v>
      </c>
      <c r="U186" t="str">
        <f ca="1">IF(ISNUMBER(R186), IFERROR(MATCH(A186,OFFSET(Activiteitenoverzicht!$D$5:$D$10001,R186,0), 0)+R186, "-"), "-")</f>
        <v>-</v>
      </c>
      <c r="X186" t="str">
        <f ca="1">IF(ISNUMBER(U186), IFERROR(MATCH(A186,OFFSET(Activiteitenoverzicht!$D$5:$D$10001,U186,0), 0)+U186, "-"), "-")</f>
        <v>-</v>
      </c>
      <c r="AA186" t="str">
        <f ca="1">IF(ISNUMBER(X186), IFERROR(MATCH(A186,OFFSET(Activiteitenoverzicht!$D$5:$D$10001,X186,0), 0)+X186, "-"), "-")</f>
        <v>-</v>
      </c>
    </row>
    <row r="187" spans="1:27" x14ac:dyDescent="0.25">
      <c r="A187" t="str">
        <v>74.11.10</v>
      </c>
      <c r="B187" t="str">
        <f t="shared" ref="B187:B250" si="3">A187</f>
        <v>74.11.10</v>
      </c>
      <c r="C187">
        <f>MATCH(A187,Activiteitenoverzicht!$D$5:$D$10001, 0)</f>
        <v>2093</v>
      </c>
      <c r="D187" t="str" cm="1">
        <f t="array" ref="D187">IF(INDEX(Activiteitenoverzicht!$B$5:$B$10001,C187)&lt;&gt;0,INDEX(Activiteitenoverzicht!$B$5:$B$10001,C187),"niet gevonden")</f>
        <v>WTR100-A</v>
      </c>
      <c r="E187" cm="1">
        <f t="array" ref="E187">IF(INDEX(Activiteitenoverzicht!$G$5:$G$10001,C187)&lt;&gt;0,INDEX(Activiteitenoverzicht!$G$5:$G$10001,C187),"niet gevonden")</f>
        <v>1</v>
      </c>
      <c r="F187">
        <f ca="1">IFERROR(MATCH(A187,OFFSET(Activiteitenoverzicht!$D$5:$D$2079,C187,0), 0)+C187, "-")</f>
        <v>2151</v>
      </c>
      <c r="G187" t="str" cm="1">
        <f t="array" aca="1" ref="G187" ca="1">IF(ISNUMBER(F187),IF(INDEX(Activiteitenoverzicht!$B$5:$B$10001,F187)&lt;&gt;0,INDEX(Activiteitenoverzicht!$B$5:$B$10001,F187),"niet gevonden"),"-")</f>
        <v>WTR180-A</v>
      </c>
      <c r="H187" cm="1">
        <f t="array" aca="1" ref="H187" ca="1">IF(ISNUMBER(F187),IF(INDEX(Activiteitenoverzicht!$G$5:$G$10001,F187)&lt;&gt;0,INDEX(Activiteitenoverzicht!$G$5:$G$10001,F187),"niet gevonden"),"-")</f>
        <v>1</v>
      </c>
      <c r="I187" t="str">
        <f ca="1">IF(ISNUMBER(F187), IFERROR(MATCH(A187,OFFSET(Activiteitenoverzicht!$D$5:$D$10001,F187,0), 0)+F187, "-"), "-")</f>
        <v>-</v>
      </c>
      <c r="J187" t="str" cm="1">
        <f t="array" aca="1" ref="J187" ca="1">IF(ISNUMBER(I187),IF(INDEX(Activiteitenoverzicht!$B$5:$B$10001,I187)&lt;&gt;0,INDEX(Activiteitenoverzicht!$B$5:$B$10001,I187),"niet gevonden"),"-")</f>
        <v>-</v>
      </c>
      <c r="K187" t="str" cm="1">
        <f t="array" aca="1" ref="K187" ca="1">IF(ISNUMBER(I187),IF(INDEX(Activiteitenoverzicht!$G$5:$G$10001,I187)&lt;&gt;0,INDEX(Activiteitenoverzicht!$G$5:$G$10001,I187),"niet gevonden"),"-")</f>
        <v>-</v>
      </c>
      <c r="L187" t="str">
        <f ca="1">IF(ISNUMBER(I187), IFERROR(MATCH(A187,OFFSET(Activiteitenoverzicht!$D$5:$D$10001,I187,0), 0)+I187, "-"), "-")</f>
        <v>-</v>
      </c>
      <c r="M187" t="str" cm="1">
        <f t="array" aca="1" ref="M187" ca="1">IF(ISNUMBER(L187),IF(INDEX(Activiteitenoverzicht!$B$5:$B$10001,L187)&lt;&gt;0,INDEX(Activiteitenoverzicht!$B$5:$B$10001,L187),"niet gevonden"),"-")</f>
        <v>-</v>
      </c>
      <c r="N187" t="str" cm="1">
        <f t="array" aca="1" ref="N187" ca="1">IF(ISNUMBER(L187),IF(INDEX(Activiteitenoverzicht!$G$5:$G$10001,L187)&lt;&gt;0,INDEX(Activiteitenoverzicht!$G$5:$G$10001,L187),"niet gevonden"),"-")</f>
        <v>-</v>
      </c>
      <c r="O187" t="str">
        <f ca="1">IF(ISNUMBER(L187), IFERROR(MATCH(A187,OFFSET(Activiteitenoverzicht!$D$5:$D$10001,L187,0), 0)+L187, "-"), "-")</f>
        <v>-</v>
      </c>
      <c r="R187" t="str">
        <f ca="1">IF(ISNUMBER(O187), IFERROR(MATCH(A187,OFFSET(Activiteitenoverzicht!$D$5:$D$10001,O187,0), 0)+O187, "-"), "-")</f>
        <v>-</v>
      </c>
      <c r="U187" t="str">
        <f ca="1">IF(ISNUMBER(R187), IFERROR(MATCH(A187,OFFSET(Activiteitenoverzicht!$D$5:$D$10001,R187,0), 0)+R187, "-"), "-")</f>
        <v>-</v>
      </c>
      <c r="X187" t="str">
        <f ca="1">IF(ISNUMBER(U187), IFERROR(MATCH(A187,OFFSET(Activiteitenoverzicht!$D$5:$D$10001,U187,0), 0)+U187, "-"), "-")</f>
        <v>-</v>
      </c>
      <c r="AA187" t="str">
        <f ca="1">IF(ISNUMBER(X187), IFERROR(MATCH(A187,OFFSET(Activiteitenoverzicht!$D$5:$D$10001,X187,0), 0)+X187, "-"), "-")</f>
        <v>-</v>
      </c>
    </row>
    <row r="188" spans="1:27" x14ac:dyDescent="0.25">
      <c r="A188" t="str">
        <v>74.11.20</v>
      </c>
      <c r="B188" t="str">
        <f t="shared" si="3"/>
        <v>74.11.20</v>
      </c>
      <c r="C188">
        <f>MATCH(A188,Activiteitenoverzicht!$D$5:$D$10001, 0)</f>
        <v>2094</v>
      </c>
      <c r="D188" t="str" cm="1">
        <f t="array" ref="D188">IF(INDEX(Activiteitenoverzicht!$B$5:$B$10001,C188)&lt;&gt;0,INDEX(Activiteitenoverzicht!$B$5:$B$10001,C188),"niet gevonden")</f>
        <v>WTR100-A</v>
      </c>
      <c r="E188" cm="1">
        <f t="array" ref="E188">IF(INDEX(Activiteitenoverzicht!$G$5:$G$10001,C188)&lt;&gt;0,INDEX(Activiteitenoverzicht!$G$5:$G$10001,C188),"niet gevonden")</f>
        <v>1</v>
      </c>
      <c r="F188">
        <f ca="1">IFERROR(MATCH(A188,OFFSET(Activiteitenoverzicht!$D$5:$D$2079,C188,0), 0)+C188, "-")</f>
        <v>2152</v>
      </c>
      <c r="G188" t="str" cm="1">
        <f t="array" aca="1" ref="G188" ca="1">IF(ISNUMBER(F188),IF(INDEX(Activiteitenoverzicht!$B$5:$B$10001,F188)&lt;&gt;0,INDEX(Activiteitenoverzicht!$B$5:$B$10001,F188),"niet gevonden"),"-")</f>
        <v>WTR180-A</v>
      </c>
      <c r="H188" cm="1">
        <f t="array" aca="1" ref="H188" ca="1">IF(ISNUMBER(F188),IF(INDEX(Activiteitenoverzicht!$G$5:$G$10001,F188)&lt;&gt;0,INDEX(Activiteitenoverzicht!$G$5:$G$10001,F188),"niet gevonden"),"-")</f>
        <v>1</v>
      </c>
      <c r="I188" t="str">
        <f ca="1">IF(ISNUMBER(F188), IFERROR(MATCH(A188,OFFSET(Activiteitenoverzicht!$D$5:$D$10001,F188,0), 0)+F188, "-"), "-")</f>
        <v>-</v>
      </c>
      <c r="J188" t="str" cm="1">
        <f t="array" aca="1" ref="J188" ca="1">IF(ISNUMBER(I188),IF(INDEX(Activiteitenoverzicht!$B$5:$B$10001,I188)&lt;&gt;0,INDEX(Activiteitenoverzicht!$B$5:$B$10001,I188),"niet gevonden"),"-")</f>
        <v>-</v>
      </c>
      <c r="K188" t="str" cm="1">
        <f t="array" aca="1" ref="K188" ca="1">IF(ISNUMBER(I188),IF(INDEX(Activiteitenoverzicht!$G$5:$G$10001,I188)&lt;&gt;0,INDEX(Activiteitenoverzicht!$G$5:$G$10001,I188),"niet gevonden"),"-")</f>
        <v>-</v>
      </c>
      <c r="L188" t="str">
        <f ca="1">IF(ISNUMBER(I188), IFERROR(MATCH(A188,OFFSET(Activiteitenoverzicht!$D$5:$D$10001,I188,0), 0)+I188, "-"), "-")</f>
        <v>-</v>
      </c>
      <c r="M188" t="str" cm="1">
        <f t="array" aca="1" ref="M188" ca="1">IF(ISNUMBER(L188),IF(INDEX(Activiteitenoverzicht!$B$5:$B$10001,L188)&lt;&gt;0,INDEX(Activiteitenoverzicht!$B$5:$B$10001,L188),"niet gevonden"),"-")</f>
        <v>-</v>
      </c>
      <c r="N188" t="str" cm="1">
        <f t="array" aca="1" ref="N188" ca="1">IF(ISNUMBER(L188),IF(INDEX(Activiteitenoverzicht!$G$5:$G$10001,L188)&lt;&gt;0,INDEX(Activiteitenoverzicht!$G$5:$G$10001,L188),"niet gevonden"),"-")</f>
        <v>-</v>
      </c>
      <c r="O188" t="str">
        <f ca="1">IF(ISNUMBER(L188), IFERROR(MATCH(A188,OFFSET(Activiteitenoverzicht!$D$5:$D$10001,L188,0), 0)+L188, "-"), "-")</f>
        <v>-</v>
      </c>
      <c r="R188" t="str">
        <f ca="1">IF(ISNUMBER(O188), IFERROR(MATCH(A188,OFFSET(Activiteitenoverzicht!$D$5:$D$10001,O188,0), 0)+O188, "-"), "-")</f>
        <v>-</v>
      </c>
      <c r="U188" t="str">
        <f ca="1">IF(ISNUMBER(R188), IFERROR(MATCH(A188,OFFSET(Activiteitenoverzicht!$D$5:$D$10001,R188,0), 0)+R188, "-"), "-")</f>
        <v>-</v>
      </c>
      <c r="X188" t="str">
        <f ca="1">IF(ISNUMBER(U188), IFERROR(MATCH(A188,OFFSET(Activiteitenoverzicht!$D$5:$D$10001,U188,0), 0)+U188, "-"), "-")</f>
        <v>-</v>
      </c>
      <c r="AA188" t="str">
        <f ca="1">IF(ISNUMBER(X188), IFERROR(MATCH(A188,OFFSET(Activiteitenoverzicht!$D$5:$D$10001,X188,0), 0)+X188, "-"), "-")</f>
        <v>-</v>
      </c>
    </row>
    <row r="189" spans="1:27" x14ac:dyDescent="0.25">
      <c r="A189" t="str">
        <v>74.11.30</v>
      </c>
      <c r="B189" t="str">
        <f t="shared" si="3"/>
        <v>74.11.30</v>
      </c>
      <c r="C189">
        <f>MATCH(A189,Activiteitenoverzicht!$D$5:$D$10001, 0)</f>
        <v>2095</v>
      </c>
      <c r="D189" t="str" cm="1">
        <f t="array" ref="D189">IF(INDEX(Activiteitenoverzicht!$B$5:$B$10001,C189)&lt;&gt;0,INDEX(Activiteitenoverzicht!$B$5:$B$10001,C189),"niet gevonden")</f>
        <v>WTR100-A</v>
      </c>
      <c r="E189" cm="1">
        <f t="array" ref="E189">IF(INDEX(Activiteitenoverzicht!$G$5:$G$10001,C189)&lt;&gt;0,INDEX(Activiteitenoverzicht!$G$5:$G$10001,C189),"niet gevonden")</f>
        <v>1</v>
      </c>
      <c r="F189" t="str">
        <f ca="1">IFERROR(MATCH(A189,OFFSET(Activiteitenoverzicht!$D$5:$D$2079,C189,0), 0)+C189, "-")</f>
        <v>-</v>
      </c>
      <c r="G189" t="str" cm="1">
        <f t="array" aca="1" ref="G189" ca="1">IF(ISNUMBER(F189),IF(INDEX(Activiteitenoverzicht!$B$5:$B$10001,F189)&lt;&gt;0,INDEX(Activiteitenoverzicht!$B$5:$B$10001,F189),"niet gevonden"),"-")</f>
        <v>-</v>
      </c>
      <c r="H189" t="str" cm="1">
        <f t="array" aca="1" ref="H189" ca="1">IF(ISNUMBER(F189),IF(INDEX(Activiteitenoverzicht!$G$5:$G$10001,F189)&lt;&gt;0,INDEX(Activiteitenoverzicht!$G$5:$G$10001,F189),"niet gevonden"),"-")</f>
        <v>-</v>
      </c>
      <c r="I189" t="str">
        <f ca="1">IF(ISNUMBER(F189), IFERROR(MATCH(A189,OFFSET(Activiteitenoverzicht!$D$5:$D$10001,F189,0), 0)+F189, "-"), "-")</f>
        <v>-</v>
      </c>
      <c r="J189" t="str" cm="1">
        <f t="array" aca="1" ref="J189" ca="1">IF(ISNUMBER(I189),IF(INDEX(Activiteitenoverzicht!$B$5:$B$10001,I189)&lt;&gt;0,INDEX(Activiteitenoverzicht!$B$5:$B$10001,I189),"niet gevonden"),"-")</f>
        <v>-</v>
      </c>
      <c r="K189" t="str" cm="1">
        <f t="array" aca="1" ref="K189" ca="1">IF(ISNUMBER(I189),IF(INDEX(Activiteitenoverzicht!$G$5:$G$10001,I189)&lt;&gt;0,INDEX(Activiteitenoverzicht!$G$5:$G$10001,I189),"niet gevonden"),"-")</f>
        <v>-</v>
      </c>
      <c r="L189" t="str">
        <f ca="1">IF(ISNUMBER(I189), IFERROR(MATCH(A189,OFFSET(Activiteitenoverzicht!$D$5:$D$10001,I189,0), 0)+I189, "-"), "-")</f>
        <v>-</v>
      </c>
      <c r="M189" t="str" cm="1">
        <f t="array" aca="1" ref="M189" ca="1">IF(ISNUMBER(L189),IF(INDEX(Activiteitenoverzicht!$B$5:$B$10001,L189)&lt;&gt;0,INDEX(Activiteitenoverzicht!$B$5:$B$10001,L189),"niet gevonden"),"-")</f>
        <v>-</v>
      </c>
      <c r="N189" t="str" cm="1">
        <f t="array" aca="1" ref="N189" ca="1">IF(ISNUMBER(L189),IF(INDEX(Activiteitenoverzicht!$G$5:$G$10001,L189)&lt;&gt;0,INDEX(Activiteitenoverzicht!$G$5:$G$10001,L189),"niet gevonden"),"-")</f>
        <v>-</v>
      </c>
      <c r="O189" t="str">
        <f ca="1">IF(ISNUMBER(L189), IFERROR(MATCH(A189,OFFSET(Activiteitenoverzicht!$D$5:$D$10001,L189,0), 0)+L189, "-"), "-")</f>
        <v>-</v>
      </c>
      <c r="R189" t="str">
        <f ca="1">IF(ISNUMBER(O189), IFERROR(MATCH(A189,OFFSET(Activiteitenoverzicht!$D$5:$D$10001,O189,0), 0)+O189, "-"), "-")</f>
        <v>-</v>
      </c>
      <c r="U189" t="str">
        <f ca="1">IF(ISNUMBER(R189), IFERROR(MATCH(A189,OFFSET(Activiteitenoverzicht!$D$5:$D$10001,R189,0), 0)+R189, "-"), "-")</f>
        <v>-</v>
      </c>
      <c r="X189" t="str">
        <f ca="1">IF(ISNUMBER(U189), IFERROR(MATCH(A189,OFFSET(Activiteitenoverzicht!$D$5:$D$10001,U189,0), 0)+U189, "-"), "-")</f>
        <v>-</v>
      </c>
      <c r="AA189" t="str">
        <f ca="1">IF(ISNUMBER(X189), IFERROR(MATCH(A189,OFFSET(Activiteitenoverzicht!$D$5:$D$10001,X189,0), 0)+X189, "-"), "-")</f>
        <v>-</v>
      </c>
    </row>
    <row r="190" spans="1:27" x14ac:dyDescent="0.25">
      <c r="A190" t="str">
        <v>74.11.50</v>
      </c>
      <c r="B190" t="str">
        <f t="shared" si="3"/>
        <v>74.11.50</v>
      </c>
      <c r="C190">
        <f>MATCH(A190,Activiteitenoverzicht!$D$5:$D$10001, 0)</f>
        <v>2096</v>
      </c>
      <c r="D190" t="str" cm="1">
        <f t="array" ref="D190">IF(INDEX(Activiteitenoverzicht!$B$5:$B$10001,C190)&lt;&gt;0,INDEX(Activiteitenoverzicht!$B$5:$B$10001,C190),"niet gevonden")</f>
        <v>WTR100-A</v>
      </c>
      <c r="E190" cm="1">
        <f t="array" ref="E190">IF(INDEX(Activiteitenoverzicht!$G$5:$G$10001,C190)&lt;&gt;0,INDEX(Activiteitenoverzicht!$G$5:$G$10001,C190),"niet gevonden")</f>
        <v>1</v>
      </c>
      <c r="F190">
        <f ca="1">IFERROR(MATCH(A190,OFFSET(Activiteitenoverzicht!$D$5:$D$2079,C190,0), 0)+C190, "-")</f>
        <v>2140</v>
      </c>
      <c r="G190" t="str" cm="1">
        <f t="array" aca="1" ref="G190" ca="1">IF(ISNUMBER(F190),IF(INDEX(Activiteitenoverzicht!$B$5:$B$10001,F190)&lt;&gt;0,INDEX(Activiteitenoverzicht!$B$5:$B$10001,F190),"niet gevonden"),"-")</f>
        <v>WTR160-A</v>
      </c>
      <c r="H190" cm="1">
        <f t="array" aca="1" ref="H190" ca="1">IF(ISNUMBER(F190),IF(INDEX(Activiteitenoverzicht!$G$5:$G$10001,F190)&lt;&gt;0,INDEX(Activiteitenoverzicht!$G$5:$G$10001,F190),"niet gevonden"),"-")</f>
        <v>1</v>
      </c>
      <c r="I190" t="str">
        <f ca="1">IF(ISNUMBER(F190), IFERROR(MATCH(A190,OFFSET(Activiteitenoverzicht!$D$5:$D$10001,F190,0), 0)+F190, "-"), "-")</f>
        <v>-</v>
      </c>
      <c r="J190" t="str" cm="1">
        <f t="array" aca="1" ref="J190" ca="1">IF(ISNUMBER(I190),IF(INDEX(Activiteitenoverzicht!$B$5:$B$10001,I190)&lt;&gt;0,INDEX(Activiteitenoverzicht!$B$5:$B$10001,I190),"niet gevonden"),"-")</f>
        <v>-</v>
      </c>
      <c r="K190" t="str" cm="1">
        <f t="array" aca="1" ref="K190" ca="1">IF(ISNUMBER(I190),IF(INDEX(Activiteitenoverzicht!$G$5:$G$10001,I190)&lt;&gt;0,INDEX(Activiteitenoverzicht!$G$5:$G$10001,I190),"niet gevonden"),"-")</f>
        <v>-</v>
      </c>
      <c r="L190" t="str">
        <f ca="1">IF(ISNUMBER(I190), IFERROR(MATCH(A190,OFFSET(Activiteitenoverzicht!$D$5:$D$10001,I190,0), 0)+I190, "-"), "-")</f>
        <v>-</v>
      </c>
      <c r="M190" t="str" cm="1">
        <f t="array" aca="1" ref="M190" ca="1">IF(ISNUMBER(L190),IF(INDEX(Activiteitenoverzicht!$B$5:$B$10001,L190)&lt;&gt;0,INDEX(Activiteitenoverzicht!$B$5:$B$10001,L190),"niet gevonden"),"-")</f>
        <v>-</v>
      </c>
      <c r="N190" t="str" cm="1">
        <f t="array" aca="1" ref="N190" ca="1">IF(ISNUMBER(L190),IF(INDEX(Activiteitenoverzicht!$G$5:$G$10001,L190)&lt;&gt;0,INDEX(Activiteitenoverzicht!$G$5:$G$10001,L190),"niet gevonden"),"-")</f>
        <v>-</v>
      </c>
      <c r="O190" t="str">
        <f ca="1">IF(ISNUMBER(L190), IFERROR(MATCH(A190,OFFSET(Activiteitenoverzicht!$D$5:$D$10001,L190,0), 0)+L190, "-"), "-")</f>
        <v>-</v>
      </c>
      <c r="R190" t="str">
        <f ca="1">IF(ISNUMBER(O190), IFERROR(MATCH(A190,OFFSET(Activiteitenoverzicht!$D$5:$D$10001,O190,0), 0)+O190, "-"), "-")</f>
        <v>-</v>
      </c>
      <c r="U190" t="str">
        <f ca="1">IF(ISNUMBER(R190), IFERROR(MATCH(A190,OFFSET(Activiteitenoverzicht!$D$5:$D$10001,R190,0), 0)+R190, "-"), "-")</f>
        <v>-</v>
      </c>
      <c r="X190" t="str">
        <f ca="1">IF(ISNUMBER(U190), IFERROR(MATCH(A190,OFFSET(Activiteitenoverzicht!$D$5:$D$10001,U190,0), 0)+U190, "-"), "-")</f>
        <v>-</v>
      </c>
      <c r="AA190" t="str">
        <f ca="1">IF(ISNUMBER(X190), IFERROR(MATCH(A190,OFFSET(Activiteitenoverzicht!$D$5:$D$10001,X190,0), 0)+X190, "-"), "-")</f>
        <v>-</v>
      </c>
    </row>
    <row r="191" spans="1:27" x14ac:dyDescent="0.25">
      <c r="A191" t="str">
        <v>74.13.10</v>
      </c>
      <c r="B191" t="str">
        <f t="shared" si="3"/>
        <v>74.13.10</v>
      </c>
      <c r="C191">
        <f>MATCH(A191,Activiteitenoverzicht!$D$5:$D$10001, 0)</f>
        <v>2097</v>
      </c>
      <c r="D191" t="str" cm="1">
        <f t="array" ref="D191">IF(INDEX(Activiteitenoverzicht!$B$5:$B$10001,C191)&lt;&gt;0,INDEX(Activiteitenoverzicht!$B$5:$B$10001,C191),"niet gevonden")</f>
        <v>WTR100-A</v>
      </c>
      <c r="E191" cm="1">
        <f t="array" ref="E191">IF(INDEX(Activiteitenoverzicht!$G$5:$G$10001,C191)&lt;&gt;0,INDEX(Activiteitenoverzicht!$G$5:$G$10001,C191),"niet gevonden")</f>
        <v>1</v>
      </c>
      <c r="F191" t="str">
        <f ca="1">IFERROR(MATCH(A191,OFFSET(Activiteitenoverzicht!$D$5:$D$2079,C191,0), 0)+C191, "-")</f>
        <v>-</v>
      </c>
      <c r="G191" t="str" cm="1">
        <f t="array" aca="1" ref="G191" ca="1">IF(ISNUMBER(F191),IF(INDEX(Activiteitenoverzicht!$B$5:$B$10001,F191)&lt;&gt;0,INDEX(Activiteitenoverzicht!$B$5:$B$10001,F191),"niet gevonden"),"-")</f>
        <v>-</v>
      </c>
      <c r="H191" t="str" cm="1">
        <f t="array" aca="1" ref="H191" ca="1">IF(ISNUMBER(F191),IF(INDEX(Activiteitenoverzicht!$G$5:$G$10001,F191)&lt;&gt;0,INDEX(Activiteitenoverzicht!$G$5:$G$10001,F191),"niet gevonden"),"-")</f>
        <v>-</v>
      </c>
      <c r="I191" t="str">
        <f ca="1">IF(ISNUMBER(F191), IFERROR(MATCH(A191,OFFSET(Activiteitenoverzicht!$D$5:$D$10001,F191,0), 0)+F191, "-"), "-")</f>
        <v>-</v>
      </c>
      <c r="J191" t="str" cm="1">
        <f t="array" aca="1" ref="J191" ca="1">IF(ISNUMBER(I191),IF(INDEX(Activiteitenoverzicht!$B$5:$B$10001,I191)&lt;&gt;0,INDEX(Activiteitenoverzicht!$B$5:$B$10001,I191),"niet gevonden"),"-")</f>
        <v>-</v>
      </c>
      <c r="K191" t="str" cm="1">
        <f t="array" aca="1" ref="K191" ca="1">IF(ISNUMBER(I191),IF(INDEX(Activiteitenoverzicht!$G$5:$G$10001,I191)&lt;&gt;0,INDEX(Activiteitenoverzicht!$G$5:$G$10001,I191),"niet gevonden"),"-")</f>
        <v>-</v>
      </c>
      <c r="L191" t="str">
        <f ca="1">IF(ISNUMBER(I191), IFERROR(MATCH(A191,OFFSET(Activiteitenoverzicht!$D$5:$D$10001,I191,0), 0)+I191, "-"), "-")</f>
        <v>-</v>
      </c>
      <c r="M191" t="str" cm="1">
        <f t="array" aca="1" ref="M191" ca="1">IF(ISNUMBER(L191),IF(INDEX(Activiteitenoverzicht!$B$5:$B$10001,L191)&lt;&gt;0,INDEX(Activiteitenoverzicht!$B$5:$B$10001,L191),"niet gevonden"),"-")</f>
        <v>-</v>
      </c>
      <c r="N191" t="str" cm="1">
        <f t="array" aca="1" ref="N191" ca="1">IF(ISNUMBER(L191),IF(INDEX(Activiteitenoverzicht!$G$5:$G$10001,L191)&lt;&gt;0,INDEX(Activiteitenoverzicht!$G$5:$G$10001,L191),"niet gevonden"),"-")</f>
        <v>-</v>
      </c>
      <c r="O191" t="str">
        <f ca="1">IF(ISNUMBER(L191), IFERROR(MATCH(A191,OFFSET(Activiteitenoverzicht!$D$5:$D$10001,L191,0), 0)+L191, "-"), "-")</f>
        <v>-</v>
      </c>
      <c r="R191" t="str">
        <f ca="1">IF(ISNUMBER(O191), IFERROR(MATCH(A191,OFFSET(Activiteitenoverzicht!$D$5:$D$10001,O191,0), 0)+O191, "-"), "-")</f>
        <v>-</v>
      </c>
      <c r="U191" t="str">
        <f ca="1">IF(ISNUMBER(R191), IFERROR(MATCH(A191,OFFSET(Activiteitenoverzicht!$D$5:$D$10001,R191,0), 0)+R191, "-"), "-")</f>
        <v>-</v>
      </c>
      <c r="X191" t="str">
        <f ca="1">IF(ISNUMBER(U191), IFERROR(MATCH(A191,OFFSET(Activiteitenoverzicht!$D$5:$D$10001,U191,0), 0)+U191, "-"), "-")</f>
        <v>-</v>
      </c>
      <c r="AA191" t="str">
        <f ca="1">IF(ISNUMBER(X191), IFERROR(MATCH(A191,OFFSET(Activiteitenoverzicht!$D$5:$D$10001,X191,0), 0)+X191, "-"), "-")</f>
        <v>-</v>
      </c>
    </row>
    <row r="192" spans="1:27" x14ac:dyDescent="0.25">
      <c r="A192" t="str">
        <v>74.11.40</v>
      </c>
      <c r="B192" t="str">
        <f t="shared" si="3"/>
        <v>74.11.40</v>
      </c>
      <c r="C192">
        <f>MATCH(A192,Activiteitenoverzicht!$D$5:$D$10001, 0)</f>
        <v>2098</v>
      </c>
      <c r="D192" t="str" cm="1">
        <f t="array" ref="D192">IF(INDEX(Activiteitenoverzicht!$B$5:$B$10001,C192)&lt;&gt;0,INDEX(Activiteitenoverzicht!$B$5:$B$10001,C192),"niet gevonden")</f>
        <v>WTR100-A</v>
      </c>
      <c r="E192" cm="1">
        <f t="array" ref="E192">IF(INDEX(Activiteitenoverzicht!$G$5:$G$10001,C192)&lt;&gt;0,INDEX(Activiteitenoverzicht!$G$5:$G$10001,C192),"niet gevonden")</f>
        <v>1</v>
      </c>
      <c r="F192" t="str">
        <f ca="1">IFERROR(MATCH(A192,OFFSET(Activiteitenoverzicht!$D$5:$D$2079,C192,0), 0)+C192, "-")</f>
        <v>-</v>
      </c>
      <c r="G192" t="str" cm="1">
        <f t="array" aca="1" ref="G192" ca="1">IF(ISNUMBER(F192),IF(INDEX(Activiteitenoverzicht!$B$5:$B$10001,F192)&lt;&gt;0,INDEX(Activiteitenoverzicht!$B$5:$B$10001,F192),"niet gevonden"),"-")</f>
        <v>-</v>
      </c>
      <c r="H192" t="str" cm="1">
        <f t="array" aca="1" ref="H192" ca="1">IF(ISNUMBER(F192),IF(INDEX(Activiteitenoverzicht!$G$5:$G$10001,F192)&lt;&gt;0,INDEX(Activiteitenoverzicht!$G$5:$G$10001,F192),"niet gevonden"),"-")</f>
        <v>-</v>
      </c>
      <c r="I192" t="str">
        <f ca="1">IF(ISNUMBER(F192), IFERROR(MATCH(A192,OFFSET(Activiteitenoverzicht!$D$5:$D$10001,F192,0), 0)+F192, "-"), "-")</f>
        <v>-</v>
      </c>
      <c r="J192" t="str" cm="1">
        <f t="array" aca="1" ref="J192" ca="1">IF(ISNUMBER(I192),IF(INDEX(Activiteitenoverzicht!$B$5:$B$10001,I192)&lt;&gt;0,INDEX(Activiteitenoverzicht!$B$5:$B$10001,I192),"niet gevonden"),"-")</f>
        <v>-</v>
      </c>
      <c r="K192" t="str" cm="1">
        <f t="array" aca="1" ref="K192" ca="1">IF(ISNUMBER(I192),IF(INDEX(Activiteitenoverzicht!$G$5:$G$10001,I192)&lt;&gt;0,INDEX(Activiteitenoverzicht!$G$5:$G$10001,I192),"niet gevonden"),"-")</f>
        <v>-</v>
      </c>
      <c r="L192" t="str">
        <f ca="1">IF(ISNUMBER(I192), IFERROR(MATCH(A192,OFFSET(Activiteitenoverzicht!$D$5:$D$10001,I192,0), 0)+I192, "-"), "-")</f>
        <v>-</v>
      </c>
      <c r="M192" t="str" cm="1">
        <f t="array" aca="1" ref="M192" ca="1">IF(ISNUMBER(L192),IF(INDEX(Activiteitenoverzicht!$B$5:$B$10001,L192)&lt;&gt;0,INDEX(Activiteitenoverzicht!$B$5:$B$10001,L192),"niet gevonden"),"-")</f>
        <v>-</v>
      </c>
      <c r="N192" t="str" cm="1">
        <f t="array" aca="1" ref="N192" ca="1">IF(ISNUMBER(L192),IF(INDEX(Activiteitenoverzicht!$G$5:$G$10001,L192)&lt;&gt;0,INDEX(Activiteitenoverzicht!$G$5:$G$10001,L192),"niet gevonden"),"-")</f>
        <v>-</v>
      </c>
      <c r="O192" t="str">
        <f ca="1">IF(ISNUMBER(L192), IFERROR(MATCH(A192,OFFSET(Activiteitenoverzicht!$D$5:$D$10001,L192,0), 0)+L192, "-"), "-")</f>
        <v>-</v>
      </c>
      <c r="R192" t="str">
        <f ca="1">IF(ISNUMBER(O192), IFERROR(MATCH(A192,OFFSET(Activiteitenoverzicht!$D$5:$D$10001,O192,0), 0)+O192, "-"), "-")</f>
        <v>-</v>
      </c>
      <c r="U192" t="str">
        <f ca="1">IF(ISNUMBER(R192), IFERROR(MATCH(A192,OFFSET(Activiteitenoverzicht!$D$5:$D$10001,R192,0), 0)+R192, "-"), "-")</f>
        <v>-</v>
      </c>
      <c r="X192" t="str">
        <f ca="1">IF(ISNUMBER(U192), IFERROR(MATCH(A192,OFFSET(Activiteitenoverzicht!$D$5:$D$10001,U192,0), 0)+U192, "-"), "-")</f>
        <v>-</v>
      </c>
      <c r="AA192" t="str">
        <f ca="1">IF(ISNUMBER(X192), IFERROR(MATCH(A192,OFFSET(Activiteitenoverzicht!$D$5:$D$10001,X192,0), 0)+X192, "-"), "-")</f>
        <v>-</v>
      </c>
    </row>
    <row r="193" spans="1:27" x14ac:dyDescent="0.25">
      <c r="A193" t="str">
        <v>74.13.20</v>
      </c>
      <c r="B193" t="str">
        <f t="shared" si="3"/>
        <v>74.13.20</v>
      </c>
      <c r="C193">
        <f>MATCH(A193,Activiteitenoverzicht!$D$5:$D$10001, 0)</f>
        <v>2099</v>
      </c>
      <c r="D193" t="str" cm="1">
        <f t="array" ref="D193">IF(INDEX(Activiteitenoverzicht!$B$5:$B$10001,C193)&lt;&gt;0,INDEX(Activiteitenoverzicht!$B$5:$B$10001,C193),"niet gevonden")</f>
        <v>WTR100-A</v>
      </c>
      <c r="E193" cm="1">
        <f t="array" ref="E193">IF(INDEX(Activiteitenoverzicht!$G$5:$G$10001,C193)&lt;&gt;0,INDEX(Activiteitenoverzicht!$G$5:$G$10001,C193),"niet gevonden")</f>
        <v>1</v>
      </c>
      <c r="F193" t="str">
        <f ca="1">IFERROR(MATCH(A193,OFFSET(Activiteitenoverzicht!$D$5:$D$2079,C193,0), 0)+C193, "-")</f>
        <v>-</v>
      </c>
      <c r="G193" t="str" cm="1">
        <f t="array" aca="1" ref="G193" ca="1">IF(ISNUMBER(F193),IF(INDEX(Activiteitenoverzicht!$B$5:$B$10001,F193)&lt;&gt;0,INDEX(Activiteitenoverzicht!$B$5:$B$10001,F193),"niet gevonden"),"-")</f>
        <v>-</v>
      </c>
      <c r="H193" t="str" cm="1">
        <f t="array" aca="1" ref="H193" ca="1">IF(ISNUMBER(F193),IF(INDEX(Activiteitenoverzicht!$G$5:$G$10001,F193)&lt;&gt;0,INDEX(Activiteitenoverzicht!$G$5:$G$10001,F193),"niet gevonden"),"-")</f>
        <v>-</v>
      </c>
      <c r="I193" t="str">
        <f ca="1">IF(ISNUMBER(F193), IFERROR(MATCH(A193,OFFSET(Activiteitenoverzicht!$D$5:$D$10001,F193,0), 0)+F193, "-"), "-")</f>
        <v>-</v>
      </c>
      <c r="J193" t="str" cm="1">
        <f t="array" aca="1" ref="J193" ca="1">IF(ISNUMBER(I193),IF(INDEX(Activiteitenoverzicht!$B$5:$B$10001,I193)&lt;&gt;0,INDEX(Activiteitenoverzicht!$B$5:$B$10001,I193),"niet gevonden"),"-")</f>
        <v>-</v>
      </c>
      <c r="K193" t="str" cm="1">
        <f t="array" aca="1" ref="K193" ca="1">IF(ISNUMBER(I193),IF(INDEX(Activiteitenoverzicht!$G$5:$G$10001,I193)&lt;&gt;0,INDEX(Activiteitenoverzicht!$G$5:$G$10001,I193),"niet gevonden"),"-")</f>
        <v>-</v>
      </c>
      <c r="L193" t="str">
        <f ca="1">IF(ISNUMBER(I193), IFERROR(MATCH(A193,OFFSET(Activiteitenoverzicht!$D$5:$D$10001,I193,0), 0)+I193, "-"), "-")</f>
        <v>-</v>
      </c>
      <c r="M193" t="str" cm="1">
        <f t="array" aca="1" ref="M193" ca="1">IF(ISNUMBER(L193),IF(INDEX(Activiteitenoverzicht!$B$5:$B$10001,L193)&lt;&gt;0,INDEX(Activiteitenoverzicht!$B$5:$B$10001,L193),"niet gevonden"),"-")</f>
        <v>-</v>
      </c>
      <c r="N193" t="str" cm="1">
        <f t="array" aca="1" ref="N193" ca="1">IF(ISNUMBER(L193),IF(INDEX(Activiteitenoverzicht!$G$5:$G$10001,L193)&lt;&gt;0,INDEX(Activiteitenoverzicht!$G$5:$G$10001,L193),"niet gevonden"),"-")</f>
        <v>-</v>
      </c>
      <c r="O193" t="str">
        <f ca="1">IF(ISNUMBER(L193), IFERROR(MATCH(A193,OFFSET(Activiteitenoverzicht!$D$5:$D$10001,L193,0), 0)+L193, "-"), "-")</f>
        <v>-</v>
      </c>
      <c r="R193" t="str">
        <f ca="1">IF(ISNUMBER(O193), IFERROR(MATCH(A193,OFFSET(Activiteitenoverzicht!$D$5:$D$10001,O193,0), 0)+O193, "-"), "-")</f>
        <v>-</v>
      </c>
      <c r="U193" t="str">
        <f ca="1">IF(ISNUMBER(R193), IFERROR(MATCH(A193,OFFSET(Activiteitenoverzicht!$D$5:$D$10001,R193,0), 0)+R193, "-"), "-")</f>
        <v>-</v>
      </c>
      <c r="X193" t="str">
        <f ca="1">IF(ISNUMBER(U193), IFERROR(MATCH(A193,OFFSET(Activiteitenoverzicht!$D$5:$D$10001,U193,0), 0)+U193, "-"), "-")</f>
        <v>-</v>
      </c>
      <c r="AA193" t="str">
        <f ca="1">IF(ISNUMBER(X193), IFERROR(MATCH(A193,OFFSET(Activiteitenoverzicht!$D$5:$D$10001,X193,0), 0)+X193, "-"), "-")</f>
        <v>-</v>
      </c>
    </row>
    <row r="194" spans="1:27" x14ac:dyDescent="0.25">
      <c r="A194" t="str">
        <v>52.30.10</v>
      </c>
      <c r="B194" t="str">
        <f t="shared" si="3"/>
        <v>52.30.10</v>
      </c>
      <c r="C194">
        <f>MATCH(A194,Activiteitenoverzicht!$D$5:$D$10001, 0)</f>
        <v>2104</v>
      </c>
      <c r="D194" t="str" cm="1">
        <f t="array" ref="D194">IF(INDEX(Activiteitenoverzicht!$B$5:$B$10001,C194)&lt;&gt;0,INDEX(Activiteitenoverzicht!$B$5:$B$10001,C194),"niet gevonden")</f>
        <v>WTR120-A</v>
      </c>
      <c r="E194" cm="1">
        <f t="array" ref="E194">IF(INDEX(Activiteitenoverzicht!$G$5:$G$10001,C194)&lt;&gt;0,INDEX(Activiteitenoverzicht!$G$5:$G$10001,C194),"niet gevonden")</f>
        <v>1</v>
      </c>
      <c r="F194" t="str">
        <f ca="1">IFERROR(MATCH(A194,OFFSET(Activiteitenoverzicht!$D$5:$D$2079,C194,0), 0)+C194, "-")</f>
        <v>-</v>
      </c>
      <c r="G194" t="str" cm="1">
        <f t="array" aca="1" ref="G194" ca="1">IF(ISNUMBER(F194),IF(INDEX(Activiteitenoverzicht!$B$5:$B$10001,F194)&lt;&gt;0,INDEX(Activiteitenoverzicht!$B$5:$B$10001,F194),"niet gevonden"),"-")</f>
        <v>-</v>
      </c>
      <c r="H194" t="str" cm="1">
        <f t="array" aca="1" ref="H194" ca="1">IF(ISNUMBER(F194),IF(INDEX(Activiteitenoverzicht!$G$5:$G$10001,F194)&lt;&gt;0,INDEX(Activiteitenoverzicht!$G$5:$G$10001,F194),"niet gevonden"),"-")</f>
        <v>-</v>
      </c>
      <c r="I194" t="str">
        <f ca="1">IF(ISNUMBER(F194), IFERROR(MATCH(A194,OFFSET(Activiteitenoverzicht!$D$5:$D$10001,F194,0), 0)+F194, "-"), "-")</f>
        <v>-</v>
      </c>
      <c r="J194" t="str" cm="1">
        <f t="array" aca="1" ref="J194" ca="1">IF(ISNUMBER(I194),IF(INDEX(Activiteitenoverzicht!$B$5:$B$10001,I194)&lt;&gt;0,INDEX(Activiteitenoverzicht!$B$5:$B$10001,I194),"niet gevonden"),"-")</f>
        <v>-</v>
      </c>
      <c r="K194" t="str" cm="1">
        <f t="array" aca="1" ref="K194" ca="1">IF(ISNUMBER(I194),IF(INDEX(Activiteitenoverzicht!$G$5:$G$10001,I194)&lt;&gt;0,INDEX(Activiteitenoverzicht!$G$5:$G$10001,I194),"niet gevonden"),"-")</f>
        <v>-</v>
      </c>
      <c r="L194" t="str">
        <f ca="1">IF(ISNUMBER(I194), IFERROR(MATCH(A194,OFFSET(Activiteitenoverzicht!$D$5:$D$10001,I194,0), 0)+I194, "-"), "-")</f>
        <v>-</v>
      </c>
      <c r="M194" t="str" cm="1">
        <f t="array" aca="1" ref="M194" ca="1">IF(ISNUMBER(L194),IF(INDEX(Activiteitenoverzicht!$B$5:$B$10001,L194)&lt;&gt;0,INDEX(Activiteitenoverzicht!$B$5:$B$10001,L194),"niet gevonden"),"-")</f>
        <v>-</v>
      </c>
      <c r="N194" t="str" cm="1">
        <f t="array" aca="1" ref="N194" ca="1">IF(ISNUMBER(L194),IF(INDEX(Activiteitenoverzicht!$G$5:$G$10001,L194)&lt;&gt;0,INDEX(Activiteitenoverzicht!$G$5:$G$10001,L194),"niet gevonden"),"-")</f>
        <v>-</v>
      </c>
      <c r="O194" t="str">
        <f ca="1">IF(ISNUMBER(L194), IFERROR(MATCH(A194,OFFSET(Activiteitenoverzicht!$D$5:$D$10001,L194,0), 0)+L194, "-"), "-")</f>
        <v>-</v>
      </c>
      <c r="R194" t="str">
        <f ca="1">IF(ISNUMBER(O194), IFERROR(MATCH(A194,OFFSET(Activiteitenoverzicht!$D$5:$D$10001,O194,0), 0)+O194, "-"), "-")</f>
        <v>-</v>
      </c>
      <c r="U194" t="str">
        <f ca="1">IF(ISNUMBER(R194), IFERROR(MATCH(A194,OFFSET(Activiteitenoverzicht!$D$5:$D$10001,R194,0), 0)+R194, "-"), "-")</f>
        <v>-</v>
      </c>
      <c r="X194" t="str">
        <f ca="1">IF(ISNUMBER(U194), IFERROR(MATCH(A194,OFFSET(Activiteitenoverzicht!$D$5:$D$10001,U194,0), 0)+U194, "-"), "-")</f>
        <v>-</v>
      </c>
      <c r="AA194" t="str">
        <f ca="1">IF(ISNUMBER(X194), IFERROR(MATCH(A194,OFFSET(Activiteitenoverzicht!$D$5:$D$10001,X194,0), 0)+X194, "-"), "-")</f>
        <v>-</v>
      </c>
    </row>
    <row r="195" spans="1:27" x14ac:dyDescent="0.25">
      <c r="A195" t="str">
        <v>53.34.00</v>
      </c>
      <c r="B195" t="str">
        <f t="shared" si="3"/>
        <v>53.34.00</v>
      </c>
      <c r="C195">
        <f>MATCH(A195,Activiteitenoverzicht!$D$5:$D$10001, 0)</f>
        <v>2111</v>
      </c>
      <c r="D195" t="str" cm="1">
        <f t="array" ref="D195">IF(INDEX(Activiteitenoverzicht!$B$5:$B$10001,C195)&lt;&gt;0,INDEX(Activiteitenoverzicht!$B$5:$B$10001,C195),"niet gevonden")</f>
        <v>WTR130-A</v>
      </c>
      <c r="E195" cm="1">
        <f t="array" ref="E195">IF(INDEX(Activiteitenoverzicht!$G$5:$G$10001,C195)&lt;&gt;0,INDEX(Activiteitenoverzicht!$G$5:$G$10001,C195),"niet gevonden")</f>
        <v>1</v>
      </c>
      <c r="F195">
        <f ca="1">IFERROR(MATCH(A195,OFFSET(Activiteitenoverzicht!$D$5:$D$2079,C195,0), 0)+C195, "-")</f>
        <v>2181</v>
      </c>
      <c r="G195" t="str" cm="1">
        <f t="array" aca="1" ref="G195" ca="1">IF(ISNUMBER(F195),IF(INDEX(Activiteitenoverzicht!$B$5:$B$10001,F195)&lt;&gt;0,INDEX(Activiteitenoverzicht!$B$5:$B$10001,F195),"niet gevonden"),"-")</f>
        <v>ZWBA100-A1</v>
      </c>
      <c r="H195" cm="1">
        <f t="array" aca="1" ref="H195" ca="1">IF(ISNUMBER(F195),IF(INDEX(Activiteitenoverzicht!$G$5:$G$10001,F195)&lt;&gt;0,INDEX(Activiteitenoverzicht!$G$5:$G$10001,F195),"niet gevonden"),"-")</f>
        <v>1</v>
      </c>
      <c r="I195" t="str">
        <f ca="1">IF(ISNUMBER(F195), IFERROR(MATCH(A195,OFFSET(Activiteitenoverzicht!$D$5:$D$10001,F195,0), 0)+F195, "-"), "-")</f>
        <v>-</v>
      </c>
      <c r="J195" t="str" cm="1">
        <f t="array" aca="1" ref="J195" ca="1">IF(ISNUMBER(I195),IF(INDEX(Activiteitenoverzicht!$B$5:$B$10001,I195)&lt;&gt;0,INDEX(Activiteitenoverzicht!$B$5:$B$10001,I195),"niet gevonden"),"-")</f>
        <v>-</v>
      </c>
      <c r="K195" t="str" cm="1">
        <f t="array" aca="1" ref="K195" ca="1">IF(ISNUMBER(I195),IF(INDEX(Activiteitenoverzicht!$G$5:$G$10001,I195)&lt;&gt;0,INDEX(Activiteitenoverzicht!$G$5:$G$10001,I195),"niet gevonden"),"-")</f>
        <v>-</v>
      </c>
      <c r="L195" t="str">
        <f ca="1">IF(ISNUMBER(I195), IFERROR(MATCH(A195,OFFSET(Activiteitenoverzicht!$D$5:$D$10001,I195,0), 0)+I195, "-"), "-")</f>
        <v>-</v>
      </c>
      <c r="M195" t="str" cm="1">
        <f t="array" aca="1" ref="M195" ca="1">IF(ISNUMBER(L195),IF(INDEX(Activiteitenoverzicht!$B$5:$B$10001,L195)&lt;&gt;0,INDEX(Activiteitenoverzicht!$B$5:$B$10001,L195),"niet gevonden"),"-")</f>
        <v>-</v>
      </c>
      <c r="N195" t="str" cm="1">
        <f t="array" aca="1" ref="N195" ca="1">IF(ISNUMBER(L195),IF(INDEX(Activiteitenoverzicht!$G$5:$G$10001,L195)&lt;&gt;0,INDEX(Activiteitenoverzicht!$G$5:$G$10001,L195),"niet gevonden"),"-")</f>
        <v>-</v>
      </c>
      <c r="O195" t="str">
        <f ca="1">IF(ISNUMBER(L195), IFERROR(MATCH(A195,OFFSET(Activiteitenoverzicht!$D$5:$D$10001,L195,0), 0)+L195, "-"), "-")</f>
        <v>-</v>
      </c>
      <c r="R195" t="str">
        <f ca="1">IF(ISNUMBER(O195), IFERROR(MATCH(A195,OFFSET(Activiteitenoverzicht!$D$5:$D$10001,O195,0), 0)+O195, "-"), "-")</f>
        <v>-</v>
      </c>
      <c r="U195" t="str">
        <f ca="1">IF(ISNUMBER(R195), IFERROR(MATCH(A195,OFFSET(Activiteitenoverzicht!$D$5:$D$10001,R195,0), 0)+R195, "-"), "-")</f>
        <v>-</v>
      </c>
      <c r="X195" t="str">
        <f ca="1">IF(ISNUMBER(U195), IFERROR(MATCH(A195,OFFSET(Activiteitenoverzicht!$D$5:$D$10001,U195,0), 0)+U195, "-"), "-")</f>
        <v>-</v>
      </c>
      <c r="AA195" t="str">
        <f ca="1">IF(ISNUMBER(X195), IFERROR(MATCH(A195,OFFSET(Activiteitenoverzicht!$D$5:$D$10001,X195,0), 0)+X195, "-"), "-")</f>
        <v>-</v>
      </c>
    </row>
    <row r="196" spans="1:27" x14ac:dyDescent="0.25">
      <c r="A196" t="str">
        <v>74.21.10</v>
      </c>
      <c r="B196" t="str">
        <f t="shared" si="3"/>
        <v>74.21.10</v>
      </c>
      <c r="C196">
        <f>MATCH(A196,Activiteitenoverzicht!$D$5:$D$10001, 0)</f>
        <v>2122</v>
      </c>
      <c r="D196" t="str" cm="1">
        <f t="array" ref="D196">IF(INDEX(Activiteitenoverzicht!$B$5:$B$10001,C196)&lt;&gt;0,INDEX(Activiteitenoverzicht!$B$5:$B$10001,C196),"niet gevonden")</f>
        <v>WTR140-A</v>
      </c>
      <c r="E196" cm="1">
        <f t="array" ref="E196">IF(INDEX(Activiteitenoverzicht!$G$5:$G$10001,C196)&lt;&gt;0,INDEX(Activiteitenoverzicht!$G$5:$G$10001,C196),"niet gevonden")</f>
        <v>1</v>
      </c>
      <c r="F196" t="str">
        <f ca="1">IFERROR(MATCH(A196,OFFSET(Activiteitenoverzicht!$D$5:$D$2079,C196,0), 0)+C196, "-")</f>
        <v>-</v>
      </c>
      <c r="G196" t="str" cm="1">
        <f t="array" aca="1" ref="G196" ca="1">IF(ISNUMBER(F196),IF(INDEX(Activiteitenoverzicht!$B$5:$B$10001,F196)&lt;&gt;0,INDEX(Activiteitenoverzicht!$B$5:$B$10001,F196),"niet gevonden"),"-")</f>
        <v>-</v>
      </c>
      <c r="H196" t="str" cm="1">
        <f t="array" aca="1" ref="H196" ca="1">IF(ISNUMBER(F196),IF(INDEX(Activiteitenoverzicht!$G$5:$G$10001,F196)&lt;&gt;0,INDEX(Activiteitenoverzicht!$G$5:$G$10001,F196),"niet gevonden"),"-")</f>
        <v>-</v>
      </c>
      <c r="I196" t="str">
        <f ca="1">IF(ISNUMBER(F196), IFERROR(MATCH(A196,OFFSET(Activiteitenoverzicht!$D$5:$D$10001,F196,0), 0)+F196, "-"), "-")</f>
        <v>-</v>
      </c>
      <c r="J196" t="str" cm="1">
        <f t="array" aca="1" ref="J196" ca="1">IF(ISNUMBER(I196),IF(INDEX(Activiteitenoverzicht!$B$5:$B$10001,I196)&lt;&gt;0,INDEX(Activiteitenoverzicht!$B$5:$B$10001,I196),"niet gevonden"),"-")</f>
        <v>-</v>
      </c>
      <c r="K196" t="str" cm="1">
        <f t="array" aca="1" ref="K196" ca="1">IF(ISNUMBER(I196),IF(INDEX(Activiteitenoverzicht!$G$5:$G$10001,I196)&lt;&gt;0,INDEX(Activiteitenoverzicht!$G$5:$G$10001,I196),"niet gevonden"),"-")</f>
        <v>-</v>
      </c>
      <c r="L196" t="str">
        <f ca="1">IF(ISNUMBER(I196), IFERROR(MATCH(A196,OFFSET(Activiteitenoverzicht!$D$5:$D$10001,I196,0), 0)+I196, "-"), "-")</f>
        <v>-</v>
      </c>
      <c r="M196" t="str" cm="1">
        <f t="array" aca="1" ref="M196" ca="1">IF(ISNUMBER(L196),IF(INDEX(Activiteitenoverzicht!$B$5:$B$10001,L196)&lt;&gt;0,INDEX(Activiteitenoverzicht!$B$5:$B$10001,L196),"niet gevonden"),"-")</f>
        <v>-</v>
      </c>
      <c r="N196" t="str" cm="1">
        <f t="array" aca="1" ref="N196" ca="1">IF(ISNUMBER(L196),IF(INDEX(Activiteitenoverzicht!$G$5:$G$10001,L196)&lt;&gt;0,INDEX(Activiteitenoverzicht!$G$5:$G$10001,L196),"niet gevonden"),"-")</f>
        <v>-</v>
      </c>
      <c r="O196" t="str">
        <f ca="1">IF(ISNUMBER(L196), IFERROR(MATCH(A196,OFFSET(Activiteitenoverzicht!$D$5:$D$10001,L196,0), 0)+L196, "-"), "-")</f>
        <v>-</v>
      </c>
      <c r="R196" t="str">
        <f ca="1">IF(ISNUMBER(O196), IFERROR(MATCH(A196,OFFSET(Activiteitenoverzicht!$D$5:$D$10001,O196,0), 0)+O196, "-"), "-")</f>
        <v>-</v>
      </c>
      <c r="U196" t="str">
        <f ca="1">IF(ISNUMBER(R196), IFERROR(MATCH(A196,OFFSET(Activiteitenoverzicht!$D$5:$D$10001,R196,0), 0)+R196, "-"), "-")</f>
        <v>-</v>
      </c>
      <c r="X196" t="str">
        <f ca="1">IF(ISNUMBER(U196), IFERROR(MATCH(A196,OFFSET(Activiteitenoverzicht!$D$5:$D$10001,U196,0), 0)+U196, "-"), "-")</f>
        <v>-</v>
      </c>
      <c r="AA196" t="str">
        <f ca="1">IF(ISNUMBER(X196), IFERROR(MATCH(A196,OFFSET(Activiteitenoverzicht!$D$5:$D$10001,X196,0), 0)+X196, "-"), "-")</f>
        <v>-</v>
      </c>
    </row>
    <row r="197" spans="1:27" x14ac:dyDescent="0.25">
      <c r="A197" t="str">
        <v>56.25.00</v>
      </c>
      <c r="B197" t="str">
        <f t="shared" si="3"/>
        <v>56.25.00</v>
      </c>
      <c r="C197">
        <f>MATCH(A197,Activiteitenoverzicht!$D$5:$D$10001, 0)</f>
        <v>2127</v>
      </c>
      <c r="D197" t="str" cm="1">
        <f t="array" ref="D197">IF(INDEX(Activiteitenoverzicht!$B$5:$B$10001,C197)&lt;&gt;0,INDEX(Activiteitenoverzicht!$B$5:$B$10001,C197),"niet gevonden")</f>
        <v>WTR150-A</v>
      </c>
      <c r="E197" cm="1">
        <f t="array" ref="E197">IF(INDEX(Activiteitenoverzicht!$G$5:$G$10001,C197)&lt;&gt;0,INDEX(Activiteitenoverzicht!$G$5:$G$10001,C197),"niet gevonden")</f>
        <v>1</v>
      </c>
      <c r="F197" t="str">
        <f ca="1">IFERROR(MATCH(A197,OFFSET(Activiteitenoverzicht!$D$5:$D$2079,C197,0), 0)+C197, "-")</f>
        <v>-</v>
      </c>
      <c r="G197" t="str" cm="1">
        <f t="array" aca="1" ref="G197" ca="1">IF(ISNUMBER(F197),IF(INDEX(Activiteitenoverzicht!$B$5:$B$10001,F197)&lt;&gt;0,INDEX(Activiteitenoverzicht!$B$5:$B$10001,F197),"niet gevonden"),"-")</f>
        <v>-</v>
      </c>
      <c r="H197" t="str" cm="1">
        <f t="array" aca="1" ref="H197" ca="1">IF(ISNUMBER(F197),IF(INDEX(Activiteitenoverzicht!$G$5:$G$10001,F197)&lt;&gt;0,INDEX(Activiteitenoverzicht!$G$5:$G$10001,F197),"niet gevonden"),"-")</f>
        <v>-</v>
      </c>
      <c r="I197" t="str">
        <f ca="1">IF(ISNUMBER(F197), IFERROR(MATCH(A197,OFFSET(Activiteitenoverzicht!$D$5:$D$10001,F197,0), 0)+F197, "-"), "-")</f>
        <v>-</v>
      </c>
      <c r="J197" t="str" cm="1">
        <f t="array" aca="1" ref="J197" ca="1">IF(ISNUMBER(I197),IF(INDEX(Activiteitenoverzicht!$B$5:$B$10001,I197)&lt;&gt;0,INDEX(Activiteitenoverzicht!$B$5:$B$10001,I197),"niet gevonden"),"-")</f>
        <v>-</v>
      </c>
      <c r="K197" t="str" cm="1">
        <f t="array" aca="1" ref="K197" ca="1">IF(ISNUMBER(I197),IF(INDEX(Activiteitenoverzicht!$G$5:$G$10001,I197)&lt;&gt;0,INDEX(Activiteitenoverzicht!$G$5:$G$10001,I197),"niet gevonden"),"-")</f>
        <v>-</v>
      </c>
      <c r="L197" t="str">
        <f ca="1">IF(ISNUMBER(I197), IFERROR(MATCH(A197,OFFSET(Activiteitenoverzicht!$D$5:$D$10001,I197,0), 0)+I197, "-"), "-")</f>
        <v>-</v>
      </c>
      <c r="M197" t="str" cm="1">
        <f t="array" aca="1" ref="M197" ca="1">IF(ISNUMBER(L197),IF(INDEX(Activiteitenoverzicht!$B$5:$B$10001,L197)&lt;&gt;0,INDEX(Activiteitenoverzicht!$B$5:$B$10001,L197),"niet gevonden"),"-")</f>
        <v>-</v>
      </c>
      <c r="N197" t="str" cm="1">
        <f t="array" aca="1" ref="N197" ca="1">IF(ISNUMBER(L197),IF(INDEX(Activiteitenoverzicht!$G$5:$G$10001,L197)&lt;&gt;0,INDEX(Activiteitenoverzicht!$G$5:$G$10001,L197),"niet gevonden"),"-")</f>
        <v>-</v>
      </c>
      <c r="O197" t="str">
        <f ca="1">IF(ISNUMBER(L197), IFERROR(MATCH(A197,OFFSET(Activiteitenoverzicht!$D$5:$D$10001,L197,0), 0)+L197, "-"), "-")</f>
        <v>-</v>
      </c>
      <c r="R197" t="str">
        <f ca="1">IF(ISNUMBER(O197), IFERROR(MATCH(A197,OFFSET(Activiteitenoverzicht!$D$5:$D$10001,O197,0), 0)+O197, "-"), "-")</f>
        <v>-</v>
      </c>
      <c r="U197" t="str">
        <f ca="1">IF(ISNUMBER(R197), IFERROR(MATCH(A197,OFFSET(Activiteitenoverzicht!$D$5:$D$10001,R197,0), 0)+R197, "-"), "-")</f>
        <v>-</v>
      </c>
      <c r="X197" t="str">
        <f ca="1">IF(ISNUMBER(U197), IFERROR(MATCH(A197,OFFSET(Activiteitenoverzicht!$D$5:$D$10001,U197,0), 0)+U197, "-"), "-")</f>
        <v>-</v>
      </c>
      <c r="AA197" t="str">
        <f ca="1">IF(ISNUMBER(X197), IFERROR(MATCH(A197,OFFSET(Activiteitenoverzicht!$D$5:$D$10001,X197,0), 0)+X197, "-"), "-")</f>
        <v>-</v>
      </c>
    </row>
    <row r="198" spans="1:27" x14ac:dyDescent="0.25">
      <c r="A198" t="str">
        <v>53.30.10</v>
      </c>
      <c r="B198" t="str">
        <f t="shared" si="3"/>
        <v>53.30.10</v>
      </c>
      <c r="C198">
        <f>MATCH(A198,Activiteitenoverzicht!$D$5:$D$10001, 0)</f>
        <v>2150</v>
      </c>
      <c r="D198" t="str" cm="1">
        <f t="array" ref="D198">IF(INDEX(Activiteitenoverzicht!$B$5:$B$10001,C198)&lt;&gt;0,INDEX(Activiteitenoverzicht!$B$5:$B$10001,C198),"niet gevonden")</f>
        <v>WTR180-A</v>
      </c>
      <c r="E198" cm="1">
        <f t="array" ref="E198">IF(INDEX(Activiteitenoverzicht!$G$5:$G$10001,C198)&lt;&gt;0,INDEX(Activiteitenoverzicht!$G$5:$G$10001,C198),"niet gevonden")</f>
        <v>1</v>
      </c>
      <c r="F198">
        <f ca="1">IFERROR(MATCH(A198,OFFSET(Activiteitenoverzicht!$D$5:$D$2079,C198,0), 0)+C198, "-")</f>
        <v>2167</v>
      </c>
      <c r="G198" t="str" cm="1">
        <f t="array" aca="1" ref="G198" ca="1">IF(ISNUMBER(F198),IF(INDEX(Activiteitenoverzicht!$B$5:$B$10001,F198)&lt;&gt;0,INDEX(Activiteitenoverzicht!$B$5:$B$10001,F198),"niet gevonden"),"-")</f>
        <v>WTR200-A</v>
      </c>
      <c r="H198" cm="1">
        <f t="array" aca="1" ref="H198" ca="1">IF(ISNUMBER(F198),IF(INDEX(Activiteitenoverzicht!$G$5:$G$10001,F198)&lt;&gt;0,INDEX(Activiteitenoverzicht!$G$5:$G$10001,F198),"niet gevonden"),"-")</f>
        <v>1</v>
      </c>
      <c r="I198" t="str">
        <f ca="1">IF(ISNUMBER(F198), IFERROR(MATCH(A198,OFFSET(Activiteitenoverzicht!$D$5:$D$10001,F198,0), 0)+F198, "-"), "-")</f>
        <v>-</v>
      </c>
      <c r="J198" t="str" cm="1">
        <f t="array" aca="1" ref="J198" ca="1">IF(ISNUMBER(I198),IF(INDEX(Activiteitenoverzicht!$B$5:$B$10001,I198)&lt;&gt;0,INDEX(Activiteitenoverzicht!$B$5:$B$10001,I198),"niet gevonden"),"-")</f>
        <v>-</v>
      </c>
      <c r="K198" t="str" cm="1">
        <f t="array" aca="1" ref="K198" ca="1">IF(ISNUMBER(I198),IF(INDEX(Activiteitenoverzicht!$G$5:$G$10001,I198)&lt;&gt;0,INDEX(Activiteitenoverzicht!$G$5:$G$10001,I198),"niet gevonden"),"-")</f>
        <v>-</v>
      </c>
      <c r="L198" t="str">
        <f ca="1">IF(ISNUMBER(I198), IFERROR(MATCH(A198,OFFSET(Activiteitenoverzicht!$D$5:$D$10001,I198,0), 0)+I198, "-"), "-")</f>
        <v>-</v>
      </c>
      <c r="M198" t="str" cm="1">
        <f t="array" aca="1" ref="M198" ca="1">IF(ISNUMBER(L198),IF(INDEX(Activiteitenoverzicht!$B$5:$B$10001,L198)&lt;&gt;0,INDEX(Activiteitenoverzicht!$B$5:$B$10001,L198),"niet gevonden"),"-")</f>
        <v>-</v>
      </c>
      <c r="N198" t="str" cm="1">
        <f t="array" aca="1" ref="N198" ca="1">IF(ISNUMBER(L198),IF(INDEX(Activiteitenoverzicht!$G$5:$G$10001,L198)&lt;&gt;0,INDEX(Activiteitenoverzicht!$G$5:$G$10001,L198),"niet gevonden"),"-")</f>
        <v>-</v>
      </c>
      <c r="O198" t="str">
        <f ca="1">IF(ISNUMBER(L198), IFERROR(MATCH(A198,OFFSET(Activiteitenoverzicht!$D$5:$D$10001,L198,0), 0)+L198, "-"), "-")</f>
        <v>-</v>
      </c>
      <c r="R198" t="str">
        <f ca="1">IF(ISNUMBER(O198), IFERROR(MATCH(A198,OFFSET(Activiteitenoverzicht!$D$5:$D$10001,O198,0), 0)+O198, "-"), "-")</f>
        <v>-</v>
      </c>
      <c r="U198" t="str">
        <f ca="1">IF(ISNUMBER(R198), IFERROR(MATCH(A198,OFFSET(Activiteitenoverzicht!$D$5:$D$10001,R198,0), 0)+R198, "-"), "-")</f>
        <v>-</v>
      </c>
      <c r="X198" t="str">
        <f ca="1">IF(ISNUMBER(U198), IFERROR(MATCH(A198,OFFSET(Activiteitenoverzicht!$D$5:$D$10001,U198,0), 0)+U198, "-"), "-")</f>
        <v>-</v>
      </c>
      <c r="AA198" t="str">
        <f ca="1">IF(ISNUMBER(X198), IFERROR(MATCH(A198,OFFSET(Activiteitenoverzicht!$D$5:$D$10001,X198,0), 0)+X198, "-"), "-")</f>
        <v>-</v>
      </c>
    </row>
    <row r="199" spans="1:27" x14ac:dyDescent="0.25">
      <c r="A199" t="str">
        <v>52.11.10</v>
      </c>
      <c r="B199" t="str">
        <f t="shared" si="3"/>
        <v>52.11.10</v>
      </c>
      <c r="C199">
        <f>MATCH(A199,Activiteitenoverzicht!$D$5:$D$10001, 0)</f>
        <v>2158</v>
      </c>
      <c r="D199" t="str" cm="1">
        <f t="array" ref="D199">IF(INDEX(Activiteitenoverzicht!$B$5:$B$10001,C199)&lt;&gt;0,INDEX(Activiteitenoverzicht!$B$5:$B$10001,C199),"niet gevonden")</f>
        <v>WTR190-A</v>
      </c>
      <c r="E199" cm="1">
        <f t="array" ref="E199">IF(INDEX(Activiteitenoverzicht!$G$5:$G$10001,C199)&lt;&gt;0,INDEX(Activiteitenoverzicht!$G$5:$G$10001,C199),"niet gevonden")</f>
        <v>1</v>
      </c>
      <c r="F199" t="str">
        <f ca="1">IFERROR(MATCH(A199,OFFSET(Activiteitenoverzicht!$D$5:$D$2079,C199,0), 0)+C199, "-")</f>
        <v>-</v>
      </c>
      <c r="G199" t="str" cm="1">
        <f t="array" aca="1" ref="G199" ca="1">IF(ISNUMBER(F199),IF(INDEX(Activiteitenoverzicht!$B$5:$B$10001,F199)&lt;&gt;0,INDEX(Activiteitenoverzicht!$B$5:$B$10001,F199),"niet gevonden"),"-")</f>
        <v>-</v>
      </c>
      <c r="H199" t="str" cm="1">
        <f t="array" aca="1" ref="H199" ca="1">IF(ISNUMBER(F199),IF(INDEX(Activiteitenoverzicht!$G$5:$G$10001,F199)&lt;&gt;0,INDEX(Activiteitenoverzicht!$G$5:$G$10001,F199),"niet gevonden"),"-")</f>
        <v>-</v>
      </c>
      <c r="I199" t="str">
        <f ca="1">IF(ISNUMBER(F199), IFERROR(MATCH(A199,OFFSET(Activiteitenoverzicht!$D$5:$D$10001,F199,0), 0)+F199, "-"), "-")</f>
        <v>-</v>
      </c>
      <c r="J199" t="str" cm="1">
        <f t="array" aca="1" ref="J199" ca="1">IF(ISNUMBER(I199),IF(INDEX(Activiteitenoverzicht!$B$5:$B$10001,I199)&lt;&gt;0,INDEX(Activiteitenoverzicht!$B$5:$B$10001,I199),"niet gevonden"),"-")</f>
        <v>-</v>
      </c>
      <c r="K199" t="str" cm="1">
        <f t="array" aca="1" ref="K199" ca="1">IF(ISNUMBER(I199),IF(INDEX(Activiteitenoverzicht!$G$5:$G$10001,I199)&lt;&gt;0,INDEX(Activiteitenoverzicht!$G$5:$G$10001,I199),"niet gevonden"),"-")</f>
        <v>-</v>
      </c>
      <c r="L199" t="str">
        <f ca="1">IF(ISNUMBER(I199), IFERROR(MATCH(A199,OFFSET(Activiteitenoverzicht!$D$5:$D$10001,I199,0), 0)+I199, "-"), "-")</f>
        <v>-</v>
      </c>
      <c r="M199" t="str" cm="1">
        <f t="array" aca="1" ref="M199" ca="1">IF(ISNUMBER(L199),IF(INDEX(Activiteitenoverzicht!$B$5:$B$10001,L199)&lt;&gt;0,INDEX(Activiteitenoverzicht!$B$5:$B$10001,L199),"niet gevonden"),"-")</f>
        <v>-</v>
      </c>
      <c r="N199" t="str" cm="1">
        <f t="array" aca="1" ref="N199" ca="1">IF(ISNUMBER(L199),IF(INDEX(Activiteitenoverzicht!$G$5:$G$10001,L199)&lt;&gt;0,INDEX(Activiteitenoverzicht!$G$5:$G$10001,L199),"niet gevonden"),"-")</f>
        <v>-</v>
      </c>
      <c r="O199" t="str">
        <f ca="1">IF(ISNUMBER(L199), IFERROR(MATCH(A199,OFFSET(Activiteitenoverzicht!$D$5:$D$10001,L199,0), 0)+L199, "-"), "-")</f>
        <v>-</v>
      </c>
      <c r="R199" t="str">
        <f ca="1">IF(ISNUMBER(O199), IFERROR(MATCH(A199,OFFSET(Activiteitenoverzicht!$D$5:$D$10001,O199,0), 0)+O199, "-"), "-")</f>
        <v>-</v>
      </c>
      <c r="U199" t="str">
        <f ca="1">IF(ISNUMBER(R199), IFERROR(MATCH(A199,OFFSET(Activiteitenoverzicht!$D$5:$D$10001,R199,0), 0)+R199, "-"), "-")</f>
        <v>-</v>
      </c>
      <c r="X199" t="str">
        <f ca="1">IF(ISNUMBER(U199), IFERROR(MATCH(A199,OFFSET(Activiteitenoverzicht!$D$5:$D$10001,U199,0), 0)+U199, "-"), "-")</f>
        <v>-</v>
      </c>
      <c r="AA199" t="str">
        <f ca="1">IF(ISNUMBER(X199), IFERROR(MATCH(A199,OFFSET(Activiteitenoverzicht!$D$5:$D$10001,X199,0), 0)+X199, "-"), "-")</f>
        <v>-</v>
      </c>
    </row>
    <row r="200" spans="1:27" x14ac:dyDescent="0.25">
      <c r="A200" t="str">
        <v>52.21.10</v>
      </c>
      <c r="B200" t="str">
        <f t="shared" si="3"/>
        <v>52.21.10</v>
      </c>
      <c r="C200">
        <f>MATCH(A200,Activiteitenoverzicht!$D$5:$D$10001, 0)</f>
        <v>2159</v>
      </c>
      <c r="D200" t="str" cm="1">
        <f t="array" ref="D200">IF(INDEX(Activiteitenoverzicht!$B$5:$B$10001,C200)&lt;&gt;0,INDEX(Activiteitenoverzicht!$B$5:$B$10001,C200),"niet gevonden")</f>
        <v>WTR190-A</v>
      </c>
      <c r="E200" cm="1">
        <f t="array" ref="E200">IF(INDEX(Activiteitenoverzicht!$G$5:$G$10001,C200)&lt;&gt;0,INDEX(Activiteitenoverzicht!$G$5:$G$10001,C200),"niet gevonden")</f>
        <v>1</v>
      </c>
      <c r="F200" t="str">
        <f ca="1">IFERROR(MATCH(A200,OFFSET(Activiteitenoverzicht!$D$5:$D$2079,C200,0), 0)+C200, "-")</f>
        <v>-</v>
      </c>
      <c r="G200" t="str" cm="1">
        <f t="array" aca="1" ref="G200" ca="1">IF(ISNUMBER(F200),IF(INDEX(Activiteitenoverzicht!$B$5:$B$10001,F200)&lt;&gt;0,INDEX(Activiteitenoverzicht!$B$5:$B$10001,F200),"niet gevonden"),"-")</f>
        <v>-</v>
      </c>
      <c r="H200" t="str" cm="1">
        <f t="array" aca="1" ref="H200" ca="1">IF(ISNUMBER(F200),IF(INDEX(Activiteitenoverzicht!$G$5:$G$10001,F200)&lt;&gt;0,INDEX(Activiteitenoverzicht!$G$5:$G$10001,F200),"niet gevonden"),"-")</f>
        <v>-</v>
      </c>
      <c r="I200" t="str">
        <f ca="1">IF(ISNUMBER(F200), IFERROR(MATCH(A200,OFFSET(Activiteitenoverzicht!$D$5:$D$10001,F200,0), 0)+F200, "-"), "-")</f>
        <v>-</v>
      </c>
      <c r="J200" t="str" cm="1">
        <f t="array" aca="1" ref="J200" ca="1">IF(ISNUMBER(I200),IF(INDEX(Activiteitenoverzicht!$B$5:$B$10001,I200)&lt;&gt;0,INDEX(Activiteitenoverzicht!$B$5:$B$10001,I200),"niet gevonden"),"-")</f>
        <v>-</v>
      </c>
      <c r="K200" t="str" cm="1">
        <f t="array" aca="1" ref="K200" ca="1">IF(ISNUMBER(I200),IF(INDEX(Activiteitenoverzicht!$G$5:$G$10001,I200)&lt;&gt;0,INDEX(Activiteitenoverzicht!$G$5:$G$10001,I200),"niet gevonden"),"-")</f>
        <v>-</v>
      </c>
      <c r="L200" t="str">
        <f ca="1">IF(ISNUMBER(I200), IFERROR(MATCH(A200,OFFSET(Activiteitenoverzicht!$D$5:$D$10001,I200,0), 0)+I200, "-"), "-")</f>
        <v>-</v>
      </c>
      <c r="M200" t="str" cm="1">
        <f t="array" aca="1" ref="M200" ca="1">IF(ISNUMBER(L200),IF(INDEX(Activiteitenoverzicht!$B$5:$B$10001,L200)&lt;&gt;0,INDEX(Activiteitenoverzicht!$B$5:$B$10001,L200),"niet gevonden"),"-")</f>
        <v>-</v>
      </c>
      <c r="N200" t="str" cm="1">
        <f t="array" aca="1" ref="N200" ca="1">IF(ISNUMBER(L200),IF(INDEX(Activiteitenoverzicht!$G$5:$G$10001,L200)&lt;&gt;0,INDEX(Activiteitenoverzicht!$G$5:$G$10001,L200),"niet gevonden"),"-")</f>
        <v>-</v>
      </c>
      <c r="O200" t="str">
        <f ca="1">IF(ISNUMBER(L200), IFERROR(MATCH(A200,OFFSET(Activiteitenoverzicht!$D$5:$D$10001,L200,0), 0)+L200, "-"), "-")</f>
        <v>-</v>
      </c>
      <c r="R200" t="str">
        <f ca="1">IF(ISNUMBER(O200), IFERROR(MATCH(A200,OFFSET(Activiteitenoverzicht!$D$5:$D$10001,O200,0), 0)+O200, "-"), "-")</f>
        <v>-</v>
      </c>
      <c r="U200" t="str">
        <f ca="1">IF(ISNUMBER(R200), IFERROR(MATCH(A200,OFFSET(Activiteitenoverzicht!$D$5:$D$10001,R200,0), 0)+R200, "-"), "-")</f>
        <v>-</v>
      </c>
      <c r="X200" t="str">
        <f ca="1">IF(ISNUMBER(U200), IFERROR(MATCH(A200,OFFSET(Activiteitenoverzicht!$D$5:$D$10001,U200,0), 0)+U200, "-"), "-")</f>
        <v>-</v>
      </c>
      <c r="AA200" t="str">
        <f ca="1">IF(ISNUMBER(X200), IFERROR(MATCH(A200,OFFSET(Activiteitenoverzicht!$D$5:$D$10001,X200,0), 0)+X200, "-"), "-")</f>
        <v>-</v>
      </c>
    </row>
    <row r="201" spans="1:27" x14ac:dyDescent="0.25">
      <c r="A201" t="str">
        <v>52.16.10</v>
      </c>
      <c r="B201" t="s">
        <v>72</v>
      </c>
      <c r="C201">
        <f>MATCH(A201,Activiteitenoverzicht!$D$5:$D$10001, 0)</f>
        <v>2165</v>
      </c>
      <c r="D201" t="str" cm="1">
        <f t="array" ref="D201">IF(INDEX(Activiteitenoverzicht!$B$5:$B$10001,C201)&lt;&gt;0,INDEX(Activiteitenoverzicht!$B$5:$B$10001,C201),"niet gevonden")</f>
        <v>WTR200-A</v>
      </c>
      <c r="E201" cm="1">
        <f t="array" ref="E201">IF(INDEX(Activiteitenoverzicht!$G$5:$G$10001,C201)&lt;&gt;0,INDEX(Activiteitenoverzicht!$G$5:$G$10001,C201),"niet gevonden")</f>
        <v>1</v>
      </c>
      <c r="F201" t="str">
        <f ca="1">IFERROR(MATCH(A201,OFFSET(Activiteitenoverzicht!$D$5:$D$2079,C201,0), 0)+C201, "-")</f>
        <v>-</v>
      </c>
      <c r="G201" t="str" cm="1">
        <f t="array" aca="1" ref="G201" ca="1">IF(ISNUMBER(F201),IF(INDEX(Activiteitenoverzicht!$B$5:$B$10001,F201)&lt;&gt;0,INDEX(Activiteitenoverzicht!$B$5:$B$10001,F201),"niet gevonden"),"-")</f>
        <v>-</v>
      </c>
      <c r="H201" t="str" cm="1">
        <f t="array" aca="1" ref="H201" ca="1">IF(ISNUMBER(F201),IF(INDEX(Activiteitenoverzicht!$G$5:$G$10001,F201)&lt;&gt;0,INDEX(Activiteitenoverzicht!$G$5:$G$10001,F201),"niet gevonden"),"-")</f>
        <v>-</v>
      </c>
      <c r="I201" t="str">
        <f ca="1">IF(ISNUMBER(F201), IFERROR(MATCH(A201,OFFSET(Activiteitenoverzicht!$D$5:$D$10001,F201,0), 0)+F201, "-"), "-")</f>
        <v>-</v>
      </c>
      <c r="J201" t="str" cm="1">
        <f t="array" aca="1" ref="J201" ca="1">IF(ISNUMBER(I201),IF(INDEX(Activiteitenoverzicht!$B$5:$B$10001,I201)&lt;&gt;0,INDEX(Activiteitenoverzicht!$B$5:$B$10001,I201),"niet gevonden"),"-")</f>
        <v>-</v>
      </c>
      <c r="K201" t="str" cm="1">
        <f t="array" aca="1" ref="K201" ca="1">IF(ISNUMBER(I201),IF(INDEX(Activiteitenoverzicht!$G$5:$G$10001,I201)&lt;&gt;0,INDEX(Activiteitenoverzicht!$G$5:$G$10001,I201),"niet gevonden"),"-")</f>
        <v>-</v>
      </c>
      <c r="L201" t="str">
        <f ca="1">IF(ISNUMBER(I201), IFERROR(MATCH(A201,OFFSET(Activiteitenoverzicht!$D$5:$D$10001,I201,0), 0)+I201, "-"), "-")</f>
        <v>-</v>
      </c>
      <c r="M201" t="str" cm="1">
        <f t="array" aca="1" ref="M201" ca="1">IF(ISNUMBER(L201),IF(INDEX(Activiteitenoverzicht!$B$5:$B$10001,L201)&lt;&gt;0,INDEX(Activiteitenoverzicht!$B$5:$B$10001,L201),"niet gevonden"),"-")</f>
        <v>-</v>
      </c>
      <c r="N201" t="str" cm="1">
        <f t="array" aca="1" ref="N201" ca="1">IF(ISNUMBER(L201),IF(INDEX(Activiteitenoverzicht!$G$5:$G$10001,L201)&lt;&gt;0,INDEX(Activiteitenoverzicht!$G$5:$G$10001,L201),"niet gevonden"),"-")</f>
        <v>-</v>
      </c>
      <c r="O201" t="str">
        <f ca="1">IF(ISNUMBER(L201), IFERROR(MATCH(A201,OFFSET(Activiteitenoverzicht!$D$5:$D$10001,L201,0), 0)+L201, "-"), "-")</f>
        <v>-</v>
      </c>
      <c r="R201" t="str">
        <f ca="1">IF(ISNUMBER(O201), IFERROR(MATCH(A201,OFFSET(Activiteitenoverzicht!$D$5:$D$10001,O201,0), 0)+O201, "-"), "-")</f>
        <v>-</v>
      </c>
      <c r="U201" t="str">
        <f ca="1">IF(ISNUMBER(R201), IFERROR(MATCH(A201,OFFSET(Activiteitenoverzicht!$D$5:$D$10001,R201,0), 0)+R201, "-"), "-")</f>
        <v>-</v>
      </c>
      <c r="X201" t="str">
        <f ca="1">IF(ISNUMBER(U201), IFERROR(MATCH(A201,OFFSET(Activiteitenoverzicht!$D$5:$D$10001,U201,0), 0)+U201, "-"), "-")</f>
        <v>-</v>
      </c>
      <c r="AA201" t="str">
        <f ca="1">IF(ISNUMBER(X201), IFERROR(MATCH(A201,OFFSET(Activiteitenoverzicht!$D$5:$D$10001,X201,0), 0)+X201, "-"), "-")</f>
        <v>-</v>
      </c>
    </row>
    <row r="202" spans="1:27" x14ac:dyDescent="0.25">
      <c r="A202" t="str">
        <v>52.36.10</v>
      </c>
      <c r="B202" t="str">
        <f t="shared" si="3"/>
        <v>52.36.10</v>
      </c>
      <c r="C202">
        <f>MATCH(A202,Activiteitenoverzicht!$D$5:$D$10001, 0)</f>
        <v>2166</v>
      </c>
      <c r="D202" t="str" cm="1">
        <f t="array" ref="D202">IF(INDEX(Activiteitenoverzicht!$B$5:$B$10001,C202)&lt;&gt;0,INDEX(Activiteitenoverzicht!$B$5:$B$10001,C202),"niet gevonden")</f>
        <v>WTR200-A</v>
      </c>
      <c r="E202" cm="1">
        <f t="array" ref="E202">IF(INDEX(Activiteitenoverzicht!$G$5:$G$10001,C202)&lt;&gt;0,INDEX(Activiteitenoverzicht!$G$5:$G$10001,C202),"niet gevonden")</f>
        <v>1</v>
      </c>
      <c r="F202" t="str">
        <f ca="1">IFERROR(MATCH(A202,OFFSET(Activiteitenoverzicht!$D$5:$D$2079,C202,0), 0)+C202, "-")</f>
        <v>-</v>
      </c>
      <c r="G202" t="str" cm="1">
        <f t="array" aca="1" ref="G202" ca="1">IF(ISNUMBER(F202),IF(INDEX(Activiteitenoverzicht!$B$5:$B$10001,F202)&lt;&gt;0,INDEX(Activiteitenoverzicht!$B$5:$B$10001,F202),"niet gevonden"),"-")</f>
        <v>-</v>
      </c>
      <c r="H202" t="str" cm="1">
        <f t="array" aca="1" ref="H202" ca="1">IF(ISNUMBER(F202),IF(INDEX(Activiteitenoverzicht!$G$5:$G$10001,F202)&lt;&gt;0,INDEX(Activiteitenoverzicht!$G$5:$G$10001,F202),"niet gevonden"),"-")</f>
        <v>-</v>
      </c>
      <c r="I202" t="str">
        <f ca="1">IF(ISNUMBER(F202), IFERROR(MATCH(A202,OFFSET(Activiteitenoverzicht!$D$5:$D$10001,F202,0), 0)+F202, "-"), "-")</f>
        <v>-</v>
      </c>
      <c r="J202" t="str" cm="1">
        <f t="array" aca="1" ref="J202" ca="1">IF(ISNUMBER(I202),IF(INDEX(Activiteitenoverzicht!$B$5:$B$10001,I202)&lt;&gt;0,INDEX(Activiteitenoverzicht!$B$5:$B$10001,I202),"niet gevonden"),"-")</f>
        <v>-</v>
      </c>
      <c r="K202" t="str" cm="1">
        <f t="array" aca="1" ref="K202" ca="1">IF(ISNUMBER(I202),IF(INDEX(Activiteitenoverzicht!$G$5:$G$10001,I202)&lt;&gt;0,INDEX(Activiteitenoverzicht!$G$5:$G$10001,I202),"niet gevonden"),"-")</f>
        <v>-</v>
      </c>
      <c r="L202" t="str">
        <f ca="1">IF(ISNUMBER(I202), IFERROR(MATCH(A202,OFFSET(Activiteitenoverzicht!$D$5:$D$10001,I202,0), 0)+I202, "-"), "-")</f>
        <v>-</v>
      </c>
      <c r="M202" t="str" cm="1">
        <f t="array" aca="1" ref="M202" ca="1">IF(ISNUMBER(L202),IF(INDEX(Activiteitenoverzicht!$B$5:$B$10001,L202)&lt;&gt;0,INDEX(Activiteitenoverzicht!$B$5:$B$10001,L202),"niet gevonden"),"-")</f>
        <v>-</v>
      </c>
      <c r="N202" t="str" cm="1">
        <f t="array" aca="1" ref="N202" ca="1">IF(ISNUMBER(L202),IF(INDEX(Activiteitenoverzicht!$G$5:$G$10001,L202)&lt;&gt;0,INDEX(Activiteitenoverzicht!$G$5:$G$10001,L202),"niet gevonden"),"-")</f>
        <v>-</v>
      </c>
      <c r="O202" t="str">
        <f ca="1">IF(ISNUMBER(L202), IFERROR(MATCH(A202,OFFSET(Activiteitenoverzicht!$D$5:$D$10001,L202,0), 0)+L202, "-"), "-")</f>
        <v>-</v>
      </c>
      <c r="R202" t="str">
        <f ca="1">IF(ISNUMBER(O202), IFERROR(MATCH(A202,OFFSET(Activiteitenoverzicht!$D$5:$D$10001,O202,0), 0)+O202, "-"), "-")</f>
        <v>-</v>
      </c>
      <c r="U202" t="str">
        <f ca="1">IF(ISNUMBER(R202), IFERROR(MATCH(A202,OFFSET(Activiteitenoverzicht!$D$5:$D$10001,R202,0), 0)+R202, "-"), "-")</f>
        <v>-</v>
      </c>
      <c r="X202" t="str">
        <f ca="1">IF(ISNUMBER(U202), IFERROR(MATCH(A202,OFFSET(Activiteitenoverzicht!$D$5:$D$10001,U202,0), 0)+U202, "-"), "-")</f>
        <v>-</v>
      </c>
      <c r="AA202" t="str">
        <f ca="1">IF(ISNUMBER(X202), IFERROR(MATCH(A202,OFFSET(Activiteitenoverzicht!$D$5:$D$10001,X202,0), 0)+X202, "-"), "-")</f>
        <v>-</v>
      </c>
    </row>
    <row r="203" spans="1:27" x14ac:dyDescent="0.25">
      <c r="A203" t="str">
        <v>61.57.00</v>
      </c>
      <c r="B203" t="str">
        <f t="shared" si="3"/>
        <v>61.57.00</v>
      </c>
      <c r="C203">
        <f>MATCH(A203,Activiteitenoverzicht!$D$5:$D$10001, 0)</f>
        <v>2293</v>
      </c>
      <c r="D203" t="str" cm="1">
        <f t="array" ref="D203">IF(INDEX(Activiteitenoverzicht!$B$5:$B$10001,C203)&lt;&gt;0,INDEX(Activiteitenoverzicht!$B$5:$B$10001,C203),"niet gevonden")</f>
        <v>E220-A</v>
      </c>
      <c r="E203" cm="1">
        <f t="array" ref="E203">IF(INDEX(Activiteitenoverzicht!$G$5:$G$10001,C203)&lt;&gt;0,INDEX(Activiteitenoverzicht!$G$5:$G$10001,C203),"niet gevonden")</f>
        <v>1</v>
      </c>
      <c r="F203" t="str">
        <f ca="1">IFERROR(MATCH(A203,OFFSET(Activiteitenoverzicht!$D$5:$D$2079,C203,0), 0)+C203, "-")</f>
        <v>-</v>
      </c>
      <c r="G203" t="str" cm="1">
        <f t="array" aca="1" ref="G203" ca="1">IF(ISNUMBER(F203),IF(INDEX(Activiteitenoverzicht!$B$5:$B$10001,F203)&lt;&gt;0,INDEX(Activiteitenoverzicht!$B$5:$B$10001,F203),"niet gevonden"),"-")</f>
        <v>-</v>
      </c>
      <c r="H203" t="str" cm="1">
        <f t="array" aca="1" ref="H203" ca="1">IF(ISNUMBER(F203),IF(INDEX(Activiteitenoverzicht!$G$5:$G$10001,F203)&lt;&gt;0,INDEX(Activiteitenoverzicht!$G$5:$G$10001,F203),"niet gevonden"),"-")</f>
        <v>-</v>
      </c>
      <c r="I203" t="str">
        <f ca="1">IF(ISNUMBER(F203), IFERROR(MATCH(A203,OFFSET(Activiteitenoverzicht!$D$5:$D$10001,F203,0), 0)+F203, "-"), "-")</f>
        <v>-</v>
      </c>
      <c r="J203" t="str" cm="1">
        <f t="array" aca="1" ref="J203" ca="1">IF(ISNUMBER(I203),IF(INDEX(Activiteitenoverzicht!$B$5:$B$10001,I203)&lt;&gt;0,INDEX(Activiteitenoverzicht!$B$5:$B$10001,I203),"niet gevonden"),"-")</f>
        <v>-</v>
      </c>
      <c r="K203" t="str" cm="1">
        <f t="array" aca="1" ref="K203" ca="1">IF(ISNUMBER(I203),IF(INDEX(Activiteitenoverzicht!$G$5:$G$10001,I203)&lt;&gt;0,INDEX(Activiteitenoverzicht!$G$5:$G$10001,I203),"niet gevonden"),"-")</f>
        <v>-</v>
      </c>
      <c r="L203" t="str">
        <f ca="1">IF(ISNUMBER(I203), IFERROR(MATCH(A203,OFFSET(Activiteitenoverzicht!$D$5:$D$10001,I203,0), 0)+I203, "-"), "-")</f>
        <v>-</v>
      </c>
      <c r="M203" t="str" cm="1">
        <f t="array" aca="1" ref="M203" ca="1">IF(ISNUMBER(L203),IF(INDEX(Activiteitenoverzicht!$B$5:$B$10001,L203)&lt;&gt;0,INDEX(Activiteitenoverzicht!$B$5:$B$10001,L203),"niet gevonden"),"-")</f>
        <v>-</v>
      </c>
      <c r="N203" t="str" cm="1">
        <f t="array" aca="1" ref="N203" ca="1">IF(ISNUMBER(L203),IF(INDEX(Activiteitenoverzicht!$G$5:$G$10001,L203)&lt;&gt;0,INDEX(Activiteitenoverzicht!$G$5:$G$10001,L203),"niet gevonden"),"-")</f>
        <v>-</v>
      </c>
      <c r="O203" t="str">
        <f ca="1">IF(ISNUMBER(L203), IFERROR(MATCH(A203,OFFSET(Activiteitenoverzicht!$D$5:$D$10001,L203,0), 0)+L203, "-"), "-")</f>
        <v>-</v>
      </c>
      <c r="R203" t="str">
        <f ca="1">IF(ISNUMBER(O203), IFERROR(MATCH(A203,OFFSET(Activiteitenoverzicht!$D$5:$D$10001,O203,0), 0)+O203, "-"), "-")</f>
        <v>-</v>
      </c>
      <c r="U203" t="str">
        <f ca="1">IF(ISNUMBER(R203), IFERROR(MATCH(A203,OFFSET(Activiteitenoverzicht!$D$5:$D$10001,R203,0), 0)+R203, "-"), "-")</f>
        <v>-</v>
      </c>
      <c r="X203" t="str">
        <f ca="1">IF(ISNUMBER(U203), IFERROR(MATCH(A203,OFFSET(Activiteitenoverzicht!$D$5:$D$10001,U203,0), 0)+U203, "-"), "-")</f>
        <v>-</v>
      </c>
      <c r="AA203" t="str">
        <f ca="1">IF(ISNUMBER(X203), IFERROR(MATCH(A203,OFFSET(Activiteitenoverzicht!$D$5:$D$10001,X203,0), 0)+X203, "-"), "-")</f>
        <v>-</v>
      </c>
    </row>
    <row r="204" spans="1:27" x14ac:dyDescent="0.25">
      <c r="B204">
        <f t="shared" si="3"/>
        <v>0</v>
      </c>
      <c r="C204" t="e">
        <f>MATCH(A204,Activiteitenoverzicht!$D$5:$D$10001, 0)</f>
        <v>#N/A</v>
      </c>
      <c r="D204" t="e" cm="1">
        <f t="array" ref="D204">IF(INDEX(Activiteitenoverzicht!$B$5:$B$10001,C204)&lt;&gt;0,INDEX(Activiteitenoverzicht!$B$5:$B$10001,C204),"niet gevonden")</f>
        <v>#N/A</v>
      </c>
      <c r="E204" t="e" cm="1">
        <f t="array" ref="E204">IF(INDEX(Activiteitenoverzicht!$G$5:$G$10001,C204)&lt;&gt;0,INDEX(Activiteitenoverzicht!$G$5:$G$10001,C204),"niet gevonden")</f>
        <v>#N/A</v>
      </c>
      <c r="F204" t="str">
        <f ca="1">IFERROR(MATCH(A204,OFFSET(Activiteitenoverzicht!$D$5:$D$2079,C204,0), 0)+C204, "-")</f>
        <v>-</v>
      </c>
      <c r="G204" t="str" cm="1">
        <f t="array" aca="1" ref="G204" ca="1">IF(ISNUMBER(F204),IF(INDEX(Activiteitenoverzicht!$B$5:$B$10001,F204)&lt;&gt;0,INDEX(Activiteitenoverzicht!$B$5:$B$10001,F204),"niet gevonden"),"-")</f>
        <v>-</v>
      </c>
      <c r="H204" t="str" cm="1">
        <f t="array" aca="1" ref="H204" ca="1">IF(ISNUMBER(F204),IF(INDEX(Activiteitenoverzicht!$G$5:$G$10001,F204)&lt;&gt;0,INDEX(Activiteitenoverzicht!$G$5:$G$10001,F204),"niet gevonden"),"-")</f>
        <v>-</v>
      </c>
      <c r="I204" t="str">
        <f ca="1">IF(ISNUMBER(F204), IFERROR(MATCH(A204,OFFSET(Activiteitenoverzicht!$D$5:$D$10001,F204,0), 0)+F204, "-"), "-")</f>
        <v>-</v>
      </c>
      <c r="J204" t="str" cm="1">
        <f t="array" aca="1" ref="J204" ca="1">IF(ISNUMBER(I204),IF(INDEX(Activiteitenoverzicht!$B$5:$B$10001,I204)&lt;&gt;0,INDEX(Activiteitenoverzicht!$B$5:$B$10001,I204),"niet gevonden"),"-")</f>
        <v>-</v>
      </c>
      <c r="K204" t="str" cm="1">
        <f t="array" aca="1" ref="K204" ca="1">IF(ISNUMBER(I204),IF(INDEX(Activiteitenoverzicht!$G$5:$G$10001,I204)&lt;&gt;0,INDEX(Activiteitenoverzicht!$G$5:$G$10001,I204),"niet gevonden"),"-")</f>
        <v>-</v>
      </c>
      <c r="L204" t="str">
        <f ca="1">IF(ISNUMBER(I204), IFERROR(MATCH(A204,OFFSET(Activiteitenoverzicht!$D$5:$D$10001,I204,0), 0)+I204, "-"), "-")</f>
        <v>-</v>
      </c>
      <c r="M204" t="str" cm="1">
        <f t="array" aca="1" ref="M204" ca="1">IF(ISNUMBER(L204),IF(INDEX(Activiteitenoverzicht!$B$5:$B$10001,L204)&lt;&gt;0,INDEX(Activiteitenoverzicht!$B$5:$B$10001,L204),"niet gevonden"),"-")</f>
        <v>-</v>
      </c>
      <c r="N204" t="str" cm="1">
        <f t="array" aca="1" ref="N204" ca="1">IF(ISNUMBER(L204),IF(INDEX(Activiteitenoverzicht!$G$5:$G$10001,L204)&lt;&gt;0,INDEX(Activiteitenoverzicht!$G$5:$G$10001,L204),"niet gevonden"),"-")</f>
        <v>-</v>
      </c>
      <c r="O204" t="str">
        <f ca="1">IF(ISNUMBER(L204), IFERROR(MATCH(A204,OFFSET(Activiteitenoverzicht!$D$5:$D$10001,L204,0), 0)+L204, "-"), "-")</f>
        <v>-</v>
      </c>
      <c r="R204" t="str">
        <f ca="1">IF(ISNUMBER(O204), IFERROR(MATCH(A204,OFFSET(Activiteitenoverzicht!$D$5:$D$10001,O204,0), 0)+O204, "-"), "-")</f>
        <v>-</v>
      </c>
      <c r="U204" t="str">
        <f ca="1">IF(ISNUMBER(R204), IFERROR(MATCH(A204,OFFSET(Activiteitenoverzicht!$D$5:$D$10001,R204,0), 0)+R204, "-"), "-")</f>
        <v>-</v>
      </c>
      <c r="X204" t="str">
        <f ca="1">IF(ISNUMBER(U204), IFERROR(MATCH(A204,OFFSET(Activiteitenoverzicht!$D$5:$D$10001,U204,0), 0)+U204, "-"), "-")</f>
        <v>-</v>
      </c>
      <c r="AA204" t="str">
        <f ca="1">IF(ISNUMBER(X204), IFERROR(MATCH(A204,OFFSET(Activiteitenoverzicht!$D$5:$D$10001,X204,0), 0)+X204, "-"), "-")</f>
        <v>-</v>
      </c>
    </row>
    <row r="205" spans="1:27" x14ac:dyDescent="0.25">
      <c r="B205">
        <f t="shared" si="3"/>
        <v>0</v>
      </c>
      <c r="C205" t="e">
        <f>MATCH(A205,Activiteitenoverzicht!$D$5:$D$10001, 0)</f>
        <v>#N/A</v>
      </c>
      <c r="D205" t="e" cm="1">
        <f t="array" ref="D205">IF(INDEX(Activiteitenoverzicht!$B$5:$B$10001,C205)&lt;&gt;0,INDEX(Activiteitenoverzicht!$B$5:$B$10001,C205),"niet gevonden")</f>
        <v>#N/A</v>
      </c>
      <c r="E205" t="e" cm="1">
        <f t="array" ref="E205">IF(INDEX(Activiteitenoverzicht!$G$5:$G$10001,C205)&lt;&gt;0,INDEX(Activiteitenoverzicht!$G$5:$G$10001,C205),"niet gevonden")</f>
        <v>#N/A</v>
      </c>
      <c r="F205" t="str">
        <f ca="1">IFERROR(MATCH(A205,OFFSET(Activiteitenoverzicht!$D$5:$D$2079,C205,0), 0)+C205, "-")</f>
        <v>-</v>
      </c>
      <c r="G205" t="str" cm="1">
        <f t="array" aca="1" ref="G205" ca="1">IF(ISNUMBER(F205),IF(INDEX(Activiteitenoverzicht!$B$5:$B$10001,F205)&lt;&gt;0,INDEX(Activiteitenoverzicht!$B$5:$B$10001,F205),"niet gevonden"),"-")</f>
        <v>-</v>
      </c>
      <c r="H205" t="str" cm="1">
        <f t="array" aca="1" ref="H205" ca="1">IF(ISNUMBER(F205),IF(INDEX(Activiteitenoverzicht!$G$5:$G$10001,F205)&lt;&gt;0,INDEX(Activiteitenoverzicht!$G$5:$G$10001,F205),"niet gevonden"),"-")</f>
        <v>-</v>
      </c>
      <c r="I205" t="str">
        <f ca="1">IF(ISNUMBER(F205), IFERROR(MATCH(A205,OFFSET(Activiteitenoverzicht!$D$5:$D$10001,F205,0), 0)+F205, "-"), "-")</f>
        <v>-</v>
      </c>
      <c r="J205" t="str" cm="1">
        <f t="array" aca="1" ref="J205" ca="1">IF(ISNUMBER(I205),IF(INDEX(Activiteitenoverzicht!$B$5:$B$10001,I205)&lt;&gt;0,INDEX(Activiteitenoverzicht!$B$5:$B$10001,I205),"niet gevonden"),"-")</f>
        <v>-</v>
      </c>
      <c r="K205" t="str" cm="1">
        <f t="array" aca="1" ref="K205" ca="1">IF(ISNUMBER(I205),IF(INDEX(Activiteitenoverzicht!$G$5:$G$10001,I205)&lt;&gt;0,INDEX(Activiteitenoverzicht!$G$5:$G$10001,I205),"niet gevonden"),"-")</f>
        <v>-</v>
      </c>
      <c r="L205" t="str">
        <f ca="1">IF(ISNUMBER(I205), IFERROR(MATCH(A205,OFFSET(Activiteitenoverzicht!$D$5:$D$10001,I205,0), 0)+I205, "-"), "-")</f>
        <v>-</v>
      </c>
      <c r="M205" t="str" cm="1">
        <f t="array" aca="1" ref="M205" ca="1">IF(ISNUMBER(L205),IF(INDEX(Activiteitenoverzicht!$B$5:$B$10001,L205)&lt;&gt;0,INDEX(Activiteitenoverzicht!$B$5:$B$10001,L205),"niet gevonden"),"-")</f>
        <v>-</v>
      </c>
      <c r="N205" t="str" cm="1">
        <f t="array" aca="1" ref="N205" ca="1">IF(ISNUMBER(L205),IF(INDEX(Activiteitenoverzicht!$G$5:$G$10001,L205)&lt;&gt;0,INDEX(Activiteitenoverzicht!$G$5:$G$10001,L205),"niet gevonden"),"-")</f>
        <v>-</v>
      </c>
      <c r="O205" t="str">
        <f ca="1">IF(ISNUMBER(L205), IFERROR(MATCH(A205,OFFSET(Activiteitenoverzicht!$D$5:$D$10001,L205,0), 0)+L205, "-"), "-")</f>
        <v>-</v>
      </c>
      <c r="R205" t="str">
        <f ca="1">IF(ISNUMBER(O205), IFERROR(MATCH(A205,OFFSET(Activiteitenoverzicht!$D$5:$D$10001,O205,0), 0)+O205, "-"), "-")</f>
        <v>-</v>
      </c>
      <c r="U205" t="str">
        <f ca="1">IF(ISNUMBER(R205), IFERROR(MATCH(A205,OFFSET(Activiteitenoverzicht!$D$5:$D$10001,R205,0), 0)+R205, "-"), "-")</f>
        <v>-</v>
      </c>
      <c r="X205" t="str">
        <f ca="1">IF(ISNUMBER(U205), IFERROR(MATCH(A205,OFFSET(Activiteitenoverzicht!$D$5:$D$10001,U205,0), 0)+U205, "-"), "-")</f>
        <v>-</v>
      </c>
      <c r="AA205" t="str">
        <f ca="1">IF(ISNUMBER(X205), IFERROR(MATCH(A205,OFFSET(Activiteitenoverzicht!$D$5:$D$10001,X205,0), 0)+X205, "-"), "-")</f>
        <v>-</v>
      </c>
    </row>
    <row r="206" spans="1:27" x14ac:dyDescent="0.25">
      <c r="B206">
        <f t="shared" si="3"/>
        <v>0</v>
      </c>
      <c r="C206" t="e">
        <f>MATCH(A206,Activiteitenoverzicht!$D$5:$D$10001, 0)</f>
        <v>#N/A</v>
      </c>
      <c r="D206" t="e" cm="1">
        <f t="array" ref="D206">IF(INDEX(Activiteitenoverzicht!$B$5:$B$10001,C206)&lt;&gt;0,INDEX(Activiteitenoverzicht!$B$5:$B$10001,C206),"niet gevonden")</f>
        <v>#N/A</v>
      </c>
      <c r="E206" t="e" cm="1">
        <f t="array" ref="E206">IF(INDEX(Activiteitenoverzicht!$G$5:$G$10001,C206)&lt;&gt;0,INDEX(Activiteitenoverzicht!$G$5:$G$10001,C206),"niet gevonden")</f>
        <v>#N/A</v>
      </c>
      <c r="F206" t="str">
        <f ca="1">IFERROR(MATCH(A206,OFFSET(Activiteitenoverzicht!$D$5:$D$2079,C206,0), 0)+C206, "-")</f>
        <v>-</v>
      </c>
      <c r="G206" t="str" cm="1">
        <f t="array" aca="1" ref="G206" ca="1">IF(ISNUMBER(F206),IF(INDEX(Activiteitenoverzicht!$B$5:$B$10001,F206)&lt;&gt;0,INDEX(Activiteitenoverzicht!$B$5:$B$10001,F206),"niet gevonden"),"-")</f>
        <v>-</v>
      </c>
      <c r="H206" t="str" cm="1">
        <f t="array" aca="1" ref="H206" ca="1">IF(ISNUMBER(F206),IF(INDEX(Activiteitenoverzicht!$G$5:$G$10001,F206)&lt;&gt;0,INDEX(Activiteitenoverzicht!$G$5:$G$10001,F206),"niet gevonden"),"-")</f>
        <v>-</v>
      </c>
      <c r="I206" t="str">
        <f ca="1">IF(ISNUMBER(F206), IFERROR(MATCH(A206,OFFSET(Activiteitenoverzicht!$D$5:$D$10001,F206,0), 0)+F206, "-"), "-")</f>
        <v>-</v>
      </c>
      <c r="J206" t="str" cm="1">
        <f t="array" aca="1" ref="J206" ca="1">IF(ISNUMBER(I206),IF(INDEX(Activiteitenoverzicht!$B$5:$B$10001,I206)&lt;&gt;0,INDEX(Activiteitenoverzicht!$B$5:$B$10001,I206),"niet gevonden"),"-")</f>
        <v>-</v>
      </c>
      <c r="K206" t="str" cm="1">
        <f t="array" aca="1" ref="K206" ca="1">IF(ISNUMBER(I206),IF(INDEX(Activiteitenoverzicht!$G$5:$G$10001,I206)&lt;&gt;0,INDEX(Activiteitenoverzicht!$G$5:$G$10001,I206),"niet gevonden"),"-")</f>
        <v>-</v>
      </c>
      <c r="L206" t="str">
        <f ca="1">IF(ISNUMBER(I206), IFERROR(MATCH(A206,OFFSET(Activiteitenoverzicht!$D$5:$D$10001,I206,0), 0)+I206, "-"), "-")</f>
        <v>-</v>
      </c>
      <c r="M206" t="str" cm="1">
        <f t="array" aca="1" ref="M206" ca="1">IF(ISNUMBER(L206),IF(INDEX(Activiteitenoverzicht!$B$5:$B$10001,L206)&lt;&gt;0,INDEX(Activiteitenoverzicht!$B$5:$B$10001,L206),"niet gevonden"),"-")</f>
        <v>-</v>
      </c>
      <c r="N206" t="str" cm="1">
        <f t="array" aca="1" ref="N206" ca="1">IF(ISNUMBER(L206),IF(INDEX(Activiteitenoverzicht!$G$5:$G$10001,L206)&lt;&gt;0,INDEX(Activiteitenoverzicht!$G$5:$G$10001,L206),"niet gevonden"),"-")</f>
        <v>-</v>
      </c>
      <c r="O206" t="str">
        <f ca="1">IF(ISNUMBER(L206), IFERROR(MATCH(A206,OFFSET(Activiteitenoverzicht!$D$5:$D$10001,L206,0), 0)+L206, "-"), "-")</f>
        <v>-</v>
      </c>
      <c r="R206" t="str">
        <f ca="1">IF(ISNUMBER(O206), IFERROR(MATCH(A206,OFFSET(Activiteitenoverzicht!$D$5:$D$10001,O206,0), 0)+O206, "-"), "-")</f>
        <v>-</v>
      </c>
      <c r="U206" t="str">
        <f ca="1">IF(ISNUMBER(R206), IFERROR(MATCH(A206,OFFSET(Activiteitenoverzicht!$D$5:$D$10001,R206,0), 0)+R206, "-"), "-")</f>
        <v>-</v>
      </c>
      <c r="X206" t="str">
        <f ca="1">IF(ISNUMBER(U206), IFERROR(MATCH(A206,OFFSET(Activiteitenoverzicht!$D$5:$D$10001,U206,0), 0)+U206, "-"), "-")</f>
        <v>-</v>
      </c>
      <c r="AA206" t="str">
        <f ca="1">IF(ISNUMBER(X206), IFERROR(MATCH(A206,OFFSET(Activiteitenoverzicht!$D$5:$D$10001,X206,0), 0)+X206, "-"), "-")</f>
        <v>-</v>
      </c>
    </row>
    <row r="207" spans="1:27" x14ac:dyDescent="0.25">
      <c r="B207">
        <f t="shared" si="3"/>
        <v>0</v>
      </c>
      <c r="C207" t="e">
        <f>MATCH(A207,Activiteitenoverzicht!$D$5:$D$10001, 0)</f>
        <v>#N/A</v>
      </c>
      <c r="D207" t="e" cm="1">
        <f t="array" ref="D207">IF(INDEX(Activiteitenoverzicht!$B$5:$B$10001,C207)&lt;&gt;0,INDEX(Activiteitenoverzicht!$B$5:$B$10001,C207),"niet gevonden")</f>
        <v>#N/A</v>
      </c>
      <c r="E207" t="e" cm="1">
        <f t="array" ref="E207">IF(INDEX(Activiteitenoverzicht!$G$5:$G$10001,C207)&lt;&gt;0,INDEX(Activiteitenoverzicht!$G$5:$G$10001,C207),"niet gevonden")</f>
        <v>#N/A</v>
      </c>
      <c r="F207" t="str">
        <f ca="1">IFERROR(MATCH(A207,OFFSET(Activiteitenoverzicht!$D$5:$D$2079,C207,0), 0)+C207, "-")</f>
        <v>-</v>
      </c>
      <c r="G207" t="str" cm="1">
        <f t="array" aca="1" ref="G207" ca="1">IF(ISNUMBER(F207),IF(INDEX(Activiteitenoverzicht!$B$5:$B$10001,F207)&lt;&gt;0,INDEX(Activiteitenoverzicht!$B$5:$B$10001,F207),"niet gevonden"),"-")</f>
        <v>-</v>
      </c>
      <c r="H207" t="str" cm="1">
        <f t="array" aca="1" ref="H207" ca="1">IF(ISNUMBER(F207),IF(INDEX(Activiteitenoverzicht!$G$5:$G$10001,F207)&lt;&gt;0,INDEX(Activiteitenoverzicht!$G$5:$G$10001,F207),"niet gevonden"),"-")</f>
        <v>-</v>
      </c>
      <c r="I207" t="str">
        <f ca="1">IF(ISNUMBER(F207), IFERROR(MATCH(A207,OFFSET(Activiteitenoverzicht!$D$5:$D$10001,F207,0), 0)+F207, "-"), "-")</f>
        <v>-</v>
      </c>
      <c r="J207" t="str" cm="1">
        <f t="array" aca="1" ref="J207" ca="1">IF(ISNUMBER(I207),IF(INDEX(Activiteitenoverzicht!$B$5:$B$10001,I207)&lt;&gt;0,INDEX(Activiteitenoverzicht!$B$5:$B$10001,I207),"niet gevonden"),"-")</f>
        <v>-</v>
      </c>
      <c r="K207" t="str" cm="1">
        <f t="array" aca="1" ref="K207" ca="1">IF(ISNUMBER(I207),IF(INDEX(Activiteitenoverzicht!$G$5:$G$10001,I207)&lt;&gt;0,INDEX(Activiteitenoverzicht!$G$5:$G$10001,I207),"niet gevonden"),"-")</f>
        <v>-</v>
      </c>
      <c r="L207" t="str">
        <f ca="1">IF(ISNUMBER(I207), IFERROR(MATCH(A207,OFFSET(Activiteitenoverzicht!$D$5:$D$10001,I207,0), 0)+I207, "-"), "-")</f>
        <v>-</v>
      </c>
      <c r="M207" t="str" cm="1">
        <f t="array" aca="1" ref="M207" ca="1">IF(ISNUMBER(L207),IF(INDEX(Activiteitenoverzicht!$B$5:$B$10001,L207)&lt;&gt;0,INDEX(Activiteitenoverzicht!$B$5:$B$10001,L207),"niet gevonden"),"-")</f>
        <v>-</v>
      </c>
      <c r="N207" t="str" cm="1">
        <f t="array" aca="1" ref="N207" ca="1">IF(ISNUMBER(L207),IF(INDEX(Activiteitenoverzicht!$G$5:$G$10001,L207)&lt;&gt;0,INDEX(Activiteitenoverzicht!$G$5:$G$10001,L207),"niet gevonden"),"-")</f>
        <v>-</v>
      </c>
      <c r="O207" t="str">
        <f ca="1">IF(ISNUMBER(L207), IFERROR(MATCH(A207,OFFSET(Activiteitenoverzicht!$D$5:$D$10001,L207,0), 0)+L207, "-"), "-")</f>
        <v>-</v>
      </c>
      <c r="R207" t="str">
        <f ca="1">IF(ISNUMBER(O207), IFERROR(MATCH(A207,OFFSET(Activiteitenoverzicht!$D$5:$D$10001,O207,0), 0)+O207, "-"), "-")</f>
        <v>-</v>
      </c>
      <c r="U207" t="str">
        <f ca="1">IF(ISNUMBER(R207), IFERROR(MATCH(A207,OFFSET(Activiteitenoverzicht!$D$5:$D$10001,R207,0), 0)+R207, "-"), "-")</f>
        <v>-</v>
      </c>
      <c r="X207" t="str">
        <f ca="1">IF(ISNUMBER(U207), IFERROR(MATCH(A207,OFFSET(Activiteitenoverzicht!$D$5:$D$10001,U207,0), 0)+U207, "-"), "-")</f>
        <v>-</v>
      </c>
      <c r="AA207" t="str">
        <f ca="1">IF(ISNUMBER(X207), IFERROR(MATCH(A207,OFFSET(Activiteitenoverzicht!$D$5:$D$10001,X207,0), 0)+X207, "-"), "-")</f>
        <v>-</v>
      </c>
    </row>
    <row r="208" spans="1:27" x14ac:dyDescent="0.25">
      <c r="B208">
        <f t="shared" si="3"/>
        <v>0</v>
      </c>
      <c r="C208" t="e">
        <f>MATCH(A208,Activiteitenoverzicht!$D$5:$D$10001, 0)</f>
        <v>#N/A</v>
      </c>
      <c r="D208" t="e" cm="1">
        <f t="array" ref="D208">IF(INDEX(Activiteitenoverzicht!$B$5:$B$10001,C208)&lt;&gt;0,INDEX(Activiteitenoverzicht!$B$5:$B$10001,C208),"niet gevonden")</f>
        <v>#N/A</v>
      </c>
      <c r="E208" t="e" cm="1">
        <f t="array" ref="E208">IF(INDEX(Activiteitenoverzicht!$G$5:$G$10001,C208)&lt;&gt;0,INDEX(Activiteitenoverzicht!$G$5:$G$10001,C208),"niet gevonden")</f>
        <v>#N/A</v>
      </c>
      <c r="F208" t="str">
        <f ca="1">IFERROR(MATCH(A208,OFFSET(Activiteitenoverzicht!$D$5:$D$2079,C208,0), 0)+C208, "-")</f>
        <v>-</v>
      </c>
      <c r="G208" t="str" cm="1">
        <f t="array" aca="1" ref="G208" ca="1">IF(ISNUMBER(F208),IF(INDEX(Activiteitenoverzicht!$B$5:$B$10001,F208)&lt;&gt;0,INDEX(Activiteitenoverzicht!$B$5:$B$10001,F208),"niet gevonden"),"-")</f>
        <v>-</v>
      </c>
      <c r="H208" t="str" cm="1">
        <f t="array" aca="1" ref="H208" ca="1">IF(ISNUMBER(F208),IF(INDEX(Activiteitenoverzicht!$G$5:$G$10001,F208)&lt;&gt;0,INDEX(Activiteitenoverzicht!$G$5:$G$10001,F208),"niet gevonden"),"-")</f>
        <v>-</v>
      </c>
      <c r="I208" t="str">
        <f ca="1">IF(ISNUMBER(F208), IFERROR(MATCH(A208,OFFSET(Activiteitenoverzicht!$D$5:$D$10001,F208,0), 0)+F208, "-"), "-")</f>
        <v>-</v>
      </c>
      <c r="J208" t="str" cm="1">
        <f t="array" aca="1" ref="J208" ca="1">IF(ISNUMBER(I208),IF(INDEX(Activiteitenoverzicht!$B$5:$B$10001,I208)&lt;&gt;0,INDEX(Activiteitenoverzicht!$B$5:$B$10001,I208),"niet gevonden"),"-")</f>
        <v>-</v>
      </c>
      <c r="K208" t="str" cm="1">
        <f t="array" aca="1" ref="K208" ca="1">IF(ISNUMBER(I208),IF(INDEX(Activiteitenoverzicht!$G$5:$G$10001,I208)&lt;&gt;0,INDEX(Activiteitenoverzicht!$G$5:$G$10001,I208),"niet gevonden"),"-")</f>
        <v>-</v>
      </c>
      <c r="L208" t="str">
        <f ca="1">IF(ISNUMBER(I208), IFERROR(MATCH(A208,OFFSET(Activiteitenoverzicht!$D$5:$D$10001,I208,0), 0)+I208, "-"), "-")</f>
        <v>-</v>
      </c>
      <c r="M208" t="str" cm="1">
        <f t="array" aca="1" ref="M208" ca="1">IF(ISNUMBER(L208),IF(INDEX(Activiteitenoverzicht!$B$5:$B$10001,L208)&lt;&gt;0,INDEX(Activiteitenoverzicht!$B$5:$B$10001,L208),"niet gevonden"),"-")</f>
        <v>-</v>
      </c>
      <c r="N208" t="str" cm="1">
        <f t="array" aca="1" ref="N208" ca="1">IF(ISNUMBER(L208),IF(INDEX(Activiteitenoverzicht!$G$5:$G$10001,L208)&lt;&gt;0,INDEX(Activiteitenoverzicht!$G$5:$G$10001,L208),"niet gevonden"),"-")</f>
        <v>-</v>
      </c>
      <c r="O208" t="str">
        <f ca="1">IF(ISNUMBER(L208), IFERROR(MATCH(A208,OFFSET(Activiteitenoverzicht!$D$5:$D$10001,L208,0), 0)+L208, "-"), "-")</f>
        <v>-</v>
      </c>
      <c r="R208" t="str">
        <f ca="1">IF(ISNUMBER(O208), IFERROR(MATCH(A208,OFFSET(Activiteitenoverzicht!$D$5:$D$10001,O208,0), 0)+O208, "-"), "-")</f>
        <v>-</v>
      </c>
      <c r="U208" t="str">
        <f ca="1">IF(ISNUMBER(R208), IFERROR(MATCH(A208,OFFSET(Activiteitenoverzicht!$D$5:$D$10001,R208,0), 0)+R208, "-"), "-")</f>
        <v>-</v>
      </c>
      <c r="X208" t="str">
        <f ca="1">IF(ISNUMBER(U208), IFERROR(MATCH(A208,OFFSET(Activiteitenoverzicht!$D$5:$D$10001,U208,0), 0)+U208, "-"), "-")</f>
        <v>-</v>
      </c>
      <c r="AA208" t="str">
        <f ca="1">IF(ISNUMBER(X208), IFERROR(MATCH(A208,OFFSET(Activiteitenoverzicht!$D$5:$D$10001,X208,0), 0)+X208, "-"), "-")</f>
        <v>-</v>
      </c>
    </row>
    <row r="209" spans="2:27" x14ac:dyDescent="0.25">
      <c r="B209">
        <f t="shared" si="3"/>
        <v>0</v>
      </c>
      <c r="C209" t="e">
        <f>MATCH(A209,Activiteitenoverzicht!$D$5:$D$10001, 0)</f>
        <v>#N/A</v>
      </c>
      <c r="D209" t="e" cm="1">
        <f t="array" ref="D209">IF(INDEX(Activiteitenoverzicht!$B$5:$B$10001,C209)&lt;&gt;0,INDEX(Activiteitenoverzicht!$B$5:$B$10001,C209),"niet gevonden")</f>
        <v>#N/A</v>
      </c>
      <c r="E209" t="e" cm="1">
        <f t="array" ref="E209">IF(INDEX(Activiteitenoverzicht!$G$5:$G$10001,C209)&lt;&gt;0,INDEX(Activiteitenoverzicht!$G$5:$G$10001,C209),"niet gevonden")</f>
        <v>#N/A</v>
      </c>
      <c r="F209" t="str">
        <f ca="1">IFERROR(MATCH(A209,OFFSET(Activiteitenoverzicht!$D$5:$D$2079,C209,0), 0)+C209, "-")</f>
        <v>-</v>
      </c>
      <c r="G209" t="str" cm="1">
        <f t="array" aca="1" ref="G209" ca="1">IF(ISNUMBER(F209),IF(INDEX(Activiteitenoverzicht!$B$5:$B$10001,F209)&lt;&gt;0,INDEX(Activiteitenoverzicht!$B$5:$B$10001,F209),"niet gevonden"),"-")</f>
        <v>-</v>
      </c>
      <c r="H209" t="str" cm="1">
        <f t="array" aca="1" ref="H209" ca="1">IF(ISNUMBER(F209),IF(INDEX(Activiteitenoverzicht!$G$5:$G$10001,F209)&lt;&gt;0,INDEX(Activiteitenoverzicht!$G$5:$G$10001,F209),"niet gevonden"),"-")</f>
        <v>-</v>
      </c>
      <c r="I209" t="str">
        <f ca="1">IF(ISNUMBER(F209), IFERROR(MATCH(A209,OFFSET(Activiteitenoverzicht!$D$5:$D$10001,F209,0), 0)+F209, "-"), "-")</f>
        <v>-</v>
      </c>
      <c r="J209" t="str" cm="1">
        <f t="array" aca="1" ref="J209" ca="1">IF(ISNUMBER(I209),IF(INDEX(Activiteitenoverzicht!$B$5:$B$10001,I209)&lt;&gt;0,INDEX(Activiteitenoverzicht!$B$5:$B$10001,I209),"niet gevonden"),"-")</f>
        <v>-</v>
      </c>
      <c r="K209" t="str" cm="1">
        <f t="array" aca="1" ref="K209" ca="1">IF(ISNUMBER(I209),IF(INDEX(Activiteitenoverzicht!$G$5:$G$10001,I209)&lt;&gt;0,INDEX(Activiteitenoverzicht!$G$5:$G$10001,I209),"niet gevonden"),"-")</f>
        <v>-</v>
      </c>
      <c r="L209" t="str">
        <f ca="1">IF(ISNUMBER(I209), IFERROR(MATCH(A209,OFFSET(Activiteitenoverzicht!$D$5:$D$10001,I209,0), 0)+I209, "-"), "-")</f>
        <v>-</v>
      </c>
      <c r="M209" t="str" cm="1">
        <f t="array" aca="1" ref="M209" ca="1">IF(ISNUMBER(L209),IF(INDEX(Activiteitenoverzicht!$B$5:$B$10001,L209)&lt;&gt;0,INDEX(Activiteitenoverzicht!$B$5:$B$10001,L209),"niet gevonden"),"-")</f>
        <v>-</v>
      </c>
      <c r="N209" t="str" cm="1">
        <f t="array" aca="1" ref="N209" ca="1">IF(ISNUMBER(L209),IF(INDEX(Activiteitenoverzicht!$G$5:$G$10001,L209)&lt;&gt;0,INDEX(Activiteitenoverzicht!$G$5:$G$10001,L209),"niet gevonden"),"-")</f>
        <v>-</v>
      </c>
      <c r="O209" t="str">
        <f ca="1">IF(ISNUMBER(L209), IFERROR(MATCH(A209,OFFSET(Activiteitenoverzicht!$D$5:$D$10001,L209,0), 0)+L209, "-"), "-")</f>
        <v>-</v>
      </c>
      <c r="R209" t="str">
        <f ca="1">IF(ISNUMBER(O209), IFERROR(MATCH(A209,OFFSET(Activiteitenoverzicht!$D$5:$D$10001,O209,0), 0)+O209, "-"), "-")</f>
        <v>-</v>
      </c>
      <c r="U209" t="str">
        <f ca="1">IF(ISNUMBER(R209), IFERROR(MATCH(A209,OFFSET(Activiteitenoverzicht!$D$5:$D$10001,R209,0), 0)+R209, "-"), "-")</f>
        <v>-</v>
      </c>
      <c r="X209" t="str">
        <f ca="1">IF(ISNUMBER(U209), IFERROR(MATCH(A209,OFFSET(Activiteitenoverzicht!$D$5:$D$10001,U209,0), 0)+U209, "-"), "-")</f>
        <v>-</v>
      </c>
      <c r="AA209" t="str">
        <f ca="1">IF(ISNUMBER(X209), IFERROR(MATCH(A209,OFFSET(Activiteitenoverzicht!$D$5:$D$10001,X209,0), 0)+X209, "-"), "-")</f>
        <v>-</v>
      </c>
    </row>
    <row r="210" spans="2:27" x14ac:dyDescent="0.25">
      <c r="B210">
        <f t="shared" si="3"/>
        <v>0</v>
      </c>
      <c r="C210" t="e">
        <f>MATCH(A210,Activiteitenoverzicht!$D$5:$D$10001, 0)</f>
        <v>#N/A</v>
      </c>
      <c r="D210" t="e" cm="1">
        <f t="array" ref="D210">IF(INDEX(Activiteitenoverzicht!$B$5:$B$10001,C210)&lt;&gt;0,INDEX(Activiteitenoverzicht!$B$5:$B$10001,C210),"niet gevonden")</f>
        <v>#N/A</v>
      </c>
      <c r="E210" t="e" cm="1">
        <f t="array" ref="E210">IF(INDEX(Activiteitenoverzicht!$G$5:$G$10001,C210)&lt;&gt;0,INDEX(Activiteitenoverzicht!$G$5:$G$10001,C210),"niet gevonden")</f>
        <v>#N/A</v>
      </c>
      <c r="F210" t="str">
        <f ca="1">IFERROR(MATCH(A210,OFFSET(Activiteitenoverzicht!$D$5:$D$2079,C210,0), 0)+C210, "-")</f>
        <v>-</v>
      </c>
      <c r="G210" t="str" cm="1">
        <f t="array" aca="1" ref="G210" ca="1">IF(ISNUMBER(F210),IF(INDEX(Activiteitenoverzicht!$B$5:$B$10001,F210)&lt;&gt;0,INDEX(Activiteitenoverzicht!$B$5:$B$10001,F210),"niet gevonden"),"-")</f>
        <v>-</v>
      </c>
      <c r="H210" t="str" cm="1">
        <f t="array" aca="1" ref="H210" ca="1">IF(ISNUMBER(F210),IF(INDEX(Activiteitenoverzicht!$G$5:$G$10001,F210)&lt;&gt;0,INDEX(Activiteitenoverzicht!$G$5:$G$10001,F210),"niet gevonden"),"-")</f>
        <v>-</v>
      </c>
      <c r="I210" t="str">
        <f ca="1">IF(ISNUMBER(F210), IFERROR(MATCH(A210,OFFSET(Activiteitenoverzicht!$D$5:$D$10001,F210,0), 0)+F210, "-"), "-")</f>
        <v>-</v>
      </c>
      <c r="J210" t="str" cm="1">
        <f t="array" aca="1" ref="J210" ca="1">IF(ISNUMBER(I210),IF(INDEX(Activiteitenoverzicht!$B$5:$B$10001,I210)&lt;&gt;0,INDEX(Activiteitenoverzicht!$B$5:$B$10001,I210),"niet gevonden"),"-")</f>
        <v>-</v>
      </c>
      <c r="K210" t="str" cm="1">
        <f t="array" aca="1" ref="K210" ca="1">IF(ISNUMBER(I210),IF(INDEX(Activiteitenoverzicht!$G$5:$G$10001,I210)&lt;&gt;0,INDEX(Activiteitenoverzicht!$G$5:$G$10001,I210),"niet gevonden"),"-")</f>
        <v>-</v>
      </c>
      <c r="L210" t="str">
        <f ca="1">IF(ISNUMBER(I210), IFERROR(MATCH(A210,OFFSET(Activiteitenoverzicht!$D$5:$D$10001,I210,0), 0)+I210, "-"), "-")</f>
        <v>-</v>
      </c>
      <c r="M210" t="str" cm="1">
        <f t="array" aca="1" ref="M210" ca="1">IF(ISNUMBER(L210),IF(INDEX(Activiteitenoverzicht!$B$5:$B$10001,L210)&lt;&gt;0,INDEX(Activiteitenoverzicht!$B$5:$B$10001,L210),"niet gevonden"),"-")</f>
        <v>-</v>
      </c>
      <c r="N210" t="str" cm="1">
        <f t="array" aca="1" ref="N210" ca="1">IF(ISNUMBER(L210),IF(INDEX(Activiteitenoverzicht!$G$5:$G$10001,L210)&lt;&gt;0,INDEX(Activiteitenoverzicht!$G$5:$G$10001,L210),"niet gevonden"),"-")</f>
        <v>-</v>
      </c>
      <c r="O210" t="str">
        <f ca="1">IF(ISNUMBER(L210), IFERROR(MATCH(A210,OFFSET(Activiteitenoverzicht!$D$5:$D$10001,L210,0), 0)+L210, "-"), "-")</f>
        <v>-</v>
      </c>
      <c r="R210" t="str">
        <f ca="1">IF(ISNUMBER(O210), IFERROR(MATCH(A210,OFFSET(Activiteitenoverzicht!$D$5:$D$10001,O210,0), 0)+O210, "-"), "-")</f>
        <v>-</v>
      </c>
      <c r="U210" t="str">
        <f ca="1">IF(ISNUMBER(R210), IFERROR(MATCH(A210,OFFSET(Activiteitenoverzicht!$D$5:$D$10001,R210,0), 0)+R210, "-"), "-")</f>
        <v>-</v>
      </c>
      <c r="X210" t="str">
        <f ca="1">IF(ISNUMBER(U210), IFERROR(MATCH(A210,OFFSET(Activiteitenoverzicht!$D$5:$D$10001,U210,0), 0)+U210, "-"), "-")</f>
        <v>-</v>
      </c>
      <c r="AA210" t="str">
        <f ca="1">IF(ISNUMBER(X210), IFERROR(MATCH(A210,OFFSET(Activiteitenoverzicht!$D$5:$D$10001,X210,0), 0)+X210, "-"), "-")</f>
        <v>-</v>
      </c>
    </row>
    <row r="211" spans="2:27" x14ac:dyDescent="0.25">
      <c r="B211">
        <f t="shared" si="3"/>
        <v>0</v>
      </c>
      <c r="C211" t="e">
        <f>MATCH(A211,Activiteitenoverzicht!$D$5:$D$10001, 0)</f>
        <v>#N/A</v>
      </c>
      <c r="D211" t="e" cm="1">
        <f t="array" ref="D211">IF(INDEX(Activiteitenoverzicht!$B$5:$B$10001,C211)&lt;&gt;0,INDEX(Activiteitenoverzicht!$B$5:$B$10001,C211),"niet gevonden")</f>
        <v>#N/A</v>
      </c>
      <c r="E211" t="e" cm="1">
        <f t="array" ref="E211">IF(INDEX(Activiteitenoverzicht!$G$5:$G$10001,C211)&lt;&gt;0,INDEX(Activiteitenoverzicht!$G$5:$G$10001,C211),"niet gevonden")</f>
        <v>#N/A</v>
      </c>
      <c r="F211" t="str">
        <f ca="1">IFERROR(MATCH(A211,OFFSET(Activiteitenoverzicht!$D$5:$D$2079,C211,0), 0)+C211, "-")</f>
        <v>-</v>
      </c>
      <c r="G211" t="str" cm="1">
        <f t="array" aca="1" ref="G211" ca="1">IF(ISNUMBER(F211),IF(INDEX(Activiteitenoverzicht!$B$5:$B$10001,F211)&lt;&gt;0,INDEX(Activiteitenoverzicht!$B$5:$B$10001,F211),"niet gevonden"),"-")</f>
        <v>-</v>
      </c>
      <c r="H211" t="str" cm="1">
        <f t="array" aca="1" ref="H211" ca="1">IF(ISNUMBER(F211),IF(INDEX(Activiteitenoverzicht!$G$5:$G$10001,F211)&lt;&gt;0,INDEX(Activiteitenoverzicht!$G$5:$G$10001,F211),"niet gevonden"),"-")</f>
        <v>-</v>
      </c>
      <c r="I211" t="str">
        <f ca="1">IF(ISNUMBER(F211), IFERROR(MATCH(A211,OFFSET(Activiteitenoverzicht!$D$5:$D$10001,F211,0), 0)+F211, "-"), "-")</f>
        <v>-</v>
      </c>
      <c r="J211" t="str" cm="1">
        <f t="array" aca="1" ref="J211" ca="1">IF(ISNUMBER(I211),IF(INDEX(Activiteitenoverzicht!$B$5:$B$10001,I211)&lt;&gt;0,INDEX(Activiteitenoverzicht!$B$5:$B$10001,I211),"niet gevonden"),"-")</f>
        <v>-</v>
      </c>
      <c r="K211" t="str" cm="1">
        <f t="array" aca="1" ref="K211" ca="1">IF(ISNUMBER(I211),IF(INDEX(Activiteitenoverzicht!$G$5:$G$10001,I211)&lt;&gt;0,INDEX(Activiteitenoverzicht!$G$5:$G$10001,I211),"niet gevonden"),"-")</f>
        <v>-</v>
      </c>
      <c r="L211" t="str">
        <f ca="1">IF(ISNUMBER(I211), IFERROR(MATCH(A211,OFFSET(Activiteitenoverzicht!$D$5:$D$10001,I211,0), 0)+I211, "-"), "-")</f>
        <v>-</v>
      </c>
      <c r="M211" t="str" cm="1">
        <f t="array" aca="1" ref="M211" ca="1">IF(ISNUMBER(L211),IF(INDEX(Activiteitenoverzicht!$B$5:$B$10001,L211)&lt;&gt;0,INDEX(Activiteitenoverzicht!$B$5:$B$10001,L211),"niet gevonden"),"-")</f>
        <v>-</v>
      </c>
      <c r="N211" t="str" cm="1">
        <f t="array" aca="1" ref="N211" ca="1">IF(ISNUMBER(L211),IF(INDEX(Activiteitenoverzicht!$G$5:$G$10001,L211)&lt;&gt;0,INDEX(Activiteitenoverzicht!$G$5:$G$10001,L211),"niet gevonden"),"-")</f>
        <v>-</v>
      </c>
      <c r="O211" t="str">
        <f ca="1">IF(ISNUMBER(L211), IFERROR(MATCH(A211,OFFSET(Activiteitenoverzicht!$D$5:$D$10001,L211,0), 0)+L211, "-"), "-")</f>
        <v>-</v>
      </c>
      <c r="R211" t="str">
        <f ca="1">IF(ISNUMBER(O211), IFERROR(MATCH(A211,OFFSET(Activiteitenoverzicht!$D$5:$D$10001,O211,0), 0)+O211, "-"), "-")</f>
        <v>-</v>
      </c>
      <c r="U211" t="str">
        <f ca="1">IF(ISNUMBER(R211), IFERROR(MATCH(A211,OFFSET(Activiteitenoverzicht!$D$5:$D$10001,R211,0), 0)+R211, "-"), "-")</f>
        <v>-</v>
      </c>
      <c r="X211" t="str">
        <f ca="1">IF(ISNUMBER(U211), IFERROR(MATCH(A211,OFFSET(Activiteitenoverzicht!$D$5:$D$10001,U211,0), 0)+U211, "-"), "-")</f>
        <v>-</v>
      </c>
      <c r="AA211" t="str">
        <f ca="1">IF(ISNUMBER(X211), IFERROR(MATCH(A211,OFFSET(Activiteitenoverzicht!$D$5:$D$10001,X211,0), 0)+X211, "-"), "-")</f>
        <v>-</v>
      </c>
    </row>
    <row r="212" spans="2:27" x14ac:dyDescent="0.25">
      <c r="B212">
        <f t="shared" si="3"/>
        <v>0</v>
      </c>
      <c r="C212" t="e">
        <f>MATCH(A212,Activiteitenoverzicht!$D$5:$D$10001, 0)</f>
        <v>#N/A</v>
      </c>
      <c r="D212" t="e" cm="1">
        <f t="array" ref="D212">IF(INDEX(Activiteitenoverzicht!$B$5:$B$10001,C212)&lt;&gt;0,INDEX(Activiteitenoverzicht!$B$5:$B$10001,C212),"niet gevonden")</f>
        <v>#N/A</v>
      </c>
      <c r="E212" t="e" cm="1">
        <f t="array" ref="E212">IF(INDEX(Activiteitenoverzicht!$G$5:$G$10001,C212)&lt;&gt;0,INDEX(Activiteitenoverzicht!$G$5:$G$10001,C212),"niet gevonden")</f>
        <v>#N/A</v>
      </c>
      <c r="F212" t="str">
        <f ca="1">IFERROR(MATCH(A212,OFFSET(Activiteitenoverzicht!$D$5:$D$2079,C212,0), 0)+C212, "-")</f>
        <v>-</v>
      </c>
      <c r="G212" t="str" cm="1">
        <f t="array" aca="1" ref="G212" ca="1">IF(ISNUMBER(F212),IF(INDEX(Activiteitenoverzicht!$B$5:$B$10001,F212)&lt;&gt;0,INDEX(Activiteitenoverzicht!$B$5:$B$10001,F212),"niet gevonden"),"-")</f>
        <v>-</v>
      </c>
      <c r="H212" t="str" cm="1">
        <f t="array" aca="1" ref="H212" ca="1">IF(ISNUMBER(F212),IF(INDEX(Activiteitenoverzicht!$G$5:$G$10001,F212)&lt;&gt;0,INDEX(Activiteitenoverzicht!$G$5:$G$10001,F212),"niet gevonden"),"-")</f>
        <v>-</v>
      </c>
      <c r="I212" t="str">
        <f ca="1">IF(ISNUMBER(F212), IFERROR(MATCH(A212,OFFSET(Activiteitenoverzicht!$D$5:$D$10001,F212,0), 0)+F212, "-"), "-")</f>
        <v>-</v>
      </c>
      <c r="J212" t="str" cm="1">
        <f t="array" aca="1" ref="J212" ca="1">IF(ISNUMBER(I212),IF(INDEX(Activiteitenoverzicht!$B$5:$B$10001,I212)&lt;&gt;0,INDEX(Activiteitenoverzicht!$B$5:$B$10001,I212),"niet gevonden"),"-")</f>
        <v>-</v>
      </c>
      <c r="K212" t="str" cm="1">
        <f t="array" aca="1" ref="K212" ca="1">IF(ISNUMBER(I212),IF(INDEX(Activiteitenoverzicht!$G$5:$G$10001,I212)&lt;&gt;0,INDEX(Activiteitenoverzicht!$G$5:$G$10001,I212),"niet gevonden"),"-")</f>
        <v>-</v>
      </c>
      <c r="L212" t="str">
        <f ca="1">IF(ISNUMBER(I212), IFERROR(MATCH(A212,OFFSET(Activiteitenoverzicht!$D$5:$D$10001,I212,0), 0)+I212, "-"), "-")</f>
        <v>-</v>
      </c>
      <c r="M212" t="str" cm="1">
        <f t="array" aca="1" ref="M212" ca="1">IF(ISNUMBER(L212),IF(INDEX(Activiteitenoverzicht!$B$5:$B$10001,L212)&lt;&gt;0,INDEX(Activiteitenoverzicht!$B$5:$B$10001,L212),"niet gevonden"),"-")</f>
        <v>-</v>
      </c>
      <c r="N212" t="str" cm="1">
        <f t="array" aca="1" ref="N212" ca="1">IF(ISNUMBER(L212),IF(INDEX(Activiteitenoverzicht!$G$5:$G$10001,L212)&lt;&gt;0,INDEX(Activiteitenoverzicht!$G$5:$G$10001,L212),"niet gevonden"),"-")</f>
        <v>-</v>
      </c>
      <c r="O212" t="str">
        <f ca="1">IF(ISNUMBER(L212), IFERROR(MATCH(A212,OFFSET(Activiteitenoverzicht!$D$5:$D$10001,L212,0), 0)+L212, "-"), "-")</f>
        <v>-</v>
      </c>
      <c r="R212" t="str">
        <f ca="1">IF(ISNUMBER(O212), IFERROR(MATCH(A212,OFFSET(Activiteitenoverzicht!$D$5:$D$10001,O212,0), 0)+O212, "-"), "-")</f>
        <v>-</v>
      </c>
      <c r="U212" t="str">
        <f ca="1">IF(ISNUMBER(R212), IFERROR(MATCH(A212,OFFSET(Activiteitenoverzicht!$D$5:$D$10001,R212,0), 0)+R212, "-"), "-")</f>
        <v>-</v>
      </c>
      <c r="X212" t="str">
        <f ca="1">IF(ISNUMBER(U212), IFERROR(MATCH(A212,OFFSET(Activiteitenoverzicht!$D$5:$D$10001,U212,0), 0)+U212, "-"), "-")</f>
        <v>-</v>
      </c>
      <c r="AA212" t="str">
        <f ca="1">IF(ISNUMBER(X212), IFERROR(MATCH(A212,OFFSET(Activiteitenoverzicht!$D$5:$D$10001,X212,0), 0)+X212, "-"), "-")</f>
        <v>-</v>
      </c>
    </row>
    <row r="213" spans="2:27" x14ac:dyDescent="0.25">
      <c r="B213">
        <f t="shared" si="3"/>
        <v>0</v>
      </c>
      <c r="C213" t="e">
        <f>MATCH(A213,Activiteitenoverzicht!$D$5:$D$10001, 0)</f>
        <v>#N/A</v>
      </c>
      <c r="D213" t="e" cm="1">
        <f t="array" ref="D213">IF(INDEX(Activiteitenoverzicht!$B$5:$B$10001,C213)&lt;&gt;0,INDEX(Activiteitenoverzicht!$B$5:$B$10001,C213),"niet gevonden")</f>
        <v>#N/A</v>
      </c>
      <c r="E213" t="e" cm="1">
        <f t="array" ref="E213">IF(INDEX(Activiteitenoverzicht!$G$5:$G$10001,C213)&lt;&gt;0,INDEX(Activiteitenoverzicht!$G$5:$G$10001,C213),"niet gevonden")</f>
        <v>#N/A</v>
      </c>
      <c r="F213" t="str">
        <f ca="1">IFERROR(MATCH(A213,OFFSET(Activiteitenoverzicht!$D$5:$D$2079,C213,0), 0)+C213, "-")</f>
        <v>-</v>
      </c>
      <c r="G213" t="str" cm="1">
        <f t="array" aca="1" ref="G213" ca="1">IF(ISNUMBER(F213),IF(INDEX(Activiteitenoverzicht!$B$5:$B$10001,F213)&lt;&gt;0,INDEX(Activiteitenoverzicht!$B$5:$B$10001,F213),"niet gevonden"),"-")</f>
        <v>-</v>
      </c>
      <c r="H213" t="str" cm="1">
        <f t="array" aca="1" ref="H213" ca="1">IF(ISNUMBER(F213),IF(INDEX(Activiteitenoverzicht!$G$5:$G$10001,F213)&lt;&gt;0,INDEX(Activiteitenoverzicht!$G$5:$G$10001,F213),"niet gevonden"),"-")</f>
        <v>-</v>
      </c>
      <c r="I213" t="str">
        <f ca="1">IF(ISNUMBER(F213), IFERROR(MATCH(A213,OFFSET(Activiteitenoverzicht!$D$5:$D$10001,F213,0), 0)+F213, "-"), "-")</f>
        <v>-</v>
      </c>
      <c r="J213" t="str" cm="1">
        <f t="array" aca="1" ref="J213" ca="1">IF(ISNUMBER(I213),IF(INDEX(Activiteitenoverzicht!$B$5:$B$10001,I213)&lt;&gt;0,INDEX(Activiteitenoverzicht!$B$5:$B$10001,I213),"niet gevonden"),"-")</f>
        <v>-</v>
      </c>
      <c r="K213" t="str" cm="1">
        <f t="array" aca="1" ref="K213" ca="1">IF(ISNUMBER(I213),IF(INDEX(Activiteitenoverzicht!$G$5:$G$10001,I213)&lt;&gt;0,INDEX(Activiteitenoverzicht!$G$5:$G$10001,I213),"niet gevonden"),"-")</f>
        <v>-</v>
      </c>
      <c r="L213" t="str">
        <f ca="1">IF(ISNUMBER(I213), IFERROR(MATCH(A213,OFFSET(Activiteitenoverzicht!$D$5:$D$10001,I213,0), 0)+I213, "-"), "-")</f>
        <v>-</v>
      </c>
      <c r="M213" t="str" cm="1">
        <f t="array" aca="1" ref="M213" ca="1">IF(ISNUMBER(L213),IF(INDEX(Activiteitenoverzicht!$B$5:$B$10001,L213)&lt;&gt;0,INDEX(Activiteitenoverzicht!$B$5:$B$10001,L213),"niet gevonden"),"-")</f>
        <v>-</v>
      </c>
      <c r="N213" t="str" cm="1">
        <f t="array" aca="1" ref="N213" ca="1">IF(ISNUMBER(L213),IF(INDEX(Activiteitenoverzicht!$G$5:$G$10001,L213)&lt;&gt;0,INDEX(Activiteitenoverzicht!$G$5:$G$10001,L213),"niet gevonden"),"-")</f>
        <v>-</v>
      </c>
      <c r="O213" t="str">
        <f ca="1">IF(ISNUMBER(L213), IFERROR(MATCH(A213,OFFSET(Activiteitenoverzicht!$D$5:$D$10001,L213,0), 0)+L213, "-"), "-")</f>
        <v>-</v>
      </c>
      <c r="R213" t="str">
        <f ca="1">IF(ISNUMBER(O213), IFERROR(MATCH(A213,OFFSET(Activiteitenoverzicht!$D$5:$D$10001,O213,0), 0)+O213, "-"), "-")</f>
        <v>-</v>
      </c>
      <c r="U213" t="str">
        <f ca="1">IF(ISNUMBER(R213), IFERROR(MATCH(A213,OFFSET(Activiteitenoverzicht!$D$5:$D$10001,R213,0), 0)+R213, "-"), "-")</f>
        <v>-</v>
      </c>
      <c r="X213" t="str">
        <f ca="1">IF(ISNUMBER(U213), IFERROR(MATCH(A213,OFFSET(Activiteitenoverzicht!$D$5:$D$10001,U213,0), 0)+U213, "-"), "-")</f>
        <v>-</v>
      </c>
      <c r="AA213" t="str">
        <f ca="1">IF(ISNUMBER(X213), IFERROR(MATCH(A213,OFFSET(Activiteitenoverzicht!$D$5:$D$10001,X213,0), 0)+X213, "-"), "-")</f>
        <v>-</v>
      </c>
    </row>
    <row r="214" spans="2:27" x14ac:dyDescent="0.25">
      <c r="B214">
        <f t="shared" si="3"/>
        <v>0</v>
      </c>
      <c r="C214" t="e">
        <f>MATCH(A214,Activiteitenoverzicht!$D$5:$D$10001, 0)</f>
        <v>#N/A</v>
      </c>
      <c r="D214" t="e" cm="1">
        <f t="array" ref="D214">IF(INDEX(Activiteitenoverzicht!$B$5:$B$10001,C214)&lt;&gt;0,INDEX(Activiteitenoverzicht!$B$5:$B$10001,C214),"niet gevonden")</f>
        <v>#N/A</v>
      </c>
      <c r="E214" t="e" cm="1">
        <f t="array" ref="E214">IF(INDEX(Activiteitenoverzicht!$G$5:$G$10001,C214)&lt;&gt;0,INDEX(Activiteitenoverzicht!$G$5:$G$10001,C214),"niet gevonden")</f>
        <v>#N/A</v>
      </c>
      <c r="F214" t="str">
        <f ca="1">IFERROR(MATCH(A214,OFFSET(Activiteitenoverzicht!$D$5:$D$2079,C214,0), 0)+C214, "-")</f>
        <v>-</v>
      </c>
      <c r="G214" t="str" cm="1">
        <f t="array" aca="1" ref="G214" ca="1">IF(ISNUMBER(F214),IF(INDEX(Activiteitenoverzicht!$B$5:$B$10001,F214)&lt;&gt;0,INDEX(Activiteitenoverzicht!$B$5:$B$10001,F214),"niet gevonden"),"-")</f>
        <v>-</v>
      </c>
      <c r="H214" t="str" cm="1">
        <f t="array" aca="1" ref="H214" ca="1">IF(ISNUMBER(F214),IF(INDEX(Activiteitenoverzicht!$G$5:$G$10001,F214)&lt;&gt;0,INDEX(Activiteitenoverzicht!$G$5:$G$10001,F214),"niet gevonden"),"-")</f>
        <v>-</v>
      </c>
      <c r="I214" t="str">
        <f ca="1">IF(ISNUMBER(F214), IFERROR(MATCH(A214,OFFSET(Activiteitenoverzicht!$D$5:$D$10001,F214,0), 0)+F214, "-"), "-")</f>
        <v>-</v>
      </c>
      <c r="J214" t="str" cm="1">
        <f t="array" aca="1" ref="J214" ca="1">IF(ISNUMBER(I214),IF(INDEX(Activiteitenoverzicht!$B$5:$B$10001,I214)&lt;&gt;0,INDEX(Activiteitenoverzicht!$B$5:$B$10001,I214),"niet gevonden"),"-")</f>
        <v>-</v>
      </c>
      <c r="K214" t="str" cm="1">
        <f t="array" aca="1" ref="K214" ca="1">IF(ISNUMBER(I214),IF(INDEX(Activiteitenoverzicht!$G$5:$G$10001,I214)&lt;&gt;0,INDEX(Activiteitenoverzicht!$G$5:$G$10001,I214),"niet gevonden"),"-")</f>
        <v>-</v>
      </c>
      <c r="L214" t="str">
        <f ca="1">IF(ISNUMBER(I214), IFERROR(MATCH(A214,OFFSET(Activiteitenoverzicht!$D$5:$D$10001,I214,0), 0)+I214, "-"), "-")</f>
        <v>-</v>
      </c>
      <c r="M214" t="str" cm="1">
        <f t="array" aca="1" ref="M214" ca="1">IF(ISNUMBER(L214),IF(INDEX(Activiteitenoverzicht!$B$5:$B$10001,L214)&lt;&gt;0,INDEX(Activiteitenoverzicht!$B$5:$B$10001,L214),"niet gevonden"),"-")</f>
        <v>-</v>
      </c>
      <c r="N214" t="str" cm="1">
        <f t="array" aca="1" ref="N214" ca="1">IF(ISNUMBER(L214),IF(INDEX(Activiteitenoverzicht!$G$5:$G$10001,L214)&lt;&gt;0,INDEX(Activiteitenoverzicht!$G$5:$G$10001,L214),"niet gevonden"),"-")</f>
        <v>-</v>
      </c>
      <c r="O214" t="str">
        <f ca="1">IF(ISNUMBER(L214), IFERROR(MATCH(A214,OFFSET(Activiteitenoverzicht!$D$5:$D$10001,L214,0), 0)+L214, "-"), "-")</f>
        <v>-</v>
      </c>
      <c r="R214" t="str">
        <f ca="1">IF(ISNUMBER(O214), IFERROR(MATCH(A214,OFFSET(Activiteitenoverzicht!$D$5:$D$10001,O214,0), 0)+O214, "-"), "-")</f>
        <v>-</v>
      </c>
      <c r="U214" t="str">
        <f ca="1">IF(ISNUMBER(R214), IFERROR(MATCH(A214,OFFSET(Activiteitenoverzicht!$D$5:$D$10001,R214,0), 0)+R214, "-"), "-")</f>
        <v>-</v>
      </c>
      <c r="X214" t="str">
        <f ca="1">IF(ISNUMBER(U214), IFERROR(MATCH(A214,OFFSET(Activiteitenoverzicht!$D$5:$D$10001,U214,0), 0)+U214, "-"), "-")</f>
        <v>-</v>
      </c>
      <c r="AA214" t="str">
        <f ca="1">IF(ISNUMBER(X214), IFERROR(MATCH(A214,OFFSET(Activiteitenoverzicht!$D$5:$D$10001,X214,0), 0)+X214, "-"), "-")</f>
        <v>-</v>
      </c>
    </row>
    <row r="215" spans="2:27" x14ac:dyDescent="0.25">
      <c r="B215">
        <f t="shared" si="3"/>
        <v>0</v>
      </c>
      <c r="C215" t="e">
        <f>MATCH(A215,Activiteitenoverzicht!$D$5:$D$10001, 0)</f>
        <v>#N/A</v>
      </c>
      <c r="D215" t="e" cm="1">
        <f t="array" ref="D215">IF(INDEX(Activiteitenoverzicht!$B$5:$B$10001,C215)&lt;&gt;0,INDEX(Activiteitenoverzicht!$B$5:$B$10001,C215),"niet gevonden")</f>
        <v>#N/A</v>
      </c>
      <c r="E215" t="e" cm="1">
        <f t="array" ref="E215">IF(INDEX(Activiteitenoverzicht!$G$5:$G$10001,C215)&lt;&gt;0,INDEX(Activiteitenoverzicht!$G$5:$G$10001,C215),"niet gevonden")</f>
        <v>#N/A</v>
      </c>
      <c r="F215" t="str">
        <f ca="1">IFERROR(MATCH(A215,OFFSET(Activiteitenoverzicht!$D$5:$D$2079,C215,0), 0)+C215, "-")</f>
        <v>-</v>
      </c>
      <c r="G215" t="str" cm="1">
        <f t="array" aca="1" ref="G215" ca="1">IF(ISNUMBER(F215),IF(INDEX(Activiteitenoverzicht!$B$5:$B$10001,F215)&lt;&gt;0,INDEX(Activiteitenoverzicht!$B$5:$B$10001,F215),"niet gevonden"),"-")</f>
        <v>-</v>
      </c>
      <c r="H215" t="str" cm="1">
        <f t="array" aca="1" ref="H215" ca="1">IF(ISNUMBER(F215),IF(INDEX(Activiteitenoverzicht!$G$5:$G$10001,F215)&lt;&gt;0,INDEX(Activiteitenoverzicht!$G$5:$G$10001,F215),"niet gevonden"),"-")</f>
        <v>-</v>
      </c>
      <c r="I215" t="str">
        <f ca="1">IF(ISNUMBER(F215), IFERROR(MATCH(A215,OFFSET(Activiteitenoverzicht!$D$5:$D$10001,F215,0), 0)+F215, "-"), "-")</f>
        <v>-</v>
      </c>
      <c r="J215" t="str" cm="1">
        <f t="array" aca="1" ref="J215" ca="1">IF(ISNUMBER(I215),IF(INDEX(Activiteitenoverzicht!$B$5:$B$10001,I215)&lt;&gt;0,INDEX(Activiteitenoverzicht!$B$5:$B$10001,I215),"niet gevonden"),"-")</f>
        <v>-</v>
      </c>
      <c r="K215" t="str" cm="1">
        <f t="array" aca="1" ref="K215" ca="1">IF(ISNUMBER(I215),IF(INDEX(Activiteitenoverzicht!$G$5:$G$10001,I215)&lt;&gt;0,INDEX(Activiteitenoverzicht!$G$5:$G$10001,I215),"niet gevonden"),"-")</f>
        <v>-</v>
      </c>
      <c r="L215" t="str">
        <f ca="1">IF(ISNUMBER(I215), IFERROR(MATCH(A215,OFFSET(Activiteitenoverzicht!$D$5:$D$10001,I215,0), 0)+I215, "-"), "-")</f>
        <v>-</v>
      </c>
      <c r="M215" t="str" cm="1">
        <f t="array" aca="1" ref="M215" ca="1">IF(ISNUMBER(L215),IF(INDEX(Activiteitenoverzicht!$B$5:$B$10001,L215)&lt;&gt;0,INDEX(Activiteitenoverzicht!$B$5:$B$10001,L215),"niet gevonden"),"-")</f>
        <v>-</v>
      </c>
      <c r="N215" t="str" cm="1">
        <f t="array" aca="1" ref="N215" ca="1">IF(ISNUMBER(L215),IF(INDEX(Activiteitenoverzicht!$G$5:$G$10001,L215)&lt;&gt;0,INDEX(Activiteitenoverzicht!$G$5:$G$10001,L215),"niet gevonden"),"-")</f>
        <v>-</v>
      </c>
      <c r="O215" t="str">
        <f ca="1">IF(ISNUMBER(L215), IFERROR(MATCH(A215,OFFSET(Activiteitenoverzicht!$D$5:$D$10001,L215,0), 0)+L215, "-"), "-")</f>
        <v>-</v>
      </c>
      <c r="R215" t="str">
        <f ca="1">IF(ISNUMBER(O215), IFERROR(MATCH(A215,OFFSET(Activiteitenoverzicht!$D$5:$D$10001,O215,0), 0)+O215, "-"), "-")</f>
        <v>-</v>
      </c>
      <c r="U215" t="str">
        <f ca="1">IF(ISNUMBER(R215), IFERROR(MATCH(A215,OFFSET(Activiteitenoverzicht!$D$5:$D$10001,R215,0), 0)+R215, "-"), "-")</f>
        <v>-</v>
      </c>
      <c r="X215" t="str">
        <f ca="1">IF(ISNUMBER(U215), IFERROR(MATCH(A215,OFFSET(Activiteitenoverzicht!$D$5:$D$10001,U215,0), 0)+U215, "-"), "-")</f>
        <v>-</v>
      </c>
      <c r="AA215" t="str">
        <f ca="1">IF(ISNUMBER(X215), IFERROR(MATCH(A215,OFFSET(Activiteitenoverzicht!$D$5:$D$10001,X215,0), 0)+X215, "-"), "-")</f>
        <v>-</v>
      </c>
    </row>
    <row r="216" spans="2:27" x14ac:dyDescent="0.25">
      <c r="B216">
        <f t="shared" si="3"/>
        <v>0</v>
      </c>
      <c r="C216" t="e">
        <f>MATCH(A216,Activiteitenoverzicht!$D$5:$D$10001, 0)</f>
        <v>#N/A</v>
      </c>
      <c r="D216" t="e" cm="1">
        <f t="array" ref="D216">IF(INDEX(Activiteitenoverzicht!$B$5:$B$10001,C216)&lt;&gt;0,INDEX(Activiteitenoverzicht!$B$5:$B$10001,C216),"niet gevonden")</f>
        <v>#N/A</v>
      </c>
      <c r="E216" t="e" cm="1">
        <f t="array" ref="E216">IF(INDEX(Activiteitenoverzicht!$G$5:$G$10001,C216)&lt;&gt;0,INDEX(Activiteitenoverzicht!$G$5:$G$10001,C216),"niet gevonden")</f>
        <v>#N/A</v>
      </c>
      <c r="F216" t="str">
        <f ca="1">IFERROR(MATCH(A216,OFFSET(Activiteitenoverzicht!$D$5:$D$2079,C216,0), 0)+C216, "-")</f>
        <v>-</v>
      </c>
      <c r="G216" t="str" cm="1">
        <f t="array" aca="1" ref="G216" ca="1">IF(ISNUMBER(F216),IF(INDEX(Activiteitenoverzicht!$B$5:$B$10001,F216)&lt;&gt;0,INDEX(Activiteitenoverzicht!$B$5:$B$10001,F216),"niet gevonden"),"-")</f>
        <v>-</v>
      </c>
      <c r="H216" t="str" cm="1">
        <f t="array" aca="1" ref="H216" ca="1">IF(ISNUMBER(F216),IF(INDEX(Activiteitenoverzicht!$G$5:$G$10001,F216)&lt;&gt;0,INDEX(Activiteitenoverzicht!$G$5:$G$10001,F216),"niet gevonden"),"-")</f>
        <v>-</v>
      </c>
      <c r="I216" t="str">
        <f ca="1">IF(ISNUMBER(F216), IFERROR(MATCH(A216,OFFSET(Activiteitenoverzicht!$D$5:$D$10001,F216,0), 0)+F216, "-"), "-")</f>
        <v>-</v>
      </c>
      <c r="J216" t="str" cm="1">
        <f t="array" aca="1" ref="J216" ca="1">IF(ISNUMBER(I216),IF(INDEX(Activiteitenoverzicht!$B$5:$B$10001,I216)&lt;&gt;0,INDEX(Activiteitenoverzicht!$B$5:$B$10001,I216),"niet gevonden"),"-")</f>
        <v>-</v>
      </c>
      <c r="K216" t="str" cm="1">
        <f t="array" aca="1" ref="K216" ca="1">IF(ISNUMBER(I216),IF(INDEX(Activiteitenoverzicht!$G$5:$G$10001,I216)&lt;&gt;0,INDEX(Activiteitenoverzicht!$G$5:$G$10001,I216),"niet gevonden"),"-")</f>
        <v>-</v>
      </c>
      <c r="L216" t="str">
        <f ca="1">IF(ISNUMBER(I216), IFERROR(MATCH(A216,OFFSET(Activiteitenoverzicht!$D$5:$D$10001,I216,0), 0)+I216, "-"), "-")</f>
        <v>-</v>
      </c>
      <c r="M216" t="str" cm="1">
        <f t="array" aca="1" ref="M216" ca="1">IF(ISNUMBER(L216),IF(INDEX(Activiteitenoverzicht!$B$5:$B$10001,L216)&lt;&gt;0,INDEX(Activiteitenoverzicht!$B$5:$B$10001,L216),"niet gevonden"),"-")</f>
        <v>-</v>
      </c>
      <c r="N216" t="str" cm="1">
        <f t="array" aca="1" ref="N216" ca="1">IF(ISNUMBER(L216),IF(INDEX(Activiteitenoverzicht!$G$5:$G$10001,L216)&lt;&gt;0,INDEX(Activiteitenoverzicht!$G$5:$G$10001,L216),"niet gevonden"),"-")</f>
        <v>-</v>
      </c>
      <c r="O216" t="str">
        <f ca="1">IF(ISNUMBER(L216), IFERROR(MATCH(A216,OFFSET(Activiteitenoverzicht!$D$5:$D$10001,L216,0), 0)+L216, "-"), "-")</f>
        <v>-</v>
      </c>
      <c r="R216" t="str">
        <f ca="1">IF(ISNUMBER(O216), IFERROR(MATCH(A216,OFFSET(Activiteitenoverzicht!$D$5:$D$10001,O216,0), 0)+O216, "-"), "-")</f>
        <v>-</v>
      </c>
      <c r="U216" t="str">
        <f ca="1">IF(ISNUMBER(R216), IFERROR(MATCH(A216,OFFSET(Activiteitenoverzicht!$D$5:$D$10001,R216,0), 0)+R216, "-"), "-")</f>
        <v>-</v>
      </c>
      <c r="X216" t="str">
        <f ca="1">IF(ISNUMBER(U216), IFERROR(MATCH(A216,OFFSET(Activiteitenoverzicht!$D$5:$D$10001,U216,0), 0)+U216, "-"), "-")</f>
        <v>-</v>
      </c>
      <c r="AA216" t="str">
        <f ca="1">IF(ISNUMBER(X216), IFERROR(MATCH(A216,OFFSET(Activiteitenoverzicht!$D$5:$D$10001,X216,0), 0)+X216, "-"), "-")</f>
        <v>-</v>
      </c>
    </row>
    <row r="217" spans="2:27" x14ac:dyDescent="0.25">
      <c r="B217">
        <f t="shared" si="3"/>
        <v>0</v>
      </c>
      <c r="C217" t="e">
        <f>MATCH(A217,Activiteitenoverzicht!$D$5:$D$10001, 0)</f>
        <v>#N/A</v>
      </c>
      <c r="D217" t="e" cm="1">
        <f t="array" ref="D217">IF(INDEX(Activiteitenoverzicht!$B$5:$B$10001,C217)&lt;&gt;0,INDEX(Activiteitenoverzicht!$B$5:$B$10001,C217),"niet gevonden")</f>
        <v>#N/A</v>
      </c>
      <c r="E217" t="e" cm="1">
        <f t="array" ref="E217">IF(INDEX(Activiteitenoverzicht!$G$5:$G$10001,C217)&lt;&gt;0,INDEX(Activiteitenoverzicht!$G$5:$G$10001,C217),"niet gevonden")</f>
        <v>#N/A</v>
      </c>
      <c r="F217" t="str">
        <f ca="1">IFERROR(MATCH(A217,OFFSET(Activiteitenoverzicht!$D$5:$D$2079,C217,0), 0)+C217, "-")</f>
        <v>-</v>
      </c>
      <c r="G217" t="str" cm="1">
        <f t="array" aca="1" ref="G217" ca="1">IF(ISNUMBER(F217),IF(INDEX(Activiteitenoverzicht!$B$5:$B$10001,F217)&lt;&gt;0,INDEX(Activiteitenoverzicht!$B$5:$B$10001,F217),"niet gevonden"),"-")</f>
        <v>-</v>
      </c>
      <c r="H217" t="str" cm="1">
        <f t="array" aca="1" ref="H217" ca="1">IF(ISNUMBER(F217),IF(INDEX(Activiteitenoverzicht!$G$5:$G$10001,F217)&lt;&gt;0,INDEX(Activiteitenoverzicht!$G$5:$G$10001,F217),"niet gevonden"),"-")</f>
        <v>-</v>
      </c>
      <c r="I217" t="str">
        <f ca="1">IF(ISNUMBER(F217), IFERROR(MATCH(A217,OFFSET(Activiteitenoverzicht!$D$5:$D$10001,F217,0), 0)+F217, "-"), "-")</f>
        <v>-</v>
      </c>
      <c r="J217" t="str" cm="1">
        <f t="array" aca="1" ref="J217" ca="1">IF(ISNUMBER(I217),IF(INDEX(Activiteitenoverzicht!$B$5:$B$10001,I217)&lt;&gt;0,INDEX(Activiteitenoverzicht!$B$5:$B$10001,I217),"niet gevonden"),"-")</f>
        <v>-</v>
      </c>
      <c r="K217" t="str" cm="1">
        <f t="array" aca="1" ref="K217" ca="1">IF(ISNUMBER(I217),IF(INDEX(Activiteitenoverzicht!$G$5:$G$10001,I217)&lt;&gt;0,INDEX(Activiteitenoverzicht!$G$5:$G$10001,I217),"niet gevonden"),"-")</f>
        <v>-</v>
      </c>
      <c r="L217" t="str">
        <f ca="1">IF(ISNUMBER(I217), IFERROR(MATCH(A217,OFFSET(Activiteitenoverzicht!$D$5:$D$10001,I217,0), 0)+I217, "-"), "-")</f>
        <v>-</v>
      </c>
      <c r="M217" t="str" cm="1">
        <f t="array" aca="1" ref="M217" ca="1">IF(ISNUMBER(L217),IF(INDEX(Activiteitenoverzicht!$B$5:$B$10001,L217)&lt;&gt;0,INDEX(Activiteitenoverzicht!$B$5:$B$10001,L217),"niet gevonden"),"-")</f>
        <v>-</v>
      </c>
      <c r="N217" t="str" cm="1">
        <f t="array" aca="1" ref="N217" ca="1">IF(ISNUMBER(L217),IF(INDEX(Activiteitenoverzicht!$G$5:$G$10001,L217)&lt;&gt;0,INDEX(Activiteitenoverzicht!$G$5:$G$10001,L217),"niet gevonden"),"-")</f>
        <v>-</v>
      </c>
      <c r="O217" t="str">
        <f ca="1">IF(ISNUMBER(L217), IFERROR(MATCH(A217,OFFSET(Activiteitenoverzicht!$D$5:$D$10001,L217,0), 0)+L217, "-"), "-")</f>
        <v>-</v>
      </c>
      <c r="R217" t="str">
        <f ca="1">IF(ISNUMBER(O217), IFERROR(MATCH(A217,OFFSET(Activiteitenoverzicht!$D$5:$D$10001,O217,0), 0)+O217, "-"), "-")</f>
        <v>-</v>
      </c>
      <c r="U217" t="str">
        <f ca="1">IF(ISNUMBER(R217), IFERROR(MATCH(A217,OFFSET(Activiteitenoverzicht!$D$5:$D$10001,R217,0), 0)+R217, "-"), "-")</f>
        <v>-</v>
      </c>
      <c r="X217" t="str">
        <f ca="1">IF(ISNUMBER(U217), IFERROR(MATCH(A217,OFFSET(Activiteitenoverzicht!$D$5:$D$10001,U217,0), 0)+U217, "-"), "-")</f>
        <v>-</v>
      </c>
      <c r="AA217" t="str">
        <f ca="1">IF(ISNUMBER(X217), IFERROR(MATCH(A217,OFFSET(Activiteitenoverzicht!$D$5:$D$10001,X217,0), 0)+X217, "-"), "-")</f>
        <v>-</v>
      </c>
    </row>
    <row r="218" spans="2:27" x14ac:dyDescent="0.25">
      <c r="B218">
        <f t="shared" si="3"/>
        <v>0</v>
      </c>
      <c r="C218" t="e">
        <f>MATCH(A218,Activiteitenoverzicht!$D$5:$D$10001, 0)</f>
        <v>#N/A</v>
      </c>
      <c r="D218" t="e" cm="1">
        <f t="array" ref="D218">IF(INDEX(Activiteitenoverzicht!$B$5:$B$10001,C218)&lt;&gt;0,INDEX(Activiteitenoverzicht!$B$5:$B$10001,C218),"niet gevonden")</f>
        <v>#N/A</v>
      </c>
      <c r="E218" t="e" cm="1">
        <f t="array" ref="E218">IF(INDEX(Activiteitenoverzicht!$G$5:$G$10001,C218)&lt;&gt;0,INDEX(Activiteitenoverzicht!$G$5:$G$10001,C218),"niet gevonden")</f>
        <v>#N/A</v>
      </c>
      <c r="F218" t="str">
        <f ca="1">IFERROR(MATCH(A218,OFFSET(Activiteitenoverzicht!$D$5:$D$2079,C218,0), 0)+C218, "-")</f>
        <v>-</v>
      </c>
      <c r="G218" t="str" cm="1">
        <f t="array" aca="1" ref="G218" ca="1">IF(ISNUMBER(F218),IF(INDEX(Activiteitenoverzicht!$B$5:$B$10001,F218)&lt;&gt;0,INDEX(Activiteitenoverzicht!$B$5:$B$10001,F218),"niet gevonden"),"-")</f>
        <v>-</v>
      </c>
      <c r="H218" t="str" cm="1">
        <f t="array" aca="1" ref="H218" ca="1">IF(ISNUMBER(F218),IF(INDEX(Activiteitenoverzicht!$G$5:$G$10001,F218)&lt;&gt;0,INDEX(Activiteitenoverzicht!$G$5:$G$10001,F218),"niet gevonden"),"-")</f>
        <v>-</v>
      </c>
      <c r="I218" t="str">
        <f ca="1">IF(ISNUMBER(F218), IFERROR(MATCH(A218,OFFSET(Activiteitenoverzicht!$D$5:$D$10001,F218,0), 0)+F218, "-"), "-")</f>
        <v>-</v>
      </c>
      <c r="J218" t="str" cm="1">
        <f t="array" aca="1" ref="J218" ca="1">IF(ISNUMBER(I218),IF(INDEX(Activiteitenoverzicht!$B$5:$B$10001,I218)&lt;&gt;0,INDEX(Activiteitenoverzicht!$B$5:$B$10001,I218),"niet gevonden"),"-")</f>
        <v>-</v>
      </c>
      <c r="K218" t="str" cm="1">
        <f t="array" aca="1" ref="K218" ca="1">IF(ISNUMBER(I218),IF(INDEX(Activiteitenoverzicht!$G$5:$G$10001,I218)&lt;&gt;0,INDEX(Activiteitenoverzicht!$G$5:$G$10001,I218),"niet gevonden"),"-")</f>
        <v>-</v>
      </c>
      <c r="L218" t="str">
        <f ca="1">IF(ISNUMBER(I218), IFERROR(MATCH(A218,OFFSET(Activiteitenoverzicht!$D$5:$D$10001,I218,0), 0)+I218, "-"), "-")</f>
        <v>-</v>
      </c>
      <c r="M218" t="str" cm="1">
        <f t="array" aca="1" ref="M218" ca="1">IF(ISNUMBER(L218),IF(INDEX(Activiteitenoverzicht!$B$5:$B$10001,L218)&lt;&gt;0,INDEX(Activiteitenoverzicht!$B$5:$B$10001,L218),"niet gevonden"),"-")</f>
        <v>-</v>
      </c>
      <c r="N218" t="str" cm="1">
        <f t="array" aca="1" ref="N218" ca="1">IF(ISNUMBER(L218),IF(INDEX(Activiteitenoverzicht!$G$5:$G$10001,L218)&lt;&gt;0,INDEX(Activiteitenoverzicht!$G$5:$G$10001,L218),"niet gevonden"),"-")</f>
        <v>-</v>
      </c>
      <c r="O218" t="str">
        <f ca="1">IF(ISNUMBER(L218), IFERROR(MATCH(A218,OFFSET(Activiteitenoverzicht!$D$5:$D$10001,L218,0), 0)+L218, "-"), "-")</f>
        <v>-</v>
      </c>
      <c r="R218" t="str">
        <f ca="1">IF(ISNUMBER(O218), IFERROR(MATCH(A218,OFFSET(Activiteitenoverzicht!$D$5:$D$10001,O218,0), 0)+O218, "-"), "-")</f>
        <v>-</v>
      </c>
      <c r="U218" t="str">
        <f ca="1">IF(ISNUMBER(R218), IFERROR(MATCH(A218,OFFSET(Activiteitenoverzicht!$D$5:$D$10001,R218,0), 0)+R218, "-"), "-")</f>
        <v>-</v>
      </c>
      <c r="X218" t="str">
        <f ca="1">IF(ISNUMBER(U218), IFERROR(MATCH(A218,OFFSET(Activiteitenoverzicht!$D$5:$D$10001,U218,0), 0)+U218, "-"), "-")</f>
        <v>-</v>
      </c>
      <c r="AA218" t="str">
        <f ca="1">IF(ISNUMBER(X218), IFERROR(MATCH(A218,OFFSET(Activiteitenoverzicht!$D$5:$D$10001,X218,0), 0)+X218, "-"), "-")</f>
        <v>-</v>
      </c>
    </row>
    <row r="219" spans="2:27" x14ac:dyDescent="0.25">
      <c r="B219">
        <f t="shared" si="3"/>
        <v>0</v>
      </c>
      <c r="C219" t="e">
        <f>MATCH(A219,Activiteitenoverzicht!$D$5:$D$10001, 0)</f>
        <v>#N/A</v>
      </c>
      <c r="D219" t="e" cm="1">
        <f t="array" ref="D219">IF(INDEX(Activiteitenoverzicht!$B$5:$B$10001,C219)&lt;&gt;0,INDEX(Activiteitenoverzicht!$B$5:$B$10001,C219),"niet gevonden")</f>
        <v>#N/A</v>
      </c>
      <c r="E219" t="e" cm="1">
        <f t="array" ref="E219">IF(INDEX(Activiteitenoverzicht!$G$5:$G$10001,C219)&lt;&gt;0,INDEX(Activiteitenoverzicht!$G$5:$G$10001,C219),"niet gevonden")</f>
        <v>#N/A</v>
      </c>
      <c r="F219" t="str">
        <f ca="1">IFERROR(MATCH(A219,OFFSET(Activiteitenoverzicht!$D$5:$D$2079,C219,0), 0)+C219, "-")</f>
        <v>-</v>
      </c>
      <c r="G219" t="str" cm="1">
        <f t="array" aca="1" ref="G219" ca="1">IF(ISNUMBER(F219),IF(INDEX(Activiteitenoverzicht!$B$5:$B$10001,F219)&lt;&gt;0,INDEX(Activiteitenoverzicht!$B$5:$B$10001,F219),"niet gevonden"),"-")</f>
        <v>-</v>
      </c>
      <c r="H219" t="str" cm="1">
        <f t="array" aca="1" ref="H219" ca="1">IF(ISNUMBER(F219),IF(INDEX(Activiteitenoverzicht!$G$5:$G$10001,F219)&lt;&gt;0,INDEX(Activiteitenoverzicht!$G$5:$G$10001,F219),"niet gevonden"),"-")</f>
        <v>-</v>
      </c>
      <c r="I219" t="str">
        <f ca="1">IF(ISNUMBER(F219), IFERROR(MATCH(A219,OFFSET(Activiteitenoverzicht!$D$5:$D$10001,F219,0), 0)+F219, "-"), "-")</f>
        <v>-</v>
      </c>
      <c r="J219" t="str" cm="1">
        <f t="array" aca="1" ref="J219" ca="1">IF(ISNUMBER(I219),IF(INDEX(Activiteitenoverzicht!$B$5:$B$10001,I219)&lt;&gt;0,INDEX(Activiteitenoverzicht!$B$5:$B$10001,I219),"niet gevonden"),"-")</f>
        <v>-</v>
      </c>
      <c r="K219" t="str" cm="1">
        <f t="array" aca="1" ref="K219" ca="1">IF(ISNUMBER(I219),IF(INDEX(Activiteitenoverzicht!$G$5:$G$10001,I219)&lt;&gt;0,INDEX(Activiteitenoverzicht!$G$5:$G$10001,I219),"niet gevonden"),"-")</f>
        <v>-</v>
      </c>
      <c r="L219" t="str">
        <f ca="1">IF(ISNUMBER(I219), IFERROR(MATCH(A219,OFFSET(Activiteitenoverzicht!$D$5:$D$10001,I219,0), 0)+I219, "-"), "-")</f>
        <v>-</v>
      </c>
      <c r="M219" t="str" cm="1">
        <f t="array" aca="1" ref="M219" ca="1">IF(ISNUMBER(L219),IF(INDEX(Activiteitenoverzicht!$B$5:$B$10001,L219)&lt;&gt;0,INDEX(Activiteitenoverzicht!$B$5:$B$10001,L219),"niet gevonden"),"-")</f>
        <v>-</v>
      </c>
      <c r="N219" t="str" cm="1">
        <f t="array" aca="1" ref="N219" ca="1">IF(ISNUMBER(L219),IF(INDEX(Activiteitenoverzicht!$G$5:$G$10001,L219)&lt;&gt;0,INDEX(Activiteitenoverzicht!$G$5:$G$10001,L219),"niet gevonden"),"-")</f>
        <v>-</v>
      </c>
      <c r="O219" t="str">
        <f ca="1">IF(ISNUMBER(L219), IFERROR(MATCH(A219,OFFSET(Activiteitenoverzicht!$D$5:$D$10001,L219,0), 0)+L219, "-"), "-")</f>
        <v>-</v>
      </c>
      <c r="R219" t="str">
        <f ca="1">IF(ISNUMBER(O219), IFERROR(MATCH(A219,OFFSET(Activiteitenoverzicht!$D$5:$D$10001,O219,0), 0)+O219, "-"), "-")</f>
        <v>-</v>
      </c>
      <c r="U219" t="str">
        <f ca="1">IF(ISNUMBER(R219), IFERROR(MATCH(A219,OFFSET(Activiteitenoverzicht!$D$5:$D$10001,R219,0), 0)+R219, "-"), "-")</f>
        <v>-</v>
      </c>
      <c r="X219" t="str">
        <f ca="1">IF(ISNUMBER(U219), IFERROR(MATCH(A219,OFFSET(Activiteitenoverzicht!$D$5:$D$10001,U219,0), 0)+U219, "-"), "-")</f>
        <v>-</v>
      </c>
      <c r="AA219" t="str">
        <f ca="1">IF(ISNUMBER(X219), IFERROR(MATCH(A219,OFFSET(Activiteitenoverzicht!$D$5:$D$10001,X219,0), 0)+X219, "-"), "-")</f>
        <v>-</v>
      </c>
    </row>
    <row r="220" spans="2:27" x14ac:dyDescent="0.25">
      <c r="B220">
        <f t="shared" si="3"/>
        <v>0</v>
      </c>
      <c r="C220" t="e">
        <f>MATCH(A220,Activiteitenoverzicht!$D$5:$D$10001, 0)</f>
        <v>#N/A</v>
      </c>
      <c r="D220" t="e" cm="1">
        <f t="array" ref="D220">IF(INDEX(Activiteitenoverzicht!$B$5:$B$10001,C220)&lt;&gt;0,INDEX(Activiteitenoverzicht!$B$5:$B$10001,C220),"niet gevonden")</f>
        <v>#N/A</v>
      </c>
      <c r="E220" t="e" cm="1">
        <f t="array" ref="E220">IF(INDEX(Activiteitenoverzicht!$G$5:$G$10001,C220)&lt;&gt;0,INDEX(Activiteitenoverzicht!$G$5:$G$10001,C220),"niet gevonden")</f>
        <v>#N/A</v>
      </c>
      <c r="F220" t="str">
        <f ca="1">IFERROR(MATCH(A220,OFFSET(Activiteitenoverzicht!$D$5:$D$2079,C220,0), 0)+C220, "-")</f>
        <v>-</v>
      </c>
      <c r="G220" t="str" cm="1">
        <f t="array" aca="1" ref="G220" ca="1">IF(ISNUMBER(F220),IF(INDEX(Activiteitenoverzicht!$B$5:$B$10001,F220)&lt;&gt;0,INDEX(Activiteitenoverzicht!$B$5:$B$10001,F220),"niet gevonden"),"-")</f>
        <v>-</v>
      </c>
      <c r="H220" t="str" cm="1">
        <f t="array" aca="1" ref="H220" ca="1">IF(ISNUMBER(F220),IF(INDEX(Activiteitenoverzicht!$G$5:$G$10001,F220)&lt;&gt;0,INDEX(Activiteitenoverzicht!$G$5:$G$10001,F220),"niet gevonden"),"-")</f>
        <v>-</v>
      </c>
      <c r="I220" t="str">
        <f ca="1">IF(ISNUMBER(F220), IFERROR(MATCH(A220,OFFSET(Activiteitenoverzicht!$D$5:$D$10001,F220,0), 0)+F220, "-"), "-")</f>
        <v>-</v>
      </c>
      <c r="J220" t="str" cm="1">
        <f t="array" aca="1" ref="J220" ca="1">IF(ISNUMBER(I220),IF(INDEX(Activiteitenoverzicht!$B$5:$B$10001,I220)&lt;&gt;0,INDEX(Activiteitenoverzicht!$B$5:$B$10001,I220),"niet gevonden"),"-")</f>
        <v>-</v>
      </c>
      <c r="K220" t="str" cm="1">
        <f t="array" aca="1" ref="K220" ca="1">IF(ISNUMBER(I220),IF(INDEX(Activiteitenoverzicht!$G$5:$G$10001,I220)&lt;&gt;0,INDEX(Activiteitenoverzicht!$G$5:$G$10001,I220),"niet gevonden"),"-")</f>
        <v>-</v>
      </c>
      <c r="L220" t="str">
        <f ca="1">IF(ISNUMBER(I220), IFERROR(MATCH(A220,OFFSET(Activiteitenoverzicht!$D$5:$D$10001,I220,0), 0)+I220, "-"), "-")</f>
        <v>-</v>
      </c>
      <c r="M220" t="str" cm="1">
        <f t="array" aca="1" ref="M220" ca="1">IF(ISNUMBER(L220),IF(INDEX(Activiteitenoverzicht!$B$5:$B$10001,L220)&lt;&gt;0,INDEX(Activiteitenoverzicht!$B$5:$B$10001,L220),"niet gevonden"),"-")</f>
        <v>-</v>
      </c>
      <c r="N220" t="str" cm="1">
        <f t="array" aca="1" ref="N220" ca="1">IF(ISNUMBER(L220),IF(INDEX(Activiteitenoverzicht!$G$5:$G$10001,L220)&lt;&gt;0,INDEX(Activiteitenoverzicht!$G$5:$G$10001,L220),"niet gevonden"),"-")</f>
        <v>-</v>
      </c>
      <c r="O220" t="str">
        <f ca="1">IF(ISNUMBER(L220), IFERROR(MATCH(A220,OFFSET(Activiteitenoverzicht!$D$5:$D$10001,L220,0), 0)+L220, "-"), "-")</f>
        <v>-</v>
      </c>
      <c r="R220" t="str">
        <f ca="1">IF(ISNUMBER(O220), IFERROR(MATCH(A220,OFFSET(Activiteitenoverzicht!$D$5:$D$10001,O220,0), 0)+O220, "-"), "-")</f>
        <v>-</v>
      </c>
      <c r="U220" t="str">
        <f ca="1">IF(ISNUMBER(R220), IFERROR(MATCH(A220,OFFSET(Activiteitenoverzicht!$D$5:$D$10001,R220,0), 0)+R220, "-"), "-")</f>
        <v>-</v>
      </c>
      <c r="X220" t="str">
        <f ca="1">IF(ISNUMBER(U220), IFERROR(MATCH(A220,OFFSET(Activiteitenoverzicht!$D$5:$D$10001,U220,0), 0)+U220, "-"), "-")</f>
        <v>-</v>
      </c>
      <c r="AA220" t="str">
        <f ca="1">IF(ISNUMBER(X220), IFERROR(MATCH(A220,OFFSET(Activiteitenoverzicht!$D$5:$D$10001,X220,0), 0)+X220, "-"), "-")</f>
        <v>-</v>
      </c>
    </row>
    <row r="221" spans="2:27" x14ac:dyDescent="0.25">
      <c r="B221">
        <f t="shared" si="3"/>
        <v>0</v>
      </c>
      <c r="C221" t="e">
        <f>MATCH(A221,Activiteitenoverzicht!$D$5:$D$10001, 0)</f>
        <v>#N/A</v>
      </c>
      <c r="D221" t="e" cm="1">
        <f t="array" ref="D221">IF(INDEX(Activiteitenoverzicht!$B$5:$B$10001,C221)&lt;&gt;0,INDEX(Activiteitenoverzicht!$B$5:$B$10001,C221),"niet gevonden")</f>
        <v>#N/A</v>
      </c>
      <c r="E221" t="e" cm="1">
        <f t="array" ref="E221">IF(INDEX(Activiteitenoverzicht!$G$5:$G$10001,C221)&lt;&gt;0,INDEX(Activiteitenoverzicht!$G$5:$G$10001,C221),"niet gevonden")</f>
        <v>#N/A</v>
      </c>
      <c r="F221" t="str">
        <f ca="1">IFERROR(MATCH(A221,OFFSET(Activiteitenoverzicht!$D$5:$D$2079,C221,0), 0)+C221, "-")</f>
        <v>-</v>
      </c>
      <c r="G221" t="str" cm="1">
        <f t="array" aca="1" ref="G221" ca="1">IF(ISNUMBER(F221),IF(INDEX(Activiteitenoverzicht!$B$5:$B$10001,F221)&lt;&gt;0,INDEX(Activiteitenoverzicht!$B$5:$B$10001,F221),"niet gevonden"),"-")</f>
        <v>-</v>
      </c>
      <c r="H221" t="str" cm="1">
        <f t="array" aca="1" ref="H221" ca="1">IF(ISNUMBER(F221),IF(INDEX(Activiteitenoverzicht!$G$5:$G$10001,F221)&lt;&gt;0,INDEX(Activiteitenoverzicht!$G$5:$G$10001,F221),"niet gevonden"),"-")</f>
        <v>-</v>
      </c>
      <c r="I221" t="str">
        <f ca="1">IF(ISNUMBER(F221), IFERROR(MATCH(A221,OFFSET(Activiteitenoverzicht!$D$5:$D$10001,F221,0), 0)+F221, "-"), "-")</f>
        <v>-</v>
      </c>
      <c r="J221" t="str" cm="1">
        <f t="array" aca="1" ref="J221" ca="1">IF(ISNUMBER(I221),IF(INDEX(Activiteitenoverzicht!$B$5:$B$10001,I221)&lt;&gt;0,INDEX(Activiteitenoverzicht!$B$5:$B$10001,I221),"niet gevonden"),"-")</f>
        <v>-</v>
      </c>
      <c r="K221" t="str" cm="1">
        <f t="array" aca="1" ref="K221" ca="1">IF(ISNUMBER(I221),IF(INDEX(Activiteitenoverzicht!$G$5:$G$10001,I221)&lt;&gt;0,INDEX(Activiteitenoverzicht!$G$5:$G$10001,I221),"niet gevonden"),"-")</f>
        <v>-</v>
      </c>
      <c r="L221" t="str">
        <f ca="1">IF(ISNUMBER(I221), IFERROR(MATCH(A221,OFFSET(Activiteitenoverzicht!$D$5:$D$10001,I221,0), 0)+I221, "-"), "-")</f>
        <v>-</v>
      </c>
      <c r="M221" t="str" cm="1">
        <f t="array" aca="1" ref="M221" ca="1">IF(ISNUMBER(L221),IF(INDEX(Activiteitenoverzicht!$B$5:$B$10001,L221)&lt;&gt;0,INDEX(Activiteitenoverzicht!$B$5:$B$10001,L221),"niet gevonden"),"-")</f>
        <v>-</v>
      </c>
      <c r="N221" t="str" cm="1">
        <f t="array" aca="1" ref="N221" ca="1">IF(ISNUMBER(L221),IF(INDEX(Activiteitenoverzicht!$G$5:$G$10001,L221)&lt;&gt;0,INDEX(Activiteitenoverzicht!$G$5:$G$10001,L221),"niet gevonden"),"-")</f>
        <v>-</v>
      </c>
      <c r="O221" t="str">
        <f ca="1">IF(ISNUMBER(L221), IFERROR(MATCH(A221,OFFSET(Activiteitenoverzicht!$D$5:$D$10001,L221,0), 0)+L221, "-"), "-")</f>
        <v>-</v>
      </c>
      <c r="R221" t="str">
        <f ca="1">IF(ISNUMBER(O221), IFERROR(MATCH(A221,OFFSET(Activiteitenoverzicht!$D$5:$D$10001,O221,0), 0)+O221, "-"), "-")</f>
        <v>-</v>
      </c>
      <c r="U221" t="str">
        <f ca="1">IF(ISNUMBER(R221), IFERROR(MATCH(A221,OFFSET(Activiteitenoverzicht!$D$5:$D$10001,R221,0), 0)+R221, "-"), "-")</f>
        <v>-</v>
      </c>
      <c r="X221" t="str">
        <f ca="1">IF(ISNUMBER(U221), IFERROR(MATCH(A221,OFFSET(Activiteitenoverzicht!$D$5:$D$10001,U221,0), 0)+U221, "-"), "-")</f>
        <v>-</v>
      </c>
      <c r="AA221" t="str">
        <f ca="1">IF(ISNUMBER(X221), IFERROR(MATCH(A221,OFFSET(Activiteitenoverzicht!$D$5:$D$10001,X221,0), 0)+X221, "-"), "-")</f>
        <v>-</v>
      </c>
    </row>
    <row r="222" spans="2:27" x14ac:dyDescent="0.25">
      <c r="B222">
        <f t="shared" si="3"/>
        <v>0</v>
      </c>
      <c r="C222" t="e">
        <f>MATCH(A222,Activiteitenoverzicht!$D$5:$D$10001, 0)</f>
        <v>#N/A</v>
      </c>
      <c r="D222" t="e" cm="1">
        <f t="array" ref="D222">IF(INDEX(Activiteitenoverzicht!$B$5:$B$10001,C222)&lt;&gt;0,INDEX(Activiteitenoverzicht!$B$5:$B$10001,C222),"niet gevonden")</f>
        <v>#N/A</v>
      </c>
      <c r="E222" t="e" cm="1">
        <f t="array" ref="E222">IF(INDEX(Activiteitenoverzicht!$G$5:$G$10001,C222)&lt;&gt;0,INDEX(Activiteitenoverzicht!$G$5:$G$10001,C222),"niet gevonden")</f>
        <v>#N/A</v>
      </c>
      <c r="F222" t="str">
        <f ca="1">IFERROR(MATCH(A222,OFFSET(Activiteitenoverzicht!$D$5:$D$2079,C222,0), 0)+C222, "-")</f>
        <v>-</v>
      </c>
      <c r="G222" t="str" cm="1">
        <f t="array" aca="1" ref="G222" ca="1">IF(ISNUMBER(F222),IF(INDEX(Activiteitenoverzicht!$B$5:$B$10001,F222)&lt;&gt;0,INDEX(Activiteitenoverzicht!$B$5:$B$10001,F222),"niet gevonden"),"-")</f>
        <v>-</v>
      </c>
      <c r="H222" t="str" cm="1">
        <f t="array" aca="1" ref="H222" ca="1">IF(ISNUMBER(F222),IF(INDEX(Activiteitenoverzicht!$G$5:$G$10001,F222)&lt;&gt;0,INDEX(Activiteitenoverzicht!$G$5:$G$10001,F222),"niet gevonden"),"-")</f>
        <v>-</v>
      </c>
      <c r="I222" t="str">
        <f ca="1">IF(ISNUMBER(F222), IFERROR(MATCH(A222,OFFSET(Activiteitenoverzicht!$D$5:$D$10001,F222,0), 0)+F222, "-"), "-")</f>
        <v>-</v>
      </c>
      <c r="J222" t="str" cm="1">
        <f t="array" aca="1" ref="J222" ca="1">IF(ISNUMBER(I222),IF(INDEX(Activiteitenoverzicht!$B$5:$B$10001,I222)&lt;&gt;0,INDEX(Activiteitenoverzicht!$B$5:$B$10001,I222),"niet gevonden"),"-")</f>
        <v>-</v>
      </c>
      <c r="K222" t="str" cm="1">
        <f t="array" aca="1" ref="K222" ca="1">IF(ISNUMBER(I222),IF(INDEX(Activiteitenoverzicht!$G$5:$G$10001,I222)&lt;&gt;0,INDEX(Activiteitenoverzicht!$G$5:$G$10001,I222),"niet gevonden"),"-")</f>
        <v>-</v>
      </c>
      <c r="L222" t="str">
        <f ca="1">IF(ISNUMBER(I222), IFERROR(MATCH(A222,OFFSET(Activiteitenoverzicht!$D$5:$D$10001,I222,0), 0)+I222, "-"), "-")</f>
        <v>-</v>
      </c>
      <c r="M222" t="str" cm="1">
        <f t="array" aca="1" ref="M222" ca="1">IF(ISNUMBER(L222),IF(INDEX(Activiteitenoverzicht!$B$5:$B$10001,L222)&lt;&gt;0,INDEX(Activiteitenoverzicht!$B$5:$B$10001,L222),"niet gevonden"),"-")</f>
        <v>-</v>
      </c>
      <c r="N222" t="str" cm="1">
        <f t="array" aca="1" ref="N222" ca="1">IF(ISNUMBER(L222),IF(INDEX(Activiteitenoverzicht!$G$5:$G$10001,L222)&lt;&gt;0,INDEX(Activiteitenoverzicht!$G$5:$G$10001,L222),"niet gevonden"),"-")</f>
        <v>-</v>
      </c>
      <c r="O222" t="str">
        <f ca="1">IF(ISNUMBER(L222), IFERROR(MATCH(A222,OFFSET(Activiteitenoverzicht!$D$5:$D$10001,L222,0), 0)+L222, "-"), "-")</f>
        <v>-</v>
      </c>
      <c r="R222" t="str">
        <f ca="1">IF(ISNUMBER(O222), IFERROR(MATCH(A222,OFFSET(Activiteitenoverzicht!$D$5:$D$10001,O222,0), 0)+O222, "-"), "-")</f>
        <v>-</v>
      </c>
      <c r="U222" t="str">
        <f ca="1">IF(ISNUMBER(R222), IFERROR(MATCH(A222,OFFSET(Activiteitenoverzicht!$D$5:$D$10001,R222,0), 0)+R222, "-"), "-")</f>
        <v>-</v>
      </c>
      <c r="X222" t="str">
        <f ca="1">IF(ISNUMBER(U222), IFERROR(MATCH(A222,OFFSET(Activiteitenoverzicht!$D$5:$D$10001,U222,0), 0)+U222, "-"), "-")</f>
        <v>-</v>
      </c>
      <c r="AA222" t="str">
        <f ca="1">IF(ISNUMBER(X222), IFERROR(MATCH(A222,OFFSET(Activiteitenoverzicht!$D$5:$D$10001,X222,0), 0)+X222, "-"), "-")</f>
        <v>-</v>
      </c>
    </row>
    <row r="223" spans="2:27" x14ac:dyDescent="0.25">
      <c r="B223">
        <f t="shared" si="3"/>
        <v>0</v>
      </c>
      <c r="C223" t="e">
        <f>MATCH(A223,Activiteitenoverzicht!$D$5:$D$10001, 0)</f>
        <v>#N/A</v>
      </c>
      <c r="D223" t="e" cm="1">
        <f t="array" ref="D223">IF(INDEX(Activiteitenoverzicht!$B$5:$B$10001,C223)&lt;&gt;0,INDEX(Activiteitenoverzicht!$B$5:$B$10001,C223),"niet gevonden")</f>
        <v>#N/A</v>
      </c>
      <c r="E223" t="e" cm="1">
        <f t="array" ref="E223">IF(INDEX(Activiteitenoverzicht!$G$5:$G$10001,C223)&lt;&gt;0,INDEX(Activiteitenoverzicht!$G$5:$G$10001,C223),"niet gevonden")</f>
        <v>#N/A</v>
      </c>
      <c r="F223" t="str">
        <f ca="1">IFERROR(MATCH(A223,OFFSET(Activiteitenoverzicht!$D$5:$D$2079,C223,0), 0)+C223, "-")</f>
        <v>-</v>
      </c>
      <c r="G223" t="str" cm="1">
        <f t="array" aca="1" ref="G223" ca="1">IF(ISNUMBER(F223),IF(INDEX(Activiteitenoverzicht!$B$5:$B$10001,F223)&lt;&gt;0,INDEX(Activiteitenoverzicht!$B$5:$B$10001,F223),"niet gevonden"),"-")</f>
        <v>-</v>
      </c>
      <c r="H223" t="str" cm="1">
        <f t="array" aca="1" ref="H223" ca="1">IF(ISNUMBER(F223),IF(INDEX(Activiteitenoverzicht!$G$5:$G$10001,F223)&lt;&gt;0,INDEX(Activiteitenoverzicht!$G$5:$G$10001,F223),"niet gevonden"),"-")</f>
        <v>-</v>
      </c>
      <c r="I223" t="str">
        <f ca="1">IF(ISNUMBER(F223), IFERROR(MATCH(A223,OFFSET(Activiteitenoverzicht!$D$5:$D$10001,F223,0), 0)+F223, "-"), "-")</f>
        <v>-</v>
      </c>
      <c r="J223" t="str" cm="1">
        <f t="array" aca="1" ref="J223" ca="1">IF(ISNUMBER(I223),IF(INDEX(Activiteitenoverzicht!$B$5:$B$10001,I223)&lt;&gt;0,INDEX(Activiteitenoverzicht!$B$5:$B$10001,I223),"niet gevonden"),"-")</f>
        <v>-</v>
      </c>
      <c r="K223" t="str" cm="1">
        <f t="array" aca="1" ref="K223" ca="1">IF(ISNUMBER(I223),IF(INDEX(Activiteitenoverzicht!$G$5:$G$10001,I223)&lt;&gt;0,INDEX(Activiteitenoverzicht!$G$5:$G$10001,I223),"niet gevonden"),"-")</f>
        <v>-</v>
      </c>
      <c r="L223" t="str">
        <f ca="1">IF(ISNUMBER(I223), IFERROR(MATCH(A223,OFFSET(Activiteitenoverzicht!$D$5:$D$10001,I223,0), 0)+I223, "-"), "-")</f>
        <v>-</v>
      </c>
      <c r="M223" t="str" cm="1">
        <f t="array" aca="1" ref="M223" ca="1">IF(ISNUMBER(L223),IF(INDEX(Activiteitenoverzicht!$B$5:$B$10001,L223)&lt;&gt;0,INDEX(Activiteitenoverzicht!$B$5:$B$10001,L223),"niet gevonden"),"-")</f>
        <v>-</v>
      </c>
      <c r="N223" t="str" cm="1">
        <f t="array" aca="1" ref="N223" ca="1">IF(ISNUMBER(L223),IF(INDEX(Activiteitenoverzicht!$G$5:$G$10001,L223)&lt;&gt;0,INDEX(Activiteitenoverzicht!$G$5:$G$10001,L223),"niet gevonden"),"-")</f>
        <v>-</v>
      </c>
      <c r="O223" t="str">
        <f ca="1">IF(ISNUMBER(L223), IFERROR(MATCH(A223,OFFSET(Activiteitenoverzicht!$D$5:$D$10001,L223,0), 0)+L223, "-"), "-")</f>
        <v>-</v>
      </c>
      <c r="R223" t="str">
        <f ca="1">IF(ISNUMBER(O223), IFERROR(MATCH(A223,OFFSET(Activiteitenoverzicht!$D$5:$D$10001,O223,0), 0)+O223, "-"), "-")</f>
        <v>-</v>
      </c>
      <c r="U223" t="str">
        <f ca="1">IF(ISNUMBER(R223), IFERROR(MATCH(A223,OFFSET(Activiteitenoverzicht!$D$5:$D$10001,R223,0), 0)+R223, "-"), "-")</f>
        <v>-</v>
      </c>
      <c r="X223" t="str">
        <f ca="1">IF(ISNUMBER(U223), IFERROR(MATCH(A223,OFFSET(Activiteitenoverzicht!$D$5:$D$10001,U223,0), 0)+U223, "-"), "-")</f>
        <v>-</v>
      </c>
      <c r="AA223" t="str">
        <f ca="1">IF(ISNUMBER(X223), IFERROR(MATCH(A223,OFFSET(Activiteitenoverzicht!$D$5:$D$10001,X223,0), 0)+X223, "-"), "-")</f>
        <v>-</v>
      </c>
    </row>
    <row r="224" spans="2:27" x14ac:dyDescent="0.25">
      <c r="B224">
        <f t="shared" si="3"/>
        <v>0</v>
      </c>
      <c r="C224" t="e">
        <f>MATCH(A224,Activiteitenoverzicht!$D$5:$D$10001, 0)</f>
        <v>#N/A</v>
      </c>
      <c r="D224" t="e" cm="1">
        <f t="array" ref="D224">IF(INDEX(Activiteitenoverzicht!$B$5:$B$10001,C224)&lt;&gt;0,INDEX(Activiteitenoverzicht!$B$5:$B$10001,C224),"niet gevonden")</f>
        <v>#N/A</v>
      </c>
      <c r="E224" t="e" cm="1">
        <f t="array" ref="E224">IF(INDEX(Activiteitenoverzicht!$G$5:$G$10001,C224)&lt;&gt;0,INDEX(Activiteitenoverzicht!$G$5:$G$10001,C224),"niet gevonden")</f>
        <v>#N/A</v>
      </c>
      <c r="F224" t="str">
        <f ca="1">IFERROR(MATCH(A224,OFFSET(Activiteitenoverzicht!$D$5:$D$2079,C224,0), 0)+C224, "-")</f>
        <v>-</v>
      </c>
      <c r="G224" t="str" cm="1">
        <f t="array" aca="1" ref="G224" ca="1">IF(ISNUMBER(F224),IF(INDEX(Activiteitenoverzicht!$B$5:$B$10001,F224)&lt;&gt;0,INDEX(Activiteitenoverzicht!$B$5:$B$10001,F224),"niet gevonden"),"-")</f>
        <v>-</v>
      </c>
      <c r="H224" t="str" cm="1">
        <f t="array" aca="1" ref="H224" ca="1">IF(ISNUMBER(F224),IF(INDEX(Activiteitenoverzicht!$G$5:$G$10001,F224)&lt;&gt;0,INDEX(Activiteitenoverzicht!$G$5:$G$10001,F224),"niet gevonden"),"-")</f>
        <v>-</v>
      </c>
      <c r="I224" t="str">
        <f ca="1">IF(ISNUMBER(F224), IFERROR(MATCH(A224,OFFSET(Activiteitenoverzicht!$D$5:$D$10001,F224,0), 0)+F224, "-"), "-")</f>
        <v>-</v>
      </c>
      <c r="J224" t="str" cm="1">
        <f t="array" aca="1" ref="J224" ca="1">IF(ISNUMBER(I224),IF(INDEX(Activiteitenoverzicht!$B$5:$B$10001,I224)&lt;&gt;0,INDEX(Activiteitenoverzicht!$B$5:$B$10001,I224),"niet gevonden"),"-")</f>
        <v>-</v>
      </c>
      <c r="K224" t="str" cm="1">
        <f t="array" aca="1" ref="K224" ca="1">IF(ISNUMBER(I224),IF(INDEX(Activiteitenoverzicht!$G$5:$G$10001,I224)&lt;&gt;0,INDEX(Activiteitenoverzicht!$G$5:$G$10001,I224),"niet gevonden"),"-")</f>
        <v>-</v>
      </c>
      <c r="L224" t="str">
        <f ca="1">IF(ISNUMBER(I224), IFERROR(MATCH(A224,OFFSET(Activiteitenoverzicht!$D$5:$D$10001,I224,0), 0)+I224, "-"), "-")</f>
        <v>-</v>
      </c>
      <c r="M224" t="str" cm="1">
        <f t="array" aca="1" ref="M224" ca="1">IF(ISNUMBER(L224),IF(INDEX(Activiteitenoverzicht!$B$5:$B$10001,L224)&lt;&gt;0,INDEX(Activiteitenoverzicht!$B$5:$B$10001,L224),"niet gevonden"),"-")</f>
        <v>-</v>
      </c>
      <c r="N224" t="str" cm="1">
        <f t="array" aca="1" ref="N224" ca="1">IF(ISNUMBER(L224),IF(INDEX(Activiteitenoverzicht!$G$5:$G$10001,L224)&lt;&gt;0,INDEX(Activiteitenoverzicht!$G$5:$G$10001,L224),"niet gevonden"),"-")</f>
        <v>-</v>
      </c>
      <c r="O224" t="str">
        <f ca="1">IF(ISNUMBER(L224), IFERROR(MATCH(A224,OFFSET(Activiteitenoverzicht!$D$5:$D$10001,L224,0), 0)+L224, "-"), "-")</f>
        <v>-</v>
      </c>
      <c r="R224" t="str">
        <f ca="1">IF(ISNUMBER(O224), IFERROR(MATCH(A224,OFFSET(Activiteitenoverzicht!$D$5:$D$10001,O224,0), 0)+O224, "-"), "-")</f>
        <v>-</v>
      </c>
      <c r="U224" t="str">
        <f ca="1">IF(ISNUMBER(R224), IFERROR(MATCH(A224,OFFSET(Activiteitenoverzicht!$D$5:$D$10001,R224,0), 0)+R224, "-"), "-")</f>
        <v>-</v>
      </c>
      <c r="X224" t="str">
        <f ca="1">IF(ISNUMBER(U224), IFERROR(MATCH(A224,OFFSET(Activiteitenoverzicht!$D$5:$D$10001,U224,0), 0)+U224, "-"), "-")</f>
        <v>-</v>
      </c>
      <c r="AA224" t="str">
        <f ca="1">IF(ISNUMBER(X224), IFERROR(MATCH(A224,OFFSET(Activiteitenoverzicht!$D$5:$D$10001,X224,0), 0)+X224, "-"), "-")</f>
        <v>-</v>
      </c>
    </row>
    <row r="225" spans="2:27" x14ac:dyDescent="0.25">
      <c r="B225">
        <f t="shared" si="3"/>
        <v>0</v>
      </c>
      <c r="C225" t="e">
        <f>MATCH(A225,Activiteitenoverzicht!$D$5:$D$10001, 0)</f>
        <v>#N/A</v>
      </c>
      <c r="D225" t="e" cm="1">
        <f t="array" ref="D225">IF(INDEX(Activiteitenoverzicht!$B$5:$B$10001,C225)&lt;&gt;0,INDEX(Activiteitenoverzicht!$B$5:$B$10001,C225),"niet gevonden")</f>
        <v>#N/A</v>
      </c>
      <c r="E225" t="e" cm="1">
        <f t="array" ref="E225">IF(INDEX(Activiteitenoverzicht!$G$5:$G$10001,C225)&lt;&gt;0,INDEX(Activiteitenoverzicht!$G$5:$G$10001,C225),"niet gevonden")</f>
        <v>#N/A</v>
      </c>
      <c r="F225" t="str">
        <f ca="1">IFERROR(MATCH(A225,OFFSET(Activiteitenoverzicht!$D$5:$D$2079,C225,0), 0)+C225, "-")</f>
        <v>-</v>
      </c>
      <c r="G225" t="str" cm="1">
        <f t="array" aca="1" ref="G225" ca="1">IF(ISNUMBER(F225),IF(INDEX(Activiteitenoverzicht!$B$5:$B$10001,F225)&lt;&gt;0,INDEX(Activiteitenoverzicht!$B$5:$B$10001,F225),"niet gevonden"),"-")</f>
        <v>-</v>
      </c>
      <c r="H225" t="str" cm="1">
        <f t="array" aca="1" ref="H225" ca="1">IF(ISNUMBER(F225),IF(INDEX(Activiteitenoverzicht!$G$5:$G$10001,F225)&lt;&gt;0,INDEX(Activiteitenoverzicht!$G$5:$G$10001,F225),"niet gevonden"),"-")</f>
        <v>-</v>
      </c>
      <c r="I225" t="str">
        <f ca="1">IF(ISNUMBER(F225), IFERROR(MATCH(A225,OFFSET(Activiteitenoverzicht!$D$5:$D$10001,F225,0), 0)+F225, "-"), "-")</f>
        <v>-</v>
      </c>
      <c r="J225" t="str" cm="1">
        <f t="array" aca="1" ref="J225" ca="1">IF(ISNUMBER(I225),IF(INDEX(Activiteitenoverzicht!$B$5:$B$10001,I225)&lt;&gt;0,INDEX(Activiteitenoverzicht!$B$5:$B$10001,I225),"niet gevonden"),"-")</f>
        <v>-</v>
      </c>
      <c r="K225" t="str" cm="1">
        <f t="array" aca="1" ref="K225" ca="1">IF(ISNUMBER(I225),IF(INDEX(Activiteitenoverzicht!$G$5:$G$10001,I225)&lt;&gt;0,INDEX(Activiteitenoverzicht!$G$5:$G$10001,I225),"niet gevonden"),"-")</f>
        <v>-</v>
      </c>
      <c r="L225" t="str">
        <f ca="1">IF(ISNUMBER(I225), IFERROR(MATCH(A225,OFFSET(Activiteitenoverzicht!$D$5:$D$10001,I225,0), 0)+I225, "-"), "-")</f>
        <v>-</v>
      </c>
      <c r="M225" t="str" cm="1">
        <f t="array" aca="1" ref="M225" ca="1">IF(ISNUMBER(L225),IF(INDEX(Activiteitenoverzicht!$B$5:$B$10001,L225)&lt;&gt;0,INDEX(Activiteitenoverzicht!$B$5:$B$10001,L225),"niet gevonden"),"-")</f>
        <v>-</v>
      </c>
      <c r="N225" t="str" cm="1">
        <f t="array" aca="1" ref="N225" ca="1">IF(ISNUMBER(L225),IF(INDEX(Activiteitenoverzicht!$G$5:$G$10001,L225)&lt;&gt;0,INDEX(Activiteitenoverzicht!$G$5:$G$10001,L225),"niet gevonden"),"-")</f>
        <v>-</v>
      </c>
      <c r="O225" t="str">
        <f ca="1">IF(ISNUMBER(L225), IFERROR(MATCH(A225,OFFSET(Activiteitenoverzicht!$D$5:$D$10001,L225,0), 0)+L225, "-"), "-")</f>
        <v>-</v>
      </c>
      <c r="R225" t="str">
        <f ca="1">IF(ISNUMBER(O225), IFERROR(MATCH(A225,OFFSET(Activiteitenoverzicht!$D$5:$D$10001,O225,0), 0)+O225, "-"), "-")</f>
        <v>-</v>
      </c>
      <c r="U225" t="str">
        <f ca="1">IF(ISNUMBER(R225), IFERROR(MATCH(A225,OFFSET(Activiteitenoverzicht!$D$5:$D$10001,R225,0), 0)+R225, "-"), "-")</f>
        <v>-</v>
      </c>
      <c r="X225" t="str">
        <f ca="1">IF(ISNUMBER(U225), IFERROR(MATCH(A225,OFFSET(Activiteitenoverzicht!$D$5:$D$10001,U225,0), 0)+U225, "-"), "-")</f>
        <v>-</v>
      </c>
      <c r="AA225" t="str">
        <f ca="1">IF(ISNUMBER(X225), IFERROR(MATCH(A225,OFFSET(Activiteitenoverzicht!$D$5:$D$10001,X225,0), 0)+X225, "-"), "-")</f>
        <v>-</v>
      </c>
    </row>
    <row r="226" spans="2:27" x14ac:dyDescent="0.25">
      <c r="B226">
        <f t="shared" si="3"/>
        <v>0</v>
      </c>
      <c r="C226" t="e">
        <f>MATCH(A226,Activiteitenoverzicht!$D$5:$D$10001, 0)</f>
        <v>#N/A</v>
      </c>
      <c r="D226" t="e" cm="1">
        <f t="array" ref="D226">IF(INDEX(Activiteitenoverzicht!$B$5:$B$10001,C226)&lt;&gt;0,INDEX(Activiteitenoverzicht!$B$5:$B$10001,C226),"niet gevonden")</f>
        <v>#N/A</v>
      </c>
      <c r="E226" t="e" cm="1">
        <f t="array" ref="E226">IF(INDEX(Activiteitenoverzicht!$G$5:$G$10001,C226)&lt;&gt;0,INDEX(Activiteitenoverzicht!$G$5:$G$10001,C226),"niet gevonden")</f>
        <v>#N/A</v>
      </c>
      <c r="F226" t="str">
        <f ca="1">IFERROR(MATCH(A226,OFFSET(Activiteitenoverzicht!$D$5:$D$2079,C226,0), 0)+C226, "-")</f>
        <v>-</v>
      </c>
      <c r="G226" t="str" cm="1">
        <f t="array" aca="1" ref="G226" ca="1">IF(ISNUMBER(F226),IF(INDEX(Activiteitenoverzicht!$B$5:$B$10001,F226)&lt;&gt;0,INDEX(Activiteitenoverzicht!$B$5:$B$10001,F226),"niet gevonden"),"-")</f>
        <v>-</v>
      </c>
      <c r="H226" t="str" cm="1">
        <f t="array" aca="1" ref="H226" ca="1">IF(ISNUMBER(F226),IF(INDEX(Activiteitenoverzicht!$G$5:$G$10001,F226)&lt;&gt;0,INDEX(Activiteitenoverzicht!$G$5:$G$10001,F226),"niet gevonden"),"-")</f>
        <v>-</v>
      </c>
      <c r="I226" t="str">
        <f ca="1">IF(ISNUMBER(F226), IFERROR(MATCH(A226,OFFSET(Activiteitenoverzicht!$D$5:$D$10001,F226,0), 0)+F226, "-"), "-")</f>
        <v>-</v>
      </c>
      <c r="J226" t="str" cm="1">
        <f t="array" aca="1" ref="J226" ca="1">IF(ISNUMBER(I226),IF(INDEX(Activiteitenoverzicht!$B$5:$B$10001,I226)&lt;&gt;0,INDEX(Activiteitenoverzicht!$B$5:$B$10001,I226),"niet gevonden"),"-")</f>
        <v>-</v>
      </c>
      <c r="K226" t="str" cm="1">
        <f t="array" aca="1" ref="K226" ca="1">IF(ISNUMBER(I226),IF(INDEX(Activiteitenoverzicht!$G$5:$G$10001,I226)&lt;&gt;0,INDEX(Activiteitenoverzicht!$G$5:$G$10001,I226),"niet gevonden"),"-")</f>
        <v>-</v>
      </c>
      <c r="L226" t="str">
        <f ca="1">IF(ISNUMBER(I226), IFERROR(MATCH(A226,OFFSET(Activiteitenoverzicht!$D$5:$D$10001,I226,0), 0)+I226, "-"), "-")</f>
        <v>-</v>
      </c>
      <c r="M226" t="str" cm="1">
        <f t="array" aca="1" ref="M226" ca="1">IF(ISNUMBER(L226),IF(INDEX(Activiteitenoverzicht!$B$5:$B$10001,L226)&lt;&gt;0,INDEX(Activiteitenoverzicht!$B$5:$B$10001,L226),"niet gevonden"),"-")</f>
        <v>-</v>
      </c>
      <c r="N226" t="str" cm="1">
        <f t="array" aca="1" ref="N226" ca="1">IF(ISNUMBER(L226),IF(INDEX(Activiteitenoverzicht!$G$5:$G$10001,L226)&lt;&gt;0,INDEX(Activiteitenoverzicht!$G$5:$G$10001,L226),"niet gevonden"),"-")</f>
        <v>-</v>
      </c>
      <c r="O226" t="str">
        <f ca="1">IF(ISNUMBER(L226), IFERROR(MATCH(A226,OFFSET(Activiteitenoverzicht!$D$5:$D$10001,L226,0), 0)+L226, "-"), "-")</f>
        <v>-</v>
      </c>
      <c r="R226" t="str">
        <f ca="1">IF(ISNUMBER(O226), IFERROR(MATCH(A226,OFFSET(Activiteitenoverzicht!$D$5:$D$10001,O226,0), 0)+O226, "-"), "-")</f>
        <v>-</v>
      </c>
      <c r="U226" t="str">
        <f ca="1">IF(ISNUMBER(R226), IFERROR(MATCH(A226,OFFSET(Activiteitenoverzicht!$D$5:$D$10001,R226,0), 0)+R226, "-"), "-")</f>
        <v>-</v>
      </c>
      <c r="X226" t="str">
        <f ca="1">IF(ISNUMBER(U226), IFERROR(MATCH(A226,OFFSET(Activiteitenoverzicht!$D$5:$D$10001,U226,0), 0)+U226, "-"), "-")</f>
        <v>-</v>
      </c>
      <c r="AA226" t="str">
        <f ca="1">IF(ISNUMBER(X226), IFERROR(MATCH(A226,OFFSET(Activiteitenoverzicht!$D$5:$D$10001,X226,0), 0)+X226, "-"), "-")</f>
        <v>-</v>
      </c>
    </row>
    <row r="227" spans="2:27" x14ac:dyDescent="0.25">
      <c r="B227">
        <f t="shared" si="3"/>
        <v>0</v>
      </c>
      <c r="C227" t="e">
        <f>MATCH(A227,Activiteitenoverzicht!$D$5:$D$10001, 0)</f>
        <v>#N/A</v>
      </c>
      <c r="D227" t="e" cm="1">
        <f t="array" ref="D227">IF(INDEX(Activiteitenoverzicht!$B$5:$B$10001,C227)&lt;&gt;0,INDEX(Activiteitenoverzicht!$B$5:$B$10001,C227),"niet gevonden")</f>
        <v>#N/A</v>
      </c>
      <c r="E227" t="e" cm="1">
        <f t="array" ref="E227">IF(INDEX(Activiteitenoverzicht!$G$5:$G$10001,C227)&lt;&gt;0,INDEX(Activiteitenoverzicht!$G$5:$G$10001,C227),"niet gevonden")</f>
        <v>#N/A</v>
      </c>
      <c r="F227" t="str">
        <f ca="1">IFERROR(MATCH(A227,OFFSET(Activiteitenoverzicht!$D$5:$D$2079,C227,0), 0)+C227, "-")</f>
        <v>-</v>
      </c>
      <c r="G227" t="str" cm="1">
        <f t="array" aca="1" ref="G227" ca="1">IF(ISNUMBER(F227),IF(INDEX(Activiteitenoverzicht!$B$5:$B$10001,F227)&lt;&gt;0,INDEX(Activiteitenoverzicht!$B$5:$B$10001,F227),"niet gevonden"),"-")</f>
        <v>-</v>
      </c>
      <c r="H227" t="str" cm="1">
        <f t="array" aca="1" ref="H227" ca="1">IF(ISNUMBER(F227),IF(INDEX(Activiteitenoverzicht!$G$5:$G$10001,F227)&lt;&gt;0,INDEX(Activiteitenoverzicht!$G$5:$G$10001,F227),"niet gevonden"),"-")</f>
        <v>-</v>
      </c>
      <c r="I227" t="str">
        <f ca="1">IF(ISNUMBER(F227), IFERROR(MATCH(A227,OFFSET(Activiteitenoverzicht!$D$5:$D$10001,F227,0), 0)+F227, "-"), "-")</f>
        <v>-</v>
      </c>
      <c r="J227" t="str" cm="1">
        <f t="array" aca="1" ref="J227" ca="1">IF(ISNUMBER(I227),IF(INDEX(Activiteitenoverzicht!$B$5:$B$10001,I227)&lt;&gt;0,INDEX(Activiteitenoverzicht!$B$5:$B$10001,I227),"niet gevonden"),"-")</f>
        <v>-</v>
      </c>
      <c r="K227" t="str" cm="1">
        <f t="array" aca="1" ref="K227" ca="1">IF(ISNUMBER(I227),IF(INDEX(Activiteitenoverzicht!$G$5:$G$10001,I227)&lt;&gt;0,INDEX(Activiteitenoverzicht!$G$5:$G$10001,I227),"niet gevonden"),"-")</f>
        <v>-</v>
      </c>
      <c r="L227" t="str">
        <f ca="1">IF(ISNUMBER(I227), IFERROR(MATCH(A227,OFFSET(Activiteitenoverzicht!$D$5:$D$10001,I227,0), 0)+I227, "-"), "-")</f>
        <v>-</v>
      </c>
      <c r="M227" t="str" cm="1">
        <f t="array" aca="1" ref="M227" ca="1">IF(ISNUMBER(L227),IF(INDEX(Activiteitenoverzicht!$B$5:$B$10001,L227)&lt;&gt;0,INDEX(Activiteitenoverzicht!$B$5:$B$10001,L227),"niet gevonden"),"-")</f>
        <v>-</v>
      </c>
      <c r="N227" t="str" cm="1">
        <f t="array" aca="1" ref="N227" ca="1">IF(ISNUMBER(L227),IF(INDEX(Activiteitenoverzicht!$G$5:$G$10001,L227)&lt;&gt;0,INDEX(Activiteitenoverzicht!$G$5:$G$10001,L227),"niet gevonden"),"-")</f>
        <v>-</v>
      </c>
      <c r="O227" t="str">
        <f ca="1">IF(ISNUMBER(L227), IFERROR(MATCH(A227,OFFSET(Activiteitenoverzicht!$D$5:$D$10001,L227,0), 0)+L227, "-"), "-")</f>
        <v>-</v>
      </c>
      <c r="R227" t="str">
        <f ca="1">IF(ISNUMBER(O227), IFERROR(MATCH(A227,OFFSET(Activiteitenoverzicht!$D$5:$D$10001,O227,0), 0)+O227, "-"), "-")</f>
        <v>-</v>
      </c>
      <c r="U227" t="str">
        <f ca="1">IF(ISNUMBER(R227), IFERROR(MATCH(A227,OFFSET(Activiteitenoverzicht!$D$5:$D$10001,R227,0), 0)+R227, "-"), "-")</f>
        <v>-</v>
      </c>
      <c r="X227" t="str">
        <f ca="1">IF(ISNUMBER(U227), IFERROR(MATCH(A227,OFFSET(Activiteitenoverzicht!$D$5:$D$10001,U227,0), 0)+U227, "-"), "-")</f>
        <v>-</v>
      </c>
      <c r="AA227" t="str">
        <f ca="1">IF(ISNUMBER(X227), IFERROR(MATCH(A227,OFFSET(Activiteitenoverzicht!$D$5:$D$10001,X227,0), 0)+X227, "-"), "-")</f>
        <v>-</v>
      </c>
    </row>
    <row r="228" spans="2:27" x14ac:dyDescent="0.25">
      <c r="B228">
        <f t="shared" si="3"/>
        <v>0</v>
      </c>
      <c r="C228" t="e">
        <f>MATCH(A228,Activiteitenoverzicht!$D$5:$D$10001, 0)</f>
        <v>#N/A</v>
      </c>
      <c r="D228" t="e" cm="1">
        <f t="array" ref="D228">IF(INDEX(Activiteitenoverzicht!$B$5:$B$10001,C228)&lt;&gt;0,INDEX(Activiteitenoverzicht!$B$5:$B$10001,C228),"niet gevonden")</f>
        <v>#N/A</v>
      </c>
      <c r="E228" t="e" cm="1">
        <f t="array" ref="E228">IF(INDEX(Activiteitenoverzicht!$G$5:$G$10001,C228)&lt;&gt;0,INDEX(Activiteitenoverzicht!$G$5:$G$10001,C228),"niet gevonden")</f>
        <v>#N/A</v>
      </c>
      <c r="F228" t="str">
        <f ca="1">IFERROR(MATCH(A228,OFFSET(Activiteitenoverzicht!$D$5:$D$2079,C228,0), 0)+C228, "-")</f>
        <v>-</v>
      </c>
      <c r="G228" t="str" cm="1">
        <f t="array" aca="1" ref="G228" ca="1">IF(ISNUMBER(F228),IF(INDEX(Activiteitenoverzicht!$B$5:$B$10001,F228)&lt;&gt;0,INDEX(Activiteitenoverzicht!$B$5:$B$10001,F228),"niet gevonden"),"-")</f>
        <v>-</v>
      </c>
      <c r="H228" t="str" cm="1">
        <f t="array" aca="1" ref="H228" ca="1">IF(ISNUMBER(F228),IF(INDEX(Activiteitenoverzicht!$G$5:$G$10001,F228)&lt;&gt;0,INDEX(Activiteitenoverzicht!$G$5:$G$10001,F228),"niet gevonden"),"-")</f>
        <v>-</v>
      </c>
      <c r="I228" t="str">
        <f ca="1">IF(ISNUMBER(F228), IFERROR(MATCH(A228,OFFSET(Activiteitenoverzicht!$D$5:$D$10001,F228,0), 0)+F228, "-"), "-")</f>
        <v>-</v>
      </c>
      <c r="J228" t="str" cm="1">
        <f t="array" aca="1" ref="J228" ca="1">IF(ISNUMBER(I228),IF(INDEX(Activiteitenoverzicht!$B$5:$B$10001,I228)&lt;&gt;0,INDEX(Activiteitenoverzicht!$B$5:$B$10001,I228),"niet gevonden"),"-")</f>
        <v>-</v>
      </c>
      <c r="K228" t="str" cm="1">
        <f t="array" aca="1" ref="K228" ca="1">IF(ISNUMBER(I228),IF(INDEX(Activiteitenoverzicht!$G$5:$G$10001,I228)&lt;&gt;0,INDEX(Activiteitenoverzicht!$G$5:$G$10001,I228),"niet gevonden"),"-")</f>
        <v>-</v>
      </c>
      <c r="L228" t="str">
        <f ca="1">IF(ISNUMBER(I228), IFERROR(MATCH(A228,OFFSET(Activiteitenoverzicht!$D$5:$D$10001,I228,0), 0)+I228, "-"), "-")</f>
        <v>-</v>
      </c>
      <c r="M228" t="str" cm="1">
        <f t="array" aca="1" ref="M228" ca="1">IF(ISNUMBER(L228),IF(INDEX(Activiteitenoverzicht!$B$5:$B$10001,L228)&lt;&gt;0,INDEX(Activiteitenoverzicht!$B$5:$B$10001,L228),"niet gevonden"),"-")</f>
        <v>-</v>
      </c>
      <c r="N228" t="str" cm="1">
        <f t="array" aca="1" ref="N228" ca="1">IF(ISNUMBER(L228),IF(INDEX(Activiteitenoverzicht!$G$5:$G$10001,L228)&lt;&gt;0,INDEX(Activiteitenoverzicht!$G$5:$G$10001,L228),"niet gevonden"),"-")</f>
        <v>-</v>
      </c>
      <c r="O228" t="str">
        <f ca="1">IF(ISNUMBER(L228), IFERROR(MATCH(A228,OFFSET(Activiteitenoverzicht!$D$5:$D$10001,L228,0), 0)+L228, "-"), "-")</f>
        <v>-</v>
      </c>
      <c r="R228" t="str">
        <f ca="1">IF(ISNUMBER(O228), IFERROR(MATCH(A228,OFFSET(Activiteitenoverzicht!$D$5:$D$10001,O228,0), 0)+O228, "-"), "-")</f>
        <v>-</v>
      </c>
      <c r="U228" t="str">
        <f ca="1">IF(ISNUMBER(R228), IFERROR(MATCH(A228,OFFSET(Activiteitenoverzicht!$D$5:$D$10001,R228,0), 0)+R228, "-"), "-")</f>
        <v>-</v>
      </c>
      <c r="X228" t="str">
        <f ca="1">IF(ISNUMBER(U228), IFERROR(MATCH(A228,OFFSET(Activiteitenoverzicht!$D$5:$D$10001,U228,0), 0)+U228, "-"), "-")</f>
        <v>-</v>
      </c>
      <c r="AA228" t="str">
        <f ca="1">IF(ISNUMBER(X228), IFERROR(MATCH(A228,OFFSET(Activiteitenoverzicht!$D$5:$D$10001,X228,0), 0)+X228, "-"), "-")</f>
        <v>-</v>
      </c>
    </row>
    <row r="229" spans="2:27" x14ac:dyDescent="0.25">
      <c r="B229">
        <f t="shared" si="3"/>
        <v>0</v>
      </c>
      <c r="C229" t="e">
        <f>MATCH(A229,Activiteitenoverzicht!$D$5:$D$10001, 0)</f>
        <v>#N/A</v>
      </c>
      <c r="D229" t="e" cm="1">
        <f t="array" ref="D229">IF(INDEX(Activiteitenoverzicht!$B$5:$B$10001,C229)&lt;&gt;0,INDEX(Activiteitenoverzicht!$B$5:$B$10001,C229),"niet gevonden")</f>
        <v>#N/A</v>
      </c>
      <c r="E229" t="e" cm="1">
        <f t="array" ref="E229">IF(INDEX(Activiteitenoverzicht!$G$5:$G$10001,C229)&lt;&gt;0,INDEX(Activiteitenoverzicht!$G$5:$G$10001,C229),"niet gevonden")</f>
        <v>#N/A</v>
      </c>
      <c r="F229" t="str">
        <f ca="1">IFERROR(MATCH(A229,OFFSET(Activiteitenoverzicht!$D$5:$D$2079,C229,0), 0)+C229, "-")</f>
        <v>-</v>
      </c>
      <c r="G229" t="str" cm="1">
        <f t="array" aca="1" ref="G229" ca="1">IF(ISNUMBER(F229),IF(INDEX(Activiteitenoverzicht!$B$5:$B$10001,F229)&lt;&gt;0,INDEX(Activiteitenoverzicht!$B$5:$B$10001,F229),"niet gevonden"),"-")</f>
        <v>-</v>
      </c>
      <c r="H229" t="str" cm="1">
        <f t="array" aca="1" ref="H229" ca="1">IF(ISNUMBER(F229),IF(INDEX(Activiteitenoverzicht!$G$5:$G$10001,F229)&lt;&gt;0,INDEX(Activiteitenoverzicht!$G$5:$G$10001,F229),"niet gevonden"),"-")</f>
        <v>-</v>
      </c>
      <c r="I229" t="str">
        <f ca="1">IF(ISNUMBER(F229), IFERROR(MATCH(A229,OFFSET(Activiteitenoverzicht!$D$5:$D$10001,F229,0), 0)+F229, "-"), "-")</f>
        <v>-</v>
      </c>
      <c r="J229" t="str" cm="1">
        <f t="array" aca="1" ref="J229" ca="1">IF(ISNUMBER(I229),IF(INDEX(Activiteitenoverzicht!$B$5:$B$10001,I229)&lt;&gt;0,INDEX(Activiteitenoverzicht!$B$5:$B$10001,I229),"niet gevonden"),"-")</f>
        <v>-</v>
      </c>
      <c r="K229" t="str" cm="1">
        <f t="array" aca="1" ref="K229" ca="1">IF(ISNUMBER(I229),IF(INDEX(Activiteitenoverzicht!$G$5:$G$10001,I229)&lt;&gt;0,INDEX(Activiteitenoverzicht!$G$5:$G$10001,I229),"niet gevonden"),"-")</f>
        <v>-</v>
      </c>
      <c r="L229" t="str">
        <f ca="1">IF(ISNUMBER(I229), IFERROR(MATCH(A229,OFFSET(Activiteitenoverzicht!$D$5:$D$10001,I229,0), 0)+I229, "-"), "-")</f>
        <v>-</v>
      </c>
      <c r="M229" t="str" cm="1">
        <f t="array" aca="1" ref="M229" ca="1">IF(ISNUMBER(L229),IF(INDEX(Activiteitenoverzicht!$B$5:$B$10001,L229)&lt;&gt;0,INDEX(Activiteitenoverzicht!$B$5:$B$10001,L229),"niet gevonden"),"-")</f>
        <v>-</v>
      </c>
      <c r="N229" t="str" cm="1">
        <f t="array" aca="1" ref="N229" ca="1">IF(ISNUMBER(L229),IF(INDEX(Activiteitenoverzicht!$G$5:$G$10001,L229)&lt;&gt;0,INDEX(Activiteitenoverzicht!$G$5:$G$10001,L229),"niet gevonden"),"-")</f>
        <v>-</v>
      </c>
      <c r="O229" t="str">
        <f ca="1">IF(ISNUMBER(L229), IFERROR(MATCH(A229,OFFSET(Activiteitenoverzicht!$D$5:$D$10001,L229,0), 0)+L229, "-"), "-")</f>
        <v>-</v>
      </c>
      <c r="R229" t="str">
        <f ca="1">IF(ISNUMBER(O229), IFERROR(MATCH(A229,OFFSET(Activiteitenoverzicht!$D$5:$D$10001,O229,0), 0)+O229, "-"), "-")</f>
        <v>-</v>
      </c>
      <c r="U229" t="str">
        <f ca="1">IF(ISNUMBER(R229), IFERROR(MATCH(A229,OFFSET(Activiteitenoverzicht!$D$5:$D$10001,R229,0), 0)+R229, "-"), "-")</f>
        <v>-</v>
      </c>
      <c r="X229" t="str">
        <f ca="1">IF(ISNUMBER(U229), IFERROR(MATCH(A229,OFFSET(Activiteitenoverzicht!$D$5:$D$10001,U229,0), 0)+U229, "-"), "-")</f>
        <v>-</v>
      </c>
      <c r="AA229" t="str">
        <f ca="1">IF(ISNUMBER(X229), IFERROR(MATCH(A229,OFFSET(Activiteitenoverzicht!$D$5:$D$10001,X229,0), 0)+X229, "-"), "-")</f>
        <v>-</v>
      </c>
    </row>
    <row r="230" spans="2:27" x14ac:dyDescent="0.25">
      <c r="B230">
        <f t="shared" si="3"/>
        <v>0</v>
      </c>
      <c r="C230" t="e">
        <f>MATCH(A230,Activiteitenoverzicht!$D$5:$D$10001, 0)</f>
        <v>#N/A</v>
      </c>
      <c r="D230" t="e" cm="1">
        <f t="array" ref="D230">IF(INDEX(Activiteitenoverzicht!$B$5:$B$10001,C230)&lt;&gt;0,INDEX(Activiteitenoverzicht!$B$5:$B$10001,C230),"niet gevonden")</f>
        <v>#N/A</v>
      </c>
      <c r="E230" t="e" cm="1">
        <f t="array" ref="E230">IF(INDEX(Activiteitenoverzicht!$G$5:$G$10001,C230)&lt;&gt;0,INDEX(Activiteitenoverzicht!$G$5:$G$10001,C230),"niet gevonden")</f>
        <v>#N/A</v>
      </c>
      <c r="F230" t="str">
        <f ca="1">IFERROR(MATCH(A230,OFFSET(Activiteitenoverzicht!$D$5:$D$2079,C230,0), 0)+C230, "-")</f>
        <v>-</v>
      </c>
      <c r="G230" t="str" cm="1">
        <f t="array" aca="1" ref="G230" ca="1">IF(ISNUMBER(F230),IF(INDEX(Activiteitenoverzicht!$B$5:$B$10001,F230)&lt;&gt;0,INDEX(Activiteitenoverzicht!$B$5:$B$10001,F230),"niet gevonden"),"-")</f>
        <v>-</v>
      </c>
      <c r="H230" t="str" cm="1">
        <f t="array" aca="1" ref="H230" ca="1">IF(ISNUMBER(F230),IF(INDEX(Activiteitenoverzicht!$G$5:$G$10001,F230)&lt;&gt;0,INDEX(Activiteitenoverzicht!$G$5:$G$10001,F230),"niet gevonden"),"-")</f>
        <v>-</v>
      </c>
      <c r="I230" t="str">
        <f ca="1">IF(ISNUMBER(F230), IFERROR(MATCH(A230,OFFSET(Activiteitenoverzicht!$D$5:$D$10001,F230,0), 0)+F230, "-"), "-")</f>
        <v>-</v>
      </c>
      <c r="J230" t="str" cm="1">
        <f t="array" aca="1" ref="J230" ca="1">IF(ISNUMBER(I230),IF(INDEX(Activiteitenoverzicht!$B$5:$B$10001,I230)&lt;&gt;0,INDEX(Activiteitenoverzicht!$B$5:$B$10001,I230),"niet gevonden"),"-")</f>
        <v>-</v>
      </c>
      <c r="K230" t="str" cm="1">
        <f t="array" aca="1" ref="K230" ca="1">IF(ISNUMBER(I230),IF(INDEX(Activiteitenoverzicht!$G$5:$G$10001,I230)&lt;&gt;0,INDEX(Activiteitenoverzicht!$G$5:$G$10001,I230),"niet gevonden"),"-")</f>
        <v>-</v>
      </c>
      <c r="L230" t="str">
        <f ca="1">IF(ISNUMBER(I230), IFERROR(MATCH(A230,OFFSET(Activiteitenoverzicht!$D$5:$D$10001,I230,0), 0)+I230, "-"), "-")</f>
        <v>-</v>
      </c>
      <c r="M230" t="str" cm="1">
        <f t="array" aca="1" ref="M230" ca="1">IF(ISNUMBER(L230),IF(INDEX(Activiteitenoverzicht!$B$5:$B$10001,L230)&lt;&gt;0,INDEX(Activiteitenoverzicht!$B$5:$B$10001,L230),"niet gevonden"),"-")</f>
        <v>-</v>
      </c>
      <c r="N230" t="str" cm="1">
        <f t="array" aca="1" ref="N230" ca="1">IF(ISNUMBER(L230),IF(INDEX(Activiteitenoverzicht!$G$5:$G$10001,L230)&lt;&gt;0,INDEX(Activiteitenoverzicht!$G$5:$G$10001,L230),"niet gevonden"),"-")</f>
        <v>-</v>
      </c>
      <c r="O230" t="str">
        <f ca="1">IF(ISNUMBER(L230), IFERROR(MATCH(A230,OFFSET(Activiteitenoverzicht!$D$5:$D$10001,L230,0), 0)+L230, "-"), "-")</f>
        <v>-</v>
      </c>
      <c r="R230" t="str">
        <f ca="1">IF(ISNUMBER(O230), IFERROR(MATCH(A230,OFFSET(Activiteitenoverzicht!$D$5:$D$10001,O230,0), 0)+O230, "-"), "-")</f>
        <v>-</v>
      </c>
      <c r="U230" t="str">
        <f ca="1">IF(ISNUMBER(R230), IFERROR(MATCH(A230,OFFSET(Activiteitenoverzicht!$D$5:$D$10001,R230,0), 0)+R230, "-"), "-")</f>
        <v>-</v>
      </c>
      <c r="X230" t="str">
        <f ca="1">IF(ISNUMBER(U230), IFERROR(MATCH(A230,OFFSET(Activiteitenoverzicht!$D$5:$D$10001,U230,0), 0)+U230, "-"), "-")</f>
        <v>-</v>
      </c>
      <c r="AA230" t="str">
        <f ca="1">IF(ISNUMBER(X230), IFERROR(MATCH(A230,OFFSET(Activiteitenoverzicht!$D$5:$D$10001,X230,0), 0)+X230, "-"), "-")</f>
        <v>-</v>
      </c>
    </row>
    <row r="231" spans="2:27" x14ac:dyDescent="0.25">
      <c r="B231">
        <f t="shared" si="3"/>
        <v>0</v>
      </c>
      <c r="C231" t="e">
        <f>MATCH(A231,Activiteitenoverzicht!$D$5:$D$10001, 0)</f>
        <v>#N/A</v>
      </c>
      <c r="D231" t="e" cm="1">
        <f t="array" ref="D231">IF(INDEX(Activiteitenoverzicht!$B$5:$B$10001,C231)&lt;&gt;0,INDEX(Activiteitenoverzicht!$B$5:$B$10001,C231),"niet gevonden")</f>
        <v>#N/A</v>
      </c>
      <c r="E231" t="e" cm="1">
        <f t="array" ref="E231">IF(INDEX(Activiteitenoverzicht!$G$5:$G$10001,C231)&lt;&gt;0,INDEX(Activiteitenoverzicht!$G$5:$G$10001,C231),"niet gevonden")</f>
        <v>#N/A</v>
      </c>
      <c r="F231" t="str">
        <f ca="1">IFERROR(MATCH(A231,OFFSET(Activiteitenoverzicht!$D$5:$D$2079,C231,0), 0)+C231, "-")</f>
        <v>-</v>
      </c>
      <c r="G231" t="str" cm="1">
        <f t="array" aca="1" ref="G231" ca="1">IF(ISNUMBER(F231),IF(INDEX(Activiteitenoverzicht!$B$5:$B$10001,F231)&lt;&gt;0,INDEX(Activiteitenoverzicht!$B$5:$B$10001,F231),"niet gevonden"),"-")</f>
        <v>-</v>
      </c>
      <c r="H231" t="str" cm="1">
        <f t="array" aca="1" ref="H231" ca="1">IF(ISNUMBER(F231),IF(INDEX(Activiteitenoverzicht!$G$5:$G$10001,F231)&lt;&gt;0,INDEX(Activiteitenoverzicht!$G$5:$G$10001,F231),"niet gevonden"),"-")</f>
        <v>-</v>
      </c>
      <c r="I231" t="str">
        <f ca="1">IF(ISNUMBER(F231), IFERROR(MATCH(A231,OFFSET(Activiteitenoverzicht!$D$5:$D$10001,F231,0), 0)+F231, "-"), "-")</f>
        <v>-</v>
      </c>
      <c r="J231" t="str" cm="1">
        <f t="array" aca="1" ref="J231" ca="1">IF(ISNUMBER(I231),IF(INDEX(Activiteitenoverzicht!$B$5:$B$10001,I231)&lt;&gt;0,INDEX(Activiteitenoverzicht!$B$5:$B$10001,I231),"niet gevonden"),"-")</f>
        <v>-</v>
      </c>
      <c r="K231" t="str" cm="1">
        <f t="array" aca="1" ref="K231" ca="1">IF(ISNUMBER(I231),IF(INDEX(Activiteitenoverzicht!$G$5:$G$10001,I231)&lt;&gt;0,INDEX(Activiteitenoverzicht!$G$5:$G$10001,I231),"niet gevonden"),"-")</f>
        <v>-</v>
      </c>
      <c r="L231" t="str">
        <f ca="1">IF(ISNUMBER(I231), IFERROR(MATCH(A231,OFFSET(Activiteitenoverzicht!$D$5:$D$10001,I231,0), 0)+I231, "-"), "-")</f>
        <v>-</v>
      </c>
      <c r="M231" t="str" cm="1">
        <f t="array" aca="1" ref="M231" ca="1">IF(ISNUMBER(L231),IF(INDEX(Activiteitenoverzicht!$B$5:$B$10001,L231)&lt;&gt;0,INDEX(Activiteitenoverzicht!$B$5:$B$10001,L231),"niet gevonden"),"-")</f>
        <v>-</v>
      </c>
      <c r="N231" t="str" cm="1">
        <f t="array" aca="1" ref="N231" ca="1">IF(ISNUMBER(L231),IF(INDEX(Activiteitenoverzicht!$G$5:$G$10001,L231)&lt;&gt;0,INDEX(Activiteitenoverzicht!$G$5:$G$10001,L231),"niet gevonden"),"-")</f>
        <v>-</v>
      </c>
      <c r="O231" t="str">
        <f ca="1">IF(ISNUMBER(L231), IFERROR(MATCH(A231,OFFSET(Activiteitenoverzicht!$D$5:$D$10001,L231,0), 0)+L231, "-"), "-")</f>
        <v>-</v>
      </c>
      <c r="R231" t="str">
        <f ca="1">IF(ISNUMBER(O231), IFERROR(MATCH(A231,OFFSET(Activiteitenoverzicht!$D$5:$D$10001,O231,0), 0)+O231, "-"), "-")</f>
        <v>-</v>
      </c>
      <c r="U231" t="str">
        <f ca="1">IF(ISNUMBER(R231), IFERROR(MATCH(A231,OFFSET(Activiteitenoverzicht!$D$5:$D$10001,R231,0), 0)+R231, "-"), "-")</f>
        <v>-</v>
      </c>
      <c r="X231" t="str">
        <f ca="1">IF(ISNUMBER(U231), IFERROR(MATCH(A231,OFFSET(Activiteitenoverzicht!$D$5:$D$10001,U231,0), 0)+U231, "-"), "-")</f>
        <v>-</v>
      </c>
      <c r="AA231" t="str">
        <f ca="1">IF(ISNUMBER(X231), IFERROR(MATCH(A231,OFFSET(Activiteitenoverzicht!$D$5:$D$10001,X231,0), 0)+X231, "-"), "-")</f>
        <v>-</v>
      </c>
    </row>
    <row r="232" spans="2:27" x14ac:dyDescent="0.25">
      <c r="B232">
        <f t="shared" si="3"/>
        <v>0</v>
      </c>
      <c r="C232" t="e">
        <f>MATCH(A232,Activiteitenoverzicht!$D$5:$D$10001, 0)</f>
        <v>#N/A</v>
      </c>
      <c r="D232" t="e" cm="1">
        <f t="array" ref="D232">IF(INDEX(Activiteitenoverzicht!$B$5:$B$10001,C232)&lt;&gt;0,INDEX(Activiteitenoverzicht!$B$5:$B$10001,C232),"niet gevonden")</f>
        <v>#N/A</v>
      </c>
      <c r="E232" t="e" cm="1">
        <f t="array" ref="E232">IF(INDEX(Activiteitenoverzicht!$G$5:$G$10001,C232)&lt;&gt;0,INDEX(Activiteitenoverzicht!$G$5:$G$10001,C232),"niet gevonden")</f>
        <v>#N/A</v>
      </c>
      <c r="F232" t="str">
        <f ca="1">IFERROR(MATCH(A232,OFFSET(Activiteitenoverzicht!$D$5:$D$2079,C232,0), 0)+C232, "-")</f>
        <v>-</v>
      </c>
      <c r="G232" t="str" cm="1">
        <f t="array" aca="1" ref="G232" ca="1">IF(ISNUMBER(F232),IF(INDEX(Activiteitenoverzicht!$B$5:$B$10001,F232)&lt;&gt;0,INDEX(Activiteitenoverzicht!$B$5:$B$10001,F232),"niet gevonden"),"-")</f>
        <v>-</v>
      </c>
      <c r="H232" t="str" cm="1">
        <f t="array" aca="1" ref="H232" ca="1">IF(ISNUMBER(F232),IF(INDEX(Activiteitenoverzicht!$G$5:$G$10001,F232)&lt;&gt;0,INDEX(Activiteitenoverzicht!$G$5:$G$10001,F232),"niet gevonden"),"-")</f>
        <v>-</v>
      </c>
      <c r="I232" t="str">
        <f ca="1">IF(ISNUMBER(F232), IFERROR(MATCH(A232,OFFSET(Activiteitenoverzicht!$D$5:$D$10001,F232,0), 0)+F232, "-"), "-")</f>
        <v>-</v>
      </c>
      <c r="J232" t="str" cm="1">
        <f t="array" aca="1" ref="J232" ca="1">IF(ISNUMBER(I232),IF(INDEX(Activiteitenoverzicht!$B$5:$B$10001,I232)&lt;&gt;0,INDEX(Activiteitenoverzicht!$B$5:$B$10001,I232),"niet gevonden"),"-")</f>
        <v>-</v>
      </c>
      <c r="K232" t="str" cm="1">
        <f t="array" aca="1" ref="K232" ca="1">IF(ISNUMBER(I232),IF(INDEX(Activiteitenoverzicht!$G$5:$G$10001,I232)&lt;&gt;0,INDEX(Activiteitenoverzicht!$G$5:$G$10001,I232),"niet gevonden"),"-")</f>
        <v>-</v>
      </c>
      <c r="L232" t="str">
        <f ca="1">IF(ISNUMBER(I232), IFERROR(MATCH(A232,OFFSET(Activiteitenoverzicht!$D$5:$D$10001,I232,0), 0)+I232, "-"), "-")</f>
        <v>-</v>
      </c>
      <c r="M232" t="str" cm="1">
        <f t="array" aca="1" ref="M232" ca="1">IF(ISNUMBER(L232),IF(INDEX(Activiteitenoverzicht!$B$5:$B$10001,L232)&lt;&gt;0,INDEX(Activiteitenoverzicht!$B$5:$B$10001,L232),"niet gevonden"),"-")</f>
        <v>-</v>
      </c>
      <c r="N232" t="str" cm="1">
        <f t="array" aca="1" ref="N232" ca="1">IF(ISNUMBER(L232),IF(INDEX(Activiteitenoverzicht!$G$5:$G$10001,L232)&lt;&gt;0,INDEX(Activiteitenoverzicht!$G$5:$G$10001,L232),"niet gevonden"),"-")</f>
        <v>-</v>
      </c>
      <c r="O232" t="str">
        <f ca="1">IF(ISNUMBER(L232), IFERROR(MATCH(A232,OFFSET(Activiteitenoverzicht!$D$5:$D$10001,L232,0), 0)+L232, "-"), "-")</f>
        <v>-</v>
      </c>
      <c r="R232" t="str">
        <f ca="1">IF(ISNUMBER(O232), IFERROR(MATCH(A232,OFFSET(Activiteitenoverzicht!$D$5:$D$10001,O232,0), 0)+O232, "-"), "-")</f>
        <v>-</v>
      </c>
      <c r="U232" t="str">
        <f ca="1">IF(ISNUMBER(R232), IFERROR(MATCH(A232,OFFSET(Activiteitenoverzicht!$D$5:$D$10001,R232,0), 0)+R232, "-"), "-")</f>
        <v>-</v>
      </c>
      <c r="X232" t="str">
        <f ca="1">IF(ISNUMBER(U232), IFERROR(MATCH(A232,OFFSET(Activiteitenoverzicht!$D$5:$D$10001,U232,0), 0)+U232, "-"), "-")</f>
        <v>-</v>
      </c>
      <c r="AA232" t="str">
        <f ca="1">IF(ISNUMBER(X232), IFERROR(MATCH(A232,OFFSET(Activiteitenoverzicht!$D$5:$D$10001,X232,0), 0)+X232, "-"), "-")</f>
        <v>-</v>
      </c>
    </row>
    <row r="233" spans="2:27" x14ac:dyDescent="0.25">
      <c r="B233">
        <f t="shared" si="3"/>
        <v>0</v>
      </c>
      <c r="C233" t="e">
        <f>MATCH(A233,Activiteitenoverzicht!$D$5:$D$10001, 0)</f>
        <v>#N/A</v>
      </c>
      <c r="D233" t="e" cm="1">
        <f t="array" ref="D233">IF(INDEX(Activiteitenoverzicht!$B$5:$B$10001,C233)&lt;&gt;0,INDEX(Activiteitenoverzicht!$B$5:$B$10001,C233),"niet gevonden")</f>
        <v>#N/A</v>
      </c>
      <c r="E233" t="e" cm="1">
        <f t="array" ref="E233">IF(INDEX(Activiteitenoverzicht!$G$5:$G$10001,C233)&lt;&gt;0,INDEX(Activiteitenoverzicht!$G$5:$G$10001,C233),"niet gevonden")</f>
        <v>#N/A</v>
      </c>
      <c r="F233" t="str">
        <f ca="1">IFERROR(MATCH(A233,OFFSET(Activiteitenoverzicht!$D$5:$D$2079,C233,0), 0)+C233, "-")</f>
        <v>-</v>
      </c>
      <c r="G233" t="str" cm="1">
        <f t="array" aca="1" ref="G233" ca="1">IF(ISNUMBER(F233),IF(INDEX(Activiteitenoverzicht!$B$5:$B$10001,F233)&lt;&gt;0,INDEX(Activiteitenoverzicht!$B$5:$B$10001,F233),"niet gevonden"),"-")</f>
        <v>-</v>
      </c>
      <c r="H233" t="str" cm="1">
        <f t="array" aca="1" ref="H233" ca="1">IF(ISNUMBER(F233),IF(INDEX(Activiteitenoverzicht!$G$5:$G$10001,F233)&lt;&gt;0,INDEX(Activiteitenoverzicht!$G$5:$G$10001,F233),"niet gevonden"),"-")</f>
        <v>-</v>
      </c>
      <c r="I233" t="str">
        <f ca="1">IF(ISNUMBER(F233), IFERROR(MATCH(A233,OFFSET(Activiteitenoverzicht!$D$5:$D$10001,F233,0), 0)+F233, "-"), "-")</f>
        <v>-</v>
      </c>
      <c r="J233" t="str" cm="1">
        <f t="array" aca="1" ref="J233" ca="1">IF(ISNUMBER(I233),IF(INDEX(Activiteitenoverzicht!$B$5:$B$10001,I233)&lt;&gt;0,INDEX(Activiteitenoverzicht!$B$5:$B$10001,I233),"niet gevonden"),"-")</f>
        <v>-</v>
      </c>
      <c r="K233" t="str" cm="1">
        <f t="array" aca="1" ref="K233" ca="1">IF(ISNUMBER(I233),IF(INDEX(Activiteitenoverzicht!$G$5:$G$10001,I233)&lt;&gt;0,INDEX(Activiteitenoverzicht!$G$5:$G$10001,I233),"niet gevonden"),"-")</f>
        <v>-</v>
      </c>
      <c r="L233" t="str">
        <f ca="1">IF(ISNUMBER(I233), IFERROR(MATCH(A233,OFFSET(Activiteitenoverzicht!$D$5:$D$10001,I233,0), 0)+I233, "-"), "-")</f>
        <v>-</v>
      </c>
      <c r="M233" t="str" cm="1">
        <f t="array" aca="1" ref="M233" ca="1">IF(ISNUMBER(L233),IF(INDEX(Activiteitenoverzicht!$B$5:$B$10001,L233)&lt;&gt;0,INDEX(Activiteitenoverzicht!$B$5:$B$10001,L233),"niet gevonden"),"-")</f>
        <v>-</v>
      </c>
      <c r="N233" t="str" cm="1">
        <f t="array" aca="1" ref="N233" ca="1">IF(ISNUMBER(L233),IF(INDEX(Activiteitenoverzicht!$G$5:$G$10001,L233)&lt;&gt;0,INDEX(Activiteitenoverzicht!$G$5:$G$10001,L233),"niet gevonden"),"-")</f>
        <v>-</v>
      </c>
      <c r="O233" t="str">
        <f ca="1">IF(ISNUMBER(L233), IFERROR(MATCH(A233,OFFSET(Activiteitenoverzicht!$D$5:$D$10001,L233,0), 0)+L233, "-"), "-")</f>
        <v>-</v>
      </c>
      <c r="R233" t="str">
        <f ca="1">IF(ISNUMBER(O233), IFERROR(MATCH(A233,OFFSET(Activiteitenoverzicht!$D$5:$D$10001,O233,0), 0)+O233, "-"), "-")</f>
        <v>-</v>
      </c>
      <c r="U233" t="str">
        <f ca="1">IF(ISNUMBER(R233), IFERROR(MATCH(A233,OFFSET(Activiteitenoverzicht!$D$5:$D$10001,R233,0), 0)+R233, "-"), "-")</f>
        <v>-</v>
      </c>
      <c r="X233" t="str">
        <f ca="1">IF(ISNUMBER(U233), IFERROR(MATCH(A233,OFFSET(Activiteitenoverzicht!$D$5:$D$10001,U233,0), 0)+U233, "-"), "-")</f>
        <v>-</v>
      </c>
      <c r="AA233" t="str">
        <f ca="1">IF(ISNUMBER(X233), IFERROR(MATCH(A233,OFFSET(Activiteitenoverzicht!$D$5:$D$10001,X233,0), 0)+X233, "-"), "-")</f>
        <v>-</v>
      </c>
    </row>
    <row r="234" spans="2:27" x14ac:dyDescent="0.25">
      <c r="B234">
        <f t="shared" si="3"/>
        <v>0</v>
      </c>
      <c r="C234" t="e">
        <f>MATCH(A234,Activiteitenoverzicht!$D$5:$D$10001, 0)</f>
        <v>#N/A</v>
      </c>
      <c r="D234" t="e" cm="1">
        <f t="array" ref="D234">IF(INDEX(Activiteitenoverzicht!$B$5:$B$10001,C234)&lt;&gt;0,INDEX(Activiteitenoverzicht!$B$5:$B$10001,C234),"niet gevonden")</f>
        <v>#N/A</v>
      </c>
      <c r="E234" t="e" cm="1">
        <f t="array" ref="E234">IF(INDEX(Activiteitenoverzicht!$G$5:$G$10001,C234)&lt;&gt;0,INDEX(Activiteitenoverzicht!$G$5:$G$10001,C234),"niet gevonden")</f>
        <v>#N/A</v>
      </c>
      <c r="F234" t="str">
        <f ca="1">IFERROR(MATCH(A234,OFFSET(Activiteitenoverzicht!$D$5:$D$2079,C234,0), 0)+C234, "-")</f>
        <v>-</v>
      </c>
      <c r="G234" t="str" cm="1">
        <f t="array" aca="1" ref="G234" ca="1">IF(ISNUMBER(F234),IF(INDEX(Activiteitenoverzicht!$B$5:$B$10001,F234)&lt;&gt;0,INDEX(Activiteitenoverzicht!$B$5:$B$10001,F234),"niet gevonden"),"-")</f>
        <v>-</v>
      </c>
      <c r="H234" t="str" cm="1">
        <f t="array" aca="1" ref="H234" ca="1">IF(ISNUMBER(F234),IF(INDEX(Activiteitenoverzicht!$G$5:$G$10001,F234)&lt;&gt;0,INDEX(Activiteitenoverzicht!$G$5:$G$10001,F234),"niet gevonden"),"-")</f>
        <v>-</v>
      </c>
      <c r="I234" t="str">
        <f ca="1">IF(ISNUMBER(F234), IFERROR(MATCH(A234,OFFSET(Activiteitenoverzicht!$D$5:$D$10001,F234,0), 0)+F234, "-"), "-")</f>
        <v>-</v>
      </c>
      <c r="J234" t="str" cm="1">
        <f t="array" aca="1" ref="J234" ca="1">IF(ISNUMBER(I234),IF(INDEX(Activiteitenoverzicht!$B$5:$B$10001,I234)&lt;&gt;0,INDEX(Activiteitenoverzicht!$B$5:$B$10001,I234),"niet gevonden"),"-")</f>
        <v>-</v>
      </c>
      <c r="K234" t="str" cm="1">
        <f t="array" aca="1" ref="K234" ca="1">IF(ISNUMBER(I234),IF(INDEX(Activiteitenoverzicht!$G$5:$G$10001,I234)&lt;&gt;0,INDEX(Activiteitenoverzicht!$G$5:$G$10001,I234),"niet gevonden"),"-")</f>
        <v>-</v>
      </c>
      <c r="L234" t="str">
        <f ca="1">IF(ISNUMBER(I234), IFERROR(MATCH(A234,OFFSET(Activiteitenoverzicht!$D$5:$D$10001,I234,0), 0)+I234, "-"), "-")</f>
        <v>-</v>
      </c>
      <c r="M234" t="str" cm="1">
        <f t="array" aca="1" ref="M234" ca="1">IF(ISNUMBER(L234),IF(INDEX(Activiteitenoverzicht!$B$5:$B$10001,L234)&lt;&gt;0,INDEX(Activiteitenoverzicht!$B$5:$B$10001,L234),"niet gevonden"),"-")</f>
        <v>-</v>
      </c>
      <c r="N234" t="str" cm="1">
        <f t="array" aca="1" ref="N234" ca="1">IF(ISNUMBER(L234),IF(INDEX(Activiteitenoverzicht!$G$5:$G$10001,L234)&lt;&gt;0,INDEX(Activiteitenoverzicht!$G$5:$G$10001,L234),"niet gevonden"),"-")</f>
        <v>-</v>
      </c>
      <c r="O234" t="str">
        <f ca="1">IF(ISNUMBER(L234), IFERROR(MATCH(A234,OFFSET(Activiteitenoverzicht!$D$5:$D$10001,L234,0), 0)+L234, "-"), "-")</f>
        <v>-</v>
      </c>
      <c r="R234" t="str">
        <f ca="1">IF(ISNUMBER(O234), IFERROR(MATCH(A234,OFFSET(Activiteitenoverzicht!$D$5:$D$10001,O234,0), 0)+O234, "-"), "-")</f>
        <v>-</v>
      </c>
      <c r="U234" t="str">
        <f ca="1">IF(ISNUMBER(R234), IFERROR(MATCH(A234,OFFSET(Activiteitenoverzicht!$D$5:$D$10001,R234,0), 0)+R234, "-"), "-")</f>
        <v>-</v>
      </c>
      <c r="X234" t="str">
        <f ca="1">IF(ISNUMBER(U234), IFERROR(MATCH(A234,OFFSET(Activiteitenoverzicht!$D$5:$D$10001,U234,0), 0)+U234, "-"), "-")</f>
        <v>-</v>
      </c>
      <c r="AA234" t="str">
        <f ca="1">IF(ISNUMBER(X234), IFERROR(MATCH(A234,OFFSET(Activiteitenoverzicht!$D$5:$D$10001,X234,0), 0)+X234, "-"), "-")</f>
        <v>-</v>
      </c>
    </row>
    <row r="235" spans="2:27" x14ac:dyDescent="0.25">
      <c r="B235">
        <f t="shared" si="3"/>
        <v>0</v>
      </c>
      <c r="C235" t="e">
        <f>MATCH(A235,Activiteitenoverzicht!$D$5:$D$10001, 0)</f>
        <v>#N/A</v>
      </c>
      <c r="D235" t="e" cm="1">
        <f t="array" ref="D235">IF(INDEX(Activiteitenoverzicht!$B$5:$B$10001,C235)&lt;&gt;0,INDEX(Activiteitenoverzicht!$B$5:$B$10001,C235),"niet gevonden")</f>
        <v>#N/A</v>
      </c>
      <c r="E235" t="e" cm="1">
        <f t="array" ref="E235">IF(INDEX(Activiteitenoverzicht!$G$5:$G$10001,C235)&lt;&gt;0,INDEX(Activiteitenoverzicht!$G$5:$G$10001,C235),"niet gevonden")</f>
        <v>#N/A</v>
      </c>
      <c r="F235" t="str">
        <f ca="1">IFERROR(MATCH(A235,OFFSET(Activiteitenoverzicht!$D$5:$D$2079,C235,0), 0)+C235, "-")</f>
        <v>-</v>
      </c>
      <c r="G235" t="str" cm="1">
        <f t="array" aca="1" ref="G235" ca="1">IF(ISNUMBER(F235),IF(INDEX(Activiteitenoverzicht!$B$5:$B$10001,F235)&lt;&gt;0,INDEX(Activiteitenoverzicht!$B$5:$B$10001,F235),"niet gevonden"),"-")</f>
        <v>-</v>
      </c>
      <c r="H235" t="str" cm="1">
        <f t="array" aca="1" ref="H235" ca="1">IF(ISNUMBER(F235),IF(INDEX(Activiteitenoverzicht!$G$5:$G$10001,F235)&lt;&gt;0,INDEX(Activiteitenoverzicht!$G$5:$G$10001,F235),"niet gevonden"),"-")</f>
        <v>-</v>
      </c>
      <c r="I235" t="str">
        <f ca="1">IF(ISNUMBER(F235), IFERROR(MATCH(A235,OFFSET(Activiteitenoverzicht!$D$5:$D$10001,F235,0), 0)+F235, "-"), "-")</f>
        <v>-</v>
      </c>
      <c r="J235" t="str" cm="1">
        <f t="array" aca="1" ref="J235" ca="1">IF(ISNUMBER(I235),IF(INDEX(Activiteitenoverzicht!$B$5:$B$10001,I235)&lt;&gt;0,INDEX(Activiteitenoverzicht!$B$5:$B$10001,I235),"niet gevonden"),"-")</f>
        <v>-</v>
      </c>
      <c r="K235" t="str" cm="1">
        <f t="array" aca="1" ref="K235" ca="1">IF(ISNUMBER(I235),IF(INDEX(Activiteitenoverzicht!$G$5:$G$10001,I235)&lt;&gt;0,INDEX(Activiteitenoverzicht!$G$5:$G$10001,I235),"niet gevonden"),"-")</f>
        <v>-</v>
      </c>
      <c r="L235" t="str">
        <f ca="1">IF(ISNUMBER(I235), IFERROR(MATCH(A235,OFFSET(Activiteitenoverzicht!$D$5:$D$10001,I235,0), 0)+I235, "-"), "-")</f>
        <v>-</v>
      </c>
      <c r="M235" t="str" cm="1">
        <f t="array" aca="1" ref="M235" ca="1">IF(ISNUMBER(L235),IF(INDEX(Activiteitenoverzicht!$B$5:$B$10001,L235)&lt;&gt;0,INDEX(Activiteitenoverzicht!$B$5:$B$10001,L235),"niet gevonden"),"-")</f>
        <v>-</v>
      </c>
      <c r="N235" t="str" cm="1">
        <f t="array" aca="1" ref="N235" ca="1">IF(ISNUMBER(L235),IF(INDEX(Activiteitenoverzicht!$G$5:$G$10001,L235)&lt;&gt;0,INDEX(Activiteitenoverzicht!$G$5:$G$10001,L235),"niet gevonden"),"-")</f>
        <v>-</v>
      </c>
      <c r="O235" t="str">
        <f ca="1">IF(ISNUMBER(L235), IFERROR(MATCH(A235,OFFSET(Activiteitenoverzicht!$D$5:$D$10001,L235,0), 0)+L235, "-"), "-")</f>
        <v>-</v>
      </c>
      <c r="R235" t="str">
        <f ca="1">IF(ISNUMBER(O235), IFERROR(MATCH(A235,OFFSET(Activiteitenoverzicht!$D$5:$D$10001,O235,0), 0)+O235, "-"), "-")</f>
        <v>-</v>
      </c>
      <c r="U235" t="str">
        <f ca="1">IF(ISNUMBER(R235), IFERROR(MATCH(A235,OFFSET(Activiteitenoverzicht!$D$5:$D$10001,R235,0), 0)+R235, "-"), "-")</f>
        <v>-</v>
      </c>
      <c r="X235" t="str">
        <f ca="1">IF(ISNUMBER(U235), IFERROR(MATCH(A235,OFFSET(Activiteitenoverzicht!$D$5:$D$10001,U235,0), 0)+U235, "-"), "-")</f>
        <v>-</v>
      </c>
      <c r="AA235" t="str">
        <f ca="1">IF(ISNUMBER(X235), IFERROR(MATCH(A235,OFFSET(Activiteitenoverzicht!$D$5:$D$10001,X235,0), 0)+X235, "-"), "-")</f>
        <v>-</v>
      </c>
    </row>
    <row r="236" spans="2:27" x14ac:dyDescent="0.25">
      <c r="B236">
        <f t="shared" si="3"/>
        <v>0</v>
      </c>
      <c r="C236" t="e">
        <f>MATCH(A236,Activiteitenoverzicht!$D$5:$D$10001, 0)</f>
        <v>#N/A</v>
      </c>
      <c r="D236" t="e" cm="1">
        <f t="array" ref="D236">IF(INDEX(Activiteitenoverzicht!$B$5:$B$10001,C236)&lt;&gt;0,INDEX(Activiteitenoverzicht!$B$5:$B$10001,C236),"niet gevonden")</f>
        <v>#N/A</v>
      </c>
      <c r="E236" t="e" cm="1">
        <f t="array" ref="E236">IF(INDEX(Activiteitenoverzicht!$G$5:$G$10001,C236)&lt;&gt;0,INDEX(Activiteitenoverzicht!$G$5:$G$10001,C236),"niet gevonden")</f>
        <v>#N/A</v>
      </c>
      <c r="F236" t="str">
        <f ca="1">IFERROR(MATCH(A236,OFFSET(Activiteitenoverzicht!$D$5:$D$2079,C236,0), 0)+C236, "-")</f>
        <v>-</v>
      </c>
      <c r="G236" t="str" cm="1">
        <f t="array" aca="1" ref="G236" ca="1">IF(ISNUMBER(F236),IF(INDEX(Activiteitenoverzicht!$B$5:$B$10001,F236)&lt;&gt;0,INDEX(Activiteitenoverzicht!$B$5:$B$10001,F236),"niet gevonden"),"-")</f>
        <v>-</v>
      </c>
      <c r="H236" t="str" cm="1">
        <f t="array" aca="1" ref="H236" ca="1">IF(ISNUMBER(F236),IF(INDEX(Activiteitenoverzicht!$G$5:$G$10001,F236)&lt;&gt;0,INDEX(Activiteitenoverzicht!$G$5:$G$10001,F236),"niet gevonden"),"-")</f>
        <v>-</v>
      </c>
      <c r="I236" t="str">
        <f ca="1">IF(ISNUMBER(F236), IFERROR(MATCH(A236,OFFSET(Activiteitenoverzicht!$D$5:$D$10001,F236,0), 0)+F236, "-"), "-")</f>
        <v>-</v>
      </c>
      <c r="J236" t="str" cm="1">
        <f t="array" aca="1" ref="J236" ca="1">IF(ISNUMBER(I236),IF(INDEX(Activiteitenoverzicht!$B$5:$B$10001,I236)&lt;&gt;0,INDEX(Activiteitenoverzicht!$B$5:$B$10001,I236),"niet gevonden"),"-")</f>
        <v>-</v>
      </c>
      <c r="K236" t="str" cm="1">
        <f t="array" aca="1" ref="K236" ca="1">IF(ISNUMBER(I236),IF(INDEX(Activiteitenoverzicht!$G$5:$G$10001,I236)&lt;&gt;0,INDEX(Activiteitenoverzicht!$G$5:$G$10001,I236),"niet gevonden"),"-")</f>
        <v>-</v>
      </c>
      <c r="L236" t="str">
        <f ca="1">IF(ISNUMBER(I236), IFERROR(MATCH(A236,OFFSET(Activiteitenoverzicht!$D$5:$D$10001,I236,0), 0)+I236, "-"), "-")</f>
        <v>-</v>
      </c>
      <c r="M236" t="str" cm="1">
        <f t="array" aca="1" ref="M236" ca="1">IF(ISNUMBER(L236),IF(INDEX(Activiteitenoverzicht!$B$5:$B$10001,L236)&lt;&gt;0,INDEX(Activiteitenoverzicht!$B$5:$B$10001,L236),"niet gevonden"),"-")</f>
        <v>-</v>
      </c>
      <c r="N236" t="str" cm="1">
        <f t="array" aca="1" ref="N236" ca="1">IF(ISNUMBER(L236),IF(INDEX(Activiteitenoverzicht!$G$5:$G$10001,L236)&lt;&gt;0,INDEX(Activiteitenoverzicht!$G$5:$G$10001,L236),"niet gevonden"),"-")</f>
        <v>-</v>
      </c>
      <c r="O236" t="str">
        <f ca="1">IF(ISNUMBER(L236), IFERROR(MATCH(A236,OFFSET(Activiteitenoverzicht!$D$5:$D$10001,L236,0), 0)+L236, "-"), "-")</f>
        <v>-</v>
      </c>
      <c r="R236" t="str">
        <f ca="1">IF(ISNUMBER(O236), IFERROR(MATCH(A236,OFFSET(Activiteitenoverzicht!$D$5:$D$10001,O236,0), 0)+O236, "-"), "-")</f>
        <v>-</v>
      </c>
      <c r="U236" t="str">
        <f ca="1">IF(ISNUMBER(R236), IFERROR(MATCH(A236,OFFSET(Activiteitenoverzicht!$D$5:$D$10001,R236,0), 0)+R236, "-"), "-")</f>
        <v>-</v>
      </c>
      <c r="X236" t="str">
        <f ca="1">IF(ISNUMBER(U236), IFERROR(MATCH(A236,OFFSET(Activiteitenoverzicht!$D$5:$D$10001,U236,0), 0)+U236, "-"), "-")</f>
        <v>-</v>
      </c>
      <c r="AA236" t="str">
        <f ca="1">IF(ISNUMBER(X236), IFERROR(MATCH(A236,OFFSET(Activiteitenoverzicht!$D$5:$D$10001,X236,0), 0)+X236, "-"), "-")</f>
        <v>-</v>
      </c>
    </row>
    <row r="237" spans="2:27" x14ac:dyDescent="0.25">
      <c r="B237">
        <f t="shared" si="3"/>
        <v>0</v>
      </c>
      <c r="C237" t="e">
        <f>MATCH(A237,Activiteitenoverzicht!$D$5:$D$10001, 0)</f>
        <v>#N/A</v>
      </c>
      <c r="D237" t="e" cm="1">
        <f t="array" ref="D237">IF(INDEX(Activiteitenoverzicht!$B$5:$B$10001,C237)&lt;&gt;0,INDEX(Activiteitenoverzicht!$B$5:$B$10001,C237),"niet gevonden")</f>
        <v>#N/A</v>
      </c>
      <c r="E237" t="e" cm="1">
        <f t="array" ref="E237">IF(INDEX(Activiteitenoverzicht!$G$5:$G$10001,C237)&lt;&gt;0,INDEX(Activiteitenoverzicht!$G$5:$G$10001,C237),"niet gevonden")</f>
        <v>#N/A</v>
      </c>
      <c r="F237" t="str">
        <f ca="1">IFERROR(MATCH(A237,OFFSET(Activiteitenoverzicht!$D$5:$D$2079,C237,0), 0)+C237, "-")</f>
        <v>-</v>
      </c>
      <c r="G237" t="str" cm="1">
        <f t="array" aca="1" ref="G237" ca="1">IF(ISNUMBER(F237),IF(INDEX(Activiteitenoverzicht!$B$5:$B$10001,F237)&lt;&gt;0,INDEX(Activiteitenoverzicht!$B$5:$B$10001,F237),"niet gevonden"),"-")</f>
        <v>-</v>
      </c>
      <c r="H237" t="str" cm="1">
        <f t="array" aca="1" ref="H237" ca="1">IF(ISNUMBER(F237),IF(INDEX(Activiteitenoverzicht!$G$5:$G$10001,F237)&lt;&gt;0,INDEX(Activiteitenoverzicht!$G$5:$G$10001,F237),"niet gevonden"),"-")</f>
        <v>-</v>
      </c>
      <c r="I237" t="str">
        <f ca="1">IF(ISNUMBER(F237), IFERROR(MATCH(A237,OFFSET(Activiteitenoverzicht!$D$5:$D$10001,F237,0), 0)+F237, "-"), "-")</f>
        <v>-</v>
      </c>
      <c r="J237" t="str" cm="1">
        <f t="array" aca="1" ref="J237" ca="1">IF(ISNUMBER(I237),IF(INDEX(Activiteitenoverzicht!$B$5:$B$10001,I237)&lt;&gt;0,INDEX(Activiteitenoverzicht!$B$5:$B$10001,I237),"niet gevonden"),"-")</f>
        <v>-</v>
      </c>
      <c r="K237" t="str" cm="1">
        <f t="array" aca="1" ref="K237" ca="1">IF(ISNUMBER(I237),IF(INDEX(Activiteitenoverzicht!$G$5:$G$10001,I237)&lt;&gt;0,INDEX(Activiteitenoverzicht!$G$5:$G$10001,I237),"niet gevonden"),"-")</f>
        <v>-</v>
      </c>
      <c r="L237" t="str">
        <f ca="1">IF(ISNUMBER(I237), IFERROR(MATCH(A237,OFFSET(Activiteitenoverzicht!$D$5:$D$10001,I237,0), 0)+I237, "-"), "-")</f>
        <v>-</v>
      </c>
      <c r="M237" t="str" cm="1">
        <f t="array" aca="1" ref="M237" ca="1">IF(ISNUMBER(L237),IF(INDEX(Activiteitenoverzicht!$B$5:$B$10001,L237)&lt;&gt;0,INDEX(Activiteitenoverzicht!$B$5:$B$10001,L237),"niet gevonden"),"-")</f>
        <v>-</v>
      </c>
      <c r="N237" t="str" cm="1">
        <f t="array" aca="1" ref="N237" ca="1">IF(ISNUMBER(L237),IF(INDEX(Activiteitenoverzicht!$G$5:$G$10001,L237)&lt;&gt;0,INDEX(Activiteitenoverzicht!$G$5:$G$10001,L237),"niet gevonden"),"-")</f>
        <v>-</v>
      </c>
      <c r="O237" t="str">
        <f ca="1">IF(ISNUMBER(L237), IFERROR(MATCH(A237,OFFSET(Activiteitenoverzicht!$D$5:$D$10001,L237,0), 0)+L237, "-"), "-")</f>
        <v>-</v>
      </c>
      <c r="R237" t="str">
        <f ca="1">IF(ISNUMBER(O237), IFERROR(MATCH(A237,OFFSET(Activiteitenoverzicht!$D$5:$D$10001,O237,0), 0)+O237, "-"), "-")</f>
        <v>-</v>
      </c>
      <c r="U237" t="str">
        <f ca="1">IF(ISNUMBER(R237), IFERROR(MATCH(A237,OFFSET(Activiteitenoverzicht!$D$5:$D$10001,R237,0), 0)+R237, "-"), "-")</f>
        <v>-</v>
      </c>
      <c r="X237" t="str">
        <f ca="1">IF(ISNUMBER(U237), IFERROR(MATCH(A237,OFFSET(Activiteitenoverzicht!$D$5:$D$10001,U237,0), 0)+U237, "-"), "-")</f>
        <v>-</v>
      </c>
      <c r="AA237" t="str">
        <f ca="1">IF(ISNUMBER(X237), IFERROR(MATCH(A237,OFFSET(Activiteitenoverzicht!$D$5:$D$10001,X237,0), 0)+X237, "-"), "-")</f>
        <v>-</v>
      </c>
    </row>
    <row r="238" spans="2:27" x14ac:dyDescent="0.25">
      <c r="B238">
        <f t="shared" si="3"/>
        <v>0</v>
      </c>
      <c r="C238" t="e">
        <f>MATCH(A238,Activiteitenoverzicht!$D$5:$D$10001, 0)</f>
        <v>#N/A</v>
      </c>
      <c r="D238" t="e" cm="1">
        <f t="array" ref="D238">IF(INDEX(Activiteitenoverzicht!$B$5:$B$10001,C238)&lt;&gt;0,INDEX(Activiteitenoverzicht!$B$5:$B$10001,C238),"niet gevonden")</f>
        <v>#N/A</v>
      </c>
      <c r="E238" t="e" cm="1">
        <f t="array" ref="E238">IF(INDEX(Activiteitenoverzicht!$G$5:$G$10001,C238)&lt;&gt;0,INDEX(Activiteitenoverzicht!$G$5:$G$10001,C238),"niet gevonden")</f>
        <v>#N/A</v>
      </c>
      <c r="F238" t="str">
        <f ca="1">IFERROR(MATCH(A238,OFFSET(Activiteitenoverzicht!$D$5:$D$2079,C238,0), 0)+C238, "-")</f>
        <v>-</v>
      </c>
      <c r="G238" t="str" cm="1">
        <f t="array" aca="1" ref="G238" ca="1">IF(ISNUMBER(F238),IF(INDEX(Activiteitenoverzicht!$B$5:$B$10001,F238)&lt;&gt;0,INDEX(Activiteitenoverzicht!$B$5:$B$10001,F238),"niet gevonden"),"-")</f>
        <v>-</v>
      </c>
      <c r="H238" t="str" cm="1">
        <f t="array" aca="1" ref="H238" ca="1">IF(ISNUMBER(F238),IF(INDEX(Activiteitenoverzicht!$G$5:$G$10001,F238)&lt;&gt;0,INDEX(Activiteitenoverzicht!$G$5:$G$10001,F238),"niet gevonden"),"-")</f>
        <v>-</v>
      </c>
      <c r="I238" t="str">
        <f ca="1">IF(ISNUMBER(F238), IFERROR(MATCH(A238,OFFSET(Activiteitenoverzicht!$D$5:$D$10001,F238,0), 0)+F238, "-"), "-")</f>
        <v>-</v>
      </c>
      <c r="J238" t="str" cm="1">
        <f t="array" aca="1" ref="J238" ca="1">IF(ISNUMBER(I238),IF(INDEX(Activiteitenoverzicht!$B$5:$B$10001,I238)&lt;&gt;0,INDEX(Activiteitenoverzicht!$B$5:$B$10001,I238),"niet gevonden"),"-")</f>
        <v>-</v>
      </c>
      <c r="K238" t="str" cm="1">
        <f t="array" aca="1" ref="K238" ca="1">IF(ISNUMBER(I238),IF(INDEX(Activiteitenoverzicht!$G$5:$G$10001,I238)&lt;&gt;0,INDEX(Activiteitenoverzicht!$G$5:$G$10001,I238),"niet gevonden"),"-")</f>
        <v>-</v>
      </c>
      <c r="L238" t="str">
        <f ca="1">IF(ISNUMBER(I238), IFERROR(MATCH(A238,OFFSET(Activiteitenoverzicht!$D$5:$D$10001,I238,0), 0)+I238, "-"), "-")</f>
        <v>-</v>
      </c>
      <c r="M238" t="str" cm="1">
        <f t="array" aca="1" ref="M238" ca="1">IF(ISNUMBER(L238),IF(INDEX(Activiteitenoverzicht!$B$5:$B$10001,L238)&lt;&gt;0,INDEX(Activiteitenoverzicht!$B$5:$B$10001,L238),"niet gevonden"),"-")</f>
        <v>-</v>
      </c>
      <c r="N238" t="str" cm="1">
        <f t="array" aca="1" ref="N238" ca="1">IF(ISNUMBER(L238),IF(INDEX(Activiteitenoverzicht!$G$5:$G$10001,L238)&lt;&gt;0,INDEX(Activiteitenoverzicht!$G$5:$G$10001,L238),"niet gevonden"),"-")</f>
        <v>-</v>
      </c>
      <c r="O238" t="str">
        <f ca="1">IF(ISNUMBER(L238), IFERROR(MATCH(A238,OFFSET(Activiteitenoverzicht!$D$5:$D$10001,L238,0), 0)+L238, "-"), "-")</f>
        <v>-</v>
      </c>
      <c r="R238" t="str">
        <f ca="1">IF(ISNUMBER(O238), IFERROR(MATCH(A238,OFFSET(Activiteitenoverzicht!$D$5:$D$10001,O238,0), 0)+O238, "-"), "-")</f>
        <v>-</v>
      </c>
      <c r="U238" t="str">
        <f ca="1">IF(ISNUMBER(R238), IFERROR(MATCH(A238,OFFSET(Activiteitenoverzicht!$D$5:$D$10001,R238,0), 0)+R238, "-"), "-")</f>
        <v>-</v>
      </c>
      <c r="X238" t="str">
        <f ca="1">IF(ISNUMBER(U238), IFERROR(MATCH(A238,OFFSET(Activiteitenoverzicht!$D$5:$D$10001,U238,0), 0)+U238, "-"), "-")</f>
        <v>-</v>
      </c>
      <c r="AA238" t="str">
        <f ca="1">IF(ISNUMBER(X238), IFERROR(MATCH(A238,OFFSET(Activiteitenoverzicht!$D$5:$D$10001,X238,0), 0)+X238, "-"), "-")</f>
        <v>-</v>
      </c>
    </row>
    <row r="239" spans="2:27" x14ac:dyDescent="0.25">
      <c r="B239">
        <f t="shared" si="3"/>
        <v>0</v>
      </c>
      <c r="C239" t="e">
        <f>MATCH(A239,Activiteitenoverzicht!$D$5:$D$10001, 0)</f>
        <v>#N/A</v>
      </c>
      <c r="D239" t="e" cm="1">
        <f t="array" ref="D239">IF(INDEX(Activiteitenoverzicht!$B$5:$B$10001,C239)&lt;&gt;0,INDEX(Activiteitenoverzicht!$B$5:$B$10001,C239),"niet gevonden")</f>
        <v>#N/A</v>
      </c>
      <c r="E239" t="e" cm="1">
        <f t="array" ref="E239">IF(INDEX(Activiteitenoverzicht!$G$5:$G$10001,C239)&lt;&gt;0,INDEX(Activiteitenoverzicht!$G$5:$G$10001,C239),"niet gevonden")</f>
        <v>#N/A</v>
      </c>
      <c r="F239" t="str">
        <f ca="1">IFERROR(MATCH(A239,OFFSET(Activiteitenoverzicht!$D$5:$D$2079,C239,0), 0)+C239, "-")</f>
        <v>-</v>
      </c>
      <c r="G239" t="str" cm="1">
        <f t="array" aca="1" ref="G239" ca="1">IF(ISNUMBER(F239),IF(INDEX(Activiteitenoverzicht!$B$5:$B$10001,F239)&lt;&gt;0,INDEX(Activiteitenoverzicht!$B$5:$B$10001,F239),"niet gevonden"),"-")</f>
        <v>-</v>
      </c>
      <c r="H239" t="str" cm="1">
        <f t="array" aca="1" ref="H239" ca="1">IF(ISNUMBER(F239),IF(INDEX(Activiteitenoverzicht!$G$5:$G$10001,F239)&lt;&gt;0,INDEX(Activiteitenoverzicht!$G$5:$G$10001,F239),"niet gevonden"),"-")</f>
        <v>-</v>
      </c>
      <c r="I239" t="str">
        <f ca="1">IF(ISNUMBER(F239), IFERROR(MATCH(A239,OFFSET(Activiteitenoverzicht!$D$5:$D$10001,F239,0), 0)+F239, "-"), "-")</f>
        <v>-</v>
      </c>
      <c r="J239" t="str" cm="1">
        <f t="array" aca="1" ref="J239" ca="1">IF(ISNUMBER(I239),IF(INDEX(Activiteitenoverzicht!$B$5:$B$10001,I239)&lt;&gt;0,INDEX(Activiteitenoverzicht!$B$5:$B$10001,I239),"niet gevonden"),"-")</f>
        <v>-</v>
      </c>
      <c r="K239" t="str" cm="1">
        <f t="array" aca="1" ref="K239" ca="1">IF(ISNUMBER(I239),IF(INDEX(Activiteitenoverzicht!$G$5:$G$10001,I239)&lt;&gt;0,INDEX(Activiteitenoverzicht!$G$5:$G$10001,I239),"niet gevonden"),"-")</f>
        <v>-</v>
      </c>
      <c r="L239" t="str">
        <f ca="1">IF(ISNUMBER(I239), IFERROR(MATCH(A239,OFFSET(Activiteitenoverzicht!$D$5:$D$10001,I239,0), 0)+I239, "-"), "-")</f>
        <v>-</v>
      </c>
      <c r="M239" t="str" cm="1">
        <f t="array" aca="1" ref="M239" ca="1">IF(ISNUMBER(L239),IF(INDEX(Activiteitenoverzicht!$B$5:$B$10001,L239)&lt;&gt;0,INDEX(Activiteitenoverzicht!$B$5:$B$10001,L239),"niet gevonden"),"-")</f>
        <v>-</v>
      </c>
      <c r="N239" t="str" cm="1">
        <f t="array" aca="1" ref="N239" ca="1">IF(ISNUMBER(L239),IF(INDEX(Activiteitenoverzicht!$G$5:$G$10001,L239)&lt;&gt;0,INDEX(Activiteitenoverzicht!$G$5:$G$10001,L239),"niet gevonden"),"-")</f>
        <v>-</v>
      </c>
      <c r="O239" t="str">
        <f ca="1">IF(ISNUMBER(L239), IFERROR(MATCH(A239,OFFSET(Activiteitenoverzicht!$D$5:$D$10001,L239,0), 0)+L239, "-"), "-")</f>
        <v>-</v>
      </c>
      <c r="R239" t="str">
        <f ca="1">IF(ISNUMBER(O239), IFERROR(MATCH(A239,OFFSET(Activiteitenoverzicht!$D$5:$D$10001,O239,0), 0)+O239, "-"), "-")</f>
        <v>-</v>
      </c>
      <c r="U239" t="str">
        <f ca="1">IF(ISNUMBER(R239), IFERROR(MATCH(A239,OFFSET(Activiteitenoverzicht!$D$5:$D$10001,R239,0), 0)+R239, "-"), "-")</f>
        <v>-</v>
      </c>
      <c r="X239" t="str">
        <f ca="1">IF(ISNUMBER(U239), IFERROR(MATCH(A239,OFFSET(Activiteitenoverzicht!$D$5:$D$10001,U239,0), 0)+U239, "-"), "-")</f>
        <v>-</v>
      </c>
      <c r="AA239" t="str">
        <f ca="1">IF(ISNUMBER(X239), IFERROR(MATCH(A239,OFFSET(Activiteitenoverzicht!$D$5:$D$10001,X239,0), 0)+X239, "-"), "-")</f>
        <v>-</v>
      </c>
    </row>
    <row r="240" spans="2:27" x14ac:dyDescent="0.25">
      <c r="B240">
        <f t="shared" si="3"/>
        <v>0</v>
      </c>
      <c r="C240" t="e">
        <f>MATCH(A240,Activiteitenoverzicht!$D$5:$D$10001, 0)</f>
        <v>#N/A</v>
      </c>
      <c r="D240" t="e" cm="1">
        <f t="array" ref="D240">IF(INDEX(Activiteitenoverzicht!$B$5:$B$10001,C240)&lt;&gt;0,INDEX(Activiteitenoverzicht!$B$5:$B$10001,C240),"niet gevonden")</f>
        <v>#N/A</v>
      </c>
      <c r="E240" t="e" cm="1">
        <f t="array" ref="E240">IF(INDEX(Activiteitenoverzicht!$G$5:$G$10001,C240)&lt;&gt;0,INDEX(Activiteitenoverzicht!$G$5:$G$10001,C240),"niet gevonden")</f>
        <v>#N/A</v>
      </c>
      <c r="F240" t="str">
        <f ca="1">IFERROR(MATCH(A240,OFFSET(Activiteitenoverzicht!$D$5:$D$2079,C240,0), 0)+C240, "-")</f>
        <v>-</v>
      </c>
      <c r="G240" t="str" cm="1">
        <f t="array" aca="1" ref="G240" ca="1">IF(ISNUMBER(F240),IF(INDEX(Activiteitenoverzicht!$B$5:$B$10001,F240)&lt;&gt;0,INDEX(Activiteitenoverzicht!$B$5:$B$10001,F240),"niet gevonden"),"-")</f>
        <v>-</v>
      </c>
      <c r="H240" t="str" cm="1">
        <f t="array" aca="1" ref="H240" ca="1">IF(ISNUMBER(F240),IF(INDEX(Activiteitenoverzicht!$G$5:$G$10001,F240)&lt;&gt;0,INDEX(Activiteitenoverzicht!$G$5:$G$10001,F240),"niet gevonden"),"-")</f>
        <v>-</v>
      </c>
      <c r="I240" t="str">
        <f ca="1">IF(ISNUMBER(F240), IFERROR(MATCH(A240,OFFSET(Activiteitenoverzicht!$D$5:$D$10001,F240,0), 0)+F240, "-"), "-")</f>
        <v>-</v>
      </c>
      <c r="J240" t="str" cm="1">
        <f t="array" aca="1" ref="J240" ca="1">IF(ISNUMBER(I240),IF(INDEX(Activiteitenoverzicht!$B$5:$B$10001,I240)&lt;&gt;0,INDEX(Activiteitenoverzicht!$B$5:$B$10001,I240),"niet gevonden"),"-")</f>
        <v>-</v>
      </c>
      <c r="K240" t="str" cm="1">
        <f t="array" aca="1" ref="K240" ca="1">IF(ISNUMBER(I240),IF(INDEX(Activiteitenoverzicht!$G$5:$G$10001,I240)&lt;&gt;0,INDEX(Activiteitenoverzicht!$G$5:$G$10001,I240),"niet gevonden"),"-")</f>
        <v>-</v>
      </c>
      <c r="L240" t="str">
        <f ca="1">IF(ISNUMBER(I240), IFERROR(MATCH(A240,OFFSET(Activiteitenoverzicht!$D$5:$D$10001,I240,0), 0)+I240, "-"), "-")</f>
        <v>-</v>
      </c>
      <c r="M240" t="str" cm="1">
        <f t="array" aca="1" ref="M240" ca="1">IF(ISNUMBER(L240),IF(INDEX(Activiteitenoverzicht!$B$5:$B$10001,L240)&lt;&gt;0,INDEX(Activiteitenoverzicht!$B$5:$B$10001,L240),"niet gevonden"),"-")</f>
        <v>-</v>
      </c>
      <c r="N240" t="str" cm="1">
        <f t="array" aca="1" ref="N240" ca="1">IF(ISNUMBER(L240),IF(INDEX(Activiteitenoverzicht!$G$5:$G$10001,L240)&lt;&gt;0,INDEX(Activiteitenoverzicht!$G$5:$G$10001,L240),"niet gevonden"),"-")</f>
        <v>-</v>
      </c>
      <c r="O240" t="str">
        <f ca="1">IF(ISNUMBER(L240), IFERROR(MATCH(A240,OFFSET(Activiteitenoverzicht!$D$5:$D$10001,L240,0), 0)+L240, "-"), "-")</f>
        <v>-</v>
      </c>
      <c r="R240" t="str">
        <f ca="1">IF(ISNUMBER(O240), IFERROR(MATCH(A240,OFFSET(Activiteitenoverzicht!$D$5:$D$10001,O240,0), 0)+O240, "-"), "-")</f>
        <v>-</v>
      </c>
      <c r="U240" t="str">
        <f ca="1">IF(ISNUMBER(R240), IFERROR(MATCH(A240,OFFSET(Activiteitenoverzicht!$D$5:$D$10001,R240,0), 0)+R240, "-"), "-")</f>
        <v>-</v>
      </c>
      <c r="X240" t="str">
        <f ca="1">IF(ISNUMBER(U240), IFERROR(MATCH(A240,OFFSET(Activiteitenoverzicht!$D$5:$D$10001,U240,0), 0)+U240, "-"), "-")</f>
        <v>-</v>
      </c>
      <c r="AA240" t="str">
        <f ca="1">IF(ISNUMBER(X240), IFERROR(MATCH(A240,OFFSET(Activiteitenoverzicht!$D$5:$D$10001,X240,0), 0)+X240, "-"), "-")</f>
        <v>-</v>
      </c>
    </row>
    <row r="241" spans="2:27" x14ac:dyDescent="0.25">
      <c r="B241">
        <f t="shared" si="3"/>
        <v>0</v>
      </c>
      <c r="C241" t="e">
        <f>MATCH(A241,Activiteitenoverzicht!$D$5:$D$10001, 0)</f>
        <v>#N/A</v>
      </c>
      <c r="D241" t="e" cm="1">
        <f t="array" ref="D241">IF(INDEX(Activiteitenoverzicht!$B$5:$B$10001,C241)&lt;&gt;0,INDEX(Activiteitenoverzicht!$B$5:$B$10001,C241),"niet gevonden")</f>
        <v>#N/A</v>
      </c>
      <c r="E241" t="e" cm="1">
        <f t="array" ref="E241">IF(INDEX(Activiteitenoverzicht!$G$5:$G$10001,C241)&lt;&gt;0,INDEX(Activiteitenoverzicht!$G$5:$G$10001,C241),"niet gevonden")</f>
        <v>#N/A</v>
      </c>
      <c r="F241" t="str">
        <f ca="1">IFERROR(MATCH(A241,OFFSET(Activiteitenoverzicht!$D$5:$D$2079,C241,0), 0)+C241, "-")</f>
        <v>-</v>
      </c>
      <c r="G241" t="str" cm="1">
        <f t="array" aca="1" ref="G241" ca="1">IF(ISNUMBER(F241),IF(INDEX(Activiteitenoverzicht!$B$5:$B$10001,F241)&lt;&gt;0,INDEX(Activiteitenoverzicht!$B$5:$B$10001,F241),"niet gevonden"),"-")</f>
        <v>-</v>
      </c>
      <c r="H241" t="str" cm="1">
        <f t="array" aca="1" ref="H241" ca="1">IF(ISNUMBER(F241),IF(INDEX(Activiteitenoverzicht!$G$5:$G$10001,F241)&lt;&gt;0,INDEX(Activiteitenoverzicht!$G$5:$G$10001,F241),"niet gevonden"),"-")</f>
        <v>-</v>
      </c>
      <c r="I241" t="str">
        <f ca="1">IF(ISNUMBER(F241), IFERROR(MATCH(A241,OFFSET(Activiteitenoverzicht!$D$5:$D$10001,F241,0), 0)+F241, "-"), "-")</f>
        <v>-</v>
      </c>
      <c r="J241" t="str" cm="1">
        <f t="array" aca="1" ref="J241" ca="1">IF(ISNUMBER(I241),IF(INDEX(Activiteitenoverzicht!$B$5:$B$10001,I241)&lt;&gt;0,INDEX(Activiteitenoverzicht!$B$5:$B$10001,I241),"niet gevonden"),"-")</f>
        <v>-</v>
      </c>
      <c r="K241" t="str" cm="1">
        <f t="array" aca="1" ref="K241" ca="1">IF(ISNUMBER(I241),IF(INDEX(Activiteitenoverzicht!$G$5:$G$10001,I241)&lt;&gt;0,INDEX(Activiteitenoverzicht!$G$5:$G$10001,I241),"niet gevonden"),"-")</f>
        <v>-</v>
      </c>
      <c r="L241" t="str">
        <f ca="1">IF(ISNUMBER(I241), IFERROR(MATCH(A241,OFFSET(Activiteitenoverzicht!$D$5:$D$10001,I241,0), 0)+I241, "-"), "-")</f>
        <v>-</v>
      </c>
      <c r="M241" t="str" cm="1">
        <f t="array" aca="1" ref="M241" ca="1">IF(ISNUMBER(L241),IF(INDEX(Activiteitenoverzicht!$B$5:$B$10001,L241)&lt;&gt;0,INDEX(Activiteitenoverzicht!$B$5:$B$10001,L241),"niet gevonden"),"-")</f>
        <v>-</v>
      </c>
      <c r="N241" t="str" cm="1">
        <f t="array" aca="1" ref="N241" ca="1">IF(ISNUMBER(L241),IF(INDEX(Activiteitenoverzicht!$G$5:$G$10001,L241)&lt;&gt;0,INDEX(Activiteitenoverzicht!$G$5:$G$10001,L241),"niet gevonden"),"-")</f>
        <v>-</v>
      </c>
      <c r="O241" t="str">
        <f ca="1">IF(ISNUMBER(L241), IFERROR(MATCH(A241,OFFSET(Activiteitenoverzicht!$D$5:$D$10001,L241,0), 0)+L241, "-"), "-")</f>
        <v>-</v>
      </c>
      <c r="R241" t="str">
        <f ca="1">IF(ISNUMBER(O241), IFERROR(MATCH(A241,OFFSET(Activiteitenoverzicht!$D$5:$D$10001,O241,0), 0)+O241, "-"), "-")</f>
        <v>-</v>
      </c>
      <c r="U241" t="str">
        <f ca="1">IF(ISNUMBER(R241), IFERROR(MATCH(A241,OFFSET(Activiteitenoverzicht!$D$5:$D$10001,R241,0), 0)+R241, "-"), "-")</f>
        <v>-</v>
      </c>
      <c r="X241" t="str">
        <f ca="1">IF(ISNUMBER(U241), IFERROR(MATCH(A241,OFFSET(Activiteitenoverzicht!$D$5:$D$10001,U241,0), 0)+U241, "-"), "-")</f>
        <v>-</v>
      </c>
      <c r="AA241" t="str">
        <f ca="1">IF(ISNUMBER(X241), IFERROR(MATCH(A241,OFFSET(Activiteitenoverzicht!$D$5:$D$10001,X241,0), 0)+X241, "-"), "-")</f>
        <v>-</v>
      </c>
    </row>
    <row r="242" spans="2:27" x14ac:dyDescent="0.25">
      <c r="B242">
        <f t="shared" si="3"/>
        <v>0</v>
      </c>
      <c r="C242" t="e">
        <f>MATCH(A242,Activiteitenoverzicht!$D$5:$D$10001, 0)</f>
        <v>#N/A</v>
      </c>
      <c r="D242" t="e" cm="1">
        <f t="array" ref="D242">IF(INDEX(Activiteitenoverzicht!$B$5:$B$10001,C242)&lt;&gt;0,INDEX(Activiteitenoverzicht!$B$5:$B$10001,C242),"niet gevonden")</f>
        <v>#N/A</v>
      </c>
      <c r="E242" t="e" cm="1">
        <f t="array" ref="E242">IF(INDEX(Activiteitenoverzicht!$G$5:$G$10001,C242)&lt;&gt;0,INDEX(Activiteitenoverzicht!$G$5:$G$10001,C242),"niet gevonden")</f>
        <v>#N/A</v>
      </c>
      <c r="F242" t="str">
        <f ca="1">IFERROR(MATCH(A242,OFFSET(Activiteitenoverzicht!$D$5:$D$2079,C242,0), 0)+C242, "-")</f>
        <v>-</v>
      </c>
      <c r="G242" t="str" cm="1">
        <f t="array" aca="1" ref="G242" ca="1">IF(ISNUMBER(F242),IF(INDEX(Activiteitenoverzicht!$B$5:$B$10001,F242)&lt;&gt;0,INDEX(Activiteitenoverzicht!$B$5:$B$10001,F242),"niet gevonden"),"-")</f>
        <v>-</v>
      </c>
      <c r="H242" t="str" cm="1">
        <f t="array" aca="1" ref="H242" ca="1">IF(ISNUMBER(F242),IF(INDEX(Activiteitenoverzicht!$G$5:$G$10001,F242)&lt;&gt;0,INDEX(Activiteitenoverzicht!$G$5:$G$10001,F242),"niet gevonden"),"-")</f>
        <v>-</v>
      </c>
      <c r="I242" t="str">
        <f ca="1">IF(ISNUMBER(F242), IFERROR(MATCH(A242,OFFSET(Activiteitenoverzicht!$D$5:$D$10001,F242,0), 0)+F242, "-"), "-")</f>
        <v>-</v>
      </c>
      <c r="J242" t="str" cm="1">
        <f t="array" aca="1" ref="J242" ca="1">IF(ISNUMBER(I242),IF(INDEX(Activiteitenoverzicht!$B$5:$B$10001,I242)&lt;&gt;0,INDEX(Activiteitenoverzicht!$B$5:$B$10001,I242),"niet gevonden"),"-")</f>
        <v>-</v>
      </c>
      <c r="K242" t="str" cm="1">
        <f t="array" aca="1" ref="K242" ca="1">IF(ISNUMBER(I242),IF(INDEX(Activiteitenoverzicht!$G$5:$G$10001,I242)&lt;&gt;0,INDEX(Activiteitenoverzicht!$G$5:$G$10001,I242),"niet gevonden"),"-")</f>
        <v>-</v>
      </c>
      <c r="L242" t="str">
        <f ca="1">IF(ISNUMBER(I242), IFERROR(MATCH(A242,OFFSET(Activiteitenoverzicht!$D$5:$D$10001,I242,0), 0)+I242, "-"), "-")</f>
        <v>-</v>
      </c>
      <c r="M242" t="str" cm="1">
        <f t="array" aca="1" ref="M242" ca="1">IF(ISNUMBER(L242),IF(INDEX(Activiteitenoverzicht!$B$5:$B$10001,L242)&lt;&gt;0,INDEX(Activiteitenoverzicht!$B$5:$B$10001,L242),"niet gevonden"),"-")</f>
        <v>-</v>
      </c>
      <c r="N242" t="str" cm="1">
        <f t="array" aca="1" ref="N242" ca="1">IF(ISNUMBER(L242),IF(INDEX(Activiteitenoverzicht!$G$5:$G$10001,L242)&lt;&gt;0,INDEX(Activiteitenoverzicht!$G$5:$G$10001,L242),"niet gevonden"),"-")</f>
        <v>-</v>
      </c>
      <c r="O242" t="str">
        <f ca="1">IF(ISNUMBER(L242), IFERROR(MATCH(A242,OFFSET(Activiteitenoverzicht!$D$5:$D$10001,L242,0), 0)+L242, "-"), "-")</f>
        <v>-</v>
      </c>
      <c r="R242" t="str">
        <f ca="1">IF(ISNUMBER(O242), IFERROR(MATCH(A242,OFFSET(Activiteitenoverzicht!$D$5:$D$10001,O242,0), 0)+O242, "-"), "-")</f>
        <v>-</v>
      </c>
      <c r="U242" t="str">
        <f ca="1">IF(ISNUMBER(R242), IFERROR(MATCH(A242,OFFSET(Activiteitenoverzicht!$D$5:$D$10001,R242,0), 0)+R242, "-"), "-")</f>
        <v>-</v>
      </c>
      <c r="X242" t="str">
        <f ca="1">IF(ISNUMBER(U242), IFERROR(MATCH(A242,OFFSET(Activiteitenoverzicht!$D$5:$D$10001,U242,0), 0)+U242, "-"), "-")</f>
        <v>-</v>
      </c>
      <c r="AA242" t="str">
        <f ca="1">IF(ISNUMBER(X242), IFERROR(MATCH(A242,OFFSET(Activiteitenoverzicht!$D$5:$D$10001,X242,0), 0)+X242, "-"), "-")</f>
        <v>-</v>
      </c>
    </row>
    <row r="243" spans="2:27" x14ac:dyDescent="0.25">
      <c r="B243">
        <f t="shared" si="3"/>
        <v>0</v>
      </c>
      <c r="C243" t="e">
        <f>MATCH(A243,Activiteitenoverzicht!$D$5:$D$10001, 0)</f>
        <v>#N/A</v>
      </c>
      <c r="D243" t="e" cm="1">
        <f t="array" ref="D243">IF(INDEX(Activiteitenoverzicht!$B$5:$B$10001,C243)&lt;&gt;0,INDEX(Activiteitenoverzicht!$B$5:$B$10001,C243),"niet gevonden")</f>
        <v>#N/A</v>
      </c>
      <c r="E243" t="e" cm="1">
        <f t="array" ref="E243">IF(INDEX(Activiteitenoverzicht!$G$5:$G$10001,C243)&lt;&gt;0,INDEX(Activiteitenoverzicht!$G$5:$G$10001,C243),"niet gevonden")</f>
        <v>#N/A</v>
      </c>
      <c r="F243" t="str">
        <f ca="1">IFERROR(MATCH(A243,OFFSET(Activiteitenoverzicht!$D$5:$D$2079,C243,0), 0)+C243, "-")</f>
        <v>-</v>
      </c>
      <c r="G243" t="str" cm="1">
        <f t="array" aca="1" ref="G243" ca="1">IF(ISNUMBER(F243),IF(INDEX(Activiteitenoverzicht!$B$5:$B$10001,F243)&lt;&gt;0,INDEX(Activiteitenoverzicht!$B$5:$B$10001,F243),"niet gevonden"),"-")</f>
        <v>-</v>
      </c>
      <c r="H243" t="str" cm="1">
        <f t="array" aca="1" ref="H243" ca="1">IF(ISNUMBER(F243),IF(INDEX(Activiteitenoverzicht!$G$5:$G$10001,F243)&lt;&gt;0,INDEX(Activiteitenoverzicht!$G$5:$G$10001,F243),"niet gevonden"),"-")</f>
        <v>-</v>
      </c>
      <c r="I243" t="str">
        <f ca="1">IF(ISNUMBER(F243), IFERROR(MATCH(A243,OFFSET(Activiteitenoverzicht!$D$5:$D$10001,F243,0), 0)+F243, "-"), "-")</f>
        <v>-</v>
      </c>
      <c r="J243" t="str" cm="1">
        <f t="array" aca="1" ref="J243" ca="1">IF(ISNUMBER(I243),IF(INDEX(Activiteitenoverzicht!$B$5:$B$10001,I243)&lt;&gt;0,INDEX(Activiteitenoverzicht!$B$5:$B$10001,I243),"niet gevonden"),"-")</f>
        <v>-</v>
      </c>
      <c r="K243" t="str" cm="1">
        <f t="array" aca="1" ref="K243" ca="1">IF(ISNUMBER(I243),IF(INDEX(Activiteitenoverzicht!$G$5:$G$10001,I243)&lt;&gt;0,INDEX(Activiteitenoverzicht!$G$5:$G$10001,I243),"niet gevonden"),"-")</f>
        <v>-</v>
      </c>
      <c r="L243" t="str">
        <f ca="1">IF(ISNUMBER(I243), IFERROR(MATCH(A243,OFFSET(Activiteitenoverzicht!$D$5:$D$10001,I243,0), 0)+I243, "-"), "-")</f>
        <v>-</v>
      </c>
      <c r="M243" t="str" cm="1">
        <f t="array" aca="1" ref="M243" ca="1">IF(ISNUMBER(L243),IF(INDEX(Activiteitenoverzicht!$B$5:$B$10001,L243)&lt;&gt;0,INDEX(Activiteitenoverzicht!$B$5:$B$10001,L243),"niet gevonden"),"-")</f>
        <v>-</v>
      </c>
      <c r="N243" t="str" cm="1">
        <f t="array" aca="1" ref="N243" ca="1">IF(ISNUMBER(L243),IF(INDEX(Activiteitenoverzicht!$G$5:$G$10001,L243)&lt;&gt;0,INDEX(Activiteitenoverzicht!$G$5:$G$10001,L243),"niet gevonden"),"-")</f>
        <v>-</v>
      </c>
      <c r="O243" t="str">
        <f ca="1">IF(ISNUMBER(L243), IFERROR(MATCH(A243,OFFSET(Activiteitenoverzicht!$D$5:$D$10001,L243,0), 0)+L243, "-"), "-")</f>
        <v>-</v>
      </c>
      <c r="R243" t="str">
        <f ca="1">IF(ISNUMBER(O243), IFERROR(MATCH(A243,OFFSET(Activiteitenoverzicht!$D$5:$D$10001,O243,0), 0)+O243, "-"), "-")</f>
        <v>-</v>
      </c>
      <c r="U243" t="str">
        <f ca="1">IF(ISNUMBER(R243), IFERROR(MATCH(A243,OFFSET(Activiteitenoverzicht!$D$5:$D$10001,R243,0), 0)+R243, "-"), "-")</f>
        <v>-</v>
      </c>
      <c r="X243" t="str">
        <f ca="1">IF(ISNUMBER(U243), IFERROR(MATCH(A243,OFFSET(Activiteitenoverzicht!$D$5:$D$10001,U243,0), 0)+U243, "-"), "-")</f>
        <v>-</v>
      </c>
      <c r="AA243" t="str">
        <f ca="1">IF(ISNUMBER(X243), IFERROR(MATCH(A243,OFFSET(Activiteitenoverzicht!$D$5:$D$10001,X243,0), 0)+X243, "-"), "-")</f>
        <v>-</v>
      </c>
    </row>
    <row r="244" spans="2:27" x14ac:dyDescent="0.25">
      <c r="B244">
        <f t="shared" si="3"/>
        <v>0</v>
      </c>
      <c r="C244" t="e">
        <f>MATCH(A244,Activiteitenoverzicht!$D$5:$D$10001, 0)</f>
        <v>#N/A</v>
      </c>
      <c r="D244" t="e" cm="1">
        <f t="array" ref="D244">IF(INDEX(Activiteitenoverzicht!$B$5:$B$10001,C244)&lt;&gt;0,INDEX(Activiteitenoverzicht!$B$5:$B$10001,C244),"niet gevonden")</f>
        <v>#N/A</v>
      </c>
      <c r="E244" t="e" cm="1">
        <f t="array" ref="E244">IF(INDEX(Activiteitenoverzicht!$G$5:$G$10001,C244)&lt;&gt;0,INDEX(Activiteitenoverzicht!$G$5:$G$10001,C244),"niet gevonden")</f>
        <v>#N/A</v>
      </c>
      <c r="F244" t="str">
        <f ca="1">IFERROR(MATCH(A244,OFFSET(Activiteitenoverzicht!$D$5:$D$2079,C244,0), 0)+C244, "-")</f>
        <v>-</v>
      </c>
      <c r="G244" t="str" cm="1">
        <f t="array" aca="1" ref="G244" ca="1">IF(ISNUMBER(F244),IF(INDEX(Activiteitenoverzicht!$B$5:$B$10001,F244)&lt;&gt;0,INDEX(Activiteitenoverzicht!$B$5:$B$10001,F244),"niet gevonden"),"-")</f>
        <v>-</v>
      </c>
      <c r="H244" t="str" cm="1">
        <f t="array" aca="1" ref="H244" ca="1">IF(ISNUMBER(F244),IF(INDEX(Activiteitenoverzicht!$G$5:$G$10001,F244)&lt;&gt;0,INDEX(Activiteitenoverzicht!$G$5:$G$10001,F244),"niet gevonden"),"-")</f>
        <v>-</v>
      </c>
      <c r="I244" t="str">
        <f ca="1">IF(ISNUMBER(F244), IFERROR(MATCH(A244,OFFSET(Activiteitenoverzicht!$D$5:$D$10001,F244,0), 0)+F244, "-"), "-")</f>
        <v>-</v>
      </c>
      <c r="J244" t="str" cm="1">
        <f t="array" aca="1" ref="J244" ca="1">IF(ISNUMBER(I244),IF(INDEX(Activiteitenoverzicht!$B$5:$B$10001,I244)&lt;&gt;0,INDEX(Activiteitenoverzicht!$B$5:$B$10001,I244),"niet gevonden"),"-")</f>
        <v>-</v>
      </c>
      <c r="K244" t="str" cm="1">
        <f t="array" aca="1" ref="K244" ca="1">IF(ISNUMBER(I244),IF(INDEX(Activiteitenoverzicht!$G$5:$G$10001,I244)&lt;&gt;0,INDEX(Activiteitenoverzicht!$G$5:$G$10001,I244),"niet gevonden"),"-")</f>
        <v>-</v>
      </c>
      <c r="L244" t="str">
        <f ca="1">IF(ISNUMBER(I244), IFERROR(MATCH(A244,OFFSET(Activiteitenoverzicht!$D$5:$D$10001,I244,0), 0)+I244, "-"), "-")</f>
        <v>-</v>
      </c>
      <c r="M244" t="str" cm="1">
        <f t="array" aca="1" ref="M244" ca="1">IF(ISNUMBER(L244),IF(INDEX(Activiteitenoverzicht!$B$5:$B$10001,L244)&lt;&gt;0,INDEX(Activiteitenoverzicht!$B$5:$B$10001,L244),"niet gevonden"),"-")</f>
        <v>-</v>
      </c>
      <c r="N244" t="str" cm="1">
        <f t="array" aca="1" ref="N244" ca="1">IF(ISNUMBER(L244),IF(INDEX(Activiteitenoverzicht!$G$5:$G$10001,L244)&lt;&gt;0,INDEX(Activiteitenoverzicht!$G$5:$G$10001,L244),"niet gevonden"),"-")</f>
        <v>-</v>
      </c>
      <c r="O244" t="str">
        <f ca="1">IF(ISNUMBER(L244), IFERROR(MATCH(A244,OFFSET(Activiteitenoverzicht!$D$5:$D$10001,L244,0), 0)+L244, "-"), "-")</f>
        <v>-</v>
      </c>
      <c r="R244" t="str">
        <f ca="1">IF(ISNUMBER(O244), IFERROR(MATCH(A244,OFFSET(Activiteitenoverzicht!$D$5:$D$10001,O244,0), 0)+O244, "-"), "-")</f>
        <v>-</v>
      </c>
      <c r="U244" t="str">
        <f ca="1">IF(ISNUMBER(R244), IFERROR(MATCH(A244,OFFSET(Activiteitenoverzicht!$D$5:$D$10001,R244,0), 0)+R244, "-"), "-")</f>
        <v>-</v>
      </c>
      <c r="X244" t="str">
        <f ca="1">IF(ISNUMBER(U244), IFERROR(MATCH(A244,OFFSET(Activiteitenoverzicht!$D$5:$D$10001,U244,0), 0)+U244, "-"), "-")</f>
        <v>-</v>
      </c>
      <c r="AA244" t="str">
        <f ca="1">IF(ISNUMBER(X244), IFERROR(MATCH(A244,OFFSET(Activiteitenoverzicht!$D$5:$D$10001,X244,0), 0)+X244, "-"), "-")</f>
        <v>-</v>
      </c>
    </row>
    <row r="245" spans="2:27" x14ac:dyDescent="0.25">
      <c r="B245">
        <f t="shared" si="3"/>
        <v>0</v>
      </c>
      <c r="C245" t="e">
        <f>MATCH(A245,Activiteitenoverzicht!$D$5:$D$10001, 0)</f>
        <v>#N/A</v>
      </c>
      <c r="D245" t="e" cm="1">
        <f t="array" ref="D245">IF(INDEX(Activiteitenoverzicht!$B$5:$B$10001,C245)&lt;&gt;0,INDEX(Activiteitenoverzicht!$B$5:$B$10001,C245),"niet gevonden")</f>
        <v>#N/A</v>
      </c>
      <c r="E245" t="e" cm="1">
        <f t="array" ref="E245">IF(INDEX(Activiteitenoverzicht!$G$5:$G$10001,C245)&lt;&gt;0,INDEX(Activiteitenoverzicht!$G$5:$G$10001,C245),"niet gevonden")</f>
        <v>#N/A</v>
      </c>
      <c r="F245" t="str">
        <f ca="1">IFERROR(MATCH(A245,OFFSET(Activiteitenoverzicht!$D$5:$D$2079,C245,0), 0)+C245, "-")</f>
        <v>-</v>
      </c>
      <c r="G245" t="str" cm="1">
        <f t="array" aca="1" ref="G245" ca="1">IF(ISNUMBER(F245),IF(INDEX(Activiteitenoverzicht!$B$5:$B$10001,F245)&lt;&gt;0,INDEX(Activiteitenoverzicht!$B$5:$B$10001,F245),"niet gevonden"),"-")</f>
        <v>-</v>
      </c>
      <c r="H245" t="str" cm="1">
        <f t="array" aca="1" ref="H245" ca="1">IF(ISNUMBER(F245),IF(INDEX(Activiteitenoverzicht!$G$5:$G$10001,F245)&lt;&gt;0,INDEX(Activiteitenoverzicht!$G$5:$G$10001,F245),"niet gevonden"),"-")</f>
        <v>-</v>
      </c>
      <c r="I245" t="str">
        <f ca="1">IF(ISNUMBER(F245), IFERROR(MATCH(A245,OFFSET(Activiteitenoverzicht!$D$5:$D$10001,F245,0), 0)+F245, "-"), "-")</f>
        <v>-</v>
      </c>
      <c r="J245" t="str" cm="1">
        <f t="array" aca="1" ref="J245" ca="1">IF(ISNUMBER(I245),IF(INDEX(Activiteitenoverzicht!$B$5:$B$10001,I245)&lt;&gt;0,INDEX(Activiteitenoverzicht!$B$5:$B$10001,I245),"niet gevonden"),"-")</f>
        <v>-</v>
      </c>
      <c r="K245" t="str" cm="1">
        <f t="array" aca="1" ref="K245" ca="1">IF(ISNUMBER(I245),IF(INDEX(Activiteitenoverzicht!$G$5:$G$10001,I245)&lt;&gt;0,INDEX(Activiteitenoverzicht!$G$5:$G$10001,I245),"niet gevonden"),"-")</f>
        <v>-</v>
      </c>
      <c r="L245" t="str">
        <f ca="1">IF(ISNUMBER(I245), IFERROR(MATCH(A245,OFFSET(Activiteitenoverzicht!$D$5:$D$10001,I245,0), 0)+I245, "-"), "-")</f>
        <v>-</v>
      </c>
      <c r="M245" t="str" cm="1">
        <f t="array" aca="1" ref="M245" ca="1">IF(ISNUMBER(L245),IF(INDEX(Activiteitenoverzicht!$B$5:$B$10001,L245)&lt;&gt;0,INDEX(Activiteitenoverzicht!$B$5:$B$10001,L245),"niet gevonden"),"-")</f>
        <v>-</v>
      </c>
      <c r="N245" t="str" cm="1">
        <f t="array" aca="1" ref="N245" ca="1">IF(ISNUMBER(L245),IF(INDEX(Activiteitenoverzicht!$G$5:$G$10001,L245)&lt;&gt;0,INDEX(Activiteitenoverzicht!$G$5:$G$10001,L245),"niet gevonden"),"-")</f>
        <v>-</v>
      </c>
      <c r="O245" t="str">
        <f ca="1">IF(ISNUMBER(L245), IFERROR(MATCH(A245,OFFSET(Activiteitenoverzicht!$D$5:$D$10001,L245,0), 0)+L245, "-"), "-")</f>
        <v>-</v>
      </c>
      <c r="R245" t="str">
        <f ca="1">IF(ISNUMBER(O245), IFERROR(MATCH(A245,OFFSET(Activiteitenoverzicht!$D$5:$D$10001,O245,0), 0)+O245, "-"), "-")</f>
        <v>-</v>
      </c>
      <c r="U245" t="str">
        <f ca="1">IF(ISNUMBER(R245), IFERROR(MATCH(A245,OFFSET(Activiteitenoverzicht!$D$5:$D$10001,R245,0), 0)+R245, "-"), "-")</f>
        <v>-</v>
      </c>
      <c r="X245" t="str">
        <f ca="1">IF(ISNUMBER(U245), IFERROR(MATCH(A245,OFFSET(Activiteitenoverzicht!$D$5:$D$10001,U245,0), 0)+U245, "-"), "-")</f>
        <v>-</v>
      </c>
      <c r="AA245" t="str">
        <f ca="1">IF(ISNUMBER(X245), IFERROR(MATCH(A245,OFFSET(Activiteitenoverzicht!$D$5:$D$10001,X245,0), 0)+X245, "-"), "-")</f>
        <v>-</v>
      </c>
    </row>
    <row r="246" spans="2:27" x14ac:dyDescent="0.25">
      <c r="B246">
        <f t="shared" si="3"/>
        <v>0</v>
      </c>
      <c r="C246" t="e">
        <f>MATCH(A246,Activiteitenoverzicht!$D$5:$D$10001, 0)</f>
        <v>#N/A</v>
      </c>
      <c r="D246" t="e" cm="1">
        <f t="array" ref="D246">IF(INDEX(Activiteitenoverzicht!$B$5:$B$10001,C246)&lt;&gt;0,INDEX(Activiteitenoverzicht!$B$5:$B$10001,C246),"niet gevonden")</f>
        <v>#N/A</v>
      </c>
      <c r="E246" t="e" cm="1">
        <f t="array" ref="E246">IF(INDEX(Activiteitenoverzicht!$G$5:$G$10001,C246)&lt;&gt;0,INDEX(Activiteitenoverzicht!$G$5:$G$10001,C246),"niet gevonden")</f>
        <v>#N/A</v>
      </c>
      <c r="F246" t="str">
        <f ca="1">IFERROR(MATCH(A246,OFFSET(Activiteitenoverzicht!$D$5:$D$2079,C246,0), 0)+C246, "-")</f>
        <v>-</v>
      </c>
      <c r="G246" t="str" cm="1">
        <f t="array" aca="1" ref="G246" ca="1">IF(ISNUMBER(F246),IF(INDEX(Activiteitenoverzicht!$B$5:$B$10001,F246)&lt;&gt;0,INDEX(Activiteitenoverzicht!$B$5:$B$10001,F246),"niet gevonden"),"-")</f>
        <v>-</v>
      </c>
      <c r="H246" t="str" cm="1">
        <f t="array" aca="1" ref="H246" ca="1">IF(ISNUMBER(F246),IF(INDEX(Activiteitenoverzicht!$G$5:$G$10001,F246)&lt;&gt;0,INDEX(Activiteitenoverzicht!$G$5:$G$10001,F246),"niet gevonden"),"-")</f>
        <v>-</v>
      </c>
      <c r="I246" t="str">
        <f ca="1">IF(ISNUMBER(F246), IFERROR(MATCH(A246,OFFSET(Activiteitenoverzicht!$D$5:$D$10001,F246,0), 0)+F246, "-"), "-")</f>
        <v>-</v>
      </c>
      <c r="J246" t="str" cm="1">
        <f t="array" aca="1" ref="J246" ca="1">IF(ISNUMBER(I246),IF(INDEX(Activiteitenoverzicht!$B$5:$B$10001,I246)&lt;&gt;0,INDEX(Activiteitenoverzicht!$B$5:$B$10001,I246),"niet gevonden"),"-")</f>
        <v>-</v>
      </c>
      <c r="K246" t="str" cm="1">
        <f t="array" aca="1" ref="K246" ca="1">IF(ISNUMBER(I246),IF(INDEX(Activiteitenoverzicht!$G$5:$G$10001,I246)&lt;&gt;0,INDEX(Activiteitenoverzicht!$G$5:$G$10001,I246),"niet gevonden"),"-")</f>
        <v>-</v>
      </c>
      <c r="L246" t="str">
        <f ca="1">IF(ISNUMBER(I246), IFERROR(MATCH(A246,OFFSET(Activiteitenoverzicht!$D$5:$D$10001,I246,0), 0)+I246, "-"), "-")</f>
        <v>-</v>
      </c>
      <c r="M246" t="str" cm="1">
        <f t="array" aca="1" ref="M246" ca="1">IF(ISNUMBER(L246),IF(INDEX(Activiteitenoverzicht!$B$5:$B$10001,L246)&lt;&gt;0,INDEX(Activiteitenoverzicht!$B$5:$B$10001,L246),"niet gevonden"),"-")</f>
        <v>-</v>
      </c>
      <c r="N246" t="str" cm="1">
        <f t="array" aca="1" ref="N246" ca="1">IF(ISNUMBER(L246),IF(INDEX(Activiteitenoverzicht!$G$5:$G$10001,L246)&lt;&gt;0,INDEX(Activiteitenoverzicht!$G$5:$G$10001,L246),"niet gevonden"),"-")</f>
        <v>-</v>
      </c>
      <c r="O246" t="str">
        <f ca="1">IF(ISNUMBER(L246), IFERROR(MATCH(A246,OFFSET(Activiteitenoverzicht!$D$5:$D$10001,L246,0), 0)+L246, "-"), "-")</f>
        <v>-</v>
      </c>
      <c r="R246" t="str">
        <f ca="1">IF(ISNUMBER(O246), IFERROR(MATCH(A246,OFFSET(Activiteitenoverzicht!$D$5:$D$10001,O246,0), 0)+O246, "-"), "-")</f>
        <v>-</v>
      </c>
      <c r="U246" t="str">
        <f ca="1">IF(ISNUMBER(R246), IFERROR(MATCH(A246,OFFSET(Activiteitenoverzicht!$D$5:$D$10001,R246,0), 0)+R246, "-"), "-")</f>
        <v>-</v>
      </c>
      <c r="X246" t="str">
        <f ca="1">IF(ISNUMBER(U246), IFERROR(MATCH(A246,OFFSET(Activiteitenoverzicht!$D$5:$D$10001,U246,0), 0)+U246, "-"), "-")</f>
        <v>-</v>
      </c>
      <c r="AA246" t="str">
        <f ca="1">IF(ISNUMBER(X246), IFERROR(MATCH(A246,OFFSET(Activiteitenoverzicht!$D$5:$D$10001,X246,0), 0)+X246, "-"), "-")</f>
        <v>-</v>
      </c>
    </row>
    <row r="247" spans="2:27" x14ac:dyDescent="0.25">
      <c r="B247">
        <f t="shared" si="3"/>
        <v>0</v>
      </c>
      <c r="C247" t="e">
        <f>MATCH(A247,Activiteitenoverzicht!$D$5:$D$10001, 0)</f>
        <v>#N/A</v>
      </c>
      <c r="D247" t="e" cm="1">
        <f t="array" ref="D247">IF(INDEX(Activiteitenoverzicht!$B$5:$B$10001,C247)&lt;&gt;0,INDEX(Activiteitenoverzicht!$B$5:$B$10001,C247),"niet gevonden")</f>
        <v>#N/A</v>
      </c>
      <c r="E247" t="e" cm="1">
        <f t="array" ref="E247">IF(INDEX(Activiteitenoverzicht!$G$5:$G$10001,C247)&lt;&gt;0,INDEX(Activiteitenoverzicht!$G$5:$G$10001,C247),"niet gevonden")</f>
        <v>#N/A</v>
      </c>
      <c r="F247" t="str">
        <f ca="1">IFERROR(MATCH(A247,OFFSET(Activiteitenoverzicht!$D$5:$D$2079,C247,0), 0)+C247, "-")</f>
        <v>-</v>
      </c>
      <c r="G247" t="str" cm="1">
        <f t="array" aca="1" ref="G247" ca="1">IF(ISNUMBER(F247),IF(INDEX(Activiteitenoverzicht!$B$5:$B$10001,F247)&lt;&gt;0,INDEX(Activiteitenoverzicht!$B$5:$B$10001,F247),"niet gevonden"),"-")</f>
        <v>-</v>
      </c>
      <c r="H247" t="str" cm="1">
        <f t="array" aca="1" ref="H247" ca="1">IF(ISNUMBER(F247),IF(INDEX(Activiteitenoverzicht!$G$5:$G$10001,F247)&lt;&gt;0,INDEX(Activiteitenoverzicht!$G$5:$G$10001,F247),"niet gevonden"),"-")</f>
        <v>-</v>
      </c>
      <c r="I247" t="str">
        <f ca="1">IF(ISNUMBER(F247), IFERROR(MATCH(A247,OFFSET(Activiteitenoverzicht!$D$5:$D$10001,F247,0), 0)+F247, "-"), "-")</f>
        <v>-</v>
      </c>
      <c r="J247" t="str" cm="1">
        <f t="array" aca="1" ref="J247" ca="1">IF(ISNUMBER(I247),IF(INDEX(Activiteitenoverzicht!$B$5:$B$10001,I247)&lt;&gt;0,INDEX(Activiteitenoverzicht!$B$5:$B$10001,I247),"niet gevonden"),"-")</f>
        <v>-</v>
      </c>
      <c r="K247" t="str" cm="1">
        <f t="array" aca="1" ref="K247" ca="1">IF(ISNUMBER(I247),IF(INDEX(Activiteitenoverzicht!$G$5:$G$10001,I247)&lt;&gt;0,INDEX(Activiteitenoverzicht!$G$5:$G$10001,I247),"niet gevonden"),"-")</f>
        <v>-</v>
      </c>
      <c r="L247" t="str">
        <f ca="1">IF(ISNUMBER(I247), IFERROR(MATCH(A247,OFFSET(Activiteitenoverzicht!$D$5:$D$10001,I247,0), 0)+I247, "-"), "-")</f>
        <v>-</v>
      </c>
      <c r="M247" t="str" cm="1">
        <f t="array" aca="1" ref="M247" ca="1">IF(ISNUMBER(L247),IF(INDEX(Activiteitenoverzicht!$B$5:$B$10001,L247)&lt;&gt;0,INDEX(Activiteitenoverzicht!$B$5:$B$10001,L247),"niet gevonden"),"-")</f>
        <v>-</v>
      </c>
      <c r="N247" t="str" cm="1">
        <f t="array" aca="1" ref="N247" ca="1">IF(ISNUMBER(L247),IF(INDEX(Activiteitenoverzicht!$G$5:$G$10001,L247)&lt;&gt;0,INDEX(Activiteitenoverzicht!$G$5:$G$10001,L247),"niet gevonden"),"-")</f>
        <v>-</v>
      </c>
      <c r="O247" t="str">
        <f ca="1">IF(ISNUMBER(L247), IFERROR(MATCH(A247,OFFSET(Activiteitenoverzicht!$D$5:$D$10001,L247,0), 0)+L247, "-"), "-")</f>
        <v>-</v>
      </c>
      <c r="R247" t="str">
        <f ca="1">IF(ISNUMBER(O247), IFERROR(MATCH(A247,OFFSET(Activiteitenoverzicht!$D$5:$D$10001,O247,0), 0)+O247, "-"), "-")</f>
        <v>-</v>
      </c>
      <c r="U247" t="str">
        <f ca="1">IF(ISNUMBER(R247), IFERROR(MATCH(A247,OFFSET(Activiteitenoverzicht!$D$5:$D$10001,R247,0), 0)+R247, "-"), "-")</f>
        <v>-</v>
      </c>
      <c r="X247" t="str">
        <f ca="1">IF(ISNUMBER(U247), IFERROR(MATCH(A247,OFFSET(Activiteitenoverzicht!$D$5:$D$10001,U247,0), 0)+U247, "-"), "-")</f>
        <v>-</v>
      </c>
      <c r="AA247" t="str">
        <f ca="1">IF(ISNUMBER(X247), IFERROR(MATCH(A247,OFFSET(Activiteitenoverzicht!$D$5:$D$10001,X247,0), 0)+X247, "-"), "-")</f>
        <v>-</v>
      </c>
    </row>
    <row r="248" spans="2:27" x14ac:dyDescent="0.25">
      <c r="B248">
        <f t="shared" si="3"/>
        <v>0</v>
      </c>
      <c r="C248" t="e">
        <f>MATCH(A248,Activiteitenoverzicht!$D$5:$D$10001, 0)</f>
        <v>#N/A</v>
      </c>
      <c r="D248" t="e" cm="1">
        <f t="array" ref="D248">IF(INDEX(Activiteitenoverzicht!$B$5:$B$10001,C248)&lt;&gt;0,INDEX(Activiteitenoverzicht!$B$5:$B$10001,C248),"niet gevonden")</f>
        <v>#N/A</v>
      </c>
      <c r="E248" t="e" cm="1">
        <f t="array" ref="E248">IF(INDEX(Activiteitenoverzicht!$G$5:$G$10001,C248)&lt;&gt;0,INDEX(Activiteitenoverzicht!$G$5:$G$10001,C248),"niet gevonden")</f>
        <v>#N/A</v>
      </c>
      <c r="F248" t="str">
        <f ca="1">IFERROR(MATCH(A248,OFFSET(Activiteitenoverzicht!$D$5:$D$2079,C248,0), 0)+C248, "-")</f>
        <v>-</v>
      </c>
      <c r="G248" t="str" cm="1">
        <f t="array" aca="1" ref="G248" ca="1">IF(ISNUMBER(F248),IF(INDEX(Activiteitenoverzicht!$B$5:$B$10001,F248)&lt;&gt;0,INDEX(Activiteitenoverzicht!$B$5:$B$10001,F248),"niet gevonden"),"-")</f>
        <v>-</v>
      </c>
      <c r="H248" t="str" cm="1">
        <f t="array" aca="1" ref="H248" ca="1">IF(ISNUMBER(F248),IF(INDEX(Activiteitenoverzicht!$G$5:$G$10001,F248)&lt;&gt;0,INDEX(Activiteitenoverzicht!$G$5:$G$10001,F248),"niet gevonden"),"-")</f>
        <v>-</v>
      </c>
      <c r="I248" t="str">
        <f ca="1">IF(ISNUMBER(F248), IFERROR(MATCH(A248,OFFSET(Activiteitenoverzicht!$D$5:$D$10001,F248,0), 0)+F248, "-"), "-")</f>
        <v>-</v>
      </c>
      <c r="J248" t="str" cm="1">
        <f t="array" aca="1" ref="J248" ca="1">IF(ISNUMBER(I248),IF(INDEX(Activiteitenoverzicht!$B$5:$B$10001,I248)&lt;&gt;0,INDEX(Activiteitenoverzicht!$B$5:$B$10001,I248),"niet gevonden"),"-")</f>
        <v>-</v>
      </c>
      <c r="K248" t="str" cm="1">
        <f t="array" aca="1" ref="K248" ca="1">IF(ISNUMBER(I248),IF(INDEX(Activiteitenoverzicht!$G$5:$G$10001,I248)&lt;&gt;0,INDEX(Activiteitenoverzicht!$G$5:$G$10001,I248),"niet gevonden"),"-")</f>
        <v>-</v>
      </c>
      <c r="L248" t="str">
        <f ca="1">IF(ISNUMBER(I248), IFERROR(MATCH(A248,OFFSET(Activiteitenoverzicht!$D$5:$D$10001,I248,0), 0)+I248, "-"), "-")</f>
        <v>-</v>
      </c>
      <c r="M248" t="str" cm="1">
        <f t="array" aca="1" ref="M248" ca="1">IF(ISNUMBER(L248),IF(INDEX(Activiteitenoverzicht!$B$5:$B$10001,L248)&lt;&gt;0,INDEX(Activiteitenoverzicht!$B$5:$B$10001,L248),"niet gevonden"),"-")</f>
        <v>-</v>
      </c>
      <c r="N248" t="str" cm="1">
        <f t="array" aca="1" ref="N248" ca="1">IF(ISNUMBER(L248),IF(INDEX(Activiteitenoverzicht!$G$5:$G$10001,L248)&lt;&gt;0,INDEX(Activiteitenoverzicht!$G$5:$G$10001,L248),"niet gevonden"),"-")</f>
        <v>-</v>
      </c>
      <c r="O248" t="str">
        <f ca="1">IF(ISNUMBER(L248), IFERROR(MATCH(A248,OFFSET(Activiteitenoverzicht!$D$5:$D$10001,L248,0), 0)+L248, "-"), "-")</f>
        <v>-</v>
      </c>
      <c r="R248" t="str">
        <f ca="1">IF(ISNUMBER(O248), IFERROR(MATCH(A248,OFFSET(Activiteitenoverzicht!$D$5:$D$10001,O248,0), 0)+O248, "-"), "-")</f>
        <v>-</v>
      </c>
      <c r="U248" t="str">
        <f ca="1">IF(ISNUMBER(R248), IFERROR(MATCH(A248,OFFSET(Activiteitenoverzicht!$D$5:$D$10001,R248,0), 0)+R248, "-"), "-")</f>
        <v>-</v>
      </c>
      <c r="X248" t="str">
        <f ca="1">IF(ISNUMBER(U248), IFERROR(MATCH(A248,OFFSET(Activiteitenoverzicht!$D$5:$D$10001,U248,0), 0)+U248, "-"), "-")</f>
        <v>-</v>
      </c>
      <c r="AA248" t="str">
        <f ca="1">IF(ISNUMBER(X248), IFERROR(MATCH(A248,OFFSET(Activiteitenoverzicht!$D$5:$D$10001,X248,0), 0)+X248, "-"), "-")</f>
        <v>-</v>
      </c>
    </row>
    <row r="249" spans="2:27" x14ac:dyDescent="0.25">
      <c r="B249">
        <f t="shared" si="3"/>
        <v>0</v>
      </c>
      <c r="C249" t="e">
        <f>MATCH(A249,Activiteitenoverzicht!$D$5:$D$10001, 0)</f>
        <v>#N/A</v>
      </c>
      <c r="D249" t="e" cm="1">
        <f t="array" ref="D249">IF(INDEX(Activiteitenoverzicht!$B$5:$B$10001,C249)&lt;&gt;0,INDEX(Activiteitenoverzicht!$B$5:$B$10001,C249),"niet gevonden")</f>
        <v>#N/A</v>
      </c>
      <c r="E249" t="e" cm="1">
        <f t="array" ref="E249">IF(INDEX(Activiteitenoverzicht!$G$5:$G$10001,C249)&lt;&gt;0,INDEX(Activiteitenoverzicht!$G$5:$G$10001,C249),"niet gevonden")</f>
        <v>#N/A</v>
      </c>
      <c r="F249" t="str">
        <f ca="1">IFERROR(MATCH(A249,OFFSET(Activiteitenoverzicht!$D$5:$D$2079,C249,0), 0)+C249, "-")</f>
        <v>-</v>
      </c>
      <c r="G249" t="str" cm="1">
        <f t="array" aca="1" ref="G249" ca="1">IF(ISNUMBER(F249),IF(INDEX(Activiteitenoverzicht!$B$5:$B$10001,F249)&lt;&gt;0,INDEX(Activiteitenoverzicht!$B$5:$B$10001,F249),"niet gevonden"),"-")</f>
        <v>-</v>
      </c>
      <c r="H249" t="str" cm="1">
        <f t="array" aca="1" ref="H249" ca="1">IF(ISNUMBER(F249),IF(INDEX(Activiteitenoverzicht!$G$5:$G$10001,F249)&lt;&gt;0,INDEX(Activiteitenoverzicht!$G$5:$G$10001,F249),"niet gevonden"),"-")</f>
        <v>-</v>
      </c>
      <c r="I249" t="str">
        <f ca="1">IF(ISNUMBER(F249), IFERROR(MATCH(A249,OFFSET(Activiteitenoverzicht!$D$5:$D$10001,F249,0), 0)+F249, "-"), "-")</f>
        <v>-</v>
      </c>
      <c r="J249" t="str" cm="1">
        <f t="array" aca="1" ref="J249" ca="1">IF(ISNUMBER(I249),IF(INDEX(Activiteitenoverzicht!$B$5:$B$10001,I249)&lt;&gt;0,INDEX(Activiteitenoverzicht!$B$5:$B$10001,I249),"niet gevonden"),"-")</f>
        <v>-</v>
      </c>
      <c r="K249" t="str" cm="1">
        <f t="array" aca="1" ref="K249" ca="1">IF(ISNUMBER(I249),IF(INDEX(Activiteitenoverzicht!$G$5:$G$10001,I249)&lt;&gt;0,INDEX(Activiteitenoverzicht!$G$5:$G$10001,I249),"niet gevonden"),"-")</f>
        <v>-</v>
      </c>
      <c r="L249" t="str">
        <f ca="1">IF(ISNUMBER(I249), IFERROR(MATCH(A249,OFFSET(Activiteitenoverzicht!$D$5:$D$10001,I249,0), 0)+I249, "-"), "-")</f>
        <v>-</v>
      </c>
      <c r="M249" t="str" cm="1">
        <f t="array" aca="1" ref="M249" ca="1">IF(ISNUMBER(L249),IF(INDEX(Activiteitenoverzicht!$B$5:$B$10001,L249)&lt;&gt;0,INDEX(Activiteitenoverzicht!$B$5:$B$10001,L249),"niet gevonden"),"-")</f>
        <v>-</v>
      </c>
      <c r="N249" t="str" cm="1">
        <f t="array" aca="1" ref="N249" ca="1">IF(ISNUMBER(L249),IF(INDEX(Activiteitenoverzicht!$G$5:$G$10001,L249)&lt;&gt;0,INDEX(Activiteitenoverzicht!$G$5:$G$10001,L249),"niet gevonden"),"-")</f>
        <v>-</v>
      </c>
      <c r="O249" t="str">
        <f ca="1">IF(ISNUMBER(L249), IFERROR(MATCH(A249,OFFSET(Activiteitenoverzicht!$D$5:$D$10001,L249,0), 0)+L249, "-"), "-")</f>
        <v>-</v>
      </c>
      <c r="R249" t="str">
        <f ca="1">IF(ISNUMBER(O249), IFERROR(MATCH(A249,OFFSET(Activiteitenoverzicht!$D$5:$D$10001,O249,0), 0)+O249, "-"), "-")</f>
        <v>-</v>
      </c>
      <c r="U249" t="str">
        <f ca="1">IF(ISNUMBER(R249), IFERROR(MATCH(A249,OFFSET(Activiteitenoverzicht!$D$5:$D$10001,R249,0), 0)+R249, "-"), "-")</f>
        <v>-</v>
      </c>
      <c r="X249" t="str">
        <f ca="1">IF(ISNUMBER(U249), IFERROR(MATCH(A249,OFFSET(Activiteitenoverzicht!$D$5:$D$10001,U249,0), 0)+U249, "-"), "-")</f>
        <v>-</v>
      </c>
      <c r="AA249" t="str">
        <f ca="1">IF(ISNUMBER(X249), IFERROR(MATCH(A249,OFFSET(Activiteitenoverzicht!$D$5:$D$10001,X249,0), 0)+X249, "-"), "-")</f>
        <v>-</v>
      </c>
    </row>
    <row r="250" spans="2:27" x14ac:dyDescent="0.25">
      <c r="B250">
        <f t="shared" si="3"/>
        <v>0</v>
      </c>
      <c r="C250" t="e">
        <f>MATCH(A250,Activiteitenoverzicht!$D$5:$D$10001, 0)</f>
        <v>#N/A</v>
      </c>
      <c r="D250" t="e" cm="1">
        <f t="array" ref="D250">IF(INDEX(Activiteitenoverzicht!$B$5:$B$10001,C250)&lt;&gt;0,INDEX(Activiteitenoverzicht!$B$5:$B$10001,C250),"niet gevonden")</f>
        <v>#N/A</v>
      </c>
      <c r="E250" t="e" cm="1">
        <f t="array" ref="E250">IF(INDEX(Activiteitenoverzicht!$G$5:$G$10001,C250)&lt;&gt;0,INDEX(Activiteitenoverzicht!$G$5:$G$10001,C250),"niet gevonden")</f>
        <v>#N/A</v>
      </c>
      <c r="F250" t="str">
        <f ca="1">IFERROR(MATCH(A250,OFFSET(Activiteitenoverzicht!$D$5:$D$2079,C250,0), 0)+C250, "-")</f>
        <v>-</v>
      </c>
      <c r="G250" t="str" cm="1">
        <f t="array" aca="1" ref="G250" ca="1">IF(ISNUMBER(F250),IF(INDEX(Activiteitenoverzicht!$B$5:$B$10001,F250)&lt;&gt;0,INDEX(Activiteitenoverzicht!$B$5:$B$10001,F250),"niet gevonden"),"-")</f>
        <v>-</v>
      </c>
      <c r="H250" t="str" cm="1">
        <f t="array" aca="1" ref="H250" ca="1">IF(ISNUMBER(F250),IF(INDEX(Activiteitenoverzicht!$G$5:$G$10001,F250)&lt;&gt;0,INDEX(Activiteitenoverzicht!$G$5:$G$10001,F250),"niet gevonden"),"-")</f>
        <v>-</v>
      </c>
      <c r="I250" t="str">
        <f ca="1">IF(ISNUMBER(F250), IFERROR(MATCH(A250,OFFSET(Activiteitenoverzicht!$D$5:$D$10001,F250,0), 0)+F250, "-"), "-")</f>
        <v>-</v>
      </c>
      <c r="J250" t="str" cm="1">
        <f t="array" aca="1" ref="J250" ca="1">IF(ISNUMBER(I250),IF(INDEX(Activiteitenoverzicht!$B$5:$B$10001,I250)&lt;&gt;0,INDEX(Activiteitenoverzicht!$B$5:$B$10001,I250),"niet gevonden"),"-")</f>
        <v>-</v>
      </c>
      <c r="K250" t="str" cm="1">
        <f t="array" aca="1" ref="K250" ca="1">IF(ISNUMBER(I250),IF(INDEX(Activiteitenoverzicht!$G$5:$G$10001,I250)&lt;&gt;0,INDEX(Activiteitenoverzicht!$G$5:$G$10001,I250),"niet gevonden"),"-")</f>
        <v>-</v>
      </c>
      <c r="L250" t="str">
        <f ca="1">IF(ISNUMBER(I250), IFERROR(MATCH(A250,OFFSET(Activiteitenoverzicht!$D$5:$D$10001,I250,0), 0)+I250, "-"), "-")</f>
        <v>-</v>
      </c>
      <c r="M250" t="str" cm="1">
        <f t="array" aca="1" ref="M250" ca="1">IF(ISNUMBER(L250),IF(INDEX(Activiteitenoverzicht!$B$5:$B$10001,L250)&lt;&gt;0,INDEX(Activiteitenoverzicht!$B$5:$B$10001,L250),"niet gevonden"),"-")</f>
        <v>-</v>
      </c>
      <c r="N250" t="str" cm="1">
        <f t="array" aca="1" ref="N250" ca="1">IF(ISNUMBER(L250),IF(INDEX(Activiteitenoverzicht!$G$5:$G$10001,L250)&lt;&gt;0,INDEX(Activiteitenoverzicht!$G$5:$G$10001,L250),"niet gevonden"),"-")</f>
        <v>-</v>
      </c>
      <c r="O250" t="str">
        <f ca="1">IF(ISNUMBER(L250), IFERROR(MATCH(A250,OFFSET(Activiteitenoverzicht!$D$5:$D$10001,L250,0), 0)+L250, "-"), "-")</f>
        <v>-</v>
      </c>
      <c r="R250" t="str">
        <f ca="1">IF(ISNUMBER(O250), IFERROR(MATCH(A250,OFFSET(Activiteitenoverzicht!$D$5:$D$10001,O250,0), 0)+O250, "-"), "-")</f>
        <v>-</v>
      </c>
      <c r="U250" t="str">
        <f ca="1">IF(ISNUMBER(R250), IFERROR(MATCH(A250,OFFSET(Activiteitenoverzicht!$D$5:$D$10001,R250,0), 0)+R250, "-"), "-")</f>
        <v>-</v>
      </c>
      <c r="X250" t="str">
        <f ca="1">IF(ISNUMBER(U250), IFERROR(MATCH(A250,OFFSET(Activiteitenoverzicht!$D$5:$D$10001,U250,0), 0)+U250, "-"), "-")</f>
        <v>-</v>
      </c>
      <c r="AA250" t="str">
        <f ca="1">IF(ISNUMBER(X250), IFERROR(MATCH(A250,OFFSET(Activiteitenoverzicht!$D$5:$D$10001,X250,0), 0)+X250, "-"), "-")</f>
        <v>-</v>
      </c>
    </row>
    <row r="251" spans="2:27" x14ac:dyDescent="0.25">
      <c r="B251">
        <f t="shared" ref="B251:B314" si="4">A251</f>
        <v>0</v>
      </c>
      <c r="C251" t="e">
        <f>MATCH(A251,Activiteitenoverzicht!$D$5:$D$10001, 0)</f>
        <v>#N/A</v>
      </c>
      <c r="D251" t="e" cm="1">
        <f t="array" ref="D251">IF(INDEX(Activiteitenoverzicht!$B$5:$B$10001,C251)&lt;&gt;0,INDEX(Activiteitenoverzicht!$B$5:$B$10001,C251),"niet gevonden")</f>
        <v>#N/A</v>
      </c>
      <c r="E251" t="e" cm="1">
        <f t="array" ref="E251">IF(INDEX(Activiteitenoverzicht!$G$5:$G$10001,C251)&lt;&gt;0,INDEX(Activiteitenoverzicht!$G$5:$G$10001,C251),"niet gevonden")</f>
        <v>#N/A</v>
      </c>
      <c r="F251" t="str">
        <f ca="1">IFERROR(MATCH(A251,OFFSET(Activiteitenoverzicht!$D$5:$D$2079,C251,0), 0)+C251, "-")</f>
        <v>-</v>
      </c>
      <c r="G251" t="str" cm="1">
        <f t="array" aca="1" ref="G251" ca="1">IF(ISNUMBER(F251),IF(INDEX(Activiteitenoverzicht!$B$5:$B$10001,F251)&lt;&gt;0,INDEX(Activiteitenoverzicht!$B$5:$B$10001,F251),"niet gevonden"),"-")</f>
        <v>-</v>
      </c>
      <c r="H251" t="str" cm="1">
        <f t="array" aca="1" ref="H251" ca="1">IF(ISNUMBER(F251),IF(INDEX(Activiteitenoverzicht!$G$5:$G$10001,F251)&lt;&gt;0,INDEX(Activiteitenoverzicht!$G$5:$G$10001,F251),"niet gevonden"),"-")</f>
        <v>-</v>
      </c>
      <c r="I251" t="str">
        <f ca="1">IF(ISNUMBER(F251), IFERROR(MATCH(A251,OFFSET(Activiteitenoverzicht!$D$5:$D$10001,F251,0), 0)+F251, "-"), "-")</f>
        <v>-</v>
      </c>
      <c r="J251" t="str" cm="1">
        <f t="array" aca="1" ref="J251" ca="1">IF(ISNUMBER(I251),IF(INDEX(Activiteitenoverzicht!$B$5:$B$10001,I251)&lt;&gt;0,INDEX(Activiteitenoverzicht!$B$5:$B$10001,I251),"niet gevonden"),"-")</f>
        <v>-</v>
      </c>
      <c r="K251" t="str" cm="1">
        <f t="array" aca="1" ref="K251" ca="1">IF(ISNUMBER(I251),IF(INDEX(Activiteitenoverzicht!$G$5:$G$10001,I251)&lt;&gt;0,INDEX(Activiteitenoverzicht!$G$5:$G$10001,I251),"niet gevonden"),"-")</f>
        <v>-</v>
      </c>
      <c r="L251" t="str">
        <f ca="1">IF(ISNUMBER(I251), IFERROR(MATCH(A251,OFFSET(Activiteitenoverzicht!$D$5:$D$10001,I251,0), 0)+I251, "-"), "-")</f>
        <v>-</v>
      </c>
      <c r="M251" t="str" cm="1">
        <f t="array" aca="1" ref="M251" ca="1">IF(ISNUMBER(L251),IF(INDEX(Activiteitenoverzicht!$B$5:$B$10001,L251)&lt;&gt;0,INDEX(Activiteitenoverzicht!$B$5:$B$10001,L251),"niet gevonden"),"-")</f>
        <v>-</v>
      </c>
      <c r="N251" t="str" cm="1">
        <f t="array" aca="1" ref="N251" ca="1">IF(ISNUMBER(L251),IF(INDEX(Activiteitenoverzicht!$G$5:$G$10001,L251)&lt;&gt;0,INDEX(Activiteitenoverzicht!$G$5:$G$10001,L251),"niet gevonden"),"-")</f>
        <v>-</v>
      </c>
      <c r="O251" t="str">
        <f ca="1">IF(ISNUMBER(L251), IFERROR(MATCH(A251,OFFSET(Activiteitenoverzicht!$D$5:$D$10001,L251,0), 0)+L251, "-"), "-")</f>
        <v>-</v>
      </c>
      <c r="R251" t="str">
        <f ca="1">IF(ISNUMBER(O251), IFERROR(MATCH(A251,OFFSET(Activiteitenoverzicht!$D$5:$D$10001,O251,0), 0)+O251, "-"), "-")</f>
        <v>-</v>
      </c>
      <c r="U251" t="str">
        <f ca="1">IF(ISNUMBER(R251), IFERROR(MATCH(A251,OFFSET(Activiteitenoverzicht!$D$5:$D$10001,R251,0), 0)+R251, "-"), "-")</f>
        <v>-</v>
      </c>
      <c r="X251" t="str">
        <f ca="1">IF(ISNUMBER(U251), IFERROR(MATCH(A251,OFFSET(Activiteitenoverzicht!$D$5:$D$10001,U251,0), 0)+U251, "-"), "-")</f>
        <v>-</v>
      </c>
      <c r="AA251" t="str">
        <f ca="1">IF(ISNUMBER(X251), IFERROR(MATCH(A251,OFFSET(Activiteitenoverzicht!$D$5:$D$10001,X251,0), 0)+X251, "-"), "-")</f>
        <v>-</v>
      </c>
    </row>
    <row r="252" spans="2:27" x14ac:dyDescent="0.25">
      <c r="B252">
        <f t="shared" si="4"/>
        <v>0</v>
      </c>
      <c r="C252" t="e">
        <f>MATCH(A252,Activiteitenoverzicht!$D$5:$D$10001, 0)</f>
        <v>#N/A</v>
      </c>
      <c r="D252" t="e" cm="1">
        <f t="array" ref="D252">IF(INDEX(Activiteitenoverzicht!$B$5:$B$10001,C252)&lt;&gt;0,INDEX(Activiteitenoverzicht!$B$5:$B$10001,C252),"niet gevonden")</f>
        <v>#N/A</v>
      </c>
      <c r="E252" t="e" cm="1">
        <f t="array" ref="E252">IF(INDEX(Activiteitenoverzicht!$G$5:$G$10001,C252)&lt;&gt;0,INDEX(Activiteitenoverzicht!$G$5:$G$10001,C252),"niet gevonden")</f>
        <v>#N/A</v>
      </c>
      <c r="F252" t="str">
        <f ca="1">IFERROR(MATCH(A252,OFFSET(Activiteitenoverzicht!$D$5:$D$2079,C252,0), 0)+C252, "-")</f>
        <v>-</v>
      </c>
      <c r="G252" t="str" cm="1">
        <f t="array" aca="1" ref="G252" ca="1">IF(ISNUMBER(F252),IF(INDEX(Activiteitenoverzicht!$B$5:$B$10001,F252)&lt;&gt;0,INDEX(Activiteitenoverzicht!$B$5:$B$10001,F252),"niet gevonden"),"-")</f>
        <v>-</v>
      </c>
      <c r="H252" t="str" cm="1">
        <f t="array" aca="1" ref="H252" ca="1">IF(ISNUMBER(F252),IF(INDEX(Activiteitenoverzicht!$G$5:$G$10001,F252)&lt;&gt;0,INDEX(Activiteitenoverzicht!$G$5:$G$10001,F252),"niet gevonden"),"-")</f>
        <v>-</v>
      </c>
      <c r="I252" t="str">
        <f ca="1">IF(ISNUMBER(F252), IFERROR(MATCH(A252,OFFSET(Activiteitenoverzicht!$D$5:$D$10001,F252,0), 0)+F252, "-"), "-")</f>
        <v>-</v>
      </c>
      <c r="J252" t="str" cm="1">
        <f t="array" aca="1" ref="J252" ca="1">IF(ISNUMBER(I252),IF(INDEX(Activiteitenoverzicht!$B$5:$B$10001,I252)&lt;&gt;0,INDEX(Activiteitenoverzicht!$B$5:$B$10001,I252),"niet gevonden"),"-")</f>
        <v>-</v>
      </c>
      <c r="K252" t="str" cm="1">
        <f t="array" aca="1" ref="K252" ca="1">IF(ISNUMBER(I252),IF(INDEX(Activiteitenoverzicht!$G$5:$G$10001,I252)&lt;&gt;0,INDEX(Activiteitenoverzicht!$G$5:$G$10001,I252),"niet gevonden"),"-")</f>
        <v>-</v>
      </c>
      <c r="L252" t="str">
        <f ca="1">IF(ISNUMBER(I252), IFERROR(MATCH(A252,OFFSET(Activiteitenoverzicht!$D$5:$D$10001,I252,0), 0)+I252, "-"), "-")</f>
        <v>-</v>
      </c>
      <c r="M252" t="str" cm="1">
        <f t="array" aca="1" ref="M252" ca="1">IF(ISNUMBER(L252),IF(INDEX(Activiteitenoverzicht!$B$5:$B$10001,L252)&lt;&gt;0,INDEX(Activiteitenoverzicht!$B$5:$B$10001,L252),"niet gevonden"),"-")</f>
        <v>-</v>
      </c>
      <c r="N252" t="str" cm="1">
        <f t="array" aca="1" ref="N252" ca="1">IF(ISNUMBER(L252),IF(INDEX(Activiteitenoverzicht!$G$5:$G$10001,L252)&lt;&gt;0,INDEX(Activiteitenoverzicht!$G$5:$G$10001,L252),"niet gevonden"),"-")</f>
        <v>-</v>
      </c>
      <c r="O252" t="str">
        <f ca="1">IF(ISNUMBER(L252), IFERROR(MATCH(A252,OFFSET(Activiteitenoverzicht!$D$5:$D$10001,L252,0), 0)+L252, "-"), "-")</f>
        <v>-</v>
      </c>
      <c r="R252" t="str">
        <f ca="1">IF(ISNUMBER(O252), IFERROR(MATCH(A252,OFFSET(Activiteitenoverzicht!$D$5:$D$10001,O252,0), 0)+O252, "-"), "-")</f>
        <v>-</v>
      </c>
      <c r="U252" t="str">
        <f ca="1">IF(ISNUMBER(R252), IFERROR(MATCH(A252,OFFSET(Activiteitenoverzicht!$D$5:$D$10001,R252,0), 0)+R252, "-"), "-")</f>
        <v>-</v>
      </c>
      <c r="X252" t="str">
        <f ca="1">IF(ISNUMBER(U252), IFERROR(MATCH(A252,OFFSET(Activiteitenoverzicht!$D$5:$D$10001,U252,0), 0)+U252, "-"), "-")</f>
        <v>-</v>
      </c>
      <c r="AA252" t="str">
        <f ca="1">IF(ISNUMBER(X252), IFERROR(MATCH(A252,OFFSET(Activiteitenoverzicht!$D$5:$D$10001,X252,0), 0)+X252, "-"), "-")</f>
        <v>-</v>
      </c>
    </row>
    <row r="253" spans="2:27" x14ac:dyDescent="0.25">
      <c r="B253">
        <f t="shared" si="4"/>
        <v>0</v>
      </c>
      <c r="C253" t="e">
        <f>MATCH(A253,Activiteitenoverzicht!$D$5:$D$10001, 0)</f>
        <v>#N/A</v>
      </c>
      <c r="D253" t="e" cm="1">
        <f t="array" ref="D253">IF(INDEX(Activiteitenoverzicht!$B$5:$B$10001,C253)&lt;&gt;0,INDEX(Activiteitenoverzicht!$B$5:$B$10001,C253),"niet gevonden")</f>
        <v>#N/A</v>
      </c>
      <c r="E253" t="e" cm="1">
        <f t="array" ref="E253">IF(INDEX(Activiteitenoverzicht!$G$5:$G$10001,C253)&lt;&gt;0,INDEX(Activiteitenoverzicht!$G$5:$G$10001,C253),"niet gevonden")</f>
        <v>#N/A</v>
      </c>
      <c r="F253" t="str">
        <f ca="1">IFERROR(MATCH(A253,OFFSET(Activiteitenoverzicht!$D$5:$D$2079,C253,0), 0)+C253, "-")</f>
        <v>-</v>
      </c>
      <c r="G253" t="str" cm="1">
        <f t="array" aca="1" ref="G253" ca="1">IF(ISNUMBER(F253),IF(INDEX(Activiteitenoverzicht!$B$5:$B$10001,F253)&lt;&gt;0,INDEX(Activiteitenoverzicht!$B$5:$B$10001,F253),"niet gevonden"),"-")</f>
        <v>-</v>
      </c>
      <c r="H253" t="str" cm="1">
        <f t="array" aca="1" ref="H253" ca="1">IF(ISNUMBER(F253),IF(INDEX(Activiteitenoverzicht!$G$5:$G$10001,F253)&lt;&gt;0,INDEX(Activiteitenoverzicht!$G$5:$G$10001,F253),"niet gevonden"),"-")</f>
        <v>-</v>
      </c>
      <c r="I253" t="str">
        <f ca="1">IF(ISNUMBER(F253), IFERROR(MATCH(A253,OFFSET(Activiteitenoverzicht!$D$5:$D$10001,F253,0), 0)+F253, "-"), "-")</f>
        <v>-</v>
      </c>
      <c r="J253" t="str" cm="1">
        <f t="array" aca="1" ref="J253" ca="1">IF(ISNUMBER(I253),IF(INDEX(Activiteitenoverzicht!$B$5:$B$10001,I253)&lt;&gt;0,INDEX(Activiteitenoverzicht!$B$5:$B$10001,I253),"niet gevonden"),"-")</f>
        <v>-</v>
      </c>
      <c r="K253" t="str" cm="1">
        <f t="array" aca="1" ref="K253" ca="1">IF(ISNUMBER(I253),IF(INDEX(Activiteitenoverzicht!$G$5:$G$10001,I253)&lt;&gt;0,INDEX(Activiteitenoverzicht!$G$5:$G$10001,I253),"niet gevonden"),"-")</f>
        <v>-</v>
      </c>
      <c r="L253" t="str">
        <f ca="1">IF(ISNUMBER(I253), IFERROR(MATCH(A253,OFFSET(Activiteitenoverzicht!$D$5:$D$10001,I253,0), 0)+I253, "-"), "-")</f>
        <v>-</v>
      </c>
      <c r="M253" t="str" cm="1">
        <f t="array" aca="1" ref="M253" ca="1">IF(ISNUMBER(L253),IF(INDEX(Activiteitenoverzicht!$B$5:$B$10001,L253)&lt;&gt;0,INDEX(Activiteitenoverzicht!$B$5:$B$10001,L253),"niet gevonden"),"-")</f>
        <v>-</v>
      </c>
      <c r="N253" t="str" cm="1">
        <f t="array" aca="1" ref="N253" ca="1">IF(ISNUMBER(L253),IF(INDEX(Activiteitenoverzicht!$G$5:$G$10001,L253)&lt;&gt;0,INDEX(Activiteitenoverzicht!$G$5:$G$10001,L253),"niet gevonden"),"-")</f>
        <v>-</v>
      </c>
      <c r="O253" t="str">
        <f ca="1">IF(ISNUMBER(L253), IFERROR(MATCH(A253,OFFSET(Activiteitenoverzicht!$D$5:$D$10001,L253,0), 0)+L253, "-"), "-")</f>
        <v>-</v>
      </c>
      <c r="R253" t="str">
        <f ca="1">IF(ISNUMBER(O253), IFERROR(MATCH(A253,OFFSET(Activiteitenoverzicht!$D$5:$D$10001,O253,0), 0)+O253, "-"), "-")</f>
        <v>-</v>
      </c>
      <c r="U253" t="str">
        <f ca="1">IF(ISNUMBER(R253), IFERROR(MATCH(A253,OFFSET(Activiteitenoverzicht!$D$5:$D$10001,R253,0), 0)+R253, "-"), "-")</f>
        <v>-</v>
      </c>
      <c r="X253" t="str">
        <f ca="1">IF(ISNUMBER(U253), IFERROR(MATCH(A253,OFFSET(Activiteitenoverzicht!$D$5:$D$10001,U253,0), 0)+U253, "-"), "-")</f>
        <v>-</v>
      </c>
      <c r="AA253" t="str">
        <f ca="1">IF(ISNUMBER(X253), IFERROR(MATCH(A253,OFFSET(Activiteitenoverzicht!$D$5:$D$10001,X253,0), 0)+X253, "-"), "-")</f>
        <v>-</v>
      </c>
    </row>
    <row r="254" spans="2:27" x14ac:dyDescent="0.25">
      <c r="B254">
        <f t="shared" si="4"/>
        <v>0</v>
      </c>
      <c r="C254" t="e">
        <f>MATCH(A254,Activiteitenoverzicht!$D$5:$D$10001, 0)</f>
        <v>#N/A</v>
      </c>
      <c r="D254" t="e" cm="1">
        <f t="array" ref="D254">IF(INDEX(Activiteitenoverzicht!$B$5:$B$10001,C254)&lt;&gt;0,INDEX(Activiteitenoverzicht!$B$5:$B$10001,C254),"niet gevonden")</f>
        <v>#N/A</v>
      </c>
      <c r="E254" t="e" cm="1">
        <f t="array" ref="E254">IF(INDEX(Activiteitenoverzicht!$G$5:$G$10001,C254)&lt;&gt;0,INDEX(Activiteitenoverzicht!$G$5:$G$10001,C254),"niet gevonden")</f>
        <v>#N/A</v>
      </c>
      <c r="F254" t="str">
        <f ca="1">IFERROR(MATCH(A254,OFFSET(Activiteitenoverzicht!$D$5:$D$2079,C254,0), 0)+C254, "-")</f>
        <v>-</v>
      </c>
      <c r="G254" t="str" cm="1">
        <f t="array" aca="1" ref="G254" ca="1">IF(ISNUMBER(F254),IF(INDEX(Activiteitenoverzicht!$B$5:$B$10001,F254)&lt;&gt;0,INDEX(Activiteitenoverzicht!$B$5:$B$10001,F254),"niet gevonden"),"-")</f>
        <v>-</v>
      </c>
      <c r="H254" t="str" cm="1">
        <f t="array" aca="1" ref="H254" ca="1">IF(ISNUMBER(F254),IF(INDEX(Activiteitenoverzicht!$G$5:$G$10001,F254)&lt;&gt;0,INDEX(Activiteitenoverzicht!$G$5:$G$10001,F254),"niet gevonden"),"-")</f>
        <v>-</v>
      </c>
      <c r="I254" t="str">
        <f ca="1">IF(ISNUMBER(F254), IFERROR(MATCH(A254,OFFSET(Activiteitenoverzicht!$D$5:$D$10001,F254,0), 0)+F254, "-"), "-")</f>
        <v>-</v>
      </c>
      <c r="J254" t="str" cm="1">
        <f t="array" aca="1" ref="J254" ca="1">IF(ISNUMBER(I254),IF(INDEX(Activiteitenoverzicht!$B$5:$B$10001,I254)&lt;&gt;0,INDEX(Activiteitenoverzicht!$B$5:$B$10001,I254),"niet gevonden"),"-")</f>
        <v>-</v>
      </c>
      <c r="K254" t="str" cm="1">
        <f t="array" aca="1" ref="K254" ca="1">IF(ISNUMBER(I254),IF(INDEX(Activiteitenoverzicht!$G$5:$G$10001,I254)&lt;&gt;0,INDEX(Activiteitenoverzicht!$G$5:$G$10001,I254),"niet gevonden"),"-")</f>
        <v>-</v>
      </c>
      <c r="L254" t="str">
        <f ca="1">IF(ISNUMBER(I254), IFERROR(MATCH(A254,OFFSET(Activiteitenoverzicht!$D$5:$D$10001,I254,0), 0)+I254, "-"), "-")</f>
        <v>-</v>
      </c>
      <c r="M254" t="str" cm="1">
        <f t="array" aca="1" ref="M254" ca="1">IF(ISNUMBER(L254),IF(INDEX(Activiteitenoverzicht!$B$5:$B$10001,L254)&lt;&gt;0,INDEX(Activiteitenoverzicht!$B$5:$B$10001,L254),"niet gevonden"),"-")</f>
        <v>-</v>
      </c>
      <c r="N254" t="str" cm="1">
        <f t="array" aca="1" ref="N254" ca="1">IF(ISNUMBER(L254),IF(INDEX(Activiteitenoverzicht!$G$5:$G$10001,L254)&lt;&gt;0,INDEX(Activiteitenoverzicht!$G$5:$G$10001,L254),"niet gevonden"),"-")</f>
        <v>-</v>
      </c>
      <c r="O254" t="str">
        <f ca="1">IF(ISNUMBER(L254), IFERROR(MATCH(A254,OFFSET(Activiteitenoverzicht!$D$5:$D$10001,L254,0), 0)+L254, "-"), "-")</f>
        <v>-</v>
      </c>
      <c r="R254" t="str">
        <f ca="1">IF(ISNUMBER(O254), IFERROR(MATCH(A254,OFFSET(Activiteitenoverzicht!$D$5:$D$10001,O254,0), 0)+O254, "-"), "-")</f>
        <v>-</v>
      </c>
      <c r="U254" t="str">
        <f ca="1">IF(ISNUMBER(R254), IFERROR(MATCH(A254,OFFSET(Activiteitenoverzicht!$D$5:$D$10001,R254,0), 0)+R254, "-"), "-")</f>
        <v>-</v>
      </c>
      <c r="X254" t="str">
        <f ca="1">IF(ISNUMBER(U254), IFERROR(MATCH(A254,OFFSET(Activiteitenoverzicht!$D$5:$D$10001,U254,0), 0)+U254, "-"), "-")</f>
        <v>-</v>
      </c>
      <c r="AA254" t="str">
        <f ca="1">IF(ISNUMBER(X254), IFERROR(MATCH(A254,OFFSET(Activiteitenoverzicht!$D$5:$D$10001,X254,0), 0)+X254, "-"), "-")</f>
        <v>-</v>
      </c>
    </row>
    <row r="255" spans="2:27" x14ac:dyDescent="0.25">
      <c r="B255">
        <f t="shared" si="4"/>
        <v>0</v>
      </c>
      <c r="C255" t="e">
        <f>MATCH(A255,Activiteitenoverzicht!$D$5:$D$10001, 0)</f>
        <v>#N/A</v>
      </c>
      <c r="D255" t="e" cm="1">
        <f t="array" ref="D255">IF(INDEX(Activiteitenoverzicht!$B$5:$B$10001,C255)&lt;&gt;0,INDEX(Activiteitenoverzicht!$B$5:$B$10001,C255),"niet gevonden")</f>
        <v>#N/A</v>
      </c>
      <c r="E255" t="e" cm="1">
        <f t="array" ref="E255">IF(INDEX(Activiteitenoverzicht!$G$5:$G$10001,C255)&lt;&gt;0,INDEX(Activiteitenoverzicht!$G$5:$G$10001,C255),"niet gevonden")</f>
        <v>#N/A</v>
      </c>
      <c r="F255" t="str">
        <f ca="1">IFERROR(MATCH(A255,OFFSET(Activiteitenoverzicht!$D$5:$D$2079,C255,0), 0)+C255, "-")</f>
        <v>-</v>
      </c>
      <c r="G255" t="str" cm="1">
        <f t="array" aca="1" ref="G255" ca="1">IF(ISNUMBER(F255),IF(INDEX(Activiteitenoverzicht!$B$5:$B$10001,F255)&lt;&gt;0,INDEX(Activiteitenoverzicht!$B$5:$B$10001,F255),"niet gevonden"),"-")</f>
        <v>-</v>
      </c>
      <c r="H255" t="str" cm="1">
        <f t="array" aca="1" ref="H255" ca="1">IF(ISNUMBER(F255),IF(INDEX(Activiteitenoverzicht!$G$5:$G$10001,F255)&lt;&gt;0,INDEX(Activiteitenoverzicht!$G$5:$G$10001,F255),"niet gevonden"),"-")</f>
        <v>-</v>
      </c>
      <c r="I255" t="str">
        <f ca="1">IF(ISNUMBER(F255), IFERROR(MATCH(A255,OFFSET(Activiteitenoverzicht!$D$5:$D$10001,F255,0), 0)+F255, "-"), "-")</f>
        <v>-</v>
      </c>
      <c r="J255" t="str" cm="1">
        <f t="array" aca="1" ref="J255" ca="1">IF(ISNUMBER(I255),IF(INDEX(Activiteitenoverzicht!$B$5:$B$10001,I255)&lt;&gt;0,INDEX(Activiteitenoverzicht!$B$5:$B$10001,I255),"niet gevonden"),"-")</f>
        <v>-</v>
      </c>
      <c r="K255" t="str" cm="1">
        <f t="array" aca="1" ref="K255" ca="1">IF(ISNUMBER(I255),IF(INDEX(Activiteitenoverzicht!$G$5:$G$10001,I255)&lt;&gt;0,INDEX(Activiteitenoverzicht!$G$5:$G$10001,I255),"niet gevonden"),"-")</f>
        <v>-</v>
      </c>
      <c r="L255" t="str">
        <f ca="1">IF(ISNUMBER(I255), IFERROR(MATCH(A255,OFFSET(Activiteitenoverzicht!$D$5:$D$10001,I255,0), 0)+I255, "-"), "-")</f>
        <v>-</v>
      </c>
      <c r="M255" t="str" cm="1">
        <f t="array" aca="1" ref="M255" ca="1">IF(ISNUMBER(L255),IF(INDEX(Activiteitenoverzicht!$B$5:$B$10001,L255)&lt;&gt;0,INDEX(Activiteitenoverzicht!$B$5:$B$10001,L255),"niet gevonden"),"-")</f>
        <v>-</v>
      </c>
      <c r="N255" t="str" cm="1">
        <f t="array" aca="1" ref="N255" ca="1">IF(ISNUMBER(L255),IF(INDEX(Activiteitenoverzicht!$G$5:$G$10001,L255)&lt;&gt;0,INDEX(Activiteitenoverzicht!$G$5:$G$10001,L255),"niet gevonden"),"-")</f>
        <v>-</v>
      </c>
      <c r="O255" t="str">
        <f ca="1">IF(ISNUMBER(L255), IFERROR(MATCH(A255,OFFSET(Activiteitenoverzicht!$D$5:$D$10001,L255,0), 0)+L255, "-"), "-")</f>
        <v>-</v>
      </c>
      <c r="R255" t="str">
        <f ca="1">IF(ISNUMBER(O255), IFERROR(MATCH(A255,OFFSET(Activiteitenoverzicht!$D$5:$D$10001,O255,0), 0)+O255, "-"), "-")</f>
        <v>-</v>
      </c>
      <c r="U255" t="str">
        <f ca="1">IF(ISNUMBER(R255), IFERROR(MATCH(A255,OFFSET(Activiteitenoverzicht!$D$5:$D$10001,R255,0), 0)+R255, "-"), "-")</f>
        <v>-</v>
      </c>
      <c r="X255" t="str">
        <f ca="1">IF(ISNUMBER(U255), IFERROR(MATCH(A255,OFFSET(Activiteitenoverzicht!$D$5:$D$10001,U255,0), 0)+U255, "-"), "-")</f>
        <v>-</v>
      </c>
      <c r="AA255" t="str">
        <f ca="1">IF(ISNUMBER(X255), IFERROR(MATCH(A255,OFFSET(Activiteitenoverzicht!$D$5:$D$10001,X255,0), 0)+X255, "-"), "-")</f>
        <v>-</v>
      </c>
    </row>
    <row r="256" spans="2:27" x14ac:dyDescent="0.25">
      <c r="B256">
        <f t="shared" si="4"/>
        <v>0</v>
      </c>
      <c r="C256" t="e">
        <f>MATCH(A256,Activiteitenoverzicht!$D$5:$D$10001, 0)</f>
        <v>#N/A</v>
      </c>
      <c r="D256" t="e" cm="1">
        <f t="array" ref="D256">IF(INDEX(Activiteitenoverzicht!$B$5:$B$10001,C256)&lt;&gt;0,INDEX(Activiteitenoverzicht!$B$5:$B$10001,C256),"niet gevonden")</f>
        <v>#N/A</v>
      </c>
      <c r="E256" t="e" cm="1">
        <f t="array" ref="E256">IF(INDEX(Activiteitenoverzicht!$G$5:$G$10001,C256)&lt;&gt;0,INDEX(Activiteitenoverzicht!$G$5:$G$10001,C256),"niet gevonden")</f>
        <v>#N/A</v>
      </c>
      <c r="F256" t="str">
        <f ca="1">IFERROR(MATCH(A256,OFFSET(Activiteitenoverzicht!$D$5:$D$2079,C256,0), 0)+C256, "-")</f>
        <v>-</v>
      </c>
      <c r="G256" t="str" cm="1">
        <f t="array" aca="1" ref="G256" ca="1">IF(ISNUMBER(F256),IF(INDEX(Activiteitenoverzicht!$B$5:$B$10001,F256)&lt;&gt;0,INDEX(Activiteitenoverzicht!$B$5:$B$10001,F256),"niet gevonden"),"-")</f>
        <v>-</v>
      </c>
      <c r="H256" t="str" cm="1">
        <f t="array" aca="1" ref="H256" ca="1">IF(ISNUMBER(F256),IF(INDEX(Activiteitenoverzicht!$G$5:$G$10001,F256)&lt;&gt;0,INDEX(Activiteitenoverzicht!$G$5:$G$10001,F256),"niet gevonden"),"-")</f>
        <v>-</v>
      </c>
      <c r="I256" t="str">
        <f ca="1">IF(ISNUMBER(F256), IFERROR(MATCH(A256,OFFSET(Activiteitenoverzicht!$D$5:$D$10001,F256,0), 0)+F256, "-"), "-")</f>
        <v>-</v>
      </c>
      <c r="J256" t="str" cm="1">
        <f t="array" aca="1" ref="J256" ca="1">IF(ISNUMBER(I256),IF(INDEX(Activiteitenoverzicht!$B$5:$B$10001,I256)&lt;&gt;0,INDEX(Activiteitenoverzicht!$B$5:$B$10001,I256),"niet gevonden"),"-")</f>
        <v>-</v>
      </c>
      <c r="K256" t="str" cm="1">
        <f t="array" aca="1" ref="K256" ca="1">IF(ISNUMBER(I256),IF(INDEX(Activiteitenoverzicht!$G$5:$G$10001,I256)&lt;&gt;0,INDEX(Activiteitenoverzicht!$G$5:$G$10001,I256),"niet gevonden"),"-")</f>
        <v>-</v>
      </c>
      <c r="L256" t="str">
        <f ca="1">IF(ISNUMBER(I256), IFERROR(MATCH(A256,OFFSET(Activiteitenoverzicht!$D$5:$D$10001,I256,0), 0)+I256, "-"), "-")</f>
        <v>-</v>
      </c>
      <c r="M256" t="str" cm="1">
        <f t="array" aca="1" ref="M256" ca="1">IF(ISNUMBER(L256),IF(INDEX(Activiteitenoverzicht!$B$5:$B$10001,L256)&lt;&gt;0,INDEX(Activiteitenoverzicht!$B$5:$B$10001,L256),"niet gevonden"),"-")</f>
        <v>-</v>
      </c>
      <c r="N256" t="str" cm="1">
        <f t="array" aca="1" ref="N256" ca="1">IF(ISNUMBER(L256),IF(INDEX(Activiteitenoverzicht!$G$5:$G$10001,L256)&lt;&gt;0,INDEX(Activiteitenoverzicht!$G$5:$G$10001,L256),"niet gevonden"),"-")</f>
        <v>-</v>
      </c>
      <c r="O256" t="str">
        <f ca="1">IF(ISNUMBER(L256), IFERROR(MATCH(A256,OFFSET(Activiteitenoverzicht!$D$5:$D$10001,L256,0), 0)+L256, "-"), "-")</f>
        <v>-</v>
      </c>
      <c r="R256" t="str">
        <f ca="1">IF(ISNUMBER(O256), IFERROR(MATCH(A256,OFFSET(Activiteitenoverzicht!$D$5:$D$10001,O256,0), 0)+O256, "-"), "-")</f>
        <v>-</v>
      </c>
      <c r="U256" t="str">
        <f ca="1">IF(ISNUMBER(R256), IFERROR(MATCH(A256,OFFSET(Activiteitenoverzicht!$D$5:$D$10001,R256,0), 0)+R256, "-"), "-")</f>
        <v>-</v>
      </c>
      <c r="X256" t="str">
        <f ca="1">IF(ISNUMBER(U256), IFERROR(MATCH(A256,OFFSET(Activiteitenoverzicht!$D$5:$D$10001,U256,0), 0)+U256, "-"), "-")</f>
        <v>-</v>
      </c>
      <c r="AA256" t="str">
        <f ca="1">IF(ISNUMBER(X256), IFERROR(MATCH(A256,OFFSET(Activiteitenoverzicht!$D$5:$D$10001,X256,0), 0)+X256, "-"), "-")</f>
        <v>-</v>
      </c>
    </row>
    <row r="257" spans="2:27" x14ac:dyDescent="0.25">
      <c r="B257">
        <f t="shared" si="4"/>
        <v>0</v>
      </c>
      <c r="C257" t="e">
        <f>MATCH(A257,Activiteitenoverzicht!$D$5:$D$10001, 0)</f>
        <v>#N/A</v>
      </c>
      <c r="D257" t="e" cm="1">
        <f t="array" ref="D257">IF(INDEX(Activiteitenoverzicht!$B$5:$B$10001,C257)&lt;&gt;0,INDEX(Activiteitenoverzicht!$B$5:$B$10001,C257),"niet gevonden")</f>
        <v>#N/A</v>
      </c>
      <c r="E257" t="e" cm="1">
        <f t="array" ref="E257">IF(INDEX(Activiteitenoverzicht!$G$5:$G$10001,C257)&lt;&gt;0,INDEX(Activiteitenoverzicht!$G$5:$G$10001,C257),"niet gevonden")</f>
        <v>#N/A</v>
      </c>
      <c r="F257" t="str">
        <f ca="1">IFERROR(MATCH(A257,OFFSET(Activiteitenoverzicht!$D$5:$D$2079,C257,0), 0)+C257, "-")</f>
        <v>-</v>
      </c>
      <c r="G257" t="str" cm="1">
        <f t="array" aca="1" ref="G257" ca="1">IF(ISNUMBER(F257),IF(INDEX(Activiteitenoverzicht!$B$5:$B$10001,F257)&lt;&gt;0,INDEX(Activiteitenoverzicht!$B$5:$B$10001,F257),"niet gevonden"),"-")</f>
        <v>-</v>
      </c>
      <c r="H257" t="str" cm="1">
        <f t="array" aca="1" ref="H257" ca="1">IF(ISNUMBER(F257),IF(INDEX(Activiteitenoverzicht!$G$5:$G$10001,F257)&lt;&gt;0,INDEX(Activiteitenoverzicht!$G$5:$G$10001,F257),"niet gevonden"),"-")</f>
        <v>-</v>
      </c>
      <c r="I257" t="str">
        <f ca="1">IF(ISNUMBER(F257), IFERROR(MATCH(A257,OFFSET(Activiteitenoverzicht!$D$5:$D$10001,F257,0), 0)+F257, "-"), "-")</f>
        <v>-</v>
      </c>
      <c r="J257" t="str" cm="1">
        <f t="array" aca="1" ref="J257" ca="1">IF(ISNUMBER(I257),IF(INDEX(Activiteitenoverzicht!$B$5:$B$10001,I257)&lt;&gt;0,INDEX(Activiteitenoverzicht!$B$5:$B$10001,I257),"niet gevonden"),"-")</f>
        <v>-</v>
      </c>
      <c r="K257" t="str" cm="1">
        <f t="array" aca="1" ref="K257" ca="1">IF(ISNUMBER(I257),IF(INDEX(Activiteitenoverzicht!$G$5:$G$10001,I257)&lt;&gt;0,INDEX(Activiteitenoverzicht!$G$5:$G$10001,I257),"niet gevonden"),"-")</f>
        <v>-</v>
      </c>
      <c r="L257" t="str">
        <f ca="1">IF(ISNUMBER(I257), IFERROR(MATCH(A257,OFFSET(Activiteitenoverzicht!$D$5:$D$10001,I257,0), 0)+I257, "-"), "-")</f>
        <v>-</v>
      </c>
      <c r="M257" t="str" cm="1">
        <f t="array" aca="1" ref="M257" ca="1">IF(ISNUMBER(L257),IF(INDEX(Activiteitenoverzicht!$B$5:$B$10001,L257)&lt;&gt;0,INDEX(Activiteitenoverzicht!$B$5:$B$10001,L257),"niet gevonden"),"-")</f>
        <v>-</v>
      </c>
      <c r="N257" t="str" cm="1">
        <f t="array" aca="1" ref="N257" ca="1">IF(ISNUMBER(L257),IF(INDEX(Activiteitenoverzicht!$G$5:$G$10001,L257)&lt;&gt;0,INDEX(Activiteitenoverzicht!$G$5:$G$10001,L257),"niet gevonden"),"-")</f>
        <v>-</v>
      </c>
      <c r="O257" t="str">
        <f ca="1">IF(ISNUMBER(L257), IFERROR(MATCH(A257,OFFSET(Activiteitenoverzicht!$D$5:$D$10001,L257,0), 0)+L257, "-"), "-")</f>
        <v>-</v>
      </c>
      <c r="R257" t="str">
        <f ca="1">IF(ISNUMBER(O257), IFERROR(MATCH(A257,OFFSET(Activiteitenoverzicht!$D$5:$D$10001,O257,0), 0)+O257, "-"), "-")</f>
        <v>-</v>
      </c>
      <c r="U257" t="str">
        <f ca="1">IF(ISNUMBER(R257), IFERROR(MATCH(A257,OFFSET(Activiteitenoverzicht!$D$5:$D$10001,R257,0), 0)+R257, "-"), "-")</f>
        <v>-</v>
      </c>
      <c r="X257" t="str">
        <f ca="1">IF(ISNUMBER(U257), IFERROR(MATCH(A257,OFFSET(Activiteitenoverzicht!$D$5:$D$10001,U257,0), 0)+U257, "-"), "-")</f>
        <v>-</v>
      </c>
      <c r="AA257" t="str">
        <f ca="1">IF(ISNUMBER(X257), IFERROR(MATCH(A257,OFFSET(Activiteitenoverzicht!$D$5:$D$10001,X257,0), 0)+X257, "-"), "-")</f>
        <v>-</v>
      </c>
    </row>
    <row r="258" spans="2:27" x14ac:dyDescent="0.25">
      <c r="B258">
        <f t="shared" si="4"/>
        <v>0</v>
      </c>
      <c r="C258" t="e">
        <f>MATCH(A258,Activiteitenoverzicht!$D$5:$D$10001, 0)</f>
        <v>#N/A</v>
      </c>
      <c r="D258" t="e" cm="1">
        <f t="array" ref="D258">IF(INDEX(Activiteitenoverzicht!$B$5:$B$10001,C258)&lt;&gt;0,INDEX(Activiteitenoverzicht!$B$5:$B$10001,C258),"niet gevonden")</f>
        <v>#N/A</v>
      </c>
      <c r="E258" t="e" cm="1">
        <f t="array" ref="E258">IF(INDEX(Activiteitenoverzicht!$G$5:$G$10001,C258)&lt;&gt;0,INDEX(Activiteitenoverzicht!$G$5:$G$10001,C258),"niet gevonden")</f>
        <v>#N/A</v>
      </c>
      <c r="F258" t="str">
        <f ca="1">IFERROR(MATCH(A258,OFFSET(Activiteitenoverzicht!$D$5:$D$2079,C258,0), 0)+C258, "-")</f>
        <v>-</v>
      </c>
      <c r="G258" t="str" cm="1">
        <f t="array" aca="1" ref="G258" ca="1">IF(ISNUMBER(F258),IF(INDEX(Activiteitenoverzicht!$B$5:$B$10001,F258)&lt;&gt;0,INDEX(Activiteitenoverzicht!$B$5:$B$10001,F258),"niet gevonden"),"-")</f>
        <v>-</v>
      </c>
      <c r="H258" t="str" cm="1">
        <f t="array" aca="1" ref="H258" ca="1">IF(ISNUMBER(F258),IF(INDEX(Activiteitenoverzicht!$G$5:$G$10001,F258)&lt;&gt;0,INDEX(Activiteitenoverzicht!$G$5:$G$10001,F258),"niet gevonden"),"-")</f>
        <v>-</v>
      </c>
      <c r="I258" t="str">
        <f ca="1">IF(ISNUMBER(F258), IFERROR(MATCH(A258,OFFSET(Activiteitenoverzicht!$D$5:$D$10001,F258,0), 0)+F258, "-"), "-")</f>
        <v>-</v>
      </c>
      <c r="J258" t="str" cm="1">
        <f t="array" aca="1" ref="J258" ca="1">IF(ISNUMBER(I258),IF(INDEX(Activiteitenoverzicht!$B$5:$B$10001,I258)&lt;&gt;0,INDEX(Activiteitenoverzicht!$B$5:$B$10001,I258),"niet gevonden"),"-")</f>
        <v>-</v>
      </c>
      <c r="K258" t="str" cm="1">
        <f t="array" aca="1" ref="K258" ca="1">IF(ISNUMBER(I258),IF(INDEX(Activiteitenoverzicht!$G$5:$G$10001,I258)&lt;&gt;0,INDEX(Activiteitenoverzicht!$G$5:$G$10001,I258),"niet gevonden"),"-")</f>
        <v>-</v>
      </c>
      <c r="L258" t="str">
        <f ca="1">IF(ISNUMBER(I258), IFERROR(MATCH(A258,OFFSET(Activiteitenoverzicht!$D$5:$D$10001,I258,0), 0)+I258, "-"), "-")</f>
        <v>-</v>
      </c>
      <c r="M258" t="str" cm="1">
        <f t="array" aca="1" ref="M258" ca="1">IF(ISNUMBER(L258),IF(INDEX(Activiteitenoverzicht!$B$5:$B$10001,L258)&lt;&gt;0,INDEX(Activiteitenoverzicht!$B$5:$B$10001,L258),"niet gevonden"),"-")</f>
        <v>-</v>
      </c>
      <c r="N258" t="str" cm="1">
        <f t="array" aca="1" ref="N258" ca="1">IF(ISNUMBER(L258),IF(INDEX(Activiteitenoverzicht!$G$5:$G$10001,L258)&lt;&gt;0,INDEX(Activiteitenoverzicht!$G$5:$G$10001,L258),"niet gevonden"),"-")</f>
        <v>-</v>
      </c>
      <c r="O258" t="str">
        <f ca="1">IF(ISNUMBER(L258), IFERROR(MATCH(A258,OFFSET(Activiteitenoverzicht!$D$5:$D$10001,L258,0), 0)+L258, "-"), "-")</f>
        <v>-</v>
      </c>
      <c r="R258" t="str">
        <f ca="1">IF(ISNUMBER(O258), IFERROR(MATCH(A258,OFFSET(Activiteitenoverzicht!$D$5:$D$10001,O258,0), 0)+O258, "-"), "-")</f>
        <v>-</v>
      </c>
      <c r="U258" t="str">
        <f ca="1">IF(ISNUMBER(R258), IFERROR(MATCH(A258,OFFSET(Activiteitenoverzicht!$D$5:$D$10001,R258,0), 0)+R258, "-"), "-")</f>
        <v>-</v>
      </c>
      <c r="X258" t="str">
        <f ca="1">IF(ISNUMBER(U258), IFERROR(MATCH(A258,OFFSET(Activiteitenoverzicht!$D$5:$D$10001,U258,0), 0)+U258, "-"), "-")</f>
        <v>-</v>
      </c>
      <c r="AA258" t="str">
        <f ca="1">IF(ISNUMBER(X258), IFERROR(MATCH(A258,OFFSET(Activiteitenoverzicht!$D$5:$D$10001,X258,0), 0)+X258, "-"), "-")</f>
        <v>-</v>
      </c>
    </row>
    <row r="259" spans="2:27" x14ac:dyDescent="0.25">
      <c r="B259">
        <f t="shared" si="4"/>
        <v>0</v>
      </c>
      <c r="C259" t="e">
        <f>MATCH(A259,Activiteitenoverzicht!$D$5:$D$10001, 0)</f>
        <v>#N/A</v>
      </c>
      <c r="D259" t="e" cm="1">
        <f t="array" ref="D259">IF(INDEX(Activiteitenoverzicht!$B$5:$B$10001,C259)&lt;&gt;0,INDEX(Activiteitenoverzicht!$B$5:$B$10001,C259),"niet gevonden")</f>
        <v>#N/A</v>
      </c>
      <c r="E259" t="e" cm="1">
        <f t="array" ref="E259">IF(INDEX(Activiteitenoverzicht!$G$5:$G$10001,C259)&lt;&gt;0,INDEX(Activiteitenoverzicht!$G$5:$G$10001,C259),"niet gevonden")</f>
        <v>#N/A</v>
      </c>
      <c r="F259" t="str">
        <f ca="1">IFERROR(MATCH(A259,OFFSET(Activiteitenoverzicht!$D$5:$D$2079,C259,0), 0)+C259, "-")</f>
        <v>-</v>
      </c>
      <c r="G259" t="str" cm="1">
        <f t="array" aca="1" ref="G259" ca="1">IF(ISNUMBER(F259),IF(INDEX(Activiteitenoverzicht!$B$5:$B$10001,F259)&lt;&gt;0,INDEX(Activiteitenoverzicht!$B$5:$B$10001,F259),"niet gevonden"),"-")</f>
        <v>-</v>
      </c>
      <c r="H259" t="str" cm="1">
        <f t="array" aca="1" ref="H259" ca="1">IF(ISNUMBER(F259),IF(INDEX(Activiteitenoverzicht!$G$5:$G$10001,F259)&lt;&gt;0,INDEX(Activiteitenoverzicht!$G$5:$G$10001,F259),"niet gevonden"),"-")</f>
        <v>-</v>
      </c>
      <c r="I259" t="str">
        <f ca="1">IF(ISNUMBER(F259), IFERROR(MATCH(A259,OFFSET(Activiteitenoverzicht!$D$5:$D$10001,F259,0), 0)+F259, "-"), "-")</f>
        <v>-</v>
      </c>
      <c r="J259" t="str" cm="1">
        <f t="array" aca="1" ref="J259" ca="1">IF(ISNUMBER(I259),IF(INDEX(Activiteitenoverzicht!$B$5:$B$10001,I259)&lt;&gt;0,INDEX(Activiteitenoverzicht!$B$5:$B$10001,I259),"niet gevonden"),"-")</f>
        <v>-</v>
      </c>
      <c r="K259" t="str" cm="1">
        <f t="array" aca="1" ref="K259" ca="1">IF(ISNUMBER(I259),IF(INDEX(Activiteitenoverzicht!$G$5:$G$10001,I259)&lt;&gt;0,INDEX(Activiteitenoverzicht!$G$5:$G$10001,I259),"niet gevonden"),"-")</f>
        <v>-</v>
      </c>
      <c r="L259" t="str">
        <f ca="1">IF(ISNUMBER(I259), IFERROR(MATCH(A259,OFFSET(Activiteitenoverzicht!$D$5:$D$10001,I259,0), 0)+I259, "-"), "-")</f>
        <v>-</v>
      </c>
      <c r="M259" t="str" cm="1">
        <f t="array" aca="1" ref="M259" ca="1">IF(ISNUMBER(L259),IF(INDEX(Activiteitenoverzicht!$B$5:$B$10001,L259)&lt;&gt;0,INDEX(Activiteitenoverzicht!$B$5:$B$10001,L259),"niet gevonden"),"-")</f>
        <v>-</v>
      </c>
      <c r="N259" t="str" cm="1">
        <f t="array" aca="1" ref="N259" ca="1">IF(ISNUMBER(L259),IF(INDEX(Activiteitenoverzicht!$G$5:$G$10001,L259)&lt;&gt;0,INDEX(Activiteitenoverzicht!$G$5:$G$10001,L259),"niet gevonden"),"-")</f>
        <v>-</v>
      </c>
      <c r="O259" t="str">
        <f ca="1">IF(ISNUMBER(L259), IFERROR(MATCH(A259,OFFSET(Activiteitenoverzicht!$D$5:$D$10001,L259,0), 0)+L259, "-"), "-")</f>
        <v>-</v>
      </c>
      <c r="R259" t="str">
        <f ca="1">IF(ISNUMBER(O259), IFERROR(MATCH(A259,OFFSET(Activiteitenoverzicht!$D$5:$D$10001,O259,0), 0)+O259, "-"), "-")</f>
        <v>-</v>
      </c>
      <c r="U259" t="str">
        <f ca="1">IF(ISNUMBER(R259), IFERROR(MATCH(A259,OFFSET(Activiteitenoverzicht!$D$5:$D$10001,R259,0), 0)+R259, "-"), "-")</f>
        <v>-</v>
      </c>
      <c r="X259" t="str">
        <f ca="1">IF(ISNUMBER(U259), IFERROR(MATCH(A259,OFFSET(Activiteitenoverzicht!$D$5:$D$10001,U259,0), 0)+U259, "-"), "-")</f>
        <v>-</v>
      </c>
      <c r="AA259" t="str">
        <f ca="1">IF(ISNUMBER(X259), IFERROR(MATCH(A259,OFFSET(Activiteitenoverzicht!$D$5:$D$10001,X259,0), 0)+X259, "-"), "-")</f>
        <v>-</v>
      </c>
    </row>
    <row r="260" spans="2:27" x14ac:dyDescent="0.25">
      <c r="B260">
        <f t="shared" si="4"/>
        <v>0</v>
      </c>
      <c r="C260" t="e">
        <f>MATCH(A260,Activiteitenoverzicht!$D$5:$D$10001, 0)</f>
        <v>#N/A</v>
      </c>
      <c r="D260" t="e" cm="1">
        <f t="array" ref="D260">IF(INDEX(Activiteitenoverzicht!$B$5:$B$10001,C260)&lt;&gt;0,INDEX(Activiteitenoverzicht!$B$5:$B$10001,C260),"niet gevonden")</f>
        <v>#N/A</v>
      </c>
      <c r="E260" t="e" cm="1">
        <f t="array" ref="E260">IF(INDEX(Activiteitenoverzicht!$G$5:$G$10001,C260)&lt;&gt;0,INDEX(Activiteitenoverzicht!$G$5:$G$10001,C260),"niet gevonden")</f>
        <v>#N/A</v>
      </c>
      <c r="F260" t="str">
        <f ca="1">IFERROR(MATCH(A260,OFFSET(Activiteitenoverzicht!$D$5:$D$2079,C260,0), 0)+C260, "-")</f>
        <v>-</v>
      </c>
      <c r="G260" t="str" cm="1">
        <f t="array" aca="1" ref="G260" ca="1">IF(ISNUMBER(F260),IF(INDEX(Activiteitenoverzicht!$B$5:$B$10001,F260)&lt;&gt;0,INDEX(Activiteitenoverzicht!$B$5:$B$10001,F260),"niet gevonden"),"-")</f>
        <v>-</v>
      </c>
      <c r="H260" t="str" cm="1">
        <f t="array" aca="1" ref="H260" ca="1">IF(ISNUMBER(F260),IF(INDEX(Activiteitenoverzicht!$G$5:$G$10001,F260)&lt;&gt;0,INDEX(Activiteitenoverzicht!$G$5:$G$10001,F260),"niet gevonden"),"-")</f>
        <v>-</v>
      </c>
      <c r="I260" t="str">
        <f ca="1">IF(ISNUMBER(F260), IFERROR(MATCH(A260,OFFSET(Activiteitenoverzicht!$D$5:$D$10001,F260,0), 0)+F260, "-"), "-")</f>
        <v>-</v>
      </c>
      <c r="J260" t="str" cm="1">
        <f t="array" aca="1" ref="J260" ca="1">IF(ISNUMBER(I260),IF(INDEX(Activiteitenoverzicht!$B$5:$B$10001,I260)&lt;&gt;0,INDEX(Activiteitenoverzicht!$B$5:$B$10001,I260),"niet gevonden"),"-")</f>
        <v>-</v>
      </c>
      <c r="K260" t="str" cm="1">
        <f t="array" aca="1" ref="K260" ca="1">IF(ISNUMBER(I260),IF(INDEX(Activiteitenoverzicht!$G$5:$G$10001,I260)&lt;&gt;0,INDEX(Activiteitenoverzicht!$G$5:$G$10001,I260),"niet gevonden"),"-")</f>
        <v>-</v>
      </c>
      <c r="L260" t="str">
        <f ca="1">IF(ISNUMBER(I260), IFERROR(MATCH(A260,OFFSET(Activiteitenoverzicht!$D$5:$D$10001,I260,0), 0)+I260, "-"), "-")</f>
        <v>-</v>
      </c>
      <c r="M260" t="str" cm="1">
        <f t="array" aca="1" ref="M260" ca="1">IF(ISNUMBER(L260),IF(INDEX(Activiteitenoverzicht!$B$5:$B$10001,L260)&lt;&gt;0,INDEX(Activiteitenoverzicht!$B$5:$B$10001,L260),"niet gevonden"),"-")</f>
        <v>-</v>
      </c>
      <c r="N260" t="str" cm="1">
        <f t="array" aca="1" ref="N260" ca="1">IF(ISNUMBER(L260),IF(INDEX(Activiteitenoverzicht!$G$5:$G$10001,L260)&lt;&gt;0,INDEX(Activiteitenoverzicht!$G$5:$G$10001,L260),"niet gevonden"),"-")</f>
        <v>-</v>
      </c>
      <c r="O260" t="str">
        <f ca="1">IF(ISNUMBER(L260), IFERROR(MATCH(A260,OFFSET(Activiteitenoverzicht!$D$5:$D$10001,L260,0), 0)+L260, "-"), "-")</f>
        <v>-</v>
      </c>
      <c r="R260" t="str">
        <f ca="1">IF(ISNUMBER(O260), IFERROR(MATCH(A260,OFFSET(Activiteitenoverzicht!$D$5:$D$10001,O260,0), 0)+O260, "-"), "-")</f>
        <v>-</v>
      </c>
      <c r="U260" t="str">
        <f ca="1">IF(ISNUMBER(R260), IFERROR(MATCH(A260,OFFSET(Activiteitenoverzicht!$D$5:$D$10001,R260,0), 0)+R260, "-"), "-")</f>
        <v>-</v>
      </c>
      <c r="X260" t="str">
        <f ca="1">IF(ISNUMBER(U260), IFERROR(MATCH(A260,OFFSET(Activiteitenoverzicht!$D$5:$D$10001,U260,0), 0)+U260, "-"), "-")</f>
        <v>-</v>
      </c>
      <c r="AA260" t="str">
        <f ca="1">IF(ISNUMBER(X260), IFERROR(MATCH(A260,OFFSET(Activiteitenoverzicht!$D$5:$D$10001,X260,0), 0)+X260, "-"), "-")</f>
        <v>-</v>
      </c>
    </row>
    <row r="261" spans="2:27" x14ac:dyDescent="0.25">
      <c r="B261">
        <f t="shared" si="4"/>
        <v>0</v>
      </c>
      <c r="C261" t="e">
        <f>MATCH(A261,Activiteitenoverzicht!$D$5:$D$10001, 0)</f>
        <v>#N/A</v>
      </c>
      <c r="D261" t="e" cm="1">
        <f t="array" ref="D261">IF(INDEX(Activiteitenoverzicht!$B$5:$B$10001,C261)&lt;&gt;0,INDEX(Activiteitenoverzicht!$B$5:$B$10001,C261),"niet gevonden")</f>
        <v>#N/A</v>
      </c>
      <c r="E261" t="e" cm="1">
        <f t="array" ref="E261">IF(INDEX(Activiteitenoverzicht!$G$5:$G$10001,C261)&lt;&gt;0,INDEX(Activiteitenoverzicht!$G$5:$G$10001,C261),"niet gevonden")</f>
        <v>#N/A</v>
      </c>
      <c r="F261" t="str">
        <f ca="1">IFERROR(MATCH(A261,OFFSET(Activiteitenoverzicht!$D$5:$D$2079,C261,0), 0)+C261, "-")</f>
        <v>-</v>
      </c>
      <c r="G261" t="str" cm="1">
        <f t="array" aca="1" ref="G261" ca="1">IF(ISNUMBER(F261),IF(INDEX(Activiteitenoverzicht!$B$5:$B$10001,F261)&lt;&gt;0,INDEX(Activiteitenoverzicht!$B$5:$B$10001,F261),"niet gevonden"),"-")</f>
        <v>-</v>
      </c>
      <c r="H261" t="str" cm="1">
        <f t="array" aca="1" ref="H261" ca="1">IF(ISNUMBER(F261),IF(INDEX(Activiteitenoverzicht!$G$5:$G$10001,F261)&lt;&gt;0,INDEX(Activiteitenoverzicht!$G$5:$G$10001,F261),"niet gevonden"),"-")</f>
        <v>-</v>
      </c>
      <c r="I261" t="str">
        <f ca="1">IF(ISNUMBER(F261), IFERROR(MATCH(A261,OFFSET(Activiteitenoverzicht!$D$5:$D$10001,F261,0), 0)+F261, "-"), "-")</f>
        <v>-</v>
      </c>
      <c r="J261" t="str" cm="1">
        <f t="array" aca="1" ref="J261" ca="1">IF(ISNUMBER(I261),IF(INDEX(Activiteitenoverzicht!$B$5:$B$10001,I261)&lt;&gt;0,INDEX(Activiteitenoverzicht!$B$5:$B$10001,I261),"niet gevonden"),"-")</f>
        <v>-</v>
      </c>
      <c r="K261" t="str" cm="1">
        <f t="array" aca="1" ref="K261" ca="1">IF(ISNUMBER(I261),IF(INDEX(Activiteitenoverzicht!$G$5:$G$10001,I261)&lt;&gt;0,INDEX(Activiteitenoverzicht!$G$5:$G$10001,I261),"niet gevonden"),"-")</f>
        <v>-</v>
      </c>
      <c r="L261" t="str">
        <f ca="1">IF(ISNUMBER(I261), IFERROR(MATCH(A261,OFFSET(Activiteitenoverzicht!$D$5:$D$10001,I261,0), 0)+I261, "-"), "-")</f>
        <v>-</v>
      </c>
      <c r="M261" t="str" cm="1">
        <f t="array" aca="1" ref="M261" ca="1">IF(ISNUMBER(L261),IF(INDEX(Activiteitenoverzicht!$B$5:$B$10001,L261)&lt;&gt;0,INDEX(Activiteitenoverzicht!$B$5:$B$10001,L261),"niet gevonden"),"-")</f>
        <v>-</v>
      </c>
      <c r="N261" t="str" cm="1">
        <f t="array" aca="1" ref="N261" ca="1">IF(ISNUMBER(L261),IF(INDEX(Activiteitenoverzicht!$G$5:$G$10001,L261)&lt;&gt;0,INDEX(Activiteitenoverzicht!$G$5:$G$10001,L261),"niet gevonden"),"-")</f>
        <v>-</v>
      </c>
      <c r="O261" t="str">
        <f ca="1">IF(ISNUMBER(L261), IFERROR(MATCH(A261,OFFSET(Activiteitenoverzicht!$D$5:$D$10001,L261,0), 0)+L261, "-"), "-")</f>
        <v>-</v>
      </c>
      <c r="R261" t="str">
        <f ca="1">IF(ISNUMBER(O261), IFERROR(MATCH(A261,OFFSET(Activiteitenoverzicht!$D$5:$D$10001,O261,0), 0)+O261, "-"), "-")</f>
        <v>-</v>
      </c>
      <c r="U261" t="str">
        <f ca="1">IF(ISNUMBER(R261), IFERROR(MATCH(A261,OFFSET(Activiteitenoverzicht!$D$5:$D$10001,R261,0), 0)+R261, "-"), "-")</f>
        <v>-</v>
      </c>
      <c r="X261" t="str">
        <f ca="1">IF(ISNUMBER(U261), IFERROR(MATCH(A261,OFFSET(Activiteitenoverzicht!$D$5:$D$10001,U261,0), 0)+U261, "-"), "-")</f>
        <v>-</v>
      </c>
      <c r="AA261" t="str">
        <f ca="1">IF(ISNUMBER(X261), IFERROR(MATCH(A261,OFFSET(Activiteitenoverzicht!$D$5:$D$10001,X261,0), 0)+X261, "-"), "-")</f>
        <v>-</v>
      </c>
    </row>
    <row r="262" spans="2:27" x14ac:dyDescent="0.25">
      <c r="B262">
        <f t="shared" si="4"/>
        <v>0</v>
      </c>
      <c r="C262" t="e">
        <f>MATCH(A262,Activiteitenoverzicht!$D$5:$D$10001, 0)</f>
        <v>#N/A</v>
      </c>
      <c r="D262" t="e" cm="1">
        <f t="array" ref="D262">IF(INDEX(Activiteitenoverzicht!$B$5:$B$10001,C262)&lt;&gt;0,INDEX(Activiteitenoverzicht!$B$5:$B$10001,C262),"niet gevonden")</f>
        <v>#N/A</v>
      </c>
      <c r="E262" t="e" cm="1">
        <f t="array" ref="E262">IF(INDEX(Activiteitenoverzicht!$G$5:$G$10001,C262)&lt;&gt;0,INDEX(Activiteitenoverzicht!$G$5:$G$10001,C262),"niet gevonden")</f>
        <v>#N/A</v>
      </c>
      <c r="F262" t="str">
        <f ca="1">IFERROR(MATCH(A262,OFFSET(Activiteitenoverzicht!$D$5:$D$2079,C262,0), 0)+C262, "-")</f>
        <v>-</v>
      </c>
      <c r="G262" t="str" cm="1">
        <f t="array" aca="1" ref="G262" ca="1">IF(ISNUMBER(F262),IF(INDEX(Activiteitenoverzicht!$B$5:$B$10001,F262)&lt;&gt;0,INDEX(Activiteitenoverzicht!$B$5:$B$10001,F262),"niet gevonden"),"-")</f>
        <v>-</v>
      </c>
      <c r="H262" t="str" cm="1">
        <f t="array" aca="1" ref="H262" ca="1">IF(ISNUMBER(F262),IF(INDEX(Activiteitenoverzicht!$G$5:$G$10001,F262)&lt;&gt;0,INDEX(Activiteitenoverzicht!$G$5:$G$10001,F262),"niet gevonden"),"-")</f>
        <v>-</v>
      </c>
      <c r="I262" t="str">
        <f ca="1">IF(ISNUMBER(F262), IFERROR(MATCH(A262,OFFSET(Activiteitenoverzicht!$D$5:$D$10001,F262,0), 0)+F262, "-"), "-")</f>
        <v>-</v>
      </c>
      <c r="J262" t="str" cm="1">
        <f t="array" aca="1" ref="J262" ca="1">IF(ISNUMBER(I262),IF(INDEX(Activiteitenoverzicht!$B$5:$B$10001,I262)&lt;&gt;0,INDEX(Activiteitenoverzicht!$B$5:$B$10001,I262),"niet gevonden"),"-")</f>
        <v>-</v>
      </c>
      <c r="K262" t="str" cm="1">
        <f t="array" aca="1" ref="K262" ca="1">IF(ISNUMBER(I262),IF(INDEX(Activiteitenoverzicht!$G$5:$G$10001,I262)&lt;&gt;0,INDEX(Activiteitenoverzicht!$G$5:$G$10001,I262),"niet gevonden"),"-")</f>
        <v>-</v>
      </c>
      <c r="L262" t="str">
        <f ca="1">IF(ISNUMBER(I262), IFERROR(MATCH(A262,OFFSET(Activiteitenoverzicht!$D$5:$D$10001,I262,0), 0)+I262, "-"), "-")</f>
        <v>-</v>
      </c>
      <c r="M262" t="str" cm="1">
        <f t="array" aca="1" ref="M262" ca="1">IF(ISNUMBER(L262),IF(INDEX(Activiteitenoverzicht!$B$5:$B$10001,L262)&lt;&gt;0,INDEX(Activiteitenoverzicht!$B$5:$B$10001,L262),"niet gevonden"),"-")</f>
        <v>-</v>
      </c>
      <c r="N262" t="str" cm="1">
        <f t="array" aca="1" ref="N262" ca="1">IF(ISNUMBER(L262),IF(INDEX(Activiteitenoverzicht!$G$5:$G$10001,L262)&lt;&gt;0,INDEX(Activiteitenoverzicht!$G$5:$G$10001,L262),"niet gevonden"),"-")</f>
        <v>-</v>
      </c>
      <c r="O262" t="str">
        <f ca="1">IF(ISNUMBER(L262), IFERROR(MATCH(A262,OFFSET(Activiteitenoverzicht!$D$5:$D$10001,L262,0), 0)+L262, "-"), "-")</f>
        <v>-</v>
      </c>
      <c r="R262" t="str">
        <f ca="1">IF(ISNUMBER(O262), IFERROR(MATCH(A262,OFFSET(Activiteitenoverzicht!$D$5:$D$10001,O262,0), 0)+O262, "-"), "-")</f>
        <v>-</v>
      </c>
      <c r="U262" t="str">
        <f ca="1">IF(ISNUMBER(R262), IFERROR(MATCH(A262,OFFSET(Activiteitenoverzicht!$D$5:$D$10001,R262,0), 0)+R262, "-"), "-")</f>
        <v>-</v>
      </c>
      <c r="X262" t="str">
        <f ca="1">IF(ISNUMBER(U262), IFERROR(MATCH(A262,OFFSET(Activiteitenoverzicht!$D$5:$D$10001,U262,0), 0)+U262, "-"), "-")</f>
        <v>-</v>
      </c>
      <c r="AA262" t="str">
        <f ca="1">IF(ISNUMBER(X262), IFERROR(MATCH(A262,OFFSET(Activiteitenoverzicht!$D$5:$D$10001,X262,0), 0)+X262, "-"), "-")</f>
        <v>-</v>
      </c>
    </row>
    <row r="263" spans="2:27" x14ac:dyDescent="0.25">
      <c r="B263">
        <f t="shared" si="4"/>
        <v>0</v>
      </c>
      <c r="C263" t="e">
        <f>MATCH(A263,Activiteitenoverzicht!$D$5:$D$10001, 0)</f>
        <v>#N/A</v>
      </c>
      <c r="D263" t="e" cm="1">
        <f t="array" ref="D263">IF(INDEX(Activiteitenoverzicht!$B$5:$B$10001,C263)&lt;&gt;0,INDEX(Activiteitenoverzicht!$B$5:$B$10001,C263),"niet gevonden")</f>
        <v>#N/A</v>
      </c>
      <c r="E263" t="e" cm="1">
        <f t="array" ref="E263">IF(INDEX(Activiteitenoverzicht!$G$5:$G$10001,C263)&lt;&gt;0,INDEX(Activiteitenoverzicht!$G$5:$G$10001,C263),"niet gevonden")</f>
        <v>#N/A</v>
      </c>
      <c r="F263" t="str">
        <f ca="1">IFERROR(MATCH(A263,OFFSET(Activiteitenoverzicht!$D$5:$D$2079,C263,0), 0)+C263, "-")</f>
        <v>-</v>
      </c>
      <c r="G263" t="str" cm="1">
        <f t="array" aca="1" ref="G263" ca="1">IF(ISNUMBER(F263),IF(INDEX(Activiteitenoverzicht!$B$5:$B$10001,F263)&lt;&gt;0,INDEX(Activiteitenoverzicht!$B$5:$B$10001,F263),"niet gevonden"),"-")</f>
        <v>-</v>
      </c>
      <c r="H263" t="str" cm="1">
        <f t="array" aca="1" ref="H263" ca="1">IF(ISNUMBER(F263),IF(INDEX(Activiteitenoverzicht!$G$5:$G$10001,F263)&lt;&gt;0,INDEX(Activiteitenoverzicht!$G$5:$G$10001,F263),"niet gevonden"),"-")</f>
        <v>-</v>
      </c>
      <c r="I263" t="str">
        <f ca="1">IF(ISNUMBER(F263), IFERROR(MATCH(A263,OFFSET(Activiteitenoverzicht!$D$5:$D$10001,F263,0), 0)+F263, "-"), "-")</f>
        <v>-</v>
      </c>
      <c r="J263" t="str" cm="1">
        <f t="array" aca="1" ref="J263" ca="1">IF(ISNUMBER(I263),IF(INDEX(Activiteitenoverzicht!$B$5:$B$10001,I263)&lt;&gt;0,INDEX(Activiteitenoverzicht!$B$5:$B$10001,I263),"niet gevonden"),"-")</f>
        <v>-</v>
      </c>
      <c r="K263" t="str" cm="1">
        <f t="array" aca="1" ref="K263" ca="1">IF(ISNUMBER(I263),IF(INDEX(Activiteitenoverzicht!$G$5:$G$10001,I263)&lt;&gt;0,INDEX(Activiteitenoverzicht!$G$5:$G$10001,I263),"niet gevonden"),"-")</f>
        <v>-</v>
      </c>
      <c r="L263" t="str">
        <f ca="1">IF(ISNUMBER(I263), IFERROR(MATCH(A263,OFFSET(Activiteitenoverzicht!$D$5:$D$10001,I263,0), 0)+I263, "-"), "-")</f>
        <v>-</v>
      </c>
      <c r="M263" t="str" cm="1">
        <f t="array" aca="1" ref="M263" ca="1">IF(ISNUMBER(L263),IF(INDEX(Activiteitenoverzicht!$B$5:$B$10001,L263)&lt;&gt;0,INDEX(Activiteitenoverzicht!$B$5:$B$10001,L263),"niet gevonden"),"-")</f>
        <v>-</v>
      </c>
      <c r="N263" t="str" cm="1">
        <f t="array" aca="1" ref="N263" ca="1">IF(ISNUMBER(L263),IF(INDEX(Activiteitenoverzicht!$G$5:$G$10001,L263)&lt;&gt;0,INDEX(Activiteitenoverzicht!$G$5:$G$10001,L263),"niet gevonden"),"-")</f>
        <v>-</v>
      </c>
      <c r="O263" t="str">
        <f ca="1">IF(ISNUMBER(L263), IFERROR(MATCH(A263,OFFSET(Activiteitenoverzicht!$D$5:$D$10001,L263,0), 0)+L263, "-"), "-")</f>
        <v>-</v>
      </c>
      <c r="R263" t="str">
        <f ca="1">IF(ISNUMBER(O263), IFERROR(MATCH(A263,OFFSET(Activiteitenoverzicht!$D$5:$D$10001,O263,0), 0)+O263, "-"), "-")</f>
        <v>-</v>
      </c>
      <c r="U263" t="str">
        <f ca="1">IF(ISNUMBER(R263), IFERROR(MATCH(A263,OFFSET(Activiteitenoverzicht!$D$5:$D$10001,R263,0), 0)+R263, "-"), "-")</f>
        <v>-</v>
      </c>
      <c r="X263" t="str">
        <f ca="1">IF(ISNUMBER(U263), IFERROR(MATCH(A263,OFFSET(Activiteitenoverzicht!$D$5:$D$10001,U263,0), 0)+U263, "-"), "-")</f>
        <v>-</v>
      </c>
      <c r="AA263" t="str">
        <f ca="1">IF(ISNUMBER(X263), IFERROR(MATCH(A263,OFFSET(Activiteitenoverzicht!$D$5:$D$10001,X263,0), 0)+X263, "-"), "-")</f>
        <v>-</v>
      </c>
    </row>
    <row r="264" spans="2:27" x14ac:dyDescent="0.25">
      <c r="B264">
        <f t="shared" si="4"/>
        <v>0</v>
      </c>
      <c r="C264" t="e">
        <f>MATCH(A264,Activiteitenoverzicht!$D$5:$D$10001, 0)</f>
        <v>#N/A</v>
      </c>
      <c r="D264" t="e" cm="1">
        <f t="array" ref="D264">IF(INDEX(Activiteitenoverzicht!$B$5:$B$10001,C264)&lt;&gt;0,INDEX(Activiteitenoverzicht!$B$5:$B$10001,C264),"niet gevonden")</f>
        <v>#N/A</v>
      </c>
      <c r="E264" t="e" cm="1">
        <f t="array" ref="E264">IF(INDEX(Activiteitenoverzicht!$G$5:$G$10001,C264)&lt;&gt;0,INDEX(Activiteitenoverzicht!$G$5:$G$10001,C264),"niet gevonden")</f>
        <v>#N/A</v>
      </c>
      <c r="F264" t="str">
        <f ca="1">IFERROR(MATCH(A264,OFFSET(Activiteitenoverzicht!$D$5:$D$2079,C264,0), 0)+C264, "-")</f>
        <v>-</v>
      </c>
      <c r="G264" t="str" cm="1">
        <f t="array" aca="1" ref="G264" ca="1">IF(ISNUMBER(F264),IF(INDEX(Activiteitenoverzicht!$B$5:$B$10001,F264)&lt;&gt;0,INDEX(Activiteitenoverzicht!$B$5:$B$10001,F264),"niet gevonden"),"-")</f>
        <v>-</v>
      </c>
      <c r="H264" t="str" cm="1">
        <f t="array" aca="1" ref="H264" ca="1">IF(ISNUMBER(F264),IF(INDEX(Activiteitenoverzicht!$G$5:$G$10001,F264)&lt;&gt;0,INDEX(Activiteitenoverzicht!$G$5:$G$10001,F264),"niet gevonden"),"-")</f>
        <v>-</v>
      </c>
      <c r="I264" t="str">
        <f ca="1">IF(ISNUMBER(F264), IFERROR(MATCH(A264,OFFSET(Activiteitenoverzicht!$D$5:$D$10001,F264,0), 0)+F264, "-"), "-")</f>
        <v>-</v>
      </c>
      <c r="J264" t="str" cm="1">
        <f t="array" aca="1" ref="J264" ca="1">IF(ISNUMBER(I264),IF(INDEX(Activiteitenoverzicht!$B$5:$B$10001,I264)&lt;&gt;0,INDEX(Activiteitenoverzicht!$B$5:$B$10001,I264),"niet gevonden"),"-")</f>
        <v>-</v>
      </c>
      <c r="K264" t="str" cm="1">
        <f t="array" aca="1" ref="K264" ca="1">IF(ISNUMBER(I264),IF(INDEX(Activiteitenoverzicht!$G$5:$G$10001,I264)&lt;&gt;0,INDEX(Activiteitenoverzicht!$G$5:$G$10001,I264),"niet gevonden"),"-")</f>
        <v>-</v>
      </c>
      <c r="L264" t="str">
        <f ca="1">IF(ISNUMBER(I264), IFERROR(MATCH(A264,OFFSET(Activiteitenoverzicht!$D$5:$D$10001,I264,0), 0)+I264, "-"), "-")</f>
        <v>-</v>
      </c>
      <c r="M264" t="str" cm="1">
        <f t="array" aca="1" ref="M264" ca="1">IF(ISNUMBER(L264),IF(INDEX(Activiteitenoverzicht!$B$5:$B$10001,L264)&lt;&gt;0,INDEX(Activiteitenoverzicht!$B$5:$B$10001,L264),"niet gevonden"),"-")</f>
        <v>-</v>
      </c>
      <c r="N264" t="str" cm="1">
        <f t="array" aca="1" ref="N264" ca="1">IF(ISNUMBER(L264),IF(INDEX(Activiteitenoverzicht!$G$5:$G$10001,L264)&lt;&gt;0,INDEX(Activiteitenoverzicht!$G$5:$G$10001,L264),"niet gevonden"),"-")</f>
        <v>-</v>
      </c>
      <c r="O264" t="str">
        <f ca="1">IF(ISNUMBER(L264), IFERROR(MATCH(A264,OFFSET(Activiteitenoverzicht!$D$5:$D$10001,L264,0), 0)+L264, "-"), "-")</f>
        <v>-</v>
      </c>
      <c r="R264" t="str">
        <f ca="1">IF(ISNUMBER(O264), IFERROR(MATCH(A264,OFFSET(Activiteitenoverzicht!$D$5:$D$10001,O264,0), 0)+O264, "-"), "-")</f>
        <v>-</v>
      </c>
      <c r="U264" t="str">
        <f ca="1">IF(ISNUMBER(R264), IFERROR(MATCH(A264,OFFSET(Activiteitenoverzicht!$D$5:$D$10001,R264,0), 0)+R264, "-"), "-")</f>
        <v>-</v>
      </c>
      <c r="X264" t="str">
        <f ca="1">IF(ISNUMBER(U264), IFERROR(MATCH(A264,OFFSET(Activiteitenoverzicht!$D$5:$D$10001,U264,0), 0)+U264, "-"), "-")</f>
        <v>-</v>
      </c>
      <c r="AA264" t="str">
        <f ca="1">IF(ISNUMBER(X264), IFERROR(MATCH(A264,OFFSET(Activiteitenoverzicht!$D$5:$D$10001,X264,0), 0)+X264, "-"), "-")</f>
        <v>-</v>
      </c>
    </row>
    <row r="265" spans="2:27" x14ac:dyDescent="0.25">
      <c r="B265">
        <f t="shared" si="4"/>
        <v>0</v>
      </c>
      <c r="C265" t="e">
        <f>MATCH(A265,Activiteitenoverzicht!$D$5:$D$10001, 0)</f>
        <v>#N/A</v>
      </c>
      <c r="D265" t="e" cm="1">
        <f t="array" ref="D265">IF(INDEX(Activiteitenoverzicht!$B$5:$B$10001,C265)&lt;&gt;0,INDEX(Activiteitenoverzicht!$B$5:$B$10001,C265),"niet gevonden")</f>
        <v>#N/A</v>
      </c>
      <c r="E265" t="e" cm="1">
        <f t="array" ref="E265">IF(INDEX(Activiteitenoverzicht!$G$5:$G$10001,C265)&lt;&gt;0,INDEX(Activiteitenoverzicht!$G$5:$G$10001,C265),"niet gevonden")</f>
        <v>#N/A</v>
      </c>
      <c r="F265" t="str">
        <f ca="1">IFERROR(MATCH(A265,OFFSET(Activiteitenoverzicht!$D$5:$D$2079,C265,0), 0)+C265, "-")</f>
        <v>-</v>
      </c>
      <c r="G265" t="str" cm="1">
        <f t="array" aca="1" ref="G265" ca="1">IF(ISNUMBER(F265),IF(INDEX(Activiteitenoverzicht!$B$5:$B$10001,F265)&lt;&gt;0,INDEX(Activiteitenoverzicht!$B$5:$B$10001,F265),"niet gevonden"),"-")</f>
        <v>-</v>
      </c>
      <c r="H265" t="str" cm="1">
        <f t="array" aca="1" ref="H265" ca="1">IF(ISNUMBER(F265),IF(INDEX(Activiteitenoverzicht!$G$5:$G$10001,F265)&lt;&gt;0,INDEX(Activiteitenoverzicht!$G$5:$G$10001,F265),"niet gevonden"),"-")</f>
        <v>-</v>
      </c>
      <c r="I265" t="str">
        <f ca="1">IF(ISNUMBER(F265), IFERROR(MATCH(A265,OFFSET(Activiteitenoverzicht!$D$5:$D$10001,F265,0), 0)+F265, "-"), "-")</f>
        <v>-</v>
      </c>
      <c r="J265" t="str" cm="1">
        <f t="array" aca="1" ref="J265" ca="1">IF(ISNUMBER(I265),IF(INDEX(Activiteitenoverzicht!$B$5:$B$10001,I265)&lt;&gt;0,INDEX(Activiteitenoverzicht!$B$5:$B$10001,I265),"niet gevonden"),"-")</f>
        <v>-</v>
      </c>
      <c r="K265" t="str" cm="1">
        <f t="array" aca="1" ref="K265" ca="1">IF(ISNUMBER(I265),IF(INDEX(Activiteitenoverzicht!$G$5:$G$10001,I265)&lt;&gt;0,INDEX(Activiteitenoverzicht!$G$5:$G$10001,I265),"niet gevonden"),"-")</f>
        <v>-</v>
      </c>
      <c r="L265" t="str">
        <f ca="1">IF(ISNUMBER(I265), IFERROR(MATCH(A265,OFFSET(Activiteitenoverzicht!$D$5:$D$10001,I265,0), 0)+I265, "-"), "-")</f>
        <v>-</v>
      </c>
      <c r="M265" t="str" cm="1">
        <f t="array" aca="1" ref="M265" ca="1">IF(ISNUMBER(L265),IF(INDEX(Activiteitenoverzicht!$B$5:$B$10001,L265)&lt;&gt;0,INDEX(Activiteitenoverzicht!$B$5:$B$10001,L265),"niet gevonden"),"-")</f>
        <v>-</v>
      </c>
      <c r="N265" t="str" cm="1">
        <f t="array" aca="1" ref="N265" ca="1">IF(ISNUMBER(L265),IF(INDEX(Activiteitenoverzicht!$G$5:$G$10001,L265)&lt;&gt;0,INDEX(Activiteitenoverzicht!$G$5:$G$10001,L265),"niet gevonden"),"-")</f>
        <v>-</v>
      </c>
      <c r="O265" t="str">
        <f ca="1">IF(ISNUMBER(L265), IFERROR(MATCH(A265,OFFSET(Activiteitenoverzicht!$D$5:$D$10001,L265,0), 0)+L265, "-"), "-")</f>
        <v>-</v>
      </c>
      <c r="R265" t="str">
        <f ca="1">IF(ISNUMBER(O265), IFERROR(MATCH(A265,OFFSET(Activiteitenoverzicht!$D$5:$D$10001,O265,0), 0)+O265, "-"), "-")</f>
        <v>-</v>
      </c>
      <c r="U265" t="str">
        <f ca="1">IF(ISNUMBER(R265), IFERROR(MATCH(A265,OFFSET(Activiteitenoverzicht!$D$5:$D$10001,R265,0), 0)+R265, "-"), "-")</f>
        <v>-</v>
      </c>
      <c r="X265" t="str">
        <f ca="1">IF(ISNUMBER(U265), IFERROR(MATCH(A265,OFFSET(Activiteitenoverzicht!$D$5:$D$10001,U265,0), 0)+U265, "-"), "-")</f>
        <v>-</v>
      </c>
      <c r="AA265" t="str">
        <f ca="1">IF(ISNUMBER(X265), IFERROR(MATCH(A265,OFFSET(Activiteitenoverzicht!$D$5:$D$10001,X265,0), 0)+X265, "-"), "-")</f>
        <v>-</v>
      </c>
    </row>
    <row r="266" spans="2:27" x14ac:dyDescent="0.25">
      <c r="B266">
        <f t="shared" si="4"/>
        <v>0</v>
      </c>
      <c r="C266" t="e">
        <f>MATCH(A266,Activiteitenoverzicht!$D$5:$D$10001, 0)</f>
        <v>#N/A</v>
      </c>
      <c r="D266" t="e" cm="1">
        <f t="array" ref="D266">IF(INDEX(Activiteitenoverzicht!$B$5:$B$10001,C266)&lt;&gt;0,INDEX(Activiteitenoverzicht!$B$5:$B$10001,C266),"niet gevonden")</f>
        <v>#N/A</v>
      </c>
      <c r="E266" t="e" cm="1">
        <f t="array" ref="E266">IF(INDEX(Activiteitenoverzicht!$G$5:$G$10001,C266)&lt;&gt;0,INDEX(Activiteitenoverzicht!$G$5:$G$10001,C266),"niet gevonden")</f>
        <v>#N/A</v>
      </c>
      <c r="F266" t="str">
        <f ca="1">IFERROR(MATCH(A266,OFFSET(Activiteitenoverzicht!$D$5:$D$2079,C266,0), 0)+C266, "-")</f>
        <v>-</v>
      </c>
      <c r="G266" t="str" cm="1">
        <f t="array" aca="1" ref="G266" ca="1">IF(ISNUMBER(F266),IF(INDEX(Activiteitenoverzicht!$B$5:$B$10001,F266)&lt;&gt;0,INDEX(Activiteitenoverzicht!$B$5:$B$10001,F266),"niet gevonden"),"-")</f>
        <v>-</v>
      </c>
      <c r="H266" t="str" cm="1">
        <f t="array" aca="1" ref="H266" ca="1">IF(ISNUMBER(F266),IF(INDEX(Activiteitenoverzicht!$G$5:$G$10001,F266)&lt;&gt;0,INDEX(Activiteitenoverzicht!$G$5:$G$10001,F266),"niet gevonden"),"-")</f>
        <v>-</v>
      </c>
      <c r="I266" t="str">
        <f ca="1">IF(ISNUMBER(F266), IFERROR(MATCH(A266,OFFSET(Activiteitenoverzicht!$D$5:$D$10001,F266,0), 0)+F266, "-"), "-")</f>
        <v>-</v>
      </c>
      <c r="J266" t="str" cm="1">
        <f t="array" aca="1" ref="J266" ca="1">IF(ISNUMBER(I266),IF(INDEX(Activiteitenoverzicht!$B$5:$B$10001,I266)&lt;&gt;0,INDEX(Activiteitenoverzicht!$B$5:$B$10001,I266),"niet gevonden"),"-")</f>
        <v>-</v>
      </c>
      <c r="K266" t="str" cm="1">
        <f t="array" aca="1" ref="K266" ca="1">IF(ISNUMBER(I266),IF(INDEX(Activiteitenoverzicht!$G$5:$G$10001,I266)&lt;&gt;0,INDEX(Activiteitenoverzicht!$G$5:$G$10001,I266),"niet gevonden"),"-")</f>
        <v>-</v>
      </c>
      <c r="L266" t="str">
        <f ca="1">IF(ISNUMBER(I266), IFERROR(MATCH(A266,OFFSET(Activiteitenoverzicht!$D$5:$D$10001,I266,0), 0)+I266, "-"), "-")</f>
        <v>-</v>
      </c>
      <c r="M266" t="str" cm="1">
        <f t="array" aca="1" ref="M266" ca="1">IF(ISNUMBER(L266),IF(INDEX(Activiteitenoverzicht!$B$5:$B$10001,L266)&lt;&gt;0,INDEX(Activiteitenoverzicht!$B$5:$B$10001,L266),"niet gevonden"),"-")</f>
        <v>-</v>
      </c>
      <c r="N266" t="str" cm="1">
        <f t="array" aca="1" ref="N266" ca="1">IF(ISNUMBER(L266),IF(INDEX(Activiteitenoverzicht!$G$5:$G$10001,L266)&lt;&gt;0,INDEX(Activiteitenoverzicht!$G$5:$G$10001,L266),"niet gevonden"),"-")</f>
        <v>-</v>
      </c>
      <c r="O266" t="str">
        <f ca="1">IF(ISNUMBER(L266), IFERROR(MATCH(A266,OFFSET(Activiteitenoverzicht!$D$5:$D$10001,L266,0), 0)+L266, "-"), "-")</f>
        <v>-</v>
      </c>
      <c r="R266" t="str">
        <f ca="1">IF(ISNUMBER(O266), IFERROR(MATCH(A266,OFFSET(Activiteitenoverzicht!$D$5:$D$10001,O266,0), 0)+O266, "-"), "-")</f>
        <v>-</v>
      </c>
      <c r="U266" t="str">
        <f ca="1">IF(ISNUMBER(R266), IFERROR(MATCH(A266,OFFSET(Activiteitenoverzicht!$D$5:$D$10001,R266,0), 0)+R266, "-"), "-")</f>
        <v>-</v>
      </c>
      <c r="X266" t="str">
        <f ca="1">IF(ISNUMBER(U266), IFERROR(MATCH(A266,OFFSET(Activiteitenoverzicht!$D$5:$D$10001,U266,0), 0)+U266, "-"), "-")</f>
        <v>-</v>
      </c>
      <c r="AA266" t="str">
        <f ca="1">IF(ISNUMBER(X266), IFERROR(MATCH(A266,OFFSET(Activiteitenoverzicht!$D$5:$D$10001,X266,0), 0)+X266, "-"), "-")</f>
        <v>-</v>
      </c>
    </row>
    <row r="267" spans="2:27" x14ac:dyDescent="0.25">
      <c r="B267">
        <f t="shared" si="4"/>
        <v>0</v>
      </c>
      <c r="C267" t="e">
        <f>MATCH(A267,Activiteitenoverzicht!$D$5:$D$10001, 0)</f>
        <v>#N/A</v>
      </c>
      <c r="D267" t="e" cm="1">
        <f t="array" ref="D267">IF(INDEX(Activiteitenoverzicht!$B$5:$B$10001,C267)&lt;&gt;0,INDEX(Activiteitenoverzicht!$B$5:$B$10001,C267),"niet gevonden")</f>
        <v>#N/A</v>
      </c>
      <c r="E267" t="e" cm="1">
        <f t="array" ref="E267">IF(INDEX(Activiteitenoverzicht!$G$5:$G$10001,C267)&lt;&gt;0,INDEX(Activiteitenoverzicht!$G$5:$G$10001,C267),"niet gevonden")</f>
        <v>#N/A</v>
      </c>
      <c r="F267" t="str">
        <f ca="1">IFERROR(MATCH(A267,OFFSET(Activiteitenoverzicht!$D$5:$D$2079,C267,0), 0)+C267, "-")</f>
        <v>-</v>
      </c>
      <c r="G267" t="str" cm="1">
        <f t="array" aca="1" ref="G267" ca="1">IF(ISNUMBER(F267),IF(INDEX(Activiteitenoverzicht!$B$5:$B$10001,F267)&lt;&gt;0,INDEX(Activiteitenoverzicht!$B$5:$B$10001,F267),"niet gevonden"),"-")</f>
        <v>-</v>
      </c>
      <c r="H267" t="str" cm="1">
        <f t="array" aca="1" ref="H267" ca="1">IF(ISNUMBER(F267),IF(INDEX(Activiteitenoverzicht!$G$5:$G$10001,F267)&lt;&gt;0,INDEX(Activiteitenoverzicht!$G$5:$G$10001,F267),"niet gevonden"),"-")</f>
        <v>-</v>
      </c>
      <c r="I267" t="str">
        <f ca="1">IF(ISNUMBER(F267), IFERROR(MATCH(A267,OFFSET(Activiteitenoverzicht!$D$5:$D$10001,F267,0), 0)+F267, "-"), "-")</f>
        <v>-</v>
      </c>
      <c r="J267" t="str" cm="1">
        <f t="array" aca="1" ref="J267" ca="1">IF(ISNUMBER(I267),IF(INDEX(Activiteitenoverzicht!$B$5:$B$10001,I267)&lt;&gt;0,INDEX(Activiteitenoverzicht!$B$5:$B$10001,I267),"niet gevonden"),"-")</f>
        <v>-</v>
      </c>
      <c r="K267" t="str" cm="1">
        <f t="array" aca="1" ref="K267" ca="1">IF(ISNUMBER(I267),IF(INDEX(Activiteitenoverzicht!$G$5:$G$10001,I267)&lt;&gt;0,INDEX(Activiteitenoverzicht!$G$5:$G$10001,I267),"niet gevonden"),"-")</f>
        <v>-</v>
      </c>
      <c r="L267" t="str">
        <f ca="1">IF(ISNUMBER(I267), IFERROR(MATCH(A267,OFFSET(Activiteitenoverzicht!$D$5:$D$10001,I267,0), 0)+I267, "-"), "-")</f>
        <v>-</v>
      </c>
      <c r="M267" t="str" cm="1">
        <f t="array" aca="1" ref="M267" ca="1">IF(ISNUMBER(L267),IF(INDEX(Activiteitenoverzicht!$B$5:$B$10001,L267)&lt;&gt;0,INDEX(Activiteitenoverzicht!$B$5:$B$10001,L267),"niet gevonden"),"-")</f>
        <v>-</v>
      </c>
      <c r="N267" t="str" cm="1">
        <f t="array" aca="1" ref="N267" ca="1">IF(ISNUMBER(L267),IF(INDEX(Activiteitenoverzicht!$G$5:$G$10001,L267)&lt;&gt;0,INDEX(Activiteitenoverzicht!$G$5:$G$10001,L267),"niet gevonden"),"-")</f>
        <v>-</v>
      </c>
      <c r="O267" t="str">
        <f ca="1">IF(ISNUMBER(L267), IFERROR(MATCH(A267,OFFSET(Activiteitenoverzicht!$D$5:$D$10001,L267,0), 0)+L267, "-"), "-")</f>
        <v>-</v>
      </c>
      <c r="R267" t="str">
        <f ca="1">IF(ISNUMBER(O267), IFERROR(MATCH(A267,OFFSET(Activiteitenoverzicht!$D$5:$D$10001,O267,0), 0)+O267, "-"), "-")</f>
        <v>-</v>
      </c>
      <c r="U267" t="str">
        <f ca="1">IF(ISNUMBER(R267), IFERROR(MATCH(A267,OFFSET(Activiteitenoverzicht!$D$5:$D$10001,R267,0), 0)+R267, "-"), "-")</f>
        <v>-</v>
      </c>
      <c r="X267" t="str">
        <f ca="1">IF(ISNUMBER(U267), IFERROR(MATCH(A267,OFFSET(Activiteitenoverzicht!$D$5:$D$10001,U267,0), 0)+U267, "-"), "-")</f>
        <v>-</v>
      </c>
      <c r="AA267" t="str">
        <f ca="1">IF(ISNUMBER(X267), IFERROR(MATCH(A267,OFFSET(Activiteitenoverzicht!$D$5:$D$10001,X267,0), 0)+X267, "-"), "-")</f>
        <v>-</v>
      </c>
    </row>
    <row r="268" spans="2:27" x14ac:dyDescent="0.25">
      <c r="B268">
        <f t="shared" si="4"/>
        <v>0</v>
      </c>
      <c r="C268" t="e">
        <f>MATCH(A268,Activiteitenoverzicht!$D$5:$D$10001, 0)</f>
        <v>#N/A</v>
      </c>
      <c r="D268" t="e" cm="1">
        <f t="array" ref="D268">IF(INDEX(Activiteitenoverzicht!$B$5:$B$10001,C268)&lt;&gt;0,INDEX(Activiteitenoverzicht!$B$5:$B$10001,C268),"niet gevonden")</f>
        <v>#N/A</v>
      </c>
      <c r="E268" t="e" cm="1">
        <f t="array" ref="E268">IF(INDEX(Activiteitenoverzicht!$G$5:$G$10001,C268)&lt;&gt;0,INDEX(Activiteitenoverzicht!$G$5:$G$10001,C268),"niet gevonden")</f>
        <v>#N/A</v>
      </c>
      <c r="F268" t="str">
        <f ca="1">IFERROR(MATCH(A268,OFFSET(Activiteitenoverzicht!$D$5:$D$2079,C268,0), 0)+C268, "-")</f>
        <v>-</v>
      </c>
      <c r="G268" t="str" cm="1">
        <f t="array" aca="1" ref="G268" ca="1">IF(ISNUMBER(F268),IF(INDEX(Activiteitenoverzicht!$B$5:$B$10001,F268)&lt;&gt;0,INDEX(Activiteitenoverzicht!$B$5:$B$10001,F268),"niet gevonden"),"-")</f>
        <v>-</v>
      </c>
      <c r="H268" t="str" cm="1">
        <f t="array" aca="1" ref="H268" ca="1">IF(ISNUMBER(F268),IF(INDEX(Activiteitenoverzicht!$G$5:$G$10001,F268)&lt;&gt;0,INDEX(Activiteitenoverzicht!$G$5:$G$10001,F268),"niet gevonden"),"-")</f>
        <v>-</v>
      </c>
      <c r="I268" t="str">
        <f ca="1">IF(ISNUMBER(F268), IFERROR(MATCH(A268,OFFSET(Activiteitenoverzicht!$D$5:$D$10001,F268,0), 0)+F268, "-"), "-")</f>
        <v>-</v>
      </c>
      <c r="J268" t="str" cm="1">
        <f t="array" aca="1" ref="J268" ca="1">IF(ISNUMBER(I268),IF(INDEX(Activiteitenoverzicht!$B$5:$B$10001,I268)&lt;&gt;0,INDEX(Activiteitenoverzicht!$B$5:$B$10001,I268),"niet gevonden"),"-")</f>
        <v>-</v>
      </c>
      <c r="K268" t="str" cm="1">
        <f t="array" aca="1" ref="K268" ca="1">IF(ISNUMBER(I268),IF(INDEX(Activiteitenoverzicht!$G$5:$G$10001,I268)&lt;&gt;0,INDEX(Activiteitenoverzicht!$G$5:$G$10001,I268),"niet gevonden"),"-")</f>
        <v>-</v>
      </c>
      <c r="L268" t="str">
        <f ca="1">IF(ISNUMBER(I268), IFERROR(MATCH(A268,OFFSET(Activiteitenoverzicht!$D$5:$D$10001,I268,0), 0)+I268, "-"), "-")</f>
        <v>-</v>
      </c>
      <c r="M268" t="str" cm="1">
        <f t="array" aca="1" ref="M268" ca="1">IF(ISNUMBER(L268),IF(INDEX(Activiteitenoverzicht!$B$5:$B$10001,L268)&lt;&gt;0,INDEX(Activiteitenoverzicht!$B$5:$B$10001,L268),"niet gevonden"),"-")</f>
        <v>-</v>
      </c>
      <c r="N268" t="str" cm="1">
        <f t="array" aca="1" ref="N268" ca="1">IF(ISNUMBER(L268),IF(INDEX(Activiteitenoverzicht!$G$5:$G$10001,L268)&lt;&gt;0,INDEX(Activiteitenoverzicht!$G$5:$G$10001,L268),"niet gevonden"),"-")</f>
        <v>-</v>
      </c>
      <c r="O268" t="str">
        <f ca="1">IF(ISNUMBER(L268), IFERROR(MATCH(A268,OFFSET(Activiteitenoverzicht!$D$5:$D$10001,L268,0), 0)+L268, "-"), "-")</f>
        <v>-</v>
      </c>
      <c r="R268" t="str">
        <f ca="1">IF(ISNUMBER(O268), IFERROR(MATCH(A268,OFFSET(Activiteitenoverzicht!$D$5:$D$10001,O268,0), 0)+O268, "-"), "-")</f>
        <v>-</v>
      </c>
      <c r="U268" t="str">
        <f ca="1">IF(ISNUMBER(R268), IFERROR(MATCH(A268,OFFSET(Activiteitenoverzicht!$D$5:$D$10001,R268,0), 0)+R268, "-"), "-")</f>
        <v>-</v>
      </c>
      <c r="X268" t="str">
        <f ca="1">IF(ISNUMBER(U268), IFERROR(MATCH(A268,OFFSET(Activiteitenoverzicht!$D$5:$D$10001,U268,0), 0)+U268, "-"), "-")</f>
        <v>-</v>
      </c>
      <c r="AA268" t="str">
        <f ca="1">IF(ISNUMBER(X268), IFERROR(MATCH(A268,OFFSET(Activiteitenoverzicht!$D$5:$D$10001,X268,0), 0)+X268, "-"), "-")</f>
        <v>-</v>
      </c>
    </row>
    <row r="269" spans="2:27" x14ac:dyDescent="0.25">
      <c r="B269">
        <f t="shared" si="4"/>
        <v>0</v>
      </c>
      <c r="C269" t="e">
        <f>MATCH(A269,Activiteitenoverzicht!$D$5:$D$10001, 0)</f>
        <v>#N/A</v>
      </c>
      <c r="D269" t="e" cm="1">
        <f t="array" ref="D269">IF(INDEX(Activiteitenoverzicht!$B$5:$B$10001,C269)&lt;&gt;0,INDEX(Activiteitenoverzicht!$B$5:$B$10001,C269),"niet gevonden")</f>
        <v>#N/A</v>
      </c>
      <c r="E269" t="e" cm="1">
        <f t="array" ref="E269">IF(INDEX(Activiteitenoverzicht!$G$5:$G$10001,C269)&lt;&gt;0,INDEX(Activiteitenoverzicht!$G$5:$G$10001,C269),"niet gevonden")</f>
        <v>#N/A</v>
      </c>
      <c r="F269" t="str">
        <f ca="1">IFERROR(MATCH(A269,OFFSET(Activiteitenoverzicht!$D$5:$D$2079,C269,0), 0)+C269, "-")</f>
        <v>-</v>
      </c>
      <c r="G269" t="str" cm="1">
        <f t="array" aca="1" ref="G269" ca="1">IF(ISNUMBER(F269),IF(INDEX(Activiteitenoverzicht!$B$5:$B$10001,F269)&lt;&gt;0,INDEX(Activiteitenoverzicht!$B$5:$B$10001,F269),"niet gevonden"),"-")</f>
        <v>-</v>
      </c>
      <c r="H269" t="str" cm="1">
        <f t="array" aca="1" ref="H269" ca="1">IF(ISNUMBER(F269),IF(INDEX(Activiteitenoverzicht!$G$5:$G$10001,F269)&lt;&gt;0,INDEX(Activiteitenoverzicht!$G$5:$G$10001,F269),"niet gevonden"),"-")</f>
        <v>-</v>
      </c>
      <c r="I269" t="str">
        <f ca="1">IF(ISNUMBER(F269), IFERROR(MATCH(A269,OFFSET(Activiteitenoverzicht!$D$5:$D$10001,F269,0), 0)+F269, "-"), "-")</f>
        <v>-</v>
      </c>
      <c r="J269" t="str" cm="1">
        <f t="array" aca="1" ref="J269" ca="1">IF(ISNUMBER(I269),IF(INDEX(Activiteitenoverzicht!$B$5:$B$10001,I269)&lt;&gt;0,INDEX(Activiteitenoverzicht!$B$5:$B$10001,I269),"niet gevonden"),"-")</f>
        <v>-</v>
      </c>
      <c r="K269" t="str" cm="1">
        <f t="array" aca="1" ref="K269" ca="1">IF(ISNUMBER(I269),IF(INDEX(Activiteitenoverzicht!$G$5:$G$10001,I269)&lt;&gt;0,INDEX(Activiteitenoverzicht!$G$5:$G$10001,I269),"niet gevonden"),"-")</f>
        <v>-</v>
      </c>
      <c r="L269" t="str">
        <f ca="1">IF(ISNUMBER(I269), IFERROR(MATCH(A269,OFFSET(Activiteitenoverzicht!$D$5:$D$10001,I269,0), 0)+I269, "-"), "-")</f>
        <v>-</v>
      </c>
      <c r="M269" t="str" cm="1">
        <f t="array" aca="1" ref="M269" ca="1">IF(ISNUMBER(L269),IF(INDEX(Activiteitenoverzicht!$B$5:$B$10001,L269)&lt;&gt;0,INDEX(Activiteitenoverzicht!$B$5:$B$10001,L269),"niet gevonden"),"-")</f>
        <v>-</v>
      </c>
      <c r="N269" t="str" cm="1">
        <f t="array" aca="1" ref="N269" ca="1">IF(ISNUMBER(L269),IF(INDEX(Activiteitenoverzicht!$G$5:$G$10001,L269)&lt;&gt;0,INDEX(Activiteitenoverzicht!$G$5:$G$10001,L269),"niet gevonden"),"-")</f>
        <v>-</v>
      </c>
      <c r="O269" t="str">
        <f ca="1">IF(ISNUMBER(L269), IFERROR(MATCH(A269,OFFSET(Activiteitenoverzicht!$D$5:$D$10001,L269,0), 0)+L269, "-"), "-")</f>
        <v>-</v>
      </c>
      <c r="R269" t="str">
        <f ca="1">IF(ISNUMBER(O269), IFERROR(MATCH(A269,OFFSET(Activiteitenoverzicht!$D$5:$D$10001,O269,0), 0)+O269, "-"), "-")</f>
        <v>-</v>
      </c>
      <c r="U269" t="str">
        <f ca="1">IF(ISNUMBER(R269), IFERROR(MATCH(A269,OFFSET(Activiteitenoverzicht!$D$5:$D$10001,R269,0), 0)+R269, "-"), "-")</f>
        <v>-</v>
      </c>
      <c r="X269" t="str">
        <f ca="1">IF(ISNUMBER(U269), IFERROR(MATCH(A269,OFFSET(Activiteitenoverzicht!$D$5:$D$10001,U269,0), 0)+U269, "-"), "-")</f>
        <v>-</v>
      </c>
      <c r="AA269" t="str">
        <f ca="1">IF(ISNUMBER(X269), IFERROR(MATCH(A269,OFFSET(Activiteitenoverzicht!$D$5:$D$10001,X269,0), 0)+X269, "-"), "-")</f>
        <v>-</v>
      </c>
    </row>
    <row r="270" spans="2:27" x14ac:dyDescent="0.25">
      <c r="B270">
        <f t="shared" si="4"/>
        <v>0</v>
      </c>
      <c r="C270" t="e">
        <f>MATCH(A270,Activiteitenoverzicht!$D$5:$D$10001, 0)</f>
        <v>#N/A</v>
      </c>
      <c r="D270" t="e" cm="1">
        <f t="array" ref="D270">IF(INDEX(Activiteitenoverzicht!$B$5:$B$10001,C270)&lt;&gt;0,INDEX(Activiteitenoverzicht!$B$5:$B$10001,C270),"niet gevonden")</f>
        <v>#N/A</v>
      </c>
      <c r="E270" t="e" cm="1">
        <f t="array" ref="E270">IF(INDEX(Activiteitenoverzicht!$G$5:$G$10001,C270)&lt;&gt;0,INDEX(Activiteitenoverzicht!$G$5:$G$10001,C270),"niet gevonden")</f>
        <v>#N/A</v>
      </c>
      <c r="F270" t="str">
        <f ca="1">IFERROR(MATCH(A270,OFFSET(Activiteitenoverzicht!$D$5:$D$2079,C270,0), 0)+C270, "-")</f>
        <v>-</v>
      </c>
      <c r="G270" t="str" cm="1">
        <f t="array" aca="1" ref="G270" ca="1">IF(ISNUMBER(F270),IF(INDEX(Activiteitenoverzicht!$B$5:$B$10001,F270)&lt;&gt;0,INDEX(Activiteitenoverzicht!$B$5:$B$10001,F270),"niet gevonden"),"-")</f>
        <v>-</v>
      </c>
      <c r="H270" t="str" cm="1">
        <f t="array" aca="1" ref="H270" ca="1">IF(ISNUMBER(F270),IF(INDEX(Activiteitenoverzicht!$G$5:$G$10001,F270)&lt;&gt;0,INDEX(Activiteitenoverzicht!$G$5:$G$10001,F270),"niet gevonden"),"-")</f>
        <v>-</v>
      </c>
      <c r="I270" t="str">
        <f ca="1">IF(ISNUMBER(F270), IFERROR(MATCH(A270,OFFSET(Activiteitenoverzicht!$D$5:$D$10001,F270,0), 0)+F270, "-"), "-")</f>
        <v>-</v>
      </c>
      <c r="J270" t="str" cm="1">
        <f t="array" aca="1" ref="J270" ca="1">IF(ISNUMBER(I270),IF(INDEX(Activiteitenoverzicht!$B$5:$B$10001,I270)&lt;&gt;0,INDEX(Activiteitenoverzicht!$B$5:$B$10001,I270),"niet gevonden"),"-")</f>
        <v>-</v>
      </c>
      <c r="K270" t="str" cm="1">
        <f t="array" aca="1" ref="K270" ca="1">IF(ISNUMBER(I270),IF(INDEX(Activiteitenoverzicht!$G$5:$G$10001,I270)&lt;&gt;0,INDEX(Activiteitenoverzicht!$G$5:$G$10001,I270),"niet gevonden"),"-")</f>
        <v>-</v>
      </c>
      <c r="L270" t="str">
        <f ca="1">IF(ISNUMBER(I270), IFERROR(MATCH(A270,OFFSET(Activiteitenoverzicht!$D$5:$D$10001,I270,0), 0)+I270, "-"), "-")</f>
        <v>-</v>
      </c>
      <c r="M270" t="str" cm="1">
        <f t="array" aca="1" ref="M270" ca="1">IF(ISNUMBER(L270),IF(INDEX(Activiteitenoverzicht!$B$5:$B$10001,L270)&lt;&gt;0,INDEX(Activiteitenoverzicht!$B$5:$B$10001,L270),"niet gevonden"),"-")</f>
        <v>-</v>
      </c>
      <c r="N270" t="str" cm="1">
        <f t="array" aca="1" ref="N270" ca="1">IF(ISNUMBER(L270),IF(INDEX(Activiteitenoverzicht!$G$5:$G$10001,L270)&lt;&gt;0,INDEX(Activiteitenoverzicht!$G$5:$G$10001,L270),"niet gevonden"),"-")</f>
        <v>-</v>
      </c>
      <c r="O270" t="str">
        <f ca="1">IF(ISNUMBER(L270), IFERROR(MATCH(A270,OFFSET(Activiteitenoverzicht!$D$5:$D$10001,L270,0), 0)+L270, "-"), "-")</f>
        <v>-</v>
      </c>
      <c r="R270" t="str">
        <f ca="1">IF(ISNUMBER(O270), IFERROR(MATCH(A270,OFFSET(Activiteitenoverzicht!$D$5:$D$10001,O270,0), 0)+O270, "-"), "-")</f>
        <v>-</v>
      </c>
      <c r="U270" t="str">
        <f ca="1">IF(ISNUMBER(R270), IFERROR(MATCH(A270,OFFSET(Activiteitenoverzicht!$D$5:$D$10001,R270,0), 0)+R270, "-"), "-")</f>
        <v>-</v>
      </c>
      <c r="X270" t="str">
        <f ca="1">IF(ISNUMBER(U270), IFERROR(MATCH(A270,OFFSET(Activiteitenoverzicht!$D$5:$D$10001,U270,0), 0)+U270, "-"), "-")</f>
        <v>-</v>
      </c>
      <c r="AA270" t="str">
        <f ca="1">IF(ISNUMBER(X270), IFERROR(MATCH(A270,OFFSET(Activiteitenoverzicht!$D$5:$D$10001,X270,0), 0)+X270, "-"), "-")</f>
        <v>-</v>
      </c>
    </row>
    <row r="271" spans="2:27" x14ac:dyDescent="0.25">
      <c r="B271">
        <f t="shared" si="4"/>
        <v>0</v>
      </c>
      <c r="C271" t="e">
        <f>MATCH(A271,Activiteitenoverzicht!$D$5:$D$10001, 0)</f>
        <v>#N/A</v>
      </c>
      <c r="D271" t="e" cm="1">
        <f t="array" ref="D271">IF(INDEX(Activiteitenoverzicht!$B$5:$B$10001,C271)&lt;&gt;0,INDEX(Activiteitenoverzicht!$B$5:$B$10001,C271),"niet gevonden")</f>
        <v>#N/A</v>
      </c>
      <c r="E271" t="e" cm="1">
        <f t="array" ref="E271">IF(INDEX(Activiteitenoverzicht!$G$5:$G$10001,C271)&lt;&gt;0,INDEX(Activiteitenoverzicht!$G$5:$G$10001,C271),"niet gevonden")</f>
        <v>#N/A</v>
      </c>
      <c r="F271" t="str">
        <f ca="1">IFERROR(MATCH(A271,OFFSET(Activiteitenoverzicht!$D$5:$D$2079,C271,0), 0)+C271, "-")</f>
        <v>-</v>
      </c>
      <c r="G271" t="str" cm="1">
        <f t="array" aca="1" ref="G271" ca="1">IF(ISNUMBER(F271),IF(INDEX(Activiteitenoverzicht!$B$5:$B$10001,F271)&lt;&gt;0,INDEX(Activiteitenoverzicht!$B$5:$B$10001,F271),"niet gevonden"),"-")</f>
        <v>-</v>
      </c>
      <c r="H271" t="str" cm="1">
        <f t="array" aca="1" ref="H271" ca="1">IF(ISNUMBER(F271),IF(INDEX(Activiteitenoverzicht!$G$5:$G$10001,F271)&lt;&gt;0,INDEX(Activiteitenoverzicht!$G$5:$G$10001,F271),"niet gevonden"),"-")</f>
        <v>-</v>
      </c>
      <c r="I271" t="str">
        <f ca="1">IF(ISNUMBER(F271), IFERROR(MATCH(A271,OFFSET(Activiteitenoverzicht!$D$5:$D$10001,F271,0), 0)+F271, "-"), "-")</f>
        <v>-</v>
      </c>
      <c r="J271" t="str" cm="1">
        <f t="array" aca="1" ref="J271" ca="1">IF(ISNUMBER(I271),IF(INDEX(Activiteitenoverzicht!$B$5:$B$10001,I271)&lt;&gt;0,INDEX(Activiteitenoverzicht!$B$5:$B$10001,I271),"niet gevonden"),"-")</f>
        <v>-</v>
      </c>
      <c r="K271" t="str" cm="1">
        <f t="array" aca="1" ref="K271" ca="1">IF(ISNUMBER(I271),IF(INDEX(Activiteitenoverzicht!$G$5:$G$10001,I271)&lt;&gt;0,INDEX(Activiteitenoverzicht!$G$5:$G$10001,I271),"niet gevonden"),"-")</f>
        <v>-</v>
      </c>
      <c r="L271" t="str">
        <f ca="1">IF(ISNUMBER(I271), IFERROR(MATCH(A271,OFFSET(Activiteitenoverzicht!$D$5:$D$10001,I271,0), 0)+I271, "-"), "-")</f>
        <v>-</v>
      </c>
      <c r="M271" t="str" cm="1">
        <f t="array" aca="1" ref="M271" ca="1">IF(ISNUMBER(L271),IF(INDEX(Activiteitenoverzicht!$B$5:$B$10001,L271)&lt;&gt;0,INDEX(Activiteitenoverzicht!$B$5:$B$10001,L271),"niet gevonden"),"-")</f>
        <v>-</v>
      </c>
      <c r="N271" t="str" cm="1">
        <f t="array" aca="1" ref="N271" ca="1">IF(ISNUMBER(L271),IF(INDEX(Activiteitenoverzicht!$G$5:$G$10001,L271)&lt;&gt;0,INDEX(Activiteitenoverzicht!$G$5:$G$10001,L271),"niet gevonden"),"-")</f>
        <v>-</v>
      </c>
      <c r="O271" t="str">
        <f ca="1">IF(ISNUMBER(L271), IFERROR(MATCH(A271,OFFSET(Activiteitenoverzicht!$D$5:$D$10001,L271,0), 0)+L271, "-"), "-")</f>
        <v>-</v>
      </c>
      <c r="R271" t="str">
        <f ca="1">IF(ISNUMBER(O271), IFERROR(MATCH(A271,OFFSET(Activiteitenoverzicht!$D$5:$D$10001,O271,0), 0)+O271, "-"), "-")</f>
        <v>-</v>
      </c>
      <c r="U271" t="str">
        <f ca="1">IF(ISNUMBER(R271), IFERROR(MATCH(A271,OFFSET(Activiteitenoverzicht!$D$5:$D$10001,R271,0), 0)+R271, "-"), "-")</f>
        <v>-</v>
      </c>
      <c r="X271" t="str">
        <f ca="1">IF(ISNUMBER(U271), IFERROR(MATCH(A271,OFFSET(Activiteitenoverzicht!$D$5:$D$10001,U271,0), 0)+U271, "-"), "-")</f>
        <v>-</v>
      </c>
      <c r="AA271" t="str">
        <f ca="1">IF(ISNUMBER(X271), IFERROR(MATCH(A271,OFFSET(Activiteitenoverzicht!$D$5:$D$10001,X271,0), 0)+X271, "-"), "-")</f>
        <v>-</v>
      </c>
    </row>
    <row r="272" spans="2:27" x14ac:dyDescent="0.25">
      <c r="B272">
        <f t="shared" si="4"/>
        <v>0</v>
      </c>
      <c r="C272" t="e">
        <f>MATCH(A272,Activiteitenoverzicht!$D$5:$D$10001, 0)</f>
        <v>#N/A</v>
      </c>
      <c r="D272" t="e" cm="1">
        <f t="array" ref="D272">IF(INDEX(Activiteitenoverzicht!$B$5:$B$10001,C272)&lt;&gt;0,INDEX(Activiteitenoverzicht!$B$5:$B$10001,C272),"niet gevonden")</f>
        <v>#N/A</v>
      </c>
      <c r="E272" t="e" cm="1">
        <f t="array" ref="E272">IF(INDEX(Activiteitenoverzicht!$G$5:$G$10001,C272)&lt;&gt;0,INDEX(Activiteitenoverzicht!$G$5:$G$10001,C272),"niet gevonden")</f>
        <v>#N/A</v>
      </c>
      <c r="F272" t="str">
        <f ca="1">IFERROR(MATCH(A272,OFFSET(Activiteitenoverzicht!$D$5:$D$2079,C272,0), 0)+C272, "-")</f>
        <v>-</v>
      </c>
      <c r="G272" t="str" cm="1">
        <f t="array" aca="1" ref="G272" ca="1">IF(ISNUMBER(F272),IF(INDEX(Activiteitenoverzicht!$B$5:$B$10001,F272)&lt;&gt;0,INDEX(Activiteitenoverzicht!$B$5:$B$10001,F272),"niet gevonden"),"-")</f>
        <v>-</v>
      </c>
      <c r="H272" t="str" cm="1">
        <f t="array" aca="1" ref="H272" ca="1">IF(ISNUMBER(F272),IF(INDEX(Activiteitenoverzicht!$G$5:$G$10001,F272)&lt;&gt;0,INDEX(Activiteitenoverzicht!$G$5:$G$10001,F272),"niet gevonden"),"-")</f>
        <v>-</v>
      </c>
      <c r="I272" t="str">
        <f ca="1">IF(ISNUMBER(F272), IFERROR(MATCH(A272,OFFSET(Activiteitenoverzicht!$D$5:$D$10001,F272,0), 0)+F272, "-"), "-")</f>
        <v>-</v>
      </c>
      <c r="J272" t="str" cm="1">
        <f t="array" aca="1" ref="J272" ca="1">IF(ISNUMBER(I272),IF(INDEX(Activiteitenoverzicht!$B$5:$B$10001,I272)&lt;&gt;0,INDEX(Activiteitenoverzicht!$B$5:$B$10001,I272),"niet gevonden"),"-")</f>
        <v>-</v>
      </c>
      <c r="K272" t="str" cm="1">
        <f t="array" aca="1" ref="K272" ca="1">IF(ISNUMBER(I272),IF(INDEX(Activiteitenoverzicht!$G$5:$G$10001,I272)&lt;&gt;0,INDEX(Activiteitenoverzicht!$G$5:$G$10001,I272),"niet gevonden"),"-")</f>
        <v>-</v>
      </c>
      <c r="L272" t="str">
        <f ca="1">IF(ISNUMBER(I272), IFERROR(MATCH(A272,OFFSET(Activiteitenoverzicht!$D$5:$D$10001,I272,0), 0)+I272, "-"), "-")</f>
        <v>-</v>
      </c>
      <c r="M272" t="str" cm="1">
        <f t="array" aca="1" ref="M272" ca="1">IF(ISNUMBER(L272),IF(INDEX(Activiteitenoverzicht!$B$5:$B$10001,L272)&lt;&gt;0,INDEX(Activiteitenoverzicht!$B$5:$B$10001,L272),"niet gevonden"),"-")</f>
        <v>-</v>
      </c>
      <c r="N272" t="str" cm="1">
        <f t="array" aca="1" ref="N272" ca="1">IF(ISNUMBER(L272),IF(INDEX(Activiteitenoverzicht!$G$5:$G$10001,L272)&lt;&gt;0,INDEX(Activiteitenoverzicht!$G$5:$G$10001,L272),"niet gevonden"),"-")</f>
        <v>-</v>
      </c>
      <c r="O272" t="str">
        <f ca="1">IF(ISNUMBER(L272), IFERROR(MATCH(A272,OFFSET(Activiteitenoverzicht!$D$5:$D$10001,L272,0), 0)+L272, "-"), "-")</f>
        <v>-</v>
      </c>
      <c r="R272" t="str">
        <f ca="1">IF(ISNUMBER(O272), IFERROR(MATCH(A272,OFFSET(Activiteitenoverzicht!$D$5:$D$10001,O272,0), 0)+O272, "-"), "-")</f>
        <v>-</v>
      </c>
      <c r="U272" t="str">
        <f ca="1">IF(ISNUMBER(R272), IFERROR(MATCH(A272,OFFSET(Activiteitenoverzicht!$D$5:$D$10001,R272,0), 0)+R272, "-"), "-")</f>
        <v>-</v>
      </c>
      <c r="X272" t="str">
        <f ca="1">IF(ISNUMBER(U272), IFERROR(MATCH(A272,OFFSET(Activiteitenoverzicht!$D$5:$D$10001,U272,0), 0)+U272, "-"), "-")</f>
        <v>-</v>
      </c>
      <c r="AA272" t="str">
        <f ca="1">IF(ISNUMBER(X272), IFERROR(MATCH(A272,OFFSET(Activiteitenoverzicht!$D$5:$D$10001,X272,0), 0)+X272, "-"), "-")</f>
        <v>-</v>
      </c>
    </row>
    <row r="273" spans="2:27" x14ac:dyDescent="0.25">
      <c r="B273">
        <f t="shared" si="4"/>
        <v>0</v>
      </c>
      <c r="C273" t="e">
        <f>MATCH(A273,Activiteitenoverzicht!$D$5:$D$10001, 0)</f>
        <v>#N/A</v>
      </c>
      <c r="D273" t="e" cm="1">
        <f t="array" ref="D273">IF(INDEX(Activiteitenoverzicht!$B$5:$B$10001,C273)&lt;&gt;0,INDEX(Activiteitenoverzicht!$B$5:$B$10001,C273),"niet gevonden")</f>
        <v>#N/A</v>
      </c>
      <c r="E273" t="e" cm="1">
        <f t="array" ref="E273">IF(INDEX(Activiteitenoverzicht!$G$5:$G$10001,C273)&lt;&gt;0,INDEX(Activiteitenoverzicht!$G$5:$G$10001,C273),"niet gevonden")</f>
        <v>#N/A</v>
      </c>
      <c r="F273" t="str">
        <f ca="1">IFERROR(MATCH(A273,OFFSET(Activiteitenoverzicht!$D$5:$D$2079,C273,0), 0)+C273, "-")</f>
        <v>-</v>
      </c>
      <c r="G273" t="str" cm="1">
        <f t="array" aca="1" ref="G273" ca="1">IF(ISNUMBER(F273),IF(INDEX(Activiteitenoverzicht!$B$5:$B$10001,F273)&lt;&gt;0,INDEX(Activiteitenoverzicht!$B$5:$B$10001,F273),"niet gevonden"),"-")</f>
        <v>-</v>
      </c>
      <c r="H273" t="str" cm="1">
        <f t="array" aca="1" ref="H273" ca="1">IF(ISNUMBER(F273),IF(INDEX(Activiteitenoverzicht!$G$5:$G$10001,F273)&lt;&gt;0,INDEX(Activiteitenoverzicht!$G$5:$G$10001,F273),"niet gevonden"),"-")</f>
        <v>-</v>
      </c>
      <c r="I273" t="str">
        <f ca="1">IF(ISNUMBER(F273), IFERROR(MATCH(A273,OFFSET(Activiteitenoverzicht!$D$5:$D$10001,F273,0), 0)+F273, "-"), "-")</f>
        <v>-</v>
      </c>
      <c r="J273" t="str" cm="1">
        <f t="array" aca="1" ref="J273" ca="1">IF(ISNUMBER(I273),IF(INDEX(Activiteitenoverzicht!$B$5:$B$10001,I273)&lt;&gt;0,INDEX(Activiteitenoverzicht!$B$5:$B$10001,I273),"niet gevonden"),"-")</f>
        <v>-</v>
      </c>
      <c r="K273" t="str" cm="1">
        <f t="array" aca="1" ref="K273" ca="1">IF(ISNUMBER(I273),IF(INDEX(Activiteitenoverzicht!$G$5:$G$10001,I273)&lt;&gt;0,INDEX(Activiteitenoverzicht!$G$5:$G$10001,I273),"niet gevonden"),"-")</f>
        <v>-</v>
      </c>
      <c r="L273" t="str">
        <f ca="1">IF(ISNUMBER(I273), IFERROR(MATCH(A273,OFFSET(Activiteitenoverzicht!$D$5:$D$10001,I273,0), 0)+I273, "-"), "-")</f>
        <v>-</v>
      </c>
      <c r="M273" t="str" cm="1">
        <f t="array" aca="1" ref="M273" ca="1">IF(ISNUMBER(L273),IF(INDEX(Activiteitenoverzicht!$B$5:$B$10001,L273)&lt;&gt;0,INDEX(Activiteitenoverzicht!$B$5:$B$10001,L273),"niet gevonden"),"-")</f>
        <v>-</v>
      </c>
      <c r="N273" t="str" cm="1">
        <f t="array" aca="1" ref="N273" ca="1">IF(ISNUMBER(L273),IF(INDEX(Activiteitenoverzicht!$G$5:$G$10001,L273)&lt;&gt;0,INDEX(Activiteitenoverzicht!$G$5:$G$10001,L273),"niet gevonden"),"-")</f>
        <v>-</v>
      </c>
      <c r="O273" t="str">
        <f ca="1">IF(ISNUMBER(L273), IFERROR(MATCH(A273,OFFSET(Activiteitenoverzicht!$D$5:$D$10001,L273,0), 0)+L273, "-"), "-")</f>
        <v>-</v>
      </c>
      <c r="R273" t="str">
        <f ca="1">IF(ISNUMBER(O273), IFERROR(MATCH(A273,OFFSET(Activiteitenoverzicht!$D$5:$D$10001,O273,0), 0)+O273, "-"), "-")</f>
        <v>-</v>
      </c>
      <c r="U273" t="str">
        <f ca="1">IF(ISNUMBER(R273), IFERROR(MATCH(A273,OFFSET(Activiteitenoverzicht!$D$5:$D$10001,R273,0), 0)+R273, "-"), "-")</f>
        <v>-</v>
      </c>
      <c r="X273" t="str">
        <f ca="1">IF(ISNUMBER(U273), IFERROR(MATCH(A273,OFFSET(Activiteitenoverzicht!$D$5:$D$10001,U273,0), 0)+U273, "-"), "-")</f>
        <v>-</v>
      </c>
      <c r="AA273" t="str">
        <f ca="1">IF(ISNUMBER(X273), IFERROR(MATCH(A273,OFFSET(Activiteitenoverzicht!$D$5:$D$10001,X273,0), 0)+X273, "-"), "-")</f>
        <v>-</v>
      </c>
    </row>
    <row r="274" spans="2:27" x14ac:dyDescent="0.25">
      <c r="B274">
        <f t="shared" si="4"/>
        <v>0</v>
      </c>
      <c r="C274" t="e">
        <f>MATCH(A274,Activiteitenoverzicht!$D$5:$D$10001, 0)</f>
        <v>#N/A</v>
      </c>
      <c r="D274" t="e" cm="1">
        <f t="array" ref="D274">IF(INDEX(Activiteitenoverzicht!$B$5:$B$10001,C274)&lt;&gt;0,INDEX(Activiteitenoverzicht!$B$5:$B$10001,C274),"niet gevonden")</f>
        <v>#N/A</v>
      </c>
      <c r="E274" t="e" cm="1">
        <f t="array" ref="E274">IF(INDEX(Activiteitenoverzicht!$G$5:$G$10001,C274)&lt;&gt;0,INDEX(Activiteitenoverzicht!$G$5:$G$10001,C274),"niet gevonden")</f>
        <v>#N/A</v>
      </c>
      <c r="F274" t="str">
        <f ca="1">IFERROR(MATCH(A274,OFFSET(Activiteitenoverzicht!$D$5:$D$2079,C274,0), 0)+C274, "-")</f>
        <v>-</v>
      </c>
      <c r="G274" t="str" cm="1">
        <f t="array" aca="1" ref="G274" ca="1">IF(ISNUMBER(F274),IF(INDEX(Activiteitenoverzicht!$B$5:$B$10001,F274)&lt;&gt;0,INDEX(Activiteitenoverzicht!$B$5:$B$10001,F274),"niet gevonden"),"-")</f>
        <v>-</v>
      </c>
      <c r="H274" t="str" cm="1">
        <f t="array" aca="1" ref="H274" ca="1">IF(ISNUMBER(F274),IF(INDEX(Activiteitenoverzicht!$G$5:$G$10001,F274)&lt;&gt;0,INDEX(Activiteitenoverzicht!$G$5:$G$10001,F274),"niet gevonden"),"-")</f>
        <v>-</v>
      </c>
      <c r="I274" t="str">
        <f ca="1">IF(ISNUMBER(F274), IFERROR(MATCH(A274,OFFSET(Activiteitenoverzicht!$D$5:$D$10001,F274,0), 0)+F274, "-"), "-")</f>
        <v>-</v>
      </c>
      <c r="J274" t="str" cm="1">
        <f t="array" aca="1" ref="J274" ca="1">IF(ISNUMBER(I274),IF(INDEX(Activiteitenoverzicht!$B$5:$B$10001,I274)&lt;&gt;0,INDEX(Activiteitenoverzicht!$B$5:$B$10001,I274),"niet gevonden"),"-")</f>
        <v>-</v>
      </c>
      <c r="K274" t="str" cm="1">
        <f t="array" aca="1" ref="K274" ca="1">IF(ISNUMBER(I274),IF(INDEX(Activiteitenoverzicht!$G$5:$G$10001,I274)&lt;&gt;0,INDEX(Activiteitenoverzicht!$G$5:$G$10001,I274),"niet gevonden"),"-")</f>
        <v>-</v>
      </c>
      <c r="L274" t="str">
        <f ca="1">IF(ISNUMBER(I274), IFERROR(MATCH(A274,OFFSET(Activiteitenoverzicht!$D$5:$D$10001,I274,0), 0)+I274, "-"), "-")</f>
        <v>-</v>
      </c>
      <c r="M274" t="str" cm="1">
        <f t="array" aca="1" ref="M274" ca="1">IF(ISNUMBER(L274),IF(INDEX(Activiteitenoverzicht!$B$5:$B$10001,L274)&lt;&gt;0,INDEX(Activiteitenoverzicht!$B$5:$B$10001,L274),"niet gevonden"),"-")</f>
        <v>-</v>
      </c>
      <c r="N274" t="str" cm="1">
        <f t="array" aca="1" ref="N274" ca="1">IF(ISNUMBER(L274),IF(INDEX(Activiteitenoverzicht!$G$5:$G$10001,L274)&lt;&gt;0,INDEX(Activiteitenoverzicht!$G$5:$G$10001,L274),"niet gevonden"),"-")</f>
        <v>-</v>
      </c>
      <c r="O274" t="str">
        <f ca="1">IF(ISNUMBER(L274), IFERROR(MATCH(A274,OFFSET(Activiteitenoverzicht!$D$5:$D$10001,L274,0), 0)+L274, "-"), "-")</f>
        <v>-</v>
      </c>
      <c r="R274" t="str">
        <f ca="1">IF(ISNUMBER(O274), IFERROR(MATCH(A274,OFFSET(Activiteitenoverzicht!$D$5:$D$10001,O274,0), 0)+O274, "-"), "-")</f>
        <v>-</v>
      </c>
      <c r="U274" t="str">
        <f ca="1">IF(ISNUMBER(R274), IFERROR(MATCH(A274,OFFSET(Activiteitenoverzicht!$D$5:$D$10001,R274,0), 0)+R274, "-"), "-")</f>
        <v>-</v>
      </c>
      <c r="X274" t="str">
        <f ca="1">IF(ISNUMBER(U274), IFERROR(MATCH(A274,OFFSET(Activiteitenoverzicht!$D$5:$D$10001,U274,0), 0)+U274, "-"), "-")</f>
        <v>-</v>
      </c>
      <c r="AA274" t="str">
        <f ca="1">IF(ISNUMBER(X274), IFERROR(MATCH(A274,OFFSET(Activiteitenoverzicht!$D$5:$D$10001,X274,0), 0)+X274, "-"), "-")</f>
        <v>-</v>
      </c>
    </row>
    <row r="275" spans="2:27" x14ac:dyDescent="0.25">
      <c r="B275">
        <f t="shared" si="4"/>
        <v>0</v>
      </c>
      <c r="C275" t="e">
        <f>MATCH(A275,Activiteitenoverzicht!$D$5:$D$10001, 0)</f>
        <v>#N/A</v>
      </c>
      <c r="D275" t="e" cm="1">
        <f t="array" ref="D275">IF(INDEX(Activiteitenoverzicht!$B$5:$B$10001,C275)&lt;&gt;0,INDEX(Activiteitenoverzicht!$B$5:$B$10001,C275),"niet gevonden")</f>
        <v>#N/A</v>
      </c>
      <c r="E275" t="e" cm="1">
        <f t="array" ref="E275">IF(INDEX(Activiteitenoverzicht!$G$5:$G$10001,C275)&lt;&gt;0,INDEX(Activiteitenoverzicht!$G$5:$G$10001,C275),"niet gevonden")</f>
        <v>#N/A</v>
      </c>
      <c r="F275" t="str">
        <f ca="1">IFERROR(MATCH(A275,OFFSET(Activiteitenoverzicht!$D$5:$D$2079,C275,0), 0)+C275, "-")</f>
        <v>-</v>
      </c>
      <c r="G275" t="str" cm="1">
        <f t="array" aca="1" ref="G275" ca="1">IF(ISNUMBER(F275),IF(INDEX(Activiteitenoverzicht!$B$5:$B$10001,F275)&lt;&gt;0,INDEX(Activiteitenoverzicht!$B$5:$B$10001,F275),"niet gevonden"),"-")</f>
        <v>-</v>
      </c>
      <c r="H275" t="str" cm="1">
        <f t="array" aca="1" ref="H275" ca="1">IF(ISNUMBER(F275),IF(INDEX(Activiteitenoverzicht!$G$5:$G$10001,F275)&lt;&gt;0,INDEX(Activiteitenoverzicht!$G$5:$G$10001,F275),"niet gevonden"),"-")</f>
        <v>-</v>
      </c>
      <c r="I275" t="str">
        <f ca="1">IF(ISNUMBER(F275), IFERROR(MATCH(A275,OFFSET(Activiteitenoverzicht!$D$5:$D$10001,F275,0), 0)+F275, "-"), "-")</f>
        <v>-</v>
      </c>
      <c r="J275" t="str" cm="1">
        <f t="array" aca="1" ref="J275" ca="1">IF(ISNUMBER(I275),IF(INDEX(Activiteitenoverzicht!$B$5:$B$10001,I275)&lt;&gt;0,INDEX(Activiteitenoverzicht!$B$5:$B$10001,I275),"niet gevonden"),"-")</f>
        <v>-</v>
      </c>
      <c r="K275" t="str" cm="1">
        <f t="array" aca="1" ref="K275" ca="1">IF(ISNUMBER(I275),IF(INDEX(Activiteitenoverzicht!$G$5:$G$10001,I275)&lt;&gt;0,INDEX(Activiteitenoverzicht!$G$5:$G$10001,I275),"niet gevonden"),"-")</f>
        <v>-</v>
      </c>
      <c r="L275" t="str">
        <f ca="1">IF(ISNUMBER(I275), IFERROR(MATCH(A275,OFFSET(Activiteitenoverzicht!$D$5:$D$10001,I275,0), 0)+I275, "-"), "-")</f>
        <v>-</v>
      </c>
      <c r="M275" t="str" cm="1">
        <f t="array" aca="1" ref="M275" ca="1">IF(ISNUMBER(L275),IF(INDEX(Activiteitenoverzicht!$B$5:$B$10001,L275)&lt;&gt;0,INDEX(Activiteitenoverzicht!$B$5:$B$10001,L275),"niet gevonden"),"-")</f>
        <v>-</v>
      </c>
      <c r="N275" t="str" cm="1">
        <f t="array" aca="1" ref="N275" ca="1">IF(ISNUMBER(L275),IF(INDEX(Activiteitenoverzicht!$G$5:$G$10001,L275)&lt;&gt;0,INDEX(Activiteitenoverzicht!$G$5:$G$10001,L275),"niet gevonden"),"-")</f>
        <v>-</v>
      </c>
      <c r="O275" t="str">
        <f ca="1">IF(ISNUMBER(L275), IFERROR(MATCH(A275,OFFSET(Activiteitenoverzicht!$D$5:$D$10001,L275,0), 0)+L275, "-"), "-")</f>
        <v>-</v>
      </c>
      <c r="R275" t="str">
        <f ca="1">IF(ISNUMBER(O275), IFERROR(MATCH(A275,OFFSET(Activiteitenoverzicht!$D$5:$D$10001,O275,0), 0)+O275, "-"), "-")</f>
        <v>-</v>
      </c>
      <c r="U275" t="str">
        <f ca="1">IF(ISNUMBER(R275), IFERROR(MATCH(A275,OFFSET(Activiteitenoverzicht!$D$5:$D$10001,R275,0), 0)+R275, "-"), "-")</f>
        <v>-</v>
      </c>
      <c r="X275" t="str">
        <f ca="1">IF(ISNUMBER(U275), IFERROR(MATCH(A275,OFFSET(Activiteitenoverzicht!$D$5:$D$10001,U275,0), 0)+U275, "-"), "-")</f>
        <v>-</v>
      </c>
      <c r="AA275" t="str">
        <f ca="1">IF(ISNUMBER(X275), IFERROR(MATCH(A275,OFFSET(Activiteitenoverzicht!$D$5:$D$10001,X275,0), 0)+X275, "-"), "-")</f>
        <v>-</v>
      </c>
    </row>
    <row r="276" spans="2:27" x14ac:dyDescent="0.25">
      <c r="B276">
        <f t="shared" si="4"/>
        <v>0</v>
      </c>
      <c r="C276" t="e">
        <f>MATCH(A276,Activiteitenoverzicht!$D$5:$D$10001, 0)</f>
        <v>#N/A</v>
      </c>
      <c r="D276" t="e" cm="1">
        <f t="array" ref="D276">IF(INDEX(Activiteitenoverzicht!$B$5:$B$10001,C276)&lt;&gt;0,INDEX(Activiteitenoverzicht!$B$5:$B$10001,C276),"niet gevonden")</f>
        <v>#N/A</v>
      </c>
      <c r="E276" t="e" cm="1">
        <f t="array" ref="E276">IF(INDEX(Activiteitenoverzicht!$G$5:$G$10001,C276)&lt;&gt;0,INDEX(Activiteitenoverzicht!$G$5:$G$10001,C276),"niet gevonden")</f>
        <v>#N/A</v>
      </c>
      <c r="F276" t="str">
        <f ca="1">IFERROR(MATCH(A276,OFFSET(Activiteitenoverzicht!$D$5:$D$2079,C276,0), 0)+C276, "-")</f>
        <v>-</v>
      </c>
      <c r="G276" t="str" cm="1">
        <f t="array" aca="1" ref="G276" ca="1">IF(ISNUMBER(F276),IF(INDEX(Activiteitenoverzicht!$B$5:$B$10001,F276)&lt;&gt;0,INDEX(Activiteitenoverzicht!$B$5:$B$10001,F276),"niet gevonden"),"-")</f>
        <v>-</v>
      </c>
      <c r="H276" t="str" cm="1">
        <f t="array" aca="1" ref="H276" ca="1">IF(ISNUMBER(F276),IF(INDEX(Activiteitenoverzicht!$G$5:$G$10001,F276)&lt;&gt;0,INDEX(Activiteitenoverzicht!$G$5:$G$10001,F276),"niet gevonden"),"-")</f>
        <v>-</v>
      </c>
      <c r="I276" t="str">
        <f ca="1">IF(ISNUMBER(F276), IFERROR(MATCH(A276,OFFSET(Activiteitenoverzicht!$D$5:$D$10001,F276,0), 0)+F276, "-"), "-")</f>
        <v>-</v>
      </c>
      <c r="J276" t="str" cm="1">
        <f t="array" aca="1" ref="J276" ca="1">IF(ISNUMBER(I276),IF(INDEX(Activiteitenoverzicht!$B$5:$B$10001,I276)&lt;&gt;0,INDEX(Activiteitenoverzicht!$B$5:$B$10001,I276),"niet gevonden"),"-")</f>
        <v>-</v>
      </c>
      <c r="K276" t="str" cm="1">
        <f t="array" aca="1" ref="K276" ca="1">IF(ISNUMBER(I276),IF(INDEX(Activiteitenoverzicht!$G$5:$G$10001,I276)&lt;&gt;0,INDEX(Activiteitenoverzicht!$G$5:$G$10001,I276),"niet gevonden"),"-")</f>
        <v>-</v>
      </c>
      <c r="L276" t="str">
        <f ca="1">IF(ISNUMBER(I276), IFERROR(MATCH(A276,OFFSET(Activiteitenoverzicht!$D$5:$D$10001,I276,0), 0)+I276, "-"), "-")</f>
        <v>-</v>
      </c>
      <c r="M276" t="str" cm="1">
        <f t="array" aca="1" ref="M276" ca="1">IF(ISNUMBER(L276),IF(INDEX(Activiteitenoverzicht!$B$5:$B$10001,L276)&lt;&gt;0,INDEX(Activiteitenoverzicht!$B$5:$B$10001,L276),"niet gevonden"),"-")</f>
        <v>-</v>
      </c>
      <c r="N276" t="str" cm="1">
        <f t="array" aca="1" ref="N276" ca="1">IF(ISNUMBER(L276),IF(INDEX(Activiteitenoverzicht!$G$5:$G$10001,L276)&lt;&gt;0,INDEX(Activiteitenoverzicht!$G$5:$G$10001,L276),"niet gevonden"),"-")</f>
        <v>-</v>
      </c>
      <c r="O276" t="str">
        <f ca="1">IF(ISNUMBER(L276), IFERROR(MATCH(A276,OFFSET(Activiteitenoverzicht!$D$5:$D$10001,L276,0), 0)+L276, "-"), "-")</f>
        <v>-</v>
      </c>
      <c r="R276" t="str">
        <f ca="1">IF(ISNUMBER(O276), IFERROR(MATCH(A276,OFFSET(Activiteitenoverzicht!$D$5:$D$10001,O276,0), 0)+O276, "-"), "-")</f>
        <v>-</v>
      </c>
      <c r="U276" t="str">
        <f ca="1">IF(ISNUMBER(R276), IFERROR(MATCH(A276,OFFSET(Activiteitenoverzicht!$D$5:$D$10001,R276,0), 0)+R276, "-"), "-")</f>
        <v>-</v>
      </c>
      <c r="X276" t="str">
        <f ca="1">IF(ISNUMBER(U276), IFERROR(MATCH(A276,OFFSET(Activiteitenoverzicht!$D$5:$D$10001,U276,0), 0)+U276, "-"), "-")</f>
        <v>-</v>
      </c>
      <c r="AA276" t="str">
        <f ca="1">IF(ISNUMBER(X276), IFERROR(MATCH(A276,OFFSET(Activiteitenoverzicht!$D$5:$D$10001,X276,0), 0)+X276, "-"), "-")</f>
        <v>-</v>
      </c>
    </row>
    <row r="277" spans="2:27" x14ac:dyDescent="0.25">
      <c r="B277">
        <f t="shared" si="4"/>
        <v>0</v>
      </c>
      <c r="C277" t="e">
        <f>MATCH(A277,Activiteitenoverzicht!$D$5:$D$10001, 0)</f>
        <v>#N/A</v>
      </c>
      <c r="D277" t="e" cm="1">
        <f t="array" ref="D277">IF(INDEX(Activiteitenoverzicht!$B$5:$B$10001,C277)&lt;&gt;0,INDEX(Activiteitenoverzicht!$B$5:$B$10001,C277),"niet gevonden")</f>
        <v>#N/A</v>
      </c>
      <c r="E277" t="e" cm="1">
        <f t="array" ref="E277">IF(INDEX(Activiteitenoverzicht!$G$5:$G$10001,C277)&lt;&gt;0,INDEX(Activiteitenoverzicht!$G$5:$G$10001,C277),"niet gevonden")</f>
        <v>#N/A</v>
      </c>
      <c r="F277" t="str">
        <f ca="1">IFERROR(MATCH(A277,OFFSET(Activiteitenoverzicht!$D$5:$D$2079,C277,0), 0)+C277, "-")</f>
        <v>-</v>
      </c>
      <c r="G277" t="str" cm="1">
        <f t="array" aca="1" ref="G277" ca="1">IF(ISNUMBER(F277),IF(INDEX(Activiteitenoverzicht!$B$5:$B$10001,F277)&lt;&gt;0,INDEX(Activiteitenoverzicht!$B$5:$B$10001,F277),"niet gevonden"),"-")</f>
        <v>-</v>
      </c>
      <c r="H277" t="str" cm="1">
        <f t="array" aca="1" ref="H277" ca="1">IF(ISNUMBER(F277),IF(INDEX(Activiteitenoverzicht!$G$5:$G$10001,F277)&lt;&gt;0,INDEX(Activiteitenoverzicht!$G$5:$G$10001,F277),"niet gevonden"),"-")</f>
        <v>-</v>
      </c>
      <c r="I277" t="str">
        <f ca="1">IF(ISNUMBER(F277), IFERROR(MATCH(A277,OFFSET(Activiteitenoverzicht!$D$5:$D$10001,F277,0), 0)+F277, "-"), "-")</f>
        <v>-</v>
      </c>
      <c r="J277" t="str" cm="1">
        <f t="array" aca="1" ref="J277" ca="1">IF(ISNUMBER(I277),IF(INDEX(Activiteitenoverzicht!$B$5:$B$10001,I277)&lt;&gt;0,INDEX(Activiteitenoverzicht!$B$5:$B$10001,I277),"niet gevonden"),"-")</f>
        <v>-</v>
      </c>
      <c r="K277" t="str" cm="1">
        <f t="array" aca="1" ref="K277" ca="1">IF(ISNUMBER(I277),IF(INDEX(Activiteitenoverzicht!$G$5:$G$10001,I277)&lt;&gt;0,INDEX(Activiteitenoverzicht!$G$5:$G$10001,I277),"niet gevonden"),"-")</f>
        <v>-</v>
      </c>
      <c r="L277" t="str">
        <f ca="1">IF(ISNUMBER(I277), IFERROR(MATCH(A277,OFFSET(Activiteitenoverzicht!$D$5:$D$10001,I277,0), 0)+I277, "-"), "-")</f>
        <v>-</v>
      </c>
      <c r="M277" t="str" cm="1">
        <f t="array" aca="1" ref="M277" ca="1">IF(ISNUMBER(L277),IF(INDEX(Activiteitenoverzicht!$B$5:$B$10001,L277)&lt;&gt;0,INDEX(Activiteitenoverzicht!$B$5:$B$10001,L277),"niet gevonden"),"-")</f>
        <v>-</v>
      </c>
      <c r="N277" t="str" cm="1">
        <f t="array" aca="1" ref="N277" ca="1">IF(ISNUMBER(L277),IF(INDEX(Activiteitenoverzicht!$G$5:$G$10001,L277)&lt;&gt;0,INDEX(Activiteitenoverzicht!$G$5:$G$10001,L277),"niet gevonden"),"-")</f>
        <v>-</v>
      </c>
      <c r="O277" t="str">
        <f ca="1">IF(ISNUMBER(L277), IFERROR(MATCH(A277,OFFSET(Activiteitenoverzicht!$D$5:$D$10001,L277,0), 0)+L277, "-"), "-")</f>
        <v>-</v>
      </c>
      <c r="R277" t="str">
        <f ca="1">IF(ISNUMBER(O277), IFERROR(MATCH(A277,OFFSET(Activiteitenoverzicht!$D$5:$D$10001,O277,0), 0)+O277, "-"), "-")</f>
        <v>-</v>
      </c>
      <c r="U277" t="str">
        <f ca="1">IF(ISNUMBER(R277), IFERROR(MATCH(A277,OFFSET(Activiteitenoverzicht!$D$5:$D$10001,R277,0), 0)+R277, "-"), "-")</f>
        <v>-</v>
      </c>
      <c r="X277" t="str">
        <f ca="1">IF(ISNUMBER(U277), IFERROR(MATCH(A277,OFFSET(Activiteitenoverzicht!$D$5:$D$10001,U277,0), 0)+U277, "-"), "-")</f>
        <v>-</v>
      </c>
      <c r="AA277" t="str">
        <f ca="1">IF(ISNUMBER(X277), IFERROR(MATCH(A277,OFFSET(Activiteitenoverzicht!$D$5:$D$10001,X277,0), 0)+X277, "-"), "-")</f>
        <v>-</v>
      </c>
    </row>
    <row r="278" spans="2:27" x14ac:dyDescent="0.25">
      <c r="B278">
        <f t="shared" si="4"/>
        <v>0</v>
      </c>
      <c r="C278" t="e">
        <f>MATCH(A278,Activiteitenoverzicht!$D$5:$D$10001, 0)</f>
        <v>#N/A</v>
      </c>
      <c r="D278" t="e" cm="1">
        <f t="array" ref="D278">IF(INDEX(Activiteitenoverzicht!$B$5:$B$10001,C278)&lt;&gt;0,INDEX(Activiteitenoverzicht!$B$5:$B$10001,C278),"niet gevonden")</f>
        <v>#N/A</v>
      </c>
      <c r="E278" t="e" cm="1">
        <f t="array" ref="E278">IF(INDEX(Activiteitenoverzicht!$G$5:$G$10001,C278)&lt;&gt;0,INDEX(Activiteitenoverzicht!$G$5:$G$10001,C278),"niet gevonden")</f>
        <v>#N/A</v>
      </c>
      <c r="F278" t="str">
        <f ca="1">IFERROR(MATCH(A278,OFFSET(Activiteitenoverzicht!$D$5:$D$2079,C278,0), 0)+C278, "-")</f>
        <v>-</v>
      </c>
      <c r="G278" t="str" cm="1">
        <f t="array" aca="1" ref="G278" ca="1">IF(ISNUMBER(F278),IF(INDEX(Activiteitenoverzicht!$B$5:$B$10001,F278)&lt;&gt;0,INDEX(Activiteitenoverzicht!$B$5:$B$10001,F278),"niet gevonden"),"-")</f>
        <v>-</v>
      </c>
      <c r="H278" t="str" cm="1">
        <f t="array" aca="1" ref="H278" ca="1">IF(ISNUMBER(F278),IF(INDEX(Activiteitenoverzicht!$G$5:$G$10001,F278)&lt;&gt;0,INDEX(Activiteitenoverzicht!$G$5:$G$10001,F278),"niet gevonden"),"-")</f>
        <v>-</v>
      </c>
      <c r="I278" t="str">
        <f ca="1">IF(ISNUMBER(F278), IFERROR(MATCH(A278,OFFSET(Activiteitenoverzicht!$D$5:$D$10001,F278,0), 0)+F278, "-"), "-")</f>
        <v>-</v>
      </c>
      <c r="J278" t="str" cm="1">
        <f t="array" aca="1" ref="J278" ca="1">IF(ISNUMBER(I278),IF(INDEX(Activiteitenoverzicht!$B$5:$B$10001,I278)&lt;&gt;0,INDEX(Activiteitenoverzicht!$B$5:$B$10001,I278),"niet gevonden"),"-")</f>
        <v>-</v>
      </c>
      <c r="K278" t="str" cm="1">
        <f t="array" aca="1" ref="K278" ca="1">IF(ISNUMBER(I278),IF(INDEX(Activiteitenoverzicht!$G$5:$G$10001,I278)&lt;&gt;0,INDEX(Activiteitenoverzicht!$G$5:$G$10001,I278),"niet gevonden"),"-")</f>
        <v>-</v>
      </c>
      <c r="L278" t="str">
        <f ca="1">IF(ISNUMBER(I278), IFERROR(MATCH(A278,OFFSET(Activiteitenoverzicht!$D$5:$D$10001,I278,0), 0)+I278, "-"), "-")</f>
        <v>-</v>
      </c>
      <c r="M278" t="str" cm="1">
        <f t="array" aca="1" ref="M278" ca="1">IF(ISNUMBER(L278),IF(INDEX(Activiteitenoverzicht!$B$5:$B$10001,L278)&lt;&gt;0,INDEX(Activiteitenoverzicht!$B$5:$B$10001,L278),"niet gevonden"),"-")</f>
        <v>-</v>
      </c>
      <c r="N278" t="str" cm="1">
        <f t="array" aca="1" ref="N278" ca="1">IF(ISNUMBER(L278),IF(INDEX(Activiteitenoverzicht!$G$5:$G$10001,L278)&lt;&gt;0,INDEX(Activiteitenoverzicht!$G$5:$G$10001,L278),"niet gevonden"),"-")</f>
        <v>-</v>
      </c>
      <c r="O278" t="str">
        <f ca="1">IF(ISNUMBER(L278), IFERROR(MATCH(A278,OFFSET(Activiteitenoverzicht!$D$5:$D$10001,L278,0), 0)+L278, "-"), "-")</f>
        <v>-</v>
      </c>
      <c r="R278" t="str">
        <f ca="1">IF(ISNUMBER(O278), IFERROR(MATCH(A278,OFFSET(Activiteitenoverzicht!$D$5:$D$10001,O278,0), 0)+O278, "-"), "-")</f>
        <v>-</v>
      </c>
      <c r="U278" t="str">
        <f ca="1">IF(ISNUMBER(R278), IFERROR(MATCH(A278,OFFSET(Activiteitenoverzicht!$D$5:$D$10001,R278,0), 0)+R278, "-"), "-")</f>
        <v>-</v>
      </c>
      <c r="X278" t="str">
        <f ca="1">IF(ISNUMBER(U278), IFERROR(MATCH(A278,OFFSET(Activiteitenoverzicht!$D$5:$D$10001,U278,0), 0)+U278, "-"), "-")</f>
        <v>-</v>
      </c>
      <c r="AA278" t="str">
        <f ca="1">IF(ISNUMBER(X278), IFERROR(MATCH(A278,OFFSET(Activiteitenoverzicht!$D$5:$D$10001,X278,0), 0)+X278, "-"), "-")</f>
        <v>-</v>
      </c>
    </row>
    <row r="279" spans="2:27" x14ac:dyDescent="0.25">
      <c r="B279">
        <f t="shared" si="4"/>
        <v>0</v>
      </c>
      <c r="C279" t="e">
        <f>MATCH(A279,Activiteitenoverzicht!$D$5:$D$10001, 0)</f>
        <v>#N/A</v>
      </c>
      <c r="D279" t="e" cm="1">
        <f t="array" ref="D279">IF(INDEX(Activiteitenoverzicht!$B$5:$B$10001,C279)&lt;&gt;0,INDEX(Activiteitenoverzicht!$B$5:$B$10001,C279),"niet gevonden")</f>
        <v>#N/A</v>
      </c>
      <c r="E279" t="e" cm="1">
        <f t="array" ref="E279">IF(INDEX(Activiteitenoverzicht!$G$5:$G$10001,C279)&lt;&gt;0,INDEX(Activiteitenoverzicht!$G$5:$G$10001,C279),"niet gevonden")</f>
        <v>#N/A</v>
      </c>
      <c r="F279" t="str">
        <f ca="1">IFERROR(MATCH(A279,OFFSET(Activiteitenoverzicht!$D$5:$D$2079,C279,0), 0)+C279, "-")</f>
        <v>-</v>
      </c>
      <c r="G279" t="str" cm="1">
        <f t="array" aca="1" ref="G279" ca="1">IF(ISNUMBER(F279),IF(INDEX(Activiteitenoverzicht!$B$5:$B$10001,F279)&lt;&gt;0,INDEX(Activiteitenoverzicht!$B$5:$B$10001,F279),"niet gevonden"),"-")</f>
        <v>-</v>
      </c>
      <c r="H279" t="str" cm="1">
        <f t="array" aca="1" ref="H279" ca="1">IF(ISNUMBER(F279),IF(INDEX(Activiteitenoverzicht!$G$5:$G$10001,F279)&lt;&gt;0,INDEX(Activiteitenoverzicht!$G$5:$G$10001,F279),"niet gevonden"),"-")</f>
        <v>-</v>
      </c>
      <c r="I279" t="str">
        <f ca="1">IF(ISNUMBER(F279), IFERROR(MATCH(A279,OFFSET(Activiteitenoverzicht!$D$5:$D$10001,F279,0), 0)+F279, "-"), "-")</f>
        <v>-</v>
      </c>
      <c r="J279" t="str" cm="1">
        <f t="array" aca="1" ref="J279" ca="1">IF(ISNUMBER(I279),IF(INDEX(Activiteitenoverzicht!$B$5:$B$10001,I279)&lt;&gt;0,INDEX(Activiteitenoverzicht!$B$5:$B$10001,I279),"niet gevonden"),"-")</f>
        <v>-</v>
      </c>
      <c r="K279" t="str" cm="1">
        <f t="array" aca="1" ref="K279" ca="1">IF(ISNUMBER(I279),IF(INDEX(Activiteitenoverzicht!$G$5:$G$10001,I279)&lt;&gt;0,INDEX(Activiteitenoverzicht!$G$5:$G$10001,I279),"niet gevonden"),"-")</f>
        <v>-</v>
      </c>
      <c r="L279" t="str">
        <f ca="1">IF(ISNUMBER(I279), IFERROR(MATCH(A279,OFFSET(Activiteitenoverzicht!$D$5:$D$10001,I279,0), 0)+I279, "-"), "-")</f>
        <v>-</v>
      </c>
      <c r="M279" t="str" cm="1">
        <f t="array" aca="1" ref="M279" ca="1">IF(ISNUMBER(L279),IF(INDEX(Activiteitenoverzicht!$B$5:$B$10001,L279)&lt;&gt;0,INDEX(Activiteitenoverzicht!$B$5:$B$10001,L279),"niet gevonden"),"-")</f>
        <v>-</v>
      </c>
      <c r="N279" t="str" cm="1">
        <f t="array" aca="1" ref="N279" ca="1">IF(ISNUMBER(L279),IF(INDEX(Activiteitenoverzicht!$G$5:$G$10001,L279)&lt;&gt;0,INDEX(Activiteitenoverzicht!$G$5:$G$10001,L279),"niet gevonden"),"-")</f>
        <v>-</v>
      </c>
      <c r="O279" t="str">
        <f ca="1">IF(ISNUMBER(L279), IFERROR(MATCH(A279,OFFSET(Activiteitenoverzicht!$D$5:$D$10001,L279,0), 0)+L279, "-"), "-")</f>
        <v>-</v>
      </c>
      <c r="R279" t="str">
        <f ca="1">IF(ISNUMBER(O279), IFERROR(MATCH(A279,OFFSET(Activiteitenoverzicht!$D$5:$D$10001,O279,0), 0)+O279, "-"), "-")</f>
        <v>-</v>
      </c>
      <c r="U279" t="str">
        <f ca="1">IF(ISNUMBER(R279), IFERROR(MATCH(A279,OFFSET(Activiteitenoverzicht!$D$5:$D$10001,R279,0), 0)+R279, "-"), "-")</f>
        <v>-</v>
      </c>
      <c r="X279" t="str">
        <f ca="1">IF(ISNUMBER(U279), IFERROR(MATCH(A279,OFFSET(Activiteitenoverzicht!$D$5:$D$10001,U279,0), 0)+U279, "-"), "-")</f>
        <v>-</v>
      </c>
      <c r="AA279" t="str">
        <f ca="1">IF(ISNUMBER(X279), IFERROR(MATCH(A279,OFFSET(Activiteitenoverzicht!$D$5:$D$10001,X279,0), 0)+X279, "-"), "-")</f>
        <v>-</v>
      </c>
    </row>
    <row r="280" spans="2:27" x14ac:dyDescent="0.25">
      <c r="B280">
        <f t="shared" si="4"/>
        <v>0</v>
      </c>
      <c r="C280" t="e">
        <f>MATCH(A280,Activiteitenoverzicht!$D$5:$D$10001, 0)</f>
        <v>#N/A</v>
      </c>
      <c r="D280" t="e" cm="1">
        <f t="array" ref="D280">IF(INDEX(Activiteitenoverzicht!$B$5:$B$10001,C280)&lt;&gt;0,INDEX(Activiteitenoverzicht!$B$5:$B$10001,C280),"niet gevonden")</f>
        <v>#N/A</v>
      </c>
      <c r="E280" t="e" cm="1">
        <f t="array" ref="E280">IF(INDEX(Activiteitenoverzicht!$G$5:$G$10001,C280)&lt;&gt;0,INDEX(Activiteitenoverzicht!$G$5:$G$10001,C280),"niet gevonden")</f>
        <v>#N/A</v>
      </c>
      <c r="F280" t="str">
        <f ca="1">IFERROR(MATCH(A280,OFFSET(Activiteitenoverzicht!$D$5:$D$2079,C280,0), 0)+C280, "-")</f>
        <v>-</v>
      </c>
      <c r="G280" t="str" cm="1">
        <f t="array" aca="1" ref="G280" ca="1">IF(ISNUMBER(F280),IF(INDEX(Activiteitenoverzicht!$B$5:$B$10001,F280)&lt;&gt;0,INDEX(Activiteitenoverzicht!$B$5:$B$10001,F280),"niet gevonden"),"-")</f>
        <v>-</v>
      </c>
      <c r="H280" t="str" cm="1">
        <f t="array" aca="1" ref="H280" ca="1">IF(ISNUMBER(F280),IF(INDEX(Activiteitenoverzicht!$G$5:$G$10001,F280)&lt;&gt;0,INDEX(Activiteitenoverzicht!$G$5:$G$10001,F280),"niet gevonden"),"-")</f>
        <v>-</v>
      </c>
      <c r="I280" t="str">
        <f ca="1">IF(ISNUMBER(F280), IFERROR(MATCH(A280,OFFSET(Activiteitenoverzicht!$D$5:$D$10001,F280,0), 0)+F280, "-"), "-")</f>
        <v>-</v>
      </c>
      <c r="J280" t="str" cm="1">
        <f t="array" aca="1" ref="J280" ca="1">IF(ISNUMBER(I280),IF(INDEX(Activiteitenoverzicht!$B$5:$B$10001,I280)&lt;&gt;0,INDEX(Activiteitenoverzicht!$B$5:$B$10001,I280),"niet gevonden"),"-")</f>
        <v>-</v>
      </c>
      <c r="K280" t="str" cm="1">
        <f t="array" aca="1" ref="K280" ca="1">IF(ISNUMBER(I280),IF(INDEX(Activiteitenoverzicht!$G$5:$G$10001,I280)&lt;&gt;0,INDEX(Activiteitenoverzicht!$G$5:$G$10001,I280),"niet gevonden"),"-")</f>
        <v>-</v>
      </c>
      <c r="L280" t="str">
        <f ca="1">IF(ISNUMBER(I280), IFERROR(MATCH(A280,OFFSET(Activiteitenoverzicht!$D$5:$D$10001,I280,0), 0)+I280, "-"), "-")</f>
        <v>-</v>
      </c>
      <c r="M280" t="str" cm="1">
        <f t="array" aca="1" ref="M280" ca="1">IF(ISNUMBER(L280),IF(INDEX(Activiteitenoverzicht!$B$5:$B$10001,L280)&lt;&gt;0,INDEX(Activiteitenoverzicht!$B$5:$B$10001,L280),"niet gevonden"),"-")</f>
        <v>-</v>
      </c>
      <c r="N280" t="str" cm="1">
        <f t="array" aca="1" ref="N280" ca="1">IF(ISNUMBER(L280),IF(INDEX(Activiteitenoverzicht!$G$5:$G$10001,L280)&lt;&gt;0,INDEX(Activiteitenoverzicht!$G$5:$G$10001,L280),"niet gevonden"),"-")</f>
        <v>-</v>
      </c>
      <c r="O280" t="str">
        <f ca="1">IF(ISNUMBER(L280), IFERROR(MATCH(A280,OFFSET(Activiteitenoverzicht!$D$5:$D$10001,L280,0), 0)+L280, "-"), "-")</f>
        <v>-</v>
      </c>
      <c r="R280" t="str">
        <f ca="1">IF(ISNUMBER(O280), IFERROR(MATCH(A280,OFFSET(Activiteitenoverzicht!$D$5:$D$10001,O280,0), 0)+O280, "-"), "-")</f>
        <v>-</v>
      </c>
      <c r="U280" t="str">
        <f ca="1">IF(ISNUMBER(R280), IFERROR(MATCH(A280,OFFSET(Activiteitenoverzicht!$D$5:$D$10001,R280,0), 0)+R280, "-"), "-")</f>
        <v>-</v>
      </c>
      <c r="X280" t="str">
        <f ca="1">IF(ISNUMBER(U280), IFERROR(MATCH(A280,OFFSET(Activiteitenoverzicht!$D$5:$D$10001,U280,0), 0)+U280, "-"), "-")</f>
        <v>-</v>
      </c>
      <c r="AA280" t="str">
        <f ca="1">IF(ISNUMBER(X280), IFERROR(MATCH(A280,OFFSET(Activiteitenoverzicht!$D$5:$D$10001,X280,0), 0)+X280, "-"), "-")</f>
        <v>-</v>
      </c>
    </row>
    <row r="281" spans="2:27" x14ac:dyDescent="0.25">
      <c r="B281">
        <f t="shared" si="4"/>
        <v>0</v>
      </c>
      <c r="C281" t="e">
        <f>MATCH(A281,Activiteitenoverzicht!$D$5:$D$10001, 0)</f>
        <v>#N/A</v>
      </c>
      <c r="D281" t="e" cm="1">
        <f t="array" ref="D281">IF(INDEX(Activiteitenoverzicht!$B$5:$B$10001,C281)&lt;&gt;0,INDEX(Activiteitenoverzicht!$B$5:$B$10001,C281),"niet gevonden")</f>
        <v>#N/A</v>
      </c>
      <c r="E281" t="e" cm="1">
        <f t="array" ref="E281">IF(INDEX(Activiteitenoverzicht!$G$5:$G$10001,C281)&lt;&gt;0,INDEX(Activiteitenoverzicht!$G$5:$G$10001,C281),"niet gevonden")</f>
        <v>#N/A</v>
      </c>
      <c r="F281" t="str">
        <f ca="1">IFERROR(MATCH(A281,OFFSET(Activiteitenoverzicht!$D$5:$D$2079,C281,0), 0)+C281, "-")</f>
        <v>-</v>
      </c>
      <c r="G281" t="str" cm="1">
        <f t="array" aca="1" ref="G281" ca="1">IF(ISNUMBER(F281),IF(INDEX(Activiteitenoverzicht!$B$5:$B$10001,F281)&lt;&gt;0,INDEX(Activiteitenoverzicht!$B$5:$B$10001,F281),"niet gevonden"),"-")</f>
        <v>-</v>
      </c>
      <c r="H281" t="str" cm="1">
        <f t="array" aca="1" ref="H281" ca="1">IF(ISNUMBER(F281),IF(INDEX(Activiteitenoverzicht!$G$5:$G$10001,F281)&lt;&gt;0,INDEX(Activiteitenoverzicht!$G$5:$G$10001,F281),"niet gevonden"),"-")</f>
        <v>-</v>
      </c>
      <c r="I281" t="str">
        <f ca="1">IF(ISNUMBER(F281), IFERROR(MATCH(A281,OFFSET(Activiteitenoverzicht!$D$5:$D$10001,F281,0), 0)+F281, "-"), "-")</f>
        <v>-</v>
      </c>
      <c r="J281" t="str" cm="1">
        <f t="array" aca="1" ref="J281" ca="1">IF(ISNUMBER(I281),IF(INDEX(Activiteitenoverzicht!$B$5:$B$10001,I281)&lt;&gt;0,INDEX(Activiteitenoverzicht!$B$5:$B$10001,I281),"niet gevonden"),"-")</f>
        <v>-</v>
      </c>
      <c r="K281" t="str" cm="1">
        <f t="array" aca="1" ref="K281" ca="1">IF(ISNUMBER(I281),IF(INDEX(Activiteitenoverzicht!$G$5:$G$10001,I281)&lt;&gt;0,INDEX(Activiteitenoverzicht!$G$5:$G$10001,I281),"niet gevonden"),"-")</f>
        <v>-</v>
      </c>
      <c r="L281" t="str">
        <f ca="1">IF(ISNUMBER(I281), IFERROR(MATCH(A281,OFFSET(Activiteitenoverzicht!$D$5:$D$10001,I281,0), 0)+I281, "-"), "-")</f>
        <v>-</v>
      </c>
      <c r="M281" t="str" cm="1">
        <f t="array" aca="1" ref="M281" ca="1">IF(ISNUMBER(L281),IF(INDEX(Activiteitenoverzicht!$B$5:$B$10001,L281)&lt;&gt;0,INDEX(Activiteitenoverzicht!$B$5:$B$10001,L281),"niet gevonden"),"-")</f>
        <v>-</v>
      </c>
      <c r="N281" t="str" cm="1">
        <f t="array" aca="1" ref="N281" ca="1">IF(ISNUMBER(L281),IF(INDEX(Activiteitenoverzicht!$G$5:$G$10001,L281)&lt;&gt;0,INDEX(Activiteitenoverzicht!$G$5:$G$10001,L281),"niet gevonden"),"-")</f>
        <v>-</v>
      </c>
      <c r="O281" t="str">
        <f ca="1">IF(ISNUMBER(L281), IFERROR(MATCH(A281,OFFSET(Activiteitenoverzicht!$D$5:$D$10001,L281,0), 0)+L281, "-"), "-")</f>
        <v>-</v>
      </c>
      <c r="R281" t="str">
        <f ca="1">IF(ISNUMBER(O281), IFERROR(MATCH(A281,OFFSET(Activiteitenoverzicht!$D$5:$D$10001,O281,0), 0)+O281, "-"), "-")</f>
        <v>-</v>
      </c>
      <c r="U281" t="str">
        <f ca="1">IF(ISNUMBER(R281), IFERROR(MATCH(A281,OFFSET(Activiteitenoverzicht!$D$5:$D$10001,R281,0), 0)+R281, "-"), "-")</f>
        <v>-</v>
      </c>
      <c r="X281" t="str">
        <f ca="1">IF(ISNUMBER(U281), IFERROR(MATCH(A281,OFFSET(Activiteitenoverzicht!$D$5:$D$10001,U281,0), 0)+U281, "-"), "-")</f>
        <v>-</v>
      </c>
      <c r="AA281" t="str">
        <f ca="1">IF(ISNUMBER(X281), IFERROR(MATCH(A281,OFFSET(Activiteitenoverzicht!$D$5:$D$10001,X281,0), 0)+X281, "-"), "-")</f>
        <v>-</v>
      </c>
    </row>
    <row r="282" spans="2:27" x14ac:dyDescent="0.25">
      <c r="B282">
        <f t="shared" si="4"/>
        <v>0</v>
      </c>
      <c r="C282" t="e">
        <f>MATCH(A282,Activiteitenoverzicht!$D$5:$D$10001, 0)</f>
        <v>#N/A</v>
      </c>
      <c r="D282" t="e" cm="1">
        <f t="array" ref="D282">IF(INDEX(Activiteitenoverzicht!$B$5:$B$10001,C282)&lt;&gt;0,INDEX(Activiteitenoverzicht!$B$5:$B$10001,C282),"niet gevonden")</f>
        <v>#N/A</v>
      </c>
      <c r="E282" t="e" cm="1">
        <f t="array" ref="E282">IF(INDEX(Activiteitenoverzicht!$G$5:$G$10001,C282)&lt;&gt;0,INDEX(Activiteitenoverzicht!$G$5:$G$10001,C282),"niet gevonden")</f>
        <v>#N/A</v>
      </c>
      <c r="F282" t="str">
        <f ca="1">IFERROR(MATCH(A282,OFFSET(Activiteitenoverzicht!$D$5:$D$2079,C282,0), 0)+C282, "-")</f>
        <v>-</v>
      </c>
      <c r="G282" t="str" cm="1">
        <f t="array" aca="1" ref="G282" ca="1">IF(ISNUMBER(F282),IF(INDEX(Activiteitenoverzicht!$B$5:$B$10001,F282)&lt;&gt;0,INDEX(Activiteitenoverzicht!$B$5:$B$10001,F282),"niet gevonden"),"-")</f>
        <v>-</v>
      </c>
      <c r="H282" t="str" cm="1">
        <f t="array" aca="1" ref="H282" ca="1">IF(ISNUMBER(F282),IF(INDEX(Activiteitenoverzicht!$G$5:$G$10001,F282)&lt;&gt;0,INDEX(Activiteitenoverzicht!$G$5:$G$10001,F282),"niet gevonden"),"-")</f>
        <v>-</v>
      </c>
      <c r="I282" t="str">
        <f ca="1">IF(ISNUMBER(F282), IFERROR(MATCH(A282,OFFSET(Activiteitenoverzicht!$D$5:$D$10001,F282,0), 0)+F282, "-"), "-")</f>
        <v>-</v>
      </c>
      <c r="J282" t="str" cm="1">
        <f t="array" aca="1" ref="J282" ca="1">IF(ISNUMBER(I282),IF(INDEX(Activiteitenoverzicht!$B$5:$B$10001,I282)&lt;&gt;0,INDEX(Activiteitenoverzicht!$B$5:$B$10001,I282),"niet gevonden"),"-")</f>
        <v>-</v>
      </c>
      <c r="K282" t="str" cm="1">
        <f t="array" aca="1" ref="K282" ca="1">IF(ISNUMBER(I282),IF(INDEX(Activiteitenoverzicht!$G$5:$G$10001,I282)&lt;&gt;0,INDEX(Activiteitenoverzicht!$G$5:$G$10001,I282),"niet gevonden"),"-")</f>
        <v>-</v>
      </c>
      <c r="L282" t="str">
        <f ca="1">IF(ISNUMBER(I282), IFERROR(MATCH(A282,OFFSET(Activiteitenoverzicht!$D$5:$D$10001,I282,0), 0)+I282, "-"), "-")</f>
        <v>-</v>
      </c>
      <c r="M282" t="str" cm="1">
        <f t="array" aca="1" ref="M282" ca="1">IF(ISNUMBER(L282),IF(INDEX(Activiteitenoverzicht!$B$5:$B$10001,L282)&lt;&gt;0,INDEX(Activiteitenoverzicht!$B$5:$B$10001,L282),"niet gevonden"),"-")</f>
        <v>-</v>
      </c>
      <c r="N282" t="str" cm="1">
        <f t="array" aca="1" ref="N282" ca="1">IF(ISNUMBER(L282),IF(INDEX(Activiteitenoverzicht!$G$5:$G$10001,L282)&lt;&gt;0,INDEX(Activiteitenoverzicht!$G$5:$G$10001,L282),"niet gevonden"),"-")</f>
        <v>-</v>
      </c>
      <c r="O282" t="str">
        <f ca="1">IF(ISNUMBER(L282), IFERROR(MATCH(A282,OFFSET(Activiteitenoverzicht!$D$5:$D$10001,L282,0), 0)+L282, "-"), "-")</f>
        <v>-</v>
      </c>
      <c r="R282" t="str">
        <f ca="1">IF(ISNUMBER(O282), IFERROR(MATCH(A282,OFFSET(Activiteitenoverzicht!$D$5:$D$10001,O282,0), 0)+O282, "-"), "-")</f>
        <v>-</v>
      </c>
      <c r="U282" t="str">
        <f ca="1">IF(ISNUMBER(R282), IFERROR(MATCH(A282,OFFSET(Activiteitenoverzicht!$D$5:$D$10001,R282,0), 0)+R282, "-"), "-")</f>
        <v>-</v>
      </c>
      <c r="X282" t="str">
        <f ca="1">IF(ISNUMBER(U282), IFERROR(MATCH(A282,OFFSET(Activiteitenoverzicht!$D$5:$D$10001,U282,0), 0)+U282, "-"), "-")</f>
        <v>-</v>
      </c>
      <c r="AA282" t="str">
        <f ca="1">IF(ISNUMBER(X282), IFERROR(MATCH(A282,OFFSET(Activiteitenoverzicht!$D$5:$D$10001,X282,0), 0)+X282, "-"), "-")</f>
        <v>-</v>
      </c>
    </row>
    <row r="283" spans="2:27" x14ac:dyDescent="0.25">
      <c r="B283">
        <f t="shared" si="4"/>
        <v>0</v>
      </c>
      <c r="C283" t="e">
        <f>MATCH(A283,Activiteitenoverzicht!$D$5:$D$10001, 0)</f>
        <v>#N/A</v>
      </c>
      <c r="D283" t="e" cm="1">
        <f t="array" ref="D283">IF(INDEX(Activiteitenoverzicht!$B$5:$B$10001,C283)&lt;&gt;0,INDEX(Activiteitenoverzicht!$B$5:$B$10001,C283),"niet gevonden")</f>
        <v>#N/A</v>
      </c>
      <c r="E283" t="e" cm="1">
        <f t="array" ref="E283">IF(INDEX(Activiteitenoverzicht!$G$5:$G$10001,C283)&lt;&gt;0,INDEX(Activiteitenoverzicht!$G$5:$G$10001,C283),"niet gevonden")</f>
        <v>#N/A</v>
      </c>
      <c r="F283" t="str">
        <f ca="1">IFERROR(MATCH(A283,OFFSET(Activiteitenoverzicht!$D$5:$D$2079,C283,0), 0)+C283, "-")</f>
        <v>-</v>
      </c>
      <c r="G283" t="str" cm="1">
        <f t="array" aca="1" ref="G283" ca="1">IF(ISNUMBER(F283),IF(INDEX(Activiteitenoverzicht!$B$5:$B$10001,F283)&lt;&gt;0,INDEX(Activiteitenoverzicht!$B$5:$B$10001,F283),"niet gevonden"),"-")</f>
        <v>-</v>
      </c>
      <c r="H283" t="str" cm="1">
        <f t="array" aca="1" ref="H283" ca="1">IF(ISNUMBER(F283),IF(INDEX(Activiteitenoverzicht!$G$5:$G$10001,F283)&lt;&gt;0,INDEX(Activiteitenoverzicht!$G$5:$G$10001,F283),"niet gevonden"),"-")</f>
        <v>-</v>
      </c>
      <c r="I283" t="str">
        <f ca="1">IF(ISNUMBER(F283), IFERROR(MATCH(A283,OFFSET(Activiteitenoverzicht!$D$5:$D$10001,F283,0), 0)+F283, "-"), "-")</f>
        <v>-</v>
      </c>
      <c r="J283" t="str" cm="1">
        <f t="array" aca="1" ref="J283" ca="1">IF(ISNUMBER(I283),IF(INDEX(Activiteitenoverzicht!$B$5:$B$10001,I283)&lt;&gt;0,INDEX(Activiteitenoverzicht!$B$5:$B$10001,I283),"niet gevonden"),"-")</f>
        <v>-</v>
      </c>
      <c r="K283" t="str" cm="1">
        <f t="array" aca="1" ref="K283" ca="1">IF(ISNUMBER(I283),IF(INDEX(Activiteitenoverzicht!$G$5:$G$10001,I283)&lt;&gt;0,INDEX(Activiteitenoverzicht!$G$5:$G$10001,I283),"niet gevonden"),"-")</f>
        <v>-</v>
      </c>
      <c r="L283" t="str">
        <f ca="1">IF(ISNUMBER(I283), IFERROR(MATCH(A283,OFFSET(Activiteitenoverzicht!$D$5:$D$10001,I283,0), 0)+I283, "-"), "-")</f>
        <v>-</v>
      </c>
      <c r="M283" t="str" cm="1">
        <f t="array" aca="1" ref="M283" ca="1">IF(ISNUMBER(L283),IF(INDEX(Activiteitenoverzicht!$B$5:$B$10001,L283)&lt;&gt;0,INDEX(Activiteitenoverzicht!$B$5:$B$10001,L283),"niet gevonden"),"-")</f>
        <v>-</v>
      </c>
      <c r="N283" t="str" cm="1">
        <f t="array" aca="1" ref="N283" ca="1">IF(ISNUMBER(L283),IF(INDEX(Activiteitenoverzicht!$G$5:$G$10001,L283)&lt;&gt;0,INDEX(Activiteitenoverzicht!$G$5:$G$10001,L283),"niet gevonden"),"-")</f>
        <v>-</v>
      </c>
      <c r="O283" t="str">
        <f ca="1">IF(ISNUMBER(L283), IFERROR(MATCH(A283,OFFSET(Activiteitenoverzicht!$D$5:$D$10001,L283,0), 0)+L283, "-"), "-")</f>
        <v>-</v>
      </c>
      <c r="R283" t="str">
        <f ca="1">IF(ISNUMBER(O283), IFERROR(MATCH(A283,OFFSET(Activiteitenoverzicht!$D$5:$D$10001,O283,0), 0)+O283, "-"), "-")</f>
        <v>-</v>
      </c>
      <c r="U283" t="str">
        <f ca="1">IF(ISNUMBER(R283), IFERROR(MATCH(A283,OFFSET(Activiteitenoverzicht!$D$5:$D$10001,R283,0), 0)+R283, "-"), "-")</f>
        <v>-</v>
      </c>
      <c r="X283" t="str">
        <f ca="1">IF(ISNUMBER(U283), IFERROR(MATCH(A283,OFFSET(Activiteitenoverzicht!$D$5:$D$10001,U283,0), 0)+U283, "-"), "-")</f>
        <v>-</v>
      </c>
      <c r="AA283" t="str">
        <f ca="1">IF(ISNUMBER(X283), IFERROR(MATCH(A283,OFFSET(Activiteitenoverzicht!$D$5:$D$10001,X283,0), 0)+X283, "-"), "-")</f>
        <v>-</v>
      </c>
    </row>
    <row r="284" spans="2:27" x14ac:dyDescent="0.25">
      <c r="B284">
        <f t="shared" si="4"/>
        <v>0</v>
      </c>
      <c r="C284" t="e">
        <f>MATCH(A284,Activiteitenoverzicht!$D$5:$D$10001, 0)</f>
        <v>#N/A</v>
      </c>
      <c r="D284" t="e" cm="1">
        <f t="array" ref="D284">IF(INDEX(Activiteitenoverzicht!$B$5:$B$10001,C284)&lt;&gt;0,INDEX(Activiteitenoverzicht!$B$5:$B$10001,C284),"niet gevonden")</f>
        <v>#N/A</v>
      </c>
      <c r="E284" t="e" cm="1">
        <f t="array" ref="E284">IF(INDEX(Activiteitenoverzicht!$G$5:$G$10001,C284)&lt;&gt;0,INDEX(Activiteitenoverzicht!$G$5:$G$10001,C284),"niet gevonden")</f>
        <v>#N/A</v>
      </c>
      <c r="F284" t="str">
        <f ca="1">IFERROR(MATCH(A284,OFFSET(Activiteitenoverzicht!$D$5:$D$2079,C284,0), 0)+C284, "-")</f>
        <v>-</v>
      </c>
      <c r="G284" t="str" cm="1">
        <f t="array" aca="1" ref="G284" ca="1">IF(ISNUMBER(F284),IF(INDEX(Activiteitenoverzicht!$B$5:$B$10001,F284)&lt;&gt;0,INDEX(Activiteitenoverzicht!$B$5:$B$10001,F284),"niet gevonden"),"-")</f>
        <v>-</v>
      </c>
      <c r="H284" t="str" cm="1">
        <f t="array" aca="1" ref="H284" ca="1">IF(ISNUMBER(F284),IF(INDEX(Activiteitenoverzicht!$G$5:$G$10001,F284)&lt;&gt;0,INDEX(Activiteitenoverzicht!$G$5:$G$10001,F284),"niet gevonden"),"-")</f>
        <v>-</v>
      </c>
      <c r="I284" t="str">
        <f ca="1">IF(ISNUMBER(F284), IFERROR(MATCH(A284,OFFSET(Activiteitenoverzicht!$D$5:$D$10001,F284,0), 0)+F284, "-"), "-")</f>
        <v>-</v>
      </c>
      <c r="J284" t="str" cm="1">
        <f t="array" aca="1" ref="J284" ca="1">IF(ISNUMBER(I284),IF(INDEX(Activiteitenoverzicht!$B$5:$B$10001,I284)&lt;&gt;0,INDEX(Activiteitenoverzicht!$B$5:$B$10001,I284),"niet gevonden"),"-")</f>
        <v>-</v>
      </c>
      <c r="K284" t="str" cm="1">
        <f t="array" aca="1" ref="K284" ca="1">IF(ISNUMBER(I284),IF(INDEX(Activiteitenoverzicht!$G$5:$G$10001,I284)&lt;&gt;0,INDEX(Activiteitenoverzicht!$G$5:$G$10001,I284),"niet gevonden"),"-")</f>
        <v>-</v>
      </c>
      <c r="L284" t="str">
        <f ca="1">IF(ISNUMBER(I284), IFERROR(MATCH(A284,OFFSET(Activiteitenoverzicht!$D$5:$D$10001,I284,0), 0)+I284, "-"), "-")</f>
        <v>-</v>
      </c>
      <c r="M284" t="str" cm="1">
        <f t="array" aca="1" ref="M284" ca="1">IF(ISNUMBER(L284),IF(INDEX(Activiteitenoverzicht!$B$5:$B$10001,L284)&lt;&gt;0,INDEX(Activiteitenoverzicht!$B$5:$B$10001,L284),"niet gevonden"),"-")</f>
        <v>-</v>
      </c>
      <c r="N284" t="str" cm="1">
        <f t="array" aca="1" ref="N284" ca="1">IF(ISNUMBER(L284),IF(INDEX(Activiteitenoverzicht!$G$5:$G$10001,L284)&lt;&gt;0,INDEX(Activiteitenoverzicht!$G$5:$G$10001,L284),"niet gevonden"),"-")</f>
        <v>-</v>
      </c>
      <c r="O284" t="str">
        <f ca="1">IF(ISNUMBER(L284), IFERROR(MATCH(A284,OFFSET(Activiteitenoverzicht!$D$5:$D$10001,L284,0), 0)+L284, "-"), "-")</f>
        <v>-</v>
      </c>
      <c r="R284" t="str">
        <f ca="1">IF(ISNUMBER(O284), IFERROR(MATCH(A284,OFFSET(Activiteitenoverzicht!$D$5:$D$10001,O284,0), 0)+O284, "-"), "-")</f>
        <v>-</v>
      </c>
      <c r="U284" t="str">
        <f ca="1">IF(ISNUMBER(R284), IFERROR(MATCH(A284,OFFSET(Activiteitenoverzicht!$D$5:$D$10001,R284,0), 0)+R284, "-"), "-")</f>
        <v>-</v>
      </c>
      <c r="X284" t="str">
        <f ca="1">IF(ISNUMBER(U284), IFERROR(MATCH(A284,OFFSET(Activiteitenoverzicht!$D$5:$D$10001,U284,0), 0)+U284, "-"), "-")</f>
        <v>-</v>
      </c>
      <c r="AA284" t="str">
        <f ca="1">IF(ISNUMBER(X284), IFERROR(MATCH(A284,OFFSET(Activiteitenoverzicht!$D$5:$D$10001,X284,0), 0)+X284, "-"), "-")</f>
        <v>-</v>
      </c>
    </row>
    <row r="285" spans="2:27" x14ac:dyDescent="0.25">
      <c r="B285">
        <f t="shared" si="4"/>
        <v>0</v>
      </c>
      <c r="C285" t="e">
        <f>MATCH(A285,Activiteitenoverzicht!$D$5:$D$10001, 0)</f>
        <v>#N/A</v>
      </c>
      <c r="D285" t="e" cm="1">
        <f t="array" ref="D285">IF(INDEX(Activiteitenoverzicht!$B$5:$B$10001,C285)&lt;&gt;0,INDEX(Activiteitenoverzicht!$B$5:$B$10001,C285),"niet gevonden")</f>
        <v>#N/A</v>
      </c>
      <c r="E285" t="e" cm="1">
        <f t="array" ref="E285">IF(INDEX(Activiteitenoverzicht!$G$5:$G$10001,C285)&lt;&gt;0,INDEX(Activiteitenoverzicht!$G$5:$G$10001,C285),"niet gevonden")</f>
        <v>#N/A</v>
      </c>
      <c r="F285" t="str">
        <f ca="1">IFERROR(MATCH(A285,OFFSET(Activiteitenoverzicht!$D$5:$D$2079,C285,0), 0)+C285, "-")</f>
        <v>-</v>
      </c>
      <c r="G285" t="str" cm="1">
        <f t="array" aca="1" ref="G285" ca="1">IF(ISNUMBER(F285),IF(INDEX(Activiteitenoverzicht!$B$5:$B$10001,F285)&lt;&gt;0,INDEX(Activiteitenoverzicht!$B$5:$B$10001,F285),"niet gevonden"),"-")</f>
        <v>-</v>
      </c>
      <c r="H285" t="str" cm="1">
        <f t="array" aca="1" ref="H285" ca="1">IF(ISNUMBER(F285),IF(INDEX(Activiteitenoverzicht!$G$5:$G$10001,F285)&lt;&gt;0,INDEX(Activiteitenoverzicht!$G$5:$G$10001,F285),"niet gevonden"),"-")</f>
        <v>-</v>
      </c>
      <c r="I285" t="str">
        <f ca="1">IF(ISNUMBER(F285), IFERROR(MATCH(A285,OFFSET(Activiteitenoverzicht!$D$5:$D$10001,F285,0), 0)+F285, "-"), "-")</f>
        <v>-</v>
      </c>
      <c r="J285" t="str" cm="1">
        <f t="array" aca="1" ref="J285" ca="1">IF(ISNUMBER(I285),IF(INDEX(Activiteitenoverzicht!$B$5:$B$10001,I285)&lt;&gt;0,INDEX(Activiteitenoverzicht!$B$5:$B$10001,I285),"niet gevonden"),"-")</f>
        <v>-</v>
      </c>
      <c r="K285" t="str" cm="1">
        <f t="array" aca="1" ref="K285" ca="1">IF(ISNUMBER(I285),IF(INDEX(Activiteitenoverzicht!$G$5:$G$10001,I285)&lt;&gt;0,INDEX(Activiteitenoverzicht!$G$5:$G$10001,I285),"niet gevonden"),"-")</f>
        <v>-</v>
      </c>
      <c r="L285" t="str">
        <f ca="1">IF(ISNUMBER(I285), IFERROR(MATCH(A285,OFFSET(Activiteitenoverzicht!$D$5:$D$10001,I285,0), 0)+I285, "-"), "-")</f>
        <v>-</v>
      </c>
      <c r="M285" t="str" cm="1">
        <f t="array" aca="1" ref="M285" ca="1">IF(ISNUMBER(L285),IF(INDEX(Activiteitenoverzicht!$B$5:$B$10001,L285)&lt;&gt;0,INDEX(Activiteitenoverzicht!$B$5:$B$10001,L285),"niet gevonden"),"-")</f>
        <v>-</v>
      </c>
      <c r="N285" t="str" cm="1">
        <f t="array" aca="1" ref="N285" ca="1">IF(ISNUMBER(L285),IF(INDEX(Activiteitenoverzicht!$G$5:$G$10001,L285)&lt;&gt;0,INDEX(Activiteitenoverzicht!$G$5:$G$10001,L285),"niet gevonden"),"-")</f>
        <v>-</v>
      </c>
      <c r="O285" t="str">
        <f ca="1">IF(ISNUMBER(L285), IFERROR(MATCH(A285,OFFSET(Activiteitenoverzicht!$D$5:$D$10001,L285,0), 0)+L285, "-"), "-")</f>
        <v>-</v>
      </c>
      <c r="R285" t="str">
        <f ca="1">IF(ISNUMBER(O285), IFERROR(MATCH(A285,OFFSET(Activiteitenoverzicht!$D$5:$D$10001,O285,0), 0)+O285, "-"), "-")</f>
        <v>-</v>
      </c>
      <c r="U285" t="str">
        <f ca="1">IF(ISNUMBER(R285), IFERROR(MATCH(A285,OFFSET(Activiteitenoverzicht!$D$5:$D$10001,R285,0), 0)+R285, "-"), "-")</f>
        <v>-</v>
      </c>
      <c r="X285" t="str">
        <f ca="1">IF(ISNUMBER(U285), IFERROR(MATCH(A285,OFFSET(Activiteitenoverzicht!$D$5:$D$10001,U285,0), 0)+U285, "-"), "-")</f>
        <v>-</v>
      </c>
      <c r="AA285" t="str">
        <f ca="1">IF(ISNUMBER(X285), IFERROR(MATCH(A285,OFFSET(Activiteitenoverzicht!$D$5:$D$10001,X285,0), 0)+X285, "-"), "-")</f>
        <v>-</v>
      </c>
    </row>
    <row r="286" spans="2:27" x14ac:dyDescent="0.25">
      <c r="B286">
        <f t="shared" si="4"/>
        <v>0</v>
      </c>
      <c r="C286" t="e">
        <f>MATCH(A286,Activiteitenoverzicht!$D$5:$D$10001, 0)</f>
        <v>#N/A</v>
      </c>
      <c r="D286" t="e" cm="1">
        <f t="array" ref="D286">IF(INDEX(Activiteitenoverzicht!$B$5:$B$10001,C286)&lt;&gt;0,INDEX(Activiteitenoverzicht!$B$5:$B$10001,C286),"niet gevonden")</f>
        <v>#N/A</v>
      </c>
      <c r="E286" t="e" cm="1">
        <f t="array" ref="E286">IF(INDEX(Activiteitenoverzicht!$G$5:$G$10001,C286)&lt;&gt;0,INDEX(Activiteitenoverzicht!$G$5:$G$10001,C286),"niet gevonden")</f>
        <v>#N/A</v>
      </c>
      <c r="F286" t="str">
        <f ca="1">IFERROR(MATCH(A286,OFFSET(Activiteitenoverzicht!$D$5:$D$2079,C286,0), 0)+C286, "-")</f>
        <v>-</v>
      </c>
      <c r="G286" t="str" cm="1">
        <f t="array" aca="1" ref="G286" ca="1">IF(ISNUMBER(F286),IF(INDEX(Activiteitenoverzicht!$B$5:$B$10001,F286)&lt;&gt;0,INDEX(Activiteitenoverzicht!$B$5:$B$10001,F286),"niet gevonden"),"-")</f>
        <v>-</v>
      </c>
      <c r="H286" t="str" cm="1">
        <f t="array" aca="1" ref="H286" ca="1">IF(ISNUMBER(F286),IF(INDEX(Activiteitenoverzicht!$G$5:$G$10001,F286)&lt;&gt;0,INDEX(Activiteitenoverzicht!$G$5:$G$10001,F286),"niet gevonden"),"-")</f>
        <v>-</v>
      </c>
      <c r="I286" t="str">
        <f ca="1">IF(ISNUMBER(F286), IFERROR(MATCH(A286,OFFSET(Activiteitenoverzicht!$D$5:$D$10001,F286,0), 0)+F286, "-"), "-")</f>
        <v>-</v>
      </c>
      <c r="J286" t="str" cm="1">
        <f t="array" aca="1" ref="J286" ca="1">IF(ISNUMBER(I286),IF(INDEX(Activiteitenoverzicht!$B$5:$B$10001,I286)&lt;&gt;0,INDEX(Activiteitenoverzicht!$B$5:$B$10001,I286),"niet gevonden"),"-")</f>
        <v>-</v>
      </c>
      <c r="K286" t="str" cm="1">
        <f t="array" aca="1" ref="K286" ca="1">IF(ISNUMBER(I286),IF(INDEX(Activiteitenoverzicht!$G$5:$G$10001,I286)&lt;&gt;0,INDEX(Activiteitenoverzicht!$G$5:$G$10001,I286),"niet gevonden"),"-")</f>
        <v>-</v>
      </c>
      <c r="L286" t="str">
        <f ca="1">IF(ISNUMBER(I286), IFERROR(MATCH(A286,OFFSET(Activiteitenoverzicht!$D$5:$D$10001,I286,0), 0)+I286, "-"), "-")</f>
        <v>-</v>
      </c>
      <c r="M286" t="str" cm="1">
        <f t="array" aca="1" ref="M286" ca="1">IF(ISNUMBER(L286),IF(INDEX(Activiteitenoverzicht!$B$5:$B$10001,L286)&lt;&gt;0,INDEX(Activiteitenoverzicht!$B$5:$B$10001,L286),"niet gevonden"),"-")</f>
        <v>-</v>
      </c>
      <c r="N286" t="str" cm="1">
        <f t="array" aca="1" ref="N286" ca="1">IF(ISNUMBER(L286),IF(INDEX(Activiteitenoverzicht!$G$5:$G$10001,L286)&lt;&gt;0,INDEX(Activiteitenoverzicht!$G$5:$G$10001,L286),"niet gevonden"),"-")</f>
        <v>-</v>
      </c>
      <c r="O286" t="str">
        <f ca="1">IF(ISNUMBER(L286), IFERROR(MATCH(A286,OFFSET(Activiteitenoverzicht!$D$5:$D$10001,L286,0), 0)+L286, "-"), "-")</f>
        <v>-</v>
      </c>
      <c r="R286" t="str">
        <f ca="1">IF(ISNUMBER(O286), IFERROR(MATCH(A286,OFFSET(Activiteitenoverzicht!$D$5:$D$10001,O286,0), 0)+O286, "-"), "-")</f>
        <v>-</v>
      </c>
      <c r="U286" t="str">
        <f ca="1">IF(ISNUMBER(R286), IFERROR(MATCH(A286,OFFSET(Activiteitenoverzicht!$D$5:$D$10001,R286,0), 0)+R286, "-"), "-")</f>
        <v>-</v>
      </c>
      <c r="X286" t="str">
        <f ca="1">IF(ISNUMBER(U286), IFERROR(MATCH(A286,OFFSET(Activiteitenoverzicht!$D$5:$D$10001,U286,0), 0)+U286, "-"), "-")</f>
        <v>-</v>
      </c>
      <c r="AA286" t="str">
        <f ca="1">IF(ISNUMBER(X286), IFERROR(MATCH(A286,OFFSET(Activiteitenoverzicht!$D$5:$D$10001,X286,0), 0)+X286, "-"), "-")</f>
        <v>-</v>
      </c>
    </row>
    <row r="287" spans="2:27" x14ac:dyDescent="0.25">
      <c r="B287">
        <f t="shared" si="4"/>
        <v>0</v>
      </c>
      <c r="C287" t="e">
        <f>MATCH(A287,Activiteitenoverzicht!$D$5:$D$10001, 0)</f>
        <v>#N/A</v>
      </c>
      <c r="D287" t="e" cm="1">
        <f t="array" ref="D287">IF(INDEX(Activiteitenoverzicht!$B$5:$B$10001,C287)&lt;&gt;0,INDEX(Activiteitenoverzicht!$B$5:$B$10001,C287),"niet gevonden")</f>
        <v>#N/A</v>
      </c>
      <c r="E287" t="e" cm="1">
        <f t="array" ref="E287">IF(INDEX(Activiteitenoverzicht!$G$5:$G$10001,C287)&lt;&gt;0,INDEX(Activiteitenoverzicht!$G$5:$G$10001,C287),"niet gevonden")</f>
        <v>#N/A</v>
      </c>
      <c r="F287" t="str">
        <f ca="1">IFERROR(MATCH(A287,OFFSET(Activiteitenoverzicht!$D$5:$D$2079,C287,0), 0)+C287, "-")</f>
        <v>-</v>
      </c>
      <c r="G287" t="str" cm="1">
        <f t="array" aca="1" ref="G287" ca="1">IF(ISNUMBER(F287),IF(INDEX(Activiteitenoverzicht!$B$5:$B$10001,F287)&lt;&gt;0,INDEX(Activiteitenoverzicht!$B$5:$B$10001,F287),"niet gevonden"),"-")</f>
        <v>-</v>
      </c>
      <c r="H287" t="str" cm="1">
        <f t="array" aca="1" ref="H287" ca="1">IF(ISNUMBER(F287),IF(INDEX(Activiteitenoverzicht!$G$5:$G$10001,F287)&lt;&gt;0,INDEX(Activiteitenoverzicht!$G$5:$G$10001,F287),"niet gevonden"),"-")</f>
        <v>-</v>
      </c>
      <c r="I287" t="str">
        <f ca="1">IF(ISNUMBER(F287), IFERROR(MATCH(A287,OFFSET(Activiteitenoverzicht!$D$5:$D$10001,F287,0), 0)+F287, "-"), "-")</f>
        <v>-</v>
      </c>
      <c r="J287" t="str" cm="1">
        <f t="array" aca="1" ref="J287" ca="1">IF(ISNUMBER(I287),IF(INDEX(Activiteitenoverzicht!$B$5:$B$10001,I287)&lt;&gt;0,INDEX(Activiteitenoverzicht!$B$5:$B$10001,I287),"niet gevonden"),"-")</f>
        <v>-</v>
      </c>
      <c r="K287" t="str" cm="1">
        <f t="array" aca="1" ref="K287" ca="1">IF(ISNUMBER(I287),IF(INDEX(Activiteitenoverzicht!$G$5:$G$10001,I287)&lt;&gt;0,INDEX(Activiteitenoverzicht!$G$5:$G$10001,I287),"niet gevonden"),"-")</f>
        <v>-</v>
      </c>
      <c r="L287" t="str">
        <f ca="1">IF(ISNUMBER(I287), IFERROR(MATCH(A287,OFFSET(Activiteitenoverzicht!$D$5:$D$10001,I287,0), 0)+I287, "-"), "-")</f>
        <v>-</v>
      </c>
      <c r="M287" t="str" cm="1">
        <f t="array" aca="1" ref="M287" ca="1">IF(ISNUMBER(L287),IF(INDEX(Activiteitenoverzicht!$B$5:$B$10001,L287)&lt;&gt;0,INDEX(Activiteitenoverzicht!$B$5:$B$10001,L287),"niet gevonden"),"-")</f>
        <v>-</v>
      </c>
      <c r="N287" t="str" cm="1">
        <f t="array" aca="1" ref="N287" ca="1">IF(ISNUMBER(L287),IF(INDEX(Activiteitenoverzicht!$G$5:$G$10001,L287)&lt;&gt;0,INDEX(Activiteitenoverzicht!$G$5:$G$10001,L287),"niet gevonden"),"-")</f>
        <v>-</v>
      </c>
      <c r="O287" t="str">
        <f ca="1">IF(ISNUMBER(L287), IFERROR(MATCH(A287,OFFSET(Activiteitenoverzicht!$D$5:$D$10001,L287,0), 0)+L287, "-"), "-")</f>
        <v>-</v>
      </c>
      <c r="R287" t="str">
        <f ca="1">IF(ISNUMBER(O287), IFERROR(MATCH(A287,OFFSET(Activiteitenoverzicht!$D$5:$D$10001,O287,0), 0)+O287, "-"), "-")</f>
        <v>-</v>
      </c>
      <c r="U287" t="str">
        <f ca="1">IF(ISNUMBER(R287), IFERROR(MATCH(A287,OFFSET(Activiteitenoverzicht!$D$5:$D$10001,R287,0), 0)+R287, "-"), "-")</f>
        <v>-</v>
      </c>
      <c r="X287" t="str">
        <f ca="1">IF(ISNUMBER(U287), IFERROR(MATCH(A287,OFFSET(Activiteitenoverzicht!$D$5:$D$10001,U287,0), 0)+U287, "-"), "-")</f>
        <v>-</v>
      </c>
      <c r="AA287" t="str">
        <f ca="1">IF(ISNUMBER(X287), IFERROR(MATCH(A287,OFFSET(Activiteitenoverzicht!$D$5:$D$10001,X287,0), 0)+X287, "-"), "-")</f>
        <v>-</v>
      </c>
    </row>
    <row r="288" spans="2:27" x14ac:dyDescent="0.25">
      <c r="B288">
        <f t="shared" si="4"/>
        <v>0</v>
      </c>
      <c r="C288" t="e">
        <f>MATCH(A288,Activiteitenoverzicht!$D$5:$D$10001, 0)</f>
        <v>#N/A</v>
      </c>
      <c r="D288" t="e" cm="1">
        <f t="array" ref="D288">IF(INDEX(Activiteitenoverzicht!$B$5:$B$10001,C288)&lt;&gt;0,INDEX(Activiteitenoverzicht!$B$5:$B$10001,C288),"niet gevonden")</f>
        <v>#N/A</v>
      </c>
      <c r="E288" t="e" cm="1">
        <f t="array" ref="E288">IF(INDEX(Activiteitenoverzicht!$G$5:$G$10001,C288)&lt;&gt;0,INDEX(Activiteitenoverzicht!$G$5:$G$10001,C288),"niet gevonden")</f>
        <v>#N/A</v>
      </c>
      <c r="F288" t="str">
        <f ca="1">IFERROR(MATCH(A288,OFFSET(Activiteitenoverzicht!$D$5:$D$2079,C288,0), 0)+C288, "-")</f>
        <v>-</v>
      </c>
      <c r="G288" t="str" cm="1">
        <f t="array" aca="1" ref="G288" ca="1">IF(ISNUMBER(F288),IF(INDEX(Activiteitenoverzicht!$B$5:$B$10001,F288)&lt;&gt;0,INDEX(Activiteitenoverzicht!$B$5:$B$10001,F288),"niet gevonden"),"-")</f>
        <v>-</v>
      </c>
      <c r="H288" t="str" cm="1">
        <f t="array" aca="1" ref="H288" ca="1">IF(ISNUMBER(F288),IF(INDEX(Activiteitenoverzicht!$G$5:$G$10001,F288)&lt;&gt;0,INDEX(Activiteitenoverzicht!$G$5:$G$10001,F288),"niet gevonden"),"-")</f>
        <v>-</v>
      </c>
      <c r="I288" t="str">
        <f ca="1">IF(ISNUMBER(F288), IFERROR(MATCH(A288,OFFSET(Activiteitenoverzicht!$D$5:$D$10001,F288,0), 0)+F288, "-"), "-")</f>
        <v>-</v>
      </c>
      <c r="J288" t="str" cm="1">
        <f t="array" aca="1" ref="J288" ca="1">IF(ISNUMBER(I288),IF(INDEX(Activiteitenoverzicht!$B$5:$B$10001,I288)&lt;&gt;0,INDEX(Activiteitenoverzicht!$B$5:$B$10001,I288),"niet gevonden"),"-")</f>
        <v>-</v>
      </c>
      <c r="K288" t="str" cm="1">
        <f t="array" aca="1" ref="K288" ca="1">IF(ISNUMBER(I288),IF(INDEX(Activiteitenoverzicht!$G$5:$G$10001,I288)&lt;&gt;0,INDEX(Activiteitenoverzicht!$G$5:$G$10001,I288),"niet gevonden"),"-")</f>
        <v>-</v>
      </c>
      <c r="L288" t="str">
        <f ca="1">IF(ISNUMBER(I288), IFERROR(MATCH(A288,OFFSET(Activiteitenoverzicht!$D$5:$D$10001,I288,0), 0)+I288, "-"), "-")</f>
        <v>-</v>
      </c>
      <c r="M288" t="str" cm="1">
        <f t="array" aca="1" ref="M288" ca="1">IF(ISNUMBER(L288),IF(INDEX(Activiteitenoverzicht!$B$5:$B$10001,L288)&lt;&gt;0,INDEX(Activiteitenoverzicht!$B$5:$B$10001,L288),"niet gevonden"),"-")</f>
        <v>-</v>
      </c>
      <c r="N288" t="str" cm="1">
        <f t="array" aca="1" ref="N288" ca="1">IF(ISNUMBER(L288),IF(INDEX(Activiteitenoverzicht!$G$5:$G$10001,L288)&lt;&gt;0,INDEX(Activiteitenoverzicht!$G$5:$G$10001,L288),"niet gevonden"),"-")</f>
        <v>-</v>
      </c>
      <c r="O288" t="str">
        <f ca="1">IF(ISNUMBER(L288), IFERROR(MATCH(A288,OFFSET(Activiteitenoverzicht!$D$5:$D$10001,L288,0), 0)+L288, "-"), "-")</f>
        <v>-</v>
      </c>
      <c r="R288" t="str">
        <f ca="1">IF(ISNUMBER(O288), IFERROR(MATCH(A288,OFFSET(Activiteitenoverzicht!$D$5:$D$10001,O288,0), 0)+O288, "-"), "-")</f>
        <v>-</v>
      </c>
      <c r="U288" t="str">
        <f ca="1">IF(ISNUMBER(R288), IFERROR(MATCH(A288,OFFSET(Activiteitenoverzicht!$D$5:$D$10001,R288,0), 0)+R288, "-"), "-")</f>
        <v>-</v>
      </c>
      <c r="X288" t="str">
        <f ca="1">IF(ISNUMBER(U288), IFERROR(MATCH(A288,OFFSET(Activiteitenoverzicht!$D$5:$D$10001,U288,0), 0)+U288, "-"), "-")</f>
        <v>-</v>
      </c>
      <c r="AA288" t="str">
        <f ca="1">IF(ISNUMBER(X288), IFERROR(MATCH(A288,OFFSET(Activiteitenoverzicht!$D$5:$D$10001,X288,0), 0)+X288, "-"), "-")</f>
        <v>-</v>
      </c>
    </row>
    <row r="289" spans="2:27" x14ac:dyDescent="0.25">
      <c r="B289">
        <f t="shared" si="4"/>
        <v>0</v>
      </c>
      <c r="C289" t="e">
        <f>MATCH(A289,Activiteitenoverzicht!$D$5:$D$10001, 0)</f>
        <v>#N/A</v>
      </c>
      <c r="D289" t="e" cm="1">
        <f t="array" ref="D289">IF(INDEX(Activiteitenoverzicht!$B$5:$B$10001,C289)&lt;&gt;0,INDEX(Activiteitenoverzicht!$B$5:$B$10001,C289),"niet gevonden")</f>
        <v>#N/A</v>
      </c>
      <c r="E289" t="e" cm="1">
        <f t="array" ref="E289">IF(INDEX(Activiteitenoverzicht!$G$5:$G$10001,C289)&lt;&gt;0,INDEX(Activiteitenoverzicht!$G$5:$G$10001,C289),"niet gevonden")</f>
        <v>#N/A</v>
      </c>
      <c r="F289" t="str">
        <f ca="1">IFERROR(MATCH(A289,OFFSET(Activiteitenoverzicht!$D$5:$D$2079,C289,0), 0)+C289, "-")</f>
        <v>-</v>
      </c>
      <c r="G289" t="str" cm="1">
        <f t="array" aca="1" ref="G289" ca="1">IF(ISNUMBER(F289),IF(INDEX(Activiteitenoverzicht!$B$5:$B$10001,F289)&lt;&gt;0,INDEX(Activiteitenoverzicht!$B$5:$B$10001,F289),"niet gevonden"),"-")</f>
        <v>-</v>
      </c>
      <c r="H289" t="str" cm="1">
        <f t="array" aca="1" ref="H289" ca="1">IF(ISNUMBER(F289),IF(INDEX(Activiteitenoverzicht!$G$5:$G$10001,F289)&lt;&gt;0,INDEX(Activiteitenoverzicht!$G$5:$G$10001,F289),"niet gevonden"),"-")</f>
        <v>-</v>
      </c>
      <c r="I289" t="str">
        <f ca="1">IF(ISNUMBER(F289), IFERROR(MATCH(A289,OFFSET(Activiteitenoverzicht!$D$5:$D$10001,F289,0), 0)+F289, "-"), "-")</f>
        <v>-</v>
      </c>
      <c r="J289" t="str" cm="1">
        <f t="array" aca="1" ref="J289" ca="1">IF(ISNUMBER(I289),IF(INDEX(Activiteitenoverzicht!$B$5:$B$10001,I289)&lt;&gt;0,INDEX(Activiteitenoverzicht!$B$5:$B$10001,I289),"niet gevonden"),"-")</f>
        <v>-</v>
      </c>
      <c r="K289" t="str" cm="1">
        <f t="array" aca="1" ref="K289" ca="1">IF(ISNUMBER(I289),IF(INDEX(Activiteitenoverzicht!$G$5:$G$10001,I289)&lt;&gt;0,INDEX(Activiteitenoverzicht!$G$5:$G$10001,I289),"niet gevonden"),"-")</f>
        <v>-</v>
      </c>
      <c r="L289" t="str">
        <f ca="1">IF(ISNUMBER(I289), IFERROR(MATCH(A289,OFFSET(Activiteitenoverzicht!$D$5:$D$10001,I289,0), 0)+I289, "-"), "-")</f>
        <v>-</v>
      </c>
      <c r="M289" t="str" cm="1">
        <f t="array" aca="1" ref="M289" ca="1">IF(ISNUMBER(L289),IF(INDEX(Activiteitenoverzicht!$B$5:$B$10001,L289)&lt;&gt;0,INDEX(Activiteitenoverzicht!$B$5:$B$10001,L289),"niet gevonden"),"-")</f>
        <v>-</v>
      </c>
      <c r="N289" t="str" cm="1">
        <f t="array" aca="1" ref="N289" ca="1">IF(ISNUMBER(L289),IF(INDEX(Activiteitenoverzicht!$G$5:$G$10001,L289)&lt;&gt;0,INDEX(Activiteitenoverzicht!$G$5:$G$10001,L289),"niet gevonden"),"-")</f>
        <v>-</v>
      </c>
      <c r="O289" t="str">
        <f ca="1">IF(ISNUMBER(L289), IFERROR(MATCH(A289,OFFSET(Activiteitenoverzicht!$D$5:$D$10001,L289,0), 0)+L289, "-"), "-")</f>
        <v>-</v>
      </c>
      <c r="R289" t="str">
        <f ca="1">IF(ISNUMBER(O289), IFERROR(MATCH(A289,OFFSET(Activiteitenoverzicht!$D$5:$D$10001,O289,0), 0)+O289, "-"), "-")</f>
        <v>-</v>
      </c>
      <c r="U289" t="str">
        <f ca="1">IF(ISNUMBER(R289), IFERROR(MATCH(A289,OFFSET(Activiteitenoverzicht!$D$5:$D$10001,R289,0), 0)+R289, "-"), "-")</f>
        <v>-</v>
      </c>
      <c r="X289" t="str">
        <f ca="1">IF(ISNUMBER(U289), IFERROR(MATCH(A289,OFFSET(Activiteitenoverzicht!$D$5:$D$10001,U289,0), 0)+U289, "-"), "-")</f>
        <v>-</v>
      </c>
      <c r="AA289" t="str">
        <f ca="1">IF(ISNUMBER(X289), IFERROR(MATCH(A289,OFFSET(Activiteitenoverzicht!$D$5:$D$10001,X289,0), 0)+X289, "-"), "-")</f>
        <v>-</v>
      </c>
    </row>
    <row r="290" spans="2:27" x14ac:dyDescent="0.25">
      <c r="B290">
        <f t="shared" si="4"/>
        <v>0</v>
      </c>
      <c r="C290" t="e">
        <f>MATCH(A290,Activiteitenoverzicht!$D$5:$D$10001, 0)</f>
        <v>#N/A</v>
      </c>
      <c r="D290" t="e" cm="1">
        <f t="array" ref="D290">IF(INDEX(Activiteitenoverzicht!$B$5:$B$10001,C290)&lt;&gt;0,INDEX(Activiteitenoverzicht!$B$5:$B$10001,C290),"niet gevonden")</f>
        <v>#N/A</v>
      </c>
      <c r="E290" t="e" cm="1">
        <f t="array" ref="E290">IF(INDEX(Activiteitenoverzicht!$G$5:$G$10001,C290)&lt;&gt;0,INDEX(Activiteitenoverzicht!$G$5:$G$10001,C290),"niet gevonden")</f>
        <v>#N/A</v>
      </c>
      <c r="F290" t="str">
        <f ca="1">IFERROR(MATCH(A290,OFFSET(Activiteitenoverzicht!$D$5:$D$2079,C290,0), 0)+C290, "-")</f>
        <v>-</v>
      </c>
      <c r="G290" t="str" cm="1">
        <f t="array" aca="1" ref="G290" ca="1">IF(ISNUMBER(F290),IF(INDEX(Activiteitenoverzicht!$B$5:$B$10001,F290)&lt;&gt;0,INDEX(Activiteitenoverzicht!$B$5:$B$10001,F290),"niet gevonden"),"-")</f>
        <v>-</v>
      </c>
      <c r="H290" t="str" cm="1">
        <f t="array" aca="1" ref="H290" ca="1">IF(ISNUMBER(F290),IF(INDEX(Activiteitenoverzicht!$G$5:$G$10001,F290)&lt;&gt;0,INDEX(Activiteitenoverzicht!$G$5:$G$10001,F290),"niet gevonden"),"-")</f>
        <v>-</v>
      </c>
      <c r="I290" t="str">
        <f ca="1">IF(ISNUMBER(F290), IFERROR(MATCH(A290,OFFSET(Activiteitenoverzicht!$D$5:$D$10001,F290,0), 0)+F290, "-"), "-")</f>
        <v>-</v>
      </c>
      <c r="J290" t="str" cm="1">
        <f t="array" aca="1" ref="J290" ca="1">IF(ISNUMBER(I290),IF(INDEX(Activiteitenoverzicht!$B$5:$B$10001,I290)&lt;&gt;0,INDEX(Activiteitenoverzicht!$B$5:$B$10001,I290),"niet gevonden"),"-")</f>
        <v>-</v>
      </c>
      <c r="K290" t="str" cm="1">
        <f t="array" aca="1" ref="K290" ca="1">IF(ISNUMBER(I290),IF(INDEX(Activiteitenoverzicht!$G$5:$G$10001,I290)&lt;&gt;0,INDEX(Activiteitenoverzicht!$G$5:$G$10001,I290),"niet gevonden"),"-")</f>
        <v>-</v>
      </c>
      <c r="L290" t="str">
        <f ca="1">IF(ISNUMBER(I290), IFERROR(MATCH(A290,OFFSET(Activiteitenoverzicht!$D$5:$D$10001,I290,0), 0)+I290, "-"), "-")</f>
        <v>-</v>
      </c>
      <c r="M290" t="str" cm="1">
        <f t="array" aca="1" ref="M290" ca="1">IF(ISNUMBER(L290),IF(INDEX(Activiteitenoverzicht!$B$5:$B$10001,L290)&lt;&gt;0,INDEX(Activiteitenoverzicht!$B$5:$B$10001,L290),"niet gevonden"),"-")</f>
        <v>-</v>
      </c>
      <c r="N290" t="str" cm="1">
        <f t="array" aca="1" ref="N290" ca="1">IF(ISNUMBER(L290),IF(INDEX(Activiteitenoverzicht!$G$5:$G$10001,L290)&lt;&gt;0,INDEX(Activiteitenoverzicht!$G$5:$G$10001,L290),"niet gevonden"),"-")</f>
        <v>-</v>
      </c>
      <c r="O290" t="str">
        <f ca="1">IF(ISNUMBER(L290), IFERROR(MATCH(A290,OFFSET(Activiteitenoverzicht!$D$5:$D$10001,L290,0), 0)+L290, "-"), "-")</f>
        <v>-</v>
      </c>
      <c r="R290" t="str">
        <f ca="1">IF(ISNUMBER(O290), IFERROR(MATCH(A290,OFFSET(Activiteitenoverzicht!$D$5:$D$10001,O290,0), 0)+O290, "-"), "-")</f>
        <v>-</v>
      </c>
      <c r="U290" t="str">
        <f ca="1">IF(ISNUMBER(R290), IFERROR(MATCH(A290,OFFSET(Activiteitenoverzicht!$D$5:$D$10001,R290,0), 0)+R290, "-"), "-")</f>
        <v>-</v>
      </c>
      <c r="X290" t="str">
        <f ca="1">IF(ISNUMBER(U290), IFERROR(MATCH(A290,OFFSET(Activiteitenoverzicht!$D$5:$D$10001,U290,0), 0)+U290, "-"), "-")</f>
        <v>-</v>
      </c>
      <c r="AA290" t="str">
        <f ca="1">IF(ISNUMBER(X290), IFERROR(MATCH(A290,OFFSET(Activiteitenoverzicht!$D$5:$D$10001,X290,0), 0)+X290, "-"), "-")</f>
        <v>-</v>
      </c>
    </row>
    <row r="291" spans="2:27" x14ac:dyDescent="0.25">
      <c r="B291">
        <f t="shared" si="4"/>
        <v>0</v>
      </c>
      <c r="C291" t="e">
        <f>MATCH(A291,Activiteitenoverzicht!$D$5:$D$10001, 0)</f>
        <v>#N/A</v>
      </c>
      <c r="D291" t="e" cm="1">
        <f t="array" ref="D291">IF(INDEX(Activiteitenoverzicht!$B$5:$B$10001,C291)&lt;&gt;0,INDEX(Activiteitenoverzicht!$B$5:$B$10001,C291),"niet gevonden")</f>
        <v>#N/A</v>
      </c>
      <c r="E291" t="e" cm="1">
        <f t="array" ref="E291">IF(INDEX(Activiteitenoverzicht!$G$5:$G$10001,C291)&lt;&gt;0,INDEX(Activiteitenoverzicht!$G$5:$G$10001,C291),"niet gevonden")</f>
        <v>#N/A</v>
      </c>
      <c r="F291" t="str">
        <f ca="1">IFERROR(MATCH(A291,OFFSET(Activiteitenoverzicht!$D$5:$D$2079,C291,0), 0)+C291, "-")</f>
        <v>-</v>
      </c>
      <c r="G291" t="str" cm="1">
        <f t="array" aca="1" ref="G291" ca="1">IF(ISNUMBER(F291),IF(INDEX(Activiteitenoverzicht!$B$5:$B$10001,F291)&lt;&gt;0,INDEX(Activiteitenoverzicht!$B$5:$B$10001,F291),"niet gevonden"),"-")</f>
        <v>-</v>
      </c>
      <c r="H291" t="str" cm="1">
        <f t="array" aca="1" ref="H291" ca="1">IF(ISNUMBER(F291),IF(INDEX(Activiteitenoverzicht!$G$5:$G$10001,F291)&lt;&gt;0,INDEX(Activiteitenoverzicht!$G$5:$G$10001,F291),"niet gevonden"),"-")</f>
        <v>-</v>
      </c>
      <c r="I291" t="str">
        <f ca="1">IF(ISNUMBER(F291), IFERROR(MATCH(A291,OFFSET(Activiteitenoverzicht!$D$5:$D$10001,F291,0), 0)+F291, "-"), "-")</f>
        <v>-</v>
      </c>
      <c r="J291" t="str" cm="1">
        <f t="array" aca="1" ref="J291" ca="1">IF(ISNUMBER(I291),IF(INDEX(Activiteitenoverzicht!$B$5:$B$10001,I291)&lt;&gt;0,INDEX(Activiteitenoverzicht!$B$5:$B$10001,I291),"niet gevonden"),"-")</f>
        <v>-</v>
      </c>
      <c r="K291" t="str" cm="1">
        <f t="array" aca="1" ref="K291" ca="1">IF(ISNUMBER(I291),IF(INDEX(Activiteitenoverzicht!$G$5:$G$10001,I291)&lt;&gt;0,INDEX(Activiteitenoverzicht!$G$5:$G$10001,I291),"niet gevonden"),"-")</f>
        <v>-</v>
      </c>
      <c r="L291" t="str">
        <f ca="1">IF(ISNUMBER(I291), IFERROR(MATCH(A291,OFFSET(Activiteitenoverzicht!$D$5:$D$10001,I291,0), 0)+I291, "-"), "-")</f>
        <v>-</v>
      </c>
      <c r="M291" t="str" cm="1">
        <f t="array" aca="1" ref="M291" ca="1">IF(ISNUMBER(L291),IF(INDEX(Activiteitenoverzicht!$B$5:$B$10001,L291)&lt;&gt;0,INDEX(Activiteitenoverzicht!$B$5:$B$10001,L291),"niet gevonden"),"-")</f>
        <v>-</v>
      </c>
      <c r="N291" t="str" cm="1">
        <f t="array" aca="1" ref="N291" ca="1">IF(ISNUMBER(L291),IF(INDEX(Activiteitenoverzicht!$G$5:$G$10001,L291)&lt;&gt;0,INDEX(Activiteitenoverzicht!$G$5:$G$10001,L291),"niet gevonden"),"-")</f>
        <v>-</v>
      </c>
      <c r="O291" t="str">
        <f ca="1">IF(ISNUMBER(L291), IFERROR(MATCH(A291,OFFSET(Activiteitenoverzicht!$D$5:$D$10001,L291,0), 0)+L291, "-"), "-")</f>
        <v>-</v>
      </c>
      <c r="R291" t="str">
        <f ca="1">IF(ISNUMBER(O291), IFERROR(MATCH(A291,OFFSET(Activiteitenoverzicht!$D$5:$D$10001,O291,0), 0)+O291, "-"), "-")</f>
        <v>-</v>
      </c>
      <c r="U291" t="str">
        <f ca="1">IF(ISNUMBER(R291), IFERROR(MATCH(A291,OFFSET(Activiteitenoverzicht!$D$5:$D$10001,R291,0), 0)+R291, "-"), "-")</f>
        <v>-</v>
      </c>
      <c r="X291" t="str">
        <f ca="1">IF(ISNUMBER(U291), IFERROR(MATCH(A291,OFFSET(Activiteitenoverzicht!$D$5:$D$10001,U291,0), 0)+U291, "-"), "-")</f>
        <v>-</v>
      </c>
      <c r="AA291" t="str">
        <f ca="1">IF(ISNUMBER(X291), IFERROR(MATCH(A291,OFFSET(Activiteitenoverzicht!$D$5:$D$10001,X291,0), 0)+X291, "-"), "-")</f>
        <v>-</v>
      </c>
    </row>
    <row r="292" spans="2:27" x14ac:dyDescent="0.25">
      <c r="B292">
        <f t="shared" si="4"/>
        <v>0</v>
      </c>
      <c r="C292" t="e">
        <f>MATCH(A292,Activiteitenoverzicht!$D$5:$D$10001, 0)</f>
        <v>#N/A</v>
      </c>
      <c r="D292" t="e" cm="1">
        <f t="array" ref="D292">IF(INDEX(Activiteitenoverzicht!$B$5:$B$10001,C292)&lt;&gt;0,INDEX(Activiteitenoverzicht!$B$5:$B$10001,C292),"niet gevonden")</f>
        <v>#N/A</v>
      </c>
      <c r="E292" t="e" cm="1">
        <f t="array" ref="E292">IF(INDEX(Activiteitenoverzicht!$G$5:$G$10001,C292)&lt;&gt;0,INDEX(Activiteitenoverzicht!$G$5:$G$10001,C292),"niet gevonden")</f>
        <v>#N/A</v>
      </c>
      <c r="F292" t="str">
        <f ca="1">IFERROR(MATCH(A292,OFFSET(Activiteitenoverzicht!$D$5:$D$2079,C292,0), 0)+C292, "-")</f>
        <v>-</v>
      </c>
      <c r="G292" t="str" cm="1">
        <f t="array" aca="1" ref="G292" ca="1">IF(ISNUMBER(F292),IF(INDEX(Activiteitenoverzicht!$B$5:$B$10001,F292)&lt;&gt;0,INDEX(Activiteitenoverzicht!$B$5:$B$10001,F292),"niet gevonden"),"-")</f>
        <v>-</v>
      </c>
      <c r="H292" t="str" cm="1">
        <f t="array" aca="1" ref="H292" ca="1">IF(ISNUMBER(F292),IF(INDEX(Activiteitenoverzicht!$G$5:$G$10001,F292)&lt;&gt;0,INDEX(Activiteitenoverzicht!$G$5:$G$10001,F292),"niet gevonden"),"-")</f>
        <v>-</v>
      </c>
      <c r="I292" t="str">
        <f ca="1">IF(ISNUMBER(F292), IFERROR(MATCH(A292,OFFSET(Activiteitenoverzicht!$D$5:$D$10001,F292,0), 0)+F292, "-"), "-")</f>
        <v>-</v>
      </c>
      <c r="J292" t="str" cm="1">
        <f t="array" aca="1" ref="J292" ca="1">IF(ISNUMBER(I292),IF(INDEX(Activiteitenoverzicht!$B$5:$B$10001,I292)&lt;&gt;0,INDEX(Activiteitenoverzicht!$B$5:$B$10001,I292),"niet gevonden"),"-")</f>
        <v>-</v>
      </c>
      <c r="K292" t="str" cm="1">
        <f t="array" aca="1" ref="K292" ca="1">IF(ISNUMBER(I292),IF(INDEX(Activiteitenoverzicht!$G$5:$G$10001,I292)&lt;&gt;0,INDEX(Activiteitenoverzicht!$G$5:$G$10001,I292),"niet gevonden"),"-")</f>
        <v>-</v>
      </c>
      <c r="L292" t="str">
        <f ca="1">IF(ISNUMBER(I292), IFERROR(MATCH(A292,OFFSET(Activiteitenoverzicht!$D$5:$D$10001,I292,0), 0)+I292, "-"), "-")</f>
        <v>-</v>
      </c>
      <c r="M292" t="str" cm="1">
        <f t="array" aca="1" ref="M292" ca="1">IF(ISNUMBER(L292),IF(INDEX(Activiteitenoverzicht!$B$5:$B$10001,L292)&lt;&gt;0,INDEX(Activiteitenoverzicht!$B$5:$B$10001,L292),"niet gevonden"),"-")</f>
        <v>-</v>
      </c>
      <c r="N292" t="str" cm="1">
        <f t="array" aca="1" ref="N292" ca="1">IF(ISNUMBER(L292),IF(INDEX(Activiteitenoverzicht!$G$5:$G$10001,L292)&lt;&gt;0,INDEX(Activiteitenoverzicht!$G$5:$G$10001,L292),"niet gevonden"),"-")</f>
        <v>-</v>
      </c>
      <c r="O292" t="str">
        <f ca="1">IF(ISNUMBER(L292), IFERROR(MATCH(A292,OFFSET(Activiteitenoverzicht!$D$5:$D$10001,L292,0), 0)+L292, "-"), "-")</f>
        <v>-</v>
      </c>
      <c r="R292" t="str">
        <f ca="1">IF(ISNUMBER(O292), IFERROR(MATCH(A292,OFFSET(Activiteitenoverzicht!$D$5:$D$10001,O292,0), 0)+O292, "-"), "-")</f>
        <v>-</v>
      </c>
      <c r="U292" t="str">
        <f ca="1">IF(ISNUMBER(R292), IFERROR(MATCH(A292,OFFSET(Activiteitenoverzicht!$D$5:$D$10001,R292,0), 0)+R292, "-"), "-")</f>
        <v>-</v>
      </c>
      <c r="X292" t="str">
        <f ca="1">IF(ISNUMBER(U292), IFERROR(MATCH(A292,OFFSET(Activiteitenoverzicht!$D$5:$D$10001,U292,0), 0)+U292, "-"), "-")</f>
        <v>-</v>
      </c>
      <c r="AA292" t="str">
        <f ca="1">IF(ISNUMBER(X292), IFERROR(MATCH(A292,OFFSET(Activiteitenoverzicht!$D$5:$D$10001,X292,0), 0)+X292, "-"), "-")</f>
        <v>-</v>
      </c>
    </row>
    <row r="293" spans="2:27" x14ac:dyDescent="0.25">
      <c r="B293">
        <f t="shared" si="4"/>
        <v>0</v>
      </c>
      <c r="C293" t="e">
        <f>MATCH(A293,Activiteitenoverzicht!$D$5:$D$10001, 0)</f>
        <v>#N/A</v>
      </c>
      <c r="D293" t="e" cm="1">
        <f t="array" ref="D293">IF(INDEX(Activiteitenoverzicht!$B$5:$B$10001,C293)&lt;&gt;0,INDEX(Activiteitenoverzicht!$B$5:$B$10001,C293),"niet gevonden")</f>
        <v>#N/A</v>
      </c>
      <c r="E293" t="e" cm="1">
        <f t="array" ref="E293">IF(INDEX(Activiteitenoverzicht!$G$5:$G$10001,C293)&lt;&gt;0,INDEX(Activiteitenoverzicht!$G$5:$G$10001,C293),"niet gevonden")</f>
        <v>#N/A</v>
      </c>
      <c r="F293" t="str">
        <f ca="1">IFERROR(MATCH(A293,OFFSET(Activiteitenoverzicht!$D$5:$D$2079,C293,0), 0)+C293, "-")</f>
        <v>-</v>
      </c>
      <c r="G293" t="str" cm="1">
        <f t="array" aca="1" ref="G293" ca="1">IF(ISNUMBER(F293),IF(INDEX(Activiteitenoverzicht!$B$5:$B$10001,F293)&lt;&gt;0,INDEX(Activiteitenoverzicht!$B$5:$B$10001,F293),"niet gevonden"),"-")</f>
        <v>-</v>
      </c>
      <c r="H293" t="str" cm="1">
        <f t="array" aca="1" ref="H293" ca="1">IF(ISNUMBER(F293),IF(INDEX(Activiteitenoverzicht!$G$5:$G$10001,F293)&lt;&gt;0,INDEX(Activiteitenoverzicht!$G$5:$G$10001,F293),"niet gevonden"),"-")</f>
        <v>-</v>
      </c>
      <c r="I293" t="str">
        <f ca="1">IF(ISNUMBER(F293), IFERROR(MATCH(A293,OFFSET(Activiteitenoverzicht!$D$5:$D$10001,F293,0), 0)+F293, "-"), "-")</f>
        <v>-</v>
      </c>
      <c r="J293" t="str" cm="1">
        <f t="array" aca="1" ref="J293" ca="1">IF(ISNUMBER(I293),IF(INDEX(Activiteitenoverzicht!$B$5:$B$10001,I293)&lt;&gt;0,INDEX(Activiteitenoverzicht!$B$5:$B$10001,I293),"niet gevonden"),"-")</f>
        <v>-</v>
      </c>
      <c r="K293" t="str" cm="1">
        <f t="array" aca="1" ref="K293" ca="1">IF(ISNUMBER(I293),IF(INDEX(Activiteitenoverzicht!$G$5:$G$10001,I293)&lt;&gt;0,INDEX(Activiteitenoverzicht!$G$5:$G$10001,I293),"niet gevonden"),"-")</f>
        <v>-</v>
      </c>
      <c r="L293" t="str">
        <f ca="1">IF(ISNUMBER(I293), IFERROR(MATCH(A293,OFFSET(Activiteitenoverzicht!$D$5:$D$10001,I293,0), 0)+I293, "-"), "-")</f>
        <v>-</v>
      </c>
      <c r="M293" t="str" cm="1">
        <f t="array" aca="1" ref="M293" ca="1">IF(ISNUMBER(L293),IF(INDEX(Activiteitenoverzicht!$B$5:$B$10001,L293)&lt;&gt;0,INDEX(Activiteitenoverzicht!$B$5:$B$10001,L293),"niet gevonden"),"-")</f>
        <v>-</v>
      </c>
      <c r="N293" t="str" cm="1">
        <f t="array" aca="1" ref="N293" ca="1">IF(ISNUMBER(L293),IF(INDEX(Activiteitenoverzicht!$G$5:$G$10001,L293)&lt;&gt;0,INDEX(Activiteitenoverzicht!$G$5:$G$10001,L293),"niet gevonden"),"-")</f>
        <v>-</v>
      </c>
      <c r="O293" t="str">
        <f ca="1">IF(ISNUMBER(L293), IFERROR(MATCH(A293,OFFSET(Activiteitenoverzicht!$D$5:$D$10001,L293,0), 0)+L293, "-"), "-")</f>
        <v>-</v>
      </c>
      <c r="R293" t="str">
        <f ca="1">IF(ISNUMBER(O293), IFERROR(MATCH(A293,OFFSET(Activiteitenoverzicht!$D$5:$D$10001,O293,0), 0)+O293, "-"), "-")</f>
        <v>-</v>
      </c>
      <c r="U293" t="str">
        <f ca="1">IF(ISNUMBER(R293), IFERROR(MATCH(A293,OFFSET(Activiteitenoverzicht!$D$5:$D$10001,R293,0), 0)+R293, "-"), "-")</f>
        <v>-</v>
      </c>
      <c r="X293" t="str">
        <f ca="1">IF(ISNUMBER(U293), IFERROR(MATCH(A293,OFFSET(Activiteitenoverzicht!$D$5:$D$10001,U293,0), 0)+U293, "-"), "-")</f>
        <v>-</v>
      </c>
      <c r="AA293" t="str">
        <f ca="1">IF(ISNUMBER(X293), IFERROR(MATCH(A293,OFFSET(Activiteitenoverzicht!$D$5:$D$10001,X293,0), 0)+X293, "-"), "-")</f>
        <v>-</v>
      </c>
    </row>
    <row r="294" spans="2:27" x14ac:dyDescent="0.25">
      <c r="B294">
        <f t="shared" si="4"/>
        <v>0</v>
      </c>
      <c r="C294" t="e">
        <f>MATCH(A294,Activiteitenoverzicht!$D$5:$D$10001, 0)</f>
        <v>#N/A</v>
      </c>
      <c r="D294" t="e" cm="1">
        <f t="array" ref="D294">IF(INDEX(Activiteitenoverzicht!$B$5:$B$10001,C294)&lt;&gt;0,INDEX(Activiteitenoverzicht!$B$5:$B$10001,C294),"niet gevonden")</f>
        <v>#N/A</v>
      </c>
      <c r="E294" t="e" cm="1">
        <f t="array" ref="E294">IF(INDEX(Activiteitenoverzicht!$G$5:$G$10001,C294)&lt;&gt;0,INDEX(Activiteitenoverzicht!$G$5:$G$10001,C294),"niet gevonden")</f>
        <v>#N/A</v>
      </c>
      <c r="F294" t="str">
        <f ca="1">IFERROR(MATCH(A294,OFFSET(Activiteitenoverzicht!$D$5:$D$2079,C294,0), 0)+C294, "-")</f>
        <v>-</v>
      </c>
      <c r="G294" t="str" cm="1">
        <f t="array" aca="1" ref="G294" ca="1">IF(ISNUMBER(F294),IF(INDEX(Activiteitenoverzicht!$B$5:$B$10001,F294)&lt;&gt;0,INDEX(Activiteitenoverzicht!$B$5:$B$10001,F294),"niet gevonden"),"-")</f>
        <v>-</v>
      </c>
      <c r="H294" t="str" cm="1">
        <f t="array" aca="1" ref="H294" ca="1">IF(ISNUMBER(F294),IF(INDEX(Activiteitenoverzicht!$G$5:$G$10001,F294)&lt;&gt;0,INDEX(Activiteitenoverzicht!$G$5:$G$10001,F294),"niet gevonden"),"-")</f>
        <v>-</v>
      </c>
      <c r="I294" t="str">
        <f ca="1">IF(ISNUMBER(F294), IFERROR(MATCH(A294,OFFSET(Activiteitenoverzicht!$D$5:$D$10001,F294,0), 0)+F294, "-"), "-")</f>
        <v>-</v>
      </c>
      <c r="J294" t="str" cm="1">
        <f t="array" aca="1" ref="J294" ca="1">IF(ISNUMBER(I294),IF(INDEX(Activiteitenoverzicht!$B$5:$B$10001,I294)&lt;&gt;0,INDEX(Activiteitenoverzicht!$B$5:$B$10001,I294),"niet gevonden"),"-")</f>
        <v>-</v>
      </c>
      <c r="K294" t="str" cm="1">
        <f t="array" aca="1" ref="K294" ca="1">IF(ISNUMBER(I294),IF(INDEX(Activiteitenoverzicht!$G$5:$G$10001,I294)&lt;&gt;0,INDEX(Activiteitenoverzicht!$G$5:$G$10001,I294),"niet gevonden"),"-")</f>
        <v>-</v>
      </c>
      <c r="L294" t="str">
        <f ca="1">IF(ISNUMBER(I294), IFERROR(MATCH(A294,OFFSET(Activiteitenoverzicht!$D$5:$D$10001,I294,0), 0)+I294, "-"), "-")</f>
        <v>-</v>
      </c>
      <c r="M294" t="str" cm="1">
        <f t="array" aca="1" ref="M294" ca="1">IF(ISNUMBER(L294),IF(INDEX(Activiteitenoverzicht!$B$5:$B$10001,L294)&lt;&gt;0,INDEX(Activiteitenoverzicht!$B$5:$B$10001,L294),"niet gevonden"),"-")</f>
        <v>-</v>
      </c>
      <c r="N294" t="str" cm="1">
        <f t="array" aca="1" ref="N294" ca="1">IF(ISNUMBER(L294),IF(INDEX(Activiteitenoverzicht!$G$5:$G$10001,L294)&lt;&gt;0,INDEX(Activiteitenoverzicht!$G$5:$G$10001,L294),"niet gevonden"),"-")</f>
        <v>-</v>
      </c>
      <c r="O294" t="str">
        <f ca="1">IF(ISNUMBER(L294), IFERROR(MATCH(A294,OFFSET(Activiteitenoverzicht!$D$5:$D$10001,L294,0), 0)+L294, "-"), "-")</f>
        <v>-</v>
      </c>
      <c r="R294" t="str">
        <f ca="1">IF(ISNUMBER(O294), IFERROR(MATCH(A294,OFFSET(Activiteitenoverzicht!$D$5:$D$10001,O294,0), 0)+O294, "-"), "-")</f>
        <v>-</v>
      </c>
      <c r="U294" t="str">
        <f ca="1">IF(ISNUMBER(R294), IFERROR(MATCH(A294,OFFSET(Activiteitenoverzicht!$D$5:$D$10001,R294,0), 0)+R294, "-"), "-")</f>
        <v>-</v>
      </c>
      <c r="X294" t="str">
        <f ca="1">IF(ISNUMBER(U294), IFERROR(MATCH(A294,OFFSET(Activiteitenoverzicht!$D$5:$D$10001,U294,0), 0)+U294, "-"), "-")</f>
        <v>-</v>
      </c>
      <c r="AA294" t="str">
        <f ca="1">IF(ISNUMBER(X294), IFERROR(MATCH(A294,OFFSET(Activiteitenoverzicht!$D$5:$D$10001,X294,0), 0)+X294, "-"), "-")</f>
        <v>-</v>
      </c>
    </row>
    <row r="295" spans="2:27" x14ac:dyDescent="0.25">
      <c r="B295">
        <f t="shared" si="4"/>
        <v>0</v>
      </c>
      <c r="C295" t="e">
        <f>MATCH(A295,Activiteitenoverzicht!$D$5:$D$10001, 0)</f>
        <v>#N/A</v>
      </c>
      <c r="D295" t="e" cm="1">
        <f t="array" ref="D295">IF(INDEX(Activiteitenoverzicht!$B$5:$B$10001,C295)&lt;&gt;0,INDEX(Activiteitenoverzicht!$B$5:$B$10001,C295),"niet gevonden")</f>
        <v>#N/A</v>
      </c>
      <c r="E295" t="e" cm="1">
        <f t="array" ref="E295">IF(INDEX(Activiteitenoverzicht!$G$5:$G$10001,C295)&lt;&gt;0,INDEX(Activiteitenoverzicht!$G$5:$G$10001,C295),"niet gevonden")</f>
        <v>#N/A</v>
      </c>
      <c r="F295" t="str">
        <f ca="1">IFERROR(MATCH(A295,OFFSET(Activiteitenoverzicht!$D$5:$D$2079,C295,0), 0)+C295, "-")</f>
        <v>-</v>
      </c>
      <c r="G295" t="str" cm="1">
        <f t="array" aca="1" ref="G295" ca="1">IF(ISNUMBER(F295),IF(INDEX(Activiteitenoverzicht!$B$5:$B$10001,F295)&lt;&gt;0,INDEX(Activiteitenoverzicht!$B$5:$B$10001,F295),"niet gevonden"),"-")</f>
        <v>-</v>
      </c>
      <c r="H295" t="str" cm="1">
        <f t="array" aca="1" ref="H295" ca="1">IF(ISNUMBER(F295),IF(INDEX(Activiteitenoverzicht!$G$5:$G$10001,F295)&lt;&gt;0,INDEX(Activiteitenoverzicht!$G$5:$G$10001,F295),"niet gevonden"),"-")</f>
        <v>-</v>
      </c>
      <c r="I295" t="str">
        <f ca="1">IF(ISNUMBER(F295), IFERROR(MATCH(A295,OFFSET(Activiteitenoverzicht!$D$5:$D$10001,F295,0), 0)+F295, "-"), "-")</f>
        <v>-</v>
      </c>
      <c r="J295" t="str" cm="1">
        <f t="array" aca="1" ref="J295" ca="1">IF(ISNUMBER(I295),IF(INDEX(Activiteitenoverzicht!$B$5:$B$10001,I295)&lt;&gt;0,INDEX(Activiteitenoverzicht!$B$5:$B$10001,I295),"niet gevonden"),"-")</f>
        <v>-</v>
      </c>
      <c r="K295" t="str" cm="1">
        <f t="array" aca="1" ref="K295" ca="1">IF(ISNUMBER(I295),IF(INDEX(Activiteitenoverzicht!$G$5:$G$10001,I295)&lt;&gt;0,INDEX(Activiteitenoverzicht!$G$5:$G$10001,I295),"niet gevonden"),"-")</f>
        <v>-</v>
      </c>
      <c r="L295" t="str">
        <f ca="1">IF(ISNUMBER(I295), IFERROR(MATCH(A295,OFFSET(Activiteitenoverzicht!$D$5:$D$10001,I295,0), 0)+I295, "-"), "-")</f>
        <v>-</v>
      </c>
      <c r="M295" t="str" cm="1">
        <f t="array" aca="1" ref="M295" ca="1">IF(ISNUMBER(L295),IF(INDEX(Activiteitenoverzicht!$B$5:$B$10001,L295)&lt;&gt;0,INDEX(Activiteitenoverzicht!$B$5:$B$10001,L295),"niet gevonden"),"-")</f>
        <v>-</v>
      </c>
      <c r="N295" t="str" cm="1">
        <f t="array" aca="1" ref="N295" ca="1">IF(ISNUMBER(L295),IF(INDEX(Activiteitenoverzicht!$G$5:$G$10001,L295)&lt;&gt;0,INDEX(Activiteitenoverzicht!$G$5:$G$10001,L295),"niet gevonden"),"-")</f>
        <v>-</v>
      </c>
      <c r="O295" t="str">
        <f ca="1">IF(ISNUMBER(L295), IFERROR(MATCH(A295,OFFSET(Activiteitenoverzicht!$D$5:$D$10001,L295,0), 0)+L295, "-"), "-")</f>
        <v>-</v>
      </c>
      <c r="R295" t="str">
        <f ca="1">IF(ISNUMBER(O295), IFERROR(MATCH(A295,OFFSET(Activiteitenoverzicht!$D$5:$D$10001,O295,0), 0)+O295, "-"), "-")</f>
        <v>-</v>
      </c>
      <c r="U295" t="str">
        <f ca="1">IF(ISNUMBER(R295), IFERROR(MATCH(A295,OFFSET(Activiteitenoverzicht!$D$5:$D$10001,R295,0), 0)+R295, "-"), "-")</f>
        <v>-</v>
      </c>
      <c r="X295" t="str">
        <f ca="1">IF(ISNUMBER(U295), IFERROR(MATCH(A295,OFFSET(Activiteitenoverzicht!$D$5:$D$10001,U295,0), 0)+U295, "-"), "-")</f>
        <v>-</v>
      </c>
      <c r="AA295" t="str">
        <f ca="1">IF(ISNUMBER(X295), IFERROR(MATCH(A295,OFFSET(Activiteitenoverzicht!$D$5:$D$10001,X295,0), 0)+X295, "-"), "-")</f>
        <v>-</v>
      </c>
    </row>
    <row r="296" spans="2:27" x14ac:dyDescent="0.25">
      <c r="B296">
        <f t="shared" si="4"/>
        <v>0</v>
      </c>
      <c r="C296" t="e">
        <f>MATCH(A296,Activiteitenoverzicht!$D$5:$D$10001, 0)</f>
        <v>#N/A</v>
      </c>
      <c r="D296" t="e" cm="1">
        <f t="array" ref="D296">IF(INDEX(Activiteitenoverzicht!$B$5:$B$10001,C296)&lt;&gt;0,INDEX(Activiteitenoverzicht!$B$5:$B$10001,C296),"niet gevonden")</f>
        <v>#N/A</v>
      </c>
      <c r="E296" t="e" cm="1">
        <f t="array" ref="E296">IF(INDEX(Activiteitenoverzicht!$G$5:$G$10001,C296)&lt;&gt;0,INDEX(Activiteitenoverzicht!$G$5:$G$10001,C296),"niet gevonden")</f>
        <v>#N/A</v>
      </c>
      <c r="F296" t="str">
        <f ca="1">IFERROR(MATCH(A296,OFFSET(Activiteitenoverzicht!$D$5:$D$2079,C296,0), 0)+C296, "-")</f>
        <v>-</v>
      </c>
      <c r="G296" t="str" cm="1">
        <f t="array" aca="1" ref="G296" ca="1">IF(ISNUMBER(F296),IF(INDEX(Activiteitenoverzicht!$B$5:$B$10001,F296)&lt;&gt;0,INDEX(Activiteitenoverzicht!$B$5:$B$10001,F296),"niet gevonden"),"-")</f>
        <v>-</v>
      </c>
      <c r="H296" t="str" cm="1">
        <f t="array" aca="1" ref="H296" ca="1">IF(ISNUMBER(F296),IF(INDEX(Activiteitenoverzicht!$G$5:$G$10001,F296)&lt;&gt;0,INDEX(Activiteitenoverzicht!$G$5:$G$10001,F296),"niet gevonden"),"-")</f>
        <v>-</v>
      </c>
      <c r="I296" t="str">
        <f ca="1">IF(ISNUMBER(F296), IFERROR(MATCH(A296,OFFSET(Activiteitenoverzicht!$D$5:$D$10001,F296,0), 0)+F296, "-"), "-")</f>
        <v>-</v>
      </c>
      <c r="J296" t="str" cm="1">
        <f t="array" aca="1" ref="J296" ca="1">IF(ISNUMBER(I296),IF(INDEX(Activiteitenoverzicht!$B$5:$B$10001,I296)&lt;&gt;0,INDEX(Activiteitenoverzicht!$B$5:$B$10001,I296),"niet gevonden"),"-")</f>
        <v>-</v>
      </c>
      <c r="K296" t="str" cm="1">
        <f t="array" aca="1" ref="K296" ca="1">IF(ISNUMBER(I296),IF(INDEX(Activiteitenoverzicht!$G$5:$G$10001,I296)&lt;&gt;0,INDEX(Activiteitenoverzicht!$G$5:$G$10001,I296),"niet gevonden"),"-")</f>
        <v>-</v>
      </c>
      <c r="L296" t="str">
        <f ca="1">IF(ISNUMBER(I296), IFERROR(MATCH(A296,OFFSET(Activiteitenoverzicht!$D$5:$D$10001,I296,0), 0)+I296, "-"), "-")</f>
        <v>-</v>
      </c>
      <c r="M296" t="str" cm="1">
        <f t="array" aca="1" ref="M296" ca="1">IF(ISNUMBER(L296),IF(INDEX(Activiteitenoverzicht!$B$5:$B$10001,L296)&lt;&gt;0,INDEX(Activiteitenoverzicht!$B$5:$B$10001,L296),"niet gevonden"),"-")</f>
        <v>-</v>
      </c>
      <c r="N296" t="str" cm="1">
        <f t="array" aca="1" ref="N296" ca="1">IF(ISNUMBER(L296),IF(INDEX(Activiteitenoverzicht!$G$5:$G$10001,L296)&lt;&gt;0,INDEX(Activiteitenoverzicht!$G$5:$G$10001,L296),"niet gevonden"),"-")</f>
        <v>-</v>
      </c>
      <c r="O296" t="str">
        <f ca="1">IF(ISNUMBER(L296), IFERROR(MATCH(A296,OFFSET(Activiteitenoverzicht!$D$5:$D$10001,L296,0), 0)+L296, "-"), "-")</f>
        <v>-</v>
      </c>
      <c r="R296" t="str">
        <f ca="1">IF(ISNUMBER(O296), IFERROR(MATCH(A296,OFFSET(Activiteitenoverzicht!$D$5:$D$10001,O296,0), 0)+O296, "-"), "-")</f>
        <v>-</v>
      </c>
      <c r="U296" t="str">
        <f ca="1">IF(ISNUMBER(R296), IFERROR(MATCH(A296,OFFSET(Activiteitenoverzicht!$D$5:$D$10001,R296,0), 0)+R296, "-"), "-")</f>
        <v>-</v>
      </c>
      <c r="X296" t="str">
        <f ca="1">IF(ISNUMBER(U296), IFERROR(MATCH(A296,OFFSET(Activiteitenoverzicht!$D$5:$D$10001,U296,0), 0)+U296, "-"), "-")</f>
        <v>-</v>
      </c>
      <c r="AA296" t="str">
        <f ca="1">IF(ISNUMBER(X296), IFERROR(MATCH(A296,OFFSET(Activiteitenoverzicht!$D$5:$D$10001,X296,0), 0)+X296, "-"), "-")</f>
        <v>-</v>
      </c>
    </row>
    <row r="297" spans="2:27" x14ac:dyDescent="0.25">
      <c r="B297">
        <f t="shared" si="4"/>
        <v>0</v>
      </c>
      <c r="C297" t="e">
        <f>MATCH(A297,Activiteitenoverzicht!$D$5:$D$10001, 0)</f>
        <v>#N/A</v>
      </c>
      <c r="D297" t="e" cm="1">
        <f t="array" ref="D297">IF(INDEX(Activiteitenoverzicht!$B$5:$B$10001,C297)&lt;&gt;0,INDEX(Activiteitenoverzicht!$B$5:$B$10001,C297),"niet gevonden")</f>
        <v>#N/A</v>
      </c>
      <c r="E297" t="e" cm="1">
        <f t="array" ref="E297">IF(INDEX(Activiteitenoverzicht!$G$5:$G$10001,C297)&lt;&gt;0,INDEX(Activiteitenoverzicht!$G$5:$G$10001,C297),"niet gevonden")</f>
        <v>#N/A</v>
      </c>
      <c r="F297" t="str">
        <f ca="1">IFERROR(MATCH(A297,OFFSET(Activiteitenoverzicht!$D$5:$D$2079,C297,0), 0)+C297, "-")</f>
        <v>-</v>
      </c>
      <c r="G297" t="str" cm="1">
        <f t="array" aca="1" ref="G297" ca="1">IF(ISNUMBER(F297),IF(INDEX(Activiteitenoverzicht!$B$5:$B$10001,F297)&lt;&gt;0,INDEX(Activiteitenoverzicht!$B$5:$B$10001,F297),"niet gevonden"),"-")</f>
        <v>-</v>
      </c>
      <c r="H297" t="str" cm="1">
        <f t="array" aca="1" ref="H297" ca="1">IF(ISNUMBER(F297),IF(INDEX(Activiteitenoverzicht!$G$5:$G$10001,F297)&lt;&gt;0,INDEX(Activiteitenoverzicht!$G$5:$G$10001,F297),"niet gevonden"),"-")</f>
        <v>-</v>
      </c>
      <c r="I297" t="str">
        <f ca="1">IF(ISNUMBER(F297), IFERROR(MATCH(A297,OFFSET(Activiteitenoverzicht!$D$5:$D$10001,F297,0), 0)+F297, "-"), "-")</f>
        <v>-</v>
      </c>
      <c r="J297" t="str" cm="1">
        <f t="array" aca="1" ref="J297" ca="1">IF(ISNUMBER(I297),IF(INDEX(Activiteitenoverzicht!$B$5:$B$10001,I297)&lt;&gt;0,INDEX(Activiteitenoverzicht!$B$5:$B$10001,I297),"niet gevonden"),"-")</f>
        <v>-</v>
      </c>
      <c r="K297" t="str" cm="1">
        <f t="array" aca="1" ref="K297" ca="1">IF(ISNUMBER(I297),IF(INDEX(Activiteitenoverzicht!$G$5:$G$10001,I297)&lt;&gt;0,INDEX(Activiteitenoverzicht!$G$5:$G$10001,I297),"niet gevonden"),"-")</f>
        <v>-</v>
      </c>
      <c r="L297" t="str">
        <f ca="1">IF(ISNUMBER(I297), IFERROR(MATCH(A297,OFFSET(Activiteitenoverzicht!$D$5:$D$10001,I297,0), 0)+I297, "-"), "-")</f>
        <v>-</v>
      </c>
      <c r="M297" t="str" cm="1">
        <f t="array" aca="1" ref="M297" ca="1">IF(ISNUMBER(L297),IF(INDEX(Activiteitenoverzicht!$B$5:$B$10001,L297)&lt;&gt;0,INDEX(Activiteitenoverzicht!$B$5:$B$10001,L297),"niet gevonden"),"-")</f>
        <v>-</v>
      </c>
      <c r="N297" t="str" cm="1">
        <f t="array" aca="1" ref="N297" ca="1">IF(ISNUMBER(L297),IF(INDEX(Activiteitenoverzicht!$G$5:$G$10001,L297)&lt;&gt;0,INDEX(Activiteitenoverzicht!$G$5:$G$10001,L297),"niet gevonden"),"-")</f>
        <v>-</v>
      </c>
      <c r="O297" t="str">
        <f ca="1">IF(ISNUMBER(L297), IFERROR(MATCH(A297,OFFSET(Activiteitenoverzicht!$D$5:$D$10001,L297,0), 0)+L297, "-"), "-")</f>
        <v>-</v>
      </c>
      <c r="R297" t="str">
        <f ca="1">IF(ISNUMBER(O297), IFERROR(MATCH(A297,OFFSET(Activiteitenoverzicht!$D$5:$D$10001,O297,0), 0)+O297, "-"), "-")</f>
        <v>-</v>
      </c>
      <c r="U297" t="str">
        <f ca="1">IF(ISNUMBER(R297), IFERROR(MATCH(A297,OFFSET(Activiteitenoverzicht!$D$5:$D$10001,R297,0), 0)+R297, "-"), "-")</f>
        <v>-</v>
      </c>
      <c r="X297" t="str">
        <f ca="1">IF(ISNUMBER(U297), IFERROR(MATCH(A297,OFFSET(Activiteitenoverzicht!$D$5:$D$10001,U297,0), 0)+U297, "-"), "-")</f>
        <v>-</v>
      </c>
      <c r="AA297" t="str">
        <f ca="1">IF(ISNUMBER(X297), IFERROR(MATCH(A297,OFFSET(Activiteitenoverzicht!$D$5:$D$10001,X297,0), 0)+X297, "-"), "-")</f>
        <v>-</v>
      </c>
    </row>
    <row r="298" spans="2:27" x14ac:dyDescent="0.25">
      <c r="B298">
        <f t="shared" si="4"/>
        <v>0</v>
      </c>
      <c r="C298" t="e">
        <f>MATCH(A298,Activiteitenoverzicht!$D$5:$D$10001, 0)</f>
        <v>#N/A</v>
      </c>
      <c r="D298" t="e" cm="1">
        <f t="array" ref="D298">IF(INDEX(Activiteitenoverzicht!$B$5:$B$10001,C298)&lt;&gt;0,INDEX(Activiteitenoverzicht!$B$5:$B$10001,C298),"niet gevonden")</f>
        <v>#N/A</v>
      </c>
      <c r="E298" t="e" cm="1">
        <f t="array" ref="E298">IF(INDEX(Activiteitenoverzicht!$G$5:$G$10001,C298)&lt;&gt;0,INDEX(Activiteitenoverzicht!$G$5:$G$10001,C298),"niet gevonden")</f>
        <v>#N/A</v>
      </c>
      <c r="F298" t="str">
        <f ca="1">IFERROR(MATCH(A298,OFFSET(Activiteitenoverzicht!$D$5:$D$2079,C298,0), 0)+C298, "-")</f>
        <v>-</v>
      </c>
      <c r="G298" t="str" cm="1">
        <f t="array" aca="1" ref="G298" ca="1">IF(ISNUMBER(F298),IF(INDEX(Activiteitenoverzicht!$B$5:$B$10001,F298)&lt;&gt;0,INDEX(Activiteitenoverzicht!$B$5:$B$10001,F298),"niet gevonden"),"-")</f>
        <v>-</v>
      </c>
      <c r="H298" t="str" cm="1">
        <f t="array" aca="1" ref="H298" ca="1">IF(ISNUMBER(F298),IF(INDEX(Activiteitenoverzicht!$G$5:$G$10001,F298)&lt;&gt;0,INDEX(Activiteitenoverzicht!$G$5:$G$10001,F298),"niet gevonden"),"-")</f>
        <v>-</v>
      </c>
      <c r="I298" t="str">
        <f ca="1">IF(ISNUMBER(F298), IFERROR(MATCH(A298,OFFSET(Activiteitenoverzicht!$D$5:$D$10001,F298,0), 0)+F298, "-"), "-")</f>
        <v>-</v>
      </c>
      <c r="J298" t="str" cm="1">
        <f t="array" aca="1" ref="J298" ca="1">IF(ISNUMBER(I298),IF(INDEX(Activiteitenoverzicht!$B$5:$B$10001,I298)&lt;&gt;0,INDEX(Activiteitenoverzicht!$B$5:$B$10001,I298),"niet gevonden"),"-")</f>
        <v>-</v>
      </c>
      <c r="K298" t="str" cm="1">
        <f t="array" aca="1" ref="K298" ca="1">IF(ISNUMBER(I298),IF(INDEX(Activiteitenoverzicht!$G$5:$G$10001,I298)&lt;&gt;0,INDEX(Activiteitenoverzicht!$G$5:$G$10001,I298),"niet gevonden"),"-")</f>
        <v>-</v>
      </c>
      <c r="L298" t="str">
        <f ca="1">IF(ISNUMBER(I298), IFERROR(MATCH(A298,OFFSET(Activiteitenoverzicht!$D$5:$D$10001,I298,0), 0)+I298, "-"), "-")</f>
        <v>-</v>
      </c>
      <c r="M298" t="str" cm="1">
        <f t="array" aca="1" ref="M298" ca="1">IF(ISNUMBER(L298),IF(INDEX(Activiteitenoverzicht!$B$5:$B$10001,L298)&lt;&gt;0,INDEX(Activiteitenoverzicht!$B$5:$B$10001,L298),"niet gevonden"),"-")</f>
        <v>-</v>
      </c>
      <c r="N298" t="str" cm="1">
        <f t="array" aca="1" ref="N298" ca="1">IF(ISNUMBER(L298),IF(INDEX(Activiteitenoverzicht!$G$5:$G$10001,L298)&lt;&gt;0,INDEX(Activiteitenoverzicht!$G$5:$G$10001,L298),"niet gevonden"),"-")</f>
        <v>-</v>
      </c>
      <c r="O298" t="str">
        <f ca="1">IF(ISNUMBER(L298), IFERROR(MATCH(A298,OFFSET(Activiteitenoverzicht!$D$5:$D$10001,L298,0), 0)+L298, "-"), "-")</f>
        <v>-</v>
      </c>
      <c r="R298" t="str">
        <f ca="1">IF(ISNUMBER(O298), IFERROR(MATCH(A298,OFFSET(Activiteitenoverzicht!$D$5:$D$10001,O298,0), 0)+O298, "-"), "-")</f>
        <v>-</v>
      </c>
      <c r="U298" t="str">
        <f ca="1">IF(ISNUMBER(R298), IFERROR(MATCH(A298,OFFSET(Activiteitenoverzicht!$D$5:$D$10001,R298,0), 0)+R298, "-"), "-")</f>
        <v>-</v>
      </c>
      <c r="X298" t="str">
        <f ca="1">IF(ISNUMBER(U298), IFERROR(MATCH(A298,OFFSET(Activiteitenoverzicht!$D$5:$D$10001,U298,0), 0)+U298, "-"), "-")</f>
        <v>-</v>
      </c>
      <c r="AA298" t="str">
        <f ca="1">IF(ISNUMBER(X298), IFERROR(MATCH(A298,OFFSET(Activiteitenoverzicht!$D$5:$D$10001,X298,0), 0)+X298, "-"), "-")</f>
        <v>-</v>
      </c>
    </row>
    <row r="299" spans="2:27" x14ac:dyDescent="0.25">
      <c r="B299">
        <f t="shared" si="4"/>
        <v>0</v>
      </c>
      <c r="C299" t="e">
        <f>MATCH(A299,Activiteitenoverzicht!$D$5:$D$10001, 0)</f>
        <v>#N/A</v>
      </c>
      <c r="D299" t="e" cm="1">
        <f t="array" ref="D299">IF(INDEX(Activiteitenoverzicht!$B$5:$B$10001,C299)&lt;&gt;0,INDEX(Activiteitenoverzicht!$B$5:$B$10001,C299),"niet gevonden")</f>
        <v>#N/A</v>
      </c>
      <c r="E299" t="e" cm="1">
        <f t="array" ref="E299">IF(INDEX(Activiteitenoverzicht!$G$5:$G$10001,C299)&lt;&gt;0,INDEX(Activiteitenoverzicht!$G$5:$G$10001,C299),"niet gevonden")</f>
        <v>#N/A</v>
      </c>
      <c r="F299" t="str">
        <f ca="1">IFERROR(MATCH(A299,OFFSET(Activiteitenoverzicht!$D$5:$D$2079,C299,0), 0)+C299, "-")</f>
        <v>-</v>
      </c>
      <c r="G299" t="str" cm="1">
        <f t="array" aca="1" ref="G299" ca="1">IF(ISNUMBER(F299),IF(INDEX(Activiteitenoverzicht!$B$5:$B$10001,F299)&lt;&gt;0,INDEX(Activiteitenoverzicht!$B$5:$B$10001,F299),"niet gevonden"),"-")</f>
        <v>-</v>
      </c>
      <c r="H299" t="str" cm="1">
        <f t="array" aca="1" ref="H299" ca="1">IF(ISNUMBER(F299),IF(INDEX(Activiteitenoverzicht!$G$5:$G$10001,F299)&lt;&gt;0,INDEX(Activiteitenoverzicht!$G$5:$G$10001,F299),"niet gevonden"),"-")</f>
        <v>-</v>
      </c>
      <c r="I299" t="str">
        <f ca="1">IF(ISNUMBER(F299), IFERROR(MATCH(A299,OFFSET(Activiteitenoverzicht!$D$5:$D$10001,F299,0), 0)+F299, "-"), "-")</f>
        <v>-</v>
      </c>
      <c r="J299" t="str" cm="1">
        <f t="array" aca="1" ref="J299" ca="1">IF(ISNUMBER(I299),IF(INDEX(Activiteitenoverzicht!$B$5:$B$10001,I299)&lt;&gt;0,INDEX(Activiteitenoverzicht!$B$5:$B$10001,I299),"niet gevonden"),"-")</f>
        <v>-</v>
      </c>
      <c r="K299" t="str" cm="1">
        <f t="array" aca="1" ref="K299" ca="1">IF(ISNUMBER(I299),IF(INDEX(Activiteitenoverzicht!$G$5:$G$10001,I299)&lt;&gt;0,INDEX(Activiteitenoverzicht!$G$5:$G$10001,I299),"niet gevonden"),"-")</f>
        <v>-</v>
      </c>
      <c r="L299" t="str">
        <f ca="1">IF(ISNUMBER(I299), IFERROR(MATCH(A299,OFFSET(Activiteitenoverzicht!$D$5:$D$10001,I299,0), 0)+I299, "-"), "-")</f>
        <v>-</v>
      </c>
      <c r="M299" t="str" cm="1">
        <f t="array" aca="1" ref="M299" ca="1">IF(ISNUMBER(L299),IF(INDEX(Activiteitenoverzicht!$B$5:$B$10001,L299)&lt;&gt;0,INDEX(Activiteitenoverzicht!$B$5:$B$10001,L299),"niet gevonden"),"-")</f>
        <v>-</v>
      </c>
      <c r="N299" t="str" cm="1">
        <f t="array" aca="1" ref="N299" ca="1">IF(ISNUMBER(L299),IF(INDEX(Activiteitenoverzicht!$G$5:$G$10001,L299)&lt;&gt;0,INDEX(Activiteitenoverzicht!$G$5:$G$10001,L299),"niet gevonden"),"-")</f>
        <v>-</v>
      </c>
      <c r="O299" t="str">
        <f ca="1">IF(ISNUMBER(L299), IFERROR(MATCH(A299,OFFSET(Activiteitenoverzicht!$D$5:$D$10001,L299,0), 0)+L299, "-"), "-")</f>
        <v>-</v>
      </c>
      <c r="R299" t="str">
        <f ca="1">IF(ISNUMBER(O299), IFERROR(MATCH(A299,OFFSET(Activiteitenoverzicht!$D$5:$D$10001,O299,0), 0)+O299, "-"), "-")</f>
        <v>-</v>
      </c>
      <c r="U299" t="str">
        <f ca="1">IF(ISNUMBER(R299), IFERROR(MATCH(A299,OFFSET(Activiteitenoverzicht!$D$5:$D$10001,R299,0), 0)+R299, "-"), "-")</f>
        <v>-</v>
      </c>
      <c r="X299" t="str">
        <f ca="1">IF(ISNUMBER(U299), IFERROR(MATCH(A299,OFFSET(Activiteitenoverzicht!$D$5:$D$10001,U299,0), 0)+U299, "-"), "-")</f>
        <v>-</v>
      </c>
      <c r="AA299" t="str">
        <f ca="1">IF(ISNUMBER(X299), IFERROR(MATCH(A299,OFFSET(Activiteitenoverzicht!$D$5:$D$10001,X299,0), 0)+X299, "-"), "-")</f>
        <v>-</v>
      </c>
    </row>
    <row r="300" spans="2:27" x14ac:dyDescent="0.25">
      <c r="B300">
        <f t="shared" si="4"/>
        <v>0</v>
      </c>
      <c r="C300" t="e">
        <f>MATCH(A300,Activiteitenoverzicht!$D$5:$D$10001, 0)</f>
        <v>#N/A</v>
      </c>
      <c r="D300" t="e" cm="1">
        <f t="array" ref="D300">IF(INDEX(Activiteitenoverzicht!$B$5:$B$10001,C300)&lt;&gt;0,INDEX(Activiteitenoverzicht!$B$5:$B$10001,C300),"niet gevonden")</f>
        <v>#N/A</v>
      </c>
      <c r="E300" t="e" cm="1">
        <f t="array" ref="E300">IF(INDEX(Activiteitenoverzicht!$G$5:$G$10001,C300)&lt;&gt;0,INDEX(Activiteitenoverzicht!$G$5:$G$10001,C300),"niet gevonden")</f>
        <v>#N/A</v>
      </c>
      <c r="F300" t="str">
        <f ca="1">IFERROR(MATCH(A300,OFFSET(Activiteitenoverzicht!$D$5:$D$2079,C300,0), 0)+C300, "-")</f>
        <v>-</v>
      </c>
      <c r="G300" t="str" cm="1">
        <f t="array" aca="1" ref="G300" ca="1">IF(ISNUMBER(F300),IF(INDEX(Activiteitenoverzicht!$B$5:$B$10001,F300)&lt;&gt;0,INDEX(Activiteitenoverzicht!$B$5:$B$10001,F300),"niet gevonden"),"-")</f>
        <v>-</v>
      </c>
      <c r="H300" t="str" cm="1">
        <f t="array" aca="1" ref="H300" ca="1">IF(ISNUMBER(F300),IF(INDEX(Activiteitenoverzicht!$G$5:$G$10001,F300)&lt;&gt;0,INDEX(Activiteitenoverzicht!$G$5:$G$10001,F300),"niet gevonden"),"-")</f>
        <v>-</v>
      </c>
      <c r="I300" t="str">
        <f ca="1">IF(ISNUMBER(F300), IFERROR(MATCH(A300,OFFSET(Activiteitenoverzicht!$D$5:$D$10001,F300,0), 0)+F300, "-"), "-")</f>
        <v>-</v>
      </c>
      <c r="J300" t="str" cm="1">
        <f t="array" aca="1" ref="J300" ca="1">IF(ISNUMBER(I300),IF(INDEX(Activiteitenoverzicht!$B$5:$B$10001,I300)&lt;&gt;0,INDEX(Activiteitenoverzicht!$B$5:$B$10001,I300),"niet gevonden"),"-")</f>
        <v>-</v>
      </c>
      <c r="K300" t="str" cm="1">
        <f t="array" aca="1" ref="K300" ca="1">IF(ISNUMBER(I300),IF(INDEX(Activiteitenoverzicht!$G$5:$G$10001,I300)&lt;&gt;0,INDEX(Activiteitenoverzicht!$G$5:$G$10001,I300),"niet gevonden"),"-")</f>
        <v>-</v>
      </c>
      <c r="L300" t="str">
        <f ca="1">IF(ISNUMBER(I300), IFERROR(MATCH(A300,OFFSET(Activiteitenoverzicht!$D$5:$D$10001,I300,0), 0)+I300, "-"), "-")</f>
        <v>-</v>
      </c>
      <c r="M300" t="str" cm="1">
        <f t="array" aca="1" ref="M300" ca="1">IF(ISNUMBER(L300),IF(INDEX(Activiteitenoverzicht!$B$5:$B$10001,L300)&lt;&gt;0,INDEX(Activiteitenoverzicht!$B$5:$B$10001,L300),"niet gevonden"),"-")</f>
        <v>-</v>
      </c>
      <c r="N300" t="str" cm="1">
        <f t="array" aca="1" ref="N300" ca="1">IF(ISNUMBER(L300),IF(INDEX(Activiteitenoverzicht!$G$5:$G$10001,L300)&lt;&gt;0,INDEX(Activiteitenoverzicht!$G$5:$G$10001,L300),"niet gevonden"),"-")</f>
        <v>-</v>
      </c>
      <c r="O300" t="str">
        <f ca="1">IF(ISNUMBER(L300), IFERROR(MATCH(A300,OFFSET(Activiteitenoverzicht!$D$5:$D$10001,L300,0), 0)+L300, "-"), "-")</f>
        <v>-</v>
      </c>
      <c r="R300" t="str">
        <f ca="1">IF(ISNUMBER(O300), IFERROR(MATCH(A300,OFFSET(Activiteitenoverzicht!$D$5:$D$10001,O300,0), 0)+O300, "-"), "-")</f>
        <v>-</v>
      </c>
      <c r="U300" t="str">
        <f ca="1">IF(ISNUMBER(R300), IFERROR(MATCH(A300,OFFSET(Activiteitenoverzicht!$D$5:$D$10001,R300,0), 0)+R300, "-"), "-")</f>
        <v>-</v>
      </c>
      <c r="X300" t="str">
        <f ca="1">IF(ISNUMBER(U300), IFERROR(MATCH(A300,OFFSET(Activiteitenoverzicht!$D$5:$D$10001,U300,0), 0)+U300, "-"), "-")</f>
        <v>-</v>
      </c>
      <c r="AA300" t="str">
        <f ca="1">IF(ISNUMBER(X300), IFERROR(MATCH(A300,OFFSET(Activiteitenoverzicht!$D$5:$D$10001,X300,0), 0)+X300, "-"), "-")</f>
        <v>-</v>
      </c>
    </row>
    <row r="301" spans="2:27" x14ac:dyDescent="0.25">
      <c r="B301">
        <f t="shared" si="4"/>
        <v>0</v>
      </c>
      <c r="C301" t="e">
        <f>MATCH(A301,Activiteitenoverzicht!$D$5:$D$10001, 0)</f>
        <v>#N/A</v>
      </c>
      <c r="D301" t="e" cm="1">
        <f t="array" ref="D301">IF(INDEX(Activiteitenoverzicht!$B$5:$B$10001,C301)&lt;&gt;0,INDEX(Activiteitenoverzicht!$B$5:$B$10001,C301),"niet gevonden")</f>
        <v>#N/A</v>
      </c>
      <c r="E301" t="e" cm="1">
        <f t="array" ref="E301">IF(INDEX(Activiteitenoverzicht!$G$5:$G$10001,C301)&lt;&gt;0,INDEX(Activiteitenoverzicht!$G$5:$G$10001,C301),"niet gevonden")</f>
        <v>#N/A</v>
      </c>
      <c r="F301" t="str">
        <f ca="1">IFERROR(MATCH(A301,OFFSET(Activiteitenoverzicht!$D$5:$D$2079,C301,0), 0)+C301, "-")</f>
        <v>-</v>
      </c>
      <c r="G301" t="str" cm="1">
        <f t="array" aca="1" ref="G301" ca="1">IF(ISNUMBER(F301),IF(INDEX(Activiteitenoverzicht!$B$5:$B$10001,F301)&lt;&gt;0,INDEX(Activiteitenoverzicht!$B$5:$B$10001,F301),"niet gevonden"),"-")</f>
        <v>-</v>
      </c>
      <c r="H301" t="str" cm="1">
        <f t="array" aca="1" ref="H301" ca="1">IF(ISNUMBER(F301),IF(INDEX(Activiteitenoverzicht!$G$5:$G$10001,F301)&lt;&gt;0,INDEX(Activiteitenoverzicht!$G$5:$G$10001,F301),"niet gevonden"),"-")</f>
        <v>-</v>
      </c>
      <c r="I301" t="str">
        <f ca="1">IF(ISNUMBER(F301), IFERROR(MATCH(A301,OFFSET(Activiteitenoverzicht!$D$5:$D$10001,F301,0), 0)+F301, "-"), "-")</f>
        <v>-</v>
      </c>
      <c r="J301" t="str" cm="1">
        <f t="array" aca="1" ref="J301" ca="1">IF(ISNUMBER(I301),IF(INDEX(Activiteitenoverzicht!$B$5:$B$10001,I301)&lt;&gt;0,INDEX(Activiteitenoverzicht!$B$5:$B$10001,I301),"niet gevonden"),"-")</f>
        <v>-</v>
      </c>
      <c r="K301" t="str" cm="1">
        <f t="array" aca="1" ref="K301" ca="1">IF(ISNUMBER(I301),IF(INDEX(Activiteitenoverzicht!$G$5:$G$10001,I301)&lt;&gt;0,INDEX(Activiteitenoverzicht!$G$5:$G$10001,I301),"niet gevonden"),"-")</f>
        <v>-</v>
      </c>
      <c r="L301" t="str">
        <f ca="1">IF(ISNUMBER(I301), IFERROR(MATCH(A301,OFFSET(Activiteitenoverzicht!$D$5:$D$10001,I301,0), 0)+I301, "-"), "-")</f>
        <v>-</v>
      </c>
      <c r="M301" t="str" cm="1">
        <f t="array" aca="1" ref="M301" ca="1">IF(ISNUMBER(L301),IF(INDEX(Activiteitenoverzicht!$B$5:$B$10001,L301)&lt;&gt;0,INDEX(Activiteitenoverzicht!$B$5:$B$10001,L301),"niet gevonden"),"-")</f>
        <v>-</v>
      </c>
      <c r="N301" t="str" cm="1">
        <f t="array" aca="1" ref="N301" ca="1">IF(ISNUMBER(L301),IF(INDEX(Activiteitenoverzicht!$G$5:$G$10001,L301)&lt;&gt;0,INDEX(Activiteitenoverzicht!$G$5:$G$10001,L301),"niet gevonden"),"-")</f>
        <v>-</v>
      </c>
      <c r="O301" t="str">
        <f ca="1">IF(ISNUMBER(L301), IFERROR(MATCH(A301,OFFSET(Activiteitenoverzicht!$D$5:$D$10001,L301,0), 0)+L301, "-"), "-")</f>
        <v>-</v>
      </c>
      <c r="R301" t="str">
        <f ca="1">IF(ISNUMBER(O301), IFERROR(MATCH(A301,OFFSET(Activiteitenoverzicht!$D$5:$D$10001,O301,0), 0)+O301, "-"), "-")</f>
        <v>-</v>
      </c>
      <c r="U301" t="str">
        <f ca="1">IF(ISNUMBER(R301), IFERROR(MATCH(A301,OFFSET(Activiteitenoverzicht!$D$5:$D$10001,R301,0), 0)+R301, "-"), "-")</f>
        <v>-</v>
      </c>
      <c r="X301" t="str">
        <f ca="1">IF(ISNUMBER(U301), IFERROR(MATCH(A301,OFFSET(Activiteitenoverzicht!$D$5:$D$10001,U301,0), 0)+U301, "-"), "-")</f>
        <v>-</v>
      </c>
      <c r="AA301" t="str">
        <f ca="1">IF(ISNUMBER(X301), IFERROR(MATCH(A301,OFFSET(Activiteitenoverzicht!$D$5:$D$10001,X301,0), 0)+X301, "-"), "-")</f>
        <v>-</v>
      </c>
    </row>
    <row r="302" spans="2:27" x14ac:dyDescent="0.25">
      <c r="B302">
        <f t="shared" si="4"/>
        <v>0</v>
      </c>
      <c r="C302" t="e">
        <f>MATCH(A302,Activiteitenoverzicht!$D$5:$D$10001, 0)</f>
        <v>#N/A</v>
      </c>
      <c r="D302" t="e" cm="1">
        <f t="array" ref="D302">IF(INDEX(Activiteitenoverzicht!$B$5:$B$10001,C302)&lt;&gt;0,INDEX(Activiteitenoverzicht!$B$5:$B$10001,C302),"niet gevonden")</f>
        <v>#N/A</v>
      </c>
      <c r="E302" t="e" cm="1">
        <f t="array" ref="E302">IF(INDEX(Activiteitenoverzicht!$G$5:$G$10001,C302)&lt;&gt;0,INDEX(Activiteitenoverzicht!$G$5:$G$10001,C302),"niet gevonden")</f>
        <v>#N/A</v>
      </c>
      <c r="F302" t="str">
        <f ca="1">IFERROR(MATCH(A302,OFFSET(Activiteitenoverzicht!$D$5:$D$2079,C302,0), 0)+C302, "-")</f>
        <v>-</v>
      </c>
      <c r="G302" t="str" cm="1">
        <f t="array" aca="1" ref="G302" ca="1">IF(ISNUMBER(F302),IF(INDEX(Activiteitenoverzicht!$B$5:$B$10001,F302)&lt;&gt;0,INDEX(Activiteitenoverzicht!$B$5:$B$10001,F302),"niet gevonden"),"-")</f>
        <v>-</v>
      </c>
      <c r="H302" t="str" cm="1">
        <f t="array" aca="1" ref="H302" ca="1">IF(ISNUMBER(F302),IF(INDEX(Activiteitenoverzicht!$G$5:$G$10001,F302)&lt;&gt;0,INDEX(Activiteitenoverzicht!$G$5:$G$10001,F302),"niet gevonden"),"-")</f>
        <v>-</v>
      </c>
      <c r="I302" t="str">
        <f ca="1">IF(ISNUMBER(F302), IFERROR(MATCH(A302,OFFSET(Activiteitenoverzicht!$D$5:$D$10001,F302,0), 0)+F302, "-"), "-")</f>
        <v>-</v>
      </c>
      <c r="J302" t="str" cm="1">
        <f t="array" aca="1" ref="J302" ca="1">IF(ISNUMBER(I302),IF(INDEX(Activiteitenoverzicht!$B$5:$B$10001,I302)&lt;&gt;0,INDEX(Activiteitenoverzicht!$B$5:$B$10001,I302),"niet gevonden"),"-")</f>
        <v>-</v>
      </c>
      <c r="K302" t="str" cm="1">
        <f t="array" aca="1" ref="K302" ca="1">IF(ISNUMBER(I302),IF(INDEX(Activiteitenoverzicht!$G$5:$G$10001,I302)&lt;&gt;0,INDEX(Activiteitenoverzicht!$G$5:$G$10001,I302),"niet gevonden"),"-")</f>
        <v>-</v>
      </c>
      <c r="L302" t="str">
        <f ca="1">IF(ISNUMBER(I302), IFERROR(MATCH(A302,OFFSET(Activiteitenoverzicht!$D$5:$D$10001,I302,0), 0)+I302, "-"), "-")</f>
        <v>-</v>
      </c>
      <c r="M302" t="str" cm="1">
        <f t="array" aca="1" ref="M302" ca="1">IF(ISNUMBER(L302),IF(INDEX(Activiteitenoverzicht!$B$5:$B$10001,L302)&lt;&gt;0,INDEX(Activiteitenoverzicht!$B$5:$B$10001,L302),"niet gevonden"),"-")</f>
        <v>-</v>
      </c>
      <c r="N302" t="str" cm="1">
        <f t="array" aca="1" ref="N302" ca="1">IF(ISNUMBER(L302),IF(INDEX(Activiteitenoverzicht!$G$5:$G$10001,L302)&lt;&gt;0,INDEX(Activiteitenoverzicht!$G$5:$G$10001,L302),"niet gevonden"),"-")</f>
        <v>-</v>
      </c>
      <c r="O302" t="str">
        <f ca="1">IF(ISNUMBER(L302), IFERROR(MATCH(A302,OFFSET(Activiteitenoverzicht!$D$5:$D$10001,L302,0), 0)+L302, "-"), "-")</f>
        <v>-</v>
      </c>
      <c r="R302" t="str">
        <f ca="1">IF(ISNUMBER(O302), IFERROR(MATCH(A302,OFFSET(Activiteitenoverzicht!$D$5:$D$10001,O302,0), 0)+O302, "-"), "-")</f>
        <v>-</v>
      </c>
      <c r="U302" t="str">
        <f ca="1">IF(ISNUMBER(R302), IFERROR(MATCH(A302,OFFSET(Activiteitenoverzicht!$D$5:$D$10001,R302,0), 0)+R302, "-"), "-")</f>
        <v>-</v>
      </c>
      <c r="X302" t="str">
        <f ca="1">IF(ISNUMBER(U302), IFERROR(MATCH(A302,OFFSET(Activiteitenoverzicht!$D$5:$D$10001,U302,0), 0)+U302, "-"), "-")</f>
        <v>-</v>
      </c>
      <c r="AA302" t="str">
        <f ca="1">IF(ISNUMBER(X302), IFERROR(MATCH(A302,OFFSET(Activiteitenoverzicht!$D$5:$D$10001,X302,0), 0)+X302, "-"), "-")</f>
        <v>-</v>
      </c>
    </row>
    <row r="303" spans="2:27" x14ac:dyDescent="0.25">
      <c r="B303">
        <f t="shared" si="4"/>
        <v>0</v>
      </c>
      <c r="C303" t="e">
        <f>MATCH(A303,Activiteitenoverzicht!$D$5:$D$10001, 0)</f>
        <v>#N/A</v>
      </c>
      <c r="D303" t="e" cm="1">
        <f t="array" ref="D303">IF(INDEX(Activiteitenoverzicht!$B$5:$B$10001,C303)&lt;&gt;0,INDEX(Activiteitenoverzicht!$B$5:$B$10001,C303),"niet gevonden")</f>
        <v>#N/A</v>
      </c>
      <c r="E303" t="e" cm="1">
        <f t="array" ref="E303">IF(INDEX(Activiteitenoverzicht!$G$5:$G$10001,C303)&lt;&gt;0,INDEX(Activiteitenoverzicht!$G$5:$G$10001,C303),"niet gevonden")</f>
        <v>#N/A</v>
      </c>
      <c r="F303" t="str">
        <f ca="1">IFERROR(MATCH(A303,OFFSET(Activiteitenoverzicht!$D$5:$D$2079,C303,0), 0)+C303, "-")</f>
        <v>-</v>
      </c>
      <c r="G303" t="str" cm="1">
        <f t="array" aca="1" ref="G303" ca="1">IF(ISNUMBER(F303),IF(INDEX(Activiteitenoverzicht!$B$5:$B$10001,F303)&lt;&gt;0,INDEX(Activiteitenoverzicht!$B$5:$B$10001,F303),"niet gevonden"),"-")</f>
        <v>-</v>
      </c>
      <c r="H303" t="str" cm="1">
        <f t="array" aca="1" ref="H303" ca="1">IF(ISNUMBER(F303),IF(INDEX(Activiteitenoverzicht!$G$5:$G$10001,F303)&lt;&gt;0,INDEX(Activiteitenoverzicht!$G$5:$G$10001,F303),"niet gevonden"),"-")</f>
        <v>-</v>
      </c>
      <c r="I303" t="str">
        <f ca="1">IF(ISNUMBER(F303), IFERROR(MATCH(A303,OFFSET(Activiteitenoverzicht!$D$5:$D$10001,F303,0), 0)+F303, "-"), "-")</f>
        <v>-</v>
      </c>
      <c r="J303" t="str" cm="1">
        <f t="array" aca="1" ref="J303" ca="1">IF(ISNUMBER(I303),IF(INDEX(Activiteitenoverzicht!$B$5:$B$10001,I303)&lt;&gt;0,INDEX(Activiteitenoverzicht!$B$5:$B$10001,I303),"niet gevonden"),"-")</f>
        <v>-</v>
      </c>
      <c r="K303" t="str" cm="1">
        <f t="array" aca="1" ref="K303" ca="1">IF(ISNUMBER(I303),IF(INDEX(Activiteitenoverzicht!$G$5:$G$10001,I303)&lt;&gt;0,INDEX(Activiteitenoverzicht!$G$5:$G$10001,I303),"niet gevonden"),"-")</f>
        <v>-</v>
      </c>
      <c r="L303" t="str">
        <f ca="1">IF(ISNUMBER(I303), IFERROR(MATCH(A303,OFFSET(Activiteitenoverzicht!$D$5:$D$10001,I303,0), 0)+I303, "-"), "-")</f>
        <v>-</v>
      </c>
      <c r="M303" t="str" cm="1">
        <f t="array" aca="1" ref="M303" ca="1">IF(ISNUMBER(L303),IF(INDEX(Activiteitenoverzicht!$B$5:$B$10001,L303)&lt;&gt;0,INDEX(Activiteitenoverzicht!$B$5:$B$10001,L303),"niet gevonden"),"-")</f>
        <v>-</v>
      </c>
      <c r="N303" t="str" cm="1">
        <f t="array" aca="1" ref="N303" ca="1">IF(ISNUMBER(L303),IF(INDEX(Activiteitenoverzicht!$G$5:$G$10001,L303)&lt;&gt;0,INDEX(Activiteitenoverzicht!$G$5:$G$10001,L303),"niet gevonden"),"-")</f>
        <v>-</v>
      </c>
      <c r="O303" t="str">
        <f ca="1">IF(ISNUMBER(L303), IFERROR(MATCH(A303,OFFSET(Activiteitenoverzicht!$D$5:$D$10001,L303,0), 0)+L303, "-"), "-")</f>
        <v>-</v>
      </c>
      <c r="R303" t="str">
        <f ca="1">IF(ISNUMBER(O303), IFERROR(MATCH(A303,OFFSET(Activiteitenoverzicht!$D$5:$D$10001,O303,0), 0)+O303, "-"), "-")</f>
        <v>-</v>
      </c>
      <c r="U303" t="str">
        <f ca="1">IF(ISNUMBER(R303), IFERROR(MATCH(A303,OFFSET(Activiteitenoverzicht!$D$5:$D$10001,R303,0), 0)+R303, "-"), "-")</f>
        <v>-</v>
      </c>
      <c r="X303" t="str">
        <f ca="1">IF(ISNUMBER(U303), IFERROR(MATCH(A303,OFFSET(Activiteitenoverzicht!$D$5:$D$10001,U303,0), 0)+U303, "-"), "-")</f>
        <v>-</v>
      </c>
      <c r="AA303" t="str">
        <f ca="1">IF(ISNUMBER(X303), IFERROR(MATCH(A303,OFFSET(Activiteitenoverzicht!$D$5:$D$10001,X303,0), 0)+X303, "-"), "-")</f>
        <v>-</v>
      </c>
    </row>
    <row r="304" spans="2:27" x14ac:dyDescent="0.25">
      <c r="B304">
        <f t="shared" si="4"/>
        <v>0</v>
      </c>
      <c r="C304" t="e">
        <f>MATCH(A304,Activiteitenoverzicht!$D$5:$D$10001, 0)</f>
        <v>#N/A</v>
      </c>
      <c r="D304" t="e" cm="1">
        <f t="array" ref="D304">IF(INDEX(Activiteitenoverzicht!$B$5:$B$10001,C304)&lt;&gt;0,INDEX(Activiteitenoverzicht!$B$5:$B$10001,C304),"niet gevonden")</f>
        <v>#N/A</v>
      </c>
      <c r="E304" t="e" cm="1">
        <f t="array" ref="E304">IF(INDEX(Activiteitenoverzicht!$G$5:$G$10001,C304)&lt;&gt;0,INDEX(Activiteitenoverzicht!$G$5:$G$10001,C304),"niet gevonden")</f>
        <v>#N/A</v>
      </c>
      <c r="F304" t="str">
        <f ca="1">IFERROR(MATCH(A304,OFFSET(Activiteitenoverzicht!$D$5:$D$2079,C304,0), 0)+C304, "-")</f>
        <v>-</v>
      </c>
      <c r="G304" t="str" cm="1">
        <f t="array" aca="1" ref="G304" ca="1">IF(ISNUMBER(F304),IF(INDEX(Activiteitenoverzicht!$B$5:$B$10001,F304)&lt;&gt;0,INDEX(Activiteitenoverzicht!$B$5:$B$10001,F304),"niet gevonden"),"-")</f>
        <v>-</v>
      </c>
      <c r="H304" t="str" cm="1">
        <f t="array" aca="1" ref="H304" ca="1">IF(ISNUMBER(F304),IF(INDEX(Activiteitenoverzicht!$G$5:$G$10001,F304)&lt;&gt;0,INDEX(Activiteitenoverzicht!$G$5:$G$10001,F304),"niet gevonden"),"-")</f>
        <v>-</v>
      </c>
      <c r="I304" t="str">
        <f ca="1">IF(ISNUMBER(F304), IFERROR(MATCH(A304,OFFSET(Activiteitenoverzicht!$D$5:$D$10001,F304,0), 0)+F304, "-"), "-")</f>
        <v>-</v>
      </c>
      <c r="J304" t="str" cm="1">
        <f t="array" aca="1" ref="J304" ca="1">IF(ISNUMBER(I304),IF(INDEX(Activiteitenoverzicht!$B$5:$B$10001,I304)&lt;&gt;0,INDEX(Activiteitenoverzicht!$B$5:$B$10001,I304),"niet gevonden"),"-")</f>
        <v>-</v>
      </c>
      <c r="K304" t="str" cm="1">
        <f t="array" aca="1" ref="K304" ca="1">IF(ISNUMBER(I304),IF(INDEX(Activiteitenoverzicht!$G$5:$G$10001,I304)&lt;&gt;0,INDEX(Activiteitenoverzicht!$G$5:$G$10001,I304),"niet gevonden"),"-")</f>
        <v>-</v>
      </c>
      <c r="L304" t="str">
        <f ca="1">IF(ISNUMBER(I304), IFERROR(MATCH(A304,OFFSET(Activiteitenoverzicht!$D$5:$D$10001,I304,0), 0)+I304, "-"), "-")</f>
        <v>-</v>
      </c>
      <c r="M304" t="str" cm="1">
        <f t="array" aca="1" ref="M304" ca="1">IF(ISNUMBER(L304),IF(INDEX(Activiteitenoverzicht!$B$5:$B$10001,L304)&lt;&gt;0,INDEX(Activiteitenoverzicht!$B$5:$B$10001,L304),"niet gevonden"),"-")</f>
        <v>-</v>
      </c>
      <c r="N304" t="str" cm="1">
        <f t="array" aca="1" ref="N304" ca="1">IF(ISNUMBER(L304),IF(INDEX(Activiteitenoverzicht!$G$5:$G$10001,L304)&lt;&gt;0,INDEX(Activiteitenoverzicht!$G$5:$G$10001,L304),"niet gevonden"),"-")</f>
        <v>-</v>
      </c>
      <c r="O304" t="str">
        <f ca="1">IF(ISNUMBER(L304), IFERROR(MATCH(A304,OFFSET(Activiteitenoverzicht!$D$5:$D$10001,L304,0), 0)+L304, "-"), "-")</f>
        <v>-</v>
      </c>
      <c r="R304" t="str">
        <f ca="1">IF(ISNUMBER(O304), IFERROR(MATCH(A304,OFFSET(Activiteitenoverzicht!$D$5:$D$10001,O304,0), 0)+O304, "-"), "-")</f>
        <v>-</v>
      </c>
      <c r="U304" t="str">
        <f ca="1">IF(ISNUMBER(R304), IFERROR(MATCH(A304,OFFSET(Activiteitenoverzicht!$D$5:$D$10001,R304,0), 0)+R304, "-"), "-")</f>
        <v>-</v>
      </c>
      <c r="X304" t="str">
        <f ca="1">IF(ISNUMBER(U304), IFERROR(MATCH(A304,OFFSET(Activiteitenoverzicht!$D$5:$D$10001,U304,0), 0)+U304, "-"), "-")</f>
        <v>-</v>
      </c>
      <c r="AA304" t="str">
        <f ca="1">IF(ISNUMBER(X304), IFERROR(MATCH(A304,OFFSET(Activiteitenoverzicht!$D$5:$D$10001,X304,0), 0)+X304, "-"), "-")</f>
        <v>-</v>
      </c>
    </row>
    <row r="305" spans="2:27" x14ac:dyDescent="0.25">
      <c r="B305">
        <f t="shared" si="4"/>
        <v>0</v>
      </c>
      <c r="C305" t="e">
        <f>MATCH(A305,Activiteitenoverzicht!$D$5:$D$10001, 0)</f>
        <v>#N/A</v>
      </c>
      <c r="D305" t="e" cm="1">
        <f t="array" ref="D305">IF(INDEX(Activiteitenoverzicht!$B$5:$B$10001,C305)&lt;&gt;0,INDEX(Activiteitenoverzicht!$B$5:$B$10001,C305),"niet gevonden")</f>
        <v>#N/A</v>
      </c>
      <c r="E305" t="e" cm="1">
        <f t="array" ref="E305">IF(INDEX(Activiteitenoverzicht!$G$5:$G$10001,C305)&lt;&gt;0,INDEX(Activiteitenoverzicht!$G$5:$G$10001,C305),"niet gevonden")</f>
        <v>#N/A</v>
      </c>
      <c r="F305" t="str">
        <f ca="1">IFERROR(MATCH(A305,OFFSET(Activiteitenoverzicht!$D$5:$D$2079,C305,0), 0)+C305, "-")</f>
        <v>-</v>
      </c>
      <c r="G305" t="str" cm="1">
        <f t="array" aca="1" ref="G305" ca="1">IF(ISNUMBER(F305),IF(INDEX(Activiteitenoverzicht!$B$5:$B$10001,F305)&lt;&gt;0,INDEX(Activiteitenoverzicht!$B$5:$B$10001,F305),"niet gevonden"),"-")</f>
        <v>-</v>
      </c>
      <c r="H305" t="str" cm="1">
        <f t="array" aca="1" ref="H305" ca="1">IF(ISNUMBER(F305),IF(INDEX(Activiteitenoverzicht!$G$5:$G$10001,F305)&lt;&gt;0,INDEX(Activiteitenoverzicht!$G$5:$G$10001,F305),"niet gevonden"),"-")</f>
        <v>-</v>
      </c>
      <c r="I305" t="str">
        <f ca="1">IF(ISNUMBER(F305), IFERROR(MATCH(A305,OFFSET(Activiteitenoverzicht!$D$5:$D$10001,F305,0), 0)+F305, "-"), "-")</f>
        <v>-</v>
      </c>
      <c r="J305" t="str" cm="1">
        <f t="array" aca="1" ref="J305" ca="1">IF(ISNUMBER(I305),IF(INDEX(Activiteitenoverzicht!$B$5:$B$10001,I305)&lt;&gt;0,INDEX(Activiteitenoverzicht!$B$5:$B$10001,I305),"niet gevonden"),"-")</f>
        <v>-</v>
      </c>
      <c r="K305" t="str" cm="1">
        <f t="array" aca="1" ref="K305" ca="1">IF(ISNUMBER(I305),IF(INDEX(Activiteitenoverzicht!$G$5:$G$10001,I305)&lt;&gt;0,INDEX(Activiteitenoverzicht!$G$5:$G$10001,I305),"niet gevonden"),"-")</f>
        <v>-</v>
      </c>
      <c r="L305" t="str">
        <f ca="1">IF(ISNUMBER(I305), IFERROR(MATCH(A305,OFFSET(Activiteitenoverzicht!$D$5:$D$10001,I305,0), 0)+I305, "-"), "-")</f>
        <v>-</v>
      </c>
      <c r="M305" t="str" cm="1">
        <f t="array" aca="1" ref="M305" ca="1">IF(ISNUMBER(L305),IF(INDEX(Activiteitenoverzicht!$B$5:$B$10001,L305)&lt;&gt;0,INDEX(Activiteitenoverzicht!$B$5:$B$10001,L305),"niet gevonden"),"-")</f>
        <v>-</v>
      </c>
      <c r="N305" t="str" cm="1">
        <f t="array" aca="1" ref="N305" ca="1">IF(ISNUMBER(L305),IF(INDEX(Activiteitenoverzicht!$G$5:$G$10001,L305)&lt;&gt;0,INDEX(Activiteitenoverzicht!$G$5:$G$10001,L305),"niet gevonden"),"-")</f>
        <v>-</v>
      </c>
      <c r="O305" t="str">
        <f ca="1">IF(ISNUMBER(L305), IFERROR(MATCH(A305,OFFSET(Activiteitenoverzicht!$D$5:$D$10001,L305,0), 0)+L305, "-"), "-")</f>
        <v>-</v>
      </c>
      <c r="R305" t="str">
        <f ca="1">IF(ISNUMBER(O305), IFERROR(MATCH(A305,OFFSET(Activiteitenoverzicht!$D$5:$D$10001,O305,0), 0)+O305, "-"), "-")</f>
        <v>-</v>
      </c>
      <c r="U305" t="str">
        <f ca="1">IF(ISNUMBER(R305), IFERROR(MATCH(A305,OFFSET(Activiteitenoverzicht!$D$5:$D$10001,R305,0), 0)+R305, "-"), "-")</f>
        <v>-</v>
      </c>
      <c r="X305" t="str">
        <f ca="1">IF(ISNUMBER(U305), IFERROR(MATCH(A305,OFFSET(Activiteitenoverzicht!$D$5:$D$10001,U305,0), 0)+U305, "-"), "-")</f>
        <v>-</v>
      </c>
      <c r="AA305" t="str">
        <f ca="1">IF(ISNUMBER(X305), IFERROR(MATCH(A305,OFFSET(Activiteitenoverzicht!$D$5:$D$10001,X305,0), 0)+X305, "-"), "-")</f>
        <v>-</v>
      </c>
    </row>
    <row r="306" spans="2:27" x14ac:dyDescent="0.25">
      <c r="B306">
        <f t="shared" si="4"/>
        <v>0</v>
      </c>
      <c r="C306" t="e">
        <f>MATCH(A306,Activiteitenoverzicht!$D$5:$D$10001, 0)</f>
        <v>#N/A</v>
      </c>
      <c r="D306" t="e" cm="1">
        <f t="array" ref="D306">IF(INDEX(Activiteitenoverzicht!$B$5:$B$10001,C306)&lt;&gt;0,INDEX(Activiteitenoverzicht!$B$5:$B$10001,C306),"niet gevonden")</f>
        <v>#N/A</v>
      </c>
      <c r="E306" t="e" cm="1">
        <f t="array" ref="E306">IF(INDEX(Activiteitenoverzicht!$G$5:$G$10001,C306)&lt;&gt;0,INDEX(Activiteitenoverzicht!$G$5:$G$10001,C306),"niet gevonden")</f>
        <v>#N/A</v>
      </c>
      <c r="F306" t="str">
        <f ca="1">IFERROR(MATCH(A306,OFFSET(Activiteitenoverzicht!$D$5:$D$2079,C306,0), 0)+C306, "-")</f>
        <v>-</v>
      </c>
      <c r="G306" t="str" cm="1">
        <f t="array" aca="1" ref="G306" ca="1">IF(ISNUMBER(F306),IF(INDEX(Activiteitenoverzicht!$B$5:$B$10001,F306)&lt;&gt;0,INDEX(Activiteitenoverzicht!$B$5:$B$10001,F306),"niet gevonden"),"-")</f>
        <v>-</v>
      </c>
      <c r="H306" t="str" cm="1">
        <f t="array" aca="1" ref="H306" ca="1">IF(ISNUMBER(F306),IF(INDEX(Activiteitenoverzicht!$G$5:$G$10001,F306)&lt;&gt;0,INDEX(Activiteitenoverzicht!$G$5:$G$10001,F306),"niet gevonden"),"-")</f>
        <v>-</v>
      </c>
      <c r="I306" t="str">
        <f ca="1">IF(ISNUMBER(F306), IFERROR(MATCH(A306,OFFSET(Activiteitenoverzicht!$D$5:$D$10001,F306,0), 0)+F306, "-"), "-")</f>
        <v>-</v>
      </c>
      <c r="J306" t="str" cm="1">
        <f t="array" aca="1" ref="J306" ca="1">IF(ISNUMBER(I306),IF(INDEX(Activiteitenoverzicht!$B$5:$B$10001,I306)&lt;&gt;0,INDEX(Activiteitenoverzicht!$B$5:$B$10001,I306),"niet gevonden"),"-")</f>
        <v>-</v>
      </c>
      <c r="K306" t="str" cm="1">
        <f t="array" aca="1" ref="K306" ca="1">IF(ISNUMBER(I306),IF(INDEX(Activiteitenoverzicht!$G$5:$G$10001,I306)&lt;&gt;0,INDEX(Activiteitenoverzicht!$G$5:$G$10001,I306),"niet gevonden"),"-")</f>
        <v>-</v>
      </c>
      <c r="L306" t="str">
        <f ca="1">IF(ISNUMBER(I306), IFERROR(MATCH(A306,OFFSET(Activiteitenoverzicht!$D$5:$D$10001,I306,0), 0)+I306, "-"), "-")</f>
        <v>-</v>
      </c>
      <c r="M306" t="str" cm="1">
        <f t="array" aca="1" ref="M306" ca="1">IF(ISNUMBER(L306),IF(INDEX(Activiteitenoverzicht!$B$5:$B$10001,L306)&lt;&gt;0,INDEX(Activiteitenoverzicht!$B$5:$B$10001,L306),"niet gevonden"),"-")</f>
        <v>-</v>
      </c>
      <c r="N306" t="str" cm="1">
        <f t="array" aca="1" ref="N306" ca="1">IF(ISNUMBER(L306),IF(INDEX(Activiteitenoverzicht!$G$5:$G$10001,L306)&lt;&gt;0,INDEX(Activiteitenoverzicht!$G$5:$G$10001,L306),"niet gevonden"),"-")</f>
        <v>-</v>
      </c>
      <c r="O306" t="str">
        <f ca="1">IF(ISNUMBER(L306), IFERROR(MATCH(A306,OFFSET(Activiteitenoverzicht!$D$5:$D$10001,L306,0), 0)+L306, "-"), "-")</f>
        <v>-</v>
      </c>
      <c r="R306" t="str">
        <f ca="1">IF(ISNUMBER(O306), IFERROR(MATCH(A306,OFFSET(Activiteitenoverzicht!$D$5:$D$10001,O306,0), 0)+O306, "-"), "-")</f>
        <v>-</v>
      </c>
      <c r="U306" t="str">
        <f ca="1">IF(ISNUMBER(R306), IFERROR(MATCH(A306,OFFSET(Activiteitenoverzicht!$D$5:$D$10001,R306,0), 0)+R306, "-"), "-")</f>
        <v>-</v>
      </c>
      <c r="X306" t="str">
        <f ca="1">IF(ISNUMBER(U306), IFERROR(MATCH(A306,OFFSET(Activiteitenoverzicht!$D$5:$D$10001,U306,0), 0)+U306, "-"), "-")</f>
        <v>-</v>
      </c>
      <c r="AA306" t="str">
        <f ca="1">IF(ISNUMBER(X306), IFERROR(MATCH(A306,OFFSET(Activiteitenoverzicht!$D$5:$D$10001,X306,0), 0)+X306, "-"), "-")</f>
        <v>-</v>
      </c>
    </row>
    <row r="307" spans="2:27" x14ac:dyDescent="0.25">
      <c r="B307">
        <f t="shared" si="4"/>
        <v>0</v>
      </c>
      <c r="C307" t="e">
        <f>MATCH(A307,Activiteitenoverzicht!$D$5:$D$10001, 0)</f>
        <v>#N/A</v>
      </c>
      <c r="D307" t="e" cm="1">
        <f t="array" ref="D307">IF(INDEX(Activiteitenoverzicht!$B$5:$B$10001,C307)&lt;&gt;0,INDEX(Activiteitenoverzicht!$B$5:$B$10001,C307),"niet gevonden")</f>
        <v>#N/A</v>
      </c>
      <c r="E307" t="e" cm="1">
        <f t="array" ref="E307">IF(INDEX(Activiteitenoverzicht!$G$5:$G$10001,C307)&lt;&gt;0,INDEX(Activiteitenoverzicht!$G$5:$G$10001,C307),"niet gevonden")</f>
        <v>#N/A</v>
      </c>
      <c r="F307" t="str">
        <f ca="1">IFERROR(MATCH(A307,OFFSET(Activiteitenoverzicht!$D$5:$D$2079,C307,0), 0)+C307, "-")</f>
        <v>-</v>
      </c>
      <c r="G307" t="str" cm="1">
        <f t="array" aca="1" ref="G307" ca="1">IF(ISNUMBER(F307),IF(INDEX(Activiteitenoverzicht!$B$5:$B$10001,F307)&lt;&gt;0,INDEX(Activiteitenoverzicht!$B$5:$B$10001,F307),"niet gevonden"),"-")</f>
        <v>-</v>
      </c>
      <c r="H307" t="str" cm="1">
        <f t="array" aca="1" ref="H307" ca="1">IF(ISNUMBER(F307),IF(INDEX(Activiteitenoverzicht!$G$5:$G$10001,F307)&lt;&gt;0,INDEX(Activiteitenoverzicht!$G$5:$G$10001,F307),"niet gevonden"),"-")</f>
        <v>-</v>
      </c>
      <c r="I307" t="str">
        <f ca="1">IF(ISNUMBER(F307), IFERROR(MATCH(A307,OFFSET(Activiteitenoverzicht!$D$5:$D$10001,F307,0), 0)+F307, "-"), "-")</f>
        <v>-</v>
      </c>
      <c r="J307" t="str" cm="1">
        <f t="array" aca="1" ref="J307" ca="1">IF(ISNUMBER(I307),IF(INDEX(Activiteitenoverzicht!$B$5:$B$10001,I307)&lt;&gt;0,INDEX(Activiteitenoverzicht!$B$5:$B$10001,I307),"niet gevonden"),"-")</f>
        <v>-</v>
      </c>
      <c r="K307" t="str" cm="1">
        <f t="array" aca="1" ref="K307" ca="1">IF(ISNUMBER(I307),IF(INDEX(Activiteitenoverzicht!$G$5:$G$10001,I307)&lt;&gt;0,INDEX(Activiteitenoverzicht!$G$5:$G$10001,I307),"niet gevonden"),"-")</f>
        <v>-</v>
      </c>
      <c r="L307" t="str">
        <f ca="1">IF(ISNUMBER(I307), IFERROR(MATCH(A307,OFFSET(Activiteitenoverzicht!$D$5:$D$10001,I307,0), 0)+I307, "-"), "-")</f>
        <v>-</v>
      </c>
      <c r="M307" t="str" cm="1">
        <f t="array" aca="1" ref="M307" ca="1">IF(ISNUMBER(L307),IF(INDEX(Activiteitenoverzicht!$B$5:$B$10001,L307)&lt;&gt;0,INDEX(Activiteitenoverzicht!$B$5:$B$10001,L307),"niet gevonden"),"-")</f>
        <v>-</v>
      </c>
      <c r="N307" t="str" cm="1">
        <f t="array" aca="1" ref="N307" ca="1">IF(ISNUMBER(L307),IF(INDEX(Activiteitenoverzicht!$G$5:$G$10001,L307)&lt;&gt;0,INDEX(Activiteitenoverzicht!$G$5:$G$10001,L307),"niet gevonden"),"-")</f>
        <v>-</v>
      </c>
      <c r="O307" t="str">
        <f ca="1">IF(ISNUMBER(L307), IFERROR(MATCH(A307,OFFSET(Activiteitenoverzicht!$D$5:$D$10001,L307,0), 0)+L307, "-"), "-")</f>
        <v>-</v>
      </c>
      <c r="R307" t="str">
        <f ca="1">IF(ISNUMBER(O307), IFERROR(MATCH(A307,OFFSET(Activiteitenoverzicht!$D$5:$D$10001,O307,0), 0)+O307, "-"), "-")</f>
        <v>-</v>
      </c>
      <c r="U307" t="str">
        <f ca="1">IF(ISNUMBER(R307), IFERROR(MATCH(A307,OFFSET(Activiteitenoverzicht!$D$5:$D$10001,R307,0), 0)+R307, "-"), "-")</f>
        <v>-</v>
      </c>
      <c r="X307" t="str">
        <f ca="1">IF(ISNUMBER(U307), IFERROR(MATCH(A307,OFFSET(Activiteitenoverzicht!$D$5:$D$10001,U307,0), 0)+U307, "-"), "-")</f>
        <v>-</v>
      </c>
      <c r="AA307" t="str">
        <f ca="1">IF(ISNUMBER(X307), IFERROR(MATCH(A307,OFFSET(Activiteitenoverzicht!$D$5:$D$10001,X307,0), 0)+X307, "-"), "-")</f>
        <v>-</v>
      </c>
    </row>
    <row r="308" spans="2:27" x14ac:dyDescent="0.25">
      <c r="B308">
        <f t="shared" si="4"/>
        <v>0</v>
      </c>
      <c r="C308" t="e">
        <f>MATCH(A308,Activiteitenoverzicht!$D$5:$D$10001, 0)</f>
        <v>#N/A</v>
      </c>
      <c r="D308" t="e" cm="1">
        <f t="array" ref="D308">IF(INDEX(Activiteitenoverzicht!$B$5:$B$10001,C308)&lt;&gt;0,INDEX(Activiteitenoverzicht!$B$5:$B$10001,C308),"niet gevonden")</f>
        <v>#N/A</v>
      </c>
      <c r="E308" t="e" cm="1">
        <f t="array" ref="E308">IF(INDEX(Activiteitenoverzicht!$G$5:$G$10001,C308)&lt;&gt;0,INDEX(Activiteitenoverzicht!$G$5:$G$10001,C308),"niet gevonden")</f>
        <v>#N/A</v>
      </c>
      <c r="F308" t="str">
        <f ca="1">IFERROR(MATCH(A308,OFFSET(Activiteitenoverzicht!$D$5:$D$2079,C308,0), 0)+C308, "-")</f>
        <v>-</v>
      </c>
      <c r="G308" t="str" cm="1">
        <f t="array" aca="1" ref="G308" ca="1">IF(ISNUMBER(F308),IF(INDEX(Activiteitenoverzicht!$B$5:$B$10001,F308)&lt;&gt;0,INDEX(Activiteitenoverzicht!$B$5:$B$10001,F308),"niet gevonden"),"-")</f>
        <v>-</v>
      </c>
      <c r="H308" t="str" cm="1">
        <f t="array" aca="1" ref="H308" ca="1">IF(ISNUMBER(F308),IF(INDEX(Activiteitenoverzicht!$G$5:$G$10001,F308)&lt;&gt;0,INDEX(Activiteitenoverzicht!$G$5:$G$10001,F308),"niet gevonden"),"-")</f>
        <v>-</v>
      </c>
      <c r="I308" t="str">
        <f ca="1">IF(ISNUMBER(F308), IFERROR(MATCH(A308,OFFSET(Activiteitenoverzicht!$D$5:$D$10001,F308,0), 0)+F308, "-"), "-")</f>
        <v>-</v>
      </c>
      <c r="J308" t="str" cm="1">
        <f t="array" aca="1" ref="J308" ca="1">IF(ISNUMBER(I308),IF(INDEX(Activiteitenoverzicht!$B$5:$B$10001,I308)&lt;&gt;0,INDEX(Activiteitenoverzicht!$B$5:$B$10001,I308),"niet gevonden"),"-")</f>
        <v>-</v>
      </c>
      <c r="K308" t="str" cm="1">
        <f t="array" aca="1" ref="K308" ca="1">IF(ISNUMBER(I308),IF(INDEX(Activiteitenoverzicht!$G$5:$G$10001,I308)&lt;&gt;0,INDEX(Activiteitenoverzicht!$G$5:$G$10001,I308),"niet gevonden"),"-")</f>
        <v>-</v>
      </c>
      <c r="L308" t="str">
        <f ca="1">IF(ISNUMBER(I308), IFERROR(MATCH(A308,OFFSET(Activiteitenoverzicht!$D$5:$D$10001,I308,0), 0)+I308, "-"), "-")</f>
        <v>-</v>
      </c>
      <c r="M308" t="str" cm="1">
        <f t="array" aca="1" ref="M308" ca="1">IF(ISNUMBER(L308),IF(INDEX(Activiteitenoverzicht!$B$5:$B$10001,L308)&lt;&gt;0,INDEX(Activiteitenoverzicht!$B$5:$B$10001,L308),"niet gevonden"),"-")</f>
        <v>-</v>
      </c>
      <c r="N308" t="str" cm="1">
        <f t="array" aca="1" ref="N308" ca="1">IF(ISNUMBER(L308),IF(INDEX(Activiteitenoverzicht!$G$5:$G$10001,L308)&lt;&gt;0,INDEX(Activiteitenoverzicht!$G$5:$G$10001,L308),"niet gevonden"),"-")</f>
        <v>-</v>
      </c>
      <c r="O308" t="str">
        <f ca="1">IF(ISNUMBER(L308), IFERROR(MATCH(A308,OFFSET(Activiteitenoverzicht!$D$5:$D$10001,L308,0), 0)+L308, "-"), "-")</f>
        <v>-</v>
      </c>
      <c r="R308" t="str">
        <f ca="1">IF(ISNUMBER(O308), IFERROR(MATCH(A308,OFFSET(Activiteitenoverzicht!$D$5:$D$10001,O308,0), 0)+O308, "-"), "-")</f>
        <v>-</v>
      </c>
      <c r="U308" t="str">
        <f ca="1">IF(ISNUMBER(R308), IFERROR(MATCH(A308,OFFSET(Activiteitenoverzicht!$D$5:$D$10001,R308,0), 0)+R308, "-"), "-")</f>
        <v>-</v>
      </c>
      <c r="X308" t="str">
        <f ca="1">IF(ISNUMBER(U308), IFERROR(MATCH(A308,OFFSET(Activiteitenoverzicht!$D$5:$D$10001,U308,0), 0)+U308, "-"), "-")</f>
        <v>-</v>
      </c>
      <c r="AA308" t="str">
        <f ca="1">IF(ISNUMBER(X308), IFERROR(MATCH(A308,OFFSET(Activiteitenoverzicht!$D$5:$D$10001,X308,0), 0)+X308, "-"), "-")</f>
        <v>-</v>
      </c>
    </row>
    <row r="309" spans="2:27" x14ac:dyDescent="0.25">
      <c r="B309">
        <f t="shared" si="4"/>
        <v>0</v>
      </c>
      <c r="C309" t="e">
        <f>MATCH(A309,Activiteitenoverzicht!$D$5:$D$10001, 0)</f>
        <v>#N/A</v>
      </c>
      <c r="D309" t="e" cm="1">
        <f t="array" ref="D309">IF(INDEX(Activiteitenoverzicht!$B$5:$B$10001,C309)&lt;&gt;0,INDEX(Activiteitenoverzicht!$B$5:$B$10001,C309),"niet gevonden")</f>
        <v>#N/A</v>
      </c>
      <c r="E309" t="e" cm="1">
        <f t="array" ref="E309">IF(INDEX(Activiteitenoverzicht!$G$5:$G$10001,C309)&lt;&gt;0,INDEX(Activiteitenoverzicht!$G$5:$G$10001,C309),"niet gevonden")</f>
        <v>#N/A</v>
      </c>
      <c r="F309" t="str">
        <f ca="1">IFERROR(MATCH(A309,OFFSET(Activiteitenoverzicht!$D$5:$D$2079,C309,0), 0)+C309, "-")</f>
        <v>-</v>
      </c>
      <c r="G309" t="str" cm="1">
        <f t="array" aca="1" ref="G309" ca="1">IF(ISNUMBER(F309),IF(INDEX(Activiteitenoverzicht!$B$5:$B$10001,F309)&lt;&gt;0,INDEX(Activiteitenoverzicht!$B$5:$B$10001,F309),"niet gevonden"),"-")</f>
        <v>-</v>
      </c>
      <c r="H309" t="str" cm="1">
        <f t="array" aca="1" ref="H309" ca="1">IF(ISNUMBER(F309),IF(INDEX(Activiteitenoverzicht!$G$5:$G$10001,F309)&lt;&gt;0,INDEX(Activiteitenoverzicht!$G$5:$G$10001,F309),"niet gevonden"),"-")</f>
        <v>-</v>
      </c>
      <c r="I309" t="str">
        <f ca="1">IF(ISNUMBER(F309), IFERROR(MATCH(A309,OFFSET(Activiteitenoverzicht!$D$5:$D$10001,F309,0), 0)+F309, "-"), "-")</f>
        <v>-</v>
      </c>
      <c r="J309" t="str" cm="1">
        <f t="array" aca="1" ref="J309" ca="1">IF(ISNUMBER(I309),IF(INDEX(Activiteitenoverzicht!$B$5:$B$10001,I309)&lt;&gt;0,INDEX(Activiteitenoverzicht!$B$5:$B$10001,I309),"niet gevonden"),"-")</f>
        <v>-</v>
      </c>
      <c r="K309" t="str" cm="1">
        <f t="array" aca="1" ref="K309" ca="1">IF(ISNUMBER(I309),IF(INDEX(Activiteitenoverzicht!$G$5:$G$10001,I309)&lt;&gt;0,INDEX(Activiteitenoverzicht!$G$5:$G$10001,I309),"niet gevonden"),"-")</f>
        <v>-</v>
      </c>
      <c r="L309" t="str">
        <f ca="1">IF(ISNUMBER(I309), IFERROR(MATCH(A309,OFFSET(Activiteitenoverzicht!$D$5:$D$10001,I309,0), 0)+I309, "-"), "-")</f>
        <v>-</v>
      </c>
      <c r="M309" t="str" cm="1">
        <f t="array" aca="1" ref="M309" ca="1">IF(ISNUMBER(L309),IF(INDEX(Activiteitenoverzicht!$B$5:$B$10001,L309)&lt;&gt;0,INDEX(Activiteitenoverzicht!$B$5:$B$10001,L309),"niet gevonden"),"-")</f>
        <v>-</v>
      </c>
      <c r="N309" t="str" cm="1">
        <f t="array" aca="1" ref="N309" ca="1">IF(ISNUMBER(L309),IF(INDEX(Activiteitenoverzicht!$G$5:$G$10001,L309)&lt;&gt;0,INDEX(Activiteitenoverzicht!$G$5:$G$10001,L309),"niet gevonden"),"-")</f>
        <v>-</v>
      </c>
      <c r="O309" t="str">
        <f ca="1">IF(ISNUMBER(L309), IFERROR(MATCH(A309,OFFSET(Activiteitenoverzicht!$D$5:$D$10001,L309,0), 0)+L309, "-"), "-")</f>
        <v>-</v>
      </c>
      <c r="R309" t="str">
        <f ca="1">IF(ISNUMBER(O309), IFERROR(MATCH(A309,OFFSET(Activiteitenoverzicht!$D$5:$D$10001,O309,0), 0)+O309, "-"), "-")</f>
        <v>-</v>
      </c>
      <c r="U309" t="str">
        <f ca="1">IF(ISNUMBER(R309), IFERROR(MATCH(A309,OFFSET(Activiteitenoverzicht!$D$5:$D$10001,R309,0), 0)+R309, "-"), "-")</f>
        <v>-</v>
      </c>
      <c r="X309" t="str">
        <f ca="1">IF(ISNUMBER(U309), IFERROR(MATCH(A309,OFFSET(Activiteitenoverzicht!$D$5:$D$10001,U309,0), 0)+U309, "-"), "-")</f>
        <v>-</v>
      </c>
      <c r="AA309" t="str">
        <f ca="1">IF(ISNUMBER(X309), IFERROR(MATCH(A309,OFFSET(Activiteitenoverzicht!$D$5:$D$10001,X309,0), 0)+X309, "-"), "-")</f>
        <v>-</v>
      </c>
    </row>
    <row r="310" spans="2:27" x14ac:dyDescent="0.25">
      <c r="B310">
        <f t="shared" si="4"/>
        <v>0</v>
      </c>
      <c r="C310" t="e">
        <f>MATCH(A310,Activiteitenoverzicht!$D$5:$D$10001, 0)</f>
        <v>#N/A</v>
      </c>
      <c r="D310" t="e" cm="1">
        <f t="array" ref="D310">IF(INDEX(Activiteitenoverzicht!$B$5:$B$10001,C310)&lt;&gt;0,INDEX(Activiteitenoverzicht!$B$5:$B$10001,C310),"niet gevonden")</f>
        <v>#N/A</v>
      </c>
      <c r="E310" t="e" cm="1">
        <f t="array" ref="E310">IF(INDEX(Activiteitenoverzicht!$G$5:$G$10001,C310)&lt;&gt;0,INDEX(Activiteitenoverzicht!$G$5:$G$10001,C310),"niet gevonden")</f>
        <v>#N/A</v>
      </c>
      <c r="F310" t="str">
        <f ca="1">IFERROR(MATCH(A310,OFFSET(Activiteitenoverzicht!$D$5:$D$2079,C310,0), 0)+C310, "-")</f>
        <v>-</v>
      </c>
      <c r="G310" t="str" cm="1">
        <f t="array" aca="1" ref="G310" ca="1">IF(ISNUMBER(F310),IF(INDEX(Activiteitenoverzicht!$B$5:$B$10001,F310)&lt;&gt;0,INDEX(Activiteitenoverzicht!$B$5:$B$10001,F310),"niet gevonden"),"-")</f>
        <v>-</v>
      </c>
      <c r="H310" t="str" cm="1">
        <f t="array" aca="1" ref="H310" ca="1">IF(ISNUMBER(F310),IF(INDEX(Activiteitenoverzicht!$G$5:$G$10001,F310)&lt;&gt;0,INDEX(Activiteitenoverzicht!$G$5:$G$10001,F310),"niet gevonden"),"-")</f>
        <v>-</v>
      </c>
      <c r="I310" t="str">
        <f ca="1">IF(ISNUMBER(F310), IFERROR(MATCH(A310,OFFSET(Activiteitenoverzicht!$D$5:$D$10001,F310,0), 0)+F310, "-"), "-")</f>
        <v>-</v>
      </c>
      <c r="J310" t="str" cm="1">
        <f t="array" aca="1" ref="J310" ca="1">IF(ISNUMBER(I310),IF(INDEX(Activiteitenoverzicht!$B$5:$B$10001,I310)&lt;&gt;0,INDEX(Activiteitenoverzicht!$B$5:$B$10001,I310),"niet gevonden"),"-")</f>
        <v>-</v>
      </c>
      <c r="K310" t="str" cm="1">
        <f t="array" aca="1" ref="K310" ca="1">IF(ISNUMBER(I310),IF(INDEX(Activiteitenoverzicht!$G$5:$G$10001,I310)&lt;&gt;0,INDEX(Activiteitenoverzicht!$G$5:$G$10001,I310),"niet gevonden"),"-")</f>
        <v>-</v>
      </c>
      <c r="L310" t="str">
        <f ca="1">IF(ISNUMBER(I310), IFERROR(MATCH(A310,OFFSET(Activiteitenoverzicht!$D$5:$D$10001,I310,0), 0)+I310, "-"), "-")</f>
        <v>-</v>
      </c>
      <c r="M310" t="str" cm="1">
        <f t="array" aca="1" ref="M310" ca="1">IF(ISNUMBER(L310),IF(INDEX(Activiteitenoverzicht!$B$5:$B$10001,L310)&lt;&gt;0,INDEX(Activiteitenoverzicht!$B$5:$B$10001,L310),"niet gevonden"),"-")</f>
        <v>-</v>
      </c>
      <c r="N310" t="str" cm="1">
        <f t="array" aca="1" ref="N310" ca="1">IF(ISNUMBER(L310),IF(INDEX(Activiteitenoverzicht!$G$5:$G$10001,L310)&lt;&gt;0,INDEX(Activiteitenoverzicht!$G$5:$G$10001,L310),"niet gevonden"),"-")</f>
        <v>-</v>
      </c>
      <c r="O310" t="str">
        <f ca="1">IF(ISNUMBER(L310), IFERROR(MATCH(A310,OFFSET(Activiteitenoverzicht!$D$5:$D$10001,L310,0), 0)+L310, "-"), "-")</f>
        <v>-</v>
      </c>
      <c r="R310" t="str">
        <f ca="1">IF(ISNUMBER(O310), IFERROR(MATCH(A310,OFFSET(Activiteitenoverzicht!$D$5:$D$10001,O310,0), 0)+O310, "-"), "-")</f>
        <v>-</v>
      </c>
      <c r="U310" t="str">
        <f ca="1">IF(ISNUMBER(R310), IFERROR(MATCH(A310,OFFSET(Activiteitenoverzicht!$D$5:$D$10001,R310,0), 0)+R310, "-"), "-")</f>
        <v>-</v>
      </c>
      <c r="X310" t="str">
        <f ca="1">IF(ISNUMBER(U310), IFERROR(MATCH(A310,OFFSET(Activiteitenoverzicht!$D$5:$D$10001,U310,0), 0)+U310, "-"), "-")</f>
        <v>-</v>
      </c>
      <c r="AA310" t="str">
        <f ca="1">IF(ISNUMBER(X310), IFERROR(MATCH(A310,OFFSET(Activiteitenoverzicht!$D$5:$D$10001,X310,0), 0)+X310, "-"), "-")</f>
        <v>-</v>
      </c>
    </row>
    <row r="311" spans="2:27" x14ac:dyDescent="0.25">
      <c r="B311">
        <f t="shared" si="4"/>
        <v>0</v>
      </c>
      <c r="C311" t="e">
        <f>MATCH(A311,Activiteitenoverzicht!$D$5:$D$10001, 0)</f>
        <v>#N/A</v>
      </c>
      <c r="D311" t="e" cm="1">
        <f t="array" ref="D311">IF(INDEX(Activiteitenoverzicht!$B$5:$B$10001,C311)&lt;&gt;0,INDEX(Activiteitenoverzicht!$B$5:$B$10001,C311),"niet gevonden")</f>
        <v>#N/A</v>
      </c>
      <c r="E311" t="e" cm="1">
        <f t="array" ref="E311">IF(INDEX(Activiteitenoverzicht!$G$5:$G$10001,C311)&lt;&gt;0,INDEX(Activiteitenoverzicht!$G$5:$G$10001,C311),"niet gevonden")</f>
        <v>#N/A</v>
      </c>
      <c r="F311" t="str">
        <f ca="1">IFERROR(MATCH(A311,OFFSET(Activiteitenoverzicht!$D$5:$D$2079,C311,0), 0)+C311, "-")</f>
        <v>-</v>
      </c>
      <c r="G311" t="str" cm="1">
        <f t="array" aca="1" ref="G311" ca="1">IF(ISNUMBER(F311),IF(INDEX(Activiteitenoverzicht!$B$5:$B$10001,F311)&lt;&gt;0,INDEX(Activiteitenoverzicht!$B$5:$B$10001,F311),"niet gevonden"),"-")</f>
        <v>-</v>
      </c>
      <c r="H311" t="str" cm="1">
        <f t="array" aca="1" ref="H311" ca="1">IF(ISNUMBER(F311),IF(INDEX(Activiteitenoverzicht!$G$5:$G$10001,F311)&lt;&gt;0,INDEX(Activiteitenoverzicht!$G$5:$G$10001,F311),"niet gevonden"),"-")</f>
        <v>-</v>
      </c>
      <c r="I311" t="str">
        <f ca="1">IF(ISNUMBER(F311), IFERROR(MATCH(A311,OFFSET(Activiteitenoverzicht!$D$5:$D$10001,F311,0), 0)+F311, "-"), "-")</f>
        <v>-</v>
      </c>
      <c r="J311" t="str" cm="1">
        <f t="array" aca="1" ref="J311" ca="1">IF(ISNUMBER(I311),IF(INDEX(Activiteitenoverzicht!$B$5:$B$10001,I311)&lt;&gt;0,INDEX(Activiteitenoverzicht!$B$5:$B$10001,I311),"niet gevonden"),"-")</f>
        <v>-</v>
      </c>
      <c r="K311" t="str" cm="1">
        <f t="array" aca="1" ref="K311" ca="1">IF(ISNUMBER(I311),IF(INDEX(Activiteitenoverzicht!$G$5:$G$10001,I311)&lt;&gt;0,INDEX(Activiteitenoverzicht!$G$5:$G$10001,I311),"niet gevonden"),"-")</f>
        <v>-</v>
      </c>
      <c r="L311" t="str">
        <f ca="1">IF(ISNUMBER(I311), IFERROR(MATCH(A311,OFFSET(Activiteitenoverzicht!$D$5:$D$10001,I311,0), 0)+I311, "-"), "-")</f>
        <v>-</v>
      </c>
      <c r="M311" t="str" cm="1">
        <f t="array" aca="1" ref="M311" ca="1">IF(ISNUMBER(L311),IF(INDEX(Activiteitenoverzicht!$B$5:$B$10001,L311)&lt;&gt;0,INDEX(Activiteitenoverzicht!$B$5:$B$10001,L311),"niet gevonden"),"-")</f>
        <v>-</v>
      </c>
      <c r="N311" t="str" cm="1">
        <f t="array" aca="1" ref="N311" ca="1">IF(ISNUMBER(L311),IF(INDEX(Activiteitenoverzicht!$G$5:$G$10001,L311)&lt;&gt;0,INDEX(Activiteitenoverzicht!$G$5:$G$10001,L311),"niet gevonden"),"-")</f>
        <v>-</v>
      </c>
      <c r="O311" t="str">
        <f ca="1">IF(ISNUMBER(L311), IFERROR(MATCH(A311,OFFSET(Activiteitenoverzicht!$D$5:$D$10001,L311,0), 0)+L311, "-"), "-")</f>
        <v>-</v>
      </c>
      <c r="R311" t="str">
        <f ca="1">IF(ISNUMBER(O311), IFERROR(MATCH(A311,OFFSET(Activiteitenoverzicht!$D$5:$D$10001,O311,0), 0)+O311, "-"), "-")</f>
        <v>-</v>
      </c>
      <c r="U311" t="str">
        <f ca="1">IF(ISNUMBER(R311), IFERROR(MATCH(A311,OFFSET(Activiteitenoverzicht!$D$5:$D$10001,R311,0), 0)+R311, "-"), "-")</f>
        <v>-</v>
      </c>
      <c r="X311" t="str">
        <f ca="1">IF(ISNUMBER(U311), IFERROR(MATCH(A311,OFFSET(Activiteitenoverzicht!$D$5:$D$10001,U311,0), 0)+U311, "-"), "-")</f>
        <v>-</v>
      </c>
      <c r="AA311" t="str">
        <f ca="1">IF(ISNUMBER(X311), IFERROR(MATCH(A311,OFFSET(Activiteitenoverzicht!$D$5:$D$10001,X311,0), 0)+X311, "-"), "-")</f>
        <v>-</v>
      </c>
    </row>
    <row r="312" spans="2:27" x14ac:dyDescent="0.25">
      <c r="B312">
        <f t="shared" si="4"/>
        <v>0</v>
      </c>
      <c r="C312" t="e">
        <f>MATCH(A312,Activiteitenoverzicht!$D$5:$D$10001, 0)</f>
        <v>#N/A</v>
      </c>
      <c r="D312" t="e" cm="1">
        <f t="array" ref="D312">IF(INDEX(Activiteitenoverzicht!$B$5:$B$10001,C312)&lt;&gt;0,INDEX(Activiteitenoverzicht!$B$5:$B$10001,C312),"niet gevonden")</f>
        <v>#N/A</v>
      </c>
      <c r="E312" t="e" cm="1">
        <f t="array" ref="E312">IF(INDEX(Activiteitenoverzicht!$G$5:$G$10001,C312)&lt;&gt;0,INDEX(Activiteitenoverzicht!$G$5:$G$10001,C312),"niet gevonden")</f>
        <v>#N/A</v>
      </c>
      <c r="F312" t="str">
        <f ca="1">IFERROR(MATCH(A312,OFFSET(Activiteitenoverzicht!$D$5:$D$2079,C312,0), 0)+C312, "-")</f>
        <v>-</v>
      </c>
      <c r="G312" t="str" cm="1">
        <f t="array" aca="1" ref="G312" ca="1">IF(ISNUMBER(F312),IF(INDEX(Activiteitenoverzicht!$B$5:$B$10001,F312)&lt;&gt;0,INDEX(Activiteitenoverzicht!$B$5:$B$10001,F312),"niet gevonden"),"-")</f>
        <v>-</v>
      </c>
      <c r="H312" t="str" cm="1">
        <f t="array" aca="1" ref="H312" ca="1">IF(ISNUMBER(F312),IF(INDEX(Activiteitenoverzicht!$G$5:$G$10001,F312)&lt;&gt;0,INDEX(Activiteitenoverzicht!$G$5:$G$10001,F312),"niet gevonden"),"-")</f>
        <v>-</v>
      </c>
      <c r="I312" t="str">
        <f ca="1">IF(ISNUMBER(F312), IFERROR(MATCH(A312,OFFSET(Activiteitenoverzicht!$D$5:$D$10001,F312,0), 0)+F312, "-"), "-")</f>
        <v>-</v>
      </c>
      <c r="J312" t="str" cm="1">
        <f t="array" aca="1" ref="J312" ca="1">IF(ISNUMBER(I312),IF(INDEX(Activiteitenoverzicht!$B$5:$B$10001,I312)&lt;&gt;0,INDEX(Activiteitenoverzicht!$B$5:$B$10001,I312),"niet gevonden"),"-")</f>
        <v>-</v>
      </c>
      <c r="K312" t="str" cm="1">
        <f t="array" aca="1" ref="K312" ca="1">IF(ISNUMBER(I312),IF(INDEX(Activiteitenoverzicht!$G$5:$G$10001,I312)&lt;&gt;0,INDEX(Activiteitenoverzicht!$G$5:$G$10001,I312),"niet gevonden"),"-")</f>
        <v>-</v>
      </c>
      <c r="L312" t="str">
        <f ca="1">IF(ISNUMBER(I312), IFERROR(MATCH(A312,OFFSET(Activiteitenoverzicht!$D$5:$D$10001,I312,0), 0)+I312, "-"), "-")</f>
        <v>-</v>
      </c>
      <c r="M312" t="str" cm="1">
        <f t="array" aca="1" ref="M312" ca="1">IF(ISNUMBER(L312),IF(INDEX(Activiteitenoverzicht!$B$5:$B$10001,L312)&lt;&gt;0,INDEX(Activiteitenoverzicht!$B$5:$B$10001,L312),"niet gevonden"),"-")</f>
        <v>-</v>
      </c>
      <c r="N312" t="str" cm="1">
        <f t="array" aca="1" ref="N312" ca="1">IF(ISNUMBER(L312),IF(INDEX(Activiteitenoverzicht!$G$5:$G$10001,L312)&lt;&gt;0,INDEX(Activiteitenoverzicht!$G$5:$G$10001,L312),"niet gevonden"),"-")</f>
        <v>-</v>
      </c>
      <c r="O312" t="str">
        <f ca="1">IF(ISNUMBER(L312), IFERROR(MATCH(A312,OFFSET(Activiteitenoverzicht!$D$5:$D$10001,L312,0), 0)+L312, "-"), "-")</f>
        <v>-</v>
      </c>
      <c r="R312" t="str">
        <f ca="1">IF(ISNUMBER(O312), IFERROR(MATCH(A312,OFFSET(Activiteitenoverzicht!$D$5:$D$10001,O312,0), 0)+O312, "-"), "-")</f>
        <v>-</v>
      </c>
      <c r="U312" t="str">
        <f ca="1">IF(ISNUMBER(R312), IFERROR(MATCH(A312,OFFSET(Activiteitenoverzicht!$D$5:$D$10001,R312,0), 0)+R312, "-"), "-")</f>
        <v>-</v>
      </c>
      <c r="X312" t="str">
        <f ca="1">IF(ISNUMBER(U312), IFERROR(MATCH(A312,OFFSET(Activiteitenoverzicht!$D$5:$D$10001,U312,0), 0)+U312, "-"), "-")</f>
        <v>-</v>
      </c>
      <c r="AA312" t="str">
        <f ca="1">IF(ISNUMBER(X312), IFERROR(MATCH(A312,OFFSET(Activiteitenoverzicht!$D$5:$D$10001,X312,0), 0)+X312, "-"), "-")</f>
        <v>-</v>
      </c>
    </row>
    <row r="313" spans="2:27" x14ac:dyDescent="0.25">
      <c r="B313">
        <f t="shared" si="4"/>
        <v>0</v>
      </c>
      <c r="C313" t="e">
        <f>MATCH(A313,Activiteitenoverzicht!$D$5:$D$10001, 0)</f>
        <v>#N/A</v>
      </c>
      <c r="D313" t="e" cm="1">
        <f t="array" ref="D313">IF(INDEX(Activiteitenoverzicht!$B$5:$B$10001,C313)&lt;&gt;0,INDEX(Activiteitenoverzicht!$B$5:$B$10001,C313),"niet gevonden")</f>
        <v>#N/A</v>
      </c>
      <c r="E313" t="e" cm="1">
        <f t="array" ref="E313">IF(INDEX(Activiteitenoverzicht!$G$5:$G$10001,C313)&lt;&gt;0,INDEX(Activiteitenoverzicht!$G$5:$G$10001,C313),"niet gevonden")</f>
        <v>#N/A</v>
      </c>
      <c r="F313" t="str">
        <f ca="1">IFERROR(MATCH(A313,OFFSET(Activiteitenoverzicht!$D$5:$D$2079,C313,0), 0)+C313, "-")</f>
        <v>-</v>
      </c>
      <c r="G313" t="str" cm="1">
        <f t="array" aca="1" ref="G313" ca="1">IF(ISNUMBER(F313),IF(INDEX(Activiteitenoverzicht!$B$5:$B$10001,F313)&lt;&gt;0,INDEX(Activiteitenoverzicht!$B$5:$B$10001,F313),"niet gevonden"),"-")</f>
        <v>-</v>
      </c>
      <c r="H313" t="str" cm="1">
        <f t="array" aca="1" ref="H313" ca="1">IF(ISNUMBER(F313),IF(INDEX(Activiteitenoverzicht!$G$5:$G$10001,F313)&lt;&gt;0,INDEX(Activiteitenoverzicht!$G$5:$G$10001,F313),"niet gevonden"),"-")</f>
        <v>-</v>
      </c>
      <c r="I313" t="str">
        <f ca="1">IF(ISNUMBER(F313), IFERROR(MATCH(A313,OFFSET(Activiteitenoverzicht!$D$5:$D$10001,F313,0), 0)+F313, "-"), "-")</f>
        <v>-</v>
      </c>
      <c r="J313" t="str" cm="1">
        <f t="array" aca="1" ref="J313" ca="1">IF(ISNUMBER(I313),IF(INDEX(Activiteitenoverzicht!$B$5:$B$10001,I313)&lt;&gt;0,INDEX(Activiteitenoverzicht!$B$5:$B$10001,I313),"niet gevonden"),"-")</f>
        <v>-</v>
      </c>
      <c r="K313" t="str" cm="1">
        <f t="array" aca="1" ref="K313" ca="1">IF(ISNUMBER(I313),IF(INDEX(Activiteitenoverzicht!$G$5:$G$10001,I313)&lt;&gt;0,INDEX(Activiteitenoverzicht!$G$5:$G$10001,I313),"niet gevonden"),"-")</f>
        <v>-</v>
      </c>
      <c r="L313" t="str">
        <f ca="1">IF(ISNUMBER(I313), IFERROR(MATCH(A313,OFFSET(Activiteitenoverzicht!$D$5:$D$10001,I313,0), 0)+I313, "-"), "-")</f>
        <v>-</v>
      </c>
      <c r="M313" t="str" cm="1">
        <f t="array" aca="1" ref="M313" ca="1">IF(ISNUMBER(L313),IF(INDEX(Activiteitenoverzicht!$B$5:$B$10001,L313)&lt;&gt;0,INDEX(Activiteitenoverzicht!$B$5:$B$10001,L313),"niet gevonden"),"-")</f>
        <v>-</v>
      </c>
      <c r="N313" t="str" cm="1">
        <f t="array" aca="1" ref="N313" ca="1">IF(ISNUMBER(L313),IF(INDEX(Activiteitenoverzicht!$G$5:$G$10001,L313)&lt;&gt;0,INDEX(Activiteitenoverzicht!$G$5:$G$10001,L313),"niet gevonden"),"-")</f>
        <v>-</v>
      </c>
      <c r="O313" t="str">
        <f ca="1">IF(ISNUMBER(L313), IFERROR(MATCH(A313,OFFSET(Activiteitenoverzicht!$D$5:$D$10001,L313,0), 0)+L313, "-"), "-")</f>
        <v>-</v>
      </c>
      <c r="R313" t="str">
        <f ca="1">IF(ISNUMBER(O313), IFERROR(MATCH(A313,OFFSET(Activiteitenoverzicht!$D$5:$D$10001,O313,0), 0)+O313, "-"), "-")</f>
        <v>-</v>
      </c>
      <c r="U313" t="str">
        <f ca="1">IF(ISNUMBER(R313), IFERROR(MATCH(A313,OFFSET(Activiteitenoverzicht!$D$5:$D$10001,R313,0), 0)+R313, "-"), "-")</f>
        <v>-</v>
      </c>
      <c r="X313" t="str">
        <f ca="1">IF(ISNUMBER(U313), IFERROR(MATCH(A313,OFFSET(Activiteitenoverzicht!$D$5:$D$10001,U313,0), 0)+U313, "-"), "-")</f>
        <v>-</v>
      </c>
      <c r="AA313" t="str">
        <f ca="1">IF(ISNUMBER(X313), IFERROR(MATCH(A313,OFFSET(Activiteitenoverzicht!$D$5:$D$10001,X313,0), 0)+X313, "-"), "-")</f>
        <v>-</v>
      </c>
    </row>
    <row r="314" spans="2:27" x14ac:dyDescent="0.25">
      <c r="B314">
        <f t="shared" si="4"/>
        <v>0</v>
      </c>
      <c r="C314" t="e">
        <f>MATCH(A314,Activiteitenoverzicht!$D$5:$D$10001, 0)</f>
        <v>#N/A</v>
      </c>
      <c r="D314" t="e" cm="1">
        <f t="array" ref="D314">IF(INDEX(Activiteitenoverzicht!$B$5:$B$10001,C314)&lt;&gt;0,INDEX(Activiteitenoverzicht!$B$5:$B$10001,C314),"niet gevonden")</f>
        <v>#N/A</v>
      </c>
      <c r="E314" t="e" cm="1">
        <f t="array" ref="E314">IF(INDEX(Activiteitenoverzicht!$G$5:$G$10001,C314)&lt;&gt;0,INDEX(Activiteitenoverzicht!$G$5:$G$10001,C314),"niet gevonden")</f>
        <v>#N/A</v>
      </c>
      <c r="F314" t="str">
        <f ca="1">IFERROR(MATCH(A314,OFFSET(Activiteitenoverzicht!$D$5:$D$2079,C314,0), 0)+C314, "-")</f>
        <v>-</v>
      </c>
      <c r="G314" t="str" cm="1">
        <f t="array" aca="1" ref="G314" ca="1">IF(ISNUMBER(F314),IF(INDEX(Activiteitenoverzicht!$B$5:$B$10001,F314)&lt;&gt;0,INDEX(Activiteitenoverzicht!$B$5:$B$10001,F314),"niet gevonden"),"-")</f>
        <v>-</v>
      </c>
      <c r="H314" t="str" cm="1">
        <f t="array" aca="1" ref="H314" ca="1">IF(ISNUMBER(F314),IF(INDEX(Activiteitenoverzicht!$G$5:$G$10001,F314)&lt;&gt;0,INDEX(Activiteitenoverzicht!$G$5:$G$10001,F314),"niet gevonden"),"-")</f>
        <v>-</v>
      </c>
      <c r="I314" t="str">
        <f ca="1">IF(ISNUMBER(F314), IFERROR(MATCH(A314,OFFSET(Activiteitenoverzicht!$D$5:$D$10001,F314,0), 0)+F314, "-"), "-")</f>
        <v>-</v>
      </c>
      <c r="J314" t="str" cm="1">
        <f t="array" aca="1" ref="J314" ca="1">IF(ISNUMBER(I314),IF(INDEX(Activiteitenoverzicht!$B$5:$B$10001,I314)&lt;&gt;0,INDEX(Activiteitenoverzicht!$B$5:$B$10001,I314),"niet gevonden"),"-")</f>
        <v>-</v>
      </c>
      <c r="K314" t="str" cm="1">
        <f t="array" aca="1" ref="K314" ca="1">IF(ISNUMBER(I314),IF(INDEX(Activiteitenoverzicht!$G$5:$G$10001,I314)&lt;&gt;0,INDEX(Activiteitenoverzicht!$G$5:$G$10001,I314),"niet gevonden"),"-")</f>
        <v>-</v>
      </c>
      <c r="L314" t="str">
        <f ca="1">IF(ISNUMBER(I314), IFERROR(MATCH(A314,OFFSET(Activiteitenoverzicht!$D$5:$D$10001,I314,0), 0)+I314, "-"), "-")</f>
        <v>-</v>
      </c>
      <c r="M314" t="str" cm="1">
        <f t="array" aca="1" ref="M314" ca="1">IF(ISNUMBER(L314),IF(INDEX(Activiteitenoverzicht!$B$5:$B$10001,L314)&lt;&gt;0,INDEX(Activiteitenoverzicht!$B$5:$B$10001,L314),"niet gevonden"),"-")</f>
        <v>-</v>
      </c>
      <c r="N314" t="str" cm="1">
        <f t="array" aca="1" ref="N314" ca="1">IF(ISNUMBER(L314),IF(INDEX(Activiteitenoverzicht!$G$5:$G$10001,L314)&lt;&gt;0,INDEX(Activiteitenoverzicht!$G$5:$G$10001,L314),"niet gevonden"),"-")</f>
        <v>-</v>
      </c>
      <c r="O314" t="str">
        <f ca="1">IF(ISNUMBER(L314), IFERROR(MATCH(A314,OFFSET(Activiteitenoverzicht!$D$5:$D$10001,L314,0), 0)+L314, "-"), "-")</f>
        <v>-</v>
      </c>
      <c r="R314" t="str">
        <f ca="1">IF(ISNUMBER(O314), IFERROR(MATCH(A314,OFFSET(Activiteitenoverzicht!$D$5:$D$10001,O314,0), 0)+O314, "-"), "-")</f>
        <v>-</v>
      </c>
      <c r="U314" t="str">
        <f ca="1">IF(ISNUMBER(R314), IFERROR(MATCH(A314,OFFSET(Activiteitenoverzicht!$D$5:$D$10001,R314,0), 0)+R314, "-"), "-")</f>
        <v>-</v>
      </c>
      <c r="X314" t="str">
        <f ca="1">IF(ISNUMBER(U314), IFERROR(MATCH(A314,OFFSET(Activiteitenoverzicht!$D$5:$D$10001,U314,0), 0)+U314, "-"), "-")</f>
        <v>-</v>
      </c>
      <c r="AA314" t="str">
        <f ca="1">IF(ISNUMBER(X314), IFERROR(MATCH(A314,OFFSET(Activiteitenoverzicht!$D$5:$D$10001,X314,0), 0)+X314, "-"), "-")</f>
        <v>-</v>
      </c>
    </row>
    <row r="315" spans="2:27" x14ac:dyDescent="0.25">
      <c r="B315">
        <f t="shared" ref="B315:B378" si="5">A315</f>
        <v>0</v>
      </c>
      <c r="C315" t="e">
        <f>MATCH(A315,Activiteitenoverzicht!$D$5:$D$10001, 0)</f>
        <v>#N/A</v>
      </c>
      <c r="D315" t="e" cm="1">
        <f t="array" ref="D315">IF(INDEX(Activiteitenoverzicht!$B$5:$B$10001,C315)&lt;&gt;0,INDEX(Activiteitenoverzicht!$B$5:$B$10001,C315),"niet gevonden")</f>
        <v>#N/A</v>
      </c>
      <c r="E315" t="e" cm="1">
        <f t="array" ref="E315">IF(INDEX(Activiteitenoverzicht!$G$5:$G$10001,C315)&lt;&gt;0,INDEX(Activiteitenoverzicht!$G$5:$G$10001,C315),"niet gevonden")</f>
        <v>#N/A</v>
      </c>
      <c r="F315" t="str">
        <f ca="1">IFERROR(MATCH(A315,OFFSET(Activiteitenoverzicht!$D$5:$D$2079,C315,0), 0)+C315, "-")</f>
        <v>-</v>
      </c>
      <c r="G315" t="str" cm="1">
        <f t="array" aca="1" ref="G315" ca="1">IF(ISNUMBER(F315),IF(INDEX(Activiteitenoverzicht!$B$5:$B$10001,F315)&lt;&gt;0,INDEX(Activiteitenoverzicht!$B$5:$B$10001,F315),"niet gevonden"),"-")</f>
        <v>-</v>
      </c>
      <c r="H315" t="str" cm="1">
        <f t="array" aca="1" ref="H315" ca="1">IF(ISNUMBER(F315),IF(INDEX(Activiteitenoverzicht!$G$5:$G$10001,F315)&lt;&gt;0,INDEX(Activiteitenoverzicht!$G$5:$G$10001,F315),"niet gevonden"),"-")</f>
        <v>-</v>
      </c>
      <c r="I315" t="str">
        <f ca="1">IF(ISNUMBER(F315), IFERROR(MATCH(A315,OFFSET(Activiteitenoverzicht!$D$5:$D$10001,F315,0), 0)+F315, "-"), "-")</f>
        <v>-</v>
      </c>
      <c r="J315" t="str" cm="1">
        <f t="array" aca="1" ref="J315" ca="1">IF(ISNUMBER(I315),IF(INDEX(Activiteitenoverzicht!$B$5:$B$10001,I315)&lt;&gt;0,INDEX(Activiteitenoverzicht!$B$5:$B$10001,I315),"niet gevonden"),"-")</f>
        <v>-</v>
      </c>
      <c r="K315" t="str" cm="1">
        <f t="array" aca="1" ref="K315" ca="1">IF(ISNUMBER(I315),IF(INDEX(Activiteitenoverzicht!$G$5:$G$10001,I315)&lt;&gt;0,INDEX(Activiteitenoverzicht!$G$5:$G$10001,I315),"niet gevonden"),"-")</f>
        <v>-</v>
      </c>
      <c r="L315" t="str">
        <f ca="1">IF(ISNUMBER(I315), IFERROR(MATCH(A315,OFFSET(Activiteitenoverzicht!$D$5:$D$10001,I315,0), 0)+I315, "-"), "-")</f>
        <v>-</v>
      </c>
      <c r="M315" t="str" cm="1">
        <f t="array" aca="1" ref="M315" ca="1">IF(ISNUMBER(L315),IF(INDEX(Activiteitenoverzicht!$B$5:$B$10001,L315)&lt;&gt;0,INDEX(Activiteitenoverzicht!$B$5:$B$10001,L315),"niet gevonden"),"-")</f>
        <v>-</v>
      </c>
      <c r="N315" t="str" cm="1">
        <f t="array" aca="1" ref="N315" ca="1">IF(ISNUMBER(L315),IF(INDEX(Activiteitenoverzicht!$G$5:$G$10001,L315)&lt;&gt;0,INDEX(Activiteitenoverzicht!$G$5:$G$10001,L315),"niet gevonden"),"-")</f>
        <v>-</v>
      </c>
      <c r="O315" t="str">
        <f ca="1">IF(ISNUMBER(L315), IFERROR(MATCH(A315,OFFSET(Activiteitenoverzicht!$D$5:$D$10001,L315,0), 0)+L315, "-"), "-")</f>
        <v>-</v>
      </c>
      <c r="R315" t="str">
        <f ca="1">IF(ISNUMBER(O315), IFERROR(MATCH(A315,OFFSET(Activiteitenoverzicht!$D$5:$D$10001,O315,0), 0)+O315, "-"), "-")</f>
        <v>-</v>
      </c>
      <c r="U315" t="str">
        <f ca="1">IF(ISNUMBER(R315), IFERROR(MATCH(A315,OFFSET(Activiteitenoverzicht!$D$5:$D$10001,R315,0), 0)+R315, "-"), "-")</f>
        <v>-</v>
      </c>
      <c r="X315" t="str">
        <f ca="1">IF(ISNUMBER(U315), IFERROR(MATCH(A315,OFFSET(Activiteitenoverzicht!$D$5:$D$10001,U315,0), 0)+U315, "-"), "-")</f>
        <v>-</v>
      </c>
      <c r="AA315" t="str">
        <f ca="1">IF(ISNUMBER(X315), IFERROR(MATCH(A315,OFFSET(Activiteitenoverzicht!$D$5:$D$10001,X315,0), 0)+X315, "-"), "-")</f>
        <v>-</v>
      </c>
    </row>
    <row r="316" spans="2:27" x14ac:dyDescent="0.25">
      <c r="B316">
        <f t="shared" si="5"/>
        <v>0</v>
      </c>
      <c r="C316" t="e">
        <f>MATCH(A316,Activiteitenoverzicht!$D$5:$D$10001, 0)</f>
        <v>#N/A</v>
      </c>
      <c r="D316" t="e" cm="1">
        <f t="array" ref="D316">IF(INDEX(Activiteitenoverzicht!$B$5:$B$10001,C316)&lt;&gt;0,INDEX(Activiteitenoverzicht!$B$5:$B$10001,C316),"niet gevonden")</f>
        <v>#N/A</v>
      </c>
      <c r="E316" t="e" cm="1">
        <f t="array" ref="E316">IF(INDEX(Activiteitenoverzicht!$G$5:$G$10001,C316)&lt;&gt;0,INDEX(Activiteitenoverzicht!$G$5:$G$10001,C316),"niet gevonden")</f>
        <v>#N/A</v>
      </c>
      <c r="F316" t="str">
        <f ca="1">IFERROR(MATCH(A316,OFFSET(Activiteitenoverzicht!$D$5:$D$2079,C316,0), 0)+C316, "-")</f>
        <v>-</v>
      </c>
      <c r="G316" t="str" cm="1">
        <f t="array" aca="1" ref="G316" ca="1">IF(ISNUMBER(F316),IF(INDEX(Activiteitenoverzicht!$B$5:$B$10001,F316)&lt;&gt;0,INDEX(Activiteitenoverzicht!$B$5:$B$10001,F316),"niet gevonden"),"-")</f>
        <v>-</v>
      </c>
      <c r="H316" t="str" cm="1">
        <f t="array" aca="1" ref="H316" ca="1">IF(ISNUMBER(F316),IF(INDEX(Activiteitenoverzicht!$G$5:$G$10001,F316)&lt;&gt;0,INDEX(Activiteitenoverzicht!$G$5:$G$10001,F316),"niet gevonden"),"-")</f>
        <v>-</v>
      </c>
      <c r="I316" t="str">
        <f ca="1">IF(ISNUMBER(F316), IFERROR(MATCH(A316,OFFSET(Activiteitenoverzicht!$D$5:$D$10001,F316,0), 0)+F316, "-"), "-")</f>
        <v>-</v>
      </c>
      <c r="J316" t="str" cm="1">
        <f t="array" aca="1" ref="J316" ca="1">IF(ISNUMBER(I316),IF(INDEX(Activiteitenoverzicht!$B$5:$B$10001,I316)&lt;&gt;0,INDEX(Activiteitenoverzicht!$B$5:$B$10001,I316),"niet gevonden"),"-")</f>
        <v>-</v>
      </c>
      <c r="K316" t="str" cm="1">
        <f t="array" aca="1" ref="K316" ca="1">IF(ISNUMBER(I316),IF(INDEX(Activiteitenoverzicht!$G$5:$G$10001,I316)&lt;&gt;0,INDEX(Activiteitenoverzicht!$G$5:$G$10001,I316),"niet gevonden"),"-")</f>
        <v>-</v>
      </c>
      <c r="L316" t="str">
        <f ca="1">IF(ISNUMBER(I316), IFERROR(MATCH(A316,OFFSET(Activiteitenoverzicht!$D$5:$D$10001,I316,0), 0)+I316, "-"), "-")</f>
        <v>-</v>
      </c>
      <c r="M316" t="str" cm="1">
        <f t="array" aca="1" ref="M316" ca="1">IF(ISNUMBER(L316),IF(INDEX(Activiteitenoverzicht!$B$5:$B$10001,L316)&lt;&gt;0,INDEX(Activiteitenoverzicht!$B$5:$B$10001,L316),"niet gevonden"),"-")</f>
        <v>-</v>
      </c>
      <c r="N316" t="str" cm="1">
        <f t="array" aca="1" ref="N316" ca="1">IF(ISNUMBER(L316),IF(INDEX(Activiteitenoverzicht!$G$5:$G$10001,L316)&lt;&gt;0,INDEX(Activiteitenoverzicht!$G$5:$G$10001,L316),"niet gevonden"),"-")</f>
        <v>-</v>
      </c>
      <c r="O316" t="str">
        <f ca="1">IF(ISNUMBER(L316), IFERROR(MATCH(A316,OFFSET(Activiteitenoverzicht!$D$5:$D$10001,L316,0), 0)+L316, "-"), "-")</f>
        <v>-</v>
      </c>
      <c r="R316" t="str">
        <f ca="1">IF(ISNUMBER(O316), IFERROR(MATCH(A316,OFFSET(Activiteitenoverzicht!$D$5:$D$10001,O316,0), 0)+O316, "-"), "-")</f>
        <v>-</v>
      </c>
      <c r="U316" t="str">
        <f ca="1">IF(ISNUMBER(R316), IFERROR(MATCH(A316,OFFSET(Activiteitenoverzicht!$D$5:$D$10001,R316,0), 0)+R316, "-"), "-")</f>
        <v>-</v>
      </c>
      <c r="X316" t="str">
        <f ca="1">IF(ISNUMBER(U316), IFERROR(MATCH(A316,OFFSET(Activiteitenoverzicht!$D$5:$D$10001,U316,0), 0)+U316, "-"), "-")</f>
        <v>-</v>
      </c>
      <c r="AA316" t="str">
        <f ca="1">IF(ISNUMBER(X316), IFERROR(MATCH(A316,OFFSET(Activiteitenoverzicht!$D$5:$D$10001,X316,0), 0)+X316, "-"), "-")</f>
        <v>-</v>
      </c>
    </row>
    <row r="317" spans="2:27" x14ac:dyDescent="0.25">
      <c r="B317">
        <f t="shared" si="5"/>
        <v>0</v>
      </c>
      <c r="C317" t="e">
        <f>MATCH(A317,Activiteitenoverzicht!$D$5:$D$10001, 0)</f>
        <v>#N/A</v>
      </c>
      <c r="D317" t="e" cm="1">
        <f t="array" ref="D317">IF(INDEX(Activiteitenoverzicht!$B$5:$B$10001,C317)&lt;&gt;0,INDEX(Activiteitenoverzicht!$B$5:$B$10001,C317),"niet gevonden")</f>
        <v>#N/A</v>
      </c>
      <c r="E317" t="e" cm="1">
        <f t="array" ref="E317">IF(INDEX(Activiteitenoverzicht!$G$5:$G$10001,C317)&lt;&gt;0,INDEX(Activiteitenoverzicht!$G$5:$G$10001,C317),"niet gevonden")</f>
        <v>#N/A</v>
      </c>
      <c r="F317" t="str">
        <f ca="1">IFERROR(MATCH(A317,OFFSET(Activiteitenoverzicht!$D$5:$D$2079,C317,0), 0)+C317, "-")</f>
        <v>-</v>
      </c>
      <c r="G317" t="str" cm="1">
        <f t="array" aca="1" ref="G317" ca="1">IF(ISNUMBER(F317),IF(INDEX(Activiteitenoverzicht!$B$5:$B$10001,F317)&lt;&gt;0,INDEX(Activiteitenoverzicht!$B$5:$B$10001,F317),"niet gevonden"),"-")</f>
        <v>-</v>
      </c>
      <c r="H317" t="str" cm="1">
        <f t="array" aca="1" ref="H317" ca="1">IF(ISNUMBER(F317),IF(INDEX(Activiteitenoverzicht!$G$5:$G$10001,F317)&lt;&gt;0,INDEX(Activiteitenoverzicht!$G$5:$G$10001,F317),"niet gevonden"),"-")</f>
        <v>-</v>
      </c>
      <c r="I317" t="str">
        <f ca="1">IF(ISNUMBER(F317), IFERROR(MATCH(A317,OFFSET(Activiteitenoverzicht!$D$5:$D$10001,F317,0), 0)+F317, "-"), "-")</f>
        <v>-</v>
      </c>
      <c r="J317" t="str" cm="1">
        <f t="array" aca="1" ref="J317" ca="1">IF(ISNUMBER(I317),IF(INDEX(Activiteitenoverzicht!$B$5:$B$10001,I317)&lt;&gt;0,INDEX(Activiteitenoverzicht!$B$5:$B$10001,I317),"niet gevonden"),"-")</f>
        <v>-</v>
      </c>
      <c r="K317" t="str" cm="1">
        <f t="array" aca="1" ref="K317" ca="1">IF(ISNUMBER(I317),IF(INDEX(Activiteitenoverzicht!$G$5:$G$10001,I317)&lt;&gt;0,INDEX(Activiteitenoverzicht!$G$5:$G$10001,I317),"niet gevonden"),"-")</f>
        <v>-</v>
      </c>
      <c r="L317" t="str">
        <f ca="1">IF(ISNUMBER(I317), IFERROR(MATCH(A317,OFFSET(Activiteitenoverzicht!$D$5:$D$10001,I317,0), 0)+I317, "-"), "-")</f>
        <v>-</v>
      </c>
      <c r="M317" t="str" cm="1">
        <f t="array" aca="1" ref="M317" ca="1">IF(ISNUMBER(L317),IF(INDEX(Activiteitenoverzicht!$B$5:$B$10001,L317)&lt;&gt;0,INDEX(Activiteitenoverzicht!$B$5:$B$10001,L317),"niet gevonden"),"-")</f>
        <v>-</v>
      </c>
      <c r="N317" t="str" cm="1">
        <f t="array" aca="1" ref="N317" ca="1">IF(ISNUMBER(L317),IF(INDEX(Activiteitenoverzicht!$G$5:$G$10001,L317)&lt;&gt;0,INDEX(Activiteitenoverzicht!$G$5:$G$10001,L317),"niet gevonden"),"-")</f>
        <v>-</v>
      </c>
      <c r="O317" t="str">
        <f ca="1">IF(ISNUMBER(L317), IFERROR(MATCH(A317,OFFSET(Activiteitenoverzicht!$D$5:$D$10001,L317,0), 0)+L317, "-"), "-")</f>
        <v>-</v>
      </c>
      <c r="R317" t="str">
        <f ca="1">IF(ISNUMBER(O317), IFERROR(MATCH(A317,OFFSET(Activiteitenoverzicht!$D$5:$D$10001,O317,0), 0)+O317, "-"), "-")</f>
        <v>-</v>
      </c>
      <c r="U317" t="str">
        <f ca="1">IF(ISNUMBER(R317), IFERROR(MATCH(A317,OFFSET(Activiteitenoverzicht!$D$5:$D$10001,R317,0), 0)+R317, "-"), "-")</f>
        <v>-</v>
      </c>
      <c r="X317" t="str">
        <f ca="1">IF(ISNUMBER(U317), IFERROR(MATCH(A317,OFFSET(Activiteitenoverzicht!$D$5:$D$10001,U317,0), 0)+U317, "-"), "-")</f>
        <v>-</v>
      </c>
      <c r="AA317" t="str">
        <f ca="1">IF(ISNUMBER(X317), IFERROR(MATCH(A317,OFFSET(Activiteitenoverzicht!$D$5:$D$10001,X317,0), 0)+X317, "-"), "-")</f>
        <v>-</v>
      </c>
    </row>
    <row r="318" spans="2:27" x14ac:dyDescent="0.25">
      <c r="B318">
        <f t="shared" si="5"/>
        <v>0</v>
      </c>
      <c r="C318" t="e">
        <f>MATCH(A318,Activiteitenoverzicht!$D$5:$D$10001, 0)</f>
        <v>#N/A</v>
      </c>
      <c r="D318" t="e" cm="1">
        <f t="array" ref="D318">IF(INDEX(Activiteitenoverzicht!$B$5:$B$10001,C318)&lt;&gt;0,INDEX(Activiteitenoverzicht!$B$5:$B$10001,C318),"niet gevonden")</f>
        <v>#N/A</v>
      </c>
      <c r="E318" t="e" cm="1">
        <f t="array" ref="E318">IF(INDEX(Activiteitenoverzicht!$G$5:$G$10001,C318)&lt;&gt;0,INDEX(Activiteitenoverzicht!$G$5:$G$10001,C318),"niet gevonden")</f>
        <v>#N/A</v>
      </c>
      <c r="F318" t="str">
        <f ca="1">IFERROR(MATCH(A318,OFFSET(Activiteitenoverzicht!$D$5:$D$2079,C318,0), 0)+C318, "-")</f>
        <v>-</v>
      </c>
      <c r="G318" t="str" cm="1">
        <f t="array" aca="1" ref="G318" ca="1">IF(ISNUMBER(F318),IF(INDEX(Activiteitenoverzicht!$B$5:$B$10001,F318)&lt;&gt;0,INDEX(Activiteitenoverzicht!$B$5:$B$10001,F318),"niet gevonden"),"-")</f>
        <v>-</v>
      </c>
      <c r="H318" t="str" cm="1">
        <f t="array" aca="1" ref="H318" ca="1">IF(ISNUMBER(F318),IF(INDEX(Activiteitenoverzicht!$G$5:$G$10001,F318)&lt;&gt;0,INDEX(Activiteitenoverzicht!$G$5:$G$10001,F318),"niet gevonden"),"-")</f>
        <v>-</v>
      </c>
      <c r="I318" t="str">
        <f ca="1">IF(ISNUMBER(F318), IFERROR(MATCH(A318,OFFSET(Activiteitenoverzicht!$D$5:$D$10001,F318,0), 0)+F318, "-"), "-")</f>
        <v>-</v>
      </c>
      <c r="J318" t="str" cm="1">
        <f t="array" aca="1" ref="J318" ca="1">IF(ISNUMBER(I318),IF(INDEX(Activiteitenoverzicht!$B$5:$B$10001,I318)&lt;&gt;0,INDEX(Activiteitenoverzicht!$B$5:$B$10001,I318),"niet gevonden"),"-")</f>
        <v>-</v>
      </c>
      <c r="K318" t="str" cm="1">
        <f t="array" aca="1" ref="K318" ca="1">IF(ISNUMBER(I318),IF(INDEX(Activiteitenoverzicht!$G$5:$G$10001,I318)&lt;&gt;0,INDEX(Activiteitenoverzicht!$G$5:$G$10001,I318),"niet gevonden"),"-")</f>
        <v>-</v>
      </c>
      <c r="L318" t="str">
        <f ca="1">IF(ISNUMBER(I318), IFERROR(MATCH(A318,OFFSET(Activiteitenoverzicht!$D$5:$D$10001,I318,0), 0)+I318, "-"), "-")</f>
        <v>-</v>
      </c>
      <c r="M318" t="str" cm="1">
        <f t="array" aca="1" ref="M318" ca="1">IF(ISNUMBER(L318),IF(INDEX(Activiteitenoverzicht!$B$5:$B$10001,L318)&lt;&gt;0,INDEX(Activiteitenoverzicht!$B$5:$B$10001,L318),"niet gevonden"),"-")</f>
        <v>-</v>
      </c>
      <c r="N318" t="str" cm="1">
        <f t="array" aca="1" ref="N318" ca="1">IF(ISNUMBER(L318),IF(INDEX(Activiteitenoverzicht!$G$5:$G$10001,L318)&lt;&gt;0,INDEX(Activiteitenoverzicht!$G$5:$G$10001,L318),"niet gevonden"),"-")</f>
        <v>-</v>
      </c>
      <c r="O318" t="str">
        <f ca="1">IF(ISNUMBER(L318), IFERROR(MATCH(A318,OFFSET(Activiteitenoverzicht!$D$5:$D$10001,L318,0), 0)+L318, "-"), "-")</f>
        <v>-</v>
      </c>
      <c r="R318" t="str">
        <f ca="1">IF(ISNUMBER(O318), IFERROR(MATCH(A318,OFFSET(Activiteitenoverzicht!$D$5:$D$10001,O318,0), 0)+O318, "-"), "-")</f>
        <v>-</v>
      </c>
      <c r="U318" t="str">
        <f ca="1">IF(ISNUMBER(R318), IFERROR(MATCH(A318,OFFSET(Activiteitenoverzicht!$D$5:$D$10001,R318,0), 0)+R318, "-"), "-")</f>
        <v>-</v>
      </c>
      <c r="X318" t="str">
        <f ca="1">IF(ISNUMBER(U318), IFERROR(MATCH(A318,OFFSET(Activiteitenoverzicht!$D$5:$D$10001,U318,0), 0)+U318, "-"), "-")</f>
        <v>-</v>
      </c>
      <c r="AA318" t="str">
        <f ca="1">IF(ISNUMBER(X318), IFERROR(MATCH(A318,OFFSET(Activiteitenoverzicht!$D$5:$D$10001,X318,0), 0)+X318, "-"), "-")</f>
        <v>-</v>
      </c>
    </row>
    <row r="319" spans="2:27" x14ac:dyDescent="0.25">
      <c r="B319">
        <f t="shared" si="5"/>
        <v>0</v>
      </c>
      <c r="C319" t="e">
        <f>MATCH(A319,Activiteitenoverzicht!$D$5:$D$10001, 0)</f>
        <v>#N/A</v>
      </c>
      <c r="D319" t="e" cm="1">
        <f t="array" ref="D319">IF(INDEX(Activiteitenoverzicht!$B$5:$B$10001,C319)&lt;&gt;0,INDEX(Activiteitenoverzicht!$B$5:$B$10001,C319),"niet gevonden")</f>
        <v>#N/A</v>
      </c>
      <c r="E319" t="e" cm="1">
        <f t="array" ref="E319">IF(INDEX(Activiteitenoverzicht!$G$5:$G$10001,C319)&lt;&gt;0,INDEX(Activiteitenoverzicht!$G$5:$G$10001,C319),"niet gevonden")</f>
        <v>#N/A</v>
      </c>
      <c r="F319" t="str">
        <f ca="1">IFERROR(MATCH(A319,OFFSET(Activiteitenoverzicht!$D$5:$D$2079,C319,0), 0)+C319, "-")</f>
        <v>-</v>
      </c>
      <c r="G319" t="str" cm="1">
        <f t="array" aca="1" ref="G319" ca="1">IF(ISNUMBER(F319),IF(INDEX(Activiteitenoverzicht!$B$5:$B$10001,F319)&lt;&gt;0,INDEX(Activiteitenoverzicht!$B$5:$B$10001,F319),"niet gevonden"),"-")</f>
        <v>-</v>
      </c>
      <c r="H319" t="str" cm="1">
        <f t="array" aca="1" ref="H319" ca="1">IF(ISNUMBER(F319),IF(INDEX(Activiteitenoverzicht!$G$5:$G$10001,F319)&lt;&gt;0,INDEX(Activiteitenoverzicht!$G$5:$G$10001,F319),"niet gevonden"),"-")</f>
        <v>-</v>
      </c>
      <c r="I319" t="str">
        <f ca="1">IF(ISNUMBER(F319), IFERROR(MATCH(A319,OFFSET(Activiteitenoverzicht!$D$5:$D$10001,F319,0), 0)+F319, "-"), "-")</f>
        <v>-</v>
      </c>
      <c r="J319" t="str" cm="1">
        <f t="array" aca="1" ref="J319" ca="1">IF(ISNUMBER(I319),IF(INDEX(Activiteitenoverzicht!$B$5:$B$10001,I319)&lt;&gt;0,INDEX(Activiteitenoverzicht!$B$5:$B$10001,I319),"niet gevonden"),"-")</f>
        <v>-</v>
      </c>
      <c r="K319" t="str" cm="1">
        <f t="array" aca="1" ref="K319" ca="1">IF(ISNUMBER(I319),IF(INDEX(Activiteitenoverzicht!$G$5:$G$10001,I319)&lt;&gt;0,INDEX(Activiteitenoverzicht!$G$5:$G$10001,I319),"niet gevonden"),"-")</f>
        <v>-</v>
      </c>
      <c r="L319" t="str">
        <f ca="1">IF(ISNUMBER(I319), IFERROR(MATCH(A319,OFFSET(Activiteitenoverzicht!$D$5:$D$10001,I319,0), 0)+I319, "-"), "-")</f>
        <v>-</v>
      </c>
      <c r="M319" t="str" cm="1">
        <f t="array" aca="1" ref="M319" ca="1">IF(ISNUMBER(L319),IF(INDEX(Activiteitenoverzicht!$B$5:$B$10001,L319)&lt;&gt;0,INDEX(Activiteitenoverzicht!$B$5:$B$10001,L319),"niet gevonden"),"-")</f>
        <v>-</v>
      </c>
      <c r="N319" t="str" cm="1">
        <f t="array" aca="1" ref="N319" ca="1">IF(ISNUMBER(L319),IF(INDEX(Activiteitenoverzicht!$G$5:$G$10001,L319)&lt;&gt;0,INDEX(Activiteitenoverzicht!$G$5:$G$10001,L319),"niet gevonden"),"-")</f>
        <v>-</v>
      </c>
      <c r="O319" t="str">
        <f ca="1">IF(ISNUMBER(L319), IFERROR(MATCH(A319,OFFSET(Activiteitenoverzicht!$D$5:$D$10001,L319,0), 0)+L319, "-"), "-")</f>
        <v>-</v>
      </c>
      <c r="R319" t="str">
        <f ca="1">IF(ISNUMBER(O319), IFERROR(MATCH(A319,OFFSET(Activiteitenoverzicht!$D$5:$D$10001,O319,0), 0)+O319, "-"), "-")</f>
        <v>-</v>
      </c>
      <c r="U319" t="str">
        <f ca="1">IF(ISNUMBER(R319), IFERROR(MATCH(A319,OFFSET(Activiteitenoverzicht!$D$5:$D$10001,R319,0), 0)+R319, "-"), "-")</f>
        <v>-</v>
      </c>
      <c r="X319" t="str">
        <f ca="1">IF(ISNUMBER(U319), IFERROR(MATCH(A319,OFFSET(Activiteitenoverzicht!$D$5:$D$10001,U319,0), 0)+U319, "-"), "-")</f>
        <v>-</v>
      </c>
      <c r="AA319" t="str">
        <f ca="1">IF(ISNUMBER(X319), IFERROR(MATCH(A319,OFFSET(Activiteitenoverzicht!$D$5:$D$10001,X319,0), 0)+X319, "-"), "-")</f>
        <v>-</v>
      </c>
    </row>
    <row r="320" spans="2:27" x14ac:dyDescent="0.25">
      <c r="B320">
        <f t="shared" si="5"/>
        <v>0</v>
      </c>
      <c r="C320" t="e">
        <f>MATCH(A320,Activiteitenoverzicht!$D$5:$D$10001, 0)</f>
        <v>#N/A</v>
      </c>
      <c r="D320" t="e" cm="1">
        <f t="array" ref="D320">IF(INDEX(Activiteitenoverzicht!$B$5:$B$10001,C320)&lt;&gt;0,INDEX(Activiteitenoverzicht!$B$5:$B$10001,C320),"niet gevonden")</f>
        <v>#N/A</v>
      </c>
      <c r="E320" t="e" cm="1">
        <f t="array" ref="E320">IF(INDEX(Activiteitenoverzicht!$G$5:$G$10001,C320)&lt;&gt;0,INDEX(Activiteitenoverzicht!$G$5:$G$10001,C320),"niet gevonden")</f>
        <v>#N/A</v>
      </c>
      <c r="F320" t="str">
        <f ca="1">IFERROR(MATCH(A320,OFFSET(Activiteitenoverzicht!$D$5:$D$2079,C320,0), 0)+C320, "-")</f>
        <v>-</v>
      </c>
      <c r="G320" t="str" cm="1">
        <f t="array" aca="1" ref="G320" ca="1">IF(ISNUMBER(F320),IF(INDEX(Activiteitenoverzicht!$B$5:$B$10001,F320)&lt;&gt;0,INDEX(Activiteitenoverzicht!$B$5:$B$10001,F320),"niet gevonden"),"-")</f>
        <v>-</v>
      </c>
      <c r="H320" t="str" cm="1">
        <f t="array" aca="1" ref="H320" ca="1">IF(ISNUMBER(F320),IF(INDEX(Activiteitenoverzicht!$G$5:$G$10001,F320)&lt;&gt;0,INDEX(Activiteitenoverzicht!$G$5:$G$10001,F320),"niet gevonden"),"-")</f>
        <v>-</v>
      </c>
      <c r="I320" t="str">
        <f ca="1">IF(ISNUMBER(F320), IFERROR(MATCH(A320,OFFSET(Activiteitenoverzicht!$D$5:$D$10001,F320,0), 0)+F320, "-"), "-")</f>
        <v>-</v>
      </c>
      <c r="J320" t="str" cm="1">
        <f t="array" aca="1" ref="J320" ca="1">IF(ISNUMBER(I320),IF(INDEX(Activiteitenoverzicht!$B$5:$B$10001,I320)&lt;&gt;0,INDEX(Activiteitenoverzicht!$B$5:$B$10001,I320),"niet gevonden"),"-")</f>
        <v>-</v>
      </c>
      <c r="K320" t="str" cm="1">
        <f t="array" aca="1" ref="K320" ca="1">IF(ISNUMBER(I320),IF(INDEX(Activiteitenoverzicht!$G$5:$G$10001,I320)&lt;&gt;0,INDEX(Activiteitenoverzicht!$G$5:$G$10001,I320),"niet gevonden"),"-")</f>
        <v>-</v>
      </c>
      <c r="L320" t="str">
        <f ca="1">IF(ISNUMBER(I320), IFERROR(MATCH(A320,OFFSET(Activiteitenoverzicht!$D$5:$D$10001,I320,0), 0)+I320, "-"), "-")</f>
        <v>-</v>
      </c>
      <c r="M320" t="str" cm="1">
        <f t="array" aca="1" ref="M320" ca="1">IF(ISNUMBER(L320),IF(INDEX(Activiteitenoverzicht!$B$5:$B$10001,L320)&lt;&gt;0,INDEX(Activiteitenoverzicht!$B$5:$B$10001,L320),"niet gevonden"),"-")</f>
        <v>-</v>
      </c>
      <c r="N320" t="str" cm="1">
        <f t="array" aca="1" ref="N320" ca="1">IF(ISNUMBER(L320),IF(INDEX(Activiteitenoverzicht!$G$5:$G$10001,L320)&lt;&gt;0,INDEX(Activiteitenoverzicht!$G$5:$G$10001,L320),"niet gevonden"),"-")</f>
        <v>-</v>
      </c>
      <c r="O320" t="str">
        <f ca="1">IF(ISNUMBER(L320), IFERROR(MATCH(A320,OFFSET(Activiteitenoverzicht!$D$5:$D$10001,L320,0), 0)+L320, "-"), "-")</f>
        <v>-</v>
      </c>
      <c r="R320" t="str">
        <f ca="1">IF(ISNUMBER(O320), IFERROR(MATCH(A320,OFFSET(Activiteitenoverzicht!$D$5:$D$10001,O320,0), 0)+O320, "-"), "-")</f>
        <v>-</v>
      </c>
      <c r="U320" t="str">
        <f ca="1">IF(ISNUMBER(R320), IFERROR(MATCH(A320,OFFSET(Activiteitenoverzicht!$D$5:$D$10001,R320,0), 0)+R320, "-"), "-")</f>
        <v>-</v>
      </c>
      <c r="X320" t="str">
        <f ca="1">IF(ISNUMBER(U320), IFERROR(MATCH(A320,OFFSET(Activiteitenoverzicht!$D$5:$D$10001,U320,0), 0)+U320, "-"), "-")</f>
        <v>-</v>
      </c>
      <c r="AA320" t="str">
        <f ca="1">IF(ISNUMBER(X320), IFERROR(MATCH(A320,OFFSET(Activiteitenoverzicht!$D$5:$D$10001,X320,0), 0)+X320, "-"), "-")</f>
        <v>-</v>
      </c>
    </row>
    <row r="321" spans="2:27" x14ac:dyDescent="0.25">
      <c r="B321">
        <f t="shared" si="5"/>
        <v>0</v>
      </c>
      <c r="C321" t="e">
        <f>MATCH(A321,Activiteitenoverzicht!$D$5:$D$10001, 0)</f>
        <v>#N/A</v>
      </c>
      <c r="D321" t="e" cm="1">
        <f t="array" ref="D321">IF(INDEX(Activiteitenoverzicht!$B$5:$B$10001,C321)&lt;&gt;0,INDEX(Activiteitenoverzicht!$B$5:$B$10001,C321),"niet gevonden")</f>
        <v>#N/A</v>
      </c>
      <c r="E321" t="e" cm="1">
        <f t="array" ref="E321">IF(INDEX(Activiteitenoverzicht!$G$5:$G$10001,C321)&lt;&gt;0,INDEX(Activiteitenoverzicht!$G$5:$G$10001,C321),"niet gevonden")</f>
        <v>#N/A</v>
      </c>
      <c r="F321" t="str">
        <f ca="1">IFERROR(MATCH(A321,OFFSET(Activiteitenoverzicht!$D$5:$D$2079,C321,0), 0)+C321, "-")</f>
        <v>-</v>
      </c>
      <c r="G321" t="str" cm="1">
        <f t="array" aca="1" ref="G321" ca="1">IF(ISNUMBER(F321),IF(INDEX(Activiteitenoverzicht!$B$5:$B$10001,F321)&lt;&gt;0,INDEX(Activiteitenoverzicht!$B$5:$B$10001,F321),"niet gevonden"),"-")</f>
        <v>-</v>
      </c>
      <c r="H321" t="str" cm="1">
        <f t="array" aca="1" ref="H321" ca="1">IF(ISNUMBER(F321),IF(INDEX(Activiteitenoverzicht!$G$5:$G$10001,F321)&lt;&gt;0,INDEX(Activiteitenoverzicht!$G$5:$G$10001,F321),"niet gevonden"),"-")</f>
        <v>-</v>
      </c>
      <c r="I321" t="str">
        <f ca="1">IF(ISNUMBER(F321), IFERROR(MATCH(A321,OFFSET(Activiteitenoverzicht!$D$5:$D$10001,F321,0), 0)+F321, "-"), "-")</f>
        <v>-</v>
      </c>
      <c r="J321" t="str" cm="1">
        <f t="array" aca="1" ref="J321" ca="1">IF(ISNUMBER(I321),IF(INDEX(Activiteitenoverzicht!$B$5:$B$10001,I321)&lt;&gt;0,INDEX(Activiteitenoverzicht!$B$5:$B$10001,I321),"niet gevonden"),"-")</f>
        <v>-</v>
      </c>
      <c r="K321" t="str" cm="1">
        <f t="array" aca="1" ref="K321" ca="1">IF(ISNUMBER(I321),IF(INDEX(Activiteitenoverzicht!$G$5:$G$10001,I321)&lt;&gt;0,INDEX(Activiteitenoverzicht!$G$5:$G$10001,I321),"niet gevonden"),"-")</f>
        <v>-</v>
      </c>
      <c r="L321" t="str">
        <f ca="1">IF(ISNUMBER(I321), IFERROR(MATCH(A321,OFFSET(Activiteitenoverzicht!$D$5:$D$10001,I321,0), 0)+I321, "-"), "-")</f>
        <v>-</v>
      </c>
      <c r="M321" t="str" cm="1">
        <f t="array" aca="1" ref="M321" ca="1">IF(ISNUMBER(L321),IF(INDEX(Activiteitenoverzicht!$B$5:$B$10001,L321)&lt;&gt;0,INDEX(Activiteitenoverzicht!$B$5:$B$10001,L321),"niet gevonden"),"-")</f>
        <v>-</v>
      </c>
      <c r="N321" t="str" cm="1">
        <f t="array" aca="1" ref="N321" ca="1">IF(ISNUMBER(L321),IF(INDEX(Activiteitenoverzicht!$G$5:$G$10001,L321)&lt;&gt;0,INDEX(Activiteitenoverzicht!$G$5:$G$10001,L321),"niet gevonden"),"-")</f>
        <v>-</v>
      </c>
      <c r="O321" t="str">
        <f ca="1">IF(ISNUMBER(L321), IFERROR(MATCH(A321,OFFSET(Activiteitenoverzicht!$D$5:$D$10001,L321,0), 0)+L321, "-"), "-")</f>
        <v>-</v>
      </c>
      <c r="R321" t="str">
        <f ca="1">IF(ISNUMBER(O321), IFERROR(MATCH(A321,OFFSET(Activiteitenoverzicht!$D$5:$D$10001,O321,0), 0)+O321, "-"), "-")</f>
        <v>-</v>
      </c>
      <c r="U321" t="str">
        <f ca="1">IF(ISNUMBER(R321), IFERROR(MATCH(A321,OFFSET(Activiteitenoverzicht!$D$5:$D$10001,R321,0), 0)+R321, "-"), "-")</f>
        <v>-</v>
      </c>
      <c r="X321" t="str">
        <f ca="1">IF(ISNUMBER(U321), IFERROR(MATCH(A321,OFFSET(Activiteitenoverzicht!$D$5:$D$10001,U321,0), 0)+U321, "-"), "-")</f>
        <v>-</v>
      </c>
      <c r="AA321" t="str">
        <f ca="1">IF(ISNUMBER(X321), IFERROR(MATCH(A321,OFFSET(Activiteitenoverzicht!$D$5:$D$10001,X321,0), 0)+X321, "-"), "-")</f>
        <v>-</v>
      </c>
    </row>
    <row r="322" spans="2:27" x14ac:dyDescent="0.25">
      <c r="B322">
        <f t="shared" si="5"/>
        <v>0</v>
      </c>
      <c r="C322" t="e">
        <f>MATCH(A322,Activiteitenoverzicht!$D$5:$D$10001, 0)</f>
        <v>#N/A</v>
      </c>
      <c r="D322" t="e" cm="1">
        <f t="array" ref="D322">IF(INDEX(Activiteitenoverzicht!$B$5:$B$10001,C322)&lt;&gt;0,INDEX(Activiteitenoverzicht!$B$5:$B$10001,C322),"niet gevonden")</f>
        <v>#N/A</v>
      </c>
      <c r="E322" t="e" cm="1">
        <f t="array" ref="E322">IF(INDEX(Activiteitenoverzicht!$G$5:$G$10001,C322)&lt;&gt;0,INDEX(Activiteitenoverzicht!$G$5:$G$10001,C322),"niet gevonden")</f>
        <v>#N/A</v>
      </c>
      <c r="F322" t="str">
        <f ca="1">IFERROR(MATCH(A322,OFFSET(Activiteitenoverzicht!$D$5:$D$2079,C322,0), 0)+C322, "-")</f>
        <v>-</v>
      </c>
      <c r="G322" t="str" cm="1">
        <f t="array" aca="1" ref="G322" ca="1">IF(ISNUMBER(F322),IF(INDEX(Activiteitenoverzicht!$B$5:$B$10001,F322)&lt;&gt;0,INDEX(Activiteitenoverzicht!$B$5:$B$10001,F322),"niet gevonden"),"-")</f>
        <v>-</v>
      </c>
      <c r="H322" t="str" cm="1">
        <f t="array" aca="1" ref="H322" ca="1">IF(ISNUMBER(F322),IF(INDEX(Activiteitenoverzicht!$G$5:$G$10001,F322)&lt;&gt;0,INDEX(Activiteitenoverzicht!$G$5:$G$10001,F322),"niet gevonden"),"-")</f>
        <v>-</v>
      </c>
      <c r="I322" t="str">
        <f ca="1">IF(ISNUMBER(F322), IFERROR(MATCH(A322,OFFSET(Activiteitenoverzicht!$D$5:$D$10001,F322,0), 0)+F322, "-"), "-")</f>
        <v>-</v>
      </c>
      <c r="J322" t="str" cm="1">
        <f t="array" aca="1" ref="J322" ca="1">IF(ISNUMBER(I322),IF(INDEX(Activiteitenoverzicht!$B$5:$B$10001,I322)&lt;&gt;0,INDEX(Activiteitenoverzicht!$B$5:$B$10001,I322),"niet gevonden"),"-")</f>
        <v>-</v>
      </c>
      <c r="K322" t="str" cm="1">
        <f t="array" aca="1" ref="K322" ca="1">IF(ISNUMBER(I322),IF(INDEX(Activiteitenoverzicht!$G$5:$G$10001,I322)&lt;&gt;0,INDEX(Activiteitenoverzicht!$G$5:$G$10001,I322),"niet gevonden"),"-")</f>
        <v>-</v>
      </c>
      <c r="L322" t="str">
        <f ca="1">IF(ISNUMBER(I322), IFERROR(MATCH(A322,OFFSET(Activiteitenoverzicht!$D$5:$D$10001,I322,0), 0)+I322, "-"), "-")</f>
        <v>-</v>
      </c>
      <c r="M322" t="str" cm="1">
        <f t="array" aca="1" ref="M322" ca="1">IF(ISNUMBER(L322),IF(INDEX(Activiteitenoverzicht!$B$5:$B$10001,L322)&lt;&gt;0,INDEX(Activiteitenoverzicht!$B$5:$B$10001,L322),"niet gevonden"),"-")</f>
        <v>-</v>
      </c>
      <c r="N322" t="str" cm="1">
        <f t="array" aca="1" ref="N322" ca="1">IF(ISNUMBER(L322),IF(INDEX(Activiteitenoverzicht!$G$5:$G$10001,L322)&lt;&gt;0,INDEX(Activiteitenoverzicht!$G$5:$G$10001,L322),"niet gevonden"),"-")</f>
        <v>-</v>
      </c>
      <c r="O322" t="str">
        <f ca="1">IF(ISNUMBER(L322), IFERROR(MATCH(A322,OFFSET(Activiteitenoverzicht!$D$5:$D$10001,L322,0), 0)+L322, "-"), "-")</f>
        <v>-</v>
      </c>
      <c r="R322" t="str">
        <f ca="1">IF(ISNUMBER(O322), IFERROR(MATCH(A322,OFFSET(Activiteitenoverzicht!$D$5:$D$10001,O322,0), 0)+O322, "-"), "-")</f>
        <v>-</v>
      </c>
      <c r="U322" t="str">
        <f ca="1">IF(ISNUMBER(R322), IFERROR(MATCH(A322,OFFSET(Activiteitenoverzicht!$D$5:$D$10001,R322,0), 0)+R322, "-"), "-")</f>
        <v>-</v>
      </c>
      <c r="X322" t="str">
        <f ca="1">IF(ISNUMBER(U322), IFERROR(MATCH(A322,OFFSET(Activiteitenoverzicht!$D$5:$D$10001,U322,0), 0)+U322, "-"), "-")</f>
        <v>-</v>
      </c>
      <c r="AA322" t="str">
        <f ca="1">IF(ISNUMBER(X322), IFERROR(MATCH(A322,OFFSET(Activiteitenoverzicht!$D$5:$D$10001,X322,0), 0)+X322, "-"), "-")</f>
        <v>-</v>
      </c>
    </row>
    <row r="323" spans="2:27" x14ac:dyDescent="0.25">
      <c r="B323">
        <f t="shared" si="5"/>
        <v>0</v>
      </c>
      <c r="C323" t="e">
        <f>MATCH(A323,Activiteitenoverzicht!$D$5:$D$10001, 0)</f>
        <v>#N/A</v>
      </c>
      <c r="D323" t="e" cm="1">
        <f t="array" ref="D323">IF(INDEX(Activiteitenoverzicht!$B$5:$B$10001,C323)&lt;&gt;0,INDEX(Activiteitenoverzicht!$B$5:$B$10001,C323),"niet gevonden")</f>
        <v>#N/A</v>
      </c>
      <c r="E323" t="e" cm="1">
        <f t="array" ref="E323">IF(INDEX(Activiteitenoverzicht!$G$5:$G$10001,C323)&lt;&gt;0,INDEX(Activiteitenoverzicht!$G$5:$G$10001,C323),"niet gevonden")</f>
        <v>#N/A</v>
      </c>
      <c r="F323" t="str">
        <f ca="1">IFERROR(MATCH(A323,OFFSET(Activiteitenoverzicht!$D$5:$D$2079,C323,0), 0)+C323, "-")</f>
        <v>-</v>
      </c>
      <c r="G323" t="str" cm="1">
        <f t="array" aca="1" ref="G323" ca="1">IF(ISNUMBER(F323),IF(INDEX(Activiteitenoverzicht!$B$5:$B$10001,F323)&lt;&gt;0,INDEX(Activiteitenoverzicht!$B$5:$B$10001,F323),"niet gevonden"),"-")</f>
        <v>-</v>
      </c>
      <c r="H323" t="str" cm="1">
        <f t="array" aca="1" ref="H323" ca="1">IF(ISNUMBER(F323),IF(INDEX(Activiteitenoverzicht!$G$5:$G$10001,F323)&lt;&gt;0,INDEX(Activiteitenoverzicht!$G$5:$G$10001,F323),"niet gevonden"),"-")</f>
        <v>-</v>
      </c>
      <c r="I323" t="str">
        <f ca="1">IF(ISNUMBER(F323), IFERROR(MATCH(A323,OFFSET(Activiteitenoverzicht!$D$5:$D$10001,F323,0), 0)+F323, "-"), "-")</f>
        <v>-</v>
      </c>
      <c r="J323" t="str" cm="1">
        <f t="array" aca="1" ref="J323" ca="1">IF(ISNUMBER(I323),IF(INDEX(Activiteitenoverzicht!$B$5:$B$10001,I323)&lt;&gt;0,INDEX(Activiteitenoverzicht!$B$5:$B$10001,I323),"niet gevonden"),"-")</f>
        <v>-</v>
      </c>
      <c r="K323" t="str" cm="1">
        <f t="array" aca="1" ref="K323" ca="1">IF(ISNUMBER(I323),IF(INDEX(Activiteitenoverzicht!$G$5:$G$10001,I323)&lt;&gt;0,INDEX(Activiteitenoverzicht!$G$5:$G$10001,I323),"niet gevonden"),"-")</f>
        <v>-</v>
      </c>
      <c r="L323" t="str">
        <f ca="1">IF(ISNUMBER(I323), IFERROR(MATCH(A323,OFFSET(Activiteitenoverzicht!$D$5:$D$10001,I323,0), 0)+I323, "-"), "-")</f>
        <v>-</v>
      </c>
      <c r="M323" t="str" cm="1">
        <f t="array" aca="1" ref="M323" ca="1">IF(ISNUMBER(L323),IF(INDEX(Activiteitenoverzicht!$B$5:$B$10001,L323)&lt;&gt;0,INDEX(Activiteitenoverzicht!$B$5:$B$10001,L323),"niet gevonden"),"-")</f>
        <v>-</v>
      </c>
      <c r="N323" t="str" cm="1">
        <f t="array" aca="1" ref="N323" ca="1">IF(ISNUMBER(L323),IF(INDEX(Activiteitenoverzicht!$G$5:$G$10001,L323)&lt;&gt;0,INDEX(Activiteitenoverzicht!$G$5:$G$10001,L323),"niet gevonden"),"-")</f>
        <v>-</v>
      </c>
      <c r="O323" t="str">
        <f ca="1">IF(ISNUMBER(L323), IFERROR(MATCH(A323,OFFSET(Activiteitenoverzicht!$D$5:$D$10001,L323,0), 0)+L323, "-"), "-")</f>
        <v>-</v>
      </c>
      <c r="R323" t="str">
        <f ca="1">IF(ISNUMBER(O323), IFERROR(MATCH(A323,OFFSET(Activiteitenoverzicht!$D$5:$D$10001,O323,0), 0)+O323, "-"), "-")</f>
        <v>-</v>
      </c>
      <c r="U323" t="str">
        <f ca="1">IF(ISNUMBER(R323), IFERROR(MATCH(A323,OFFSET(Activiteitenoverzicht!$D$5:$D$10001,R323,0), 0)+R323, "-"), "-")</f>
        <v>-</v>
      </c>
      <c r="X323" t="str">
        <f ca="1">IF(ISNUMBER(U323), IFERROR(MATCH(A323,OFFSET(Activiteitenoverzicht!$D$5:$D$10001,U323,0), 0)+U323, "-"), "-")</f>
        <v>-</v>
      </c>
      <c r="AA323" t="str">
        <f ca="1">IF(ISNUMBER(X323), IFERROR(MATCH(A323,OFFSET(Activiteitenoverzicht!$D$5:$D$10001,X323,0), 0)+X323, "-"), "-")</f>
        <v>-</v>
      </c>
    </row>
    <row r="324" spans="2:27" x14ac:dyDescent="0.25">
      <c r="B324">
        <f t="shared" si="5"/>
        <v>0</v>
      </c>
      <c r="C324" t="e">
        <f>MATCH(A324,Activiteitenoverzicht!$D$5:$D$10001, 0)</f>
        <v>#N/A</v>
      </c>
      <c r="D324" t="e" cm="1">
        <f t="array" ref="D324">IF(INDEX(Activiteitenoverzicht!$B$5:$B$10001,C324)&lt;&gt;0,INDEX(Activiteitenoverzicht!$B$5:$B$10001,C324),"niet gevonden")</f>
        <v>#N/A</v>
      </c>
      <c r="E324" t="e" cm="1">
        <f t="array" ref="E324">IF(INDEX(Activiteitenoverzicht!$G$5:$G$10001,C324)&lt;&gt;0,INDEX(Activiteitenoverzicht!$G$5:$G$10001,C324),"niet gevonden")</f>
        <v>#N/A</v>
      </c>
      <c r="F324" t="str">
        <f ca="1">IFERROR(MATCH(A324,OFFSET(Activiteitenoverzicht!$D$5:$D$2079,C324,0), 0)+C324, "-")</f>
        <v>-</v>
      </c>
      <c r="G324" t="str" cm="1">
        <f t="array" aca="1" ref="G324" ca="1">IF(ISNUMBER(F324),IF(INDEX(Activiteitenoverzicht!$B$5:$B$10001,F324)&lt;&gt;0,INDEX(Activiteitenoverzicht!$B$5:$B$10001,F324),"niet gevonden"),"-")</f>
        <v>-</v>
      </c>
      <c r="H324" t="str" cm="1">
        <f t="array" aca="1" ref="H324" ca="1">IF(ISNUMBER(F324),IF(INDEX(Activiteitenoverzicht!$G$5:$G$10001,F324)&lt;&gt;0,INDEX(Activiteitenoverzicht!$G$5:$G$10001,F324),"niet gevonden"),"-")</f>
        <v>-</v>
      </c>
      <c r="I324" t="str">
        <f ca="1">IF(ISNUMBER(F324), IFERROR(MATCH(A324,OFFSET(Activiteitenoverzicht!$D$5:$D$10001,F324,0), 0)+F324, "-"), "-")</f>
        <v>-</v>
      </c>
      <c r="J324" t="str" cm="1">
        <f t="array" aca="1" ref="J324" ca="1">IF(ISNUMBER(I324),IF(INDEX(Activiteitenoverzicht!$B$5:$B$10001,I324)&lt;&gt;0,INDEX(Activiteitenoverzicht!$B$5:$B$10001,I324),"niet gevonden"),"-")</f>
        <v>-</v>
      </c>
      <c r="K324" t="str" cm="1">
        <f t="array" aca="1" ref="K324" ca="1">IF(ISNUMBER(I324),IF(INDEX(Activiteitenoverzicht!$G$5:$G$10001,I324)&lt;&gt;0,INDEX(Activiteitenoverzicht!$G$5:$G$10001,I324),"niet gevonden"),"-")</f>
        <v>-</v>
      </c>
      <c r="L324" t="str">
        <f ca="1">IF(ISNUMBER(I324), IFERROR(MATCH(A324,OFFSET(Activiteitenoverzicht!$D$5:$D$10001,I324,0), 0)+I324, "-"), "-")</f>
        <v>-</v>
      </c>
      <c r="M324" t="str" cm="1">
        <f t="array" aca="1" ref="M324" ca="1">IF(ISNUMBER(L324),IF(INDEX(Activiteitenoverzicht!$B$5:$B$10001,L324)&lt;&gt;0,INDEX(Activiteitenoverzicht!$B$5:$B$10001,L324),"niet gevonden"),"-")</f>
        <v>-</v>
      </c>
      <c r="N324" t="str" cm="1">
        <f t="array" aca="1" ref="N324" ca="1">IF(ISNUMBER(L324),IF(INDEX(Activiteitenoverzicht!$G$5:$G$10001,L324)&lt;&gt;0,INDEX(Activiteitenoverzicht!$G$5:$G$10001,L324),"niet gevonden"),"-")</f>
        <v>-</v>
      </c>
      <c r="O324" t="str">
        <f ca="1">IF(ISNUMBER(L324), IFERROR(MATCH(A324,OFFSET(Activiteitenoverzicht!$D$5:$D$10001,L324,0), 0)+L324, "-"), "-")</f>
        <v>-</v>
      </c>
      <c r="R324" t="str">
        <f ca="1">IF(ISNUMBER(O324), IFERROR(MATCH(A324,OFFSET(Activiteitenoverzicht!$D$5:$D$10001,O324,0), 0)+O324, "-"), "-")</f>
        <v>-</v>
      </c>
      <c r="U324" t="str">
        <f ca="1">IF(ISNUMBER(R324), IFERROR(MATCH(A324,OFFSET(Activiteitenoverzicht!$D$5:$D$10001,R324,0), 0)+R324, "-"), "-")</f>
        <v>-</v>
      </c>
      <c r="X324" t="str">
        <f ca="1">IF(ISNUMBER(U324), IFERROR(MATCH(A324,OFFSET(Activiteitenoverzicht!$D$5:$D$10001,U324,0), 0)+U324, "-"), "-")</f>
        <v>-</v>
      </c>
      <c r="AA324" t="str">
        <f ca="1">IF(ISNUMBER(X324), IFERROR(MATCH(A324,OFFSET(Activiteitenoverzicht!$D$5:$D$10001,X324,0), 0)+X324, "-"), "-")</f>
        <v>-</v>
      </c>
    </row>
    <row r="325" spans="2:27" x14ac:dyDescent="0.25">
      <c r="B325">
        <f t="shared" si="5"/>
        <v>0</v>
      </c>
      <c r="C325" t="e">
        <f>MATCH(A325,Activiteitenoverzicht!$D$5:$D$10001, 0)</f>
        <v>#N/A</v>
      </c>
      <c r="D325" t="e" cm="1">
        <f t="array" ref="D325">IF(INDEX(Activiteitenoverzicht!$B$5:$B$10001,C325)&lt;&gt;0,INDEX(Activiteitenoverzicht!$B$5:$B$10001,C325),"niet gevonden")</f>
        <v>#N/A</v>
      </c>
      <c r="E325" t="e" cm="1">
        <f t="array" ref="E325">IF(INDEX(Activiteitenoverzicht!$G$5:$G$10001,C325)&lt;&gt;0,INDEX(Activiteitenoverzicht!$G$5:$G$10001,C325),"niet gevonden")</f>
        <v>#N/A</v>
      </c>
      <c r="F325" t="str">
        <f ca="1">IFERROR(MATCH(A325,OFFSET(Activiteitenoverzicht!$D$5:$D$2079,C325,0), 0)+C325, "-")</f>
        <v>-</v>
      </c>
      <c r="G325" t="str" cm="1">
        <f t="array" aca="1" ref="G325" ca="1">IF(ISNUMBER(F325),IF(INDEX(Activiteitenoverzicht!$B$5:$B$10001,F325)&lt;&gt;0,INDEX(Activiteitenoverzicht!$B$5:$B$10001,F325),"niet gevonden"),"-")</f>
        <v>-</v>
      </c>
      <c r="H325" t="str" cm="1">
        <f t="array" aca="1" ref="H325" ca="1">IF(ISNUMBER(F325),IF(INDEX(Activiteitenoverzicht!$G$5:$G$10001,F325)&lt;&gt;0,INDEX(Activiteitenoverzicht!$G$5:$G$10001,F325),"niet gevonden"),"-")</f>
        <v>-</v>
      </c>
      <c r="I325" t="str">
        <f ca="1">IF(ISNUMBER(F325), IFERROR(MATCH(A325,OFFSET(Activiteitenoverzicht!$D$5:$D$10001,F325,0), 0)+F325, "-"), "-")</f>
        <v>-</v>
      </c>
      <c r="J325" t="str" cm="1">
        <f t="array" aca="1" ref="J325" ca="1">IF(ISNUMBER(I325),IF(INDEX(Activiteitenoverzicht!$B$5:$B$10001,I325)&lt;&gt;0,INDEX(Activiteitenoverzicht!$B$5:$B$10001,I325),"niet gevonden"),"-")</f>
        <v>-</v>
      </c>
      <c r="K325" t="str" cm="1">
        <f t="array" aca="1" ref="K325" ca="1">IF(ISNUMBER(I325),IF(INDEX(Activiteitenoverzicht!$G$5:$G$10001,I325)&lt;&gt;0,INDEX(Activiteitenoverzicht!$G$5:$G$10001,I325),"niet gevonden"),"-")</f>
        <v>-</v>
      </c>
      <c r="L325" t="str">
        <f ca="1">IF(ISNUMBER(I325), IFERROR(MATCH(A325,OFFSET(Activiteitenoverzicht!$D$5:$D$10001,I325,0), 0)+I325, "-"), "-")</f>
        <v>-</v>
      </c>
      <c r="M325" t="str" cm="1">
        <f t="array" aca="1" ref="M325" ca="1">IF(ISNUMBER(L325),IF(INDEX(Activiteitenoverzicht!$B$5:$B$10001,L325)&lt;&gt;0,INDEX(Activiteitenoverzicht!$B$5:$B$10001,L325),"niet gevonden"),"-")</f>
        <v>-</v>
      </c>
      <c r="N325" t="str" cm="1">
        <f t="array" aca="1" ref="N325" ca="1">IF(ISNUMBER(L325),IF(INDEX(Activiteitenoverzicht!$G$5:$G$10001,L325)&lt;&gt;0,INDEX(Activiteitenoverzicht!$G$5:$G$10001,L325),"niet gevonden"),"-")</f>
        <v>-</v>
      </c>
      <c r="O325" t="str">
        <f ca="1">IF(ISNUMBER(L325), IFERROR(MATCH(A325,OFFSET(Activiteitenoverzicht!$D$5:$D$10001,L325,0), 0)+L325, "-"), "-")</f>
        <v>-</v>
      </c>
      <c r="R325" t="str">
        <f ca="1">IF(ISNUMBER(O325), IFERROR(MATCH(A325,OFFSET(Activiteitenoverzicht!$D$5:$D$10001,O325,0), 0)+O325, "-"), "-")</f>
        <v>-</v>
      </c>
      <c r="U325" t="str">
        <f ca="1">IF(ISNUMBER(R325), IFERROR(MATCH(A325,OFFSET(Activiteitenoverzicht!$D$5:$D$10001,R325,0), 0)+R325, "-"), "-")</f>
        <v>-</v>
      </c>
      <c r="X325" t="str">
        <f ca="1">IF(ISNUMBER(U325), IFERROR(MATCH(A325,OFFSET(Activiteitenoverzicht!$D$5:$D$10001,U325,0), 0)+U325, "-"), "-")</f>
        <v>-</v>
      </c>
      <c r="AA325" t="str">
        <f ca="1">IF(ISNUMBER(X325), IFERROR(MATCH(A325,OFFSET(Activiteitenoverzicht!$D$5:$D$10001,X325,0), 0)+X325, "-"), "-")</f>
        <v>-</v>
      </c>
    </row>
    <row r="326" spans="2:27" x14ac:dyDescent="0.25">
      <c r="B326">
        <f t="shared" si="5"/>
        <v>0</v>
      </c>
      <c r="C326" t="e">
        <f>MATCH(A326,Activiteitenoverzicht!$D$5:$D$10001, 0)</f>
        <v>#N/A</v>
      </c>
      <c r="D326" t="e" cm="1">
        <f t="array" ref="D326">IF(INDEX(Activiteitenoverzicht!$B$5:$B$10001,C326)&lt;&gt;0,INDEX(Activiteitenoverzicht!$B$5:$B$10001,C326),"niet gevonden")</f>
        <v>#N/A</v>
      </c>
      <c r="E326" t="e" cm="1">
        <f t="array" ref="E326">IF(INDEX(Activiteitenoverzicht!$G$5:$G$10001,C326)&lt;&gt;0,INDEX(Activiteitenoverzicht!$G$5:$G$10001,C326),"niet gevonden")</f>
        <v>#N/A</v>
      </c>
      <c r="F326" t="str">
        <f ca="1">IFERROR(MATCH(A326,OFFSET(Activiteitenoverzicht!$D$5:$D$2079,C326,0), 0)+C326, "-")</f>
        <v>-</v>
      </c>
      <c r="G326" t="str" cm="1">
        <f t="array" aca="1" ref="G326" ca="1">IF(ISNUMBER(F326),IF(INDEX(Activiteitenoverzicht!$B$5:$B$10001,F326)&lt;&gt;0,INDEX(Activiteitenoverzicht!$B$5:$B$10001,F326),"niet gevonden"),"-")</f>
        <v>-</v>
      </c>
      <c r="H326" t="str" cm="1">
        <f t="array" aca="1" ref="H326" ca="1">IF(ISNUMBER(F326),IF(INDEX(Activiteitenoverzicht!$G$5:$G$10001,F326)&lt;&gt;0,INDEX(Activiteitenoverzicht!$G$5:$G$10001,F326),"niet gevonden"),"-")</f>
        <v>-</v>
      </c>
      <c r="I326" t="str">
        <f ca="1">IF(ISNUMBER(F326), IFERROR(MATCH(A326,OFFSET(Activiteitenoverzicht!$D$5:$D$10001,F326,0), 0)+F326, "-"), "-")</f>
        <v>-</v>
      </c>
      <c r="J326" t="str" cm="1">
        <f t="array" aca="1" ref="J326" ca="1">IF(ISNUMBER(I326),IF(INDEX(Activiteitenoverzicht!$B$5:$B$10001,I326)&lt;&gt;0,INDEX(Activiteitenoverzicht!$B$5:$B$10001,I326),"niet gevonden"),"-")</f>
        <v>-</v>
      </c>
      <c r="K326" t="str" cm="1">
        <f t="array" aca="1" ref="K326" ca="1">IF(ISNUMBER(I326),IF(INDEX(Activiteitenoverzicht!$G$5:$G$10001,I326)&lt;&gt;0,INDEX(Activiteitenoverzicht!$G$5:$G$10001,I326),"niet gevonden"),"-")</f>
        <v>-</v>
      </c>
      <c r="L326" t="str">
        <f ca="1">IF(ISNUMBER(I326), IFERROR(MATCH(A326,OFFSET(Activiteitenoverzicht!$D$5:$D$10001,I326,0), 0)+I326, "-"), "-")</f>
        <v>-</v>
      </c>
      <c r="M326" t="str" cm="1">
        <f t="array" aca="1" ref="M326" ca="1">IF(ISNUMBER(L326),IF(INDEX(Activiteitenoverzicht!$B$5:$B$10001,L326)&lt;&gt;0,INDEX(Activiteitenoverzicht!$B$5:$B$10001,L326),"niet gevonden"),"-")</f>
        <v>-</v>
      </c>
      <c r="N326" t="str" cm="1">
        <f t="array" aca="1" ref="N326" ca="1">IF(ISNUMBER(L326),IF(INDEX(Activiteitenoverzicht!$G$5:$G$10001,L326)&lt;&gt;0,INDEX(Activiteitenoverzicht!$G$5:$G$10001,L326),"niet gevonden"),"-")</f>
        <v>-</v>
      </c>
      <c r="O326" t="str">
        <f ca="1">IF(ISNUMBER(L326), IFERROR(MATCH(A326,OFFSET(Activiteitenoverzicht!$D$5:$D$10001,L326,0), 0)+L326, "-"), "-")</f>
        <v>-</v>
      </c>
      <c r="R326" t="str">
        <f ca="1">IF(ISNUMBER(O326), IFERROR(MATCH(A326,OFFSET(Activiteitenoverzicht!$D$5:$D$10001,O326,0), 0)+O326, "-"), "-")</f>
        <v>-</v>
      </c>
      <c r="U326" t="str">
        <f ca="1">IF(ISNUMBER(R326), IFERROR(MATCH(A326,OFFSET(Activiteitenoverzicht!$D$5:$D$10001,R326,0), 0)+R326, "-"), "-")</f>
        <v>-</v>
      </c>
      <c r="X326" t="str">
        <f ca="1">IF(ISNUMBER(U326), IFERROR(MATCH(A326,OFFSET(Activiteitenoverzicht!$D$5:$D$10001,U326,0), 0)+U326, "-"), "-")</f>
        <v>-</v>
      </c>
      <c r="AA326" t="str">
        <f ca="1">IF(ISNUMBER(X326), IFERROR(MATCH(A326,OFFSET(Activiteitenoverzicht!$D$5:$D$10001,X326,0), 0)+X326, "-"), "-")</f>
        <v>-</v>
      </c>
    </row>
    <row r="327" spans="2:27" x14ac:dyDescent="0.25">
      <c r="B327">
        <f t="shared" si="5"/>
        <v>0</v>
      </c>
      <c r="C327" t="e">
        <f>MATCH(A327,Activiteitenoverzicht!$D$5:$D$10001, 0)</f>
        <v>#N/A</v>
      </c>
      <c r="D327" t="e" cm="1">
        <f t="array" ref="D327">IF(INDEX(Activiteitenoverzicht!$B$5:$B$10001,C327)&lt;&gt;0,INDEX(Activiteitenoverzicht!$B$5:$B$10001,C327),"niet gevonden")</f>
        <v>#N/A</v>
      </c>
      <c r="E327" t="e" cm="1">
        <f t="array" ref="E327">IF(INDEX(Activiteitenoverzicht!$G$5:$G$10001,C327)&lt;&gt;0,INDEX(Activiteitenoverzicht!$G$5:$G$10001,C327),"niet gevonden")</f>
        <v>#N/A</v>
      </c>
      <c r="F327" t="str">
        <f ca="1">IFERROR(MATCH(A327,OFFSET(Activiteitenoverzicht!$D$5:$D$2079,C327,0), 0)+C327, "-")</f>
        <v>-</v>
      </c>
      <c r="G327" t="str" cm="1">
        <f t="array" aca="1" ref="G327" ca="1">IF(ISNUMBER(F327),IF(INDEX(Activiteitenoverzicht!$B$5:$B$10001,F327)&lt;&gt;0,INDEX(Activiteitenoverzicht!$B$5:$B$10001,F327),"niet gevonden"),"-")</f>
        <v>-</v>
      </c>
      <c r="H327" t="str" cm="1">
        <f t="array" aca="1" ref="H327" ca="1">IF(ISNUMBER(F327),IF(INDEX(Activiteitenoverzicht!$G$5:$G$10001,F327)&lt;&gt;0,INDEX(Activiteitenoverzicht!$G$5:$G$10001,F327),"niet gevonden"),"-")</f>
        <v>-</v>
      </c>
      <c r="I327" t="str">
        <f ca="1">IF(ISNUMBER(F327), IFERROR(MATCH(A327,OFFSET(Activiteitenoverzicht!$D$5:$D$10001,F327,0), 0)+F327, "-"), "-")</f>
        <v>-</v>
      </c>
      <c r="J327" t="str" cm="1">
        <f t="array" aca="1" ref="J327" ca="1">IF(ISNUMBER(I327),IF(INDEX(Activiteitenoverzicht!$B$5:$B$10001,I327)&lt;&gt;0,INDEX(Activiteitenoverzicht!$B$5:$B$10001,I327),"niet gevonden"),"-")</f>
        <v>-</v>
      </c>
      <c r="K327" t="str" cm="1">
        <f t="array" aca="1" ref="K327" ca="1">IF(ISNUMBER(I327),IF(INDEX(Activiteitenoverzicht!$G$5:$G$10001,I327)&lt;&gt;0,INDEX(Activiteitenoverzicht!$G$5:$G$10001,I327),"niet gevonden"),"-")</f>
        <v>-</v>
      </c>
      <c r="L327" t="str">
        <f ca="1">IF(ISNUMBER(I327), IFERROR(MATCH(A327,OFFSET(Activiteitenoverzicht!$D$5:$D$10001,I327,0), 0)+I327, "-"), "-")</f>
        <v>-</v>
      </c>
      <c r="M327" t="str" cm="1">
        <f t="array" aca="1" ref="M327" ca="1">IF(ISNUMBER(L327),IF(INDEX(Activiteitenoverzicht!$B$5:$B$10001,L327)&lt;&gt;0,INDEX(Activiteitenoverzicht!$B$5:$B$10001,L327),"niet gevonden"),"-")</f>
        <v>-</v>
      </c>
      <c r="N327" t="str" cm="1">
        <f t="array" aca="1" ref="N327" ca="1">IF(ISNUMBER(L327),IF(INDEX(Activiteitenoverzicht!$G$5:$G$10001,L327)&lt;&gt;0,INDEX(Activiteitenoverzicht!$G$5:$G$10001,L327),"niet gevonden"),"-")</f>
        <v>-</v>
      </c>
      <c r="O327" t="str">
        <f ca="1">IF(ISNUMBER(L327), IFERROR(MATCH(A327,OFFSET(Activiteitenoverzicht!$D$5:$D$10001,L327,0), 0)+L327, "-"), "-")</f>
        <v>-</v>
      </c>
      <c r="R327" t="str">
        <f ca="1">IF(ISNUMBER(O327), IFERROR(MATCH(A327,OFFSET(Activiteitenoverzicht!$D$5:$D$10001,O327,0), 0)+O327, "-"), "-")</f>
        <v>-</v>
      </c>
      <c r="U327" t="str">
        <f ca="1">IF(ISNUMBER(R327), IFERROR(MATCH(A327,OFFSET(Activiteitenoverzicht!$D$5:$D$10001,R327,0), 0)+R327, "-"), "-")</f>
        <v>-</v>
      </c>
      <c r="X327" t="str">
        <f ca="1">IF(ISNUMBER(U327), IFERROR(MATCH(A327,OFFSET(Activiteitenoverzicht!$D$5:$D$10001,U327,0), 0)+U327, "-"), "-")</f>
        <v>-</v>
      </c>
      <c r="AA327" t="str">
        <f ca="1">IF(ISNUMBER(X327), IFERROR(MATCH(A327,OFFSET(Activiteitenoverzicht!$D$5:$D$10001,X327,0), 0)+X327, "-"), "-")</f>
        <v>-</v>
      </c>
    </row>
    <row r="328" spans="2:27" x14ac:dyDescent="0.25">
      <c r="B328">
        <f t="shared" si="5"/>
        <v>0</v>
      </c>
      <c r="C328" t="e">
        <f>MATCH(A328,Activiteitenoverzicht!$D$5:$D$10001, 0)</f>
        <v>#N/A</v>
      </c>
      <c r="D328" t="e" cm="1">
        <f t="array" ref="D328">IF(INDEX(Activiteitenoverzicht!$B$5:$B$10001,C328)&lt;&gt;0,INDEX(Activiteitenoverzicht!$B$5:$B$10001,C328),"niet gevonden")</f>
        <v>#N/A</v>
      </c>
      <c r="E328" t="e" cm="1">
        <f t="array" ref="E328">IF(INDEX(Activiteitenoverzicht!$G$5:$G$10001,C328)&lt;&gt;0,INDEX(Activiteitenoverzicht!$G$5:$G$10001,C328),"niet gevonden")</f>
        <v>#N/A</v>
      </c>
      <c r="F328" t="str">
        <f ca="1">IFERROR(MATCH(A328,OFFSET(Activiteitenoverzicht!$D$5:$D$2079,C328,0), 0)+C328, "-")</f>
        <v>-</v>
      </c>
      <c r="G328" t="str" cm="1">
        <f t="array" aca="1" ref="G328" ca="1">IF(ISNUMBER(F328),IF(INDEX(Activiteitenoverzicht!$B$5:$B$10001,F328)&lt;&gt;0,INDEX(Activiteitenoverzicht!$B$5:$B$10001,F328),"niet gevonden"),"-")</f>
        <v>-</v>
      </c>
      <c r="H328" t="str" cm="1">
        <f t="array" aca="1" ref="H328" ca="1">IF(ISNUMBER(F328),IF(INDEX(Activiteitenoverzicht!$G$5:$G$10001,F328)&lt;&gt;0,INDEX(Activiteitenoverzicht!$G$5:$G$10001,F328),"niet gevonden"),"-")</f>
        <v>-</v>
      </c>
      <c r="I328" t="str">
        <f ca="1">IF(ISNUMBER(F328), IFERROR(MATCH(A328,OFFSET(Activiteitenoverzicht!$D$5:$D$10001,F328,0), 0)+F328, "-"), "-")</f>
        <v>-</v>
      </c>
      <c r="J328" t="str" cm="1">
        <f t="array" aca="1" ref="J328" ca="1">IF(ISNUMBER(I328),IF(INDEX(Activiteitenoverzicht!$B$5:$B$10001,I328)&lt;&gt;0,INDEX(Activiteitenoverzicht!$B$5:$B$10001,I328),"niet gevonden"),"-")</f>
        <v>-</v>
      </c>
      <c r="K328" t="str" cm="1">
        <f t="array" aca="1" ref="K328" ca="1">IF(ISNUMBER(I328),IF(INDEX(Activiteitenoverzicht!$G$5:$G$10001,I328)&lt;&gt;0,INDEX(Activiteitenoverzicht!$G$5:$G$10001,I328),"niet gevonden"),"-")</f>
        <v>-</v>
      </c>
      <c r="L328" t="str">
        <f ca="1">IF(ISNUMBER(I328), IFERROR(MATCH(A328,OFFSET(Activiteitenoverzicht!$D$5:$D$10001,I328,0), 0)+I328, "-"), "-")</f>
        <v>-</v>
      </c>
      <c r="M328" t="str" cm="1">
        <f t="array" aca="1" ref="M328" ca="1">IF(ISNUMBER(L328),IF(INDEX(Activiteitenoverzicht!$B$5:$B$10001,L328)&lt;&gt;0,INDEX(Activiteitenoverzicht!$B$5:$B$10001,L328),"niet gevonden"),"-")</f>
        <v>-</v>
      </c>
      <c r="N328" t="str" cm="1">
        <f t="array" aca="1" ref="N328" ca="1">IF(ISNUMBER(L328),IF(INDEX(Activiteitenoverzicht!$G$5:$G$10001,L328)&lt;&gt;0,INDEX(Activiteitenoverzicht!$G$5:$G$10001,L328),"niet gevonden"),"-")</f>
        <v>-</v>
      </c>
      <c r="O328" t="str">
        <f ca="1">IF(ISNUMBER(L328), IFERROR(MATCH(A328,OFFSET(Activiteitenoverzicht!$D$5:$D$10001,L328,0), 0)+L328, "-"), "-")</f>
        <v>-</v>
      </c>
      <c r="R328" t="str">
        <f ca="1">IF(ISNUMBER(O328), IFERROR(MATCH(A328,OFFSET(Activiteitenoverzicht!$D$5:$D$10001,O328,0), 0)+O328, "-"), "-")</f>
        <v>-</v>
      </c>
      <c r="U328" t="str">
        <f ca="1">IF(ISNUMBER(R328), IFERROR(MATCH(A328,OFFSET(Activiteitenoverzicht!$D$5:$D$10001,R328,0), 0)+R328, "-"), "-")</f>
        <v>-</v>
      </c>
      <c r="X328" t="str">
        <f ca="1">IF(ISNUMBER(U328), IFERROR(MATCH(A328,OFFSET(Activiteitenoverzicht!$D$5:$D$10001,U328,0), 0)+U328, "-"), "-")</f>
        <v>-</v>
      </c>
      <c r="AA328" t="str">
        <f ca="1">IF(ISNUMBER(X328), IFERROR(MATCH(A328,OFFSET(Activiteitenoverzicht!$D$5:$D$10001,X328,0), 0)+X328, "-"), "-")</f>
        <v>-</v>
      </c>
    </row>
    <row r="329" spans="2:27" x14ac:dyDescent="0.25">
      <c r="B329">
        <f t="shared" si="5"/>
        <v>0</v>
      </c>
      <c r="C329" t="e">
        <f>MATCH(A329,Activiteitenoverzicht!$D$5:$D$10001, 0)</f>
        <v>#N/A</v>
      </c>
      <c r="D329" t="e" cm="1">
        <f t="array" ref="D329">IF(INDEX(Activiteitenoverzicht!$B$5:$B$10001,C329)&lt;&gt;0,INDEX(Activiteitenoverzicht!$B$5:$B$10001,C329),"niet gevonden")</f>
        <v>#N/A</v>
      </c>
      <c r="E329" t="e" cm="1">
        <f t="array" ref="E329">IF(INDEX(Activiteitenoverzicht!$G$5:$G$10001,C329)&lt;&gt;0,INDEX(Activiteitenoverzicht!$G$5:$G$10001,C329),"niet gevonden")</f>
        <v>#N/A</v>
      </c>
      <c r="F329" t="str">
        <f ca="1">IFERROR(MATCH(A329,OFFSET(Activiteitenoverzicht!$D$5:$D$2079,C329,0), 0)+C329, "-")</f>
        <v>-</v>
      </c>
      <c r="G329" t="str" cm="1">
        <f t="array" aca="1" ref="G329" ca="1">IF(ISNUMBER(F329),IF(INDEX(Activiteitenoverzicht!$B$5:$B$10001,F329)&lt;&gt;0,INDEX(Activiteitenoverzicht!$B$5:$B$10001,F329),"niet gevonden"),"-")</f>
        <v>-</v>
      </c>
      <c r="H329" t="str" cm="1">
        <f t="array" aca="1" ref="H329" ca="1">IF(ISNUMBER(F329),IF(INDEX(Activiteitenoverzicht!$G$5:$G$10001,F329)&lt;&gt;0,INDEX(Activiteitenoverzicht!$G$5:$G$10001,F329),"niet gevonden"),"-")</f>
        <v>-</v>
      </c>
      <c r="I329" t="str">
        <f ca="1">IF(ISNUMBER(F329), IFERROR(MATCH(A329,OFFSET(Activiteitenoverzicht!$D$5:$D$10001,F329,0), 0)+F329, "-"), "-")</f>
        <v>-</v>
      </c>
      <c r="J329" t="str" cm="1">
        <f t="array" aca="1" ref="J329" ca="1">IF(ISNUMBER(I329),IF(INDEX(Activiteitenoverzicht!$B$5:$B$10001,I329)&lt;&gt;0,INDEX(Activiteitenoverzicht!$B$5:$B$10001,I329),"niet gevonden"),"-")</f>
        <v>-</v>
      </c>
      <c r="K329" t="str" cm="1">
        <f t="array" aca="1" ref="K329" ca="1">IF(ISNUMBER(I329),IF(INDEX(Activiteitenoverzicht!$G$5:$G$10001,I329)&lt;&gt;0,INDEX(Activiteitenoverzicht!$G$5:$G$10001,I329),"niet gevonden"),"-")</f>
        <v>-</v>
      </c>
      <c r="L329" t="str">
        <f ca="1">IF(ISNUMBER(I329), IFERROR(MATCH(A329,OFFSET(Activiteitenoverzicht!$D$5:$D$10001,I329,0), 0)+I329, "-"), "-")</f>
        <v>-</v>
      </c>
      <c r="M329" t="str" cm="1">
        <f t="array" aca="1" ref="M329" ca="1">IF(ISNUMBER(L329),IF(INDEX(Activiteitenoverzicht!$B$5:$B$10001,L329)&lt;&gt;0,INDEX(Activiteitenoverzicht!$B$5:$B$10001,L329),"niet gevonden"),"-")</f>
        <v>-</v>
      </c>
      <c r="N329" t="str" cm="1">
        <f t="array" aca="1" ref="N329" ca="1">IF(ISNUMBER(L329),IF(INDEX(Activiteitenoverzicht!$G$5:$G$10001,L329)&lt;&gt;0,INDEX(Activiteitenoverzicht!$G$5:$G$10001,L329),"niet gevonden"),"-")</f>
        <v>-</v>
      </c>
      <c r="O329" t="str">
        <f ca="1">IF(ISNUMBER(L329), IFERROR(MATCH(A329,OFFSET(Activiteitenoverzicht!$D$5:$D$10001,L329,0), 0)+L329, "-"), "-")</f>
        <v>-</v>
      </c>
      <c r="R329" t="str">
        <f ca="1">IF(ISNUMBER(O329), IFERROR(MATCH(A329,OFFSET(Activiteitenoverzicht!$D$5:$D$10001,O329,0), 0)+O329, "-"), "-")</f>
        <v>-</v>
      </c>
      <c r="U329" t="str">
        <f ca="1">IF(ISNUMBER(R329), IFERROR(MATCH(A329,OFFSET(Activiteitenoverzicht!$D$5:$D$10001,R329,0), 0)+R329, "-"), "-")</f>
        <v>-</v>
      </c>
      <c r="X329" t="str">
        <f ca="1">IF(ISNUMBER(U329), IFERROR(MATCH(A329,OFFSET(Activiteitenoverzicht!$D$5:$D$10001,U329,0), 0)+U329, "-"), "-")</f>
        <v>-</v>
      </c>
      <c r="AA329" t="str">
        <f ca="1">IF(ISNUMBER(X329), IFERROR(MATCH(A329,OFFSET(Activiteitenoverzicht!$D$5:$D$10001,X329,0), 0)+X329, "-"), "-")</f>
        <v>-</v>
      </c>
    </row>
    <row r="330" spans="2:27" x14ac:dyDescent="0.25">
      <c r="B330">
        <f t="shared" si="5"/>
        <v>0</v>
      </c>
      <c r="C330" t="e">
        <f>MATCH(A330,Activiteitenoverzicht!$D$5:$D$10001, 0)</f>
        <v>#N/A</v>
      </c>
      <c r="D330" t="e" cm="1">
        <f t="array" ref="D330">IF(INDEX(Activiteitenoverzicht!$B$5:$B$10001,C330)&lt;&gt;0,INDEX(Activiteitenoverzicht!$B$5:$B$10001,C330),"niet gevonden")</f>
        <v>#N/A</v>
      </c>
      <c r="E330" t="e" cm="1">
        <f t="array" ref="E330">IF(INDEX(Activiteitenoverzicht!$G$5:$G$10001,C330)&lt;&gt;0,INDEX(Activiteitenoverzicht!$G$5:$G$10001,C330),"niet gevonden")</f>
        <v>#N/A</v>
      </c>
      <c r="F330" t="str">
        <f ca="1">IFERROR(MATCH(A330,OFFSET(Activiteitenoverzicht!$D$5:$D$2079,C330,0), 0)+C330, "-")</f>
        <v>-</v>
      </c>
      <c r="G330" t="str" cm="1">
        <f t="array" aca="1" ref="G330" ca="1">IF(ISNUMBER(F330),IF(INDEX(Activiteitenoverzicht!$B$5:$B$10001,F330)&lt;&gt;0,INDEX(Activiteitenoverzicht!$B$5:$B$10001,F330),"niet gevonden"),"-")</f>
        <v>-</v>
      </c>
      <c r="H330" t="str" cm="1">
        <f t="array" aca="1" ref="H330" ca="1">IF(ISNUMBER(F330),IF(INDEX(Activiteitenoverzicht!$G$5:$G$10001,F330)&lt;&gt;0,INDEX(Activiteitenoverzicht!$G$5:$G$10001,F330),"niet gevonden"),"-")</f>
        <v>-</v>
      </c>
      <c r="I330" t="str">
        <f ca="1">IF(ISNUMBER(F330), IFERROR(MATCH(A330,OFFSET(Activiteitenoverzicht!$D$5:$D$10001,F330,0), 0)+F330, "-"), "-")</f>
        <v>-</v>
      </c>
      <c r="J330" t="str" cm="1">
        <f t="array" aca="1" ref="J330" ca="1">IF(ISNUMBER(I330),IF(INDEX(Activiteitenoverzicht!$B$5:$B$10001,I330)&lt;&gt;0,INDEX(Activiteitenoverzicht!$B$5:$B$10001,I330),"niet gevonden"),"-")</f>
        <v>-</v>
      </c>
      <c r="K330" t="str" cm="1">
        <f t="array" aca="1" ref="K330" ca="1">IF(ISNUMBER(I330),IF(INDEX(Activiteitenoverzicht!$G$5:$G$10001,I330)&lt;&gt;0,INDEX(Activiteitenoverzicht!$G$5:$G$10001,I330),"niet gevonden"),"-")</f>
        <v>-</v>
      </c>
      <c r="L330" t="str">
        <f ca="1">IF(ISNUMBER(I330), IFERROR(MATCH(A330,OFFSET(Activiteitenoverzicht!$D$5:$D$10001,I330,0), 0)+I330, "-"), "-")</f>
        <v>-</v>
      </c>
      <c r="M330" t="str" cm="1">
        <f t="array" aca="1" ref="M330" ca="1">IF(ISNUMBER(L330),IF(INDEX(Activiteitenoverzicht!$B$5:$B$10001,L330)&lt;&gt;0,INDEX(Activiteitenoverzicht!$B$5:$B$10001,L330),"niet gevonden"),"-")</f>
        <v>-</v>
      </c>
      <c r="N330" t="str" cm="1">
        <f t="array" aca="1" ref="N330" ca="1">IF(ISNUMBER(L330),IF(INDEX(Activiteitenoverzicht!$G$5:$G$10001,L330)&lt;&gt;0,INDEX(Activiteitenoverzicht!$G$5:$G$10001,L330),"niet gevonden"),"-")</f>
        <v>-</v>
      </c>
      <c r="O330" t="str">
        <f ca="1">IF(ISNUMBER(L330), IFERROR(MATCH(A330,OFFSET(Activiteitenoverzicht!$D$5:$D$10001,L330,0), 0)+L330, "-"), "-")</f>
        <v>-</v>
      </c>
      <c r="R330" t="str">
        <f ca="1">IF(ISNUMBER(O330), IFERROR(MATCH(A330,OFFSET(Activiteitenoverzicht!$D$5:$D$10001,O330,0), 0)+O330, "-"), "-")</f>
        <v>-</v>
      </c>
      <c r="U330" t="str">
        <f ca="1">IF(ISNUMBER(R330), IFERROR(MATCH(A330,OFFSET(Activiteitenoverzicht!$D$5:$D$10001,R330,0), 0)+R330, "-"), "-")</f>
        <v>-</v>
      </c>
      <c r="X330" t="str">
        <f ca="1">IF(ISNUMBER(U330), IFERROR(MATCH(A330,OFFSET(Activiteitenoverzicht!$D$5:$D$10001,U330,0), 0)+U330, "-"), "-")</f>
        <v>-</v>
      </c>
      <c r="AA330" t="str">
        <f ca="1">IF(ISNUMBER(X330), IFERROR(MATCH(A330,OFFSET(Activiteitenoverzicht!$D$5:$D$10001,X330,0), 0)+X330, "-"), "-")</f>
        <v>-</v>
      </c>
    </row>
    <row r="331" spans="2:27" x14ac:dyDescent="0.25">
      <c r="B331">
        <f t="shared" si="5"/>
        <v>0</v>
      </c>
      <c r="C331" t="e">
        <f>MATCH(A331,Activiteitenoverzicht!$D$5:$D$10001, 0)</f>
        <v>#N/A</v>
      </c>
      <c r="D331" t="e" cm="1">
        <f t="array" ref="D331">IF(INDEX(Activiteitenoverzicht!$B$5:$B$10001,C331)&lt;&gt;0,INDEX(Activiteitenoverzicht!$B$5:$B$10001,C331),"niet gevonden")</f>
        <v>#N/A</v>
      </c>
      <c r="E331" t="e" cm="1">
        <f t="array" ref="E331">IF(INDEX(Activiteitenoverzicht!$G$5:$G$10001,C331)&lt;&gt;0,INDEX(Activiteitenoverzicht!$G$5:$G$10001,C331),"niet gevonden")</f>
        <v>#N/A</v>
      </c>
      <c r="F331" t="str">
        <f ca="1">IFERROR(MATCH(A331,OFFSET(Activiteitenoverzicht!$D$5:$D$2079,C331,0), 0)+C331, "-")</f>
        <v>-</v>
      </c>
      <c r="G331" t="str" cm="1">
        <f t="array" aca="1" ref="G331" ca="1">IF(ISNUMBER(F331),IF(INDEX(Activiteitenoverzicht!$B$5:$B$10001,F331)&lt;&gt;0,INDEX(Activiteitenoverzicht!$B$5:$B$10001,F331),"niet gevonden"),"-")</f>
        <v>-</v>
      </c>
      <c r="H331" t="str" cm="1">
        <f t="array" aca="1" ref="H331" ca="1">IF(ISNUMBER(F331),IF(INDEX(Activiteitenoverzicht!$G$5:$G$10001,F331)&lt;&gt;0,INDEX(Activiteitenoverzicht!$G$5:$G$10001,F331),"niet gevonden"),"-")</f>
        <v>-</v>
      </c>
      <c r="I331" t="str">
        <f ca="1">IF(ISNUMBER(F331), IFERROR(MATCH(A331,OFFSET(Activiteitenoverzicht!$D$5:$D$10001,F331,0), 0)+F331, "-"), "-")</f>
        <v>-</v>
      </c>
      <c r="J331" t="str" cm="1">
        <f t="array" aca="1" ref="J331" ca="1">IF(ISNUMBER(I331),IF(INDEX(Activiteitenoverzicht!$B$5:$B$10001,I331)&lt;&gt;0,INDEX(Activiteitenoverzicht!$B$5:$B$10001,I331),"niet gevonden"),"-")</f>
        <v>-</v>
      </c>
      <c r="K331" t="str" cm="1">
        <f t="array" aca="1" ref="K331" ca="1">IF(ISNUMBER(I331),IF(INDEX(Activiteitenoverzicht!$G$5:$G$10001,I331)&lt;&gt;0,INDEX(Activiteitenoverzicht!$G$5:$G$10001,I331),"niet gevonden"),"-")</f>
        <v>-</v>
      </c>
      <c r="L331" t="str">
        <f ca="1">IF(ISNUMBER(I331), IFERROR(MATCH(A331,OFFSET(Activiteitenoverzicht!$D$5:$D$10001,I331,0), 0)+I331, "-"), "-")</f>
        <v>-</v>
      </c>
      <c r="M331" t="str" cm="1">
        <f t="array" aca="1" ref="M331" ca="1">IF(ISNUMBER(L331),IF(INDEX(Activiteitenoverzicht!$B$5:$B$10001,L331)&lt;&gt;0,INDEX(Activiteitenoverzicht!$B$5:$B$10001,L331),"niet gevonden"),"-")</f>
        <v>-</v>
      </c>
      <c r="N331" t="str" cm="1">
        <f t="array" aca="1" ref="N331" ca="1">IF(ISNUMBER(L331),IF(INDEX(Activiteitenoverzicht!$G$5:$G$10001,L331)&lt;&gt;0,INDEX(Activiteitenoverzicht!$G$5:$G$10001,L331),"niet gevonden"),"-")</f>
        <v>-</v>
      </c>
      <c r="O331" t="str">
        <f ca="1">IF(ISNUMBER(L331), IFERROR(MATCH(A331,OFFSET(Activiteitenoverzicht!$D$5:$D$10001,L331,0), 0)+L331, "-"), "-")</f>
        <v>-</v>
      </c>
      <c r="R331" t="str">
        <f ca="1">IF(ISNUMBER(O331), IFERROR(MATCH(A331,OFFSET(Activiteitenoverzicht!$D$5:$D$10001,O331,0), 0)+O331, "-"), "-")</f>
        <v>-</v>
      </c>
      <c r="U331" t="str">
        <f ca="1">IF(ISNUMBER(R331), IFERROR(MATCH(A331,OFFSET(Activiteitenoverzicht!$D$5:$D$10001,R331,0), 0)+R331, "-"), "-")</f>
        <v>-</v>
      </c>
      <c r="X331" t="str">
        <f ca="1">IF(ISNUMBER(U331), IFERROR(MATCH(A331,OFFSET(Activiteitenoverzicht!$D$5:$D$10001,U331,0), 0)+U331, "-"), "-")</f>
        <v>-</v>
      </c>
      <c r="AA331" t="str">
        <f ca="1">IF(ISNUMBER(X331), IFERROR(MATCH(A331,OFFSET(Activiteitenoverzicht!$D$5:$D$10001,X331,0), 0)+X331, "-"), "-")</f>
        <v>-</v>
      </c>
    </row>
    <row r="332" spans="2:27" x14ac:dyDescent="0.25">
      <c r="B332">
        <f t="shared" si="5"/>
        <v>0</v>
      </c>
      <c r="C332" t="e">
        <f>MATCH(A332,Activiteitenoverzicht!$D$5:$D$10001, 0)</f>
        <v>#N/A</v>
      </c>
      <c r="D332" t="e" cm="1">
        <f t="array" ref="D332">IF(INDEX(Activiteitenoverzicht!$B$5:$B$10001,C332)&lt;&gt;0,INDEX(Activiteitenoverzicht!$B$5:$B$10001,C332),"niet gevonden")</f>
        <v>#N/A</v>
      </c>
      <c r="E332" t="e" cm="1">
        <f t="array" ref="E332">IF(INDEX(Activiteitenoverzicht!$G$5:$G$10001,C332)&lt;&gt;0,INDEX(Activiteitenoverzicht!$G$5:$G$10001,C332),"niet gevonden")</f>
        <v>#N/A</v>
      </c>
      <c r="F332" t="str">
        <f ca="1">IFERROR(MATCH(A332,OFFSET(Activiteitenoverzicht!$D$5:$D$2079,C332,0), 0)+C332, "-")</f>
        <v>-</v>
      </c>
      <c r="G332" t="str" cm="1">
        <f t="array" aca="1" ref="G332" ca="1">IF(ISNUMBER(F332),IF(INDEX(Activiteitenoverzicht!$B$5:$B$10001,F332)&lt;&gt;0,INDEX(Activiteitenoverzicht!$B$5:$B$10001,F332),"niet gevonden"),"-")</f>
        <v>-</v>
      </c>
      <c r="H332" t="str" cm="1">
        <f t="array" aca="1" ref="H332" ca="1">IF(ISNUMBER(F332),IF(INDEX(Activiteitenoverzicht!$G$5:$G$10001,F332)&lt;&gt;0,INDEX(Activiteitenoverzicht!$G$5:$G$10001,F332),"niet gevonden"),"-")</f>
        <v>-</v>
      </c>
      <c r="I332" t="str">
        <f ca="1">IF(ISNUMBER(F332), IFERROR(MATCH(A332,OFFSET(Activiteitenoverzicht!$D$5:$D$10001,F332,0), 0)+F332, "-"), "-")</f>
        <v>-</v>
      </c>
      <c r="J332" t="str" cm="1">
        <f t="array" aca="1" ref="J332" ca="1">IF(ISNUMBER(I332),IF(INDEX(Activiteitenoverzicht!$B$5:$B$10001,I332)&lt;&gt;0,INDEX(Activiteitenoverzicht!$B$5:$B$10001,I332),"niet gevonden"),"-")</f>
        <v>-</v>
      </c>
      <c r="K332" t="str" cm="1">
        <f t="array" aca="1" ref="K332" ca="1">IF(ISNUMBER(I332),IF(INDEX(Activiteitenoverzicht!$G$5:$G$10001,I332)&lt;&gt;0,INDEX(Activiteitenoverzicht!$G$5:$G$10001,I332),"niet gevonden"),"-")</f>
        <v>-</v>
      </c>
      <c r="L332" t="str">
        <f ca="1">IF(ISNUMBER(I332), IFERROR(MATCH(A332,OFFSET(Activiteitenoverzicht!$D$5:$D$10001,I332,0), 0)+I332, "-"), "-")</f>
        <v>-</v>
      </c>
      <c r="M332" t="str" cm="1">
        <f t="array" aca="1" ref="M332" ca="1">IF(ISNUMBER(L332),IF(INDEX(Activiteitenoverzicht!$B$5:$B$10001,L332)&lt;&gt;0,INDEX(Activiteitenoverzicht!$B$5:$B$10001,L332),"niet gevonden"),"-")</f>
        <v>-</v>
      </c>
      <c r="N332" t="str" cm="1">
        <f t="array" aca="1" ref="N332" ca="1">IF(ISNUMBER(L332),IF(INDEX(Activiteitenoverzicht!$G$5:$G$10001,L332)&lt;&gt;0,INDEX(Activiteitenoverzicht!$G$5:$G$10001,L332),"niet gevonden"),"-")</f>
        <v>-</v>
      </c>
      <c r="O332" t="str">
        <f ca="1">IF(ISNUMBER(L332), IFERROR(MATCH(A332,OFFSET(Activiteitenoverzicht!$D$5:$D$10001,L332,0), 0)+L332, "-"), "-")</f>
        <v>-</v>
      </c>
      <c r="R332" t="str">
        <f ca="1">IF(ISNUMBER(O332), IFERROR(MATCH(A332,OFFSET(Activiteitenoverzicht!$D$5:$D$10001,O332,0), 0)+O332, "-"), "-")</f>
        <v>-</v>
      </c>
      <c r="U332" t="str">
        <f ca="1">IF(ISNUMBER(R332), IFERROR(MATCH(A332,OFFSET(Activiteitenoverzicht!$D$5:$D$10001,R332,0), 0)+R332, "-"), "-")</f>
        <v>-</v>
      </c>
      <c r="X332" t="str">
        <f ca="1">IF(ISNUMBER(U332), IFERROR(MATCH(A332,OFFSET(Activiteitenoverzicht!$D$5:$D$10001,U332,0), 0)+U332, "-"), "-")</f>
        <v>-</v>
      </c>
      <c r="AA332" t="str">
        <f ca="1">IF(ISNUMBER(X332), IFERROR(MATCH(A332,OFFSET(Activiteitenoverzicht!$D$5:$D$10001,X332,0), 0)+X332, "-"), "-")</f>
        <v>-</v>
      </c>
    </row>
    <row r="333" spans="2:27" x14ac:dyDescent="0.25">
      <c r="B333">
        <f t="shared" si="5"/>
        <v>0</v>
      </c>
      <c r="C333" t="e">
        <f>MATCH(A333,Activiteitenoverzicht!$D$5:$D$10001, 0)</f>
        <v>#N/A</v>
      </c>
      <c r="D333" t="e" cm="1">
        <f t="array" ref="D333">IF(INDEX(Activiteitenoverzicht!$B$5:$B$10001,C333)&lt;&gt;0,INDEX(Activiteitenoverzicht!$B$5:$B$10001,C333),"niet gevonden")</f>
        <v>#N/A</v>
      </c>
      <c r="E333" t="e" cm="1">
        <f t="array" ref="E333">IF(INDEX(Activiteitenoverzicht!$G$5:$G$10001,C333)&lt;&gt;0,INDEX(Activiteitenoverzicht!$G$5:$G$10001,C333),"niet gevonden")</f>
        <v>#N/A</v>
      </c>
      <c r="F333" t="str">
        <f ca="1">IFERROR(MATCH(A333,OFFSET(Activiteitenoverzicht!$D$5:$D$2079,C333,0), 0)+C333, "-")</f>
        <v>-</v>
      </c>
      <c r="G333" t="str" cm="1">
        <f t="array" aca="1" ref="G333" ca="1">IF(ISNUMBER(F333),IF(INDEX(Activiteitenoverzicht!$B$5:$B$10001,F333)&lt;&gt;0,INDEX(Activiteitenoverzicht!$B$5:$B$10001,F333),"niet gevonden"),"-")</f>
        <v>-</v>
      </c>
      <c r="H333" t="str" cm="1">
        <f t="array" aca="1" ref="H333" ca="1">IF(ISNUMBER(F333),IF(INDEX(Activiteitenoverzicht!$G$5:$G$10001,F333)&lt;&gt;0,INDEX(Activiteitenoverzicht!$G$5:$G$10001,F333),"niet gevonden"),"-")</f>
        <v>-</v>
      </c>
      <c r="I333" t="str">
        <f ca="1">IF(ISNUMBER(F333), IFERROR(MATCH(A333,OFFSET(Activiteitenoverzicht!$D$5:$D$10001,F333,0), 0)+F333, "-"), "-")</f>
        <v>-</v>
      </c>
      <c r="J333" t="str" cm="1">
        <f t="array" aca="1" ref="J333" ca="1">IF(ISNUMBER(I333),IF(INDEX(Activiteitenoverzicht!$B$5:$B$10001,I333)&lt;&gt;0,INDEX(Activiteitenoverzicht!$B$5:$B$10001,I333),"niet gevonden"),"-")</f>
        <v>-</v>
      </c>
      <c r="K333" t="str" cm="1">
        <f t="array" aca="1" ref="K333" ca="1">IF(ISNUMBER(I333),IF(INDEX(Activiteitenoverzicht!$G$5:$G$10001,I333)&lt;&gt;0,INDEX(Activiteitenoverzicht!$G$5:$G$10001,I333),"niet gevonden"),"-")</f>
        <v>-</v>
      </c>
      <c r="L333" t="str">
        <f ca="1">IF(ISNUMBER(I333), IFERROR(MATCH(A333,OFFSET(Activiteitenoverzicht!$D$5:$D$10001,I333,0), 0)+I333, "-"), "-")</f>
        <v>-</v>
      </c>
      <c r="M333" t="str" cm="1">
        <f t="array" aca="1" ref="M333" ca="1">IF(ISNUMBER(L333),IF(INDEX(Activiteitenoverzicht!$B$5:$B$10001,L333)&lt;&gt;0,INDEX(Activiteitenoverzicht!$B$5:$B$10001,L333),"niet gevonden"),"-")</f>
        <v>-</v>
      </c>
      <c r="N333" t="str" cm="1">
        <f t="array" aca="1" ref="N333" ca="1">IF(ISNUMBER(L333),IF(INDEX(Activiteitenoverzicht!$G$5:$G$10001,L333)&lt;&gt;0,INDEX(Activiteitenoverzicht!$G$5:$G$10001,L333),"niet gevonden"),"-")</f>
        <v>-</v>
      </c>
      <c r="O333" t="str">
        <f ca="1">IF(ISNUMBER(L333), IFERROR(MATCH(A333,OFFSET(Activiteitenoverzicht!$D$5:$D$10001,L333,0), 0)+L333, "-"), "-")</f>
        <v>-</v>
      </c>
      <c r="R333" t="str">
        <f ca="1">IF(ISNUMBER(O333), IFERROR(MATCH(A333,OFFSET(Activiteitenoverzicht!$D$5:$D$10001,O333,0), 0)+O333, "-"), "-")</f>
        <v>-</v>
      </c>
      <c r="U333" t="str">
        <f ca="1">IF(ISNUMBER(R333), IFERROR(MATCH(A333,OFFSET(Activiteitenoverzicht!$D$5:$D$10001,R333,0), 0)+R333, "-"), "-")</f>
        <v>-</v>
      </c>
      <c r="X333" t="str">
        <f ca="1">IF(ISNUMBER(U333), IFERROR(MATCH(A333,OFFSET(Activiteitenoverzicht!$D$5:$D$10001,U333,0), 0)+U333, "-"), "-")</f>
        <v>-</v>
      </c>
      <c r="AA333" t="str">
        <f ca="1">IF(ISNUMBER(X333), IFERROR(MATCH(A333,OFFSET(Activiteitenoverzicht!$D$5:$D$10001,X333,0), 0)+X333, "-"), "-")</f>
        <v>-</v>
      </c>
    </row>
    <row r="334" spans="2:27" x14ac:dyDescent="0.25">
      <c r="B334">
        <f t="shared" si="5"/>
        <v>0</v>
      </c>
      <c r="C334" t="e">
        <f>MATCH(A334,Activiteitenoverzicht!$D$5:$D$10001, 0)</f>
        <v>#N/A</v>
      </c>
      <c r="D334" t="e" cm="1">
        <f t="array" ref="D334">IF(INDEX(Activiteitenoverzicht!$B$5:$B$10001,C334)&lt;&gt;0,INDEX(Activiteitenoverzicht!$B$5:$B$10001,C334),"niet gevonden")</f>
        <v>#N/A</v>
      </c>
      <c r="E334" t="e" cm="1">
        <f t="array" ref="E334">IF(INDEX(Activiteitenoverzicht!$G$5:$G$10001,C334)&lt;&gt;0,INDEX(Activiteitenoverzicht!$G$5:$G$10001,C334),"niet gevonden")</f>
        <v>#N/A</v>
      </c>
      <c r="F334" t="str">
        <f ca="1">IFERROR(MATCH(A334,OFFSET(Activiteitenoverzicht!$D$5:$D$2079,C334,0), 0)+C334, "-")</f>
        <v>-</v>
      </c>
      <c r="G334" t="str" cm="1">
        <f t="array" aca="1" ref="G334" ca="1">IF(ISNUMBER(F334),IF(INDEX(Activiteitenoverzicht!$B$5:$B$10001,F334)&lt;&gt;0,INDEX(Activiteitenoverzicht!$B$5:$B$10001,F334),"niet gevonden"),"-")</f>
        <v>-</v>
      </c>
      <c r="H334" t="str" cm="1">
        <f t="array" aca="1" ref="H334" ca="1">IF(ISNUMBER(F334),IF(INDEX(Activiteitenoverzicht!$G$5:$G$10001,F334)&lt;&gt;0,INDEX(Activiteitenoverzicht!$G$5:$G$10001,F334),"niet gevonden"),"-")</f>
        <v>-</v>
      </c>
      <c r="I334" t="str">
        <f ca="1">IF(ISNUMBER(F334), IFERROR(MATCH(A334,OFFSET(Activiteitenoverzicht!$D$5:$D$10001,F334,0), 0)+F334, "-"), "-")</f>
        <v>-</v>
      </c>
      <c r="J334" t="str" cm="1">
        <f t="array" aca="1" ref="J334" ca="1">IF(ISNUMBER(I334),IF(INDEX(Activiteitenoverzicht!$B$5:$B$10001,I334)&lt;&gt;0,INDEX(Activiteitenoverzicht!$B$5:$B$10001,I334),"niet gevonden"),"-")</f>
        <v>-</v>
      </c>
      <c r="K334" t="str" cm="1">
        <f t="array" aca="1" ref="K334" ca="1">IF(ISNUMBER(I334),IF(INDEX(Activiteitenoverzicht!$G$5:$G$10001,I334)&lt;&gt;0,INDEX(Activiteitenoverzicht!$G$5:$G$10001,I334),"niet gevonden"),"-")</f>
        <v>-</v>
      </c>
      <c r="L334" t="str">
        <f ca="1">IF(ISNUMBER(I334), IFERROR(MATCH(A334,OFFSET(Activiteitenoverzicht!$D$5:$D$10001,I334,0), 0)+I334, "-"), "-")</f>
        <v>-</v>
      </c>
      <c r="M334" t="str" cm="1">
        <f t="array" aca="1" ref="M334" ca="1">IF(ISNUMBER(L334),IF(INDEX(Activiteitenoverzicht!$B$5:$B$10001,L334)&lt;&gt;0,INDEX(Activiteitenoverzicht!$B$5:$B$10001,L334),"niet gevonden"),"-")</f>
        <v>-</v>
      </c>
      <c r="N334" t="str" cm="1">
        <f t="array" aca="1" ref="N334" ca="1">IF(ISNUMBER(L334),IF(INDEX(Activiteitenoverzicht!$G$5:$G$10001,L334)&lt;&gt;0,INDEX(Activiteitenoverzicht!$G$5:$G$10001,L334),"niet gevonden"),"-")</f>
        <v>-</v>
      </c>
      <c r="O334" t="str">
        <f ca="1">IF(ISNUMBER(L334), IFERROR(MATCH(A334,OFFSET(Activiteitenoverzicht!$D$5:$D$10001,L334,0), 0)+L334, "-"), "-")</f>
        <v>-</v>
      </c>
      <c r="R334" t="str">
        <f ca="1">IF(ISNUMBER(O334), IFERROR(MATCH(A334,OFFSET(Activiteitenoverzicht!$D$5:$D$10001,O334,0), 0)+O334, "-"), "-")</f>
        <v>-</v>
      </c>
      <c r="U334" t="str">
        <f ca="1">IF(ISNUMBER(R334), IFERROR(MATCH(A334,OFFSET(Activiteitenoverzicht!$D$5:$D$10001,R334,0), 0)+R334, "-"), "-")</f>
        <v>-</v>
      </c>
      <c r="X334" t="str">
        <f ca="1">IF(ISNUMBER(U334), IFERROR(MATCH(A334,OFFSET(Activiteitenoverzicht!$D$5:$D$10001,U334,0), 0)+U334, "-"), "-")</f>
        <v>-</v>
      </c>
      <c r="AA334" t="str">
        <f ca="1">IF(ISNUMBER(X334), IFERROR(MATCH(A334,OFFSET(Activiteitenoverzicht!$D$5:$D$10001,X334,0), 0)+X334, "-"), "-")</f>
        <v>-</v>
      </c>
    </row>
    <row r="335" spans="2:27" x14ac:dyDescent="0.25">
      <c r="B335">
        <f t="shared" si="5"/>
        <v>0</v>
      </c>
      <c r="C335" t="e">
        <f>MATCH(A335,Activiteitenoverzicht!$D$5:$D$10001, 0)</f>
        <v>#N/A</v>
      </c>
      <c r="D335" t="e" cm="1">
        <f t="array" ref="D335">IF(INDEX(Activiteitenoverzicht!$B$5:$B$10001,C335)&lt;&gt;0,INDEX(Activiteitenoverzicht!$B$5:$B$10001,C335),"niet gevonden")</f>
        <v>#N/A</v>
      </c>
      <c r="E335" t="e" cm="1">
        <f t="array" ref="E335">IF(INDEX(Activiteitenoverzicht!$G$5:$G$10001,C335)&lt;&gt;0,INDEX(Activiteitenoverzicht!$G$5:$G$10001,C335),"niet gevonden")</f>
        <v>#N/A</v>
      </c>
      <c r="F335" t="str">
        <f ca="1">IFERROR(MATCH(A335,OFFSET(Activiteitenoverzicht!$D$5:$D$2079,C335,0), 0)+C335, "-")</f>
        <v>-</v>
      </c>
      <c r="G335" t="str" cm="1">
        <f t="array" aca="1" ref="G335" ca="1">IF(ISNUMBER(F335),IF(INDEX(Activiteitenoverzicht!$B$5:$B$10001,F335)&lt;&gt;0,INDEX(Activiteitenoverzicht!$B$5:$B$10001,F335),"niet gevonden"),"-")</f>
        <v>-</v>
      </c>
      <c r="H335" t="str" cm="1">
        <f t="array" aca="1" ref="H335" ca="1">IF(ISNUMBER(F335),IF(INDEX(Activiteitenoverzicht!$G$5:$G$10001,F335)&lt;&gt;0,INDEX(Activiteitenoverzicht!$G$5:$G$10001,F335),"niet gevonden"),"-")</f>
        <v>-</v>
      </c>
      <c r="I335" t="str">
        <f ca="1">IF(ISNUMBER(F335), IFERROR(MATCH(A335,OFFSET(Activiteitenoverzicht!$D$5:$D$10001,F335,0), 0)+F335, "-"), "-")</f>
        <v>-</v>
      </c>
      <c r="J335" t="str" cm="1">
        <f t="array" aca="1" ref="J335" ca="1">IF(ISNUMBER(I335),IF(INDEX(Activiteitenoverzicht!$B$5:$B$10001,I335)&lt;&gt;0,INDEX(Activiteitenoverzicht!$B$5:$B$10001,I335),"niet gevonden"),"-")</f>
        <v>-</v>
      </c>
      <c r="K335" t="str" cm="1">
        <f t="array" aca="1" ref="K335" ca="1">IF(ISNUMBER(I335),IF(INDEX(Activiteitenoverzicht!$G$5:$G$10001,I335)&lt;&gt;0,INDEX(Activiteitenoverzicht!$G$5:$G$10001,I335),"niet gevonden"),"-")</f>
        <v>-</v>
      </c>
      <c r="L335" t="str">
        <f ca="1">IF(ISNUMBER(I335), IFERROR(MATCH(A335,OFFSET(Activiteitenoverzicht!$D$5:$D$10001,I335,0), 0)+I335, "-"), "-")</f>
        <v>-</v>
      </c>
      <c r="M335" t="str" cm="1">
        <f t="array" aca="1" ref="M335" ca="1">IF(ISNUMBER(L335),IF(INDEX(Activiteitenoverzicht!$B$5:$B$10001,L335)&lt;&gt;0,INDEX(Activiteitenoverzicht!$B$5:$B$10001,L335),"niet gevonden"),"-")</f>
        <v>-</v>
      </c>
      <c r="N335" t="str" cm="1">
        <f t="array" aca="1" ref="N335" ca="1">IF(ISNUMBER(L335),IF(INDEX(Activiteitenoverzicht!$G$5:$G$10001,L335)&lt;&gt;0,INDEX(Activiteitenoverzicht!$G$5:$G$10001,L335),"niet gevonden"),"-")</f>
        <v>-</v>
      </c>
      <c r="O335" t="str">
        <f ca="1">IF(ISNUMBER(L335), IFERROR(MATCH(A335,OFFSET(Activiteitenoverzicht!$D$5:$D$10001,L335,0), 0)+L335, "-"), "-")</f>
        <v>-</v>
      </c>
      <c r="R335" t="str">
        <f ca="1">IF(ISNUMBER(O335), IFERROR(MATCH(A335,OFFSET(Activiteitenoverzicht!$D$5:$D$10001,O335,0), 0)+O335, "-"), "-")</f>
        <v>-</v>
      </c>
      <c r="U335" t="str">
        <f ca="1">IF(ISNUMBER(R335), IFERROR(MATCH(A335,OFFSET(Activiteitenoverzicht!$D$5:$D$10001,R335,0), 0)+R335, "-"), "-")</f>
        <v>-</v>
      </c>
      <c r="X335" t="str">
        <f ca="1">IF(ISNUMBER(U335), IFERROR(MATCH(A335,OFFSET(Activiteitenoverzicht!$D$5:$D$10001,U335,0), 0)+U335, "-"), "-")</f>
        <v>-</v>
      </c>
      <c r="AA335" t="str">
        <f ca="1">IF(ISNUMBER(X335), IFERROR(MATCH(A335,OFFSET(Activiteitenoverzicht!$D$5:$D$10001,X335,0), 0)+X335, "-"), "-")</f>
        <v>-</v>
      </c>
    </row>
    <row r="336" spans="2:27" x14ac:dyDescent="0.25">
      <c r="B336">
        <f t="shared" si="5"/>
        <v>0</v>
      </c>
      <c r="C336" t="e">
        <f>MATCH(A336,Activiteitenoverzicht!$D$5:$D$10001, 0)</f>
        <v>#N/A</v>
      </c>
      <c r="D336" t="e" cm="1">
        <f t="array" ref="D336">IF(INDEX(Activiteitenoverzicht!$B$5:$B$10001,C336)&lt;&gt;0,INDEX(Activiteitenoverzicht!$B$5:$B$10001,C336),"niet gevonden")</f>
        <v>#N/A</v>
      </c>
      <c r="E336" t="e" cm="1">
        <f t="array" ref="E336">IF(INDEX(Activiteitenoverzicht!$G$5:$G$10001,C336)&lt;&gt;0,INDEX(Activiteitenoverzicht!$G$5:$G$10001,C336),"niet gevonden")</f>
        <v>#N/A</v>
      </c>
      <c r="F336" t="str">
        <f ca="1">IFERROR(MATCH(A336,OFFSET(Activiteitenoverzicht!$D$5:$D$2079,C336,0), 0)+C336, "-")</f>
        <v>-</v>
      </c>
      <c r="G336" t="str" cm="1">
        <f t="array" aca="1" ref="G336" ca="1">IF(ISNUMBER(F336),IF(INDEX(Activiteitenoverzicht!$B$5:$B$10001,F336)&lt;&gt;0,INDEX(Activiteitenoverzicht!$B$5:$B$10001,F336),"niet gevonden"),"-")</f>
        <v>-</v>
      </c>
      <c r="H336" t="str" cm="1">
        <f t="array" aca="1" ref="H336" ca="1">IF(ISNUMBER(F336),IF(INDEX(Activiteitenoverzicht!$G$5:$G$10001,F336)&lt;&gt;0,INDEX(Activiteitenoverzicht!$G$5:$G$10001,F336),"niet gevonden"),"-")</f>
        <v>-</v>
      </c>
      <c r="I336" t="str">
        <f ca="1">IF(ISNUMBER(F336), IFERROR(MATCH(A336,OFFSET(Activiteitenoverzicht!$D$5:$D$10001,F336,0), 0)+F336, "-"), "-")</f>
        <v>-</v>
      </c>
      <c r="J336" t="str" cm="1">
        <f t="array" aca="1" ref="J336" ca="1">IF(ISNUMBER(I336),IF(INDEX(Activiteitenoverzicht!$B$5:$B$10001,I336)&lt;&gt;0,INDEX(Activiteitenoverzicht!$B$5:$B$10001,I336),"niet gevonden"),"-")</f>
        <v>-</v>
      </c>
      <c r="K336" t="str" cm="1">
        <f t="array" aca="1" ref="K336" ca="1">IF(ISNUMBER(I336),IF(INDEX(Activiteitenoverzicht!$G$5:$G$10001,I336)&lt;&gt;0,INDEX(Activiteitenoverzicht!$G$5:$G$10001,I336),"niet gevonden"),"-")</f>
        <v>-</v>
      </c>
      <c r="L336" t="str">
        <f ca="1">IF(ISNUMBER(I336), IFERROR(MATCH(A336,OFFSET(Activiteitenoverzicht!$D$5:$D$10001,I336,0), 0)+I336, "-"), "-")</f>
        <v>-</v>
      </c>
      <c r="M336" t="str" cm="1">
        <f t="array" aca="1" ref="M336" ca="1">IF(ISNUMBER(L336),IF(INDEX(Activiteitenoverzicht!$B$5:$B$10001,L336)&lt;&gt;0,INDEX(Activiteitenoverzicht!$B$5:$B$10001,L336),"niet gevonden"),"-")</f>
        <v>-</v>
      </c>
      <c r="N336" t="str" cm="1">
        <f t="array" aca="1" ref="N336" ca="1">IF(ISNUMBER(L336),IF(INDEX(Activiteitenoverzicht!$G$5:$G$10001,L336)&lt;&gt;0,INDEX(Activiteitenoverzicht!$G$5:$G$10001,L336),"niet gevonden"),"-")</f>
        <v>-</v>
      </c>
      <c r="O336" t="str">
        <f ca="1">IF(ISNUMBER(L336), IFERROR(MATCH(A336,OFFSET(Activiteitenoverzicht!$D$5:$D$10001,L336,0), 0)+L336, "-"), "-")</f>
        <v>-</v>
      </c>
      <c r="R336" t="str">
        <f ca="1">IF(ISNUMBER(O336), IFERROR(MATCH(A336,OFFSET(Activiteitenoverzicht!$D$5:$D$10001,O336,0), 0)+O336, "-"), "-")</f>
        <v>-</v>
      </c>
      <c r="U336" t="str">
        <f ca="1">IF(ISNUMBER(R336), IFERROR(MATCH(A336,OFFSET(Activiteitenoverzicht!$D$5:$D$10001,R336,0), 0)+R336, "-"), "-")</f>
        <v>-</v>
      </c>
      <c r="X336" t="str">
        <f ca="1">IF(ISNUMBER(U336), IFERROR(MATCH(A336,OFFSET(Activiteitenoverzicht!$D$5:$D$10001,U336,0), 0)+U336, "-"), "-")</f>
        <v>-</v>
      </c>
      <c r="AA336" t="str">
        <f ca="1">IF(ISNUMBER(X336), IFERROR(MATCH(A336,OFFSET(Activiteitenoverzicht!$D$5:$D$10001,X336,0), 0)+X336, "-"), "-")</f>
        <v>-</v>
      </c>
    </row>
    <row r="337" spans="2:27" x14ac:dyDescent="0.25">
      <c r="B337">
        <f t="shared" si="5"/>
        <v>0</v>
      </c>
      <c r="C337" t="e">
        <f>MATCH(A337,Activiteitenoverzicht!$D$5:$D$10001, 0)</f>
        <v>#N/A</v>
      </c>
      <c r="D337" t="e" cm="1">
        <f t="array" ref="D337">IF(INDEX(Activiteitenoverzicht!$B$5:$B$10001,C337)&lt;&gt;0,INDEX(Activiteitenoverzicht!$B$5:$B$10001,C337),"niet gevonden")</f>
        <v>#N/A</v>
      </c>
      <c r="E337" t="e" cm="1">
        <f t="array" ref="E337">IF(INDEX(Activiteitenoverzicht!$G$5:$G$10001,C337)&lt;&gt;0,INDEX(Activiteitenoverzicht!$G$5:$G$10001,C337),"niet gevonden")</f>
        <v>#N/A</v>
      </c>
      <c r="F337" t="str">
        <f ca="1">IFERROR(MATCH(A337,OFFSET(Activiteitenoverzicht!$D$5:$D$2079,C337,0), 0)+C337, "-")</f>
        <v>-</v>
      </c>
      <c r="G337" t="str" cm="1">
        <f t="array" aca="1" ref="G337" ca="1">IF(ISNUMBER(F337),IF(INDEX(Activiteitenoverzicht!$B$5:$B$10001,F337)&lt;&gt;0,INDEX(Activiteitenoverzicht!$B$5:$B$10001,F337),"niet gevonden"),"-")</f>
        <v>-</v>
      </c>
      <c r="H337" t="str" cm="1">
        <f t="array" aca="1" ref="H337" ca="1">IF(ISNUMBER(F337),IF(INDEX(Activiteitenoverzicht!$G$5:$G$10001,F337)&lt;&gt;0,INDEX(Activiteitenoverzicht!$G$5:$G$10001,F337),"niet gevonden"),"-")</f>
        <v>-</v>
      </c>
      <c r="I337" t="str">
        <f ca="1">IF(ISNUMBER(F337), IFERROR(MATCH(A337,OFFSET(Activiteitenoverzicht!$D$5:$D$10001,F337,0), 0)+F337, "-"), "-")</f>
        <v>-</v>
      </c>
      <c r="J337" t="str" cm="1">
        <f t="array" aca="1" ref="J337" ca="1">IF(ISNUMBER(I337),IF(INDEX(Activiteitenoverzicht!$B$5:$B$10001,I337)&lt;&gt;0,INDEX(Activiteitenoverzicht!$B$5:$B$10001,I337),"niet gevonden"),"-")</f>
        <v>-</v>
      </c>
      <c r="K337" t="str" cm="1">
        <f t="array" aca="1" ref="K337" ca="1">IF(ISNUMBER(I337),IF(INDEX(Activiteitenoverzicht!$G$5:$G$10001,I337)&lt;&gt;0,INDEX(Activiteitenoverzicht!$G$5:$G$10001,I337),"niet gevonden"),"-")</f>
        <v>-</v>
      </c>
      <c r="L337" t="str">
        <f ca="1">IF(ISNUMBER(I337), IFERROR(MATCH(A337,OFFSET(Activiteitenoverzicht!$D$5:$D$10001,I337,0), 0)+I337, "-"), "-")</f>
        <v>-</v>
      </c>
      <c r="M337" t="str" cm="1">
        <f t="array" aca="1" ref="M337" ca="1">IF(ISNUMBER(L337),IF(INDEX(Activiteitenoverzicht!$B$5:$B$10001,L337)&lt;&gt;0,INDEX(Activiteitenoverzicht!$B$5:$B$10001,L337),"niet gevonden"),"-")</f>
        <v>-</v>
      </c>
      <c r="N337" t="str" cm="1">
        <f t="array" aca="1" ref="N337" ca="1">IF(ISNUMBER(L337),IF(INDEX(Activiteitenoverzicht!$G$5:$G$10001,L337)&lt;&gt;0,INDEX(Activiteitenoverzicht!$G$5:$G$10001,L337),"niet gevonden"),"-")</f>
        <v>-</v>
      </c>
      <c r="O337" t="str">
        <f ca="1">IF(ISNUMBER(L337), IFERROR(MATCH(A337,OFFSET(Activiteitenoverzicht!$D$5:$D$10001,L337,0), 0)+L337, "-"), "-")</f>
        <v>-</v>
      </c>
      <c r="R337" t="str">
        <f ca="1">IF(ISNUMBER(O337), IFERROR(MATCH(A337,OFFSET(Activiteitenoverzicht!$D$5:$D$10001,O337,0), 0)+O337, "-"), "-")</f>
        <v>-</v>
      </c>
      <c r="U337" t="str">
        <f ca="1">IF(ISNUMBER(R337), IFERROR(MATCH(A337,OFFSET(Activiteitenoverzicht!$D$5:$D$10001,R337,0), 0)+R337, "-"), "-")</f>
        <v>-</v>
      </c>
      <c r="X337" t="str">
        <f ca="1">IF(ISNUMBER(U337), IFERROR(MATCH(A337,OFFSET(Activiteitenoverzicht!$D$5:$D$10001,U337,0), 0)+U337, "-"), "-")</f>
        <v>-</v>
      </c>
      <c r="AA337" t="str">
        <f ca="1">IF(ISNUMBER(X337), IFERROR(MATCH(A337,OFFSET(Activiteitenoverzicht!$D$5:$D$10001,X337,0), 0)+X337, "-"), "-")</f>
        <v>-</v>
      </c>
    </row>
    <row r="338" spans="2:27" x14ac:dyDescent="0.25">
      <c r="B338">
        <f t="shared" si="5"/>
        <v>0</v>
      </c>
      <c r="C338" t="e">
        <f>MATCH(A338,Activiteitenoverzicht!$D$5:$D$10001, 0)</f>
        <v>#N/A</v>
      </c>
      <c r="D338" t="e" cm="1">
        <f t="array" ref="D338">IF(INDEX(Activiteitenoverzicht!$B$5:$B$10001,C338)&lt;&gt;0,INDEX(Activiteitenoverzicht!$B$5:$B$10001,C338),"niet gevonden")</f>
        <v>#N/A</v>
      </c>
      <c r="E338" t="e" cm="1">
        <f t="array" ref="E338">IF(INDEX(Activiteitenoverzicht!$G$5:$G$10001,C338)&lt;&gt;0,INDEX(Activiteitenoverzicht!$G$5:$G$10001,C338),"niet gevonden")</f>
        <v>#N/A</v>
      </c>
      <c r="F338" t="str">
        <f ca="1">IFERROR(MATCH(A338,OFFSET(Activiteitenoverzicht!$D$5:$D$2079,C338,0), 0)+C338, "-")</f>
        <v>-</v>
      </c>
      <c r="G338" t="str" cm="1">
        <f t="array" aca="1" ref="G338" ca="1">IF(ISNUMBER(F338),IF(INDEX(Activiteitenoverzicht!$B$5:$B$10001,F338)&lt;&gt;0,INDEX(Activiteitenoverzicht!$B$5:$B$10001,F338),"niet gevonden"),"-")</f>
        <v>-</v>
      </c>
      <c r="H338" t="str" cm="1">
        <f t="array" aca="1" ref="H338" ca="1">IF(ISNUMBER(F338),IF(INDEX(Activiteitenoverzicht!$G$5:$G$10001,F338)&lt;&gt;0,INDEX(Activiteitenoverzicht!$G$5:$G$10001,F338),"niet gevonden"),"-")</f>
        <v>-</v>
      </c>
      <c r="I338" t="str">
        <f ca="1">IF(ISNUMBER(F338), IFERROR(MATCH(A338,OFFSET(Activiteitenoverzicht!$D$5:$D$10001,F338,0), 0)+F338, "-"), "-")</f>
        <v>-</v>
      </c>
      <c r="J338" t="str" cm="1">
        <f t="array" aca="1" ref="J338" ca="1">IF(ISNUMBER(I338),IF(INDEX(Activiteitenoverzicht!$B$5:$B$10001,I338)&lt;&gt;0,INDEX(Activiteitenoverzicht!$B$5:$B$10001,I338),"niet gevonden"),"-")</f>
        <v>-</v>
      </c>
      <c r="K338" t="str" cm="1">
        <f t="array" aca="1" ref="K338" ca="1">IF(ISNUMBER(I338),IF(INDEX(Activiteitenoverzicht!$G$5:$G$10001,I338)&lt;&gt;0,INDEX(Activiteitenoverzicht!$G$5:$G$10001,I338),"niet gevonden"),"-")</f>
        <v>-</v>
      </c>
      <c r="L338" t="str">
        <f ca="1">IF(ISNUMBER(I338), IFERROR(MATCH(A338,OFFSET(Activiteitenoverzicht!$D$5:$D$10001,I338,0), 0)+I338, "-"), "-")</f>
        <v>-</v>
      </c>
      <c r="M338" t="str" cm="1">
        <f t="array" aca="1" ref="M338" ca="1">IF(ISNUMBER(L338),IF(INDEX(Activiteitenoverzicht!$B$5:$B$10001,L338)&lt;&gt;0,INDEX(Activiteitenoverzicht!$B$5:$B$10001,L338),"niet gevonden"),"-")</f>
        <v>-</v>
      </c>
      <c r="N338" t="str" cm="1">
        <f t="array" aca="1" ref="N338" ca="1">IF(ISNUMBER(L338),IF(INDEX(Activiteitenoverzicht!$G$5:$G$10001,L338)&lt;&gt;0,INDEX(Activiteitenoverzicht!$G$5:$G$10001,L338),"niet gevonden"),"-")</f>
        <v>-</v>
      </c>
      <c r="O338" t="str">
        <f ca="1">IF(ISNUMBER(L338), IFERROR(MATCH(A338,OFFSET(Activiteitenoverzicht!$D$5:$D$10001,L338,0), 0)+L338, "-"), "-")</f>
        <v>-</v>
      </c>
      <c r="R338" t="str">
        <f ca="1">IF(ISNUMBER(O338), IFERROR(MATCH(A338,OFFSET(Activiteitenoverzicht!$D$5:$D$10001,O338,0), 0)+O338, "-"), "-")</f>
        <v>-</v>
      </c>
      <c r="U338" t="str">
        <f ca="1">IF(ISNUMBER(R338), IFERROR(MATCH(A338,OFFSET(Activiteitenoverzicht!$D$5:$D$10001,R338,0), 0)+R338, "-"), "-")</f>
        <v>-</v>
      </c>
      <c r="X338" t="str">
        <f ca="1">IF(ISNUMBER(U338), IFERROR(MATCH(A338,OFFSET(Activiteitenoverzicht!$D$5:$D$10001,U338,0), 0)+U338, "-"), "-")</f>
        <v>-</v>
      </c>
      <c r="AA338" t="str">
        <f ca="1">IF(ISNUMBER(X338), IFERROR(MATCH(A338,OFFSET(Activiteitenoverzicht!$D$5:$D$10001,X338,0), 0)+X338, "-"), "-")</f>
        <v>-</v>
      </c>
    </row>
    <row r="339" spans="2:27" x14ac:dyDescent="0.25">
      <c r="B339">
        <f t="shared" si="5"/>
        <v>0</v>
      </c>
      <c r="C339" t="e">
        <f>MATCH(A339,Activiteitenoverzicht!$D$5:$D$10001, 0)</f>
        <v>#N/A</v>
      </c>
      <c r="D339" t="e" cm="1">
        <f t="array" ref="D339">IF(INDEX(Activiteitenoverzicht!$B$5:$B$10001,C339)&lt;&gt;0,INDEX(Activiteitenoverzicht!$B$5:$B$10001,C339),"niet gevonden")</f>
        <v>#N/A</v>
      </c>
      <c r="E339" t="e" cm="1">
        <f t="array" ref="E339">IF(INDEX(Activiteitenoverzicht!$G$5:$G$10001,C339)&lt;&gt;0,INDEX(Activiteitenoverzicht!$G$5:$G$10001,C339),"niet gevonden")</f>
        <v>#N/A</v>
      </c>
      <c r="F339" t="str">
        <f ca="1">IFERROR(MATCH(A339,OFFSET(Activiteitenoverzicht!$D$5:$D$2079,C339,0), 0)+C339, "-")</f>
        <v>-</v>
      </c>
      <c r="G339" t="str" cm="1">
        <f t="array" aca="1" ref="G339" ca="1">IF(ISNUMBER(F339),IF(INDEX(Activiteitenoverzicht!$B$5:$B$10001,F339)&lt;&gt;0,INDEX(Activiteitenoverzicht!$B$5:$B$10001,F339),"niet gevonden"),"-")</f>
        <v>-</v>
      </c>
      <c r="H339" t="str" cm="1">
        <f t="array" aca="1" ref="H339" ca="1">IF(ISNUMBER(F339),IF(INDEX(Activiteitenoverzicht!$G$5:$G$10001,F339)&lt;&gt;0,INDEX(Activiteitenoverzicht!$G$5:$G$10001,F339),"niet gevonden"),"-")</f>
        <v>-</v>
      </c>
      <c r="I339" t="str">
        <f ca="1">IF(ISNUMBER(F339), IFERROR(MATCH(A339,OFFSET(Activiteitenoverzicht!$D$5:$D$10001,F339,0), 0)+F339, "-"), "-")</f>
        <v>-</v>
      </c>
      <c r="J339" t="str" cm="1">
        <f t="array" aca="1" ref="J339" ca="1">IF(ISNUMBER(I339),IF(INDEX(Activiteitenoverzicht!$B$5:$B$10001,I339)&lt;&gt;0,INDEX(Activiteitenoverzicht!$B$5:$B$10001,I339),"niet gevonden"),"-")</f>
        <v>-</v>
      </c>
      <c r="K339" t="str" cm="1">
        <f t="array" aca="1" ref="K339" ca="1">IF(ISNUMBER(I339),IF(INDEX(Activiteitenoverzicht!$G$5:$G$10001,I339)&lt;&gt;0,INDEX(Activiteitenoverzicht!$G$5:$G$10001,I339),"niet gevonden"),"-")</f>
        <v>-</v>
      </c>
      <c r="L339" t="str">
        <f ca="1">IF(ISNUMBER(I339), IFERROR(MATCH(A339,OFFSET(Activiteitenoverzicht!$D$5:$D$10001,I339,0), 0)+I339, "-"), "-")</f>
        <v>-</v>
      </c>
      <c r="M339" t="str" cm="1">
        <f t="array" aca="1" ref="M339" ca="1">IF(ISNUMBER(L339),IF(INDEX(Activiteitenoverzicht!$B$5:$B$10001,L339)&lt;&gt;0,INDEX(Activiteitenoverzicht!$B$5:$B$10001,L339),"niet gevonden"),"-")</f>
        <v>-</v>
      </c>
      <c r="N339" t="str" cm="1">
        <f t="array" aca="1" ref="N339" ca="1">IF(ISNUMBER(L339),IF(INDEX(Activiteitenoverzicht!$G$5:$G$10001,L339)&lt;&gt;0,INDEX(Activiteitenoverzicht!$G$5:$G$10001,L339),"niet gevonden"),"-")</f>
        <v>-</v>
      </c>
      <c r="O339" t="str">
        <f ca="1">IF(ISNUMBER(L339), IFERROR(MATCH(A339,OFFSET(Activiteitenoverzicht!$D$5:$D$10001,L339,0), 0)+L339, "-"), "-")</f>
        <v>-</v>
      </c>
      <c r="R339" t="str">
        <f ca="1">IF(ISNUMBER(O339), IFERROR(MATCH(A339,OFFSET(Activiteitenoverzicht!$D$5:$D$10001,O339,0), 0)+O339, "-"), "-")</f>
        <v>-</v>
      </c>
      <c r="U339" t="str">
        <f ca="1">IF(ISNUMBER(R339), IFERROR(MATCH(A339,OFFSET(Activiteitenoverzicht!$D$5:$D$10001,R339,0), 0)+R339, "-"), "-")</f>
        <v>-</v>
      </c>
      <c r="X339" t="str">
        <f ca="1">IF(ISNUMBER(U339), IFERROR(MATCH(A339,OFFSET(Activiteitenoverzicht!$D$5:$D$10001,U339,0), 0)+U339, "-"), "-")</f>
        <v>-</v>
      </c>
      <c r="AA339" t="str">
        <f ca="1">IF(ISNUMBER(X339), IFERROR(MATCH(A339,OFFSET(Activiteitenoverzicht!$D$5:$D$10001,X339,0), 0)+X339, "-"), "-")</f>
        <v>-</v>
      </c>
    </row>
    <row r="340" spans="2:27" x14ac:dyDescent="0.25">
      <c r="B340">
        <f t="shared" si="5"/>
        <v>0</v>
      </c>
      <c r="C340" t="e">
        <f>MATCH(A340,Activiteitenoverzicht!$D$5:$D$10001, 0)</f>
        <v>#N/A</v>
      </c>
      <c r="D340" t="e" cm="1">
        <f t="array" ref="D340">IF(INDEX(Activiteitenoverzicht!$B$5:$B$10001,C340)&lt;&gt;0,INDEX(Activiteitenoverzicht!$B$5:$B$10001,C340),"niet gevonden")</f>
        <v>#N/A</v>
      </c>
      <c r="E340" t="e" cm="1">
        <f t="array" ref="E340">IF(INDEX(Activiteitenoverzicht!$G$5:$G$10001,C340)&lt;&gt;0,INDEX(Activiteitenoverzicht!$G$5:$G$10001,C340),"niet gevonden")</f>
        <v>#N/A</v>
      </c>
      <c r="F340" t="str">
        <f ca="1">IFERROR(MATCH(A340,OFFSET(Activiteitenoverzicht!$D$5:$D$2079,C340,0), 0)+C340, "-")</f>
        <v>-</v>
      </c>
      <c r="G340" t="str" cm="1">
        <f t="array" aca="1" ref="G340" ca="1">IF(ISNUMBER(F340),IF(INDEX(Activiteitenoverzicht!$B$5:$B$10001,F340)&lt;&gt;0,INDEX(Activiteitenoverzicht!$B$5:$B$10001,F340),"niet gevonden"),"-")</f>
        <v>-</v>
      </c>
      <c r="H340" t="str" cm="1">
        <f t="array" aca="1" ref="H340" ca="1">IF(ISNUMBER(F340),IF(INDEX(Activiteitenoverzicht!$G$5:$G$10001,F340)&lt;&gt;0,INDEX(Activiteitenoverzicht!$G$5:$G$10001,F340),"niet gevonden"),"-")</f>
        <v>-</v>
      </c>
      <c r="I340" t="str">
        <f ca="1">IF(ISNUMBER(F340), IFERROR(MATCH(A340,OFFSET(Activiteitenoverzicht!$D$5:$D$10001,F340,0), 0)+F340, "-"), "-")</f>
        <v>-</v>
      </c>
      <c r="J340" t="str" cm="1">
        <f t="array" aca="1" ref="J340" ca="1">IF(ISNUMBER(I340),IF(INDEX(Activiteitenoverzicht!$B$5:$B$10001,I340)&lt;&gt;0,INDEX(Activiteitenoverzicht!$B$5:$B$10001,I340),"niet gevonden"),"-")</f>
        <v>-</v>
      </c>
      <c r="K340" t="str" cm="1">
        <f t="array" aca="1" ref="K340" ca="1">IF(ISNUMBER(I340),IF(INDEX(Activiteitenoverzicht!$G$5:$G$10001,I340)&lt;&gt;0,INDEX(Activiteitenoverzicht!$G$5:$G$10001,I340),"niet gevonden"),"-")</f>
        <v>-</v>
      </c>
      <c r="L340" t="str">
        <f ca="1">IF(ISNUMBER(I340), IFERROR(MATCH(A340,OFFSET(Activiteitenoverzicht!$D$5:$D$10001,I340,0), 0)+I340, "-"), "-")</f>
        <v>-</v>
      </c>
      <c r="M340" t="str" cm="1">
        <f t="array" aca="1" ref="M340" ca="1">IF(ISNUMBER(L340),IF(INDEX(Activiteitenoverzicht!$B$5:$B$10001,L340)&lt;&gt;0,INDEX(Activiteitenoverzicht!$B$5:$B$10001,L340),"niet gevonden"),"-")</f>
        <v>-</v>
      </c>
      <c r="N340" t="str" cm="1">
        <f t="array" aca="1" ref="N340" ca="1">IF(ISNUMBER(L340),IF(INDEX(Activiteitenoverzicht!$G$5:$G$10001,L340)&lt;&gt;0,INDEX(Activiteitenoverzicht!$G$5:$G$10001,L340),"niet gevonden"),"-")</f>
        <v>-</v>
      </c>
      <c r="O340" t="str">
        <f ca="1">IF(ISNUMBER(L340), IFERROR(MATCH(A340,OFFSET(Activiteitenoverzicht!$D$5:$D$10001,L340,0), 0)+L340, "-"), "-")</f>
        <v>-</v>
      </c>
      <c r="R340" t="str">
        <f ca="1">IF(ISNUMBER(O340), IFERROR(MATCH(A340,OFFSET(Activiteitenoverzicht!$D$5:$D$10001,O340,0), 0)+O340, "-"), "-")</f>
        <v>-</v>
      </c>
      <c r="U340" t="str">
        <f ca="1">IF(ISNUMBER(R340), IFERROR(MATCH(A340,OFFSET(Activiteitenoverzicht!$D$5:$D$10001,R340,0), 0)+R340, "-"), "-")</f>
        <v>-</v>
      </c>
      <c r="X340" t="str">
        <f ca="1">IF(ISNUMBER(U340), IFERROR(MATCH(A340,OFFSET(Activiteitenoverzicht!$D$5:$D$10001,U340,0), 0)+U340, "-"), "-")</f>
        <v>-</v>
      </c>
      <c r="AA340" t="str">
        <f ca="1">IF(ISNUMBER(X340), IFERROR(MATCH(A340,OFFSET(Activiteitenoverzicht!$D$5:$D$10001,X340,0), 0)+X340, "-"), "-")</f>
        <v>-</v>
      </c>
    </row>
    <row r="341" spans="2:27" x14ac:dyDescent="0.25">
      <c r="B341">
        <f t="shared" si="5"/>
        <v>0</v>
      </c>
      <c r="C341" t="e">
        <f>MATCH(A341,Activiteitenoverzicht!$D$5:$D$10001, 0)</f>
        <v>#N/A</v>
      </c>
      <c r="D341" t="e" cm="1">
        <f t="array" ref="D341">IF(INDEX(Activiteitenoverzicht!$B$5:$B$10001,C341)&lt;&gt;0,INDEX(Activiteitenoverzicht!$B$5:$B$10001,C341),"niet gevonden")</f>
        <v>#N/A</v>
      </c>
      <c r="E341" t="e" cm="1">
        <f t="array" ref="E341">IF(INDEX(Activiteitenoverzicht!$G$5:$G$10001,C341)&lt;&gt;0,INDEX(Activiteitenoverzicht!$G$5:$G$10001,C341),"niet gevonden")</f>
        <v>#N/A</v>
      </c>
      <c r="F341" t="str">
        <f ca="1">IFERROR(MATCH(A341,OFFSET(Activiteitenoverzicht!$D$5:$D$2079,C341,0), 0)+C341, "-")</f>
        <v>-</v>
      </c>
      <c r="G341" t="str" cm="1">
        <f t="array" aca="1" ref="G341" ca="1">IF(ISNUMBER(F341),IF(INDEX(Activiteitenoverzicht!$B$5:$B$10001,F341)&lt;&gt;0,INDEX(Activiteitenoverzicht!$B$5:$B$10001,F341),"niet gevonden"),"-")</f>
        <v>-</v>
      </c>
      <c r="H341" t="str" cm="1">
        <f t="array" aca="1" ref="H341" ca="1">IF(ISNUMBER(F341),IF(INDEX(Activiteitenoverzicht!$G$5:$G$10001,F341)&lt;&gt;0,INDEX(Activiteitenoverzicht!$G$5:$G$10001,F341),"niet gevonden"),"-")</f>
        <v>-</v>
      </c>
      <c r="I341" t="str">
        <f ca="1">IF(ISNUMBER(F341), IFERROR(MATCH(A341,OFFSET(Activiteitenoverzicht!$D$5:$D$10001,F341,0), 0)+F341, "-"), "-")</f>
        <v>-</v>
      </c>
      <c r="J341" t="str" cm="1">
        <f t="array" aca="1" ref="J341" ca="1">IF(ISNUMBER(I341),IF(INDEX(Activiteitenoverzicht!$B$5:$B$10001,I341)&lt;&gt;0,INDEX(Activiteitenoverzicht!$B$5:$B$10001,I341),"niet gevonden"),"-")</f>
        <v>-</v>
      </c>
      <c r="K341" t="str" cm="1">
        <f t="array" aca="1" ref="K341" ca="1">IF(ISNUMBER(I341),IF(INDEX(Activiteitenoverzicht!$G$5:$G$10001,I341)&lt;&gt;0,INDEX(Activiteitenoverzicht!$G$5:$G$10001,I341),"niet gevonden"),"-")</f>
        <v>-</v>
      </c>
      <c r="L341" t="str">
        <f ca="1">IF(ISNUMBER(I341), IFERROR(MATCH(A341,OFFSET(Activiteitenoverzicht!$D$5:$D$10001,I341,0), 0)+I341, "-"), "-")</f>
        <v>-</v>
      </c>
      <c r="M341" t="str" cm="1">
        <f t="array" aca="1" ref="M341" ca="1">IF(ISNUMBER(L341),IF(INDEX(Activiteitenoverzicht!$B$5:$B$10001,L341)&lt;&gt;0,INDEX(Activiteitenoverzicht!$B$5:$B$10001,L341),"niet gevonden"),"-")</f>
        <v>-</v>
      </c>
      <c r="N341" t="str" cm="1">
        <f t="array" aca="1" ref="N341" ca="1">IF(ISNUMBER(L341),IF(INDEX(Activiteitenoverzicht!$G$5:$G$10001,L341)&lt;&gt;0,INDEX(Activiteitenoverzicht!$G$5:$G$10001,L341),"niet gevonden"),"-")</f>
        <v>-</v>
      </c>
      <c r="O341" t="str">
        <f ca="1">IF(ISNUMBER(L341), IFERROR(MATCH(A341,OFFSET(Activiteitenoverzicht!$D$5:$D$10001,L341,0), 0)+L341, "-"), "-")</f>
        <v>-</v>
      </c>
      <c r="R341" t="str">
        <f ca="1">IF(ISNUMBER(O341), IFERROR(MATCH(A341,OFFSET(Activiteitenoverzicht!$D$5:$D$10001,O341,0), 0)+O341, "-"), "-")</f>
        <v>-</v>
      </c>
      <c r="U341" t="str">
        <f ca="1">IF(ISNUMBER(R341), IFERROR(MATCH(A341,OFFSET(Activiteitenoverzicht!$D$5:$D$10001,R341,0), 0)+R341, "-"), "-")</f>
        <v>-</v>
      </c>
      <c r="X341" t="str">
        <f ca="1">IF(ISNUMBER(U341), IFERROR(MATCH(A341,OFFSET(Activiteitenoverzicht!$D$5:$D$10001,U341,0), 0)+U341, "-"), "-")</f>
        <v>-</v>
      </c>
      <c r="AA341" t="str">
        <f ca="1">IF(ISNUMBER(X341), IFERROR(MATCH(A341,OFFSET(Activiteitenoverzicht!$D$5:$D$10001,X341,0), 0)+X341, "-"), "-")</f>
        <v>-</v>
      </c>
    </row>
    <row r="342" spans="2:27" x14ac:dyDescent="0.25">
      <c r="B342">
        <f t="shared" si="5"/>
        <v>0</v>
      </c>
      <c r="C342" t="e">
        <f>MATCH(A342,Activiteitenoverzicht!$D$5:$D$10001, 0)</f>
        <v>#N/A</v>
      </c>
      <c r="D342" t="e" cm="1">
        <f t="array" ref="D342">IF(INDEX(Activiteitenoverzicht!$B$5:$B$10001,C342)&lt;&gt;0,INDEX(Activiteitenoverzicht!$B$5:$B$10001,C342),"niet gevonden")</f>
        <v>#N/A</v>
      </c>
      <c r="E342" t="e" cm="1">
        <f t="array" ref="E342">IF(INDEX(Activiteitenoverzicht!$G$5:$G$10001,C342)&lt;&gt;0,INDEX(Activiteitenoverzicht!$G$5:$G$10001,C342),"niet gevonden")</f>
        <v>#N/A</v>
      </c>
      <c r="F342" t="str">
        <f ca="1">IFERROR(MATCH(A342,OFFSET(Activiteitenoverzicht!$D$5:$D$2079,C342,0), 0)+C342, "-")</f>
        <v>-</v>
      </c>
      <c r="G342" t="str" cm="1">
        <f t="array" aca="1" ref="G342" ca="1">IF(ISNUMBER(F342),IF(INDEX(Activiteitenoverzicht!$B$5:$B$10001,F342)&lt;&gt;0,INDEX(Activiteitenoverzicht!$B$5:$B$10001,F342),"niet gevonden"),"-")</f>
        <v>-</v>
      </c>
      <c r="H342" t="str" cm="1">
        <f t="array" aca="1" ref="H342" ca="1">IF(ISNUMBER(F342),IF(INDEX(Activiteitenoverzicht!$G$5:$G$10001,F342)&lt;&gt;0,INDEX(Activiteitenoverzicht!$G$5:$G$10001,F342),"niet gevonden"),"-")</f>
        <v>-</v>
      </c>
      <c r="I342" t="str">
        <f ca="1">IF(ISNUMBER(F342), IFERROR(MATCH(A342,OFFSET(Activiteitenoverzicht!$D$5:$D$10001,F342,0), 0)+F342, "-"), "-")</f>
        <v>-</v>
      </c>
      <c r="J342" t="str" cm="1">
        <f t="array" aca="1" ref="J342" ca="1">IF(ISNUMBER(I342),IF(INDEX(Activiteitenoverzicht!$B$5:$B$10001,I342)&lt;&gt;0,INDEX(Activiteitenoverzicht!$B$5:$B$10001,I342),"niet gevonden"),"-")</f>
        <v>-</v>
      </c>
      <c r="K342" t="str" cm="1">
        <f t="array" aca="1" ref="K342" ca="1">IF(ISNUMBER(I342),IF(INDEX(Activiteitenoverzicht!$G$5:$G$10001,I342)&lt;&gt;0,INDEX(Activiteitenoverzicht!$G$5:$G$10001,I342),"niet gevonden"),"-")</f>
        <v>-</v>
      </c>
      <c r="L342" t="str">
        <f ca="1">IF(ISNUMBER(I342), IFERROR(MATCH(A342,OFFSET(Activiteitenoverzicht!$D$5:$D$10001,I342,0), 0)+I342, "-"), "-")</f>
        <v>-</v>
      </c>
      <c r="M342" t="str" cm="1">
        <f t="array" aca="1" ref="M342" ca="1">IF(ISNUMBER(L342),IF(INDEX(Activiteitenoverzicht!$B$5:$B$10001,L342)&lt;&gt;0,INDEX(Activiteitenoverzicht!$B$5:$B$10001,L342),"niet gevonden"),"-")</f>
        <v>-</v>
      </c>
      <c r="N342" t="str" cm="1">
        <f t="array" aca="1" ref="N342" ca="1">IF(ISNUMBER(L342),IF(INDEX(Activiteitenoverzicht!$G$5:$G$10001,L342)&lt;&gt;0,INDEX(Activiteitenoverzicht!$G$5:$G$10001,L342),"niet gevonden"),"-")</f>
        <v>-</v>
      </c>
      <c r="O342" t="str">
        <f ca="1">IF(ISNUMBER(L342), IFERROR(MATCH(A342,OFFSET(Activiteitenoverzicht!$D$5:$D$10001,L342,0), 0)+L342, "-"), "-")</f>
        <v>-</v>
      </c>
      <c r="R342" t="str">
        <f ca="1">IF(ISNUMBER(O342), IFERROR(MATCH(A342,OFFSET(Activiteitenoverzicht!$D$5:$D$10001,O342,0), 0)+O342, "-"), "-")</f>
        <v>-</v>
      </c>
      <c r="U342" t="str">
        <f ca="1">IF(ISNUMBER(R342), IFERROR(MATCH(A342,OFFSET(Activiteitenoverzicht!$D$5:$D$10001,R342,0), 0)+R342, "-"), "-")</f>
        <v>-</v>
      </c>
      <c r="X342" t="str">
        <f ca="1">IF(ISNUMBER(U342), IFERROR(MATCH(A342,OFFSET(Activiteitenoverzicht!$D$5:$D$10001,U342,0), 0)+U342, "-"), "-")</f>
        <v>-</v>
      </c>
      <c r="AA342" t="str">
        <f ca="1">IF(ISNUMBER(X342), IFERROR(MATCH(A342,OFFSET(Activiteitenoverzicht!$D$5:$D$10001,X342,0), 0)+X342, "-"), "-")</f>
        <v>-</v>
      </c>
    </row>
    <row r="343" spans="2:27" x14ac:dyDescent="0.25">
      <c r="B343">
        <f t="shared" si="5"/>
        <v>0</v>
      </c>
      <c r="C343" t="e">
        <f>MATCH(A343,Activiteitenoverzicht!$D$5:$D$10001, 0)</f>
        <v>#N/A</v>
      </c>
      <c r="D343" t="e" cm="1">
        <f t="array" ref="D343">IF(INDEX(Activiteitenoverzicht!$B$5:$B$10001,C343)&lt;&gt;0,INDEX(Activiteitenoverzicht!$B$5:$B$10001,C343),"niet gevonden")</f>
        <v>#N/A</v>
      </c>
      <c r="E343" t="e" cm="1">
        <f t="array" ref="E343">IF(INDEX(Activiteitenoverzicht!$G$5:$G$10001,C343)&lt;&gt;0,INDEX(Activiteitenoverzicht!$G$5:$G$10001,C343),"niet gevonden")</f>
        <v>#N/A</v>
      </c>
      <c r="F343" t="str">
        <f ca="1">IFERROR(MATCH(A343,OFFSET(Activiteitenoverzicht!$D$5:$D$2079,C343,0), 0)+C343, "-")</f>
        <v>-</v>
      </c>
      <c r="G343" t="str" cm="1">
        <f t="array" aca="1" ref="G343" ca="1">IF(ISNUMBER(F343),IF(INDEX(Activiteitenoverzicht!$B$5:$B$10001,F343)&lt;&gt;0,INDEX(Activiteitenoverzicht!$B$5:$B$10001,F343),"niet gevonden"),"-")</f>
        <v>-</v>
      </c>
      <c r="H343" t="str" cm="1">
        <f t="array" aca="1" ref="H343" ca="1">IF(ISNUMBER(F343),IF(INDEX(Activiteitenoverzicht!$G$5:$G$10001,F343)&lt;&gt;0,INDEX(Activiteitenoverzicht!$G$5:$G$10001,F343),"niet gevonden"),"-")</f>
        <v>-</v>
      </c>
      <c r="I343" t="str">
        <f ca="1">IF(ISNUMBER(F343), IFERROR(MATCH(A343,OFFSET(Activiteitenoverzicht!$D$5:$D$10001,F343,0), 0)+F343, "-"), "-")</f>
        <v>-</v>
      </c>
      <c r="J343" t="str" cm="1">
        <f t="array" aca="1" ref="J343" ca="1">IF(ISNUMBER(I343),IF(INDEX(Activiteitenoverzicht!$B$5:$B$10001,I343)&lt;&gt;0,INDEX(Activiteitenoverzicht!$B$5:$B$10001,I343),"niet gevonden"),"-")</f>
        <v>-</v>
      </c>
      <c r="K343" t="str" cm="1">
        <f t="array" aca="1" ref="K343" ca="1">IF(ISNUMBER(I343),IF(INDEX(Activiteitenoverzicht!$G$5:$G$10001,I343)&lt;&gt;0,INDEX(Activiteitenoverzicht!$G$5:$G$10001,I343),"niet gevonden"),"-")</f>
        <v>-</v>
      </c>
      <c r="L343" t="str">
        <f ca="1">IF(ISNUMBER(I343), IFERROR(MATCH(A343,OFFSET(Activiteitenoverzicht!$D$5:$D$10001,I343,0), 0)+I343, "-"), "-")</f>
        <v>-</v>
      </c>
      <c r="M343" t="str" cm="1">
        <f t="array" aca="1" ref="M343" ca="1">IF(ISNUMBER(L343),IF(INDEX(Activiteitenoverzicht!$B$5:$B$10001,L343)&lt;&gt;0,INDEX(Activiteitenoverzicht!$B$5:$B$10001,L343),"niet gevonden"),"-")</f>
        <v>-</v>
      </c>
      <c r="N343" t="str" cm="1">
        <f t="array" aca="1" ref="N343" ca="1">IF(ISNUMBER(L343),IF(INDEX(Activiteitenoverzicht!$G$5:$G$10001,L343)&lt;&gt;0,INDEX(Activiteitenoverzicht!$G$5:$G$10001,L343),"niet gevonden"),"-")</f>
        <v>-</v>
      </c>
      <c r="O343" t="str">
        <f ca="1">IF(ISNUMBER(L343), IFERROR(MATCH(A343,OFFSET(Activiteitenoverzicht!$D$5:$D$10001,L343,0), 0)+L343, "-"), "-")</f>
        <v>-</v>
      </c>
      <c r="R343" t="str">
        <f ca="1">IF(ISNUMBER(O343), IFERROR(MATCH(A343,OFFSET(Activiteitenoverzicht!$D$5:$D$10001,O343,0), 0)+O343, "-"), "-")</f>
        <v>-</v>
      </c>
      <c r="U343" t="str">
        <f ca="1">IF(ISNUMBER(R343), IFERROR(MATCH(A343,OFFSET(Activiteitenoverzicht!$D$5:$D$10001,R343,0), 0)+R343, "-"), "-")</f>
        <v>-</v>
      </c>
      <c r="X343" t="str">
        <f ca="1">IF(ISNUMBER(U343), IFERROR(MATCH(A343,OFFSET(Activiteitenoverzicht!$D$5:$D$10001,U343,0), 0)+U343, "-"), "-")</f>
        <v>-</v>
      </c>
      <c r="AA343" t="str">
        <f ca="1">IF(ISNUMBER(X343), IFERROR(MATCH(A343,OFFSET(Activiteitenoverzicht!$D$5:$D$10001,X343,0), 0)+X343, "-"), "-")</f>
        <v>-</v>
      </c>
    </row>
    <row r="344" spans="2:27" x14ac:dyDescent="0.25">
      <c r="B344">
        <f t="shared" si="5"/>
        <v>0</v>
      </c>
      <c r="C344" t="e">
        <f>MATCH(A344,Activiteitenoverzicht!$D$5:$D$10001, 0)</f>
        <v>#N/A</v>
      </c>
      <c r="D344" t="e" cm="1">
        <f t="array" ref="D344">IF(INDEX(Activiteitenoverzicht!$B$5:$B$10001,C344)&lt;&gt;0,INDEX(Activiteitenoverzicht!$B$5:$B$10001,C344),"niet gevonden")</f>
        <v>#N/A</v>
      </c>
      <c r="E344" t="e" cm="1">
        <f t="array" ref="E344">IF(INDEX(Activiteitenoverzicht!$G$5:$G$10001,C344)&lt;&gt;0,INDEX(Activiteitenoverzicht!$G$5:$G$10001,C344),"niet gevonden")</f>
        <v>#N/A</v>
      </c>
      <c r="F344" t="str">
        <f ca="1">IFERROR(MATCH(A344,OFFSET(Activiteitenoverzicht!$D$5:$D$2079,C344,0), 0)+C344, "-")</f>
        <v>-</v>
      </c>
      <c r="G344" t="str" cm="1">
        <f t="array" aca="1" ref="G344" ca="1">IF(ISNUMBER(F344),IF(INDEX(Activiteitenoverzicht!$B$5:$B$10001,F344)&lt;&gt;0,INDEX(Activiteitenoverzicht!$B$5:$B$10001,F344),"niet gevonden"),"-")</f>
        <v>-</v>
      </c>
      <c r="H344" t="str" cm="1">
        <f t="array" aca="1" ref="H344" ca="1">IF(ISNUMBER(F344),IF(INDEX(Activiteitenoverzicht!$G$5:$G$10001,F344)&lt;&gt;0,INDEX(Activiteitenoverzicht!$G$5:$G$10001,F344),"niet gevonden"),"-")</f>
        <v>-</v>
      </c>
      <c r="I344" t="str">
        <f ca="1">IF(ISNUMBER(F344), IFERROR(MATCH(A344,OFFSET(Activiteitenoverzicht!$D$5:$D$10001,F344,0), 0)+F344, "-"), "-")</f>
        <v>-</v>
      </c>
      <c r="J344" t="str" cm="1">
        <f t="array" aca="1" ref="J344" ca="1">IF(ISNUMBER(I344),IF(INDEX(Activiteitenoverzicht!$B$5:$B$10001,I344)&lt;&gt;0,INDEX(Activiteitenoverzicht!$B$5:$B$10001,I344),"niet gevonden"),"-")</f>
        <v>-</v>
      </c>
      <c r="K344" t="str" cm="1">
        <f t="array" aca="1" ref="K344" ca="1">IF(ISNUMBER(I344),IF(INDEX(Activiteitenoverzicht!$G$5:$G$10001,I344)&lt;&gt;0,INDEX(Activiteitenoverzicht!$G$5:$G$10001,I344),"niet gevonden"),"-")</f>
        <v>-</v>
      </c>
      <c r="L344" t="str">
        <f ca="1">IF(ISNUMBER(I344), IFERROR(MATCH(A344,OFFSET(Activiteitenoverzicht!$D$5:$D$10001,I344,0), 0)+I344, "-"), "-")</f>
        <v>-</v>
      </c>
      <c r="M344" t="str" cm="1">
        <f t="array" aca="1" ref="M344" ca="1">IF(ISNUMBER(L344),IF(INDEX(Activiteitenoverzicht!$B$5:$B$10001,L344)&lt;&gt;0,INDEX(Activiteitenoverzicht!$B$5:$B$10001,L344),"niet gevonden"),"-")</f>
        <v>-</v>
      </c>
      <c r="N344" t="str" cm="1">
        <f t="array" aca="1" ref="N344" ca="1">IF(ISNUMBER(L344),IF(INDEX(Activiteitenoverzicht!$G$5:$G$10001,L344)&lt;&gt;0,INDEX(Activiteitenoverzicht!$G$5:$G$10001,L344),"niet gevonden"),"-")</f>
        <v>-</v>
      </c>
      <c r="O344" t="str">
        <f ca="1">IF(ISNUMBER(L344), IFERROR(MATCH(A344,OFFSET(Activiteitenoverzicht!$D$5:$D$10001,L344,0), 0)+L344, "-"), "-")</f>
        <v>-</v>
      </c>
      <c r="R344" t="str">
        <f ca="1">IF(ISNUMBER(O344), IFERROR(MATCH(A344,OFFSET(Activiteitenoverzicht!$D$5:$D$10001,O344,0), 0)+O344, "-"), "-")</f>
        <v>-</v>
      </c>
      <c r="U344" t="str">
        <f ca="1">IF(ISNUMBER(R344), IFERROR(MATCH(A344,OFFSET(Activiteitenoverzicht!$D$5:$D$10001,R344,0), 0)+R344, "-"), "-")</f>
        <v>-</v>
      </c>
      <c r="X344" t="str">
        <f ca="1">IF(ISNUMBER(U344), IFERROR(MATCH(A344,OFFSET(Activiteitenoverzicht!$D$5:$D$10001,U344,0), 0)+U344, "-"), "-")</f>
        <v>-</v>
      </c>
      <c r="AA344" t="str">
        <f ca="1">IF(ISNUMBER(X344), IFERROR(MATCH(A344,OFFSET(Activiteitenoverzicht!$D$5:$D$10001,X344,0), 0)+X344, "-"), "-")</f>
        <v>-</v>
      </c>
    </row>
    <row r="345" spans="2:27" x14ac:dyDescent="0.25">
      <c r="B345">
        <f t="shared" si="5"/>
        <v>0</v>
      </c>
      <c r="C345" t="e">
        <f>MATCH(A345,Activiteitenoverzicht!$D$5:$D$10001, 0)</f>
        <v>#N/A</v>
      </c>
      <c r="D345" t="e" cm="1">
        <f t="array" ref="D345">IF(INDEX(Activiteitenoverzicht!$B$5:$B$10001,C345)&lt;&gt;0,INDEX(Activiteitenoverzicht!$B$5:$B$10001,C345),"niet gevonden")</f>
        <v>#N/A</v>
      </c>
      <c r="E345" t="e" cm="1">
        <f t="array" ref="E345">IF(INDEX(Activiteitenoverzicht!$G$5:$G$10001,C345)&lt;&gt;0,INDEX(Activiteitenoverzicht!$G$5:$G$10001,C345),"niet gevonden")</f>
        <v>#N/A</v>
      </c>
      <c r="F345" t="str">
        <f ca="1">IFERROR(MATCH(A345,OFFSET(Activiteitenoverzicht!$D$5:$D$2079,C345,0), 0)+C345, "-")</f>
        <v>-</v>
      </c>
      <c r="G345" t="str" cm="1">
        <f t="array" aca="1" ref="G345" ca="1">IF(ISNUMBER(F345),IF(INDEX(Activiteitenoverzicht!$B$5:$B$10001,F345)&lt;&gt;0,INDEX(Activiteitenoverzicht!$B$5:$B$10001,F345),"niet gevonden"),"-")</f>
        <v>-</v>
      </c>
      <c r="H345" t="str" cm="1">
        <f t="array" aca="1" ref="H345" ca="1">IF(ISNUMBER(F345),IF(INDEX(Activiteitenoverzicht!$G$5:$G$10001,F345)&lt;&gt;0,INDEX(Activiteitenoverzicht!$G$5:$G$10001,F345),"niet gevonden"),"-")</f>
        <v>-</v>
      </c>
      <c r="I345" t="str">
        <f ca="1">IF(ISNUMBER(F345), IFERROR(MATCH(A345,OFFSET(Activiteitenoverzicht!$D$5:$D$10001,F345,0), 0)+F345, "-"), "-")</f>
        <v>-</v>
      </c>
      <c r="J345" t="str" cm="1">
        <f t="array" aca="1" ref="J345" ca="1">IF(ISNUMBER(I345),IF(INDEX(Activiteitenoverzicht!$B$5:$B$10001,I345)&lt;&gt;0,INDEX(Activiteitenoverzicht!$B$5:$B$10001,I345),"niet gevonden"),"-")</f>
        <v>-</v>
      </c>
      <c r="K345" t="str" cm="1">
        <f t="array" aca="1" ref="K345" ca="1">IF(ISNUMBER(I345),IF(INDEX(Activiteitenoverzicht!$G$5:$G$10001,I345)&lt;&gt;0,INDEX(Activiteitenoverzicht!$G$5:$G$10001,I345),"niet gevonden"),"-")</f>
        <v>-</v>
      </c>
      <c r="L345" t="str">
        <f ca="1">IF(ISNUMBER(I345), IFERROR(MATCH(A345,OFFSET(Activiteitenoverzicht!$D$5:$D$10001,I345,0), 0)+I345, "-"), "-")</f>
        <v>-</v>
      </c>
      <c r="M345" t="str" cm="1">
        <f t="array" aca="1" ref="M345" ca="1">IF(ISNUMBER(L345),IF(INDEX(Activiteitenoverzicht!$B$5:$B$10001,L345)&lt;&gt;0,INDEX(Activiteitenoverzicht!$B$5:$B$10001,L345),"niet gevonden"),"-")</f>
        <v>-</v>
      </c>
      <c r="N345" t="str" cm="1">
        <f t="array" aca="1" ref="N345" ca="1">IF(ISNUMBER(L345),IF(INDEX(Activiteitenoverzicht!$G$5:$G$10001,L345)&lt;&gt;0,INDEX(Activiteitenoverzicht!$G$5:$G$10001,L345),"niet gevonden"),"-")</f>
        <v>-</v>
      </c>
      <c r="O345" t="str">
        <f ca="1">IF(ISNUMBER(L345), IFERROR(MATCH(A345,OFFSET(Activiteitenoverzicht!$D$5:$D$10001,L345,0), 0)+L345, "-"), "-")</f>
        <v>-</v>
      </c>
      <c r="R345" t="str">
        <f ca="1">IF(ISNUMBER(O345), IFERROR(MATCH(A345,OFFSET(Activiteitenoverzicht!$D$5:$D$10001,O345,0), 0)+O345, "-"), "-")</f>
        <v>-</v>
      </c>
      <c r="U345" t="str">
        <f ca="1">IF(ISNUMBER(R345), IFERROR(MATCH(A345,OFFSET(Activiteitenoverzicht!$D$5:$D$10001,R345,0), 0)+R345, "-"), "-")</f>
        <v>-</v>
      </c>
      <c r="X345" t="str">
        <f ca="1">IF(ISNUMBER(U345), IFERROR(MATCH(A345,OFFSET(Activiteitenoverzicht!$D$5:$D$10001,U345,0), 0)+U345, "-"), "-")</f>
        <v>-</v>
      </c>
      <c r="AA345" t="str">
        <f ca="1">IF(ISNUMBER(X345), IFERROR(MATCH(A345,OFFSET(Activiteitenoverzicht!$D$5:$D$10001,X345,0), 0)+X345, "-"), "-")</f>
        <v>-</v>
      </c>
    </row>
    <row r="346" spans="2:27" x14ac:dyDescent="0.25">
      <c r="B346">
        <f t="shared" si="5"/>
        <v>0</v>
      </c>
      <c r="C346" t="e">
        <f>MATCH(A346,Activiteitenoverzicht!$D$5:$D$10001, 0)</f>
        <v>#N/A</v>
      </c>
      <c r="D346" t="e" cm="1">
        <f t="array" ref="D346">IF(INDEX(Activiteitenoverzicht!$B$5:$B$10001,C346)&lt;&gt;0,INDEX(Activiteitenoverzicht!$B$5:$B$10001,C346),"niet gevonden")</f>
        <v>#N/A</v>
      </c>
      <c r="E346" t="e" cm="1">
        <f t="array" ref="E346">IF(INDEX(Activiteitenoverzicht!$G$5:$G$10001,C346)&lt;&gt;0,INDEX(Activiteitenoverzicht!$G$5:$G$10001,C346),"niet gevonden")</f>
        <v>#N/A</v>
      </c>
      <c r="F346" t="str">
        <f ca="1">IFERROR(MATCH(A346,OFFSET(Activiteitenoverzicht!$D$5:$D$2079,C346,0), 0)+C346, "-")</f>
        <v>-</v>
      </c>
      <c r="G346" t="str" cm="1">
        <f t="array" aca="1" ref="G346" ca="1">IF(ISNUMBER(F346),IF(INDEX(Activiteitenoverzicht!$B$5:$B$10001,F346)&lt;&gt;0,INDEX(Activiteitenoverzicht!$B$5:$B$10001,F346),"niet gevonden"),"-")</f>
        <v>-</v>
      </c>
      <c r="H346" t="str" cm="1">
        <f t="array" aca="1" ref="H346" ca="1">IF(ISNUMBER(F346),IF(INDEX(Activiteitenoverzicht!$G$5:$G$10001,F346)&lt;&gt;0,INDEX(Activiteitenoverzicht!$G$5:$G$10001,F346),"niet gevonden"),"-")</f>
        <v>-</v>
      </c>
      <c r="I346" t="str">
        <f ca="1">IF(ISNUMBER(F346), IFERROR(MATCH(A346,OFFSET(Activiteitenoverzicht!$D$5:$D$10001,F346,0), 0)+F346, "-"), "-")</f>
        <v>-</v>
      </c>
      <c r="J346" t="str" cm="1">
        <f t="array" aca="1" ref="J346" ca="1">IF(ISNUMBER(I346),IF(INDEX(Activiteitenoverzicht!$B$5:$B$10001,I346)&lt;&gt;0,INDEX(Activiteitenoverzicht!$B$5:$B$10001,I346),"niet gevonden"),"-")</f>
        <v>-</v>
      </c>
      <c r="K346" t="str" cm="1">
        <f t="array" aca="1" ref="K346" ca="1">IF(ISNUMBER(I346),IF(INDEX(Activiteitenoverzicht!$G$5:$G$10001,I346)&lt;&gt;0,INDEX(Activiteitenoverzicht!$G$5:$G$10001,I346),"niet gevonden"),"-")</f>
        <v>-</v>
      </c>
      <c r="L346" t="str">
        <f ca="1">IF(ISNUMBER(I346), IFERROR(MATCH(A346,OFFSET(Activiteitenoverzicht!$D$5:$D$10001,I346,0), 0)+I346, "-"), "-")</f>
        <v>-</v>
      </c>
      <c r="M346" t="str" cm="1">
        <f t="array" aca="1" ref="M346" ca="1">IF(ISNUMBER(L346),IF(INDEX(Activiteitenoverzicht!$B$5:$B$10001,L346)&lt;&gt;0,INDEX(Activiteitenoverzicht!$B$5:$B$10001,L346),"niet gevonden"),"-")</f>
        <v>-</v>
      </c>
      <c r="N346" t="str" cm="1">
        <f t="array" aca="1" ref="N346" ca="1">IF(ISNUMBER(L346),IF(INDEX(Activiteitenoverzicht!$G$5:$G$10001,L346)&lt;&gt;0,INDEX(Activiteitenoverzicht!$G$5:$G$10001,L346),"niet gevonden"),"-")</f>
        <v>-</v>
      </c>
      <c r="O346" t="str">
        <f ca="1">IF(ISNUMBER(L346), IFERROR(MATCH(A346,OFFSET(Activiteitenoverzicht!$D$5:$D$10001,L346,0), 0)+L346, "-"), "-")</f>
        <v>-</v>
      </c>
      <c r="R346" t="str">
        <f ca="1">IF(ISNUMBER(O346), IFERROR(MATCH(A346,OFFSET(Activiteitenoverzicht!$D$5:$D$10001,O346,0), 0)+O346, "-"), "-")</f>
        <v>-</v>
      </c>
      <c r="U346" t="str">
        <f ca="1">IF(ISNUMBER(R346), IFERROR(MATCH(A346,OFFSET(Activiteitenoverzicht!$D$5:$D$10001,R346,0), 0)+R346, "-"), "-")</f>
        <v>-</v>
      </c>
      <c r="X346" t="str">
        <f ca="1">IF(ISNUMBER(U346), IFERROR(MATCH(A346,OFFSET(Activiteitenoverzicht!$D$5:$D$10001,U346,0), 0)+U346, "-"), "-")</f>
        <v>-</v>
      </c>
      <c r="AA346" t="str">
        <f ca="1">IF(ISNUMBER(X346), IFERROR(MATCH(A346,OFFSET(Activiteitenoverzicht!$D$5:$D$10001,X346,0), 0)+X346, "-"), "-")</f>
        <v>-</v>
      </c>
    </row>
    <row r="347" spans="2:27" x14ac:dyDescent="0.25">
      <c r="B347">
        <f t="shared" si="5"/>
        <v>0</v>
      </c>
      <c r="C347" t="e">
        <f>MATCH(A347,Activiteitenoverzicht!$D$5:$D$10001, 0)</f>
        <v>#N/A</v>
      </c>
      <c r="D347" t="e" cm="1">
        <f t="array" ref="D347">IF(INDEX(Activiteitenoverzicht!$B$5:$B$10001,C347)&lt;&gt;0,INDEX(Activiteitenoverzicht!$B$5:$B$10001,C347),"niet gevonden")</f>
        <v>#N/A</v>
      </c>
      <c r="E347" t="e" cm="1">
        <f t="array" ref="E347">IF(INDEX(Activiteitenoverzicht!$G$5:$G$10001,C347)&lt;&gt;0,INDEX(Activiteitenoverzicht!$G$5:$G$10001,C347),"niet gevonden")</f>
        <v>#N/A</v>
      </c>
      <c r="F347" t="str">
        <f ca="1">IFERROR(MATCH(A347,OFFSET(Activiteitenoverzicht!$D$5:$D$2079,C347,0), 0)+C347, "-")</f>
        <v>-</v>
      </c>
      <c r="G347" t="str" cm="1">
        <f t="array" aca="1" ref="G347" ca="1">IF(ISNUMBER(F347),IF(INDEX(Activiteitenoverzicht!$B$5:$B$10001,F347)&lt;&gt;0,INDEX(Activiteitenoverzicht!$B$5:$B$10001,F347),"niet gevonden"),"-")</f>
        <v>-</v>
      </c>
      <c r="H347" t="str" cm="1">
        <f t="array" aca="1" ref="H347" ca="1">IF(ISNUMBER(F347),IF(INDEX(Activiteitenoverzicht!$G$5:$G$10001,F347)&lt;&gt;0,INDEX(Activiteitenoverzicht!$G$5:$G$10001,F347),"niet gevonden"),"-")</f>
        <v>-</v>
      </c>
      <c r="I347" t="str">
        <f ca="1">IF(ISNUMBER(F347), IFERROR(MATCH(A347,OFFSET(Activiteitenoverzicht!$D$5:$D$10001,F347,0), 0)+F347, "-"), "-")</f>
        <v>-</v>
      </c>
      <c r="J347" t="str" cm="1">
        <f t="array" aca="1" ref="J347" ca="1">IF(ISNUMBER(I347),IF(INDEX(Activiteitenoverzicht!$B$5:$B$10001,I347)&lt;&gt;0,INDEX(Activiteitenoverzicht!$B$5:$B$10001,I347),"niet gevonden"),"-")</f>
        <v>-</v>
      </c>
      <c r="K347" t="str" cm="1">
        <f t="array" aca="1" ref="K347" ca="1">IF(ISNUMBER(I347),IF(INDEX(Activiteitenoverzicht!$G$5:$G$10001,I347)&lt;&gt;0,INDEX(Activiteitenoverzicht!$G$5:$G$10001,I347),"niet gevonden"),"-")</f>
        <v>-</v>
      </c>
      <c r="L347" t="str">
        <f ca="1">IF(ISNUMBER(I347), IFERROR(MATCH(A347,OFFSET(Activiteitenoverzicht!$D$5:$D$10001,I347,0), 0)+I347, "-"), "-")</f>
        <v>-</v>
      </c>
      <c r="M347" t="str" cm="1">
        <f t="array" aca="1" ref="M347" ca="1">IF(ISNUMBER(L347),IF(INDEX(Activiteitenoverzicht!$B$5:$B$10001,L347)&lt;&gt;0,INDEX(Activiteitenoverzicht!$B$5:$B$10001,L347),"niet gevonden"),"-")</f>
        <v>-</v>
      </c>
      <c r="N347" t="str" cm="1">
        <f t="array" aca="1" ref="N347" ca="1">IF(ISNUMBER(L347),IF(INDEX(Activiteitenoverzicht!$G$5:$G$10001,L347)&lt;&gt;0,INDEX(Activiteitenoverzicht!$G$5:$G$10001,L347),"niet gevonden"),"-")</f>
        <v>-</v>
      </c>
      <c r="O347" t="str">
        <f ca="1">IF(ISNUMBER(L347), IFERROR(MATCH(A347,OFFSET(Activiteitenoverzicht!$D$5:$D$10001,L347,0), 0)+L347, "-"), "-")</f>
        <v>-</v>
      </c>
      <c r="R347" t="str">
        <f ca="1">IF(ISNUMBER(O347), IFERROR(MATCH(A347,OFFSET(Activiteitenoverzicht!$D$5:$D$10001,O347,0), 0)+O347, "-"), "-")</f>
        <v>-</v>
      </c>
      <c r="U347" t="str">
        <f ca="1">IF(ISNUMBER(R347), IFERROR(MATCH(A347,OFFSET(Activiteitenoverzicht!$D$5:$D$10001,R347,0), 0)+R347, "-"), "-")</f>
        <v>-</v>
      </c>
      <c r="X347" t="str">
        <f ca="1">IF(ISNUMBER(U347), IFERROR(MATCH(A347,OFFSET(Activiteitenoverzicht!$D$5:$D$10001,U347,0), 0)+U347, "-"), "-")</f>
        <v>-</v>
      </c>
      <c r="AA347" t="str">
        <f ca="1">IF(ISNUMBER(X347), IFERROR(MATCH(A347,OFFSET(Activiteitenoverzicht!$D$5:$D$10001,X347,0), 0)+X347, "-"), "-")</f>
        <v>-</v>
      </c>
    </row>
    <row r="348" spans="2:27" x14ac:dyDescent="0.25">
      <c r="B348">
        <f t="shared" si="5"/>
        <v>0</v>
      </c>
      <c r="C348" t="e">
        <f>MATCH(A348,Activiteitenoverzicht!$D$5:$D$10001, 0)</f>
        <v>#N/A</v>
      </c>
      <c r="D348" t="e" cm="1">
        <f t="array" ref="D348">IF(INDEX(Activiteitenoverzicht!$B$5:$B$10001,C348)&lt;&gt;0,INDEX(Activiteitenoverzicht!$B$5:$B$10001,C348),"niet gevonden")</f>
        <v>#N/A</v>
      </c>
      <c r="E348" t="e" cm="1">
        <f t="array" ref="E348">IF(INDEX(Activiteitenoverzicht!$G$5:$G$10001,C348)&lt;&gt;0,INDEX(Activiteitenoverzicht!$G$5:$G$10001,C348),"niet gevonden")</f>
        <v>#N/A</v>
      </c>
      <c r="F348" t="str">
        <f ca="1">IFERROR(MATCH(A348,OFFSET(Activiteitenoverzicht!$D$5:$D$2079,C348,0), 0)+C348, "-")</f>
        <v>-</v>
      </c>
      <c r="G348" t="str" cm="1">
        <f t="array" aca="1" ref="G348" ca="1">IF(ISNUMBER(F348),IF(INDEX(Activiteitenoverzicht!$B$5:$B$10001,F348)&lt;&gt;0,INDEX(Activiteitenoverzicht!$B$5:$B$10001,F348),"niet gevonden"),"-")</f>
        <v>-</v>
      </c>
      <c r="H348" t="str" cm="1">
        <f t="array" aca="1" ref="H348" ca="1">IF(ISNUMBER(F348),IF(INDEX(Activiteitenoverzicht!$G$5:$G$10001,F348)&lt;&gt;0,INDEX(Activiteitenoverzicht!$G$5:$G$10001,F348),"niet gevonden"),"-")</f>
        <v>-</v>
      </c>
      <c r="I348" t="str">
        <f ca="1">IF(ISNUMBER(F348), IFERROR(MATCH(A348,OFFSET(Activiteitenoverzicht!$D$5:$D$10001,F348,0), 0)+F348, "-"), "-")</f>
        <v>-</v>
      </c>
      <c r="J348" t="str" cm="1">
        <f t="array" aca="1" ref="J348" ca="1">IF(ISNUMBER(I348),IF(INDEX(Activiteitenoverzicht!$B$5:$B$10001,I348)&lt;&gt;0,INDEX(Activiteitenoverzicht!$B$5:$B$10001,I348),"niet gevonden"),"-")</f>
        <v>-</v>
      </c>
      <c r="K348" t="str" cm="1">
        <f t="array" aca="1" ref="K348" ca="1">IF(ISNUMBER(I348),IF(INDEX(Activiteitenoverzicht!$G$5:$G$10001,I348)&lt;&gt;0,INDEX(Activiteitenoverzicht!$G$5:$G$10001,I348),"niet gevonden"),"-")</f>
        <v>-</v>
      </c>
      <c r="L348" t="str">
        <f ca="1">IF(ISNUMBER(I348), IFERROR(MATCH(A348,OFFSET(Activiteitenoverzicht!$D$5:$D$10001,I348,0), 0)+I348, "-"), "-")</f>
        <v>-</v>
      </c>
      <c r="M348" t="str" cm="1">
        <f t="array" aca="1" ref="M348" ca="1">IF(ISNUMBER(L348),IF(INDEX(Activiteitenoverzicht!$B$5:$B$10001,L348)&lt;&gt;0,INDEX(Activiteitenoverzicht!$B$5:$B$10001,L348),"niet gevonden"),"-")</f>
        <v>-</v>
      </c>
      <c r="N348" t="str" cm="1">
        <f t="array" aca="1" ref="N348" ca="1">IF(ISNUMBER(L348),IF(INDEX(Activiteitenoverzicht!$G$5:$G$10001,L348)&lt;&gt;0,INDEX(Activiteitenoverzicht!$G$5:$G$10001,L348),"niet gevonden"),"-")</f>
        <v>-</v>
      </c>
      <c r="O348" t="str">
        <f ca="1">IF(ISNUMBER(L348), IFERROR(MATCH(A348,OFFSET(Activiteitenoverzicht!$D$5:$D$10001,L348,0), 0)+L348, "-"), "-")</f>
        <v>-</v>
      </c>
      <c r="R348" t="str">
        <f ca="1">IF(ISNUMBER(O348), IFERROR(MATCH(A348,OFFSET(Activiteitenoverzicht!$D$5:$D$10001,O348,0), 0)+O348, "-"), "-")</f>
        <v>-</v>
      </c>
      <c r="U348" t="str">
        <f ca="1">IF(ISNUMBER(R348), IFERROR(MATCH(A348,OFFSET(Activiteitenoverzicht!$D$5:$D$10001,R348,0), 0)+R348, "-"), "-")</f>
        <v>-</v>
      </c>
      <c r="X348" t="str">
        <f ca="1">IF(ISNUMBER(U348), IFERROR(MATCH(A348,OFFSET(Activiteitenoverzicht!$D$5:$D$10001,U348,0), 0)+U348, "-"), "-")</f>
        <v>-</v>
      </c>
      <c r="AA348" t="str">
        <f ca="1">IF(ISNUMBER(X348), IFERROR(MATCH(A348,OFFSET(Activiteitenoverzicht!$D$5:$D$10001,X348,0), 0)+X348, "-"), "-")</f>
        <v>-</v>
      </c>
    </row>
    <row r="349" spans="2:27" x14ac:dyDescent="0.25">
      <c r="B349">
        <f t="shared" si="5"/>
        <v>0</v>
      </c>
      <c r="C349" t="e">
        <f>MATCH(A349,Activiteitenoverzicht!$D$5:$D$10001, 0)</f>
        <v>#N/A</v>
      </c>
      <c r="D349" t="e" cm="1">
        <f t="array" ref="D349">IF(INDEX(Activiteitenoverzicht!$B$5:$B$10001,C349)&lt;&gt;0,INDEX(Activiteitenoverzicht!$B$5:$B$10001,C349),"niet gevonden")</f>
        <v>#N/A</v>
      </c>
      <c r="E349" t="e" cm="1">
        <f t="array" ref="E349">IF(INDEX(Activiteitenoverzicht!$G$5:$G$10001,C349)&lt;&gt;0,INDEX(Activiteitenoverzicht!$G$5:$G$10001,C349),"niet gevonden")</f>
        <v>#N/A</v>
      </c>
      <c r="F349" t="str">
        <f ca="1">IFERROR(MATCH(A349,OFFSET(Activiteitenoverzicht!$D$5:$D$2079,C349,0), 0)+C349, "-")</f>
        <v>-</v>
      </c>
      <c r="G349" t="str" cm="1">
        <f t="array" aca="1" ref="G349" ca="1">IF(ISNUMBER(F349),IF(INDEX(Activiteitenoverzicht!$B$5:$B$10001,F349)&lt;&gt;0,INDEX(Activiteitenoverzicht!$B$5:$B$10001,F349),"niet gevonden"),"-")</f>
        <v>-</v>
      </c>
      <c r="H349" t="str" cm="1">
        <f t="array" aca="1" ref="H349" ca="1">IF(ISNUMBER(F349),IF(INDEX(Activiteitenoverzicht!$G$5:$G$10001,F349)&lt;&gt;0,INDEX(Activiteitenoverzicht!$G$5:$G$10001,F349),"niet gevonden"),"-")</f>
        <v>-</v>
      </c>
      <c r="I349" t="str">
        <f ca="1">IF(ISNUMBER(F349), IFERROR(MATCH(A349,OFFSET(Activiteitenoverzicht!$D$5:$D$10001,F349,0), 0)+F349, "-"), "-")</f>
        <v>-</v>
      </c>
      <c r="J349" t="str" cm="1">
        <f t="array" aca="1" ref="J349" ca="1">IF(ISNUMBER(I349),IF(INDEX(Activiteitenoverzicht!$B$5:$B$10001,I349)&lt;&gt;0,INDEX(Activiteitenoverzicht!$B$5:$B$10001,I349),"niet gevonden"),"-")</f>
        <v>-</v>
      </c>
      <c r="K349" t="str" cm="1">
        <f t="array" aca="1" ref="K349" ca="1">IF(ISNUMBER(I349),IF(INDEX(Activiteitenoverzicht!$G$5:$G$10001,I349)&lt;&gt;0,INDEX(Activiteitenoverzicht!$G$5:$G$10001,I349),"niet gevonden"),"-")</f>
        <v>-</v>
      </c>
      <c r="L349" t="str">
        <f ca="1">IF(ISNUMBER(I349), IFERROR(MATCH(A349,OFFSET(Activiteitenoverzicht!$D$5:$D$10001,I349,0), 0)+I349, "-"), "-")</f>
        <v>-</v>
      </c>
      <c r="M349" t="str" cm="1">
        <f t="array" aca="1" ref="M349" ca="1">IF(ISNUMBER(L349),IF(INDEX(Activiteitenoverzicht!$B$5:$B$10001,L349)&lt;&gt;0,INDEX(Activiteitenoverzicht!$B$5:$B$10001,L349),"niet gevonden"),"-")</f>
        <v>-</v>
      </c>
      <c r="N349" t="str" cm="1">
        <f t="array" aca="1" ref="N349" ca="1">IF(ISNUMBER(L349),IF(INDEX(Activiteitenoverzicht!$G$5:$G$10001,L349)&lt;&gt;0,INDEX(Activiteitenoverzicht!$G$5:$G$10001,L349),"niet gevonden"),"-")</f>
        <v>-</v>
      </c>
      <c r="O349" t="str">
        <f ca="1">IF(ISNUMBER(L349), IFERROR(MATCH(A349,OFFSET(Activiteitenoverzicht!$D$5:$D$10001,L349,0), 0)+L349, "-"), "-")</f>
        <v>-</v>
      </c>
      <c r="R349" t="str">
        <f ca="1">IF(ISNUMBER(O349), IFERROR(MATCH(A349,OFFSET(Activiteitenoverzicht!$D$5:$D$10001,O349,0), 0)+O349, "-"), "-")</f>
        <v>-</v>
      </c>
      <c r="U349" t="str">
        <f ca="1">IF(ISNUMBER(R349), IFERROR(MATCH(A349,OFFSET(Activiteitenoverzicht!$D$5:$D$10001,R349,0), 0)+R349, "-"), "-")</f>
        <v>-</v>
      </c>
      <c r="X349" t="str">
        <f ca="1">IF(ISNUMBER(U349), IFERROR(MATCH(A349,OFFSET(Activiteitenoverzicht!$D$5:$D$10001,U349,0), 0)+U349, "-"), "-")</f>
        <v>-</v>
      </c>
      <c r="AA349" t="str">
        <f ca="1">IF(ISNUMBER(X349), IFERROR(MATCH(A349,OFFSET(Activiteitenoverzicht!$D$5:$D$10001,X349,0), 0)+X349, "-"), "-")</f>
        <v>-</v>
      </c>
    </row>
    <row r="350" spans="2:27" x14ac:dyDescent="0.25">
      <c r="B350">
        <f t="shared" si="5"/>
        <v>0</v>
      </c>
      <c r="C350" t="e">
        <f>MATCH(A350,Activiteitenoverzicht!$D$5:$D$10001, 0)</f>
        <v>#N/A</v>
      </c>
      <c r="D350" t="e" cm="1">
        <f t="array" ref="D350">IF(INDEX(Activiteitenoverzicht!$B$5:$B$10001,C350)&lt;&gt;0,INDEX(Activiteitenoverzicht!$B$5:$B$10001,C350),"niet gevonden")</f>
        <v>#N/A</v>
      </c>
      <c r="E350" t="e" cm="1">
        <f t="array" ref="E350">IF(INDEX(Activiteitenoverzicht!$G$5:$G$10001,C350)&lt;&gt;0,INDEX(Activiteitenoverzicht!$G$5:$G$10001,C350),"niet gevonden")</f>
        <v>#N/A</v>
      </c>
      <c r="F350" t="str">
        <f ca="1">IFERROR(MATCH(A350,OFFSET(Activiteitenoverzicht!$D$5:$D$2079,C350,0), 0)+C350, "-")</f>
        <v>-</v>
      </c>
      <c r="G350" t="str" cm="1">
        <f t="array" aca="1" ref="G350" ca="1">IF(ISNUMBER(F350),IF(INDEX(Activiteitenoverzicht!$B$5:$B$10001,F350)&lt;&gt;0,INDEX(Activiteitenoverzicht!$B$5:$B$10001,F350),"niet gevonden"),"-")</f>
        <v>-</v>
      </c>
      <c r="H350" t="str" cm="1">
        <f t="array" aca="1" ref="H350" ca="1">IF(ISNUMBER(F350),IF(INDEX(Activiteitenoverzicht!$G$5:$G$10001,F350)&lt;&gt;0,INDEX(Activiteitenoverzicht!$G$5:$G$10001,F350),"niet gevonden"),"-")</f>
        <v>-</v>
      </c>
      <c r="I350" t="str">
        <f ca="1">IF(ISNUMBER(F350), IFERROR(MATCH(A350,OFFSET(Activiteitenoverzicht!$D$5:$D$10001,F350,0), 0)+F350, "-"), "-")</f>
        <v>-</v>
      </c>
      <c r="J350" t="str" cm="1">
        <f t="array" aca="1" ref="J350" ca="1">IF(ISNUMBER(I350),IF(INDEX(Activiteitenoverzicht!$B$5:$B$10001,I350)&lt;&gt;0,INDEX(Activiteitenoverzicht!$B$5:$B$10001,I350),"niet gevonden"),"-")</f>
        <v>-</v>
      </c>
      <c r="K350" t="str" cm="1">
        <f t="array" aca="1" ref="K350" ca="1">IF(ISNUMBER(I350),IF(INDEX(Activiteitenoverzicht!$G$5:$G$10001,I350)&lt;&gt;0,INDEX(Activiteitenoverzicht!$G$5:$G$10001,I350),"niet gevonden"),"-")</f>
        <v>-</v>
      </c>
      <c r="L350" t="str">
        <f ca="1">IF(ISNUMBER(I350), IFERROR(MATCH(A350,OFFSET(Activiteitenoverzicht!$D$5:$D$10001,I350,0), 0)+I350, "-"), "-")</f>
        <v>-</v>
      </c>
      <c r="M350" t="str" cm="1">
        <f t="array" aca="1" ref="M350" ca="1">IF(ISNUMBER(L350),IF(INDEX(Activiteitenoverzicht!$B$5:$B$10001,L350)&lt;&gt;0,INDEX(Activiteitenoverzicht!$B$5:$B$10001,L350),"niet gevonden"),"-")</f>
        <v>-</v>
      </c>
      <c r="N350" t="str" cm="1">
        <f t="array" aca="1" ref="N350" ca="1">IF(ISNUMBER(L350),IF(INDEX(Activiteitenoverzicht!$G$5:$G$10001,L350)&lt;&gt;0,INDEX(Activiteitenoverzicht!$G$5:$G$10001,L350),"niet gevonden"),"-")</f>
        <v>-</v>
      </c>
      <c r="O350" t="str">
        <f ca="1">IF(ISNUMBER(L350), IFERROR(MATCH(A350,OFFSET(Activiteitenoverzicht!$D$5:$D$10001,L350,0), 0)+L350, "-"), "-")</f>
        <v>-</v>
      </c>
      <c r="R350" t="str">
        <f ca="1">IF(ISNUMBER(O350), IFERROR(MATCH(A350,OFFSET(Activiteitenoverzicht!$D$5:$D$10001,O350,0), 0)+O350, "-"), "-")</f>
        <v>-</v>
      </c>
      <c r="U350" t="str">
        <f ca="1">IF(ISNUMBER(R350), IFERROR(MATCH(A350,OFFSET(Activiteitenoverzicht!$D$5:$D$10001,R350,0), 0)+R350, "-"), "-")</f>
        <v>-</v>
      </c>
      <c r="X350" t="str">
        <f ca="1">IF(ISNUMBER(U350), IFERROR(MATCH(A350,OFFSET(Activiteitenoverzicht!$D$5:$D$10001,U350,0), 0)+U350, "-"), "-")</f>
        <v>-</v>
      </c>
      <c r="AA350" t="str">
        <f ca="1">IF(ISNUMBER(X350), IFERROR(MATCH(A350,OFFSET(Activiteitenoverzicht!$D$5:$D$10001,X350,0), 0)+X350, "-"), "-")</f>
        <v>-</v>
      </c>
    </row>
    <row r="351" spans="2:27" x14ac:dyDescent="0.25">
      <c r="B351">
        <f t="shared" si="5"/>
        <v>0</v>
      </c>
      <c r="C351" t="e">
        <f>MATCH(A351,Activiteitenoverzicht!$D$5:$D$10001, 0)</f>
        <v>#N/A</v>
      </c>
      <c r="D351" t="e" cm="1">
        <f t="array" ref="D351">IF(INDEX(Activiteitenoverzicht!$B$5:$B$10001,C351)&lt;&gt;0,INDEX(Activiteitenoverzicht!$B$5:$B$10001,C351),"niet gevonden")</f>
        <v>#N/A</v>
      </c>
      <c r="E351" t="e" cm="1">
        <f t="array" ref="E351">IF(INDEX(Activiteitenoverzicht!$G$5:$G$10001,C351)&lt;&gt;0,INDEX(Activiteitenoverzicht!$G$5:$G$10001,C351),"niet gevonden")</f>
        <v>#N/A</v>
      </c>
      <c r="F351" t="str">
        <f ca="1">IFERROR(MATCH(A351,OFFSET(Activiteitenoverzicht!$D$5:$D$2079,C351,0), 0)+C351, "-")</f>
        <v>-</v>
      </c>
      <c r="G351" t="str" cm="1">
        <f t="array" aca="1" ref="G351" ca="1">IF(ISNUMBER(F351),IF(INDEX(Activiteitenoverzicht!$B$5:$B$10001,F351)&lt;&gt;0,INDEX(Activiteitenoverzicht!$B$5:$B$10001,F351),"niet gevonden"),"-")</f>
        <v>-</v>
      </c>
      <c r="H351" t="str" cm="1">
        <f t="array" aca="1" ref="H351" ca="1">IF(ISNUMBER(F351),IF(INDEX(Activiteitenoverzicht!$G$5:$G$10001,F351)&lt;&gt;0,INDEX(Activiteitenoverzicht!$G$5:$G$10001,F351),"niet gevonden"),"-")</f>
        <v>-</v>
      </c>
      <c r="I351" t="str">
        <f ca="1">IF(ISNUMBER(F351), IFERROR(MATCH(A351,OFFSET(Activiteitenoverzicht!$D$5:$D$10001,F351,0), 0)+F351, "-"), "-")</f>
        <v>-</v>
      </c>
      <c r="J351" t="str" cm="1">
        <f t="array" aca="1" ref="J351" ca="1">IF(ISNUMBER(I351),IF(INDEX(Activiteitenoverzicht!$B$5:$B$10001,I351)&lt;&gt;0,INDEX(Activiteitenoverzicht!$B$5:$B$10001,I351),"niet gevonden"),"-")</f>
        <v>-</v>
      </c>
      <c r="K351" t="str" cm="1">
        <f t="array" aca="1" ref="K351" ca="1">IF(ISNUMBER(I351),IF(INDEX(Activiteitenoverzicht!$G$5:$G$10001,I351)&lt;&gt;0,INDEX(Activiteitenoverzicht!$G$5:$G$10001,I351),"niet gevonden"),"-")</f>
        <v>-</v>
      </c>
      <c r="L351" t="str">
        <f ca="1">IF(ISNUMBER(I351), IFERROR(MATCH(A351,OFFSET(Activiteitenoverzicht!$D$5:$D$10001,I351,0), 0)+I351, "-"), "-")</f>
        <v>-</v>
      </c>
      <c r="M351" t="str" cm="1">
        <f t="array" aca="1" ref="M351" ca="1">IF(ISNUMBER(L351),IF(INDEX(Activiteitenoverzicht!$B$5:$B$10001,L351)&lt;&gt;0,INDEX(Activiteitenoverzicht!$B$5:$B$10001,L351),"niet gevonden"),"-")</f>
        <v>-</v>
      </c>
      <c r="N351" t="str" cm="1">
        <f t="array" aca="1" ref="N351" ca="1">IF(ISNUMBER(L351),IF(INDEX(Activiteitenoverzicht!$G$5:$G$10001,L351)&lt;&gt;0,INDEX(Activiteitenoverzicht!$G$5:$G$10001,L351),"niet gevonden"),"-")</f>
        <v>-</v>
      </c>
      <c r="O351" t="str">
        <f ca="1">IF(ISNUMBER(L351), IFERROR(MATCH(A351,OFFSET(Activiteitenoverzicht!$D$5:$D$10001,L351,0), 0)+L351, "-"), "-")</f>
        <v>-</v>
      </c>
      <c r="R351" t="str">
        <f ca="1">IF(ISNUMBER(O351), IFERROR(MATCH(A351,OFFSET(Activiteitenoverzicht!$D$5:$D$10001,O351,0), 0)+O351, "-"), "-")</f>
        <v>-</v>
      </c>
      <c r="U351" t="str">
        <f ca="1">IF(ISNUMBER(R351), IFERROR(MATCH(A351,OFFSET(Activiteitenoverzicht!$D$5:$D$10001,R351,0), 0)+R351, "-"), "-")</f>
        <v>-</v>
      </c>
      <c r="X351" t="str">
        <f ca="1">IF(ISNUMBER(U351), IFERROR(MATCH(A351,OFFSET(Activiteitenoverzicht!$D$5:$D$10001,U351,0), 0)+U351, "-"), "-")</f>
        <v>-</v>
      </c>
      <c r="AA351" t="str">
        <f ca="1">IF(ISNUMBER(X351), IFERROR(MATCH(A351,OFFSET(Activiteitenoverzicht!$D$5:$D$10001,X351,0), 0)+X351, "-"), "-")</f>
        <v>-</v>
      </c>
    </row>
    <row r="352" spans="2:27" x14ac:dyDescent="0.25">
      <c r="B352">
        <f t="shared" si="5"/>
        <v>0</v>
      </c>
      <c r="C352" t="e">
        <f>MATCH(A352,Activiteitenoverzicht!$D$5:$D$10001, 0)</f>
        <v>#N/A</v>
      </c>
      <c r="D352" t="e" cm="1">
        <f t="array" ref="D352">IF(INDEX(Activiteitenoverzicht!$B$5:$B$10001,C352)&lt;&gt;0,INDEX(Activiteitenoverzicht!$B$5:$B$10001,C352),"niet gevonden")</f>
        <v>#N/A</v>
      </c>
      <c r="E352" t="e" cm="1">
        <f t="array" ref="E352">IF(INDEX(Activiteitenoverzicht!$G$5:$G$10001,C352)&lt;&gt;0,INDEX(Activiteitenoverzicht!$G$5:$G$10001,C352),"niet gevonden")</f>
        <v>#N/A</v>
      </c>
      <c r="F352" t="str">
        <f ca="1">IFERROR(MATCH(A352,OFFSET(Activiteitenoverzicht!$D$5:$D$2079,C352,0), 0)+C352, "-")</f>
        <v>-</v>
      </c>
      <c r="G352" t="str" cm="1">
        <f t="array" aca="1" ref="G352" ca="1">IF(ISNUMBER(F352),IF(INDEX(Activiteitenoverzicht!$B$5:$B$10001,F352)&lt;&gt;0,INDEX(Activiteitenoverzicht!$B$5:$B$10001,F352),"niet gevonden"),"-")</f>
        <v>-</v>
      </c>
      <c r="H352" t="str" cm="1">
        <f t="array" aca="1" ref="H352" ca="1">IF(ISNUMBER(F352),IF(INDEX(Activiteitenoverzicht!$G$5:$G$10001,F352)&lt;&gt;0,INDEX(Activiteitenoverzicht!$G$5:$G$10001,F352),"niet gevonden"),"-")</f>
        <v>-</v>
      </c>
      <c r="I352" t="str">
        <f ca="1">IF(ISNUMBER(F352), IFERROR(MATCH(A352,OFFSET(Activiteitenoverzicht!$D$5:$D$10001,F352,0), 0)+F352, "-"), "-")</f>
        <v>-</v>
      </c>
      <c r="J352" t="str" cm="1">
        <f t="array" aca="1" ref="J352" ca="1">IF(ISNUMBER(I352),IF(INDEX(Activiteitenoverzicht!$B$5:$B$10001,I352)&lt;&gt;0,INDEX(Activiteitenoverzicht!$B$5:$B$10001,I352),"niet gevonden"),"-")</f>
        <v>-</v>
      </c>
      <c r="K352" t="str" cm="1">
        <f t="array" aca="1" ref="K352" ca="1">IF(ISNUMBER(I352),IF(INDEX(Activiteitenoverzicht!$G$5:$G$10001,I352)&lt;&gt;0,INDEX(Activiteitenoverzicht!$G$5:$G$10001,I352),"niet gevonden"),"-")</f>
        <v>-</v>
      </c>
      <c r="L352" t="str">
        <f ca="1">IF(ISNUMBER(I352), IFERROR(MATCH(A352,OFFSET(Activiteitenoverzicht!$D$5:$D$10001,I352,0), 0)+I352, "-"), "-")</f>
        <v>-</v>
      </c>
      <c r="M352" t="str" cm="1">
        <f t="array" aca="1" ref="M352" ca="1">IF(ISNUMBER(L352),IF(INDEX(Activiteitenoverzicht!$B$5:$B$10001,L352)&lt;&gt;0,INDEX(Activiteitenoverzicht!$B$5:$B$10001,L352),"niet gevonden"),"-")</f>
        <v>-</v>
      </c>
      <c r="N352" t="str" cm="1">
        <f t="array" aca="1" ref="N352" ca="1">IF(ISNUMBER(L352),IF(INDEX(Activiteitenoverzicht!$G$5:$G$10001,L352)&lt;&gt;0,INDEX(Activiteitenoverzicht!$G$5:$G$10001,L352),"niet gevonden"),"-")</f>
        <v>-</v>
      </c>
      <c r="O352" t="str">
        <f ca="1">IF(ISNUMBER(L352), IFERROR(MATCH(A352,OFFSET(Activiteitenoverzicht!$D$5:$D$10001,L352,0), 0)+L352, "-"), "-")</f>
        <v>-</v>
      </c>
      <c r="R352" t="str">
        <f ca="1">IF(ISNUMBER(O352), IFERROR(MATCH(A352,OFFSET(Activiteitenoverzicht!$D$5:$D$10001,O352,0), 0)+O352, "-"), "-")</f>
        <v>-</v>
      </c>
      <c r="U352" t="str">
        <f ca="1">IF(ISNUMBER(R352), IFERROR(MATCH(A352,OFFSET(Activiteitenoverzicht!$D$5:$D$10001,R352,0), 0)+R352, "-"), "-")</f>
        <v>-</v>
      </c>
      <c r="X352" t="str">
        <f ca="1">IF(ISNUMBER(U352), IFERROR(MATCH(A352,OFFSET(Activiteitenoverzicht!$D$5:$D$10001,U352,0), 0)+U352, "-"), "-")</f>
        <v>-</v>
      </c>
      <c r="AA352" t="str">
        <f ca="1">IF(ISNUMBER(X352), IFERROR(MATCH(A352,OFFSET(Activiteitenoverzicht!$D$5:$D$10001,X352,0), 0)+X352, "-"), "-")</f>
        <v>-</v>
      </c>
    </row>
    <row r="353" spans="2:27" x14ac:dyDescent="0.25">
      <c r="B353">
        <f t="shared" si="5"/>
        <v>0</v>
      </c>
      <c r="C353" t="e">
        <f>MATCH(A353,Activiteitenoverzicht!$D$5:$D$10001, 0)</f>
        <v>#N/A</v>
      </c>
      <c r="D353" t="e" cm="1">
        <f t="array" ref="D353">IF(INDEX(Activiteitenoverzicht!$B$5:$B$10001,C353)&lt;&gt;0,INDEX(Activiteitenoverzicht!$B$5:$B$10001,C353),"niet gevonden")</f>
        <v>#N/A</v>
      </c>
      <c r="E353" t="e" cm="1">
        <f t="array" ref="E353">IF(INDEX(Activiteitenoverzicht!$G$5:$G$10001,C353)&lt;&gt;0,INDEX(Activiteitenoverzicht!$G$5:$G$10001,C353),"niet gevonden")</f>
        <v>#N/A</v>
      </c>
      <c r="F353" t="str">
        <f ca="1">IFERROR(MATCH(A353,OFFSET(Activiteitenoverzicht!$D$5:$D$2079,C353,0), 0)+C353, "-")</f>
        <v>-</v>
      </c>
      <c r="G353" t="str" cm="1">
        <f t="array" aca="1" ref="G353" ca="1">IF(ISNUMBER(F353),IF(INDEX(Activiteitenoverzicht!$B$5:$B$10001,F353)&lt;&gt;0,INDEX(Activiteitenoverzicht!$B$5:$B$10001,F353),"niet gevonden"),"-")</f>
        <v>-</v>
      </c>
      <c r="H353" t="str" cm="1">
        <f t="array" aca="1" ref="H353" ca="1">IF(ISNUMBER(F353),IF(INDEX(Activiteitenoverzicht!$G$5:$G$10001,F353)&lt;&gt;0,INDEX(Activiteitenoverzicht!$G$5:$G$10001,F353),"niet gevonden"),"-")</f>
        <v>-</v>
      </c>
      <c r="I353" t="str">
        <f ca="1">IF(ISNUMBER(F353), IFERROR(MATCH(A353,OFFSET(Activiteitenoverzicht!$D$5:$D$10001,F353,0), 0)+F353, "-"), "-")</f>
        <v>-</v>
      </c>
      <c r="J353" t="str" cm="1">
        <f t="array" aca="1" ref="J353" ca="1">IF(ISNUMBER(I353),IF(INDEX(Activiteitenoverzicht!$B$5:$B$10001,I353)&lt;&gt;0,INDEX(Activiteitenoverzicht!$B$5:$B$10001,I353),"niet gevonden"),"-")</f>
        <v>-</v>
      </c>
      <c r="K353" t="str" cm="1">
        <f t="array" aca="1" ref="K353" ca="1">IF(ISNUMBER(I353),IF(INDEX(Activiteitenoverzicht!$G$5:$G$10001,I353)&lt;&gt;0,INDEX(Activiteitenoverzicht!$G$5:$G$10001,I353),"niet gevonden"),"-")</f>
        <v>-</v>
      </c>
      <c r="L353" t="str">
        <f ca="1">IF(ISNUMBER(I353), IFERROR(MATCH(A353,OFFSET(Activiteitenoverzicht!$D$5:$D$10001,I353,0), 0)+I353, "-"), "-")</f>
        <v>-</v>
      </c>
      <c r="M353" t="str" cm="1">
        <f t="array" aca="1" ref="M353" ca="1">IF(ISNUMBER(L353),IF(INDEX(Activiteitenoverzicht!$B$5:$B$10001,L353)&lt;&gt;0,INDEX(Activiteitenoverzicht!$B$5:$B$10001,L353),"niet gevonden"),"-")</f>
        <v>-</v>
      </c>
      <c r="N353" t="str" cm="1">
        <f t="array" aca="1" ref="N353" ca="1">IF(ISNUMBER(L353),IF(INDEX(Activiteitenoverzicht!$G$5:$G$10001,L353)&lt;&gt;0,INDEX(Activiteitenoverzicht!$G$5:$G$10001,L353),"niet gevonden"),"-")</f>
        <v>-</v>
      </c>
      <c r="O353" t="str">
        <f ca="1">IF(ISNUMBER(L353), IFERROR(MATCH(A353,OFFSET(Activiteitenoverzicht!$D$5:$D$10001,L353,0), 0)+L353, "-"), "-")</f>
        <v>-</v>
      </c>
      <c r="R353" t="str">
        <f ca="1">IF(ISNUMBER(O353), IFERROR(MATCH(A353,OFFSET(Activiteitenoverzicht!$D$5:$D$10001,O353,0), 0)+O353, "-"), "-")</f>
        <v>-</v>
      </c>
      <c r="U353" t="str">
        <f ca="1">IF(ISNUMBER(R353), IFERROR(MATCH(A353,OFFSET(Activiteitenoverzicht!$D$5:$D$10001,R353,0), 0)+R353, "-"), "-")</f>
        <v>-</v>
      </c>
      <c r="X353" t="str">
        <f ca="1">IF(ISNUMBER(U353), IFERROR(MATCH(A353,OFFSET(Activiteitenoverzicht!$D$5:$D$10001,U353,0), 0)+U353, "-"), "-")</f>
        <v>-</v>
      </c>
      <c r="AA353" t="str">
        <f ca="1">IF(ISNUMBER(X353), IFERROR(MATCH(A353,OFFSET(Activiteitenoverzicht!$D$5:$D$10001,X353,0), 0)+X353, "-"), "-")</f>
        <v>-</v>
      </c>
    </row>
    <row r="354" spans="2:27" x14ac:dyDescent="0.25">
      <c r="B354">
        <f t="shared" si="5"/>
        <v>0</v>
      </c>
      <c r="C354" t="e">
        <f>MATCH(A354,Activiteitenoverzicht!$D$5:$D$10001, 0)</f>
        <v>#N/A</v>
      </c>
      <c r="D354" t="e" cm="1">
        <f t="array" ref="D354">IF(INDEX(Activiteitenoverzicht!$B$5:$B$10001,C354)&lt;&gt;0,INDEX(Activiteitenoverzicht!$B$5:$B$10001,C354),"niet gevonden")</f>
        <v>#N/A</v>
      </c>
      <c r="E354" t="e" cm="1">
        <f t="array" ref="E354">IF(INDEX(Activiteitenoverzicht!$G$5:$G$10001,C354)&lt;&gt;0,INDEX(Activiteitenoverzicht!$G$5:$G$10001,C354),"niet gevonden")</f>
        <v>#N/A</v>
      </c>
      <c r="F354" t="str">
        <f ca="1">IFERROR(MATCH(A354,OFFSET(Activiteitenoverzicht!$D$5:$D$2079,C354,0), 0)+C354, "-")</f>
        <v>-</v>
      </c>
      <c r="G354" t="str" cm="1">
        <f t="array" aca="1" ref="G354" ca="1">IF(ISNUMBER(F354),IF(INDEX(Activiteitenoverzicht!$B$5:$B$10001,F354)&lt;&gt;0,INDEX(Activiteitenoverzicht!$B$5:$B$10001,F354),"niet gevonden"),"-")</f>
        <v>-</v>
      </c>
      <c r="H354" t="str" cm="1">
        <f t="array" aca="1" ref="H354" ca="1">IF(ISNUMBER(F354),IF(INDEX(Activiteitenoverzicht!$G$5:$G$10001,F354)&lt;&gt;0,INDEX(Activiteitenoverzicht!$G$5:$G$10001,F354),"niet gevonden"),"-")</f>
        <v>-</v>
      </c>
      <c r="I354" t="str">
        <f ca="1">IF(ISNUMBER(F354), IFERROR(MATCH(A354,OFFSET(Activiteitenoverzicht!$D$5:$D$10001,F354,0), 0)+F354, "-"), "-")</f>
        <v>-</v>
      </c>
      <c r="J354" t="str" cm="1">
        <f t="array" aca="1" ref="J354" ca="1">IF(ISNUMBER(I354),IF(INDEX(Activiteitenoverzicht!$B$5:$B$10001,I354)&lt;&gt;0,INDEX(Activiteitenoverzicht!$B$5:$B$10001,I354),"niet gevonden"),"-")</f>
        <v>-</v>
      </c>
      <c r="K354" t="str" cm="1">
        <f t="array" aca="1" ref="K354" ca="1">IF(ISNUMBER(I354),IF(INDEX(Activiteitenoverzicht!$G$5:$G$10001,I354)&lt;&gt;0,INDEX(Activiteitenoverzicht!$G$5:$G$10001,I354),"niet gevonden"),"-")</f>
        <v>-</v>
      </c>
      <c r="L354" t="str">
        <f ca="1">IF(ISNUMBER(I354), IFERROR(MATCH(A354,OFFSET(Activiteitenoverzicht!$D$5:$D$10001,I354,0), 0)+I354, "-"), "-")</f>
        <v>-</v>
      </c>
      <c r="M354" t="str" cm="1">
        <f t="array" aca="1" ref="M354" ca="1">IF(ISNUMBER(L354),IF(INDEX(Activiteitenoverzicht!$B$5:$B$10001,L354)&lt;&gt;0,INDEX(Activiteitenoverzicht!$B$5:$B$10001,L354),"niet gevonden"),"-")</f>
        <v>-</v>
      </c>
      <c r="N354" t="str" cm="1">
        <f t="array" aca="1" ref="N354" ca="1">IF(ISNUMBER(L354),IF(INDEX(Activiteitenoverzicht!$G$5:$G$10001,L354)&lt;&gt;0,INDEX(Activiteitenoverzicht!$G$5:$G$10001,L354),"niet gevonden"),"-")</f>
        <v>-</v>
      </c>
      <c r="O354" t="str">
        <f ca="1">IF(ISNUMBER(L354), IFERROR(MATCH(A354,OFFSET(Activiteitenoverzicht!$D$5:$D$10001,L354,0), 0)+L354, "-"), "-")</f>
        <v>-</v>
      </c>
      <c r="R354" t="str">
        <f ca="1">IF(ISNUMBER(O354), IFERROR(MATCH(A354,OFFSET(Activiteitenoverzicht!$D$5:$D$10001,O354,0), 0)+O354, "-"), "-")</f>
        <v>-</v>
      </c>
      <c r="U354" t="str">
        <f ca="1">IF(ISNUMBER(R354), IFERROR(MATCH(A354,OFFSET(Activiteitenoverzicht!$D$5:$D$10001,R354,0), 0)+R354, "-"), "-")</f>
        <v>-</v>
      </c>
      <c r="X354" t="str">
        <f ca="1">IF(ISNUMBER(U354), IFERROR(MATCH(A354,OFFSET(Activiteitenoverzicht!$D$5:$D$10001,U354,0), 0)+U354, "-"), "-")</f>
        <v>-</v>
      </c>
      <c r="AA354" t="str">
        <f ca="1">IF(ISNUMBER(X354), IFERROR(MATCH(A354,OFFSET(Activiteitenoverzicht!$D$5:$D$10001,X354,0), 0)+X354, "-"), "-")</f>
        <v>-</v>
      </c>
    </row>
    <row r="355" spans="2:27" x14ac:dyDescent="0.25">
      <c r="B355">
        <f t="shared" si="5"/>
        <v>0</v>
      </c>
      <c r="C355" t="e">
        <f>MATCH(A355,Activiteitenoverzicht!$D$5:$D$10001, 0)</f>
        <v>#N/A</v>
      </c>
      <c r="D355" t="e" cm="1">
        <f t="array" ref="D355">IF(INDEX(Activiteitenoverzicht!$B$5:$B$10001,C355)&lt;&gt;0,INDEX(Activiteitenoverzicht!$B$5:$B$10001,C355),"niet gevonden")</f>
        <v>#N/A</v>
      </c>
      <c r="E355" t="e" cm="1">
        <f t="array" ref="E355">IF(INDEX(Activiteitenoverzicht!$G$5:$G$10001,C355)&lt;&gt;0,INDEX(Activiteitenoverzicht!$G$5:$G$10001,C355),"niet gevonden")</f>
        <v>#N/A</v>
      </c>
      <c r="F355" t="str">
        <f ca="1">IFERROR(MATCH(A355,OFFSET(Activiteitenoverzicht!$D$5:$D$2079,C355,0), 0)+C355, "-")</f>
        <v>-</v>
      </c>
      <c r="G355" t="str" cm="1">
        <f t="array" aca="1" ref="G355" ca="1">IF(ISNUMBER(F355),IF(INDEX(Activiteitenoverzicht!$B$5:$B$10001,F355)&lt;&gt;0,INDEX(Activiteitenoverzicht!$B$5:$B$10001,F355),"niet gevonden"),"-")</f>
        <v>-</v>
      </c>
      <c r="H355" t="str" cm="1">
        <f t="array" aca="1" ref="H355" ca="1">IF(ISNUMBER(F355),IF(INDEX(Activiteitenoverzicht!$G$5:$G$10001,F355)&lt;&gt;0,INDEX(Activiteitenoverzicht!$G$5:$G$10001,F355),"niet gevonden"),"-")</f>
        <v>-</v>
      </c>
      <c r="I355" t="str">
        <f ca="1">IF(ISNUMBER(F355), IFERROR(MATCH(A355,OFFSET(Activiteitenoverzicht!$D$5:$D$10001,F355,0), 0)+F355, "-"), "-")</f>
        <v>-</v>
      </c>
      <c r="J355" t="str" cm="1">
        <f t="array" aca="1" ref="J355" ca="1">IF(ISNUMBER(I355),IF(INDEX(Activiteitenoverzicht!$B$5:$B$10001,I355)&lt;&gt;0,INDEX(Activiteitenoverzicht!$B$5:$B$10001,I355),"niet gevonden"),"-")</f>
        <v>-</v>
      </c>
      <c r="K355" t="str" cm="1">
        <f t="array" aca="1" ref="K355" ca="1">IF(ISNUMBER(I355),IF(INDEX(Activiteitenoverzicht!$G$5:$G$10001,I355)&lt;&gt;0,INDEX(Activiteitenoverzicht!$G$5:$G$10001,I355),"niet gevonden"),"-")</f>
        <v>-</v>
      </c>
      <c r="L355" t="str">
        <f ca="1">IF(ISNUMBER(I355), IFERROR(MATCH(A355,OFFSET(Activiteitenoverzicht!$D$5:$D$10001,I355,0), 0)+I355, "-"), "-")</f>
        <v>-</v>
      </c>
      <c r="M355" t="str" cm="1">
        <f t="array" aca="1" ref="M355" ca="1">IF(ISNUMBER(L355),IF(INDEX(Activiteitenoverzicht!$B$5:$B$10001,L355)&lt;&gt;0,INDEX(Activiteitenoverzicht!$B$5:$B$10001,L355),"niet gevonden"),"-")</f>
        <v>-</v>
      </c>
      <c r="N355" t="str" cm="1">
        <f t="array" aca="1" ref="N355" ca="1">IF(ISNUMBER(L355),IF(INDEX(Activiteitenoverzicht!$G$5:$G$10001,L355)&lt;&gt;0,INDEX(Activiteitenoverzicht!$G$5:$G$10001,L355),"niet gevonden"),"-")</f>
        <v>-</v>
      </c>
      <c r="O355" t="str">
        <f ca="1">IF(ISNUMBER(L355), IFERROR(MATCH(A355,OFFSET(Activiteitenoverzicht!$D$5:$D$10001,L355,0), 0)+L355, "-"), "-")</f>
        <v>-</v>
      </c>
      <c r="R355" t="str">
        <f ca="1">IF(ISNUMBER(O355), IFERROR(MATCH(A355,OFFSET(Activiteitenoverzicht!$D$5:$D$10001,O355,0), 0)+O355, "-"), "-")</f>
        <v>-</v>
      </c>
      <c r="U355" t="str">
        <f ca="1">IF(ISNUMBER(R355), IFERROR(MATCH(A355,OFFSET(Activiteitenoverzicht!$D$5:$D$10001,R355,0), 0)+R355, "-"), "-")</f>
        <v>-</v>
      </c>
      <c r="X355" t="str">
        <f ca="1">IF(ISNUMBER(U355), IFERROR(MATCH(A355,OFFSET(Activiteitenoverzicht!$D$5:$D$10001,U355,0), 0)+U355, "-"), "-")</f>
        <v>-</v>
      </c>
      <c r="AA355" t="str">
        <f ca="1">IF(ISNUMBER(X355), IFERROR(MATCH(A355,OFFSET(Activiteitenoverzicht!$D$5:$D$10001,X355,0), 0)+X355, "-"), "-")</f>
        <v>-</v>
      </c>
    </row>
    <row r="356" spans="2:27" x14ac:dyDescent="0.25">
      <c r="B356">
        <f t="shared" si="5"/>
        <v>0</v>
      </c>
      <c r="C356" t="e">
        <f>MATCH(A356,Activiteitenoverzicht!$D$5:$D$10001, 0)</f>
        <v>#N/A</v>
      </c>
      <c r="D356" t="e" cm="1">
        <f t="array" ref="D356">IF(INDEX(Activiteitenoverzicht!$B$5:$B$10001,C356)&lt;&gt;0,INDEX(Activiteitenoverzicht!$B$5:$B$10001,C356),"niet gevonden")</f>
        <v>#N/A</v>
      </c>
      <c r="E356" t="e" cm="1">
        <f t="array" ref="E356">IF(INDEX(Activiteitenoverzicht!$G$5:$G$10001,C356)&lt;&gt;0,INDEX(Activiteitenoverzicht!$G$5:$G$10001,C356),"niet gevonden")</f>
        <v>#N/A</v>
      </c>
      <c r="F356" t="str">
        <f ca="1">IFERROR(MATCH(A356,OFFSET(Activiteitenoverzicht!$D$5:$D$2079,C356,0), 0)+C356, "-")</f>
        <v>-</v>
      </c>
      <c r="G356" t="str" cm="1">
        <f t="array" aca="1" ref="G356" ca="1">IF(ISNUMBER(F356),IF(INDEX(Activiteitenoverzicht!$B$5:$B$10001,F356)&lt;&gt;0,INDEX(Activiteitenoverzicht!$B$5:$B$10001,F356),"niet gevonden"),"-")</f>
        <v>-</v>
      </c>
      <c r="H356" t="str" cm="1">
        <f t="array" aca="1" ref="H356" ca="1">IF(ISNUMBER(F356),IF(INDEX(Activiteitenoverzicht!$G$5:$G$10001,F356)&lt;&gt;0,INDEX(Activiteitenoverzicht!$G$5:$G$10001,F356),"niet gevonden"),"-")</f>
        <v>-</v>
      </c>
      <c r="I356" t="str">
        <f ca="1">IF(ISNUMBER(F356), IFERROR(MATCH(A356,OFFSET(Activiteitenoverzicht!$D$5:$D$10001,F356,0), 0)+F356, "-"), "-")</f>
        <v>-</v>
      </c>
      <c r="J356" t="str" cm="1">
        <f t="array" aca="1" ref="J356" ca="1">IF(ISNUMBER(I356),IF(INDEX(Activiteitenoverzicht!$B$5:$B$10001,I356)&lt;&gt;0,INDEX(Activiteitenoverzicht!$B$5:$B$10001,I356),"niet gevonden"),"-")</f>
        <v>-</v>
      </c>
      <c r="K356" t="str" cm="1">
        <f t="array" aca="1" ref="K356" ca="1">IF(ISNUMBER(I356),IF(INDEX(Activiteitenoverzicht!$G$5:$G$10001,I356)&lt;&gt;0,INDEX(Activiteitenoverzicht!$G$5:$G$10001,I356),"niet gevonden"),"-")</f>
        <v>-</v>
      </c>
      <c r="L356" t="str">
        <f ca="1">IF(ISNUMBER(I356), IFERROR(MATCH(A356,OFFSET(Activiteitenoverzicht!$D$5:$D$10001,I356,0), 0)+I356, "-"), "-")</f>
        <v>-</v>
      </c>
      <c r="M356" t="str" cm="1">
        <f t="array" aca="1" ref="M356" ca="1">IF(ISNUMBER(L356),IF(INDEX(Activiteitenoverzicht!$B$5:$B$10001,L356)&lt;&gt;0,INDEX(Activiteitenoverzicht!$B$5:$B$10001,L356),"niet gevonden"),"-")</f>
        <v>-</v>
      </c>
      <c r="N356" t="str" cm="1">
        <f t="array" aca="1" ref="N356" ca="1">IF(ISNUMBER(L356),IF(INDEX(Activiteitenoverzicht!$G$5:$G$10001,L356)&lt;&gt;0,INDEX(Activiteitenoverzicht!$G$5:$G$10001,L356),"niet gevonden"),"-")</f>
        <v>-</v>
      </c>
      <c r="O356" t="str">
        <f ca="1">IF(ISNUMBER(L356), IFERROR(MATCH(A356,OFFSET(Activiteitenoverzicht!$D$5:$D$10001,L356,0), 0)+L356, "-"), "-")</f>
        <v>-</v>
      </c>
      <c r="R356" t="str">
        <f ca="1">IF(ISNUMBER(O356), IFERROR(MATCH(A356,OFFSET(Activiteitenoverzicht!$D$5:$D$10001,O356,0), 0)+O356, "-"), "-")</f>
        <v>-</v>
      </c>
      <c r="U356" t="str">
        <f ca="1">IF(ISNUMBER(R356), IFERROR(MATCH(A356,OFFSET(Activiteitenoverzicht!$D$5:$D$10001,R356,0), 0)+R356, "-"), "-")</f>
        <v>-</v>
      </c>
      <c r="X356" t="str">
        <f ca="1">IF(ISNUMBER(U356), IFERROR(MATCH(A356,OFFSET(Activiteitenoverzicht!$D$5:$D$10001,U356,0), 0)+U356, "-"), "-")</f>
        <v>-</v>
      </c>
      <c r="AA356" t="str">
        <f ca="1">IF(ISNUMBER(X356), IFERROR(MATCH(A356,OFFSET(Activiteitenoverzicht!$D$5:$D$10001,X356,0), 0)+X356, "-"), "-")</f>
        <v>-</v>
      </c>
    </row>
    <row r="357" spans="2:27" x14ac:dyDescent="0.25">
      <c r="B357">
        <f t="shared" si="5"/>
        <v>0</v>
      </c>
      <c r="C357" t="e">
        <f>MATCH(A357,Activiteitenoverzicht!$D$5:$D$10001, 0)</f>
        <v>#N/A</v>
      </c>
      <c r="D357" t="e" cm="1">
        <f t="array" ref="D357">IF(INDEX(Activiteitenoverzicht!$B$5:$B$10001,C357)&lt;&gt;0,INDEX(Activiteitenoverzicht!$B$5:$B$10001,C357),"niet gevonden")</f>
        <v>#N/A</v>
      </c>
      <c r="E357" t="e" cm="1">
        <f t="array" ref="E357">IF(INDEX(Activiteitenoverzicht!$G$5:$G$10001,C357)&lt;&gt;0,INDEX(Activiteitenoverzicht!$G$5:$G$10001,C357),"niet gevonden")</f>
        <v>#N/A</v>
      </c>
      <c r="F357" t="str">
        <f ca="1">IFERROR(MATCH(A357,OFFSET(Activiteitenoverzicht!$D$5:$D$2079,C357,0), 0)+C357, "-")</f>
        <v>-</v>
      </c>
      <c r="G357" t="str" cm="1">
        <f t="array" aca="1" ref="G357" ca="1">IF(ISNUMBER(F357),IF(INDEX(Activiteitenoverzicht!$B$5:$B$10001,F357)&lt;&gt;0,INDEX(Activiteitenoverzicht!$B$5:$B$10001,F357),"niet gevonden"),"-")</f>
        <v>-</v>
      </c>
      <c r="H357" t="str" cm="1">
        <f t="array" aca="1" ref="H357" ca="1">IF(ISNUMBER(F357),IF(INDEX(Activiteitenoverzicht!$G$5:$G$10001,F357)&lt;&gt;0,INDEX(Activiteitenoverzicht!$G$5:$G$10001,F357),"niet gevonden"),"-")</f>
        <v>-</v>
      </c>
      <c r="I357" t="str">
        <f ca="1">IF(ISNUMBER(F357), IFERROR(MATCH(A357,OFFSET(Activiteitenoverzicht!$D$5:$D$10001,F357,0), 0)+F357, "-"), "-")</f>
        <v>-</v>
      </c>
      <c r="J357" t="str" cm="1">
        <f t="array" aca="1" ref="J357" ca="1">IF(ISNUMBER(I357),IF(INDEX(Activiteitenoverzicht!$B$5:$B$10001,I357)&lt;&gt;0,INDEX(Activiteitenoverzicht!$B$5:$B$10001,I357),"niet gevonden"),"-")</f>
        <v>-</v>
      </c>
      <c r="K357" t="str" cm="1">
        <f t="array" aca="1" ref="K357" ca="1">IF(ISNUMBER(I357),IF(INDEX(Activiteitenoverzicht!$G$5:$G$10001,I357)&lt;&gt;0,INDEX(Activiteitenoverzicht!$G$5:$G$10001,I357),"niet gevonden"),"-")</f>
        <v>-</v>
      </c>
      <c r="L357" t="str">
        <f ca="1">IF(ISNUMBER(I357), IFERROR(MATCH(A357,OFFSET(Activiteitenoverzicht!$D$5:$D$10001,I357,0), 0)+I357, "-"), "-")</f>
        <v>-</v>
      </c>
      <c r="M357" t="str" cm="1">
        <f t="array" aca="1" ref="M357" ca="1">IF(ISNUMBER(L357),IF(INDEX(Activiteitenoverzicht!$B$5:$B$10001,L357)&lt;&gt;0,INDEX(Activiteitenoverzicht!$B$5:$B$10001,L357),"niet gevonden"),"-")</f>
        <v>-</v>
      </c>
      <c r="N357" t="str" cm="1">
        <f t="array" aca="1" ref="N357" ca="1">IF(ISNUMBER(L357),IF(INDEX(Activiteitenoverzicht!$G$5:$G$10001,L357)&lt;&gt;0,INDEX(Activiteitenoverzicht!$G$5:$G$10001,L357),"niet gevonden"),"-")</f>
        <v>-</v>
      </c>
      <c r="O357" t="str">
        <f ca="1">IF(ISNUMBER(L357), IFERROR(MATCH(A357,OFFSET(Activiteitenoverzicht!$D$5:$D$10001,L357,0), 0)+L357, "-"), "-")</f>
        <v>-</v>
      </c>
      <c r="R357" t="str">
        <f ca="1">IF(ISNUMBER(O357), IFERROR(MATCH(A357,OFFSET(Activiteitenoverzicht!$D$5:$D$10001,O357,0), 0)+O357, "-"), "-")</f>
        <v>-</v>
      </c>
      <c r="U357" t="str">
        <f ca="1">IF(ISNUMBER(R357), IFERROR(MATCH(A357,OFFSET(Activiteitenoverzicht!$D$5:$D$10001,R357,0), 0)+R357, "-"), "-")</f>
        <v>-</v>
      </c>
      <c r="X357" t="str">
        <f ca="1">IF(ISNUMBER(U357), IFERROR(MATCH(A357,OFFSET(Activiteitenoverzicht!$D$5:$D$10001,U357,0), 0)+U357, "-"), "-")</f>
        <v>-</v>
      </c>
      <c r="AA357" t="str">
        <f ca="1">IF(ISNUMBER(X357), IFERROR(MATCH(A357,OFFSET(Activiteitenoverzicht!$D$5:$D$10001,X357,0), 0)+X357, "-"), "-")</f>
        <v>-</v>
      </c>
    </row>
    <row r="358" spans="2:27" x14ac:dyDescent="0.25">
      <c r="B358">
        <f t="shared" si="5"/>
        <v>0</v>
      </c>
      <c r="C358" t="e">
        <f>MATCH(A358,Activiteitenoverzicht!$D$5:$D$10001, 0)</f>
        <v>#N/A</v>
      </c>
      <c r="D358" t="e" cm="1">
        <f t="array" ref="D358">IF(INDEX(Activiteitenoverzicht!$B$5:$B$10001,C358)&lt;&gt;0,INDEX(Activiteitenoverzicht!$B$5:$B$10001,C358),"niet gevonden")</f>
        <v>#N/A</v>
      </c>
      <c r="E358" t="e" cm="1">
        <f t="array" ref="E358">IF(INDEX(Activiteitenoverzicht!$G$5:$G$10001,C358)&lt;&gt;0,INDEX(Activiteitenoverzicht!$G$5:$G$10001,C358),"niet gevonden")</f>
        <v>#N/A</v>
      </c>
      <c r="F358" t="str">
        <f ca="1">IFERROR(MATCH(A358,OFFSET(Activiteitenoverzicht!$D$5:$D$2079,C358,0), 0)+C358, "-")</f>
        <v>-</v>
      </c>
      <c r="G358" t="str" cm="1">
        <f t="array" aca="1" ref="G358" ca="1">IF(ISNUMBER(F358),IF(INDEX(Activiteitenoverzicht!$B$5:$B$10001,F358)&lt;&gt;0,INDEX(Activiteitenoverzicht!$B$5:$B$10001,F358),"niet gevonden"),"-")</f>
        <v>-</v>
      </c>
      <c r="H358" t="str" cm="1">
        <f t="array" aca="1" ref="H358" ca="1">IF(ISNUMBER(F358),IF(INDEX(Activiteitenoverzicht!$G$5:$G$10001,F358)&lt;&gt;0,INDEX(Activiteitenoverzicht!$G$5:$G$10001,F358),"niet gevonden"),"-")</f>
        <v>-</v>
      </c>
      <c r="I358" t="str">
        <f ca="1">IF(ISNUMBER(F358), IFERROR(MATCH(A358,OFFSET(Activiteitenoverzicht!$D$5:$D$10001,F358,0), 0)+F358, "-"), "-")</f>
        <v>-</v>
      </c>
      <c r="J358" t="str" cm="1">
        <f t="array" aca="1" ref="J358" ca="1">IF(ISNUMBER(I358),IF(INDEX(Activiteitenoverzicht!$B$5:$B$10001,I358)&lt;&gt;0,INDEX(Activiteitenoverzicht!$B$5:$B$10001,I358),"niet gevonden"),"-")</f>
        <v>-</v>
      </c>
      <c r="K358" t="str" cm="1">
        <f t="array" aca="1" ref="K358" ca="1">IF(ISNUMBER(I358),IF(INDEX(Activiteitenoverzicht!$G$5:$G$10001,I358)&lt;&gt;0,INDEX(Activiteitenoverzicht!$G$5:$G$10001,I358),"niet gevonden"),"-")</f>
        <v>-</v>
      </c>
      <c r="L358" t="str">
        <f ca="1">IF(ISNUMBER(I358), IFERROR(MATCH(A358,OFFSET(Activiteitenoverzicht!$D$5:$D$10001,I358,0), 0)+I358, "-"), "-")</f>
        <v>-</v>
      </c>
      <c r="M358" t="str" cm="1">
        <f t="array" aca="1" ref="M358" ca="1">IF(ISNUMBER(L358),IF(INDEX(Activiteitenoverzicht!$B$5:$B$10001,L358)&lt;&gt;0,INDEX(Activiteitenoverzicht!$B$5:$B$10001,L358),"niet gevonden"),"-")</f>
        <v>-</v>
      </c>
      <c r="N358" t="str" cm="1">
        <f t="array" aca="1" ref="N358" ca="1">IF(ISNUMBER(L358),IF(INDEX(Activiteitenoverzicht!$G$5:$G$10001,L358)&lt;&gt;0,INDEX(Activiteitenoverzicht!$G$5:$G$10001,L358),"niet gevonden"),"-")</f>
        <v>-</v>
      </c>
      <c r="O358" t="str">
        <f ca="1">IF(ISNUMBER(L358), IFERROR(MATCH(A358,OFFSET(Activiteitenoverzicht!$D$5:$D$10001,L358,0), 0)+L358, "-"), "-")</f>
        <v>-</v>
      </c>
      <c r="R358" t="str">
        <f ca="1">IF(ISNUMBER(O358), IFERROR(MATCH(A358,OFFSET(Activiteitenoverzicht!$D$5:$D$10001,O358,0), 0)+O358, "-"), "-")</f>
        <v>-</v>
      </c>
      <c r="U358" t="str">
        <f ca="1">IF(ISNUMBER(R358), IFERROR(MATCH(A358,OFFSET(Activiteitenoverzicht!$D$5:$D$10001,R358,0), 0)+R358, "-"), "-")</f>
        <v>-</v>
      </c>
      <c r="X358" t="str">
        <f ca="1">IF(ISNUMBER(U358), IFERROR(MATCH(A358,OFFSET(Activiteitenoverzicht!$D$5:$D$10001,U358,0), 0)+U358, "-"), "-")</f>
        <v>-</v>
      </c>
      <c r="AA358" t="str">
        <f ca="1">IF(ISNUMBER(X358), IFERROR(MATCH(A358,OFFSET(Activiteitenoverzicht!$D$5:$D$10001,X358,0), 0)+X358, "-"), "-")</f>
        <v>-</v>
      </c>
    </row>
    <row r="359" spans="2:27" x14ac:dyDescent="0.25">
      <c r="B359">
        <f t="shared" si="5"/>
        <v>0</v>
      </c>
      <c r="C359" t="e">
        <f>MATCH(A359,Activiteitenoverzicht!$D$5:$D$10001, 0)</f>
        <v>#N/A</v>
      </c>
      <c r="D359" t="e" cm="1">
        <f t="array" ref="D359">IF(INDEX(Activiteitenoverzicht!$B$5:$B$10001,C359)&lt;&gt;0,INDEX(Activiteitenoverzicht!$B$5:$B$10001,C359),"niet gevonden")</f>
        <v>#N/A</v>
      </c>
      <c r="E359" t="e" cm="1">
        <f t="array" ref="E359">IF(INDEX(Activiteitenoverzicht!$G$5:$G$10001,C359)&lt;&gt;0,INDEX(Activiteitenoverzicht!$G$5:$G$10001,C359),"niet gevonden")</f>
        <v>#N/A</v>
      </c>
      <c r="F359" t="str">
        <f ca="1">IFERROR(MATCH(A359,OFFSET(Activiteitenoverzicht!$D$5:$D$2079,C359,0), 0)+C359, "-")</f>
        <v>-</v>
      </c>
      <c r="G359" t="str" cm="1">
        <f t="array" aca="1" ref="G359" ca="1">IF(ISNUMBER(F359),IF(INDEX(Activiteitenoverzicht!$B$5:$B$10001,F359)&lt;&gt;0,INDEX(Activiteitenoverzicht!$B$5:$B$10001,F359),"niet gevonden"),"-")</f>
        <v>-</v>
      </c>
      <c r="H359" t="str" cm="1">
        <f t="array" aca="1" ref="H359" ca="1">IF(ISNUMBER(F359),IF(INDEX(Activiteitenoverzicht!$G$5:$G$10001,F359)&lt;&gt;0,INDEX(Activiteitenoverzicht!$G$5:$G$10001,F359),"niet gevonden"),"-")</f>
        <v>-</v>
      </c>
      <c r="I359" t="str">
        <f ca="1">IF(ISNUMBER(F359), IFERROR(MATCH(A359,OFFSET(Activiteitenoverzicht!$D$5:$D$10001,F359,0), 0)+F359, "-"), "-")</f>
        <v>-</v>
      </c>
      <c r="J359" t="str" cm="1">
        <f t="array" aca="1" ref="J359" ca="1">IF(ISNUMBER(I359),IF(INDEX(Activiteitenoverzicht!$B$5:$B$10001,I359)&lt;&gt;0,INDEX(Activiteitenoverzicht!$B$5:$B$10001,I359),"niet gevonden"),"-")</f>
        <v>-</v>
      </c>
      <c r="K359" t="str" cm="1">
        <f t="array" aca="1" ref="K359" ca="1">IF(ISNUMBER(I359),IF(INDEX(Activiteitenoverzicht!$G$5:$G$10001,I359)&lt;&gt;0,INDEX(Activiteitenoverzicht!$G$5:$G$10001,I359),"niet gevonden"),"-")</f>
        <v>-</v>
      </c>
      <c r="L359" t="str">
        <f ca="1">IF(ISNUMBER(I359), IFERROR(MATCH(A359,OFFSET(Activiteitenoverzicht!$D$5:$D$10001,I359,0), 0)+I359, "-"), "-")</f>
        <v>-</v>
      </c>
      <c r="M359" t="str" cm="1">
        <f t="array" aca="1" ref="M359" ca="1">IF(ISNUMBER(L359),IF(INDEX(Activiteitenoverzicht!$B$5:$B$10001,L359)&lt;&gt;0,INDEX(Activiteitenoverzicht!$B$5:$B$10001,L359),"niet gevonden"),"-")</f>
        <v>-</v>
      </c>
      <c r="N359" t="str" cm="1">
        <f t="array" aca="1" ref="N359" ca="1">IF(ISNUMBER(L359),IF(INDEX(Activiteitenoverzicht!$G$5:$G$10001,L359)&lt;&gt;0,INDEX(Activiteitenoverzicht!$G$5:$G$10001,L359),"niet gevonden"),"-")</f>
        <v>-</v>
      </c>
      <c r="O359" t="str">
        <f ca="1">IF(ISNUMBER(L359), IFERROR(MATCH(A359,OFFSET(Activiteitenoverzicht!$D$5:$D$10001,L359,0), 0)+L359, "-"), "-")</f>
        <v>-</v>
      </c>
      <c r="R359" t="str">
        <f ca="1">IF(ISNUMBER(O359), IFERROR(MATCH(A359,OFFSET(Activiteitenoverzicht!$D$5:$D$10001,O359,0), 0)+O359, "-"), "-")</f>
        <v>-</v>
      </c>
      <c r="U359" t="str">
        <f ca="1">IF(ISNUMBER(R359), IFERROR(MATCH(A359,OFFSET(Activiteitenoverzicht!$D$5:$D$10001,R359,0), 0)+R359, "-"), "-")</f>
        <v>-</v>
      </c>
      <c r="X359" t="str">
        <f ca="1">IF(ISNUMBER(U359), IFERROR(MATCH(A359,OFFSET(Activiteitenoverzicht!$D$5:$D$10001,U359,0), 0)+U359, "-"), "-")</f>
        <v>-</v>
      </c>
      <c r="AA359" t="str">
        <f ca="1">IF(ISNUMBER(X359), IFERROR(MATCH(A359,OFFSET(Activiteitenoverzicht!$D$5:$D$10001,X359,0), 0)+X359, "-"), "-")</f>
        <v>-</v>
      </c>
    </row>
    <row r="360" spans="2:27" x14ac:dyDescent="0.25">
      <c r="B360">
        <f t="shared" si="5"/>
        <v>0</v>
      </c>
      <c r="C360" t="e">
        <f>MATCH(A360,Activiteitenoverzicht!$D$5:$D$10001, 0)</f>
        <v>#N/A</v>
      </c>
      <c r="D360" t="e" cm="1">
        <f t="array" ref="D360">IF(INDEX(Activiteitenoverzicht!$B$5:$B$10001,C360)&lt;&gt;0,INDEX(Activiteitenoverzicht!$B$5:$B$10001,C360),"niet gevonden")</f>
        <v>#N/A</v>
      </c>
      <c r="E360" t="e" cm="1">
        <f t="array" ref="E360">IF(INDEX(Activiteitenoverzicht!$G$5:$G$10001,C360)&lt;&gt;0,INDEX(Activiteitenoverzicht!$G$5:$G$10001,C360),"niet gevonden")</f>
        <v>#N/A</v>
      </c>
      <c r="F360" t="str">
        <f ca="1">IFERROR(MATCH(A360,OFFSET(Activiteitenoverzicht!$D$5:$D$2079,C360,0), 0)+C360, "-")</f>
        <v>-</v>
      </c>
      <c r="G360" t="str" cm="1">
        <f t="array" aca="1" ref="G360" ca="1">IF(ISNUMBER(F360),IF(INDEX(Activiteitenoverzicht!$B$5:$B$10001,F360)&lt;&gt;0,INDEX(Activiteitenoverzicht!$B$5:$B$10001,F360),"niet gevonden"),"-")</f>
        <v>-</v>
      </c>
      <c r="H360" t="str" cm="1">
        <f t="array" aca="1" ref="H360" ca="1">IF(ISNUMBER(F360),IF(INDEX(Activiteitenoverzicht!$G$5:$G$10001,F360)&lt;&gt;0,INDEX(Activiteitenoverzicht!$G$5:$G$10001,F360),"niet gevonden"),"-")</f>
        <v>-</v>
      </c>
      <c r="I360" t="str">
        <f ca="1">IF(ISNUMBER(F360), IFERROR(MATCH(A360,OFFSET(Activiteitenoverzicht!$D$5:$D$10001,F360,0), 0)+F360, "-"), "-")</f>
        <v>-</v>
      </c>
      <c r="J360" t="str" cm="1">
        <f t="array" aca="1" ref="J360" ca="1">IF(ISNUMBER(I360),IF(INDEX(Activiteitenoverzicht!$B$5:$B$10001,I360)&lt;&gt;0,INDEX(Activiteitenoverzicht!$B$5:$B$10001,I360),"niet gevonden"),"-")</f>
        <v>-</v>
      </c>
      <c r="K360" t="str" cm="1">
        <f t="array" aca="1" ref="K360" ca="1">IF(ISNUMBER(I360),IF(INDEX(Activiteitenoverzicht!$G$5:$G$10001,I360)&lt;&gt;0,INDEX(Activiteitenoverzicht!$G$5:$G$10001,I360),"niet gevonden"),"-")</f>
        <v>-</v>
      </c>
      <c r="L360" t="str">
        <f ca="1">IF(ISNUMBER(I360), IFERROR(MATCH(A360,OFFSET(Activiteitenoverzicht!$D$5:$D$10001,I360,0), 0)+I360, "-"), "-")</f>
        <v>-</v>
      </c>
      <c r="M360" t="str" cm="1">
        <f t="array" aca="1" ref="M360" ca="1">IF(ISNUMBER(L360),IF(INDEX(Activiteitenoverzicht!$B$5:$B$10001,L360)&lt;&gt;0,INDEX(Activiteitenoverzicht!$B$5:$B$10001,L360),"niet gevonden"),"-")</f>
        <v>-</v>
      </c>
      <c r="N360" t="str" cm="1">
        <f t="array" aca="1" ref="N360" ca="1">IF(ISNUMBER(L360),IF(INDEX(Activiteitenoverzicht!$G$5:$G$10001,L360)&lt;&gt;0,INDEX(Activiteitenoverzicht!$G$5:$G$10001,L360),"niet gevonden"),"-")</f>
        <v>-</v>
      </c>
      <c r="O360" t="str">
        <f ca="1">IF(ISNUMBER(L360), IFERROR(MATCH(A360,OFFSET(Activiteitenoverzicht!$D$5:$D$10001,L360,0), 0)+L360, "-"), "-")</f>
        <v>-</v>
      </c>
      <c r="R360" t="str">
        <f ca="1">IF(ISNUMBER(O360), IFERROR(MATCH(A360,OFFSET(Activiteitenoverzicht!$D$5:$D$10001,O360,0), 0)+O360, "-"), "-")</f>
        <v>-</v>
      </c>
      <c r="U360" t="str">
        <f ca="1">IF(ISNUMBER(R360), IFERROR(MATCH(A360,OFFSET(Activiteitenoverzicht!$D$5:$D$10001,R360,0), 0)+R360, "-"), "-")</f>
        <v>-</v>
      </c>
      <c r="X360" t="str">
        <f ca="1">IF(ISNUMBER(U360), IFERROR(MATCH(A360,OFFSET(Activiteitenoverzicht!$D$5:$D$10001,U360,0), 0)+U360, "-"), "-")</f>
        <v>-</v>
      </c>
      <c r="AA360" t="str">
        <f ca="1">IF(ISNUMBER(X360), IFERROR(MATCH(A360,OFFSET(Activiteitenoverzicht!$D$5:$D$10001,X360,0), 0)+X360, "-"), "-")</f>
        <v>-</v>
      </c>
    </row>
    <row r="361" spans="2:27" x14ac:dyDescent="0.25">
      <c r="B361">
        <f t="shared" si="5"/>
        <v>0</v>
      </c>
      <c r="C361" t="e">
        <f>MATCH(A361,Activiteitenoverzicht!$D$5:$D$10001, 0)</f>
        <v>#N/A</v>
      </c>
      <c r="D361" t="e" cm="1">
        <f t="array" ref="D361">IF(INDEX(Activiteitenoverzicht!$B$5:$B$10001,C361)&lt;&gt;0,INDEX(Activiteitenoverzicht!$B$5:$B$10001,C361),"niet gevonden")</f>
        <v>#N/A</v>
      </c>
      <c r="E361" t="e" cm="1">
        <f t="array" ref="E361">IF(INDEX(Activiteitenoverzicht!$G$5:$G$10001,C361)&lt;&gt;0,INDEX(Activiteitenoverzicht!$G$5:$G$10001,C361),"niet gevonden")</f>
        <v>#N/A</v>
      </c>
      <c r="F361" t="str">
        <f ca="1">IFERROR(MATCH(A361,OFFSET(Activiteitenoverzicht!$D$5:$D$2079,C361,0), 0)+C361, "-")</f>
        <v>-</v>
      </c>
      <c r="G361" t="str" cm="1">
        <f t="array" aca="1" ref="G361" ca="1">IF(ISNUMBER(F361),IF(INDEX(Activiteitenoverzicht!$B$5:$B$10001,F361)&lt;&gt;0,INDEX(Activiteitenoverzicht!$B$5:$B$10001,F361),"niet gevonden"),"-")</f>
        <v>-</v>
      </c>
      <c r="H361" t="str" cm="1">
        <f t="array" aca="1" ref="H361" ca="1">IF(ISNUMBER(F361),IF(INDEX(Activiteitenoverzicht!$G$5:$G$10001,F361)&lt;&gt;0,INDEX(Activiteitenoverzicht!$G$5:$G$10001,F361),"niet gevonden"),"-")</f>
        <v>-</v>
      </c>
      <c r="I361" t="str">
        <f ca="1">IF(ISNUMBER(F361), IFERROR(MATCH(A361,OFFSET(Activiteitenoverzicht!$D$5:$D$10001,F361,0), 0)+F361, "-"), "-")</f>
        <v>-</v>
      </c>
      <c r="J361" t="str" cm="1">
        <f t="array" aca="1" ref="J361" ca="1">IF(ISNUMBER(I361),IF(INDEX(Activiteitenoverzicht!$B$5:$B$10001,I361)&lt;&gt;0,INDEX(Activiteitenoverzicht!$B$5:$B$10001,I361),"niet gevonden"),"-")</f>
        <v>-</v>
      </c>
      <c r="K361" t="str" cm="1">
        <f t="array" aca="1" ref="K361" ca="1">IF(ISNUMBER(I361),IF(INDEX(Activiteitenoverzicht!$G$5:$G$10001,I361)&lt;&gt;0,INDEX(Activiteitenoverzicht!$G$5:$G$10001,I361),"niet gevonden"),"-")</f>
        <v>-</v>
      </c>
      <c r="L361" t="str">
        <f ca="1">IF(ISNUMBER(I361), IFERROR(MATCH(A361,OFFSET(Activiteitenoverzicht!$D$5:$D$10001,I361,0), 0)+I361, "-"), "-")</f>
        <v>-</v>
      </c>
      <c r="M361" t="str" cm="1">
        <f t="array" aca="1" ref="M361" ca="1">IF(ISNUMBER(L361),IF(INDEX(Activiteitenoverzicht!$B$5:$B$10001,L361)&lt;&gt;0,INDEX(Activiteitenoverzicht!$B$5:$B$10001,L361),"niet gevonden"),"-")</f>
        <v>-</v>
      </c>
      <c r="N361" t="str" cm="1">
        <f t="array" aca="1" ref="N361" ca="1">IF(ISNUMBER(L361),IF(INDEX(Activiteitenoverzicht!$G$5:$G$10001,L361)&lt;&gt;0,INDEX(Activiteitenoverzicht!$G$5:$G$10001,L361),"niet gevonden"),"-")</f>
        <v>-</v>
      </c>
      <c r="O361" t="str">
        <f ca="1">IF(ISNUMBER(L361), IFERROR(MATCH(A361,OFFSET(Activiteitenoverzicht!$D$5:$D$10001,L361,0), 0)+L361, "-"), "-")</f>
        <v>-</v>
      </c>
      <c r="R361" t="str">
        <f ca="1">IF(ISNUMBER(O361), IFERROR(MATCH(A361,OFFSET(Activiteitenoverzicht!$D$5:$D$10001,O361,0), 0)+O361, "-"), "-")</f>
        <v>-</v>
      </c>
      <c r="U361" t="str">
        <f ca="1">IF(ISNUMBER(R361), IFERROR(MATCH(A361,OFFSET(Activiteitenoverzicht!$D$5:$D$10001,R361,0), 0)+R361, "-"), "-")</f>
        <v>-</v>
      </c>
      <c r="X361" t="str">
        <f ca="1">IF(ISNUMBER(U361), IFERROR(MATCH(A361,OFFSET(Activiteitenoverzicht!$D$5:$D$10001,U361,0), 0)+U361, "-"), "-")</f>
        <v>-</v>
      </c>
      <c r="AA361" t="str">
        <f ca="1">IF(ISNUMBER(X361), IFERROR(MATCH(A361,OFFSET(Activiteitenoverzicht!$D$5:$D$10001,X361,0), 0)+X361, "-"), "-")</f>
        <v>-</v>
      </c>
    </row>
    <row r="362" spans="2:27" x14ac:dyDescent="0.25">
      <c r="B362">
        <f t="shared" si="5"/>
        <v>0</v>
      </c>
      <c r="C362" t="e">
        <f>MATCH(A362,Activiteitenoverzicht!$D$5:$D$10001, 0)</f>
        <v>#N/A</v>
      </c>
      <c r="D362" t="e" cm="1">
        <f t="array" ref="D362">IF(INDEX(Activiteitenoverzicht!$B$5:$B$10001,C362)&lt;&gt;0,INDEX(Activiteitenoverzicht!$B$5:$B$10001,C362),"niet gevonden")</f>
        <v>#N/A</v>
      </c>
      <c r="E362" t="e" cm="1">
        <f t="array" ref="E362">IF(INDEX(Activiteitenoverzicht!$G$5:$G$10001,C362)&lt;&gt;0,INDEX(Activiteitenoverzicht!$G$5:$G$10001,C362),"niet gevonden")</f>
        <v>#N/A</v>
      </c>
      <c r="F362" t="str">
        <f ca="1">IFERROR(MATCH(A362,OFFSET(Activiteitenoverzicht!$D$5:$D$2079,C362,0), 0)+C362, "-")</f>
        <v>-</v>
      </c>
      <c r="G362" t="str" cm="1">
        <f t="array" aca="1" ref="G362" ca="1">IF(ISNUMBER(F362),IF(INDEX(Activiteitenoverzicht!$B$5:$B$10001,F362)&lt;&gt;0,INDEX(Activiteitenoverzicht!$B$5:$B$10001,F362),"niet gevonden"),"-")</f>
        <v>-</v>
      </c>
      <c r="H362" t="str" cm="1">
        <f t="array" aca="1" ref="H362" ca="1">IF(ISNUMBER(F362),IF(INDEX(Activiteitenoverzicht!$G$5:$G$10001,F362)&lt;&gt;0,INDEX(Activiteitenoverzicht!$G$5:$G$10001,F362),"niet gevonden"),"-")</f>
        <v>-</v>
      </c>
      <c r="I362" t="str">
        <f ca="1">IF(ISNUMBER(F362), IFERROR(MATCH(A362,OFFSET(Activiteitenoverzicht!$D$5:$D$10001,F362,0), 0)+F362, "-"), "-")</f>
        <v>-</v>
      </c>
      <c r="J362" t="str" cm="1">
        <f t="array" aca="1" ref="J362" ca="1">IF(ISNUMBER(I362),IF(INDEX(Activiteitenoverzicht!$B$5:$B$10001,I362)&lt;&gt;0,INDEX(Activiteitenoverzicht!$B$5:$B$10001,I362),"niet gevonden"),"-")</f>
        <v>-</v>
      </c>
      <c r="K362" t="str" cm="1">
        <f t="array" aca="1" ref="K362" ca="1">IF(ISNUMBER(I362),IF(INDEX(Activiteitenoverzicht!$G$5:$G$10001,I362)&lt;&gt;0,INDEX(Activiteitenoverzicht!$G$5:$G$10001,I362),"niet gevonden"),"-")</f>
        <v>-</v>
      </c>
      <c r="L362" t="str">
        <f ca="1">IF(ISNUMBER(I362), IFERROR(MATCH(A362,OFFSET(Activiteitenoverzicht!$D$5:$D$10001,I362,0), 0)+I362, "-"), "-")</f>
        <v>-</v>
      </c>
      <c r="M362" t="str" cm="1">
        <f t="array" aca="1" ref="M362" ca="1">IF(ISNUMBER(L362),IF(INDEX(Activiteitenoverzicht!$B$5:$B$10001,L362)&lt;&gt;0,INDEX(Activiteitenoverzicht!$B$5:$B$10001,L362),"niet gevonden"),"-")</f>
        <v>-</v>
      </c>
      <c r="N362" t="str" cm="1">
        <f t="array" aca="1" ref="N362" ca="1">IF(ISNUMBER(L362),IF(INDEX(Activiteitenoverzicht!$G$5:$G$10001,L362)&lt;&gt;0,INDEX(Activiteitenoverzicht!$G$5:$G$10001,L362),"niet gevonden"),"-")</f>
        <v>-</v>
      </c>
      <c r="O362" t="str">
        <f ca="1">IF(ISNUMBER(L362), IFERROR(MATCH(A362,OFFSET(Activiteitenoverzicht!$D$5:$D$10001,L362,0), 0)+L362, "-"), "-")</f>
        <v>-</v>
      </c>
      <c r="R362" t="str">
        <f ca="1">IF(ISNUMBER(O362), IFERROR(MATCH(A362,OFFSET(Activiteitenoverzicht!$D$5:$D$10001,O362,0), 0)+O362, "-"), "-")</f>
        <v>-</v>
      </c>
      <c r="U362" t="str">
        <f ca="1">IF(ISNUMBER(R362), IFERROR(MATCH(A362,OFFSET(Activiteitenoverzicht!$D$5:$D$10001,R362,0), 0)+R362, "-"), "-")</f>
        <v>-</v>
      </c>
      <c r="X362" t="str">
        <f ca="1">IF(ISNUMBER(U362), IFERROR(MATCH(A362,OFFSET(Activiteitenoverzicht!$D$5:$D$10001,U362,0), 0)+U362, "-"), "-")</f>
        <v>-</v>
      </c>
      <c r="AA362" t="str">
        <f ca="1">IF(ISNUMBER(X362), IFERROR(MATCH(A362,OFFSET(Activiteitenoverzicht!$D$5:$D$10001,X362,0), 0)+X362, "-"), "-")</f>
        <v>-</v>
      </c>
    </row>
    <row r="363" spans="2:27" x14ac:dyDescent="0.25">
      <c r="B363">
        <f t="shared" si="5"/>
        <v>0</v>
      </c>
      <c r="C363" t="e">
        <f>MATCH(A363,Activiteitenoverzicht!$D$5:$D$10001, 0)</f>
        <v>#N/A</v>
      </c>
      <c r="D363" t="e" cm="1">
        <f t="array" ref="D363">IF(INDEX(Activiteitenoverzicht!$B$5:$B$10001,C363)&lt;&gt;0,INDEX(Activiteitenoverzicht!$B$5:$B$10001,C363),"niet gevonden")</f>
        <v>#N/A</v>
      </c>
      <c r="E363" t="e" cm="1">
        <f t="array" ref="E363">IF(INDEX(Activiteitenoverzicht!$G$5:$G$10001,C363)&lt;&gt;0,INDEX(Activiteitenoverzicht!$G$5:$G$10001,C363),"niet gevonden")</f>
        <v>#N/A</v>
      </c>
      <c r="F363" t="str">
        <f ca="1">IFERROR(MATCH(A363,OFFSET(Activiteitenoverzicht!$D$5:$D$2079,C363,0), 0)+C363, "-")</f>
        <v>-</v>
      </c>
      <c r="G363" t="str" cm="1">
        <f t="array" aca="1" ref="G363" ca="1">IF(ISNUMBER(F363),IF(INDEX(Activiteitenoverzicht!$B$5:$B$10001,F363)&lt;&gt;0,INDEX(Activiteitenoverzicht!$B$5:$B$10001,F363),"niet gevonden"),"-")</f>
        <v>-</v>
      </c>
      <c r="H363" t="str" cm="1">
        <f t="array" aca="1" ref="H363" ca="1">IF(ISNUMBER(F363),IF(INDEX(Activiteitenoverzicht!$G$5:$G$10001,F363)&lt;&gt;0,INDEX(Activiteitenoverzicht!$G$5:$G$10001,F363),"niet gevonden"),"-")</f>
        <v>-</v>
      </c>
      <c r="I363" t="str">
        <f ca="1">IF(ISNUMBER(F363), IFERROR(MATCH(A363,OFFSET(Activiteitenoverzicht!$D$5:$D$10001,F363,0), 0)+F363, "-"), "-")</f>
        <v>-</v>
      </c>
      <c r="J363" t="str" cm="1">
        <f t="array" aca="1" ref="J363" ca="1">IF(ISNUMBER(I363),IF(INDEX(Activiteitenoverzicht!$B$5:$B$10001,I363)&lt;&gt;0,INDEX(Activiteitenoverzicht!$B$5:$B$10001,I363),"niet gevonden"),"-")</f>
        <v>-</v>
      </c>
      <c r="K363" t="str" cm="1">
        <f t="array" aca="1" ref="K363" ca="1">IF(ISNUMBER(I363),IF(INDEX(Activiteitenoverzicht!$G$5:$G$10001,I363)&lt;&gt;0,INDEX(Activiteitenoverzicht!$G$5:$G$10001,I363),"niet gevonden"),"-")</f>
        <v>-</v>
      </c>
      <c r="L363" t="str">
        <f ca="1">IF(ISNUMBER(I363), IFERROR(MATCH(A363,OFFSET(Activiteitenoverzicht!$D$5:$D$10001,I363,0), 0)+I363, "-"), "-")</f>
        <v>-</v>
      </c>
      <c r="M363" t="str" cm="1">
        <f t="array" aca="1" ref="M363" ca="1">IF(ISNUMBER(L363),IF(INDEX(Activiteitenoverzicht!$B$5:$B$10001,L363)&lt;&gt;0,INDEX(Activiteitenoverzicht!$B$5:$B$10001,L363),"niet gevonden"),"-")</f>
        <v>-</v>
      </c>
      <c r="N363" t="str" cm="1">
        <f t="array" aca="1" ref="N363" ca="1">IF(ISNUMBER(L363),IF(INDEX(Activiteitenoverzicht!$G$5:$G$10001,L363)&lt;&gt;0,INDEX(Activiteitenoverzicht!$G$5:$G$10001,L363),"niet gevonden"),"-")</f>
        <v>-</v>
      </c>
      <c r="O363" t="str">
        <f ca="1">IF(ISNUMBER(L363), IFERROR(MATCH(A363,OFFSET(Activiteitenoverzicht!$D$5:$D$10001,L363,0), 0)+L363, "-"), "-")</f>
        <v>-</v>
      </c>
      <c r="R363" t="str">
        <f ca="1">IF(ISNUMBER(O363), IFERROR(MATCH(A363,OFFSET(Activiteitenoverzicht!$D$5:$D$10001,O363,0), 0)+O363, "-"), "-")</f>
        <v>-</v>
      </c>
      <c r="U363" t="str">
        <f ca="1">IF(ISNUMBER(R363), IFERROR(MATCH(A363,OFFSET(Activiteitenoverzicht!$D$5:$D$10001,R363,0), 0)+R363, "-"), "-")</f>
        <v>-</v>
      </c>
      <c r="X363" t="str">
        <f ca="1">IF(ISNUMBER(U363), IFERROR(MATCH(A363,OFFSET(Activiteitenoverzicht!$D$5:$D$10001,U363,0), 0)+U363, "-"), "-")</f>
        <v>-</v>
      </c>
      <c r="AA363" t="str">
        <f ca="1">IF(ISNUMBER(X363), IFERROR(MATCH(A363,OFFSET(Activiteitenoverzicht!$D$5:$D$10001,X363,0), 0)+X363, "-"), "-")</f>
        <v>-</v>
      </c>
    </row>
    <row r="364" spans="2:27" x14ac:dyDescent="0.25">
      <c r="B364">
        <f t="shared" si="5"/>
        <v>0</v>
      </c>
      <c r="C364" t="e">
        <f>MATCH(A364,Activiteitenoverzicht!$D$5:$D$10001, 0)</f>
        <v>#N/A</v>
      </c>
      <c r="D364" t="e" cm="1">
        <f t="array" ref="D364">IF(INDEX(Activiteitenoverzicht!$B$5:$B$10001,C364)&lt;&gt;0,INDEX(Activiteitenoverzicht!$B$5:$B$10001,C364),"niet gevonden")</f>
        <v>#N/A</v>
      </c>
      <c r="E364" t="e" cm="1">
        <f t="array" ref="E364">IF(INDEX(Activiteitenoverzicht!$G$5:$G$10001,C364)&lt;&gt;0,INDEX(Activiteitenoverzicht!$G$5:$G$10001,C364),"niet gevonden")</f>
        <v>#N/A</v>
      </c>
      <c r="F364" t="str">
        <f ca="1">IFERROR(MATCH(A364,OFFSET(Activiteitenoverzicht!$D$5:$D$2079,C364,0), 0)+C364, "-")</f>
        <v>-</v>
      </c>
      <c r="G364" t="str" cm="1">
        <f t="array" aca="1" ref="G364" ca="1">IF(ISNUMBER(F364),IF(INDEX(Activiteitenoverzicht!$B$5:$B$10001,F364)&lt;&gt;0,INDEX(Activiteitenoverzicht!$B$5:$B$10001,F364),"niet gevonden"),"-")</f>
        <v>-</v>
      </c>
      <c r="H364" t="str" cm="1">
        <f t="array" aca="1" ref="H364" ca="1">IF(ISNUMBER(F364),IF(INDEX(Activiteitenoverzicht!$G$5:$G$10001,F364)&lt;&gt;0,INDEX(Activiteitenoverzicht!$G$5:$G$10001,F364),"niet gevonden"),"-")</f>
        <v>-</v>
      </c>
      <c r="I364" t="str">
        <f ca="1">IF(ISNUMBER(F364), IFERROR(MATCH(A364,OFFSET(Activiteitenoverzicht!$D$5:$D$10001,F364,0), 0)+F364, "-"), "-")</f>
        <v>-</v>
      </c>
      <c r="J364" t="str" cm="1">
        <f t="array" aca="1" ref="J364" ca="1">IF(ISNUMBER(I364),IF(INDEX(Activiteitenoverzicht!$B$5:$B$10001,I364)&lt;&gt;0,INDEX(Activiteitenoverzicht!$B$5:$B$10001,I364),"niet gevonden"),"-")</f>
        <v>-</v>
      </c>
      <c r="K364" t="str" cm="1">
        <f t="array" aca="1" ref="K364" ca="1">IF(ISNUMBER(I364),IF(INDEX(Activiteitenoverzicht!$G$5:$G$10001,I364)&lt;&gt;0,INDEX(Activiteitenoverzicht!$G$5:$G$10001,I364),"niet gevonden"),"-")</f>
        <v>-</v>
      </c>
      <c r="L364" t="str">
        <f ca="1">IF(ISNUMBER(I364), IFERROR(MATCH(A364,OFFSET(Activiteitenoverzicht!$D$5:$D$10001,I364,0), 0)+I364, "-"), "-")</f>
        <v>-</v>
      </c>
      <c r="M364" t="str" cm="1">
        <f t="array" aca="1" ref="M364" ca="1">IF(ISNUMBER(L364),IF(INDEX(Activiteitenoverzicht!$B$5:$B$10001,L364)&lt;&gt;0,INDEX(Activiteitenoverzicht!$B$5:$B$10001,L364),"niet gevonden"),"-")</f>
        <v>-</v>
      </c>
      <c r="N364" t="str" cm="1">
        <f t="array" aca="1" ref="N364" ca="1">IF(ISNUMBER(L364),IF(INDEX(Activiteitenoverzicht!$G$5:$G$10001,L364)&lt;&gt;0,INDEX(Activiteitenoverzicht!$G$5:$G$10001,L364),"niet gevonden"),"-")</f>
        <v>-</v>
      </c>
      <c r="O364" t="str">
        <f ca="1">IF(ISNUMBER(L364), IFERROR(MATCH(A364,OFFSET(Activiteitenoverzicht!$D$5:$D$10001,L364,0), 0)+L364, "-"), "-")</f>
        <v>-</v>
      </c>
      <c r="R364" t="str">
        <f ca="1">IF(ISNUMBER(O364), IFERROR(MATCH(A364,OFFSET(Activiteitenoverzicht!$D$5:$D$10001,O364,0), 0)+O364, "-"), "-")</f>
        <v>-</v>
      </c>
      <c r="U364" t="str">
        <f ca="1">IF(ISNUMBER(R364), IFERROR(MATCH(A364,OFFSET(Activiteitenoverzicht!$D$5:$D$10001,R364,0), 0)+R364, "-"), "-")</f>
        <v>-</v>
      </c>
      <c r="X364" t="str">
        <f ca="1">IF(ISNUMBER(U364), IFERROR(MATCH(A364,OFFSET(Activiteitenoverzicht!$D$5:$D$10001,U364,0), 0)+U364, "-"), "-")</f>
        <v>-</v>
      </c>
      <c r="AA364" t="str">
        <f ca="1">IF(ISNUMBER(X364), IFERROR(MATCH(A364,OFFSET(Activiteitenoverzicht!$D$5:$D$10001,X364,0), 0)+X364, "-"), "-")</f>
        <v>-</v>
      </c>
    </row>
    <row r="365" spans="2:27" x14ac:dyDescent="0.25">
      <c r="B365">
        <f t="shared" si="5"/>
        <v>0</v>
      </c>
      <c r="C365" t="e">
        <f>MATCH(A365,Activiteitenoverzicht!$D$5:$D$10001, 0)</f>
        <v>#N/A</v>
      </c>
      <c r="D365" t="e" cm="1">
        <f t="array" ref="D365">IF(INDEX(Activiteitenoverzicht!$B$5:$B$10001,C365)&lt;&gt;0,INDEX(Activiteitenoverzicht!$B$5:$B$10001,C365),"niet gevonden")</f>
        <v>#N/A</v>
      </c>
      <c r="E365" t="e" cm="1">
        <f t="array" ref="E365">IF(INDEX(Activiteitenoverzicht!$G$5:$G$10001,C365)&lt;&gt;0,INDEX(Activiteitenoverzicht!$G$5:$G$10001,C365),"niet gevonden")</f>
        <v>#N/A</v>
      </c>
      <c r="F365" t="str">
        <f ca="1">IFERROR(MATCH(A365,OFFSET(Activiteitenoverzicht!$D$5:$D$2079,C365,0), 0)+C365, "-")</f>
        <v>-</v>
      </c>
      <c r="G365" t="str" cm="1">
        <f t="array" aca="1" ref="G365" ca="1">IF(ISNUMBER(F365),IF(INDEX(Activiteitenoverzicht!$B$5:$B$10001,F365)&lt;&gt;0,INDEX(Activiteitenoverzicht!$B$5:$B$10001,F365),"niet gevonden"),"-")</f>
        <v>-</v>
      </c>
      <c r="H365" t="str" cm="1">
        <f t="array" aca="1" ref="H365" ca="1">IF(ISNUMBER(F365),IF(INDEX(Activiteitenoverzicht!$G$5:$G$10001,F365)&lt;&gt;0,INDEX(Activiteitenoverzicht!$G$5:$G$10001,F365),"niet gevonden"),"-")</f>
        <v>-</v>
      </c>
      <c r="I365" t="str">
        <f ca="1">IF(ISNUMBER(F365), IFERROR(MATCH(A365,OFFSET(Activiteitenoverzicht!$D$5:$D$10001,F365,0), 0)+F365, "-"), "-")</f>
        <v>-</v>
      </c>
      <c r="J365" t="str" cm="1">
        <f t="array" aca="1" ref="J365" ca="1">IF(ISNUMBER(I365),IF(INDEX(Activiteitenoverzicht!$B$5:$B$10001,I365)&lt;&gt;0,INDEX(Activiteitenoverzicht!$B$5:$B$10001,I365),"niet gevonden"),"-")</f>
        <v>-</v>
      </c>
      <c r="K365" t="str" cm="1">
        <f t="array" aca="1" ref="K365" ca="1">IF(ISNUMBER(I365),IF(INDEX(Activiteitenoverzicht!$G$5:$G$10001,I365)&lt;&gt;0,INDEX(Activiteitenoverzicht!$G$5:$G$10001,I365),"niet gevonden"),"-")</f>
        <v>-</v>
      </c>
      <c r="L365" t="str">
        <f ca="1">IF(ISNUMBER(I365), IFERROR(MATCH(A365,OFFSET(Activiteitenoverzicht!$D$5:$D$10001,I365,0), 0)+I365, "-"), "-")</f>
        <v>-</v>
      </c>
      <c r="M365" t="str" cm="1">
        <f t="array" aca="1" ref="M365" ca="1">IF(ISNUMBER(L365),IF(INDEX(Activiteitenoverzicht!$B$5:$B$10001,L365)&lt;&gt;0,INDEX(Activiteitenoverzicht!$B$5:$B$10001,L365),"niet gevonden"),"-")</f>
        <v>-</v>
      </c>
      <c r="N365" t="str" cm="1">
        <f t="array" aca="1" ref="N365" ca="1">IF(ISNUMBER(L365),IF(INDEX(Activiteitenoverzicht!$G$5:$G$10001,L365)&lt;&gt;0,INDEX(Activiteitenoverzicht!$G$5:$G$10001,L365),"niet gevonden"),"-")</f>
        <v>-</v>
      </c>
      <c r="O365" t="str">
        <f ca="1">IF(ISNUMBER(L365), IFERROR(MATCH(A365,OFFSET(Activiteitenoverzicht!$D$5:$D$10001,L365,0), 0)+L365, "-"), "-")</f>
        <v>-</v>
      </c>
      <c r="R365" t="str">
        <f ca="1">IF(ISNUMBER(O365), IFERROR(MATCH(A365,OFFSET(Activiteitenoverzicht!$D$5:$D$10001,O365,0), 0)+O365, "-"), "-")</f>
        <v>-</v>
      </c>
      <c r="U365" t="str">
        <f ca="1">IF(ISNUMBER(R365), IFERROR(MATCH(A365,OFFSET(Activiteitenoverzicht!$D$5:$D$10001,R365,0), 0)+R365, "-"), "-")</f>
        <v>-</v>
      </c>
      <c r="X365" t="str">
        <f ca="1">IF(ISNUMBER(U365), IFERROR(MATCH(A365,OFFSET(Activiteitenoverzicht!$D$5:$D$10001,U365,0), 0)+U365, "-"), "-")</f>
        <v>-</v>
      </c>
      <c r="AA365" t="str">
        <f ca="1">IF(ISNUMBER(X365), IFERROR(MATCH(A365,OFFSET(Activiteitenoverzicht!$D$5:$D$10001,X365,0), 0)+X365, "-"), "-")</f>
        <v>-</v>
      </c>
    </row>
    <row r="366" spans="2:27" x14ac:dyDescent="0.25">
      <c r="B366">
        <f t="shared" si="5"/>
        <v>0</v>
      </c>
      <c r="C366" t="e">
        <f>MATCH(A366,Activiteitenoverzicht!$D$5:$D$10001, 0)</f>
        <v>#N/A</v>
      </c>
      <c r="D366" t="e" cm="1">
        <f t="array" ref="D366">IF(INDEX(Activiteitenoverzicht!$B$5:$B$10001,C366)&lt;&gt;0,INDEX(Activiteitenoverzicht!$B$5:$B$10001,C366),"niet gevonden")</f>
        <v>#N/A</v>
      </c>
      <c r="E366" t="e" cm="1">
        <f t="array" ref="E366">IF(INDEX(Activiteitenoverzicht!$G$5:$G$10001,C366)&lt;&gt;0,INDEX(Activiteitenoverzicht!$G$5:$G$10001,C366),"niet gevonden")</f>
        <v>#N/A</v>
      </c>
      <c r="F366" t="str">
        <f ca="1">IFERROR(MATCH(A366,OFFSET(Activiteitenoverzicht!$D$5:$D$2079,C366,0), 0)+C366, "-")</f>
        <v>-</v>
      </c>
      <c r="G366" t="str" cm="1">
        <f t="array" aca="1" ref="G366" ca="1">IF(ISNUMBER(F366),IF(INDEX(Activiteitenoverzicht!$B$5:$B$10001,F366)&lt;&gt;0,INDEX(Activiteitenoverzicht!$B$5:$B$10001,F366),"niet gevonden"),"-")</f>
        <v>-</v>
      </c>
      <c r="H366" t="str" cm="1">
        <f t="array" aca="1" ref="H366" ca="1">IF(ISNUMBER(F366),IF(INDEX(Activiteitenoverzicht!$G$5:$G$10001,F366)&lt;&gt;0,INDEX(Activiteitenoverzicht!$G$5:$G$10001,F366),"niet gevonden"),"-")</f>
        <v>-</v>
      </c>
      <c r="I366" t="str">
        <f ca="1">IF(ISNUMBER(F366), IFERROR(MATCH(A366,OFFSET(Activiteitenoverzicht!$D$5:$D$10001,F366,0), 0)+F366, "-"), "-")</f>
        <v>-</v>
      </c>
      <c r="J366" t="str" cm="1">
        <f t="array" aca="1" ref="J366" ca="1">IF(ISNUMBER(I366),IF(INDEX(Activiteitenoverzicht!$B$5:$B$10001,I366)&lt;&gt;0,INDEX(Activiteitenoverzicht!$B$5:$B$10001,I366),"niet gevonden"),"-")</f>
        <v>-</v>
      </c>
      <c r="K366" t="str" cm="1">
        <f t="array" aca="1" ref="K366" ca="1">IF(ISNUMBER(I366),IF(INDEX(Activiteitenoverzicht!$G$5:$G$10001,I366)&lt;&gt;0,INDEX(Activiteitenoverzicht!$G$5:$G$10001,I366),"niet gevonden"),"-")</f>
        <v>-</v>
      </c>
      <c r="L366" t="str">
        <f ca="1">IF(ISNUMBER(I366), IFERROR(MATCH(A366,OFFSET(Activiteitenoverzicht!$D$5:$D$10001,I366,0), 0)+I366, "-"), "-")</f>
        <v>-</v>
      </c>
      <c r="M366" t="str" cm="1">
        <f t="array" aca="1" ref="M366" ca="1">IF(ISNUMBER(L366),IF(INDEX(Activiteitenoverzicht!$B$5:$B$10001,L366)&lt;&gt;0,INDEX(Activiteitenoverzicht!$B$5:$B$10001,L366),"niet gevonden"),"-")</f>
        <v>-</v>
      </c>
      <c r="N366" t="str" cm="1">
        <f t="array" aca="1" ref="N366" ca="1">IF(ISNUMBER(L366),IF(INDEX(Activiteitenoverzicht!$G$5:$G$10001,L366)&lt;&gt;0,INDEX(Activiteitenoverzicht!$G$5:$G$10001,L366),"niet gevonden"),"-")</f>
        <v>-</v>
      </c>
      <c r="O366" t="str">
        <f ca="1">IF(ISNUMBER(L366), IFERROR(MATCH(A366,OFFSET(Activiteitenoverzicht!$D$5:$D$10001,L366,0), 0)+L366, "-"), "-")</f>
        <v>-</v>
      </c>
      <c r="R366" t="str">
        <f ca="1">IF(ISNUMBER(O366), IFERROR(MATCH(A366,OFFSET(Activiteitenoverzicht!$D$5:$D$10001,O366,0), 0)+O366, "-"), "-")</f>
        <v>-</v>
      </c>
      <c r="U366" t="str">
        <f ca="1">IF(ISNUMBER(R366), IFERROR(MATCH(A366,OFFSET(Activiteitenoverzicht!$D$5:$D$10001,R366,0), 0)+R366, "-"), "-")</f>
        <v>-</v>
      </c>
      <c r="X366" t="str">
        <f ca="1">IF(ISNUMBER(U366), IFERROR(MATCH(A366,OFFSET(Activiteitenoverzicht!$D$5:$D$10001,U366,0), 0)+U366, "-"), "-")</f>
        <v>-</v>
      </c>
      <c r="AA366" t="str">
        <f ca="1">IF(ISNUMBER(X366), IFERROR(MATCH(A366,OFFSET(Activiteitenoverzicht!$D$5:$D$10001,X366,0), 0)+X366, "-"), "-")</f>
        <v>-</v>
      </c>
    </row>
    <row r="367" spans="2:27" x14ac:dyDescent="0.25">
      <c r="B367">
        <f t="shared" si="5"/>
        <v>0</v>
      </c>
      <c r="C367" t="e">
        <f>MATCH(A367,Activiteitenoverzicht!$D$5:$D$10001, 0)</f>
        <v>#N/A</v>
      </c>
      <c r="D367" t="e" cm="1">
        <f t="array" ref="D367">IF(INDEX(Activiteitenoverzicht!$B$5:$B$10001,C367)&lt;&gt;0,INDEX(Activiteitenoverzicht!$B$5:$B$10001,C367),"niet gevonden")</f>
        <v>#N/A</v>
      </c>
      <c r="E367" t="e" cm="1">
        <f t="array" ref="E367">IF(INDEX(Activiteitenoverzicht!$G$5:$G$10001,C367)&lt;&gt;0,INDEX(Activiteitenoverzicht!$G$5:$G$10001,C367),"niet gevonden")</f>
        <v>#N/A</v>
      </c>
      <c r="F367" t="str">
        <f ca="1">IFERROR(MATCH(A367,OFFSET(Activiteitenoverzicht!$D$5:$D$2079,C367,0), 0)+C367, "-")</f>
        <v>-</v>
      </c>
      <c r="G367" t="str" cm="1">
        <f t="array" aca="1" ref="G367" ca="1">IF(ISNUMBER(F367),IF(INDEX(Activiteitenoverzicht!$B$5:$B$10001,F367)&lt;&gt;0,INDEX(Activiteitenoverzicht!$B$5:$B$10001,F367),"niet gevonden"),"-")</f>
        <v>-</v>
      </c>
      <c r="H367" t="str" cm="1">
        <f t="array" aca="1" ref="H367" ca="1">IF(ISNUMBER(F367),IF(INDEX(Activiteitenoverzicht!$G$5:$G$10001,F367)&lt;&gt;0,INDEX(Activiteitenoverzicht!$G$5:$G$10001,F367),"niet gevonden"),"-")</f>
        <v>-</v>
      </c>
      <c r="I367" t="str">
        <f ca="1">IF(ISNUMBER(F367), IFERROR(MATCH(A367,OFFSET(Activiteitenoverzicht!$D$5:$D$10001,F367,0), 0)+F367, "-"), "-")</f>
        <v>-</v>
      </c>
      <c r="J367" t="str" cm="1">
        <f t="array" aca="1" ref="J367" ca="1">IF(ISNUMBER(I367),IF(INDEX(Activiteitenoverzicht!$B$5:$B$10001,I367)&lt;&gt;0,INDEX(Activiteitenoverzicht!$B$5:$B$10001,I367),"niet gevonden"),"-")</f>
        <v>-</v>
      </c>
      <c r="K367" t="str" cm="1">
        <f t="array" aca="1" ref="K367" ca="1">IF(ISNUMBER(I367),IF(INDEX(Activiteitenoverzicht!$G$5:$G$10001,I367)&lt;&gt;0,INDEX(Activiteitenoverzicht!$G$5:$G$10001,I367),"niet gevonden"),"-")</f>
        <v>-</v>
      </c>
      <c r="L367" t="str">
        <f ca="1">IF(ISNUMBER(I367), IFERROR(MATCH(A367,OFFSET(Activiteitenoverzicht!$D$5:$D$10001,I367,0), 0)+I367, "-"), "-")</f>
        <v>-</v>
      </c>
      <c r="M367" t="str" cm="1">
        <f t="array" aca="1" ref="M367" ca="1">IF(ISNUMBER(L367),IF(INDEX(Activiteitenoverzicht!$B$5:$B$10001,L367)&lt;&gt;0,INDEX(Activiteitenoverzicht!$B$5:$B$10001,L367),"niet gevonden"),"-")</f>
        <v>-</v>
      </c>
      <c r="N367" t="str" cm="1">
        <f t="array" aca="1" ref="N367" ca="1">IF(ISNUMBER(L367),IF(INDEX(Activiteitenoverzicht!$G$5:$G$10001,L367)&lt;&gt;0,INDEX(Activiteitenoverzicht!$G$5:$G$10001,L367),"niet gevonden"),"-")</f>
        <v>-</v>
      </c>
      <c r="O367" t="str">
        <f ca="1">IF(ISNUMBER(L367), IFERROR(MATCH(A367,OFFSET(Activiteitenoverzicht!$D$5:$D$10001,L367,0), 0)+L367, "-"), "-")</f>
        <v>-</v>
      </c>
      <c r="R367" t="str">
        <f ca="1">IF(ISNUMBER(O367), IFERROR(MATCH(A367,OFFSET(Activiteitenoverzicht!$D$5:$D$10001,O367,0), 0)+O367, "-"), "-")</f>
        <v>-</v>
      </c>
      <c r="U367" t="str">
        <f ca="1">IF(ISNUMBER(R367), IFERROR(MATCH(A367,OFFSET(Activiteitenoverzicht!$D$5:$D$10001,R367,0), 0)+R367, "-"), "-")</f>
        <v>-</v>
      </c>
      <c r="X367" t="str">
        <f ca="1">IF(ISNUMBER(U367), IFERROR(MATCH(A367,OFFSET(Activiteitenoverzicht!$D$5:$D$10001,U367,0), 0)+U367, "-"), "-")</f>
        <v>-</v>
      </c>
      <c r="AA367" t="str">
        <f ca="1">IF(ISNUMBER(X367), IFERROR(MATCH(A367,OFFSET(Activiteitenoverzicht!$D$5:$D$10001,X367,0), 0)+X367, "-"), "-")</f>
        <v>-</v>
      </c>
    </row>
    <row r="368" spans="2:27" x14ac:dyDescent="0.25">
      <c r="B368">
        <f t="shared" si="5"/>
        <v>0</v>
      </c>
      <c r="C368" t="e">
        <f>MATCH(A368,Activiteitenoverzicht!$D$5:$D$10001, 0)</f>
        <v>#N/A</v>
      </c>
      <c r="D368" t="e" cm="1">
        <f t="array" ref="D368">IF(INDEX(Activiteitenoverzicht!$B$5:$B$10001,C368)&lt;&gt;0,INDEX(Activiteitenoverzicht!$B$5:$B$10001,C368),"niet gevonden")</f>
        <v>#N/A</v>
      </c>
      <c r="E368" t="e" cm="1">
        <f t="array" ref="E368">IF(INDEX(Activiteitenoverzicht!$G$5:$G$10001,C368)&lt;&gt;0,INDEX(Activiteitenoverzicht!$G$5:$G$10001,C368),"niet gevonden")</f>
        <v>#N/A</v>
      </c>
      <c r="F368" t="str">
        <f ca="1">IFERROR(MATCH(A368,OFFSET(Activiteitenoverzicht!$D$5:$D$2079,C368,0), 0)+C368, "-")</f>
        <v>-</v>
      </c>
      <c r="G368" t="str" cm="1">
        <f t="array" aca="1" ref="G368" ca="1">IF(ISNUMBER(F368),IF(INDEX(Activiteitenoverzicht!$B$5:$B$10001,F368)&lt;&gt;0,INDEX(Activiteitenoverzicht!$B$5:$B$10001,F368),"niet gevonden"),"-")</f>
        <v>-</v>
      </c>
      <c r="H368" t="str" cm="1">
        <f t="array" aca="1" ref="H368" ca="1">IF(ISNUMBER(F368),IF(INDEX(Activiteitenoverzicht!$G$5:$G$10001,F368)&lt;&gt;0,INDEX(Activiteitenoverzicht!$G$5:$G$10001,F368),"niet gevonden"),"-")</f>
        <v>-</v>
      </c>
      <c r="I368" t="str">
        <f ca="1">IF(ISNUMBER(F368), IFERROR(MATCH(A368,OFFSET(Activiteitenoverzicht!$D$5:$D$10001,F368,0), 0)+F368, "-"), "-")</f>
        <v>-</v>
      </c>
      <c r="J368" t="str" cm="1">
        <f t="array" aca="1" ref="J368" ca="1">IF(ISNUMBER(I368),IF(INDEX(Activiteitenoverzicht!$B$5:$B$10001,I368)&lt;&gt;0,INDEX(Activiteitenoverzicht!$B$5:$B$10001,I368),"niet gevonden"),"-")</f>
        <v>-</v>
      </c>
      <c r="K368" t="str" cm="1">
        <f t="array" aca="1" ref="K368" ca="1">IF(ISNUMBER(I368),IF(INDEX(Activiteitenoverzicht!$G$5:$G$10001,I368)&lt;&gt;0,INDEX(Activiteitenoverzicht!$G$5:$G$10001,I368),"niet gevonden"),"-")</f>
        <v>-</v>
      </c>
      <c r="L368" t="str">
        <f ca="1">IF(ISNUMBER(I368), IFERROR(MATCH(A368,OFFSET(Activiteitenoverzicht!$D$5:$D$10001,I368,0), 0)+I368, "-"), "-")</f>
        <v>-</v>
      </c>
      <c r="M368" t="str" cm="1">
        <f t="array" aca="1" ref="M368" ca="1">IF(ISNUMBER(L368),IF(INDEX(Activiteitenoverzicht!$B$5:$B$10001,L368)&lt;&gt;0,INDEX(Activiteitenoverzicht!$B$5:$B$10001,L368),"niet gevonden"),"-")</f>
        <v>-</v>
      </c>
      <c r="N368" t="str" cm="1">
        <f t="array" aca="1" ref="N368" ca="1">IF(ISNUMBER(L368),IF(INDEX(Activiteitenoverzicht!$G$5:$G$10001,L368)&lt;&gt;0,INDEX(Activiteitenoverzicht!$G$5:$G$10001,L368),"niet gevonden"),"-")</f>
        <v>-</v>
      </c>
      <c r="O368" t="str">
        <f ca="1">IF(ISNUMBER(L368), IFERROR(MATCH(A368,OFFSET(Activiteitenoverzicht!$D$5:$D$10001,L368,0), 0)+L368, "-"), "-")</f>
        <v>-</v>
      </c>
      <c r="R368" t="str">
        <f ca="1">IF(ISNUMBER(O368), IFERROR(MATCH(A368,OFFSET(Activiteitenoverzicht!$D$5:$D$10001,O368,0), 0)+O368, "-"), "-")</f>
        <v>-</v>
      </c>
      <c r="U368" t="str">
        <f ca="1">IF(ISNUMBER(R368), IFERROR(MATCH(A368,OFFSET(Activiteitenoverzicht!$D$5:$D$10001,R368,0), 0)+R368, "-"), "-")</f>
        <v>-</v>
      </c>
      <c r="X368" t="str">
        <f ca="1">IF(ISNUMBER(U368), IFERROR(MATCH(A368,OFFSET(Activiteitenoverzicht!$D$5:$D$10001,U368,0), 0)+U368, "-"), "-")</f>
        <v>-</v>
      </c>
      <c r="AA368" t="str">
        <f ca="1">IF(ISNUMBER(X368), IFERROR(MATCH(A368,OFFSET(Activiteitenoverzicht!$D$5:$D$10001,X368,0), 0)+X368, "-"), "-")</f>
        <v>-</v>
      </c>
    </row>
    <row r="369" spans="2:27" x14ac:dyDescent="0.25">
      <c r="B369">
        <f t="shared" si="5"/>
        <v>0</v>
      </c>
      <c r="C369" t="e">
        <f>MATCH(A369,Activiteitenoverzicht!$D$5:$D$10001, 0)</f>
        <v>#N/A</v>
      </c>
      <c r="D369" t="e" cm="1">
        <f t="array" ref="D369">IF(INDEX(Activiteitenoverzicht!$B$5:$B$10001,C369)&lt;&gt;0,INDEX(Activiteitenoverzicht!$B$5:$B$10001,C369),"niet gevonden")</f>
        <v>#N/A</v>
      </c>
      <c r="E369" t="e" cm="1">
        <f t="array" ref="E369">IF(INDEX(Activiteitenoverzicht!$G$5:$G$10001,C369)&lt;&gt;0,INDEX(Activiteitenoverzicht!$G$5:$G$10001,C369),"niet gevonden")</f>
        <v>#N/A</v>
      </c>
      <c r="F369" t="str">
        <f ca="1">IFERROR(MATCH(A369,OFFSET(Activiteitenoverzicht!$D$5:$D$2079,C369,0), 0)+C369, "-")</f>
        <v>-</v>
      </c>
      <c r="G369" t="str" cm="1">
        <f t="array" aca="1" ref="G369" ca="1">IF(ISNUMBER(F369),IF(INDEX(Activiteitenoverzicht!$B$5:$B$10001,F369)&lt;&gt;0,INDEX(Activiteitenoverzicht!$B$5:$B$10001,F369),"niet gevonden"),"-")</f>
        <v>-</v>
      </c>
      <c r="H369" t="str" cm="1">
        <f t="array" aca="1" ref="H369" ca="1">IF(ISNUMBER(F369),IF(INDEX(Activiteitenoverzicht!$G$5:$G$10001,F369)&lt;&gt;0,INDEX(Activiteitenoverzicht!$G$5:$G$10001,F369),"niet gevonden"),"-")</f>
        <v>-</v>
      </c>
      <c r="I369" t="str">
        <f ca="1">IF(ISNUMBER(F369), IFERROR(MATCH(A369,OFFSET(Activiteitenoverzicht!$D$5:$D$10001,F369,0), 0)+F369, "-"), "-")</f>
        <v>-</v>
      </c>
      <c r="J369" t="str" cm="1">
        <f t="array" aca="1" ref="J369" ca="1">IF(ISNUMBER(I369),IF(INDEX(Activiteitenoverzicht!$B$5:$B$10001,I369)&lt;&gt;0,INDEX(Activiteitenoverzicht!$B$5:$B$10001,I369),"niet gevonden"),"-")</f>
        <v>-</v>
      </c>
      <c r="K369" t="str" cm="1">
        <f t="array" aca="1" ref="K369" ca="1">IF(ISNUMBER(I369),IF(INDEX(Activiteitenoverzicht!$G$5:$G$10001,I369)&lt;&gt;0,INDEX(Activiteitenoverzicht!$G$5:$G$10001,I369),"niet gevonden"),"-")</f>
        <v>-</v>
      </c>
      <c r="L369" t="str">
        <f ca="1">IF(ISNUMBER(I369), IFERROR(MATCH(A369,OFFSET(Activiteitenoverzicht!$D$5:$D$10001,I369,0), 0)+I369, "-"), "-")</f>
        <v>-</v>
      </c>
      <c r="M369" t="str" cm="1">
        <f t="array" aca="1" ref="M369" ca="1">IF(ISNUMBER(L369),IF(INDEX(Activiteitenoverzicht!$B$5:$B$10001,L369)&lt;&gt;0,INDEX(Activiteitenoverzicht!$B$5:$B$10001,L369),"niet gevonden"),"-")</f>
        <v>-</v>
      </c>
      <c r="N369" t="str" cm="1">
        <f t="array" aca="1" ref="N369" ca="1">IF(ISNUMBER(L369),IF(INDEX(Activiteitenoverzicht!$G$5:$G$10001,L369)&lt;&gt;0,INDEX(Activiteitenoverzicht!$G$5:$G$10001,L369),"niet gevonden"),"-")</f>
        <v>-</v>
      </c>
      <c r="O369" t="str">
        <f ca="1">IF(ISNUMBER(L369), IFERROR(MATCH(A369,OFFSET(Activiteitenoverzicht!$D$5:$D$10001,L369,0), 0)+L369, "-"), "-")</f>
        <v>-</v>
      </c>
      <c r="R369" t="str">
        <f ca="1">IF(ISNUMBER(O369), IFERROR(MATCH(A369,OFFSET(Activiteitenoverzicht!$D$5:$D$10001,O369,0), 0)+O369, "-"), "-")</f>
        <v>-</v>
      </c>
      <c r="U369" t="str">
        <f ca="1">IF(ISNUMBER(R369), IFERROR(MATCH(A369,OFFSET(Activiteitenoverzicht!$D$5:$D$10001,R369,0), 0)+R369, "-"), "-")</f>
        <v>-</v>
      </c>
      <c r="X369" t="str">
        <f ca="1">IF(ISNUMBER(U369), IFERROR(MATCH(A369,OFFSET(Activiteitenoverzicht!$D$5:$D$10001,U369,0), 0)+U369, "-"), "-")</f>
        <v>-</v>
      </c>
      <c r="AA369" t="str">
        <f ca="1">IF(ISNUMBER(X369), IFERROR(MATCH(A369,OFFSET(Activiteitenoverzicht!$D$5:$D$10001,X369,0), 0)+X369, "-"), "-")</f>
        <v>-</v>
      </c>
    </row>
    <row r="370" spans="2:27" x14ac:dyDescent="0.25">
      <c r="B370">
        <f t="shared" si="5"/>
        <v>0</v>
      </c>
      <c r="C370" t="e">
        <f>MATCH(A370,Activiteitenoverzicht!$D$5:$D$10001, 0)</f>
        <v>#N/A</v>
      </c>
      <c r="D370" t="e" cm="1">
        <f t="array" ref="D370">IF(INDEX(Activiteitenoverzicht!$B$5:$B$10001,C370)&lt;&gt;0,INDEX(Activiteitenoverzicht!$B$5:$B$10001,C370),"niet gevonden")</f>
        <v>#N/A</v>
      </c>
      <c r="E370" t="e" cm="1">
        <f t="array" ref="E370">IF(INDEX(Activiteitenoverzicht!$G$5:$G$10001,C370)&lt;&gt;0,INDEX(Activiteitenoverzicht!$G$5:$G$10001,C370),"niet gevonden")</f>
        <v>#N/A</v>
      </c>
      <c r="F370" t="str">
        <f ca="1">IFERROR(MATCH(A370,OFFSET(Activiteitenoverzicht!$D$5:$D$2079,C370,0), 0)+C370, "-")</f>
        <v>-</v>
      </c>
      <c r="G370" t="str" cm="1">
        <f t="array" aca="1" ref="G370" ca="1">IF(ISNUMBER(F370),IF(INDEX(Activiteitenoverzicht!$B$5:$B$10001,F370)&lt;&gt;0,INDEX(Activiteitenoverzicht!$B$5:$B$10001,F370),"niet gevonden"),"-")</f>
        <v>-</v>
      </c>
      <c r="H370" t="str" cm="1">
        <f t="array" aca="1" ref="H370" ca="1">IF(ISNUMBER(F370),IF(INDEX(Activiteitenoverzicht!$G$5:$G$10001,F370)&lt;&gt;0,INDEX(Activiteitenoverzicht!$G$5:$G$10001,F370),"niet gevonden"),"-")</f>
        <v>-</v>
      </c>
      <c r="I370" t="str">
        <f ca="1">IF(ISNUMBER(F370), IFERROR(MATCH(A370,OFFSET(Activiteitenoverzicht!$D$5:$D$10001,F370,0), 0)+F370, "-"), "-")</f>
        <v>-</v>
      </c>
      <c r="J370" t="str" cm="1">
        <f t="array" aca="1" ref="J370" ca="1">IF(ISNUMBER(I370),IF(INDEX(Activiteitenoverzicht!$B$5:$B$10001,I370)&lt;&gt;0,INDEX(Activiteitenoverzicht!$B$5:$B$10001,I370),"niet gevonden"),"-")</f>
        <v>-</v>
      </c>
      <c r="K370" t="str" cm="1">
        <f t="array" aca="1" ref="K370" ca="1">IF(ISNUMBER(I370),IF(INDEX(Activiteitenoverzicht!$G$5:$G$10001,I370)&lt;&gt;0,INDEX(Activiteitenoverzicht!$G$5:$G$10001,I370),"niet gevonden"),"-")</f>
        <v>-</v>
      </c>
      <c r="L370" t="str">
        <f ca="1">IF(ISNUMBER(I370), IFERROR(MATCH(A370,OFFSET(Activiteitenoverzicht!$D$5:$D$10001,I370,0), 0)+I370, "-"), "-")</f>
        <v>-</v>
      </c>
      <c r="M370" t="str" cm="1">
        <f t="array" aca="1" ref="M370" ca="1">IF(ISNUMBER(L370),IF(INDEX(Activiteitenoverzicht!$B$5:$B$10001,L370)&lt;&gt;0,INDEX(Activiteitenoverzicht!$B$5:$B$10001,L370),"niet gevonden"),"-")</f>
        <v>-</v>
      </c>
      <c r="N370" t="str" cm="1">
        <f t="array" aca="1" ref="N370" ca="1">IF(ISNUMBER(L370),IF(INDEX(Activiteitenoverzicht!$G$5:$G$10001,L370)&lt;&gt;0,INDEX(Activiteitenoverzicht!$G$5:$G$10001,L370),"niet gevonden"),"-")</f>
        <v>-</v>
      </c>
      <c r="O370" t="str">
        <f ca="1">IF(ISNUMBER(L370), IFERROR(MATCH(A370,OFFSET(Activiteitenoverzicht!$D$5:$D$10001,L370,0), 0)+L370, "-"), "-")</f>
        <v>-</v>
      </c>
      <c r="R370" t="str">
        <f ca="1">IF(ISNUMBER(O370), IFERROR(MATCH(A370,OFFSET(Activiteitenoverzicht!$D$5:$D$10001,O370,0), 0)+O370, "-"), "-")</f>
        <v>-</v>
      </c>
      <c r="U370" t="str">
        <f ca="1">IF(ISNUMBER(R370), IFERROR(MATCH(A370,OFFSET(Activiteitenoverzicht!$D$5:$D$10001,R370,0), 0)+R370, "-"), "-")</f>
        <v>-</v>
      </c>
      <c r="X370" t="str">
        <f ca="1">IF(ISNUMBER(U370), IFERROR(MATCH(A370,OFFSET(Activiteitenoverzicht!$D$5:$D$10001,U370,0), 0)+U370, "-"), "-")</f>
        <v>-</v>
      </c>
      <c r="AA370" t="str">
        <f ca="1">IF(ISNUMBER(X370), IFERROR(MATCH(A370,OFFSET(Activiteitenoverzicht!$D$5:$D$10001,X370,0), 0)+X370, "-"), "-")</f>
        <v>-</v>
      </c>
    </row>
    <row r="371" spans="2:27" x14ac:dyDescent="0.25">
      <c r="B371">
        <f t="shared" si="5"/>
        <v>0</v>
      </c>
      <c r="C371" t="e">
        <f>MATCH(A371,Activiteitenoverzicht!$D$5:$D$10001, 0)</f>
        <v>#N/A</v>
      </c>
      <c r="D371" t="e" cm="1">
        <f t="array" ref="D371">IF(INDEX(Activiteitenoverzicht!$B$5:$B$10001,C371)&lt;&gt;0,INDEX(Activiteitenoverzicht!$B$5:$B$10001,C371),"niet gevonden")</f>
        <v>#N/A</v>
      </c>
      <c r="E371" t="e" cm="1">
        <f t="array" ref="E371">IF(INDEX(Activiteitenoverzicht!$G$5:$G$10001,C371)&lt;&gt;0,INDEX(Activiteitenoverzicht!$G$5:$G$10001,C371),"niet gevonden")</f>
        <v>#N/A</v>
      </c>
      <c r="F371" t="str">
        <f ca="1">IFERROR(MATCH(A371,OFFSET(Activiteitenoverzicht!$D$5:$D$2079,C371,0), 0)+C371, "-")</f>
        <v>-</v>
      </c>
      <c r="G371" t="str" cm="1">
        <f t="array" aca="1" ref="G371" ca="1">IF(ISNUMBER(F371),IF(INDEX(Activiteitenoverzicht!$B$5:$B$10001,F371)&lt;&gt;0,INDEX(Activiteitenoverzicht!$B$5:$B$10001,F371),"niet gevonden"),"-")</f>
        <v>-</v>
      </c>
      <c r="H371" t="str" cm="1">
        <f t="array" aca="1" ref="H371" ca="1">IF(ISNUMBER(F371),IF(INDEX(Activiteitenoverzicht!$G$5:$G$10001,F371)&lt;&gt;0,INDEX(Activiteitenoverzicht!$G$5:$G$10001,F371),"niet gevonden"),"-")</f>
        <v>-</v>
      </c>
      <c r="I371" t="str">
        <f ca="1">IF(ISNUMBER(F371), IFERROR(MATCH(A371,OFFSET(Activiteitenoverzicht!$D$5:$D$10001,F371,0), 0)+F371, "-"), "-")</f>
        <v>-</v>
      </c>
      <c r="J371" t="str" cm="1">
        <f t="array" aca="1" ref="J371" ca="1">IF(ISNUMBER(I371),IF(INDEX(Activiteitenoverzicht!$B$5:$B$10001,I371)&lt;&gt;0,INDEX(Activiteitenoverzicht!$B$5:$B$10001,I371),"niet gevonden"),"-")</f>
        <v>-</v>
      </c>
      <c r="K371" t="str" cm="1">
        <f t="array" aca="1" ref="K371" ca="1">IF(ISNUMBER(I371),IF(INDEX(Activiteitenoverzicht!$G$5:$G$10001,I371)&lt;&gt;0,INDEX(Activiteitenoverzicht!$G$5:$G$10001,I371),"niet gevonden"),"-")</f>
        <v>-</v>
      </c>
      <c r="L371" t="str">
        <f ca="1">IF(ISNUMBER(I371), IFERROR(MATCH(A371,OFFSET(Activiteitenoverzicht!$D$5:$D$10001,I371,0), 0)+I371, "-"), "-")</f>
        <v>-</v>
      </c>
      <c r="M371" t="str" cm="1">
        <f t="array" aca="1" ref="M371" ca="1">IF(ISNUMBER(L371),IF(INDEX(Activiteitenoverzicht!$B$5:$B$10001,L371)&lt;&gt;0,INDEX(Activiteitenoverzicht!$B$5:$B$10001,L371),"niet gevonden"),"-")</f>
        <v>-</v>
      </c>
      <c r="N371" t="str" cm="1">
        <f t="array" aca="1" ref="N371" ca="1">IF(ISNUMBER(L371),IF(INDEX(Activiteitenoverzicht!$G$5:$G$10001,L371)&lt;&gt;0,INDEX(Activiteitenoverzicht!$G$5:$G$10001,L371),"niet gevonden"),"-")</f>
        <v>-</v>
      </c>
      <c r="O371" t="str">
        <f ca="1">IF(ISNUMBER(L371), IFERROR(MATCH(A371,OFFSET(Activiteitenoverzicht!$D$5:$D$10001,L371,0), 0)+L371, "-"), "-")</f>
        <v>-</v>
      </c>
      <c r="R371" t="str">
        <f ca="1">IF(ISNUMBER(O371), IFERROR(MATCH(A371,OFFSET(Activiteitenoverzicht!$D$5:$D$10001,O371,0), 0)+O371, "-"), "-")</f>
        <v>-</v>
      </c>
      <c r="U371" t="str">
        <f ca="1">IF(ISNUMBER(R371), IFERROR(MATCH(A371,OFFSET(Activiteitenoverzicht!$D$5:$D$10001,R371,0), 0)+R371, "-"), "-")</f>
        <v>-</v>
      </c>
      <c r="X371" t="str">
        <f ca="1">IF(ISNUMBER(U371), IFERROR(MATCH(A371,OFFSET(Activiteitenoverzicht!$D$5:$D$10001,U371,0), 0)+U371, "-"), "-")</f>
        <v>-</v>
      </c>
      <c r="AA371" t="str">
        <f ca="1">IF(ISNUMBER(X371), IFERROR(MATCH(A371,OFFSET(Activiteitenoverzicht!$D$5:$D$10001,X371,0), 0)+X371, "-"), "-")</f>
        <v>-</v>
      </c>
    </row>
    <row r="372" spans="2:27" x14ac:dyDescent="0.25">
      <c r="B372">
        <f t="shared" si="5"/>
        <v>0</v>
      </c>
      <c r="C372" t="e">
        <f>MATCH(A372,Activiteitenoverzicht!$D$5:$D$10001, 0)</f>
        <v>#N/A</v>
      </c>
      <c r="D372" t="e" cm="1">
        <f t="array" ref="D372">IF(INDEX(Activiteitenoverzicht!$B$5:$B$10001,C372)&lt;&gt;0,INDEX(Activiteitenoverzicht!$B$5:$B$10001,C372),"niet gevonden")</f>
        <v>#N/A</v>
      </c>
      <c r="E372" t="e" cm="1">
        <f t="array" ref="E372">IF(INDEX(Activiteitenoverzicht!$G$5:$G$10001,C372)&lt;&gt;0,INDEX(Activiteitenoverzicht!$G$5:$G$10001,C372),"niet gevonden")</f>
        <v>#N/A</v>
      </c>
      <c r="F372" t="str">
        <f ca="1">IFERROR(MATCH(A372,OFFSET(Activiteitenoverzicht!$D$5:$D$2079,C372,0), 0)+C372, "-")</f>
        <v>-</v>
      </c>
      <c r="G372" t="str" cm="1">
        <f t="array" aca="1" ref="G372" ca="1">IF(ISNUMBER(F372),IF(INDEX(Activiteitenoverzicht!$B$5:$B$10001,F372)&lt;&gt;0,INDEX(Activiteitenoverzicht!$B$5:$B$10001,F372),"niet gevonden"),"-")</f>
        <v>-</v>
      </c>
      <c r="H372" t="str" cm="1">
        <f t="array" aca="1" ref="H372" ca="1">IF(ISNUMBER(F372),IF(INDEX(Activiteitenoverzicht!$G$5:$G$10001,F372)&lt;&gt;0,INDEX(Activiteitenoverzicht!$G$5:$G$10001,F372),"niet gevonden"),"-")</f>
        <v>-</v>
      </c>
      <c r="I372" t="str">
        <f ca="1">IF(ISNUMBER(F372), IFERROR(MATCH(A372,OFFSET(Activiteitenoverzicht!$D$5:$D$10001,F372,0), 0)+F372, "-"), "-")</f>
        <v>-</v>
      </c>
      <c r="J372" t="str" cm="1">
        <f t="array" aca="1" ref="J372" ca="1">IF(ISNUMBER(I372),IF(INDEX(Activiteitenoverzicht!$B$5:$B$10001,I372)&lt;&gt;0,INDEX(Activiteitenoverzicht!$B$5:$B$10001,I372),"niet gevonden"),"-")</f>
        <v>-</v>
      </c>
      <c r="K372" t="str" cm="1">
        <f t="array" aca="1" ref="K372" ca="1">IF(ISNUMBER(I372),IF(INDEX(Activiteitenoverzicht!$G$5:$G$10001,I372)&lt;&gt;0,INDEX(Activiteitenoverzicht!$G$5:$G$10001,I372),"niet gevonden"),"-")</f>
        <v>-</v>
      </c>
      <c r="L372" t="str">
        <f ca="1">IF(ISNUMBER(I372), IFERROR(MATCH(A372,OFFSET(Activiteitenoverzicht!$D$5:$D$10001,I372,0), 0)+I372, "-"), "-")</f>
        <v>-</v>
      </c>
      <c r="M372" t="str" cm="1">
        <f t="array" aca="1" ref="M372" ca="1">IF(ISNUMBER(L372),IF(INDEX(Activiteitenoverzicht!$B$5:$B$10001,L372)&lt;&gt;0,INDEX(Activiteitenoverzicht!$B$5:$B$10001,L372),"niet gevonden"),"-")</f>
        <v>-</v>
      </c>
      <c r="N372" t="str" cm="1">
        <f t="array" aca="1" ref="N372" ca="1">IF(ISNUMBER(L372),IF(INDEX(Activiteitenoverzicht!$G$5:$G$10001,L372)&lt;&gt;0,INDEX(Activiteitenoverzicht!$G$5:$G$10001,L372),"niet gevonden"),"-")</f>
        <v>-</v>
      </c>
      <c r="O372" t="str">
        <f ca="1">IF(ISNUMBER(L372), IFERROR(MATCH(A372,OFFSET(Activiteitenoverzicht!$D$5:$D$10001,L372,0), 0)+L372, "-"), "-")</f>
        <v>-</v>
      </c>
      <c r="R372" t="str">
        <f ca="1">IF(ISNUMBER(O372), IFERROR(MATCH(A372,OFFSET(Activiteitenoverzicht!$D$5:$D$10001,O372,0), 0)+O372, "-"), "-")</f>
        <v>-</v>
      </c>
      <c r="U372" t="str">
        <f ca="1">IF(ISNUMBER(R372), IFERROR(MATCH(A372,OFFSET(Activiteitenoverzicht!$D$5:$D$10001,R372,0), 0)+R372, "-"), "-")</f>
        <v>-</v>
      </c>
      <c r="X372" t="str">
        <f ca="1">IF(ISNUMBER(U372), IFERROR(MATCH(A372,OFFSET(Activiteitenoverzicht!$D$5:$D$10001,U372,0), 0)+U372, "-"), "-")</f>
        <v>-</v>
      </c>
      <c r="AA372" t="str">
        <f ca="1">IF(ISNUMBER(X372), IFERROR(MATCH(A372,OFFSET(Activiteitenoverzicht!$D$5:$D$10001,X372,0), 0)+X372, "-"), "-")</f>
        <v>-</v>
      </c>
    </row>
    <row r="373" spans="2:27" x14ac:dyDescent="0.25">
      <c r="B373">
        <f t="shared" si="5"/>
        <v>0</v>
      </c>
      <c r="C373" t="e">
        <f>MATCH(A373,Activiteitenoverzicht!$D$5:$D$10001, 0)</f>
        <v>#N/A</v>
      </c>
      <c r="D373" t="e" cm="1">
        <f t="array" ref="D373">IF(INDEX(Activiteitenoverzicht!$B$5:$B$10001,C373)&lt;&gt;0,INDEX(Activiteitenoverzicht!$B$5:$B$10001,C373),"niet gevonden")</f>
        <v>#N/A</v>
      </c>
      <c r="E373" t="e" cm="1">
        <f t="array" ref="E373">IF(INDEX(Activiteitenoverzicht!$G$5:$G$10001,C373)&lt;&gt;0,INDEX(Activiteitenoverzicht!$G$5:$G$10001,C373),"niet gevonden")</f>
        <v>#N/A</v>
      </c>
      <c r="F373" t="str">
        <f ca="1">IFERROR(MATCH(A373,OFFSET(Activiteitenoverzicht!$D$5:$D$2079,C373,0), 0)+C373, "-")</f>
        <v>-</v>
      </c>
      <c r="G373" t="str" cm="1">
        <f t="array" aca="1" ref="G373" ca="1">IF(ISNUMBER(F373),IF(INDEX(Activiteitenoverzicht!$B$5:$B$10001,F373)&lt;&gt;0,INDEX(Activiteitenoverzicht!$B$5:$B$10001,F373),"niet gevonden"),"-")</f>
        <v>-</v>
      </c>
      <c r="H373" t="str" cm="1">
        <f t="array" aca="1" ref="H373" ca="1">IF(ISNUMBER(F373),IF(INDEX(Activiteitenoverzicht!$G$5:$G$10001,F373)&lt;&gt;0,INDEX(Activiteitenoverzicht!$G$5:$G$10001,F373),"niet gevonden"),"-")</f>
        <v>-</v>
      </c>
      <c r="I373" t="str">
        <f ca="1">IF(ISNUMBER(F373), IFERROR(MATCH(A373,OFFSET(Activiteitenoverzicht!$D$5:$D$10001,F373,0), 0)+F373, "-"), "-")</f>
        <v>-</v>
      </c>
      <c r="J373" t="str" cm="1">
        <f t="array" aca="1" ref="J373" ca="1">IF(ISNUMBER(I373),IF(INDEX(Activiteitenoverzicht!$B$5:$B$10001,I373)&lt;&gt;0,INDEX(Activiteitenoverzicht!$B$5:$B$10001,I373),"niet gevonden"),"-")</f>
        <v>-</v>
      </c>
      <c r="K373" t="str" cm="1">
        <f t="array" aca="1" ref="K373" ca="1">IF(ISNUMBER(I373),IF(INDEX(Activiteitenoverzicht!$G$5:$G$10001,I373)&lt;&gt;0,INDEX(Activiteitenoverzicht!$G$5:$G$10001,I373),"niet gevonden"),"-")</f>
        <v>-</v>
      </c>
      <c r="L373" t="str">
        <f ca="1">IF(ISNUMBER(I373), IFERROR(MATCH(A373,OFFSET(Activiteitenoverzicht!$D$5:$D$10001,I373,0), 0)+I373, "-"), "-")</f>
        <v>-</v>
      </c>
      <c r="M373" t="str" cm="1">
        <f t="array" aca="1" ref="M373" ca="1">IF(ISNUMBER(L373),IF(INDEX(Activiteitenoverzicht!$B$5:$B$10001,L373)&lt;&gt;0,INDEX(Activiteitenoverzicht!$B$5:$B$10001,L373),"niet gevonden"),"-")</f>
        <v>-</v>
      </c>
      <c r="N373" t="str" cm="1">
        <f t="array" aca="1" ref="N373" ca="1">IF(ISNUMBER(L373),IF(INDEX(Activiteitenoverzicht!$G$5:$G$10001,L373)&lt;&gt;0,INDEX(Activiteitenoverzicht!$G$5:$G$10001,L373),"niet gevonden"),"-")</f>
        <v>-</v>
      </c>
      <c r="O373" t="str">
        <f ca="1">IF(ISNUMBER(L373), IFERROR(MATCH(A373,OFFSET(Activiteitenoverzicht!$D$5:$D$10001,L373,0), 0)+L373, "-"), "-")</f>
        <v>-</v>
      </c>
      <c r="R373" t="str">
        <f ca="1">IF(ISNUMBER(O373), IFERROR(MATCH(A373,OFFSET(Activiteitenoverzicht!$D$5:$D$10001,O373,0), 0)+O373, "-"), "-")</f>
        <v>-</v>
      </c>
      <c r="U373" t="str">
        <f ca="1">IF(ISNUMBER(R373), IFERROR(MATCH(A373,OFFSET(Activiteitenoverzicht!$D$5:$D$10001,R373,0), 0)+R373, "-"), "-")</f>
        <v>-</v>
      </c>
      <c r="X373" t="str">
        <f ca="1">IF(ISNUMBER(U373), IFERROR(MATCH(A373,OFFSET(Activiteitenoverzicht!$D$5:$D$10001,U373,0), 0)+U373, "-"), "-")</f>
        <v>-</v>
      </c>
      <c r="AA373" t="str">
        <f ca="1">IF(ISNUMBER(X373), IFERROR(MATCH(A373,OFFSET(Activiteitenoverzicht!$D$5:$D$10001,X373,0), 0)+X373, "-"), "-")</f>
        <v>-</v>
      </c>
    </row>
    <row r="374" spans="2:27" x14ac:dyDescent="0.25">
      <c r="B374">
        <f t="shared" si="5"/>
        <v>0</v>
      </c>
      <c r="C374" t="e">
        <f>MATCH(A374,Activiteitenoverzicht!$D$5:$D$10001, 0)</f>
        <v>#N/A</v>
      </c>
      <c r="D374" t="e" cm="1">
        <f t="array" ref="D374">IF(INDEX(Activiteitenoverzicht!$B$5:$B$10001,C374)&lt;&gt;0,INDEX(Activiteitenoverzicht!$B$5:$B$10001,C374),"niet gevonden")</f>
        <v>#N/A</v>
      </c>
      <c r="E374" t="e" cm="1">
        <f t="array" ref="E374">IF(INDEX(Activiteitenoverzicht!$G$5:$G$10001,C374)&lt;&gt;0,INDEX(Activiteitenoverzicht!$G$5:$G$10001,C374),"niet gevonden")</f>
        <v>#N/A</v>
      </c>
      <c r="F374" t="str">
        <f ca="1">IFERROR(MATCH(A374,OFFSET(Activiteitenoverzicht!$D$5:$D$2079,C374,0), 0)+C374, "-")</f>
        <v>-</v>
      </c>
      <c r="G374" t="str" cm="1">
        <f t="array" aca="1" ref="G374" ca="1">IF(ISNUMBER(F374),IF(INDEX(Activiteitenoverzicht!$B$5:$B$10001,F374)&lt;&gt;0,INDEX(Activiteitenoverzicht!$B$5:$B$10001,F374),"niet gevonden"),"-")</f>
        <v>-</v>
      </c>
      <c r="H374" t="str" cm="1">
        <f t="array" aca="1" ref="H374" ca="1">IF(ISNUMBER(F374),IF(INDEX(Activiteitenoverzicht!$G$5:$G$10001,F374)&lt;&gt;0,INDEX(Activiteitenoverzicht!$G$5:$G$10001,F374),"niet gevonden"),"-")</f>
        <v>-</v>
      </c>
      <c r="I374" t="str">
        <f ca="1">IF(ISNUMBER(F374), IFERROR(MATCH(A374,OFFSET(Activiteitenoverzicht!$D$5:$D$10001,F374,0), 0)+F374, "-"), "-")</f>
        <v>-</v>
      </c>
      <c r="J374" t="str" cm="1">
        <f t="array" aca="1" ref="J374" ca="1">IF(ISNUMBER(I374),IF(INDEX(Activiteitenoverzicht!$B$5:$B$10001,I374)&lt;&gt;0,INDEX(Activiteitenoverzicht!$B$5:$B$10001,I374),"niet gevonden"),"-")</f>
        <v>-</v>
      </c>
      <c r="K374" t="str" cm="1">
        <f t="array" aca="1" ref="K374" ca="1">IF(ISNUMBER(I374),IF(INDEX(Activiteitenoverzicht!$G$5:$G$10001,I374)&lt;&gt;0,INDEX(Activiteitenoverzicht!$G$5:$G$10001,I374),"niet gevonden"),"-")</f>
        <v>-</v>
      </c>
      <c r="L374" t="str">
        <f ca="1">IF(ISNUMBER(I374), IFERROR(MATCH(A374,OFFSET(Activiteitenoverzicht!$D$5:$D$10001,I374,0), 0)+I374, "-"), "-")</f>
        <v>-</v>
      </c>
      <c r="M374" t="str" cm="1">
        <f t="array" aca="1" ref="M374" ca="1">IF(ISNUMBER(L374),IF(INDEX(Activiteitenoverzicht!$B$5:$B$10001,L374)&lt;&gt;0,INDEX(Activiteitenoverzicht!$B$5:$B$10001,L374),"niet gevonden"),"-")</f>
        <v>-</v>
      </c>
      <c r="N374" t="str" cm="1">
        <f t="array" aca="1" ref="N374" ca="1">IF(ISNUMBER(L374),IF(INDEX(Activiteitenoverzicht!$G$5:$G$10001,L374)&lt;&gt;0,INDEX(Activiteitenoverzicht!$G$5:$G$10001,L374),"niet gevonden"),"-")</f>
        <v>-</v>
      </c>
      <c r="O374" t="str">
        <f ca="1">IF(ISNUMBER(L374), IFERROR(MATCH(A374,OFFSET(Activiteitenoverzicht!$D$5:$D$10001,L374,0), 0)+L374, "-"), "-")</f>
        <v>-</v>
      </c>
      <c r="R374" t="str">
        <f ca="1">IF(ISNUMBER(O374), IFERROR(MATCH(A374,OFFSET(Activiteitenoverzicht!$D$5:$D$10001,O374,0), 0)+O374, "-"), "-")</f>
        <v>-</v>
      </c>
      <c r="U374" t="str">
        <f ca="1">IF(ISNUMBER(R374), IFERROR(MATCH(A374,OFFSET(Activiteitenoverzicht!$D$5:$D$10001,R374,0), 0)+R374, "-"), "-")</f>
        <v>-</v>
      </c>
      <c r="X374" t="str">
        <f ca="1">IF(ISNUMBER(U374), IFERROR(MATCH(A374,OFFSET(Activiteitenoverzicht!$D$5:$D$10001,U374,0), 0)+U374, "-"), "-")</f>
        <v>-</v>
      </c>
      <c r="AA374" t="str">
        <f ca="1">IF(ISNUMBER(X374), IFERROR(MATCH(A374,OFFSET(Activiteitenoverzicht!$D$5:$D$10001,X374,0), 0)+X374, "-"), "-")</f>
        <v>-</v>
      </c>
    </row>
    <row r="375" spans="2:27" x14ac:dyDescent="0.25">
      <c r="B375">
        <f t="shared" si="5"/>
        <v>0</v>
      </c>
      <c r="C375" t="e">
        <f>MATCH(A375,Activiteitenoverzicht!$D$5:$D$10001, 0)</f>
        <v>#N/A</v>
      </c>
      <c r="D375" t="e" cm="1">
        <f t="array" ref="D375">IF(INDEX(Activiteitenoverzicht!$B$5:$B$10001,C375)&lt;&gt;0,INDEX(Activiteitenoverzicht!$B$5:$B$10001,C375),"niet gevonden")</f>
        <v>#N/A</v>
      </c>
      <c r="E375" t="e" cm="1">
        <f t="array" ref="E375">IF(INDEX(Activiteitenoverzicht!$G$5:$G$10001,C375)&lt;&gt;0,INDEX(Activiteitenoverzicht!$G$5:$G$10001,C375),"niet gevonden")</f>
        <v>#N/A</v>
      </c>
      <c r="F375" t="str">
        <f ca="1">IFERROR(MATCH(A375,OFFSET(Activiteitenoverzicht!$D$5:$D$2079,C375,0), 0)+C375, "-")</f>
        <v>-</v>
      </c>
      <c r="G375" t="str" cm="1">
        <f t="array" aca="1" ref="G375" ca="1">IF(ISNUMBER(F375),IF(INDEX(Activiteitenoverzicht!$B$5:$B$10001,F375)&lt;&gt;0,INDEX(Activiteitenoverzicht!$B$5:$B$10001,F375),"niet gevonden"),"-")</f>
        <v>-</v>
      </c>
      <c r="H375" t="str" cm="1">
        <f t="array" aca="1" ref="H375" ca="1">IF(ISNUMBER(F375),IF(INDEX(Activiteitenoverzicht!$G$5:$G$10001,F375)&lt;&gt;0,INDEX(Activiteitenoverzicht!$G$5:$G$10001,F375),"niet gevonden"),"-")</f>
        <v>-</v>
      </c>
      <c r="I375" t="str">
        <f ca="1">IF(ISNUMBER(F375), IFERROR(MATCH(A375,OFFSET(Activiteitenoverzicht!$D$5:$D$10001,F375,0), 0)+F375, "-"), "-")</f>
        <v>-</v>
      </c>
      <c r="J375" t="str" cm="1">
        <f t="array" aca="1" ref="J375" ca="1">IF(ISNUMBER(I375),IF(INDEX(Activiteitenoverzicht!$B$5:$B$10001,I375)&lt;&gt;0,INDEX(Activiteitenoverzicht!$B$5:$B$10001,I375),"niet gevonden"),"-")</f>
        <v>-</v>
      </c>
      <c r="K375" t="str" cm="1">
        <f t="array" aca="1" ref="K375" ca="1">IF(ISNUMBER(I375),IF(INDEX(Activiteitenoverzicht!$G$5:$G$10001,I375)&lt;&gt;0,INDEX(Activiteitenoverzicht!$G$5:$G$10001,I375),"niet gevonden"),"-")</f>
        <v>-</v>
      </c>
      <c r="L375" t="str">
        <f ca="1">IF(ISNUMBER(I375), IFERROR(MATCH(A375,OFFSET(Activiteitenoverzicht!$D$5:$D$10001,I375,0), 0)+I375, "-"), "-")</f>
        <v>-</v>
      </c>
      <c r="M375" t="str" cm="1">
        <f t="array" aca="1" ref="M375" ca="1">IF(ISNUMBER(L375),IF(INDEX(Activiteitenoverzicht!$B$5:$B$10001,L375)&lt;&gt;0,INDEX(Activiteitenoverzicht!$B$5:$B$10001,L375),"niet gevonden"),"-")</f>
        <v>-</v>
      </c>
      <c r="N375" t="str" cm="1">
        <f t="array" aca="1" ref="N375" ca="1">IF(ISNUMBER(L375),IF(INDEX(Activiteitenoverzicht!$G$5:$G$10001,L375)&lt;&gt;0,INDEX(Activiteitenoverzicht!$G$5:$G$10001,L375),"niet gevonden"),"-")</f>
        <v>-</v>
      </c>
      <c r="O375" t="str">
        <f ca="1">IF(ISNUMBER(L375), IFERROR(MATCH(A375,OFFSET(Activiteitenoverzicht!$D$5:$D$10001,L375,0), 0)+L375, "-"), "-")</f>
        <v>-</v>
      </c>
      <c r="R375" t="str">
        <f ca="1">IF(ISNUMBER(O375), IFERROR(MATCH(A375,OFFSET(Activiteitenoverzicht!$D$5:$D$10001,O375,0), 0)+O375, "-"), "-")</f>
        <v>-</v>
      </c>
      <c r="U375" t="str">
        <f ca="1">IF(ISNUMBER(R375), IFERROR(MATCH(A375,OFFSET(Activiteitenoverzicht!$D$5:$D$10001,R375,0), 0)+R375, "-"), "-")</f>
        <v>-</v>
      </c>
      <c r="X375" t="str">
        <f ca="1">IF(ISNUMBER(U375), IFERROR(MATCH(A375,OFFSET(Activiteitenoverzicht!$D$5:$D$10001,U375,0), 0)+U375, "-"), "-")</f>
        <v>-</v>
      </c>
      <c r="AA375" t="str">
        <f ca="1">IF(ISNUMBER(X375), IFERROR(MATCH(A375,OFFSET(Activiteitenoverzicht!$D$5:$D$10001,X375,0), 0)+X375, "-"), "-")</f>
        <v>-</v>
      </c>
    </row>
    <row r="376" spans="2:27" x14ac:dyDescent="0.25">
      <c r="B376">
        <f t="shared" si="5"/>
        <v>0</v>
      </c>
      <c r="C376" t="e">
        <f>MATCH(A376,Activiteitenoverzicht!$D$5:$D$10001, 0)</f>
        <v>#N/A</v>
      </c>
      <c r="D376" t="e" cm="1">
        <f t="array" ref="D376">IF(INDEX(Activiteitenoverzicht!$B$5:$B$10001,C376)&lt;&gt;0,INDEX(Activiteitenoverzicht!$B$5:$B$10001,C376),"niet gevonden")</f>
        <v>#N/A</v>
      </c>
      <c r="E376" t="e" cm="1">
        <f t="array" ref="E376">IF(INDEX(Activiteitenoverzicht!$G$5:$G$10001,C376)&lt;&gt;0,INDEX(Activiteitenoverzicht!$G$5:$G$10001,C376),"niet gevonden")</f>
        <v>#N/A</v>
      </c>
      <c r="F376" t="str">
        <f ca="1">IFERROR(MATCH(A376,OFFSET(Activiteitenoverzicht!$D$5:$D$2079,C376,0), 0)+C376, "-")</f>
        <v>-</v>
      </c>
      <c r="G376" t="str" cm="1">
        <f t="array" aca="1" ref="G376" ca="1">IF(ISNUMBER(F376),IF(INDEX(Activiteitenoverzicht!$B$5:$B$10001,F376)&lt;&gt;0,INDEX(Activiteitenoverzicht!$B$5:$B$10001,F376),"niet gevonden"),"-")</f>
        <v>-</v>
      </c>
      <c r="H376" t="str" cm="1">
        <f t="array" aca="1" ref="H376" ca="1">IF(ISNUMBER(F376),IF(INDEX(Activiteitenoverzicht!$G$5:$G$10001,F376)&lt;&gt;0,INDEX(Activiteitenoverzicht!$G$5:$G$10001,F376),"niet gevonden"),"-")</f>
        <v>-</v>
      </c>
      <c r="I376" t="str">
        <f ca="1">IF(ISNUMBER(F376), IFERROR(MATCH(A376,OFFSET(Activiteitenoverzicht!$D$5:$D$10001,F376,0), 0)+F376, "-"), "-")</f>
        <v>-</v>
      </c>
      <c r="J376" t="str" cm="1">
        <f t="array" aca="1" ref="J376" ca="1">IF(ISNUMBER(I376),IF(INDEX(Activiteitenoverzicht!$B$5:$B$10001,I376)&lt;&gt;0,INDEX(Activiteitenoverzicht!$B$5:$B$10001,I376),"niet gevonden"),"-")</f>
        <v>-</v>
      </c>
      <c r="K376" t="str" cm="1">
        <f t="array" aca="1" ref="K376" ca="1">IF(ISNUMBER(I376),IF(INDEX(Activiteitenoverzicht!$G$5:$G$10001,I376)&lt;&gt;0,INDEX(Activiteitenoverzicht!$G$5:$G$10001,I376),"niet gevonden"),"-")</f>
        <v>-</v>
      </c>
      <c r="L376" t="str">
        <f ca="1">IF(ISNUMBER(I376), IFERROR(MATCH(A376,OFFSET(Activiteitenoverzicht!$D$5:$D$10001,I376,0), 0)+I376, "-"), "-")</f>
        <v>-</v>
      </c>
      <c r="M376" t="str" cm="1">
        <f t="array" aca="1" ref="M376" ca="1">IF(ISNUMBER(L376),IF(INDEX(Activiteitenoverzicht!$B$5:$B$10001,L376)&lt;&gt;0,INDEX(Activiteitenoverzicht!$B$5:$B$10001,L376),"niet gevonden"),"-")</f>
        <v>-</v>
      </c>
      <c r="N376" t="str" cm="1">
        <f t="array" aca="1" ref="N376" ca="1">IF(ISNUMBER(L376),IF(INDEX(Activiteitenoverzicht!$G$5:$G$10001,L376)&lt;&gt;0,INDEX(Activiteitenoverzicht!$G$5:$G$10001,L376),"niet gevonden"),"-")</f>
        <v>-</v>
      </c>
      <c r="O376" t="str">
        <f ca="1">IF(ISNUMBER(L376), IFERROR(MATCH(A376,OFFSET(Activiteitenoverzicht!$D$5:$D$10001,L376,0), 0)+L376, "-"), "-")</f>
        <v>-</v>
      </c>
      <c r="R376" t="str">
        <f ca="1">IF(ISNUMBER(O376), IFERROR(MATCH(A376,OFFSET(Activiteitenoverzicht!$D$5:$D$10001,O376,0), 0)+O376, "-"), "-")</f>
        <v>-</v>
      </c>
      <c r="U376" t="str">
        <f ca="1">IF(ISNUMBER(R376), IFERROR(MATCH(A376,OFFSET(Activiteitenoverzicht!$D$5:$D$10001,R376,0), 0)+R376, "-"), "-")</f>
        <v>-</v>
      </c>
      <c r="X376" t="str">
        <f ca="1">IF(ISNUMBER(U376), IFERROR(MATCH(A376,OFFSET(Activiteitenoverzicht!$D$5:$D$10001,U376,0), 0)+U376, "-"), "-")</f>
        <v>-</v>
      </c>
      <c r="AA376" t="str">
        <f ca="1">IF(ISNUMBER(X376), IFERROR(MATCH(A376,OFFSET(Activiteitenoverzicht!$D$5:$D$10001,X376,0), 0)+X376, "-"), "-")</f>
        <v>-</v>
      </c>
    </row>
    <row r="377" spans="2:27" x14ac:dyDescent="0.25">
      <c r="B377">
        <f t="shared" si="5"/>
        <v>0</v>
      </c>
      <c r="C377" t="e">
        <f>MATCH(A377,Activiteitenoverzicht!$D$5:$D$10001, 0)</f>
        <v>#N/A</v>
      </c>
      <c r="D377" t="e" cm="1">
        <f t="array" ref="D377">IF(INDEX(Activiteitenoverzicht!$B$5:$B$10001,C377)&lt;&gt;0,INDEX(Activiteitenoverzicht!$B$5:$B$10001,C377),"niet gevonden")</f>
        <v>#N/A</v>
      </c>
      <c r="E377" t="e" cm="1">
        <f t="array" ref="E377">IF(INDEX(Activiteitenoverzicht!$G$5:$G$10001,C377)&lt;&gt;0,INDEX(Activiteitenoverzicht!$G$5:$G$10001,C377),"niet gevonden")</f>
        <v>#N/A</v>
      </c>
      <c r="F377" t="str">
        <f ca="1">IFERROR(MATCH(A377,OFFSET(Activiteitenoverzicht!$D$5:$D$2079,C377,0), 0)+C377, "-")</f>
        <v>-</v>
      </c>
      <c r="G377" t="str" cm="1">
        <f t="array" aca="1" ref="G377" ca="1">IF(ISNUMBER(F377),IF(INDEX(Activiteitenoverzicht!$B$5:$B$10001,F377)&lt;&gt;0,INDEX(Activiteitenoverzicht!$B$5:$B$10001,F377),"niet gevonden"),"-")</f>
        <v>-</v>
      </c>
      <c r="H377" t="str" cm="1">
        <f t="array" aca="1" ref="H377" ca="1">IF(ISNUMBER(F377),IF(INDEX(Activiteitenoverzicht!$G$5:$G$10001,F377)&lt;&gt;0,INDEX(Activiteitenoverzicht!$G$5:$G$10001,F377),"niet gevonden"),"-")</f>
        <v>-</v>
      </c>
      <c r="I377" t="str">
        <f ca="1">IF(ISNUMBER(F377), IFERROR(MATCH(A377,OFFSET(Activiteitenoverzicht!$D$5:$D$10001,F377,0), 0)+F377, "-"), "-")</f>
        <v>-</v>
      </c>
      <c r="J377" t="str" cm="1">
        <f t="array" aca="1" ref="J377" ca="1">IF(ISNUMBER(I377),IF(INDEX(Activiteitenoverzicht!$B$5:$B$10001,I377)&lt;&gt;0,INDEX(Activiteitenoverzicht!$B$5:$B$10001,I377),"niet gevonden"),"-")</f>
        <v>-</v>
      </c>
      <c r="K377" t="str" cm="1">
        <f t="array" aca="1" ref="K377" ca="1">IF(ISNUMBER(I377),IF(INDEX(Activiteitenoverzicht!$G$5:$G$10001,I377)&lt;&gt;0,INDEX(Activiteitenoverzicht!$G$5:$G$10001,I377),"niet gevonden"),"-")</f>
        <v>-</v>
      </c>
      <c r="L377" t="str">
        <f ca="1">IF(ISNUMBER(I377), IFERROR(MATCH(A377,OFFSET(Activiteitenoverzicht!$D$5:$D$10001,I377,0), 0)+I377, "-"), "-")</f>
        <v>-</v>
      </c>
      <c r="M377" t="str" cm="1">
        <f t="array" aca="1" ref="M377" ca="1">IF(ISNUMBER(L377),IF(INDEX(Activiteitenoverzicht!$B$5:$B$10001,L377)&lt;&gt;0,INDEX(Activiteitenoverzicht!$B$5:$B$10001,L377),"niet gevonden"),"-")</f>
        <v>-</v>
      </c>
      <c r="N377" t="str" cm="1">
        <f t="array" aca="1" ref="N377" ca="1">IF(ISNUMBER(L377),IF(INDEX(Activiteitenoverzicht!$G$5:$G$10001,L377)&lt;&gt;0,INDEX(Activiteitenoverzicht!$G$5:$G$10001,L377),"niet gevonden"),"-")</f>
        <v>-</v>
      </c>
      <c r="O377" t="str">
        <f ca="1">IF(ISNUMBER(L377), IFERROR(MATCH(A377,OFFSET(Activiteitenoverzicht!$D$5:$D$10001,L377,0), 0)+L377, "-"), "-")</f>
        <v>-</v>
      </c>
      <c r="R377" t="str">
        <f ca="1">IF(ISNUMBER(O377), IFERROR(MATCH(A377,OFFSET(Activiteitenoverzicht!$D$5:$D$10001,O377,0), 0)+O377, "-"), "-")</f>
        <v>-</v>
      </c>
      <c r="U377" t="str">
        <f ca="1">IF(ISNUMBER(R377), IFERROR(MATCH(A377,OFFSET(Activiteitenoverzicht!$D$5:$D$10001,R377,0), 0)+R377, "-"), "-")</f>
        <v>-</v>
      </c>
      <c r="X377" t="str">
        <f ca="1">IF(ISNUMBER(U377), IFERROR(MATCH(A377,OFFSET(Activiteitenoverzicht!$D$5:$D$10001,U377,0), 0)+U377, "-"), "-")</f>
        <v>-</v>
      </c>
      <c r="AA377" t="str">
        <f ca="1">IF(ISNUMBER(X377), IFERROR(MATCH(A377,OFFSET(Activiteitenoverzicht!$D$5:$D$10001,X377,0), 0)+X377, "-"), "-")</f>
        <v>-</v>
      </c>
    </row>
    <row r="378" spans="2:27" x14ac:dyDescent="0.25">
      <c r="B378">
        <f t="shared" si="5"/>
        <v>0</v>
      </c>
      <c r="C378" t="e">
        <f>MATCH(A378,Activiteitenoverzicht!$D$5:$D$10001, 0)</f>
        <v>#N/A</v>
      </c>
      <c r="D378" t="e" cm="1">
        <f t="array" ref="D378">IF(INDEX(Activiteitenoverzicht!$B$5:$B$10001,C378)&lt;&gt;0,INDEX(Activiteitenoverzicht!$B$5:$B$10001,C378),"niet gevonden")</f>
        <v>#N/A</v>
      </c>
      <c r="E378" t="e" cm="1">
        <f t="array" ref="E378">IF(INDEX(Activiteitenoverzicht!$G$5:$G$10001,C378)&lt;&gt;0,INDEX(Activiteitenoverzicht!$G$5:$G$10001,C378),"niet gevonden")</f>
        <v>#N/A</v>
      </c>
      <c r="F378" t="str">
        <f ca="1">IFERROR(MATCH(A378,OFFSET(Activiteitenoverzicht!$D$5:$D$2079,C378,0), 0)+C378, "-")</f>
        <v>-</v>
      </c>
      <c r="G378" t="str" cm="1">
        <f t="array" aca="1" ref="G378" ca="1">IF(ISNUMBER(F378),IF(INDEX(Activiteitenoverzicht!$B$5:$B$10001,F378)&lt;&gt;0,INDEX(Activiteitenoverzicht!$B$5:$B$10001,F378),"niet gevonden"),"-")</f>
        <v>-</v>
      </c>
      <c r="H378" t="str" cm="1">
        <f t="array" aca="1" ref="H378" ca="1">IF(ISNUMBER(F378),IF(INDEX(Activiteitenoverzicht!$G$5:$G$10001,F378)&lt;&gt;0,INDEX(Activiteitenoverzicht!$G$5:$G$10001,F378),"niet gevonden"),"-")</f>
        <v>-</v>
      </c>
      <c r="I378" t="str">
        <f ca="1">IF(ISNUMBER(F378), IFERROR(MATCH(A378,OFFSET(Activiteitenoverzicht!$D$5:$D$10001,F378,0), 0)+F378, "-"), "-")</f>
        <v>-</v>
      </c>
      <c r="J378" t="str" cm="1">
        <f t="array" aca="1" ref="J378" ca="1">IF(ISNUMBER(I378),IF(INDEX(Activiteitenoverzicht!$B$5:$B$10001,I378)&lt;&gt;0,INDEX(Activiteitenoverzicht!$B$5:$B$10001,I378),"niet gevonden"),"-")</f>
        <v>-</v>
      </c>
      <c r="K378" t="str" cm="1">
        <f t="array" aca="1" ref="K378" ca="1">IF(ISNUMBER(I378),IF(INDEX(Activiteitenoverzicht!$G$5:$G$10001,I378)&lt;&gt;0,INDEX(Activiteitenoverzicht!$G$5:$G$10001,I378),"niet gevonden"),"-")</f>
        <v>-</v>
      </c>
      <c r="L378" t="str">
        <f ca="1">IF(ISNUMBER(I378), IFERROR(MATCH(A378,OFFSET(Activiteitenoverzicht!$D$5:$D$10001,I378,0), 0)+I378, "-"), "-")</f>
        <v>-</v>
      </c>
      <c r="M378" t="str" cm="1">
        <f t="array" aca="1" ref="M378" ca="1">IF(ISNUMBER(L378),IF(INDEX(Activiteitenoverzicht!$B$5:$B$10001,L378)&lt;&gt;0,INDEX(Activiteitenoverzicht!$B$5:$B$10001,L378),"niet gevonden"),"-")</f>
        <v>-</v>
      </c>
      <c r="N378" t="str" cm="1">
        <f t="array" aca="1" ref="N378" ca="1">IF(ISNUMBER(L378),IF(INDEX(Activiteitenoverzicht!$G$5:$G$10001,L378)&lt;&gt;0,INDEX(Activiteitenoverzicht!$G$5:$G$10001,L378),"niet gevonden"),"-")</f>
        <v>-</v>
      </c>
      <c r="O378" t="str">
        <f ca="1">IF(ISNUMBER(L378), IFERROR(MATCH(A378,OFFSET(Activiteitenoverzicht!$D$5:$D$10001,L378,0), 0)+L378, "-"), "-")</f>
        <v>-</v>
      </c>
      <c r="R378" t="str">
        <f ca="1">IF(ISNUMBER(O378), IFERROR(MATCH(A378,OFFSET(Activiteitenoverzicht!$D$5:$D$10001,O378,0), 0)+O378, "-"), "-")</f>
        <v>-</v>
      </c>
      <c r="U378" t="str">
        <f ca="1">IF(ISNUMBER(R378), IFERROR(MATCH(A378,OFFSET(Activiteitenoverzicht!$D$5:$D$10001,R378,0), 0)+R378, "-"), "-")</f>
        <v>-</v>
      </c>
      <c r="X378" t="str">
        <f ca="1">IF(ISNUMBER(U378), IFERROR(MATCH(A378,OFFSET(Activiteitenoverzicht!$D$5:$D$10001,U378,0), 0)+U378, "-"), "-")</f>
        <v>-</v>
      </c>
      <c r="AA378" t="str">
        <f ca="1">IF(ISNUMBER(X378), IFERROR(MATCH(A378,OFFSET(Activiteitenoverzicht!$D$5:$D$10001,X378,0), 0)+X378, "-"), "-")</f>
        <v>-</v>
      </c>
    </row>
    <row r="379" spans="2:27" x14ac:dyDescent="0.25">
      <c r="B379">
        <f t="shared" ref="B379:B442" si="6">A379</f>
        <v>0</v>
      </c>
      <c r="C379" t="e">
        <f>MATCH(A379,Activiteitenoverzicht!$D$5:$D$10001, 0)</f>
        <v>#N/A</v>
      </c>
      <c r="D379" t="e" cm="1">
        <f t="array" ref="D379">IF(INDEX(Activiteitenoverzicht!$B$5:$B$10001,C379)&lt;&gt;0,INDEX(Activiteitenoverzicht!$B$5:$B$10001,C379),"niet gevonden")</f>
        <v>#N/A</v>
      </c>
      <c r="E379" t="e" cm="1">
        <f t="array" ref="E379">IF(INDEX(Activiteitenoverzicht!$G$5:$G$10001,C379)&lt;&gt;0,INDEX(Activiteitenoverzicht!$G$5:$G$10001,C379),"niet gevonden")</f>
        <v>#N/A</v>
      </c>
      <c r="F379" t="str">
        <f ca="1">IFERROR(MATCH(A379,OFFSET(Activiteitenoverzicht!$D$5:$D$2079,C379,0), 0)+C379, "-")</f>
        <v>-</v>
      </c>
      <c r="G379" t="str" cm="1">
        <f t="array" aca="1" ref="G379" ca="1">IF(ISNUMBER(F379),IF(INDEX(Activiteitenoverzicht!$B$5:$B$10001,F379)&lt;&gt;0,INDEX(Activiteitenoverzicht!$B$5:$B$10001,F379),"niet gevonden"),"-")</f>
        <v>-</v>
      </c>
      <c r="H379" t="str" cm="1">
        <f t="array" aca="1" ref="H379" ca="1">IF(ISNUMBER(F379),IF(INDEX(Activiteitenoverzicht!$G$5:$G$10001,F379)&lt;&gt;0,INDEX(Activiteitenoverzicht!$G$5:$G$10001,F379),"niet gevonden"),"-")</f>
        <v>-</v>
      </c>
      <c r="I379" t="str">
        <f ca="1">IF(ISNUMBER(F379), IFERROR(MATCH(A379,OFFSET(Activiteitenoverzicht!$D$5:$D$10001,F379,0), 0)+F379, "-"), "-")</f>
        <v>-</v>
      </c>
      <c r="J379" t="str" cm="1">
        <f t="array" aca="1" ref="J379" ca="1">IF(ISNUMBER(I379),IF(INDEX(Activiteitenoverzicht!$B$5:$B$10001,I379)&lt;&gt;0,INDEX(Activiteitenoverzicht!$B$5:$B$10001,I379),"niet gevonden"),"-")</f>
        <v>-</v>
      </c>
      <c r="K379" t="str" cm="1">
        <f t="array" aca="1" ref="K379" ca="1">IF(ISNUMBER(I379),IF(INDEX(Activiteitenoverzicht!$G$5:$G$10001,I379)&lt;&gt;0,INDEX(Activiteitenoverzicht!$G$5:$G$10001,I379),"niet gevonden"),"-")</f>
        <v>-</v>
      </c>
      <c r="L379" t="str">
        <f ca="1">IF(ISNUMBER(I379), IFERROR(MATCH(A379,OFFSET(Activiteitenoverzicht!$D$5:$D$10001,I379,0), 0)+I379, "-"), "-")</f>
        <v>-</v>
      </c>
      <c r="M379" t="str" cm="1">
        <f t="array" aca="1" ref="M379" ca="1">IF(ISNUMBER(L379),IF(INDEX(Activiteitenoverzicht!$B$5:$B$10001,L379)&lt;&gt;0,INDEX(Activiteitenoverzicht!$B$5:$B$10001,L379),"niet gevonden"),"-")</f>
        <v>-</v>
      </c>
      <c r="N379" t="str" cm="1">
        <f t="array" aca="1" ref="N379" ca="1">IF(ISNUMBER(L379),IF(INDEX(Activiteitenoverzicht!$G$5:$G$10001,L379)&lt;&gt;0,INDEX(Activiteitenoverzicht!$G$5:$G$10001,L379),"niet gevonden"),"-")</f>
        <v>-</v>
      </c>
      <c r="O379" t="str">
        <f ca="1">IF(ISNUMBER(L379), IFERROR(MATCH(A379,OFFSET(Activiteitenoverzicht!$D$5:$D$10001,L379,0), 0)+L379, "-"), "-")</f>
        <v>-</v>
      </c>
      <c r="R379" t="str">
        <f ca="1">IF(ISNUMBER(O379), IFERROR(MATCH(A379,OFFSET(Activiteitenoverzicht!$D$5:$D$10001,O379,0), 0)+O379, "-"), "-")</f>
        <v>-</v>
      </c>
      <c r="U379" t="str">
        <f ca="1">IF(ISNUMBER(R379), IFERROR(MATCH(A379,OFFSET(Activiteitenoverzicht!$D$5:$D$10001,R379,0), 0)+R379, "-"), "-")</f>
        <v>-</v>
      </c>
      <c r="X379" t="str">
        <f ca="1">IF(ISNUMBER(U379), IFERROR(MATCH(A379,OFFSET(Activiteitenoverzicht!$D$5:$D$10001,U379,0), 0)+U379, "-"), "-")</f>
        <v>-</v>
      </c>
      <c r="AA379" t="str">
        <f ca="1">IF(ISNUMBER(X379), IFERROR(MATCH(A379,OFFSET(Activiteitenoverzicht!$D$5:$D$10001,X379,0), 0)+X379, "-"), "-")</f>
        <v>-</v>
      </c>
    </row>
    <row r="380" spans="2:27" x14ac:dyDescent="0.25">
      <c r="B380">
        <f t="shared" si="6"/>
        <v>0</v>
      </c>
      <c r="C380" t="e">
        <f>MATCH(A380,Activiteitenoverzicht!$D$5:$D$10001, 0)</f>
        <v>#N/A</v>
      </c>
      <c r="D380" t="e" cm="1">
        <f t="array" ref="D380">IF(INDEX(Activiteitenoverzicht!$B$5:$B$10001,C380)&lt;&gt;0,INDEX(Activiteitenoverzicht!$B$5:$B$10001,C380),"niet gevonden")</f>
        <v>#N/A</v>
      </c>
      <c r="E380" t="e" cm="1">
        <f t="array" ref="E380">IF(INDEX(Activiteitenoverzicht!$G$5:$G$10001,C380)&lt;&gt;0,INDEX(Activiteitenoverzicht!$G$5:$G$10001,C380),"niet gevonden")</f>
        <v>#N/A</v>
      </c>
      <c r="F380" t="str">
        <f ca="1">IFERROR(MATCH(A380,OFFSET(Activiteitenoverzicht!$D$5:$D$2079,C380,0), 0)+C380, "-")</f>
        <v>-</v>
      </c>
      <c r="G380" t="str" cm="1">
        <f t="array" aca="1" ref="G380" ca="1">IF(ISNUMBER(F380),IF(INDEX(Activiteitenoverzicht!$B$5:$B$10001,F380)&lt;&gt;0,INDEX(Activiteitenoverzicht!$B$5:$B$10001,F380),"niet gevonden"),"-")</f>
        <v>-</v>
      </c>
      <c r="H380" t="str" cm="1">
        <f t="array" aca="1" ref="H380" ca="1">IF(ISNUMBER(F380),IF(INDEX(Activiteitenoverzicht!$G$5:$G$10001,F380)&lt;&gt;0,INDEX(Activiteitenoverzicht!$G$5:$G$10001,F380),"niet gevonden"),"-")</f>
        <v>-</v>
      </c>
      <c r="I380" t="str">
        <f ca="1">IF(ISNUMBER(F380), IFERROR(MATCH(A380,OFFSET(Activiteitenoverzicht!$D$5:$D$10001,F380,0), 0)+F380, "-"), "-")</f>
        <v>-</v>
      </c>
      <c r="J380" t="str" cm="1">
        <f t="array" aca="1" ref="J380" ca="1">IF(ISNUMBER(I380),IF(INDEX(Activiteitenoverzicht!$B$5:$B$10001,I380)&lt;&gt;0,INDEX(Activiteitenoverzicht!$B$5:$B$10001,I380),"niet gevonden"),"-")</f>
        <v>-</v>
      </c>
      <c r="K380" t="str" cm="1">
        <f t="array" aca="1" ref="K380" ca="1">IF(ISNUMBER(I380),IF(INDEX(Activiteitenoverzicht!$G$5:$G$10001,I380)&lt;&gt;0,INDEX(Activiteitenoverzicht!$G$5:$G$10001,I380),"niet gevonden"),"-")</f>
        <v>-</v>
      </c>
      <c r="L380" t="str">
        <f ca="1">IF(ISNUMBER(I380), IFERROR(MATCH(A380,OFFSET(Activiteitenoverzicht!$D$5:$D$10001,I380,0), 0)+I380, "-"), "-")</f>
        <v>-</v>
      </c>
      <c r="M380" t="str" cm="1">
        <f t="array" aca="1" ref="M380" ca="1">IF(ISNUMBER(L380),IF(INDEX(Activiteitenoverzicht!$B$5:$B$10001,L380)&lt;&gt;0,INDEX(Activiteitenoverzicht!$B$5:$B$10001,L380),"niet gevonden"),"-")</f>
        <v>-</v>
      </c>
      <c r="N380" t="str" cm="1">
        <f t="array" aca="1" ref="N380" ca="1">IF(ISNUMBER(L380),IF(INDEX(Activiteitenoverzicht!$G$5:$G$10001,L380)&lt;&gt;0,INDEX(Activiteitenoverzicht!$G$5:$G$10001,L380),"niet gevonden"),"-")</f>
        <v>-</v>
      </c>
      <c r="O380" t="str">
        <f ca="1">IF(ISNUMBER(L380), IFERROR(MATCH(A380,OFFSET(Activiteitenoverzicht!$D$5:$D$10001,L380,0), 0)+L380, "-"), "-")</f>
        <v>-</v>
      </c>
      <c r="R380" t="str">
        <f ca="1">IF(ISNUMBER(O380), IFERROR(MATCH(A380,OFFSET(Activiteitenoverzicht!$D$5:$D$10001,O380,0), 0)+O380, "-"), "-")</f>
        <v>-</v>
      </c>
      <c r="U380" t="str">
        <f ca="1">IF(ISNUMBER(R380), IFERROR(MATCH(A380,OFFSET(Activiteitenoverzicht!$D$5:$D$10001,R380,0), 0)+R380, "-"), "-")</f>
        <v>-</v>
      </c>
      <c r="X380" t="str">
        <f ca="1">IF(ISNUMBER(U380), IFERROR(MATCH(A380,OFFSET(Activiteitenoverzicht!$D$5:$D$10001,U380,0), 0)+U380, "-"), "-")</f>
        <v>-</v>
      </c>
      <c r="AA380" t="str">
        <f ca="1">IF(ISNUMBER(X380), IFERROR(MATCH(A380,OFFSET(Activiteitenoverzicht!$D$5:$D$10001,X380,0), 0)+X380, "-"), "-")</f>
        <v>-</v>
      </c>
    </row>
    <row r="381" spans="2:27" x14ac:dyDescent="0.25">
      <c r="B381">
        <f t="shared" si="6"/>
        <v>0</v>
      </c>
      <c r="C381" t="e">
        <f>MATCH(A381,Activiteitenoverzicht!$D$5:$D$10001, 0)</f>
        <v>#N/A</v>
      </c>
      <c r="D381" t="e" cm="1">
        <f t="array" ref="D381">IF(INDEX(Activiteitenoverzicht!$B$5:$B$10001,C381)&lt;&gt;0,INDEX(Activiteitenoverzicht!$B$5:$B$10001,C381),"niet gevonden")</f>
        <v>#N/A</v>
      </c>
      <c r="E381" t="e" cm="1">
        <f t="array" ref="E381">IF(INDEX(Activiteitenoverzicht!$G$5:$G$10001,C381)&lt;&gt;0,INDEX(Activiteitenoverzicht!$G$5:$G$10001,C381),"niet gevonden")</f>
        <v>#N/A</v>
      </c>
      <c r="F381" t="str">
        <f ca="1">IFERROR(MATCH(A381,OFFSET(Activiteitenoverzicht!$D$5:$D$2079,C381,0), 0)+C381, "-")</f>
        <v>-</v>
      </c>
      <c r="G381" t="str" cm="1">
        <f t="array" aca="1" ref="G381" ca="1">IF(ISNUMBER(F381),IF(INDEX(Activiteitenoverzicht!$B$5:$B$10001,F381)&lt;&gt;0,INDEX(Activiteitenoverzicht!$B$5:$B$10001,F381),"niet gevonden"),"-")</f>
        <v>-</v>
      </c>
      <c r="H381" t="str" cm="1">
        <f t="array" aca="1" ref="H381" ca="1">IF(ISNUMBER(F381),IF(INDEX(Activiteitenoverzicht!$G$5:$G$10001,F381)&lt;&gt;0,INDEX(Activiteitenoverzicht!$G$5:$G$10001,F381),"niet gevonden"),"-")</f>
        <v>-</v>
      </c>
      <c r="I381" t="str">
        <f ca="1">IF(ISNUMBER(F381), IFERROR(MATCH(A381,OFFSET(Activiteitenoverzicht!$D$5:$D$10001,F381,0), 0)+F381, "-"), "-")</f>
        <v>-</v>
      </c>
      <c r="J381" t="str" cm="1">
        <f t="array" aca="1" ref="J381" ca="1">IF(ISNUMBER(I381),IF(INDEX(Activiteitenoverzicht!$B$5:$B$10001,I381)&lt;&gt;0,INDEX(Activiteitenoverzicht!$B$5:$B$10001,I381),"niet gevonden"),"-")</f>
        <v>-</v>
      </c>
      <c r="K381" t="str" cm="1">
        <f t="array" aca="1" ref="K381" ca="1">IF(ISNUMBER(I381),IF(INDEX(Activiteitenoverzicht!$G$5:$G$10001,I381)&lt;&gt;0,INDEX(Activiteitenoverzicht!$G$5:$G$10001,I381),"niet gevonden"),"-")</f>
        <v>-</v>
      </c>
      <c r="L381" t="str">
        <f ca="1">IF(ISNUMBER(I381), IFERROR(MATCH(A381,OFFSET(Activiteitenoverzicht!$D$5:$D$10001,I381,0), 0)+I381, "-"), "-")</f>
        <v>-</v>
      </c>
      <c r="M381" t="str" cm="1">
        <f t="array" aca="1" ref="M381" ca="1">IF(ISNUMBER(L381),IF(INDEX(Activiteitenoverzicht!$B$5:$B$10001,L381)&lt;&gt;0,INDEX(Activiteitenoverzicht!$B$5:$B$10001,L381),"niet gevonden"),"-")</f>
        <v>-</v>
      </c>
      <c r="N381" t="str" cm="1">
        <f t="array" aca="1" ref="N381" ca="1">IF(ISNUMBER(L381),IF(INDEX(Activiteitenoverzicht!$G$5:$G$10001,L381)&lt;&gt;0,INDEX(Activiteitenoverzicht!$G$5:$G$10001,L381),"niet gevonden"),"-")</f>
        <v>-</v>
      </c>
      <c r="O381" t="str">
        <f ca="1">IF(ISNUMBER(L381), IFERROR(MATCH(A381,OFFSET(Activiteitenoverzicht!$D$5:$D$10001,L381,0), 0)+L381, "-"), "-")</f>
        <v>-</v>
      </c>
      <c r="R381" t="str">
        <f ca="1">IF(ISNUMBER(O381), IFERROR(MATCH(A381,OFFSET(Activiteitenoverzicht!$D$5:$D$10001,O381,0), 0)+O381, "-"), "-")</f>
        <v>-</v>
      </c>
      <c r="U381" t="str">
        <f ca="1">IF(ISNUMBER(R381), IFERROR(MATCH(A381,OFFSET(Activiteitenoverzicht!$D$5:$D$10001,R381,0), 0)+R381, "-"), "-")</f>
        <v>-</v>
      </c>
      <c r="X381" t="str">
        <f ca="1">IF(ISNUMBER(U381), IFERROR(MATCH(A381,OFFSET(Activiteitenoverzicht!$D$5:$D$10001,U381,0), 0)+U381, "-"), "-")</f>
        <v>-</v>
      </c>
      <c r="AA381" t="str">
        <f ca="1">IF(ISNUMBER(X381), IFERROR(MATCH(A381,OFFSET(Activiteitenoverzicht!$D$5:$D$10001,X381,0), 0)+X381, "-"), "-")</f>
        <v>-</v>
      </c>
    </row>
    <row r="382" spans="2:27" x14ac:dyDescent="0.25">
      <c r="B382">
        <f t="shared" si="6"/>
        <v>0</v>
      </c>
      <c r="C382" t="e">
        <f>MATCH(A382,Activiteitenoverzicht!$D$5:$D$10001, 0)</f>
        <v>#N/A</v>
      </c>
      <c r="D382" t="e" cm="1">
        <f t="array" ref="D382">IF(INDEX(Activiteitenoverzicht!$B$5:$B$10001,C382)&lt;&gt;0,INDEX(Activiteitenoverzicht!$B$5:$B$10001,C382),"niet gevonden")</f>
        <v>#N/A</v>
      </c>
      <c r="E382" t="e" cm="1">
        <f t="array" ref="E382">IF(INDEX(Activiteitenoverzicht!$G$5:$G$10001,C382)&lt;&gt;0,INDEX(Activiteitenoverzicht!$G$5:$G$10001,C382),"niet gevonden")</f>
        <v>#N/A</v>
      </c>
      <c r="F382" t="str">
        <f ca="1">IFERROR(MATCH(A382,OFFSET(Activiteitenoverzicht!$D$5:$D$2079,C382,0), 0)+C382, "-")</f>
        <v>-</v>
      </c>
      <c r="G382" t="str" cm="1">
        <f t="array" aca="1" ref="G382" ca="1">IF(ISNUMBER(F382),IF(INDEX(Activiteitenoverzicht!$B$5:$B$10001,F382)&lt;&gt;0,INDEX(Activiteitenoverzicht!$B$5:$B$10001,F382),"niet gevonden"),"-")</f>
        <v>-</v>
      </c>
      <c r="H382" t="str" cm="1">
        <f t="array" aca="1" ref="H382" ca="1">IF(ISNUMBER(F382),IF(INDEX(Activiteitenoverzicht!$G$5:$G$10001,F382)&lt;&gt;0,INDEX(Activiteitenoverzicht!$G$5:$G$10001,F382),"niet gevonden"),"-")</f>
        <v>-</v>
      </c>
      <c r="I382" t="str">
        <f ca="1">IF(ISNUMBER(F382), IFERROR(MATCH(A382,OFFSET(Activiteitenoverzicht!$D$5:$D$10001,F382,0), 0)+F382, "-"), "-")</f>
        <v>-</v>
      </c>
      <c r="J382" t="str" cm="1">
        <f t="array" aca="1" ref="J382" ca="1">IF(ISNUMBER(I382),IF(INDEX(Activiteitenoverzicht!$B$5:$B$10001,I382)&lt;&gt;0,INDEX(Activiteitenoverzicht!$B$5:$B$10001,I382),"niet gevonden"),"-")</f>
        <v>-</v>
      </c>
      <c r="K382" t="str" cm="1">
        <f t="array" aca="1" ref="K382" ca="1">IF(ISNUMBER(I382),IF(INDEX(Activiteitenoverzicht!$G$5:$G$10001,I382)&lt;&gt;0,INDEX(Activiteitenoverzicht!$G$5:$G$10001,I382),"niet gevonden"),"-")</f>
        <v>-</v>
      </c>
      <c r="L382" t="str">
        <f ca="1">IF(ISNUMBER(I382), IFERROR(MATCH(A382,OFFSET(Activiteitenoverzicht!$D$5:$D$10001,I382,0), 0)+I382, "-"), "-")</f>
        <v>-</v>
      </c>
      <c r="M382" t="str" cm="1">
        <f t="array" aca="1" ref="M382" ca="1">IF(ISNUMBER(L382),IF(INDEX(Activiteitenoverzicht!$B$5:$B$10001,L382)&lt;&gt;0,INDEX(Activiteitenoverzicht!$B$5:$B$10001,L382),"niet gevonden"),"-")</f>
        <v>-</v>
      </c>
      <c r="N382" t="str" cm="1">
        <f t="array" aca="1" ref="N382" ca="1">IF(ISNUMBER(L382),IF(INDEX(Activiteitenoverzicht!$G$5:$G$10001,L382)&lt;&gt;0,INDEX(Activiteitenoverzicht!$G$5:$G$10001,L382),"niet gevonden"),"-")</f>
        <v>-</v>
      </c>
      <c r="O382" t="str">
        <f ca="1">IF(ISNUMBER(L382), IFERROR(MATCH(A382,OFFSET(Activiteitenoverzicht!$D$5:$D$10001,L382,0), 0)+L382, "-"), "-")</f>
        <v>-</v>
      </c>
      <c r="R382" t="str">
        <f ca="1">IF(ISNUMBER(O382), IFERROR(MATCH(A382,OFFSET(Activiteitenoverzicht!$D$5:$D$10001,O382,0), 0)+O382, "-"), "-")</f>
        <v>-</v>
      </c>
      <c r="U382" t="str">
        <f ca="1">IF(ISNUMBER(R382), IFERROR(MATCH(A382,OFFSET(Activiteitenoverzicht!$D$5:$D$10001,R382,0), 0)+R382, "-"), "-")</f>
        <v>-</v>
      </c>
      <c r="X382" t="str">
        <f ca="1">IF(ISNUMBER(U382), IFERROR(MATCH(A382,OFFSET(Activiteitenoverzicht!$D$5:$D$10001,U382,0), 0)+U382, "-"), "-")</f>
        <v>-</v>
      </c>
      <c r="AA382" t="str">
        <f ca="1">IF(ISNUMBER(X382), IFERROR(MATCH(A382,OFFSET(Activiteitenoverzicht!$D$5:$D$10001,X382,0), 0)+X382, "-"), "-")</f>
        <v>-</v>
      </c>
    </row>
    <row r="383" spans="2:27" x14ac:dyDescent="0.25">
      <c r="B383">
        <f t="shared" si="6"/>
        <v>0</v>
      </c>
      <c r="C383" t="e">
        <f>MATCH(A383,Activiteitenoverzicht!$D$5:$D$10001, 0)</f>
        <v>#N/A</v>
      </c>
      <c r="D383" t="e" cm="1">
        <f t="array" ref="D383">IF(INDEX(Activiteitenoverzicht!$B$5:$B$10001,C383)&lt;&gt;0,INDEX(Activiteitenoverzicht!$B$5:$B$10001,C383),"niet gevonden")</f>
        <v>#N/A</v>
      </c>
      <c r="E383" t="e" cm="1">
        <f t="array" ref="E383">IF(INDEX(Activiteitenoverzicht!$G$5:$G$10001,C383)&lt;&gt;0,INDEX(Activiteitenoverzicht!$G$5:$G$10001,C383),"niet gevonden")</f>
        <v>#N/A</v>
      </c>
      <c r="F383" t="str">
        <f ca="1">IFERROR(MATCH(A383,OFFSET(Activiteitenoverzicht!$D$5:$D$2079,C383,0), 0)+C383, "-")</f>
        <v>-</v>
      </c>
      <c r="G383" t="str" cm="1">
        <f t="array" aca="1" ref="G383" ca="1">IF(ISNUMBER(F383),IF(INDEX(Activiteitenoverzicht!$B$5:$B$10001,F383)&lt;&gt;0,INDEX(Activiteitenoverzicht!$B$5:$B$10001,F383),"niet gevonden"),"-")</f>
        <v>-</v>
      </c>
      <c r="H383" t="str" cm="1">
        <f t="array" aca="1" ref="H383" ca="1">IF(ISNUMBER(F383),IF(INDEX(Activiteitenoverzicht!$G$5:$G$10001,F383)&lt;&gt;0,INDEX(Activiteitenoverzicht!$G$5:$G$10001,F383),"niet gevonden"),"-")</f>
        <v>-</v>
      </c>
      <c r="I383" t="str">
        <f ca="1">IF(ISNUMBER(F383), IFERROR(MATCH(A383,OFFSET(Activiteitenoverzicht!$D$5:$D$10001,F383,0), 0)+F383, "-"), "-")</f>
        <v>-</v>
      </c>
      <c r="J383" t="str" cm="1">
        <f t="array" aca="1" ref="J383" ca="1">IF(ISNUMBER(I383),IF(INDEX(Activiteitenoverzicht!$B$5:$B$10001,I383)&lt;&gt;0,INDEX(Activiteitenoverzicht!$B$5:$B$10001,I383),"niet gevonden"),"-")</f>
        <v>-</v>
      </c>
      <c r="K383" t="str" cm="1">
        <f t="array" aca="1" ref="K383" ca="1">IF(ISNUMBER(I383),IF(INDEX(Activiteitenoverzicht!$G$5:$G$10001,I383)&lt;&gt;0,INDEX(Activiteitenoverzicht!$G$5:$G$10001,I383),"niet gevonden"),"-")</f>
        <v>-</v>
      </c>
      <c r="L383" t="str">
        <f ca="1">IF(ISNUMBER(I383), IFERROR(MATCH(A383,OFFSET(Activiteitenoverzicht!$D$5:$D$10001,I383,0), 0)+I383, "-"), "-")</f>
        <v>-</v>
      </c>
      <c r="M383" t="str" cm="1">
        <f t="array" aca="1" ref="M383" ca="1">IF(ISNUMBER(L383),IF(INDEX(Activiteitenoverzicht!$B$5:$B$10001,L383)&lt;&gt;0,INDEX(Activiteitenoverzicht!$B$5:$B$10001,L383),"niet gevonden"),"-")</f>
        <v>-</v>
      </c>
      <c r="N383" t="str" cm="1">
        <f t="array" aca="1" ref="N383" ca="1">IF(ISNUMBER(L383),IF(INDEX(Activiteitenoverzicht!$G$5:$G$10001,L383)&lt;&gt;0,INDEX(Activiteitenoverzicht!$G$5:$G$10001,L383),"niet gevonden"),"-")</f>
        <v>-</v>
      </c>
      <c r="O383" t="str">
        <f ca="1">IF(ISNUMBER(L383), IFERROR(MATCH(A383,OFFSET(Activiteitenoverzicht!$D$5:$D$10001,L383,0), 0)+L383, "-"), "-")</f>
        <v>-</v>
      </c>
      <c r="R383" t="str">
        <f ca="1">IF(ISNUMBER(O383), IFERROR(MATCH(A383,OFFSET(Activiteitenoverzicht!$D$5:$D$10001,O383,0), 0)+O383, "-"), "-")</f>
        <v>-</v>
      </c>
      <c r="U383" t="str">
        <f ca="1">IF(ISNUMBER(R383), IFERROR(MATCH(A383,OFFSET(Activiteitenoverzicht!$D$5:$D$10001,R383,0), 0)+R383, "-"), "-")</f>
        <v>-</v>
      </c>
      <c r="X383" t="str">
        <f ca="1">IF(ISNUMBER(U383), IFERROR(MATCH(A383,OFFSET(Activiteitenoverzicht!$D$5:$D$10001,U383,0), 0)+U383, "-"), "-")</f>
        <v>-</v>
      </c>
      <c r="AA383" t="str">
        <f ca="1">IF(ISNUMBER(X383), IFERROR(MATCH(A383,OFFSET(Activiteitenoverzicht!$D$5:$D$10001,X383,0), 0)+X383, "-"), "-")</f>
        <v>-</v>
      </c>
    </row>
    <row r="384" spans="2:27" x14ac:dyDescent="0.25">
      <c r="B384">
        <f t="shared" si="6"/>
        <v>0</v>
      </c>
      <c r="C384" t="e">
        <f>MATCH(A384,Activiteitenoverzicht!$D$5:$D$10001, 0)</f>
        <v>#N/A</v>
      </c>
      <c r="D384" t="e" cm="1">
        <f t="array" ref="D384">IF(INDEX(Activiteitenoverzicht!$B$5:$B$10001,C384)&lt;&gt;0,INDEX(Activiteitenoverzicht!$B$5:$B$10001,C384),"niet gevonden")</f>
        <v>#N/A</v>
      </c>
      <c r="E384" t="e" cm="1">
        <f t="array" ref="E384">IF(INDEX(Activiteitenoverzicht!$G$5:$G$10001,C384)&lt;&gt;0,INDEX(Activiteitenoverzicht!$G$5:$G$10001,C384),"niet gevonden")</f>
        <v>#N/A</v>
      </c>
      <c r="F384" t="str">
        <f ca="1">IFERROR(MATCH(A384,OFFSET(Activiteitenoverzicht!$D$5:$D$2079,C384,0), 0)+C384, "-")</f>
        <v>-</v>
      </c>
      <c r="G384" t="str" cm="1">
        <f t="array" aca="1" ref="G384" ca="1">IF(ISNUMBER(F384),IF(INDEX(Activiteitenoverzicht!$B$5:$B$10001,F384)&lt;&gt;0,INDEX(Activiteitenoverzicht!$B$5:$B$10001,F384),"niet gevonden"),"-")</f>
        <v>-</v>
      </c>
      <c r="H384" t="str" cm="1">
        <f t="array" aca="1" ref="H384" ca="1">IF(ISNUMBER(F384),IF(INDEX(Activiteitenoverzicht!$G$5:$G$10001,F384)&lt;&gt;0,INDEX(Activiteitenoverzicht!$G$5:$G$10001,F384),"niet gevonden"),"-")</f>
        <v>-</v>
      </c>
      <c r="I384" t="str">
        <f ca="1">IF(ISNUMBER(F384), IFERROR(MATCH(A384,OFFSET(Activiteitenoverzicht!$D$5:$D$10001,F384,0), 0)+F384, "-"), "-")</f>
        <v>-</v>
      </c>
      <c r="J384" t="str" cm="1">
        <f t="array" aca="1" ref="J384" ca="1">IF(ISNUMBER(I384),IF(INDEX(Activiteitenoverzicht!$B$5:$B$10001,I384)&lt;&gt;0,INDEX(Activiteitenoverzicht!$B$5:$B$10001,I384),"niet gevonden"),"-")</f>
        <v>-</v>
      </c>
      <c r="K384" t="str" cm="1">
        <f t="array" aca="1" ref="K384" ca="1">IF(ISNUMBER(I384),IF(INDEX(Activiteitenoverzicht!$G$5:$G$10001,I384)&lt;&gt;0,INDEX(Activiteitenoverzicht!$G$5:$G$10001,I384),"niet gevonden"),"-")</f>
        <v>-</v>
      </c>
      <c r="L384" t="str">
        <f ca="1">IF(ISNUMBER(I384), IFERROR(MATCH(A384,OFFSET(Activiteitenoverzicht!$D$5:$D$10001,I384,0), 0)+I384, "-"), "-")</f>
        <v>-</v>
      </c>
      <c r="M384" t="str" cm="1">
        <f t="array" aca="1" ref="M384" ca="1">IF(ISNUMBER(L384),IF(INDEX(Activiteitenoverzicht!$B$5:$B$10001,L384)&lt;&gt;0,INDEX(Activiteitenoverzicht!$B$5:$B$10001,L384),"niet gevonden"),"-")</f>
        <v>-</v>
      </c>
      <c r="N384" t="str" cm="1">
        <f t="array" aca="1" ref="N384" ca="1">IF(ISNUMBER(L384),IF(INDEX(Activiteitenoverzicht!$G$5:$G$10001,L384)&lt;&gt;0,INDEX(Activiteitenoverzicht!$G$5:$G$10001,L384),"niet gevonden"),"-")</f>
        <v>-</v>
      </c>
      <c r="O384" t="str">
        <f ca="1">IF(ISNUMBER(L384), IFERROR(MATCH(A384,OFFSET(Activiteitenoverzicht!$D$5:$D$10001,L384,0), 0)+L384, "-"), "-")</f>
        <v>-</v>
      </c>
      <c r="R384" t="str">
        <f ca="1">IF(ISNUMBER(O384), IFERROR(MATCH(A384,OFFSET(Activiteitenoverzicht!$D$5:$D$10001,O384,0), 0)+O384, "-"), "-")</f>
        <v>-</v>
      </c>
      <c r="U384" t="str">
        <f ca="1">IF(ISNUMBER(R384), IFERROR(MATCH(A384,OFFSET(Activiteitenoverzicht!$D$5:$D$10001,R384,0), 0)+R384, "-"), "-")</f>
        <v>-</v>
      </c>
      <c r="X384" t="str">
        <f ca="1">IF(ISNUMBER(U384), IFERROR(MATCH(A384,OFFSET(Activiteitenoverzicht!$D$5:$D$10001,U384,0), 0)+U384, "-"), "-")</f>
        <v>-</v>
      </c>
      <c r="AA384" t="str">
        <f ca="1">IF(ISNUMBER(X384), IFERROR(MATCH(A384,OFFSET(Activiteitenoverzicht!$D$5:$D$10001,X384,0), 0)+X384, "-"), "-")</f>
        <v>-</v>
      </c>
    </row>
    <row r="385" spans="2:27" x14ac:dyDescent="0.25">
      <c r="B385">
        <f t="shared" si="6"/>
        <v>0</v>
      </c>
      <c r="C385" t="e">
        <f>MATCH(A385,Activiteitenoverzicht!$D$5:$D$10001, 0)</f>
        <v>#N/A</v>
      </c>
      <c r="D385" t="e" cm="1">
        <f t="array" ref="D385">IF(INDEX(Activiteitenoverzicht!$B$5:$B$10001,C385)&lt;&gt;0,INDEX(Activiteitenoverzicht!$B$5:$B$10001,C385),"niet gevonden")</f>
        <v>#N/A</v>
      </c>
      <c r="E385" t="e" cm="1">
        <f t="array" ref="E385">IF(INDEX(Activiteitenoverzicht!$G$5:$G$10001,C385)&lt;&gt;0,INDEX(Activiteitenoverzicht!$G$5:$G$10001,C385),"niet gevonden")</f>
        <v>#N/A</v>
      </c>
      <c r="F385" t="str">
        <f ca="1">IFERROR(MATCH(A385,OFFSET(Activiteitenoverzicht!$D$5:$D$2079,C385,0), 0)+C385, "-")</f>
        <v>-</v>
      </c>
      <c r="G385" t="str" cm="1">
        <f t="array" aca="1" ref="G385" ca="1">IF(ISNUMBER(F385),IF(INDEX(Activiteitenoverzicht!$B$5:$B$10001,F385)&lt;&gt;0,INDEX(Activiteitenoverzicht!$B$5:$B$10001,F385),"niet gevonden"),"-")</f>
        <v>-</v>
      </c>
      <c r="H385" t="str" cm="1">
        <f t="array" aca="1" ref="H385" ca="1">IF(ISNUMBER(F385),IF(INDEX(Activiteitenoverzicht!$G$5:$G$10001,F385)&lt;&gt;0,INDEX(Activiteitenoverzicht!$G$5:$G$10001,F385),"niet gevonden"),"-")</f>
        <v>-</v>
      </c>
      <c r="I385" t="str">
        <f ca="1">IF(ISNUMBER(F385), IFERROR(MATCH(A385,OFFSET(Activiteitenoverzicht!$D$5:$D$10001,F385,0), 0)+F385, "-"), "-")</f>
        <v>-</v>
      </c>
      <c r="J385" t="str" cm="1">
        <f t="array" aca="1" ref="J385" ca="1">IF(ISNUMBER(I385),IF(INDEX(Activiteitenoverzicht!$B$5:$B$10001,I385)&lt;&gt;0,INDEX(Activiteitenoverzicht!$B$5:$B$10001,I385),"niet gevonden"),"-")</f>
        <v>-</v>
      </c>
      <c r="K385" t="str" cm="1">
        <f t="array" aca="1" ref="K385" ca="1">IF(ISNUMBER(I385),IF(INDEX(Activiteitenoverzicht!$G$5:$G$10001,I385)&lt;&gt;0,INDEX(Activiteitenoverzicht!$G$5:$G$10001,I385),"niet gevonden"),"-")</f>
        <v>-</v>
      </c>
      <c r="L385" t="str">
        <f ca="1">IF(ISNUMBER(I385), IFERROR(MATCH(A385,OFFSET(Activiteitenoverzicht!$D$5:$D$10001,I385,0), 0)+I385, "-"), "-")</f>
        <v>-</v>
      </c>
      <c r="M385" t="str" cm="1">
        <f t="array" aca="1" ref="M385" ca="1">IF(ISNUMBER(L385),IF(INDEX(Activiteitenoverzicht!$B$5:$B$10001,L385)&lt;&gt;0,INDEX(Activiteitenoverzicht!$B$5:$B$10001,L385),"niet gevonden"),"-")</f>
        <v>-</v>
      </c>
      <c r="N385" t="str" cm="1">
        <f t="array" aca="1" ref="N385" ca="1">IF(ISNUMBER(L385),IF(INDEX(Activiteitenoverzicht!$G$5:$G$10001,L385)&lt;&gt;0,INDEX(Activiteitenoverzicht!$G$5:$G$10001,L385),"niet gevonden"),"-")</f>
        <v>-</v>
      </c>
      <c r="O385" t="str">
        <f ca="1">IF(ISNUMBER(L385), IFERROR(MATCH(A385,OFFSET(Activiteitenoverzicht!$D$5:$D$10001,L385,0), 0)+L385, "-"), "-")</f>
        <v>-</v>
      </c>
      <c r="R385" t="str">
        <f ca="1">IF(ISNUMBER(O385), IFERROR(MATCH(A385,OFFSET(Activiteitenoverzicht!$D$5:$D$10001,O385,0), 0)+O385, "-"), "-")</f>
        <v>-</v>
      </c>
      <c r="U385" t="str">
        <f ca="1">IF(ISNUMBER(R385), IFERROR(MATCH(A385,OFFSET(Activiteitenoverzicht!$D$5:$D$10001,R385,0), 0)+R385, "-"), "-")</f>
        <v>-</v>
      </c>
      <c r="X385" t="str">
        <f ca="1">IF(ISNUMBER(U385), IFERROR(MATCH(A385,OFFSET(Activiteitenoverzicht!$D$5:$D$10001,U385,0), 0)+U385, "-"), "-")</f>
        <v>-</v>
      </c>
      <c r="AA385" t="str">
        <f ca="1">IF(ISNUMBER(X385), IFERROR(MATCH(A385,OFFSET(Activiteitenoverzicht!$D$5:$D$10001,X385,0), 0)+X385, "-"), "-")</f>
        <v>-</v>
      </c>
    </row>
    <row r="386" spans="2:27" x14ac:dyDescent="0.25">
      <c r="B386">
        <f t="shared" si="6"/>
        <v>0</v>
      </c>
      <c r="C386" t="e">
        <f>MATCH(A386,Activiteitenoverzicht!$D$5:$D$10001, 0)</f>
        <v>#N/A</v>
      </c>
      <c r="D386" t="e" cm="1">
        <f t="array" ref="D386">IF(INDEX(Activiteitenoverzicht!$B$5:$B$10001,C386)&lt;&gt;0,INDEX(Activiteitenoverzicht!$B$5:$B$10001,C386),"niet gevonden")</f>
        <v>#N/A</v>
      </c>
      <c r="E386" t="e" cm="1">
        <f t="array" ref="E386">IF(INDEX(Activiteitenoverzicht!$G$5:$G$10001,C386)&lt;&gt;0,INDEX(Activiteitenoverzicht!$G$5:$G$10001,C386),"niet gevonden")</f>
        <v>#N/A</v>
      </c>
      <c r="F386" t="str">
        <f ca="1">IFERROR(MATCH(A386,OFFSET(Activiteitenoverzicht!$D$5:$D$2079,C386,0), 0)+C386, "-")</f>
        <v>-</v>
      </c>
      <c r="G386" t="str" cm="1">
        <f t="array" aca="1" ref="G386" ca="1">IF(ISNUMBER(F386),IF(INDEX(Activiteitenoverzicht!$B$5:$B$10001,F386)&lt;&gt;0,INDEX(Activiteitenoverzicht!$B$5:$B$10001,F386),"niet gevonden"),"-")</f>
        <v>-</v>
      </c>
      <c r="H386" t="str" cm="1">
        <f t="array" aca="1" ref="H386" ca="1">IF(ISNUMBER(F386),IF(INDEX(Activiteitenoverzicht!$G$5:$G$10001,F386)&lt;&gt;0,INDEX(Activiteitenoverzicht!$G$5:$G$10001,F386),"niet gevonden"),"-")</f>
        <v>-</v>
      </c>
      <c r="I386" t="str">
        <f ca="1">IF(ISNUMBER(F386), IFERROR(MATCH(A386,OFFSET(Activiteitenoverzicht!$D$5:$D$10001,F386,0), 0)+F386, "-"), "-")</f>
        <v>-</v>
      </c>
      <c r="J386" t="str" cm="1">
        <f t="array" aca="1" ref="J386" ca="1">IF(ISNUMBER(I386),IF(INDEX(Activiteitenoverzicht!$B$5:$B$10001,I386)&lt;&gt;0,INDEX(Activiteitenoverzicht!$B$5:$B$10001,I386),"niet gevonden"),"-")</f>
        <v>-</v>
      </c>
      <c r="K386" t="str" cm="1">
        <f t="array" aca="1" ref="K386" ca="1">IF(ISNUMBER(I386),IF(INDEX(Activiteitenoverzicht!$G$5:$G$10001,I386)&lt;&gt;0,INDEX(Activiteitenoverzicht!$G$5:$G$10001,I386),"niet gevonden"),"-")</f>
        <v>-</v>
      </c>
      <c r="L386" t="str">
        <f ca="1">IF(ISNUMBER(I386), IFERROR(MATCH(A386,OFFSET(Activiteitenoverzicht!$D$5:$D$10001,I386,0), 0)+I386, "-"), "-")</f>
        <v>-</v>
      </c>
      <c r="M386" t="str" cm="1">
        <f t="array" aca="1" ref="M386" ca="1">IF(ISNUMBER(L386),IF(INDEX(Activiteitenoverzicht!$B$5:$B$10001,L386)&lt;&gt;0,INDEX(Activiteitenoverzicht!$B$5:$B$10001,L386),"niet gevonden"),"-")</f>
        <v>-</v>
      </c>
      <c r="N386" t="str" cm="1">
        <f t="array" aca="1" ref="N386" ca="1">IF(ISNUMBER(L386),IF(INDEX(Activiteitenoverzicht!$G$5:$G$10001,L386)&lt;&gt;0,INDEX(Activiteitenoverzicht!$G$5:$G$10001,L386),"niet gevonden"),"-")</f>
        <v>-</v>
      </c>
      <c r="O386" t="str">
        <f ca="1">IF(ISNUMBER(L386), IFERROR(MATCH(A386,OFFSET(Activiteitenoverzicht!$D$5:$D$10001,L386,0), 0)+L386, "-"), "-")</f>
        <v>-</v>
      </c>
      <c r="R386" t="str">
        <f ca="1">IF(ISNUMBER(O386), IFERROR(MATCH(A386,OFFSET(Activiteitenoverzicht!$D$5:$D$10001,O386,0), 0)+O386, "-"), "-")</f>
        <v>-</v>
      </c>
      <c r="U386" t="str">
        <f ca="1">IF(ISNUMBER(R386), IFERROR(MATCH(A386,OFFSET(Activiteitenoverzicht!$D$5:$D$10001,R386,0), 0)+R386, "-"), "-")</f>
        <v>-</v>
      </c>
      <c r="X386" t="str">
        <f ca="1">IF(ISNUMBER(U386), IFERROR(MATCH(A386,OFFSET(Activiteitenoverzicht!$D$5:$D$10001,U386,0), 0)+U386, "-"), "-")</f>
        <v>-</v>
      </c>
      <c r="AA386" t="str">
        <f ca="1">IF(ISNUMBER(X386), IFERROR(MATCH(A386,OFFSET(Activiteitenoverzicht!$D$5:$D$10001,X386,0), 0)+X386, "-"), "-")</f>
        <v>-</v>
      </c>
    </row>
    <row r="387" spans="2:27" x14ac:dyDescent="0.25">
      <c r="B387">
        <f t="shared" si="6"/>
        <v>0</v>
      </c>
      <c r="C387" t="e">
        <f>MATCH(A387,Activiteitenoverzicht!$D$5:$D$10001, 0)</f>
        <v>#N/A</v>
      </c>
      <c r="D387" t="e" cm="1">
        <f t="array" ref="D387">IF(INDEX(Activiteitenoverzicht!$B$5:$B$10001,C387)&lt;&gt;0,INDEX(Activiteitenoverzicht!$B$5:$B$10001,C387),"niet gevonden")</f>
        <v>#N/A</v>
      </c>
      <c r="E387" t="e" cm="1">
        <f t="array" ref="E387">IF(INDEX(Activiteitenoverzicht!$G$5:$G$10001,C387)&lt;&gt;0,INDEX(Activiteitenoverzicht!$G$5:$G$10001,C387),"niet gevonden")</f>
        <v>#N/A</v>
      </c>
      <c r="F387" t="str">
        <f ca="1">IFERROR(MATCH(A387,OFFSET(Activiteitenoverzicht!$D$5:$D$2079,C387,0), 0)+C387, "-")</f>
        <v>-</v>
      </c>
      <c r="G387" t="str" cm="1">
        <f t="array" aca="1" ref="G387" ca="1">IF(ISNUMBER(F387),IF(INDEX(Activiteitenoverzicht!$B$5:$B$10001,F387)&lt;&gt;0,INDEX(Activiteitenoverzicht!$B$5:$B$10001,F387),"niet gevonden"),"-")</f>
        <v>-</v>
      </c>
      <c r="H387" t="str" cm="1">
        <f t="array" aca="1" ref="H387" ca="1">IF(ISNUMBER(F387),IF(INDEX(Activiteitenoverzicht!$G$5:$G$10001,F387)&lt;&gt;0,INDEX(Activiteitenoverzicht!$G$5:$G$10001,F387),"niet gevonden"),"-")</f>
        <v>-</v>
      </c>
      <c r="I387" t="str">
        <f ca="1">IF(ISNUMBER(F387), IFERROR(MATCH(A387,OFFSET(Activiteitenoverzicht!$D$5:$D$10001,F387,0), 0)+F387, "-"), "-")</f>
        <v>-</v>
      </c>
      <c r="J387" t="str" cm="1">
        <f t="array" aca="1" ref="J387" ca="1">IF(ISNUMBER(I387),IF(INDEX(Activiteitenoverzicht!$B$5:$B$10001,I387)&lt;&gt;0,INDEX(Activiteitenoverzicht!$B$5:$B$10001,I387),"niet gevonden"),"-")</f>
        <v>-</v>
      </c>
      <c r="K387" t="str" cm="1">
        <f t="array" aca="1" ref="K387" ca="1">IF(ISNUMBER(I387),IF(INDEX(Activiteitenoverzicht!$G$5:$G$10001,I387)&lt;&gt;0,INDEX(Activiteitenoverzicht!$G$5:$G$10001,I387),"niet gevonden"),"-")</f>
        <v>-</v>
      </c>
      <c r="L387" t="str">
        <f ca="1">IF(ISNUMBER(I387), IFERROR(MATCH(A387,OFFSET(Activiteitenoverzicht!$D$5:$D$10001,I387,0), 0)+I387, "-"), "-")</f>
        <v>-</v>
      </c>
      <c r="M387" t="str" cm="1">
        <f t="array" aca="1" ref="M387" ca="1">IF(ISNUMBER(L387),IF(INDEX(Activiteitenoverzicht!$B$5:$B$10001,L387)&lt;&gt;0,INDEX(Activiteitenoverzicht!$B$5:$B$10001,L387),"niet gevonden"),"-")</f>
        <v>-</v>
      </c>
      <c r="N387" t="str" cm="1">
        <f t="array" aca="1" ref="N387" ca="1">IF(ISNUMBER(L387),IF(INDEX(Activiteitenoverzicht!$G$5:$G$10001,L387)&lt;&gt;0,INDEX(Activiteitenoverzicht!$G$5:$G$10001,L387),"niet gevonden"),"-")</f>
        <v>-</v>
      </c>
      <c r="O387" t="str">
        <f ca="1">IF(ISNUMBER(L387), IFERROR(MATCH(A387,OFFSET(Activiteitenoverzicht!$D$5:$D$10001,L387,0), 0)+L387, "-"), "-")</f>
        <v>-</v>
      </c>
      <c r="R387" t="str">
        <f ca="1">IF(ISNUMBER(O387), IFERROR(MATCH(A387,OFFSET(Activiteitenoverzicht!$D$5:$D$10001,O387,0), 0)+O387, "-"), "-")</f>
        <v>-</v>
      </c>
      <c r="U387" t="str">
        <f ca="1">IF(ISNUMBER(R387), IFERROR(MATCH(A387,OFFSET(Activiteitenoverzicht!$D$5:$D$10001,R387,0), 0)+R387, "-"), "-")</f>
        <v>-</v>
      </c>
      <c r="X387" t="str">
        <f ca="1">IF(ISNUMBER(U387), IFERROR(MATCH(A387,OFFSET(Activiteitenoverzicht!$D$5:$D$10001,U387,0), 0)+U387, "-"), "-")</f>
        <v>-</v>
      </c>
      <c r="AA387" t="str">
        <f ca="1">IF(ISNUMBER(X387), IFERROR(MATCH(A387,OFFSET(Activiteitenoverzicht!$D$5:$D$10001,X387,0), 0)+X387, "-"), "-")</f>
        <v>-</v>
      </c>
    </row>
    <row r="388" spans="2:27" x14ac:dyDescent="0.25">
      <c r="B388">
        <f t="shared" si="6"/>
        <v>0</v>
      </c>
      <c r="C388" t="e">
        <f>MATCH(A388,Activiteitenoverzicht!$D$5:$D$10001, 0)</f>
        <v>#N/A</v>
      </c>
      <c r="D388" t="e" cm="1">
        <f t="array" ref="D388">IF(INDEX(Activiteitenoverzicht!$B$5:$B$10001,C388)&lt;&gt;0,INDEX(Activiteitenoverzicht!$B$5:$B$10001,C388),"niet gevonden")</f>
        <v>#N/A</v>
      </c>
      <c r="E388" t="e" cm="1">
        <f t="array" ref="E388">IF(INDEX(Activiteitenoverzicht!$G$5:$G$10001,C388)&lt;&gt;0,INDEX(Activiteitenoverzicht!$G$5:$G$10001,C388),"niet gevonden")</f>
        <v>#N/A</v>
      </c>
      <c r="F388" t="str">
        <f ca="1">IFERROR(MATCH(A388,OFFSET(Activiteitenoverzicht!$D$5:$D$2079,C388,0), 0)+C388, "-")</f>
        <v>-</v>
      </c>
      <c r="G388" t="str" cm="1">
        <f t="array" aca="1" ref="G388" ca="1">IF(ISNUMBER(F388),IF(INDEX(Activiteitenoverzicht!$B$5:$B$10001,F388)&lt;&gt;0,INDEX(Activiteitenoverzicht!$B$5:$B$10001,F388),"niet gevonden"),"-")</f>
        <v>-</v>
      </c>
      <c r="H388" t="str" cm="1">
        <f t="array" aca="1" ref="H388" ca="1">IF(ISNUMBER(F388),IF(INDEX(Activiteitenoverzicht!$G$5:$G$10001,F388)&lt;&gt;0,INDEX(Activiteitenoverzicht!$G$5:$G$10001,F388),"niet gevonden"),"-")</f>
        <v>-</v>
      </c>
      <c r="I388" t="str">
        <f ca="1">IF(ISNUMBER(F388), IFERROR(MATCH(A388,OFFSET(Activiteitenoverzicht!$D$5:$D$10001,F388,0), 0)+F388, "-"), "-")</f>
        <v>-</v>
      </c>
      <c r="J388" t="str" cm="1">
        <f t="array" aca="1" ref="J388" ca="1">IF(ISNUMBER(I388),IF(INDEX(Activiteitenoverzicht!$B$5:$B$10001,I388)&lt;&gt;0,INDEX(Activiteitenoverzicht!$B$5:$B$10001,I388),"niet gevonden"),"-")</f>
        <v>-</v>
      </c>
      <c r="K388" t="str" cm="1">
        <f t="array" aca="1" ref="K388" ca="1">IF(ISNUMBER(I388),IF(INDEX(Activiteitenoverzicht!$G$5:$G$10001,I388)&lt;&gt;0,INDEX(Activiteitenoverzicht!$G$5:$G$10001,I388),"niet gevonden"),"-")</f>
        <v>-</v>
      </c>
      <c r="L388" t="str">
        <f ca="1">IF(ISNUMBER(I388), IFERROR(MATCH(A388,OFFSET(Activiteitenoverzicht!$D$5:$D$10001,I388,0), 0)+I388, "-"), "-")</f>
        <v>-</v>
      </c>
      <c r="M388" t="str" cm="1">
        <f t="array" aca="1" ref="M388" ca="1">IF(ISNUMBER(L388),IF(INDEX(Activiteitenoverzicht!$B$5:$B$10001,L388)&lt;&gt;0,INDEX(Activiteitenoverzicht!$B$5:$B$10001,L388),"niet gevonden"),"-")</f>
        <v>-</v>
      </c>
      <c r="N388" t="str" cm="1">
        <f t="array" aca="1" ref="N388" ca="1">IF(ISNUMBER(L388),IF(INDEX(Activiteitenoverzicht!$G$5:$G$10001,L388)&lt;&gt;0,INDEX(Activiteitenoverzicht!$G$5:$G$10001,L388),"niet gevonden"),"-")</f>
        <v>-</v>
      </c>
      <c r="O388" t="str">
        <f ca="1">IF(ISNUMBER(L388), IFERROR(MATCH(A388,OFFSET(Activiteitenoverzicht!$D$5:$D$10001,L388,0), 0)+L388, "-"), "-")</f>
        <v>-</v>
      </c>
      <c r="R388" t="str">
        <f ca="1">IF(ISNUMBER(O388), IFERROR(MATCH(A388,OFFSET(Activiteitenoverzicht!$D$5:$D$10001,O388,0), 0)+O388, "-"), "-")</f>
        <v>-</v>
      </c>
      <c r="U388" t="str">
        <f ca="1">IF(ISNUMBER(R388), IFERROR(MATCH(A388,OFFSET(Activiteitenoverzicht!$D$5:$D$10001,R388,0), 0)+R388, "-"), "-")</f>
        <v>-</v>
      </c>
      <c r="X388" t="str">
        <f ca="1">IF(ISNUMBER(U388), IFERROR(MATCH(A388,OFFSET(Activiteitenoverzicht!$D$5:$D$10001,U388,0), 0)+U388, "-"), "-")</f>
        <v>-</v>
      </c>
      <c r="AA388" t="str">
        <f ca="1">IF(ISNUMBER(X388), IFERROR(MATCH(A388,OFFSET(Activiteitenoverzicht!$D$5:$D$10001,X388,0), 0)+X388, "-"), "-")</f>
        <v>-</v>
      </c>
    </row>
    <row r="389" spans="2:27" x14ac:dyDescent="0.25">
      <c r="B389">
        <f t="shared" si="6"/>
        <v>0</v>
      </c>
      <c r="C389" t="e">
        <f>MATCH(A389,Activiteitenoverzicht!$D$5:$D$10001, 0)</f>
        <v>#N/A</v>
      </c>
      <c r="D389" t="e" cm="1">
        <f t="array" ref="D389">IF(INDEX(Activiteitenoverzicht!$B$5:$B$10001,C389)&lt;&gt;0,INDEX(Activiteitenoverzicht!$B$5:$B$10001,C389),"niet gevonden")</f>
        <v>#N/A</v>
      </c>
      <c r="E389" t="e" cm="1">
        <f t="array" ref="E389">IF(INDEX(Activiteitenoverzicht!$G$5:$G$10001,C389)&lt;&gt;0,INDEX(Activiteitenoverzicht!$G$5:$G$10001,C389),"niet gevonden")</f>
        <v>#N/A</v>
      </c>
      <c r="F389" t="str">
        <f ca="1">IFERROR(MATCH(A389,OFFSET(Activiteitenoverzicht!$D$5:$D$2079,C389,0), 0)+C389, "-")</f>
        <v>-</v>
      </c>
      <c r="G389" t="str" cm="1">
        <f t="array" aca="1" ref="G389" ca="1">IF(ISNUMBER(F389),IF(INDEX(Activiteitenoverzicht!$B$5:$B$10001,F389)&lt;&gt;0,INDEX(Activiteitenoverzicht!$B$5:$B$10001,F389),"niet gevonden"),"-")</f>
        <v>-</v>
      </c>
      <c r="H389" t="str" cm="1">
        <f t="array" aca="1" ref="H389" ca="1">IF(ISNUMBER(F389),IF(INDEX(Activiteitenoverzicht!$G$5:$G$10001,F389)&lt;&gt;0,INDEX(Activiteitenoverzicht!$G$5:$G$10001,F389),"niet gevonden"),"-")</f>
        <v>-</v>
      </c>
      <c r="I389" t="str">
        <f ca="1">IF(ISNUMBER(F389), IFERROR(MATCH(A389,OFFSET(Activiteitenoverzicht!$D$5:$D$10001,F389,0), 0)+F389, "-"), "-")</f>
        <v>-</v>
      </c>
      <c r="J389" t="str" cm="1">
        <f t="array" aca="1" ref="J389" ca="1">IF(ISNUMBER(I389),IF(INDEX(Activiteitenoverzicht!$B$5:$B$10001,I389)&lt;&gt;0,INDEX(Activiteitenoverzicht!$B$5:$B$10001,I389),"niet gevonden"),"-")</f>
        <v>-</v>
      </c>
      <c r="K389" t="str" cm="1">
        <f t="array" aca="1" ref="K389" ca="1">IF(ISNUMBER(I389),IF(INDEX(Activiteitenoverzicht!$G$5:$G$10001,I389)&lt;&gt;0,INDEX(Activiteitenoverzicht!$G$5:$G$10001,I389),"niet gevonden"),"-")</f>
        <v>-</v>
      </c>
      <c r="L389" t="str">
        <f ca="1">IF(ISNUMBER(I389), IFERROR(MATCH(A389,OFFSET(Activiteitenoverzicht!$D$5:$D$10001,I389,0), 0)+I389, "-"), "-")</f>
        <v>-</v>
      </c>
      <c r="M389" t="str" cm="1">
        <f t="array" aca="1" ref="M389" ca="1">IF(ISNUMBER(L389),IF(INDEX(Activiteitenoverzicht!$B$5:$B$10001,L389)&lt;&gt;0,INDEX(Activiteitenoverzicht!$B$5:$B$10001,L389),"niet gevonden"),"-")</f>
        <v>-</v>
      </c>
      <c r="N389" t="str" cm="1">
        <f t="array" aca="1" ref="N389" ca="1">IF(ISNUMBER(L389),IF(INDEX(Activiteitenoverzicht!$G$5:$G$10001,L389)&lt;&gt;0,INDEX(Activiteitenoverzicht!$G$5:$G$10001,L389),"niet gevonden"),"-")</f>
        <v>-</v>
      </c>
      <c r="O389" t="str">
        <f ca="1">IF(ISNUMBER(L389), IFERROR(MATCH(A389,OFFSET(Activiteitenoverzicht!$D$5:$D$10001,L389,0), 0)+L389, "-"), "-")</f>
        <v>-</v>
      </c>
      <c r="R389" t="str">
        <f ca="1">IF(ISNUMBER(O389), IFERROR(MATCH(A389,OFFSET(Activiteitenoverzicht!$D$5:$D$10001,O389,0), 0)+O389, "-"), "-")</f>
        <v>-</v>
      </c>
      <c r="U389" t="str">
        <f ca="1">IF(ISNUMBER(R389), IFERROR(MATCH(A389,OFFSET(Activiteitenoverzicht!$D$5:$D$10001,R389,0), 0)+R389, "-"), "-")</f>
        <v>-</v>
      </c>
      <c r="X389" t="str">
        <f ca="1">IF(ISNUMBER(U389), IFERROR(MATCH(A389,OFFSET(Activiteitenoverzicht!$D$5:$D$10001,U389,0), 0)+U389, "-"), "-")</f>
        <v>-</v>
      </c>
      <c r="AA389" t="str">
        <f ca="1">IF(ISNUMBER(X389), IFERROR(MATCH(A389,OFFSET(Activiteitenoverzicht!$D$5:$D$10001,X389,0), 0)+X389, "-"), "-")</f>
        <v>-</v>
      </c>
    </row>
    <row r="390" spans="2:27" x14ac:dyDescent="0.25">
      <c r="B390">
        <f t="shared" si="6"/>
        <v>0</v>
      </c>
      <c r="C390" t="e">
        <f>MATCH(A390,Activiteitenoverzicht!$D$5:$D$10001, 0)</f>
        <v>#N/A</v>
      </c>
      <c r="D390" t="e" cm="1">
        <f t="array" ref="D390">IF(INDEX(Activiteitenoverzicht!$B$5:$B$10001,C390)&lt;&gt;0,INDEX(Activiteitenoverzicht!$B$5:$B$10001,C390),"niet gevonden")</f>
        <v>#N/A</v>
      </c>
      <c r="E390" t="e" cm="1">
        <f t="array" ref="E390">IF(INDEX(Activiteitenoverzicht!$G$5:$G$10001,C390)&lt;&gt;0,INDEX(Activiteitenoverzicht!$G$5:$G$10001,C390),"niet gevonden")</f>
        <v>#N/A</v>
      </c>
      <c r="F390" t="str">
        <f ca="1">IFERROR(MATCH(A390,OFFSET(Activiteitenoverzicht!$D$5:$D$2079,C390,0), 0)+C390, "-")</f>
        <v>-</v>
      </c>
      <c r="G390" t="str" cm="1">
        <f t="array" aca="1" ref="G390" ca="1">IF(ISNUMBER(F390),IF(INDEX(Activiteitenoverzicht!$B$5:$B$10001,F390)&lt;&gt;0,INDEX(Activiteitenoverzicht!$B$5:$B$10001,F390),"niet gevonden"),"-")</f>
        <v>-</v>
      </c>
      <c r="H390" t="str" cm="1">
        <f t="array" aca="1" ref="H390" ca="1">IF(ISNUMBER(F390),IF(INDEX(Activiteitenoverzicht!$G$5:$G$10001,F390)&lt;&gt;0,INDEX(Activiteitenoverzicht!$G$5:$G$10001,F390),"niet gevonden"),"-")</f>
        <v>-</v>
      </c>
      <c r="I390" t="str">
        <f ca="1">IF(ISNUMBER(F390), IFERROR(MATCH(A390,OFFSET(Activiteitenoverzicht!$D$5:$D$10001,F390,0), 0)+F390, "-"), "-")</f>
        <v>-</v>
      </c>
      <c r="J390" t="str" cm="1">
        <f t="array" aca="1" ref="J390" ca="1">IF(ISNUMBER(I390),IF(INDEX(Activiteitenoverzicht!$B$5:$B$10001,I390)&lt;&gt;0,INDEX(Activiteitenoverzicht!$B$5:$B$10001,I390),"niet gevonden"),"-")</f>
        <v>-</v>
      </c>
      <c r="K390" t="str" cm="1">
        <f t="array" aca="1" ref="K390" ca="1">IF(ISNUMBER(I390),IF(INDEX(Activiteitenoverzicht!$G$5:$G$10001,I390)&lt;&gt;0,INDEX(Activiteitenoverzicht!$G$5:$G$10001,I390),"niet gevonden"),"-")</f>
        <v>-</v>
      </c>
      <c r="L390" t="str">
        <f ca="1">IF(ISNUMBER(I390), IFERROR(MATCH(A390,OFFSET(Activiteitenoverzicht!$D$5:$D$10001,I390,0), 0)+I390, "-"), "-")</f>
        <v>-</v>
      </c>
      <c r="M390" t="str" cm="1">
        <f t="array" aca="1" ref="M390" ca="1">IF(ISNUMBER(L390),IF(INDEX(Activiteitenoverzicht!$B$5:$B$10001,L390)&lt;&gt;0,INDEX(Activiteitenoverzicht!$B$5:$B$10001,L390),"niet gevonden"),"-")</f>
        <v>-</v>
      </c>
      <c r="N390" t="str" cm="1">
        <f t="array" aca="1" ref="N390" ca="1">IF(ISNUMBER(L390),IF(INDEX(Activiteitenoverzicht!$G$5:$G$10001,L390)&lt;&gt;0,INDEX(Activiteitenoverzicht!$G$5:$G$10001,L390),"niet gevonden"),"-")</f>
        <v>-</v>
      </c>
      <c r="O390" t="str">
        <f ca="1">IF(ISNUMBER(L390), IFERROR(MATCH(A390,OFFSET(Activiteitenoverzicht!$D$5:$D$10001,L390,0), 0)+L390, "-"), "-")</f>
        <v>-</v>
      </c>
      <c r="R390" t="str">
        <f ca="1">IF(ISNUMBER(O390), IFERROR(MATCH(A390,OFFSET(Activiteitenoverzicht!$D$5:$D$10001,O390,0), 0)+O390, "-"), "-")</f>
        <v>-</v>
      </c>
      <c r="U390" t="str">
        <f ca="1">IF(ISNUMBER(R390), IFERROR(MATCH(A390,OFFSET(Activiteitenoverzicht!$D$5:$D$10001,R390,0), 0)+R390, "-"), "-")</f>
        <v>-</v>
      </c>
      <c r="X390" t="str">
        <f ca="1">IF(ISNUMBER(U390), IFERROR(MATCH(A390,OFFSET(Activiteitenoverzicht!$D$5:$D$10001,U390,0), 0)+U390, "-"), "-")</f>
        <v>-</v>
      </c>
      <c r="AA390" t="str">
        <f ca="1">IF(ISNUMBER(X390), IFERROR(MATCH(A390,OFFSET(Activiteitenoverzicht!$D$5:$D$10001,X390,0), 0)+X390, "-"), "-")</f>
        <v>-</v>
      </c>
    </row>
    <row r="391" spans="2:27" x14ac:dyDescent="0.25">
      <c r="B391">
        <f t="shared" si="6"/>
        <v>0</v>
      </c>
      <c r="C391" t="e">
        <f>MATCH(A391,Activiteitenoverzicht!$D$5:$D$10001, 0)</f>
        <v>#N/A</v>
      </c>
      <c r="D391" t="e" cm="1">
        <f t="array" ref="D391">IF(INDEX(Activiteitenoverzicht!$B$5:$B$10001,C391)&lt;&gt;0,INDEX(Activiteitenoverzicht!$B$5:$B$10001,C391),"niet gevonden")</f>
        <v>#N/A</v>
      </c>
      <c r="E391" t="e" cm="1">
        <f t="array" ref="E391">IF(INDEX(Activiteitenoverzicht!$G$5:$G$10001,C391)&lt;&gt;0,INDEX(Activiteitenoverzicht!$G$5:$G$10001,C391),"niet gevonden")</f>
        <v>#N/A</v>
      </c>
      <c r="F391" t="str">
        <f ca="1">IFERROR(MATCH(A391,OFFSET(Activiteitenoverzicht!$D$5:$D$2079,C391,0), 0)+C391, "-")</f>
        <v>-</v>
      </c>
      <c r="G391" t="str" cm="1">
        <f t="array" aca="1" ref="G391" ca="1">IF(ISNUMBER(F391),IF(INDEX(Activiteitenoverzicht!$B$5:$B$10001,F391)&lt;&gt;0,INDEX(Activiteitenoverzicht!$B$5:$B$10001,F391),"niet gevonden"),"-")</f>
        <v>-</v>
      </c>
      <c r="H391" t="str" cm="1">
        <f t="array" aca="1" ref="H391" ca="1">IF(ISNUMBER(F391),IF(INDEX(Activiteitenoverzicht!$G$5:$G$10001,F391)&lt;&gt;0,INDEX(Activiteitenoverzicht!$G$5:$G$10001,F391),"niet gevonden"),"-")</f>
        <v>-</v>
      </c>
      <c r="I391" t="str">
        <f ca="1">IF(ISNUMBER(F391), IFERROR(MATCH(A391,OFFSET(Activiteitenoverzicht!$D$5:$D$10001,F391,0), 0)+F391, "-"), "-")</f>
        <v>-</v>
      </c>
      <c r="J391" t="str" cm="1">
        <f t="array" aca="1" ref="J391" ca="1">IF(ISNUMBER(I391),IF(INDEX(Activiteitenoverzicht!$B$5:$B$10001,I391)&lt;&gt;0,INDEX(Activiteitenoverzicht!$B$5:$B$10001,I391),"niet gevonden"),"-")</f>
        <v>-</v>
      </c>
      <c r="K391" t="str" cm="1">
        <f t="array" aca="1" ref="K391" ca="1">IF(ISNUMBER(I391),IF(INDEX(Activiteitenoverzicht!$G$5:$G$10001,I391)&lt;&gt;0,INDEX(Activiteitenoverzicht!$G$5:$G$10001,I391),"niet gevonden"),"-")</f>
        <v>-</v>
      </c>
      <c r="L391" t="str">
        <f ca="1">IF(ISNUMBER(I391), IFERROR(MATCH(A391,OFFSET(Activiteitenoverzicht!$D$5:$D$10001,I391,0), 0)+I391, "-"), "-")</f>
        <v>-</v>
      </c>
      <c r="M391" t="str" cm="1">
        <f t="array" aca="1" ref="M391" ca="1">IF(ISNUMBER(L391),IF(INDEX(Activiteitenoverzicht!$B$5:$B$10001,L391)&lt;&gt;0,INDEX(Activiteitenoverzicht!$B$5:$B$10001,L391),"niet gevonden"),"-")</f>
        <v>-</v>
      </c>
      <c r="N391" t="str" cm="1">
        <f t="array" aca="1" ref="N391" ca="1">IF(ISNUMBER(L391),IF(INDEX(Activiteitenoverzicht!$G$5:$G$10001,L391)&lt;&gt;0,INDEX(Activiteitenoverzicht!$G$5:$G$10001,L391),"niet gevonden"),"-")</f>
        <v>-</v>
      </c>
      <c r="O391" t="str">
        <f ca="1">IF(ISNUMBER(L391), IFERROR(MATCH(A391,OFFSET(Activiteitenoverzicht!$D$5:$D$10001,L391,0), 0)+L391, "-"), "-")</f>
        <v>-</v>
      </c>
      <c r="R391" t="str">
        <f ca="1">IF(ISNUMBER(O391), IFERROR(MATCH(A391,OFFSET(Activiteitenoverzicht!$D$5:$D$10001,O391,0), 0)+O391, "-"), "-")</f>
        <v>-</v>
      </c>
      <c r="U391" t="str">
        <f ca="1">IF(ISNUMBER(R391), IFERROR(MATCH(A391,OFFSET(Activiteitenoverzicht!$D$5:$D$10001,R391,0), 0)+R391, "-"), "-")</f>
        <v>-</v>
      </c>
      <c r="X391" t="str">
        <f ca="1">IF(ISNUMBER(U391), IFERROR(MATCH(A391,OFFSET(Activiteitenoverzicht!$D$5:$D$10001,U391,0), 0)+U391, "-"), "-")</f>
        <v>-</v>
      </c>
      <c r="AA391" t="str">
        <f ca="1">IF(ISNUMBER(X391), IFERROR(MATCH(A391,OFFSET(Activiteitenoverzicht!$D$5:$D$10001,X391,0), 0)+X391, "-"), "-")</f>
        <v>-</v>
      </c>
    </row>
    <row r="392" spans="2:27" x14ac:dyDescent="0.25">
      <c r="B392">
        <f t="shared" si="6"/>
        <v>0</v>
      </c>
      <c r="C392" t="e">
        <f>MATCH(A392,Activiteitenoverzicht!$D$5:$D$10001, 0)</f>
        <v>#N/A</v>
      </c>
      <c r="D392" t="e" cm="1">
        <f t="array" ref="D392">IF(INDEX(Activiteitenoverzicht!$B$5:$B$10001,C392)&lt;&gt;0,INDEX(Activiteitenoverzicht!$B$5:$B$10001,C392),"niet gevonden")</f>
        <v>#N/A</v>
      </c>
      <c r="E392" t="e" cm="1">
        <f t="array" ref="E392">IF(INDEX(Activiteitenoverzicht!$G$5:$G$10001,C392)&lt;&gt;0,INDEX(Activiteitenoverzicht!$G$5:$G$10001,C392),"niet gevonden")</f>
        <v>#N/A</v>
      </c>
      <c r="F392" t="str">
        <f ca="1">IFERROR(MATCH(A392,OFFSET(Activiteitenoverzicht!$D$5:$D$2079,C392,0), 0)+C392, "-")</f>
        <v>-</v>
      </c>
      <c r="G392" t="str" cm="1">
        <f t="array" aca="1" ref="G392" ca="1">IF(ISNUMBER(F392),IF(INDEX(Activiteitenoverzicht!$B$5:$B$10001,F392)&lt;&gt;0,INDEX(Activiteitenoverzicht!$B$5:$B$10001,F392),"niet gevonden"),"-")</f>
        <v>-</v>
      </c>
      <c r="H392" t="str" cm="1">
        <f t="array" aca="1" ref="H392" ca="1">IF(ISNUMBER(F392),IF(INDEX(Activiteitenoverzicht!$G$5:$G$10001,F392)&lt;&gt;0,INDEX(Activiteitenoverzicht!$G$5:$G$10001,F392),"niet gevonden"),"-")</f>
        <v>-</v>
      </c>
      <c r="I392" t="str">
        <f ca="1">IF(ISNUMBER(F392), IFERROR(MATCH(A392,OFFSET(Activiteitenoverzicht!$D$5:$D$10001,F392,0), 0)+F392, "-"), "-")</f>
        <v>-</v>
      </c>
      <c r="J392" t="str" cm="1">
        <f t="array" aca="1" ref="J392" ca="1">IF(ISNUMBER(I392),IF(INDEX(Activiteitenoverzicht!$B$5:$B$10001,I392)&lt;&gt;0,INDEX(Activiteitenoverzicht!$B$5:$B$10001,I392),"niet gevonden"),"-")</f>
        <v>-</v>
      </c>
      <c r="K392" t="str" cm="1">
        <f t="array" aca="1" ref="K392" ca="1">IF(ISNUMBER(I392),IF(INDEX(Activiteitenoverzicht!$G$5:$G$10001,I392)&lt;&gt;0,INDEX(Activiteitenoverzicht!$G$5:$G$10001,I392),"niet gevonden"),"-")</f>
        <v>-</v>
      </c>
      <c r="L392" t="str">
        <f ca="1">IF(ISNUMBER(I392), IFERROR(MATCH(A392,OFFSET(Activiteitenoverzicht!$D$5:$D$10001,I392,0), 0)+I392, "-"), "-")</f>
        <v>-</v>
      </c>
      <c r="M392" t="str" cm="1">
        <f t="array" aca="1" ref="M392" ca="1">IF(ISNUMBER(L392),IF(INDEX(Activiteitenoverzicht!$B$5:$B$10001,L392)&lt;&gt;0,INDEX(Activiteitenoverzicht!$B$5:$B$10001,L392),"niet gevonden"),"-")</f>
        <v>-</v>
      </c>
      <c r="N392" t="str" cm="1">
        <f t="array" aca="1" ref="N392" ca="1">IF(ISNUMBER(L392),IF(INDEX(Activiteitenoverzicht!$G$5:$G$10001,L392)&lt;&gt;0,INDEX(Activiteitenoverzicht!$G$5:$G$10001,L392),"niet gevonden"),"-")</f>
        <v>-</v>
      </c>
      <c r="O392" t="str">
        <f ca="1">IF(ISNUMBER(L392), IFERROR(MATCH(A392,OFFSET(Activiteitenoverzicht!$D$5:$D$10001,L392,0), 0)+L392, "-"), "-")</f>
        <v>-</v>
      </c>
      <c r="R392" t="str">
        <f ca="1">IF(ISNUMBER(O392), IFERROR(MATCH(A392,OFFSET(Activiteitenoverzicht!$D$5:$D$10001,O392,0), 0)+O392, "-"), "-")</f>
        <v>-</v>
      </c>
      <c r="U392" t="str">
        <f ca="1">IF(ISNUMBER(R392), IFERROR(MATCH(A392,OFFSET(Activiteitenoverzicht!$D$5:$D$10001,R392,0), 0)+R392, "-"), "-")</f>
        <v>-</v>
      </c>
      <c r="X392" t="str">
        <f ca="1">IF(ISNUMBER(U392), IFERROR(MATCH(A392,OFFSET(Activiteitenoverzicht!$D$5:$D$10001,U392,0), 0)+U392, "-"), "-")</f>
        <v>-</v>
      </c>
      <c r="AA392" t="str">
        <f ca="1">IF(ISNUMBER(X392), IFERROR(MATCH(A392,OFFSET(Activiteitenoverzicht!$D$5:$D$10001,X392,0), 0)+X392, "-"), "-")</f>
        <v>-</v>
      </c>
    </row>
    <row r="393" spans="2:27" x14ac:dyDescent="0.25">
      <c r="B393">
        <f t="shared" si="6"/>
        <v>0</v>
      </c>
      <c r="C393" t="e">
        <f>MATCH(A393,Activiteitenoverzicht!$D$5:$D$10001, 0)</f>
        <v>#N/A</v>
      </c>
      <c r="D393" t="e" cm="1">
        <f t="array" ref="D393">IF(INDEX(Activiteitenoverzicht!$B$5:$B$10001,C393)&lt;&gt;0,INDEX(Activiteitenoverzicht!$B$5:$B$10001,C393),"niet gevonden")</f>
        <v>#N/A</v>
      </c>
      <c r="E393" t="e" cm="1">
        <f t="array" ref="E393">IF(INDEX(Activiteitenoverzicht!$G$5:$G$10001,C393)&lt;&gt;0,INDEX(Activiteitenoverzicht!$G$5:$G$10001,C393),"niet gevonden")</f>
        <v>#N/A</v>
      </c>
      <c r="F393" t="str">
        <f ca="1">IFERROR(MATCH(A393,OFFSET(Activiteitenoverzicht!$D$5:$D$2079,C393,0), 0)+C393, "-")</f>
        <v>-</v>
      </c>
      <c r="G393" t="str" cm="1">
        <f t="array" aca="1" ref="G393" ca="1">IF(ISNUMBER(F393),IF(INDEX(Activiteitenoverzicht!$B$5:$B$10001,F393)&lt;&gt;0,INDEX(Activiteitenoverzicht!$B$5:$B$10001,F393),"niet gevonden"),"-")</f>
        <v>-</v>
      </c>
      <c r="H393" t="str" cm="1">
        <f t="array" aca="1" ref="H393" ca="1">IF(ISNUMBER(F393),IF(INDEX(Activiteitenoverzicht!$G$5:$G$10001,F393)&lt;&gt;0,INDEX(Activiteitenoverzicht!$G$5:$G$10001,F393),"niet gevonden"),"-")</f>
        <v>-</v>
      </c>
      <c r="I393" t="str">
        <f ca="1">IF(ISNUMBER(F393), IFERROR(MATCH(A393,OFFSET(Activiteitenoverzicht!$D$5:$D$10001,F393,0), 0)+F393, "-"), "-")</f>
        <v>-</v>
      </c>
      <c r="J393" t="str" cm="1">
        <f t="array" aca="1" ref="J393" ca="1">IF(ISNUMBER(I393),IF(INDEX(Activiteitenoverzicht!$B$5:$B$10001,I393)&lt;&gt;0,INDEX(Activiteitenoverzicht!$B$5:$B$10001,I393),"niet gevonden"),"-")</f>
        <v>-</v>
      </c>
      <c r="K393" t="str" cm="1">
        <f t="array" aca="1" ref="K393" ca="1">IF(ISNUMBER(I393),IF(INDEX(Activiteitenoverzicht!$G$5:$G$10001,I393)&lt;&gt;0,INDEX(Activiteitenoverzicht!$G$5:$G$10001,I393),"niet gevonden"),"-")</f>
        <v>-</v>
      </c>
      <c r="L393" t="str">
        <f ca="1">IF(ISNUMBER(I393), IFERROR(MATCH(A393,OFFSET(Activiteitenoverzicht!$D$5:$D$10001,I393,0), 0)+I393, "-"), "-")</f>
        <v>-</v>
      </c>
      <c r="M393" t="str" cm="1">
        <f t="array" aca="1" ref="M393" ca="1">IF(ISNUMBER(L393),IF(INDEX(Activiteitenoverzicht!$B$5:$B$10001,L393)&lt;&gt;0,INDEX(Activiteitenoverzicht!$B$5:$B$10001,L393),"niet gevonden"),"-")</f>
        <v>-</v>
      </c>
      <c r="N393" t="str" cm="1">
        <f t="array" aca="1" ref="N393" ca="1">IF(ISNUMBER(L393),IF(INDEX(Activiteitenoverzicht!$G$5:$G$10001,L393)&lt;&gt;0,INDEX(Activiteitenoverzicht!$G$5:$G$10001,L393),"niet gevonden"),"-")</f>
        <v>-</v>
      </c>
      <c r="O393" t="str">
        <f ca="1">IF(ISNUMBER(L393), IFERROR(MATCH(A393,OFFSET(Activiteitenoverzicht!$D$5:$D$10001,L393,0), 0)+L393, "-"), "-")</f>
        <v>-</v>
      </c>
      <c r="R393" t="str">
        <f ca="1">IF(ISNUMBER(O393), IFERROR(MATCH(A393,OFFSET(Activiteitenoverzicht!$D$5:$D$10001,O393,0), 0)+O393, "-"), "-")</f>
        <v>-</v>
      </c>
      <c r="U393" t="str">
        <f ca="1">IF(ISNUMBER(R393), IFERROR(MATCH(A393,OFFSET(Activiteitenoverzicht!$D$5:$D$10001,R393,0), 0)+R393, "-"), "-")</f>
        <v>-</v>
      </c>
      <c r="X393" t="str">
        <f ca="1">IF(ISNUMBER(U393), IFERROR(MATCH(A393,OFFSET(Activiteitenoverzicht!$D$5:$D$10001,U393,0), 0)+U393, "-"), "-")</f>
        <v>-</v>
      </c>
      <c r="AA393" t="str">
        <f ca="1">IF(ISNUMBER(X393), IFERROR(MATCH(A393,OFFSET(Activiteitenoverzicht!$D$5:$D$10001,X393,0), 0)+X393, "-"), "-")</f>
        <v>-</v>
      </c>
    </row>
    <row r="394" spans="2:27" x14ac:dyDescent="0.25">
      <c r="B394">
        <f t="shared" si="6"/>
        <v>0</v>
      </c>
      <c r="C394" t="e">
        <f>MATCH(A394,Activiteitenoverzicht!$D$5:$D$10001, 0)</f>
        <v>#N/A</v>
      </c>
      <c r="D394" t="e" cm="1">
        <f t="array" ref="D394">IF(INDEX(Activiteitenoverzicht!$B$5:$B$10001,C394)&lt;&gt;0,INDEX(Activiteitenoverzicht!$B$5:$B$10001,C394),"niet gevonden")</f>
        <v>#N/A</v>
      </c>
      <c r="E394" t="e" cm="1">
        <f t="array" ref="E394">IF(INDEX(Activiteitenoverzicht!$G$5:$G$10001,C394)&lt;&gt;0,INDEX(Activiteitenoverzicht!$G$5:$G$10001,C394),"niet gevonden")</f>
        <v>#N/A</v>
      </c>
      <c r="F394" t="str">
        <f ca="1">IFERROR(MATCH(A394,OFFSET(Activiteitenoverzicht!$D$5:$D$2079,C394,0), 0)+C394, "-")</f>
        <v>-</v>
      </c>
      <c r="G394" t="str" cm="1">
        <f t="array" aca="1" ref="G394" ca="1">IF(ISNUMBER(F394),IF(INDEX(Activiteitenoverzicht!$B$5:$B$10001,F394)&lt;&gt;0,INDEX(Activiteitenoverzicht!$B$5:$B$10001,F394),"niet gevonden"),"-")</f>
        <v>-</v>
      </c>
      <c r="H394" t="str" cm="1">
        <f t="array" aca="1" ref="H394" ca="1">IF(ISNUMBER(F394),IF(INDEX(Activiteitenoverzicht!$G$5:$G$10001,F394)&lt;&gt;0,INDEX(Activiteitenoverzicht!$G$5:$G$10001,F394),"niet gevonden"),"-")</f>
        <v>-</v>
      </c>
      <c r="I394" t="str">
        <f ca="1">IF(ISNUMBER(F394), IFERROR(MATCH(A394,OFFSET(Activiteitenoverzicht!$D$5:$D$10001,F394,0), 0)+F394, "-"), "-")</f>
        <v>-</v>
      </c>
      <c r="J394" t="str" cm="1">
        <f t="array" aca="1" ref="J394" ca="1">IF(ISNUMBER(I394),IF(INDEX(Activiteitenoverzicht!$B$5:$B$10001,I394)&lt;&gt;0,INDEX(Activiteitenoverzicht!$B$5:$B$10001,I394),"niet gevonden"),"-")</f>
        <v>-</v>
      </c>
      <c r="K394" t="str" cm="1">
        <f t="array" aca="1" ref="K394" ca="1">IF(ISNUMBER(I394),IF(INDEX(Activiteitenoverzicht!$G$5:$G$10001,I394)&lt;&gt;0,INDEX(Activiteitenoverzicht!$G$5:$G$10001,I394),"niet gevonden"),"-")</f>
        <v>-</v>
      </c>
      <c r="L394" t="str">
        <f ca="1">IF(ISNUMBER(I394), IFERROR(MATCH(A394,OFFSET(Activiteitenoverzicht!$D$5:$D$10001,I394,0), 0)+I394, "-"), "-")</f>
        <v>-</v>
      </c>
      <c r="M394" t="str" cm="1">
        <f t="array" aca="1" ref="M394" ca="1">IF(ISNUMBER(L394),IF(INDEX(Activiteitenoverzicht!$B$5:$B$10001,L394)&lt;&gt;0,INDEX(Activiteitenoverzicht!$B$5:$B$10001,L394),"niet gevonden"),"-")</f>
        <v>-</v>
      </c>
      <c r="N394" t="str" cm="1">
        <f t="array" aca="1" ref="N394" ca="1">IF(ISNUMBER(L394),IF(INDEX(Activiteitenoverzicht!$G$5:$G$10001,L394)&lt;&gt;0,INDEX(Activiteitenoverzicht!$G$5:$G$10001,L394),"niet gevonden"),"-")</f>
        <v>-</v>
      </c>
      <c r="O394" t="str">
        <f ca="1">IF(ISNUMBER(L394), IFERROR(MATCH(A394,OFFSET(Activiteitenoverzicht!$D$5:$D$10001,L394,0), 0)+L394, "-"), "-")</f>
        <v>-</v>
      </c>
      <c r="R394" t="str">
        <f ca="1">IF(ISNUMBER(O394), IFERROR(MATCH(A394,OFFSET(Activiteitenoverzicht!$D$5:$D$10001,O394,0), 0)+O394, "-"), "-")</f>
        <v>-</v>
      </c>
      <c r="U394" t="str">
        <f ca="1">IF(ISNUMBER(R394), IFERROR(MATCH(A394,OFFSET(Activiteitenoverzicht!$D$5:$D$10001,R394,0), 0)+R394, "-"), "-")</f>
        <v>-</v>
      </c>
      <c r="X394" t="str">
        <f ca="1">IF(ISNUMBER(U394), IFERROR(MATCH(A394,OFFSET(Activiteitenoverzicht!$D$5:$D$10001,U394,0), 0)+U394, "-"), "-")</f>
        <v>-</v>
      </c>
      <c r="AA394" t="str">
        <f ca="1">IF(ISNUMBER(X394), IFERROR(MATCH(A394,OFFSET(Activiteitenoverzicht!$D$5:$D$10001,X394,0), 0)+X394, "-"), "-")</f>
        <v>-</v>
      </c>
    </row>
    <row r="395" spans="2:27" x14ac:dyDescent="0.25">
      <c r="B395">
        <f t="shared" si="6"/>
        <v>0</v>
      </c>
      <c r="C395" t="e">
        <f>MATCH(A395,Activiteitenoverzicht!$D$5:$D$10001, 0)</f>
        <v>#N/A</v>
      </c>
      <c r="D395" t="e" cm="1">
        <f t="array" ref="D395">IF(INDEX(Activiteitenoverzicht!$B$5:$B$10001,C395)&lt;&gt;0,INDEX(Activiteitenoverzicht!$B$5:$B$10001,C395),"niet gevonden")</f>
        <v>#N/A</v>
      </c>
      <c r="E395" t="e" cm="1">
        <f t="array" ref="E395">IF(INDEX(Activiteitenoverzicht!$G$5:$G$10001,C395)&lt;&gt;0,INDEX(Activiteitenoverzicht!$G$5:$G$10001,C395),"niet gevonden")</f>
        <v>#N/A</v>
      </c>
      <c r="F395" t="str">
        <f ca="1">IFERROR(MATCH(A395,OFFSET(Activiteitenoverzicht!$D$5:$D$2079,C395,0), 0)+C395, "-")</f>
        <v>-</v>
      </c>
      <c r="G395" t="str" cm="1">
        <f t="array" aca="1" ref="G395" ca="1">IF(ISNUMBER(F395),IF(INDEX(Activiteitenoverzicht!$B$5:$B$10001,F395)&lt;&gt;0,INDEX(Activiteitenoverzicht!$B$5:$B$10001,F395),"niet gevonden"),"-")</f>
        <v>-</v>
      </c>
      <c r="H395" t="str" cm="1">
        <f t="array" aca="1" ref="H395" ca="1">IF(ISNUMBER(F395),IF(INDEX(Activiteitenoverzicht!$G$5:$G$10001,F395)&lt;&gt;0,INDEX(Activiteitenoverzicht!$G$5:$G$10001,F395),"niet gevonden"),"-")</f>
        <v>-</v>
      </c>
      <c r="I395" t="str">
        <f ca="1">IF(ISNUMBER(F395), IFERROR(MATCH(A395,OFFSET(Activiteitenoverzicht!$D$5:$D$10001,F395,0), 0)+F395, "-"), "-")</f>
        <v>-</v>
      </c>
      <c r="J395" t="str" cm="1">
        <f t="array" aca="1" ref="J395" ca="1">IF(ISNUMBER(I395),IF(INDEX(Activiteitenoverzicht!$B$5:$B$10001,I395)&lt;&gt;0,INDEX(Activiteitenoverzicht!$B$5:$B$10001,I395),"niet gevonden"),"-")</f>
        <v>-</v>
      </c>
      <c r="K395" t="str" cm="1">
        <f t="array" aca="1" ref="K395" ca="1">IF(ISNUMBER(I395),IF(INDEX(Activiteitenoverzicht!$G$5:$G$10001,I395)&lt;&gt;0,INDEX(Activiteitenoverzicht!$G$5:$G$10001,I395),"niet gevonden"),"-")</f>
        <v>-</v>
      </c>
      <c r="L395" t="str">
        <f ca="1">IF(ISNUMBER(I395), IFERROR(MATCH(A395,OFFSET(Activiteitenoverzicht!$D$5:$D$10001,I395,0), 0)+I395, "-"), "-")</f>
        <v>-</v>
      </c>
      <c r="M395" t="str" cm="1">
        <f t="array" aca="1" ref="M395" ca="1">IF(ISNUMBER(L395),IF(INDEX(Activiteitenoverzicht!$B$5:$B$10001,L395)&lt;&gt;0,INDEX(Activiteitenoverzicht!$B$5:$B$10001,L395),"niet gevonden"),"-")</f>
        <v>-</v>
      </c>
      <c r="N395" t="str" cm="1">
        <f t="array" aca="1" ref="N395" ca="1">IF(ISNUMBER(L395),IF(INDEX(Activiteitenoverzicht!$G$5:$G$10001,L395)&lt;&gt;0,INDEX(Activiteitenoverzicht!$G$5:$G$10001,L395),"niet gevonden"),"-")</f>
        <v>-</v>
      </c>
      <c r="O395" t="str">
        <f ca="1">IF(ISNUMBER(L395), IFERROR(MATCH(A395,OFFSET(Activiteitenoverzicht!$D$5:$D$10001,L395,0), 0)+L395, "-"), "-")</f>
        <v>-</v>
      </c>
      <c r="R395" t="str">
        <f ca="1">IF(ISNUMBER(O395), IFERROR(MATCH(A395,OFFSET(Activiteitenoverzicht!$D$5:$D$10001,O395,0), 0)+O395, "-"), "-")</f>
        <v>-</v>
      </c>
      <c r="U395" t="str">
        <f ca="1">IF(ISNUMBER(R395), IFERROR(MATCH(A395,OFFSET(Activiteitenoverzicht!$D$5:$D$10001,R395,0), 0)+R395, "-"), "-")</f>
        <v>-</v>
      </c>
      <c r="X395" t="str">
        <f ca="1">IF(ISNUMBER(U395), IFERROR(MATCH(A395,OFFSET(Activiteitenoverzicht!$D$5:$D$10001,U395,0), 0)+U395, "-"), "-")</f>
        <v>-</v>
      </c>
      <c r="AA395" t="str">
        <f ca="1">IF(ISNUMBER(X395), IFERROR(MATCH(A395,OFFSET(Activiteitenoverzicht!$D$5:$D$10001,X395,0), 0)+X395, "-"), "-")</f>
        <v>-</v>
      </c>
    </row>
    <row r="396" spans="2:27" x14ac:dyDescent="0.25">
      <c r="B396">
        <f t="shared" si="6"/>
        <v>0</v>
      </c>
      <c r="C396" t="e">
        <f>MATCH(A396,Activiteitenoverzicht!$D$5:$D$10001, 0)</f>
        <v>#N/A</v>
      </c>
      <c r="D396" t="e" cm="1">
        <f t="array" ref="D396">IF(INDEX(Activiteitenoverzicht!$B$5:$B$10001,C396)&lt;&gt;0,INDEX(Activiteitenoverzicht!$B$5:$B$10001,C396),"niet gevonden")</f>
        <v>#N/A</v>
      </c>
      <c r="E396" t="e" cm="1">
        <f t="array" ref="E396">IF(INDEX(Activiteitenoverzicht!$G$5:$G$10001,C396)&lt;&gt;0,INDEX(Activiteitenoverzicht!$G$5:$G$10001,C396),"niet gevonden")</f>
        <v>#N/A</v>
      </c>
      <c r="F396" t="str">
        <f ca="1">IFERROR(MATCH(A396,OFFSET(Activiteitenoverzicht!$D$5:$D$2079,C396,0), 0)+C396, "-")</f>
        <v>-</v>
      </c>
      <c r="G396" t="str" cm="1">
        <f t="array" aca="1" ref="G396" ca="1">IF(ISNUMBER(F396),IF(INDEX(Activiteitenoverzicht!$B$5:$B$10001,F396)&lt;&gt;0,INDEX(Activiteitenoverzicht!$B$5:$B$10001,F396),"niet gevonden"),"-")</f>
        <v>-</v>
      </c>
      <c r="H396" t="str" cm="1">
        <f t="array" aca="1" ref="H396" ca="1">IF(ISNUMBER(F396),IF(INDEX(Activiteitenoverzicht!$G$5:$G$10001,F396)&lt;&gt;0,INDEX(Activiteitenoverzicht!$G$5:$G$10001,F396),"niet gevonden"),"-")</f>
        <v>-</v>
      </c>
      <c r="I396" t="str">
        <f ca="1">IF(ISNUMBER(F396), IFERROR(MATCH(A396,OFFSET(Activiteitenoverzicht!$D$5:$D$10001,F396,0), 0)+F396, "-"), "-")</f>
        <v>-</v>
      </c>
      <c r="J396" t="str" cm="1">
        <f t="array" aca="1" ref="J396" ca="1">IF(ISNUMBER(I396),IF(INDEX(Activiteitenoverzicht!$B$5:$B$10001,I396)&lt;&gt;0,INDEX(Activiteitenoverzicht!$B$5:$B$10001,I396),"niet gevonden"),"-")</f>
        <v>-</v>
      </c>
      <c r="K396" t="str" cm="1">
        <f t="array" aca="1" ref="K396" ca="1">IF(ISNUMBER(I396),IF(INDEX(Activiteitenoverzicht!$G$5:$G$10001,I396)&lt;&gt;0,INDEX(Activiteitenoverzicht!$G$5:$G$10001,I396),"niet gevonden"),"-")</f>
        <v>-</v>
      </c>
      <c r="L396" t="str">
        <f ca="1">IF(ISNUMBER(I396), IFERROR(MATCH(A396,OFFSET(Activiteitenoverzicht!$D$5:$D$10001,I396,0), 0)+I396, "-"), "-")</f>
        <v>-</v>
      </c>
      <c r="M396" t="str" cm="1">
        <f t="array" aca="1" ref="M396" ca="1">IF(ISNUMBER(L396),IF(INDEX(Activiteitenoverzicht!$B$5:$B$10001,L396)&lt;&gt;0,INDEX(Activiteitenoverzicht!$B$5:$B$10001,L396),"niet gevonden"),"-")</f>
        <v>-</v>
      </c>
      <c r="N396" t="str" cm="1">
        <f t="array" aca="1" ref="N396" ca="1">IF(ISNUMBER(L396),IF(INDEX(Activiteitenoverzicht!$G$5:$G$10001,L396)&lt;&gt;0,INDEX(Activiteitenoverzicht!$G$5:$G$10001,L396),"niet gevonden"),"-")</f>
        <v>-</v>
      </c>
      <c r="O396" t="str">
        <f ca="1">IF(ISNUMBER(L396), IFERROR(MATCH(A396,OFFSET(Activiteitenoverzicht!$D$5:$D$10001,L396,0), 0)+L396, "-"), "-")</f>
        <v>-</v>
      </c>
      <c r="R396" t="str">
        <f ca="1">IF(ISNUMBER(O396), IFERROR(MATCH(A396,OFFSET(Activiteitenoverzicht!$D$5:$D$10001,O396,0), 0)+O396, "-"), "-")</f>
        <v>-</v>
      </c>
      <c r="U396" t="str">
        <f ca="1">IF(ISNUMBER(R396), IFERROR(MATCH(A396,OFFSET(Activiteitenoverzicht!$D$5:$D$10001,R396,0), 0)+R396, "-"), "-")</f>
        <v>-</v>
      </c>
      <c r="X396" t="str">
        <f ca="1">IF(ISNUMBER(U396), IFERROR(MATCH(A396,OFFSET(Activiteitenoverzicht!$D$5:$D$10001,U396,0), 0)+U396, "-"), "-")</f>
        <v>-</v>
      </c>
      <c r="AA396" t="str">
        <f ca="1">IF(ISNUMBER(X396), IFERROR(MATCH(A396,OFFSET(Activiteitenoverzicht!$D$5:$D$10001,X396,0), 0)+X396, "-"), "-")</f>
        <v>-</v>
      </c>
    </row>
    <row r="397" spans="2:27" x14ac:dyDescent="0.25">
      <c r="B397">
        <f t="shared" si="6"/>
        <v>0</v>
      </c>
      <c r="C397" t="e">
        <f>MATCH(A397,Activiteitenoverzicht!$D$5:$D$10001, 0)</f>
        <v>#N/A</v>
      </c>
      <c r="D397" t="e" cm="1">
        <f t="array" ref="D397">IF(INDEX(Activiteitenoverzicht!$B$5:$B$10001,C397)&lt;&gt;0,INDEX(Activiteitenoverzicht!$B$5:$B$10001,C397),"niet gevonden")</f>
        <v>#N/A</v>
      </c>
      <c r="E397" t="e" cm="1">
        <f t="array" ref="E397">IF(INDEX(Activiteitenoverzicht!$G$5:$G$10001,C397)&lt;&gt;0,INDEX(Activiteitenoverzicht!$G$5:$G$10001,C397),"niet gevonden")</f>
        <v>#N/A</v>
      </c>
      <c r="F397" t="str">
        <f ca="1">IFERROR(MATCH(A397,OFFSET(Activiteitenoverzicht!$D$5:$D$2079,C397,0), 0)+C397, "-")</f>
        <v>-</v>
      </c>
      <c r="G397" t="str" cm="1">
        <f t="array" aca="1" ref="G397" ca="1">IF(ISNUMBER(F397),IF(INDEX(Activiteitenoverzicht!$B$5:$B$10001,F397)&lt;&gt;0,INDEX(Activiteitenoverzicht!$B$5:$B$10001,F397),"niet gevonden"),"-")</f>
        <v>-</v>
      </c>
      <c r="H397" t="str" cm="1">
        <f t="array" aca="1" ref="H397" ca="1">IF(ISNUMBER(F397),IF(INDEX(Activiteitenoverzicht!$G$5:$G$10001,F397)&lt;&gt;0,INDEX(Activiteitenoverzicht!$G$5:$G$10001,F397),"niet gevonden"),"-")</f>
        <v>-</v>
      </c>
      <c r="I397" t="str">
        <f ca="1">IF(ISNUMBER(F397), IFERROR(MATCH(A397,OFFSET(Activiteitenoverzicht!$D$5:$D$10001,F397,0), 0)+F397, "-"), "-")</f>
        <v>-</v>
      </c>
      <c r="J397" t="str" cm="1">
        <f t="array" aca="1" ref="J397" ca="1">IF(ISNUMBER(I397),IF(INDEX(Activiteitenoverzicht!$B$5:$B$10001,I397)&lt;&gt;0,INDEX(Activiteitenoverzicht!$B$5:$B$10001,I397),"niet gevonden"),"-")</f>
        <v>-</v>
      </c>
      <c r="K397" t="str" cm="1">
        <f t="array" aca="1" ref="K397" ca="1">IF(ISNUMBER(I397),IF(INDEX(Activiteitenoverzicht!$G$5:$G$10001,I397)&lt;&gt;0,INDEX(Activiteitenoverzicht!$G$5:$G$10001,I397),"niet gevonden"),"-")</f>
        <v>-</v>
      </c>
      <c r="L397" t="str">
        <f ca="1">IF(ISNUMBER(I397), IFERROR(MATCH(A397,OFFSET(Activiteitenoverzicht!$D$5:$D$10001,I397,0), 0)+I397, "-"), "-")</f>
        <v>-</v>
      </c>
      <c r="M397" t="str" cm="1">
        <f t="array" aca="1" ref="M397" ca="1">IF(ISNUMBER(L397),IF(INDEX(Activiteitenoverzicht!$B$5:$B$10001,L397)&lt;&gt;0,INDEX(Activiteitenoverzicht!$B$5:$B$10001,L397),"niet gevonden"),"-")</f>
        <v>-</v>
      </c>
      <c r="N397" t="str" cm="1">
        <f t="array" aca="1" ref="N397" ca="1">IF(ISNUMBER(L397),IF(INDEX(Activiteitenoverzicht!$G$5:$G$10001,L397)&lt;&gt;0,INDEX(Activiteitenoverzicht!$G$5:$G$10001,L397),"niet gevonden"),"-")</f>
        <v>-</v>
      </c>
      <c r="O397" t="str">
        <f ca="1">IF(ISNUMBER(L397), IFERROR(MATCH(A397,OFFSET(Activiteitenoverzicht!$D$5:$D$10001,L397,0), 0)+L397, "-"), "-")</f>
        <v>-</v>
      </c>
      <c r="R397" t="str">
        <f ca="1">IF(ISNUMBER(O397), IFERROR(MATCH(A397,OFFSET(Activiteitenoverzicht!$D$5:$D$10001,O397,0), 0)+O397, "-"), "-")</f>
        <v>-</v>
      </c>
      <c r="U397" t="str">
        <f ca="1">IF(ISNUMBER(R397), IFERROR(MATCH(A397,OFFSET(Activiteitenoverzicht!$D$5:$D$10001,R397,0), 0)+R397, "-"), "-")</f>
        <v>-</v>
      </c>
      <c r="X397" t="str">
        <f ca="1">IF(ISNUMBER(U397), IFERROR(MATCH(A397,OFFSET(Activiteitenoverzicht!$D$5:$D$10001,U397,0), 0)+U397, "-"), "-")</f>
        <v>-</v>
      </c>
      <c r="AA397" t="str">
        <f ca="1">IF(ISNUMBER(X397), IFERROR(MATCH(A397,OFFSET(Activiteitenoverzicht!$D$5:$D$10001,X397,0), 0)+X397, "-"), "-")</f>
        <v>-</v>
      </c>
    </row>
    <row r="398" spans="2:27" x14ac:dyDescent="0.25">
      <c r="B398">
        <f t="shared" si="6"/>
        <v>0</v>
      </c>
      <c r="C398" t="e">
        <f>MATCH(A398,Activiteitenoverzicht!$D$5:$D$10001, 0)</f>
        <v>#N/A</v>
      </c>
      <c r="D398" t="e" cm="1">
        <f t="array" ref="D398">IF(INDEX(Activiteitenoverzicht!$B$5:$B$10001,C398)&lt;&gt;0,INDEX(Activiteitenoverzicht!$B$5:$B$10001,C398),"niet gevonden")</f>
        <v>#N/A</v>
      </c>
      <c r="E398" t="e" cm="1">
        <f t="array" ref="E398">IF(INDEX(Activiteitenoverzicht!$G$5:$G$10001,C398)&lt;&gt;0,INDEX(Activiteitenoverzicht!$G$5:$G$10001,C398),"niet gevonden")</f>
        <v>#N/A</v>
      </c>
      <c r="F398" t="str">
        <f ca="1">IFERROR(MATCH(A398,OFFSET(Activiteitenoverzicht!$D$5:$D$2079,C398,0), 0)+C398, "-")</f>
        <v>-</v>
      </c>
      <c r="G398" t="str" cm="1">
        <f t="array" aca="1" ref="G398" ca="1">IF(ISNUMBER(F398),IF(INDEX(Activiteitenoverzicht!$B$5:$B$10001,F398)&lt;&gt;0,INDEX(Activiteitenoverzicht!$B$5:$B$10001,F398),"niet gevonden"),"-")</f>
        <v>-</v>
      </c>
      <c r="H398" t="str" cm="1">
        <f t="array" aca="1" ref="H398" ca="1">IF(ISNUMBER(F398),IF(INDEX(Activiteitenoverzicht!$G$5:$G$10001,F398)&lt;&gt;0,INDEX(Activiteitenoverzicht!$G$5:$G$10001,F398),"niet gevonden"),"-")</f>
        <v>-</v>
      </c>
      <c r="I398" t="str">
        <f ca="1">IF(ISNUMBER(F398), IFERROR(MATCH(A398,OFFSET(Activiteitenoverzicht!$D$5:$D$10001,F398,0), 0)+F398, "-"), "-")</f>
        <v>-</v>
      </c>
      <c r="J398" t="str" cm="1">
        <f t="array" aca="1" ref="J398" ca="1">IF(ISNUMBER(I398),IF(INDEX(Activiteitenoverzicht!$B$5:$B$10001,I398)&lt;&gt;0,INDEX(Activiteitenoverzicht!$B$5:$B$10001,I398),"niet gevonden"),"-")</f>
        <v>-</v>
      </c>
      <c r="K398" t="str" cm="1">
        <f t="array" aca="1" ref="K398" ca="1">IF(ISNUMBER(I398),IF(INDEX(Activiteitenoverzicht!$G$5:$G$10001,I398)&lt;&gt;0,INDEX(Activiteitenoverzicht!$G$5:$G$10001,I398),"niet gevonden"),"-")</f>
        <v>-</v>
      </c>
      <c r="L398" t="str">
        <f ca="1">IF(ISNUMBER(I398), IFERROR(MATCH(A398,OFFSET(Activiteitenoverzicht!$D$5:$D$10001,I398,0), 0)+I398, "-"), "-")</f>
        <v>-</v>
      </c>
      <c r="M398" t="str" cm="1">
        <f t="array" aca="1" ref="M398" ca="1">IF(ISNUMBER(L398),IF(INDEX(Activiteitenoverzicht!$B$5:$B$10001,L398)&lt;&gt;0,INDEX(Activiteitenoverzicht!$B$5:$B$10001,L398),"niet gevonden"),"-")</f>
        <v>-</v>
      </c>
      <c r="N398" t="str" cm="1">
        <f t="array" aca="1" ref="N398" ca="1">IF(ISNUMBER(L398),IF(INDEX(Activiteitenoverzicht!$G$5:$G$10001,L398)&lt;&gt;0,INDEX(Activiteitenoverzicht!$G$5:$G$10001,L398),"niet gevonden"),"-")</f>
        <v>-</v>
      </c>
      <c r="O398" t="str">
        <f ca="1">IF(ISNUMBER(L398), IFERROR(MATCH(A398,OFFSET(Activiteitenoverzicht!$D$5:$D$10001,L398,0), 0)+L398, "-"), "-")</f>
        <v>-</v>
      </c>
      <c r="R398" t="str">
        <f ca="1">IF(ISNUMBER(O398), IFERROR(MATCH(A398,OFFSET(Activiteitenoverzicht!$D$5:$D$10001,O398,0), 0)+O398, "-"), "-")</f>
        <v>-</v>
      </c>
      <c r="U398" t="str">
        <f ca="1">IF(ISNUMBER(R398), IFERROR(MATCH(A398,OFFSET(Activiteitenoverzicht!$D$5:$D$10001,R398,0), 0)+R398, "-"), "-")</f>
        <v>-</v>
      </c>
      <c r="X398" t="str">
        <f ca="1">IF(ISNUMBER(U398), IFERROR(MATCH(A398,OFFSET(Activiteitenoverzicht!$D$5:$D$10001,U398,0), 0)+U398, "-"), "-")</f>
        <v>-</v>
      </c>
      <c r="AA398" t="str">
        <f ca="1">IF(ISNUMBER(X398), IFERROR(MATCH(A398,OFFSET(Activiteitenoverzicht!$D$5:$D$10001,X398,0), 0)+X398, "-"), "-")</f>
        <v>-</v>
      </c>
    </row>
    <row r="399" spans="2:27" x14ac:dyDescent="0.25">
      <c r="B399">
        <f t="shared" si="6"/>
        <v>0</v>
      </c>
      <c r="C399" t="e">
        <f>MATCH(A399,Activiteitenoverzicht!$D$5:$D$10001, 0)</f>
        <v>#N/A</v>
      </c>
      <c r="D399" t="e" cm="1">
        <f t="array" ref="D399">IF(INDEX(Activiteitenoverzicht!$B$5:$B$10001,C399)&lt;&gt;0,INDEX(Activiteitenoverzicht!$B$5:$B$10001,C399),"niet gevonden")</f>
        <v>#N/A</v>
      </c>
      <c r="E399" t="e" cm="1">
        <f t="array" ref="E399">IF(INDEX(Activiteitenoverzicht!$G$5:$G$10001,C399)&lt;&gt;0,INDEX(Activiteitenoverzicht!$G$5:$G$10001,C399),"niet gevonden")</f>
        <v>#N/A</v>
      </c>
      <c r="F399" t="str">
        <f ca="1">IFERROR(MATCH(A399,OFFSET(Activiteitenoverzicht!$D$5:$D$2079,C399,0), 0)+C399, "-")</f>
        <v>-</v>
      </c>
      <c r="G399" t="str" cm="1">
        <f t="array" aca="1" ref="G399" ca="1">IF(ISNUMBER(F399),IF(INDEX(Activiteitenoverzicht!$B$5:$B$10001,F399)&lt;&gt;0,INDEX(Activiteitenoverzicht!$B$5:$B$10001,F399),"niet gevonden"),"-")</f>
        <v>-</v>
      </c>
      <c r="H399" t="str" cm="1">
        <f t="array" aca="1" ref="H399" ca="1">IF(ISNUMBER(F399),IF(INDEX(Activiteitenoverzicht!$G$5:$G$10001,F399)&lt;&gt;0,INDEX(Activiteitenoverzicht!$G$5:$G$10001,F399),"niet gevonden"),"-")</f>
        <v>-</v>
      </c>
      <c r="I399" t="str">
        <f ca="1">IF(ISNUMBER(F399), IFERROR(MATCH(A399,OFFSET(Activiteitenoverzicht!$D$5:$D$10001,F399,0), 0)+F399, "-"), "-")</f>
        <v>-</v>
      </c>
      <c r="J399" t="str" cm="1">
        <f t="array" aca="1" ref="J399" ca="1">IF(ISNUMBER(I399),IF(INDEX(Activiteitenoverzicht!$B$5:$B$10001,I399)&lt;&gt;0,INDEX(Activiteitenoverzicht!$B$5:$B$10001,I399),"niet gevonden"),"-")</f>
        <v>-</v>
      </c>
      <c r="K399" t="str" cm="1">
        <f t="array" aca="1" ref="K399" ca="1">IF(ISNUMBER(I399),IF(INDEX(Activiteitenoverzicht!$G$5:$G$10001,I399)&lt;&gt;0,INDEX(Activiteitenoverzicht!$G$5:$G$10001,I399),"niet gevonden"),"-")</f>
        <v>-</v>
      </c>
      <c r="L399" t="str">
        <f ca="1">IF(ISNUMBER(I399), IFERROR(MATCH(A399,OFFSET(Activiteitenoverzicht!$D$5:$D$10001,I399,0), 0)+I399, "-"), "-")</f>
        <v>-</v>
      </c>
      <c r="M399" t="str" cm="1">
        <f t="array" aca="1" ref="M399" ca="1">IF(ISNUMBER(L399),IF(INDEX(Activiteitenoverzicht!$B$5:$B$10001,L399)&lt;&gt;0,INDEX(Activiteitenoverzicht!$B$5:$B$10001,L399),"niet gevonden"),"-")</f>
        <v>-</v>
      </c>
      <c r="N399" t="str" cm="1">
        <f t="array" aca="1" ref="N399" ca="1">IF(ISNUMBER(L399),IF(INDEX(Activiteitenoverzicht!$G$5:$G$10001,L399)&lt;&gt;0,INDEX(Activiteitenoverzicht!$G$5:$G$10001,L399),"niet gevonden"),"-")</f>
        <v>-</v>
      </c>
      <c r="O399" t="str">
        <f ca="1">IF(ISNUMBER(L399), IFERROR(MATCH(A399,OFFSET(Activiteitenoverzicht!$D$5:$D$10001,L399,0), 0)+L399, "-"), "-")</f>
        <v>-</v>
      </c>
      <c r="R399" t="str">
        <f ca="1">IF(ISNUMBER(O399), IFERROR(MATCH(A399,OFFSET(Activiteitenoverzicht!$D$5:$D$10001,O399,0), 0)+O399, "-"), "-")</f>
        <v>-</v>
      </c>
      <c r="U399" t="str">
        <f ca="1">IF(ISNUMBER(R399), IFERROR(MATCH(A399,OFFSET(Activiteitenoverzicht!$D$5:$D$10001,R399,0), 0)+R399, "-"), "-")</f>
        <v>-</v>
      </c>
      <c r="X399" t="str">
        <f ca="1">IF(ISNUMBER(U399), IFERROR(MATCH(A399,OFFSET(Activiteitenoverzicht!$D$5:$D$10001,U399,0), 0)+U399, "-"), "-")</f>
        <v>-</v>
      </c>
      <c r="AA399" t="str">
        <f ca="1">IF(ISNUMBER(X399), IFERROR(MATCH(A399,OFFSET(Activiteitenoverzicht!$D$5:$D$10001,X399,0), 0)+X399, "-"), "-")</f>
        <v>-</v>
      </c>
    </row>
    <row r="400" spans="2:27" x14ac:dyDescent="0.25">
      <c r="B400">
        <f t="shared" si="6"/>
        <v>0</v>
      </c>
      <c r="C400" t="e">
        <f>MATCH(A400,Activiteitenoverzicht!$D$5:$D$10001, 0)</f>
        <v>#N/A</v>
      </c>
      <c r="D400" t="e" cm="1">
        <f t="array" ref="D400">IF(INDEX(Activiteitenoverzicht!$B$5:$B$10001,C400)&lt;&gt;0,INDEX(Activiteitenoverzicht!$B$5:$B$10001,C400),"niet gevonden")</f>
        <v>#N/A</v>
      </c>
      <c r="E400" t="e" cm="1">
        <f t="array" ref="E400">IF(INDEX(Activiteitenoverzicht!$G$5:$G$10001,C400)&lt;&gt;0,INDEX(Activiteitenoverzicht!$G$5:$G$10001,C400),"niet gevonden")</f>
        <v>#N/A</v>
      </c>
      <c r="F400" t="str">
        <f ca="1">IFERROR(MATCH(A400,OFFSET(Activiteitenoverzicht!$D$5:$D$2079,C400,0), 0)+C400, "-")</f>
        <v>-</v>
      </c>
      <c r="G400" t="str" cm="1">
        <f t="array" aca="1" ref="G400" ca="1">IF(ISNUMBER(F400),IF(INDEX(Activiteitenoverzicht!$B$5:$B$10001,F400)&lt;&gt;0,INDEX(Activiteitenoverzicht!$B$5:$B$10001,F400),"niet gevonden"),"-")</f>
        <v>-</v>
      </c>
      <c r="H400" t="str" cm="1">
        <f t="array" aca="1" ref="H400" ca="1">IF(ISNUMBER(F400),IF(INDEX(Activiteitenoverzicht!$G$5:$G$10001,F400)&lt;&gt;0,INDEX(Activiteitenoverzicht!$G$5:$G$10001,F400),"niet gevonden"),"-")</f>
        <v>-</v>
      </c>
      <c r="I400" t="str">
        <f ca="1">IF(ISNUMBER(F400), IFERROR(MATCH(A400,OFFSET(Activiteitenoverzicht!$D$5:$D$10001,F400,0), 0)+F400, "-"), "-")</f>
        <v>-</v>
      </c>
      <c r="J400" t="str" cm="1">
        <f t="array" aca="1" ref="J400" ca="1">IF(ISNUMBER(I400),IF(INDEX(Activiteitenoverzicht!$B$5:$B$10001,I400)&lt;&gt;0,INDEX(Activiteitenoverzicht!$B$5:$B$10001,I400),"niet gevonden"),"-")</f>
        <v>-</v>
      </c>
      <c r="K400" t="str" cm="1">
        <f t="array" aca="1" ref="K400" ca="1">IF(ISNUMBER(I400),IF(INDEX(Activiteitenoverzicht!$G$5:$G$10001,I400)&lt;&gt;0,INDEX(Activiteitenoverzicht!$G$5:$G$10001,I400),"niet gevonden"),"-")</f>
        <v>-</v>
      </c>
      <c r="L400" t="str">
        <f ca="1">IF(ISNUMBER(I400), IFERROR(MATCH(A400,OFFSET(Activiteitenoverzicht!$D$5:$D$10001,I400,0), 0)+I400, "-"), "-")</f>
        <v>-</v>
      </c>
      <c r="M400" t="str" cm="1">
        <f t="array" aca="1" ref="M400" ca="1">IF(ISNUMBER(L400),IF(INDEX(Activiteitenoverzicht!$B$5:$B$10001,L400)&lt;&gt;0,INDEX(Activiteitenoverzicht!$B$5:$B$10001,L400),"niet gevonden"),"-")</f>
        <v>-</v>
      </c>
      <c r="N400" t="str" cm="1">
        <f t="array" aca="1" ref="N400" ca="1">IF(ISNUMBER(L400),IF(INDEX(Activiteitenoverzicht!$G$5:$G$10001,L400)&lt;&gt;0,INDEX(Activiteitenoverzicht!$G$5:$G$10001,L400),"niet gevonden"),"-")</f>
        <v>-</v>
      </c>
      <c r="O400" t="str">
        <f ca="1">IF(ISNUMBER(L400), IFERROR(MATCH(A400,OFFSET(Activiteitenoverzicht!$D$5:$D$10001,L400,0), 0)+L400, "-"), "-")</f>
        <v>-</v>
      </c>
      <c r="R400" t="str">
        <f ca="1">IF(ISNUMBER(O400), IFERROR(MATCH(A400,OFFSET(Activiteitenoverzicht!$D$5:$D$10001,O400,0), 0)+O400, "-"), "-")</f>
        <v>-</v>
      </c>
      <c r="U400" t="str">
        <f ca="1">IF(ISNUMBER(R400), IFERROR(MATCH(A400,OFFSET(Activiteitenoverzicht!$D$5:$D$10001,R400,0), 0)+R400, "-"), "-")</f>
        <v>-</v>
      </c>
      <c r="X400" t="str">
        <f ca="1">IF(ISNUMBER(U400), IFERROR(MATCH(A400,OFFSET(Activiteitenoverzicht!$D$5:$D$10001,U400,0), 0)+U400, "-"), "-")</f>
        <v>-</v>
      </c>
      <c r="AA400" t="str">
        <f ca="1">IF(ISNUMBER(X400), IFERROR(MATCH(A400,OFFSET(Activiteitenoverzicht!$D$5:$D$10001,X400,0), 0)+X400, "-"), "-")</f>
        <v>-</v>
      </c>
    </row>
    <row r="401" spans="2:27" x14ac:dyDescent="0.25">
      <c r="B401">
        <f t="shared" si="6"/>
        <v>0</v>
      </c>
      <c r="C401" t="e">
        <f>MATCH(A401,Activiteitenoverzicht!$D$5:$D$10001, 0)</f>
        <v>#N/A</v>
      </c>
      <c r="D401" t="e" cm="1">
        <f t="array" ref="D401">IF(INDEX(Activiteitenoverzicht!$B$5:$B$10001,C401)&lt;&gt;0,INDEX(Activiteitenoverzicht!$B$5:$B$10001,C401),"niet gevonden")</f>
        <v>#N/A</v>
      </c>
      <c r="E401" t="e" cm="1">
        <f t="array" ref="E401">IF(INDEX(Activiteitenoverzicht!$G$5:$G$10001,C401)&lt;&gt;0,INDEX(Activiteitenoverzicht!$G$5:$G$10001,C401),"niet gevonden")</f>
        <v>#N/A</v>
      </c>
      <c r="F401" t="str">
        <f ca="1">IFERROR(MATCH(A401,OFFSET(Activiteitenoverzicht!$D$5:$D$2079,C401,0), 0)+C401, "-")</f>
        <v>-</v>
      </c>
      <c r="G401" t="str" cm="1">
        <f t="array" aca="1" ref="G401" ca="1">IF(ISNUMBER(F401),IF(INDEX(Activiteitenoverzicht!$B$5:$B$10001,F401)&lt;&gt;0,INDEX(Activiteitenoverzicht!$B$5:$B$10001,F401),"niet gevonden"),"-")</f>
        <v>-</v>
      </c>
      <c r="H401" t="str" cm="1">
        <f t="array" aca="1" ref="H401" ca="1">IF(ISNUMBER(F401),IF(INDEX(Activiteitenoverzicht!$G$5:$G$10001,F401)&lt;&gt;0,INDEX(Activiteitenoverzicht!$G$5:$G$10001,F401),"niet gevonden"),"-")</f>
        <v>-</v>
      </c>
      <c r="I401" t="str">
        <f ca="1">IF(ISNUMBER(F401), IFERROR(MATCH(A401,OFFSET(Activiteitenoverzicht!$D$5:$D$10001,F401,0), 0)+F401, "-"), "-")</f>
        <v>-</v>
      </c>
      <c r="J401" t="str" cm="1">
        <f t="array" aca="1" ref="J401" ca="1">IF(ISNUMBER(I401),IF(INDEX(Activiteitenoverzicht!$B$5:$B$10001,I401)&lt;&gt;0,INDEX(Activiteitenoverzicht!$B$5:$B$10001,I401),"niet gevonden"),"-")</f>
        <v>-</v>
      </c>
      <c r="K401" t="str" cm="1">
        <f t="array" aca="1" ref="K401" ca="1">IF(ISNUMBER(I401),IF(INDEX(Activiteitenoverzicht!$G$5:$G$10001,I401)&lt;&gt;0,INDEX(Activiteitenoverzicht!$G$5:$G$10001,I401),"niet gevonden"),"-")</f>
        <v>-</v>
      </c>
      <c r="L401" t="str">
        <f ca="1">IF(ISNUMBER(I401), IFERROR(MATCH(A401,OFFSET(Activiteitenoverzicht!$D$5:$D$10001,I401,0), 0)+I401, "-"), "-")</f>
        <v>-</v>
      </c>
      <c r="M401" t="str" cm="1">
        <f t="array" aca="1" ref="M401" ca="1">IF(ISNUMBER(L401),IF(INDEX(Activiteitenoverzicht!$B$5:$B$10001,L401)&lt;&gt;0,INDEX(Activiteitenoverzicht!$B$5:$B$10001,L401),"niet gevonden"),"-")</f>
        <v>-</v>
      </c>
      <c r="N401" t="str" cm="1">
        <f t="array" aca="1" ref="N401" ca="1">IF(ISNUMBER(L401),IF(INDEX(Activiteitenoverzicht!$G$5:$G$10001,L401)&lt;&gt;0,INDEX(Activiteitenoverzicht!$G$5:$G$10001,L401),"niet gevonden"),"-")</f>
        <v>-</v>
      </c>
      <c r="O401" t="str">
        <f ca="1">IF(ISNUMBER(L401), IFERROR(MATCH(A401,OFFSET(Activiteitenoverzicht!$D$5:$D$10001,L401,0), 0)+L401, "-"), "-")</f>
        <v>-</v>
      </c>
      <c r="R401" t="str">
        <f ca="1">IF(ISNUMBER(O401), IFERROR(MATCH(A401,OFFSET(Activiteitenoverzicht!$D$5:$D$10001,O401,0), 0)+O401, "-"), "-")</f>
        <v>-</v>
      </c>
      <c r="U401" t="str">
        <f ca="1">IF(ISNUMBER(R401), IFERROR(MATCH(A401,OFFSET(Activiteitenoverzicht!$D$5:$D$10001,R401,0), 0)+R401, "-"), "-")</f>
        <v>-</v>
      </c>
      <c r="X401" t="str">
        <f ca="1">IF(ISNUMBER(U401), IFERROR(MATCH(A401,OFFSET(Activiteitenoverzicht!$D$5:$D$10001,U401,0), 0)+U401, "-"), "-")</f>
        <v>-</v>
      </c>
      <c r="AA401" t="str">
        <f ca="1">IF(ISNUMBER(X401), IFERROR(MATCH(A401,OFFSET(Activiteitenoverzicht!$D$5:$D$10001,X401,0), 0)+X401, "-"), "-")</f>
        <v>-</v>
      </c>
    </row>
    <row r="402" spans="2:27" x14ac:dyDescent="0.25">
      <c r="B402">
        <f t="shared" si="6"/>
        <v>0</v>
      </c>
      <c r="C402" t="e">
        <f>MATCH(A402,Activiteitenoverzicht!$D$5:$D$10001, 0)</f>
        <v>#N/A</v>
      </c>
      <c r="D402" t="e" cm="1">
        <f t="array" ref="D402">IF(INDEX(Activiteitenoverzicht!$B$5:$B$10001,C402)&lt;&gt;0,INDEX(Activiteitenoverzicht!$B$5:$B$10001,C402),"niet gevonden")</f>
        <v>#N/A</v>
      </c>
      <c r="E402" t="e" cm="1">
        <f t="array" ref="E402">IF(INDEX(Activiteitenoverzicht!$G$5:$G$10001,C402)&lt;&gt;0,INDEX(Activiteitenoverzicht!$G$5:$G$10001,C402),"niet gevonden")</f>
        <v>#N/A</v>
      </c>
      <c r="F402" t="str">
        <f ca="1">IFERROR(MATCH(A402,OFFSET(Activiteitenoverzicht!$D$5:$D$2079,C402,0), 0)+C402, "-")</f>
        <v>-</v>
      </c>
      <c r="G402" t="str" cm="1">
        <f t="array" aca="1" ref="G402" ca="1">IF(ISNUMBER(F402),IF(INDEX(Activiteitenoverzicht!$B$5:$B$10001,F402)&lt;&gt;0,INDEX(Activiteitenoverzicht!$B$5:$B$10001,F402),"niet gevonden"),"-")</f>
        <v>-</v>
      </c>
      <c r="H402" t="str" cm="1">
        <f t="array" aca="1" ref="H402" ca="1">IF(ISNUMBER(F402),IF(INDEX(Activiteitenoverzicht!$G$5:$G$10001,F402)&lt;&gt;0,INDEX(Activiteitenoverzicht!$G$5:$G$10001,F402),"niet gevonden"),"-")</f>
        <v>-</v>
      </c>
      <c r="I402" t="str">
        <f ca="1">IF(ISNUMBER(F402), IFERROR(MATCH(A402,OFFSET(Activiteitenoverzicht!$D$5:$D$10001,F402,0), 0)+F402, "-"), "-")</f>
        <v>-</v>
      </c>
      <c r="J402" t="str" cm="1">
        <f t="array" aca="1" ref="J402" ca="1">IF(ISNUMBER(I402),IF(INDEX(Activiteitenoverzicht!$B$5:$B$10001,I402)&lt;&gt;0,INDEX(Activiteitenoverzicht!$B$5:$B$10001,I402),"niet gevonden"),"-")</f>
        <v>-</v>
      </c>
      <c r="K402" t="str" cm="1">
        <f t="array" aca="1" ref="K402" ca="1">IF(ISNUMBER(I402),IF(INDEX(Activiteitenoverzicht!$G$5:$G$10001,I402)&lt;&gt;0,INDEX(Activiteitenoverzicht!$G$5:$G$10001,I402),"niet gevonden"),"-")</f>
        <v>-</v>
      </c>
      <c r="L402" t="str">
        <f ca="1">IF(ISNUMBER(I402), IFERROR(MATCH(A402,OFFSET(Activiteitenoverzicht!$D$5:$D$10001,I402,0), 0)+I402, "-"), "-")</f>
        <v>-</v>
      </c>
      <c r="M402" t="str" cm="1">
        <f t="array" aca="1" ref="M402" ca="1">IF(ISNUMBER(L402),IF(INDEX(Activiteitenoverzicht!$B$5:$B$10001,L402)&lt;&gt;0,INDEX(Activiteitenoverzicht!$B$5:$B$10001,L402),"niet gevonden"),"-")</f>
        <v>-</v>
      </c>
      <c r="N402" t="str" cm="1">
        <f t="array" aca="1" ref="N402" ca="1">IF(ISNUMBER(L402),IF(INDEX(Activiteitenoverzicht!$G$5:$G$10001,L402)&lt;&gt;0,INDEX(Activiteitenoverzicht!$G$5:$G$10001,L402),"niet gevonden"),"-")</f>
        <v>-</v>
      </c>
      <c r="O402" t="str">
        <f ca="1">IF(ISNUMBER(L402), IFERROR(MATCH(A402,OFFSET(Activiteitenoverzicht!$D$5:$D$10001,L402,0), 0)+L402, "-"), "-")</f>
        <v>-</v>
      </c>
      <c r="R402" t="str">
        <f ca="1">IF(ISNUMBER(O402), IFERROR(MATCH(A402,OFFSET(Activiteitenoverzicht!$D$5:$D$10001,O402,0), 0)+O402, "-"), "-")</f>
        <v>-</v>
      </c>
      <c r="U402" t="str">
        <f ca="1">IF(ISNUMBER(R402), IFERROR(MATCH(A402,OFFSET(Activiteitenoverzicht!$D$5:$D$10001,R402,0), 0)+R402, "-"), "-")</f>
        <v>-</v>
      </c>
      <c r="X402" t="str">
        <f ca="1">IF(ISNUMBER(U402), IFERROR(MATCH(A402,OFFSET(Activiteitenoverzicht!$D$5:$D$10001,U402,0), 0)+U402, "-"), "-")</f>
        <v>-</v>
      </c>
      <c r="AA402" t="str">
        <f ca="1">IF(ISNUMBER(X402), IFERROR(MATCH(A402,OFFSET(Activiteitenoverzicht!$D$5:$D$10001,X402,0), 0)+X402, "-"), "-")</f>
        <v>-</v>
      </c>
    </row>
    <row r="403" spans="2:27" x14ac:dyDescent="0.25">
      <c r="B403">
        <f t="shared" si="6"/>
        <v>0</v>
      </c>
      <c r="C403" t="e">
        <f>MATCH(A403,Activiteitenoverzicht!$D$5:$D$10001, 0)</f>
        <v>#N/A</v>
      </c>
      <c r="D403" t="e" cm="1">
        <f t="array" ref="D403">IF(INDEX(Activiteitenoverzicht!$B$5:$B$10001,C403)&lt;&gt;0,INDEX(Activiteitenoverzicht!$B$5:$B$10001,C403),"niet gevonden")</f>
        <v>#N/A</v>
      </c>
      <c r="E403" t="e" cm="1">
        <f t="array" ref="E403">IF(INDEX(Activiteitenoverzicht!$G$5:$G$10001,C403)&lt;&gt;0,INDEX(Activiteitenoverzicht!$G$5:$G$10001,C403),"niet gevonden")</f>
        <v>#N/A</v>
      </c>
      <c r="F403" t="str">
        <f ca="1">IFERROR(MATCH(A403,OFFSET(Activiteitenoverzicht!$D$5:$D$2079,C403,0), 0)+C403, "-")</f>
        <v>-</v>
      </c>
      <c r="G403" t="str" cm="1">
        <f t="array" aca="1" ref="G403" ca="1">IF(ISNUMBER(F403),IF(INDEX(Activiteitenoverzicht!$B$5:$B$10001,F403)&lt;&gt;0,INDEX(Activiteitenoverzicht!$B$5:$B$10001,F403),"niet gevonden"),"-")</f>
        <v>-</v>
      </c>
      <c r="H403" t="str" cm="1">
        <f t="array" aca="1" ref="H403" ca="1">IF(ISNUMBER(F403),IF(INDEX(Activiteitenoverzicht!$G$5:$G$10001,F403)&lt;&gt;0,INDEX(Activiteitenoverzicht!$G$5:$G$10001,F403),"niet gevonden"),"-")</f>
        <v>-</v>
      </c>
      <c r="I403" t="str">
        <f ca="1">IF(ISNUMBER(F403), IFERROR(MATCH(A403,OFFSET(Activiteitenoverzicht!$D$5:$D$10001,F403,0), 0)+F403, "-"), "-")</f>
        <v>-</v>
      </c>
      <c r="J403" t="str" cm="1">
        <f t="array" aca="1" ref="J403" ca="1">IF(ISNUMBER(I403),IF(INDEX(Activiteitenoverzicht!$B$5:$B$10001,I403)&lt;&gt;0,INDEX(Activiteitenoverzicht!$B$5:$B$10001,I403),"niet gevonden"),"-")</f>
        <v>-</v>
      </c>
      <c r="K403" t="str" cm="1">
        <f t="array" aca="1" ref="K403" ca="1">IF(ISNUMBER(I403),IF(INDEX(Activiteitenoverzicht!$G$5:$G$10001,I403)&lt;&gt;0,INDEX(Activiteitenoverzicht!$G$5:$G$10001,I403),"niet gevonden"),"-")</f>
        <v>-</v>
      </c>
      <c r="L403" t="str">
        <f ca="1">IF(ISNUMBER(I403), IFERROR(MATCH(A403,OFFSET(Activiteitenoverzicht!$D$5:$D$10001,I403,0), 0)+I403, "-"), "-")</f>
        <v>-</v>
      </c>
      <c r="M403" t="str" cm="1">
        <f t="array" aca="1" ref="M403" ca="1">IF(ISNUMBER(L403),IF(INDEX(Activiteitenoverzicht!$B$5:$B$10001,L403)&lt;&gt;0,INDEX(Activiteitenoverzicht!$B$5:$B$10001,L403),"niet gevonden"),"-")</f>
        <v>-</v>
      </c>
      <c r="N403" t="str" cm="1">
        <f t="array" aca="1" ref="N403" ca="1">IF(ISNUMBER(L403),IF(INDEX(Activiteitenoverzicht!$G$5:$G$10001,L403)&lt;&gt;0,INDEX(Activiteitenoverzicht!$G$5:$G$10001,L403),"niet gevonden"),"-")</f>
        <v>-</v>
      </c>
      <c r="O403" t="str">
        <f ca="1">IF(ISNUMBER(L403), IFERROR(MATCH(A403,OFFSET(Activiteitenoverzicht!$D$5:$D$10001,L403,0), 0)+L403, "-"), "-")</f>
        <v>-</v>
      </c>
      <c r="R403" t="str">
        <f ca="1">IF(ISNUMBER(O403), IFERROR(MATCH(A403,OFFSET(Activiteitenoverzicht!$D$5:$D$10001,O403,0), 0)+O403, "-"), "-")</f>
        <v>-</v>
      </c>
      <c r="U403" t="str">
        <f ca="1">IF(ISNUMBER(R403), IFERROR(MATCH(A403,OFFSET(Activiteitenoverzicht!$D$5:$D$10001,R403,0), 0)+R403, "-"), "-")</f>
        <v>-</v>
      </c>
      <c r="X403" t="str">
        <f ca="1">IF(ISNUMBER(U403), IFERROR(MATCH(A403,OFFSET(Activiteitenoverzicht!$D$5:$D$10001,U403,0), 0)+U403, "-"), "-")</f>
        <v>-</v>
      </c>
      <c r="AA403" t="str">
        <f ca="1">IF(ISNUMBER(X403), IFERROR(MATCH(A403,OFFSET(Activiteitenoverzicht!$D$5:$D$10001,X403,0), 0)+X403, "-"), "-")</f>
        <v>-</v>
      </c>
    </row>
    <row r="404" spans="2:27" x14ac:dyDescent="0.25">
      <c r="B404">
        <f t="shared" si="6"/>
        <v>0</v>
      </c>
      <c r="C404" t="e">
        <f>MATCH(A404,Activiteitenoverzicht!$D$5:$D$10001, 0)</f>
        <v>#N/A</v>
      </c>
      <c r="D404" t="e" cm="1">
        <f t="array" ref="D404">IF(INDEX(Activiteitenoverzicht!$B$5:$B$10001,C404)&lt;&gt;0,INDEX(Activiteitenoverzicht!$B$5:$B$10001,C404),"niet gevonden")</f>
        <v>#N/A</v>
      </c>
      <c r="E404" t="e" cm="1">
        <f t="array" ref="E404">IF(INDEX(Activiteitenoverzicht!$G$5:$G$10001,C404)&lt;&gt;0,INDEX(Activiteitenoverzicht!$G$5:$G$10001,C404),"niet gevonden")</f>
        <v>#N/A</v>
      </c>
      <c r="F404" t="str">
        <f ca="1">IFERROR(MATCH(A404,OFFSET(Activiteitenoverzicht!$D$5:$D$2079,C404,0), 0)+C404, "-")</f>
        <v>-</v>
      </c>
      <c r="G404" t="str" cm="1">
        <f t="array" aca="1" ref="G404" ca="1">IF(ISNUMBER(F404),IF(INDEX(Activiteitenoverzicht!$B$5:$B$10001,F404)&lt;&gt;0,INDEX(Activiteitenoverzicht!$B$5:$B$10001,F404),"niet gevonden"),"-")</f>
        <v>-</v>
      </c>
      <c r="H404" t="str" cm="1">
        <f t="array" aca="1" ref="H404" ca="1">IF(ISNUMBER(F404),IF(INDEX(Activiteitenoverzicht!$G$5:$G$10001,F404)&lt;&gt;0,INDEX(Activiteitenoverzicht!$G$5:$G$10001,F404),"niet gevonden"),"-")</f>
        <v>-</v>
      </c>
      <c r="I404" t="str">
        <f ca="1">IF(ISNUMBER(F404), IFERROR(MATCH(A404,OFFSET(Activiteitenoverzicht!$D$5:$D$10001,F404,0), 0)+F404, "-"), "-")</f>
        <v>-</v>
      </c>
      <c r="J404" t="str" cm="1">
        <f t="array" aca="1" ref="J404" ca="1">IF(ISNUMBER(I404),IF(INDEX(Activiteitenoverzicht!$B$5:$B$10001,I404)&lt;&gt;0,INDEX(Activiteitenoverzicht!$B$5:$B$10001,I404),"niet gevonden"),"-")</f>
        <v>-</v>
      </c>
      <c r="K404" t="str" cm="1">
        <f t="array" aca="1" ref="K404" ca="1">IF(ISNUMBER(I404),IF(INDEX(Activiteitenoverzicht!$G$5:$G$10001,I404)&lt;&gt;0,INDEX(Activiteitenoverzicht!$G$5:$G$10001,I404),"niet gevonden"),"-")</f>
        <v>-</v>
      </c>
      <c r="L404" t="str">
        <f ca="1">IF(ISNUMBER(I404), IFERROR(MATCH(A404,OFFSET(Activiteitenoverzicht!$D$5:$D$10001,I404,0), 0)+I404, "-"), "-")</f>
        <v>-</v>
      </c>
      <c r="M404" t="str" cm="1">
        <f t="array" aca="1" ref="M404" ca="1">IF(ISNUMBER(L404),IF(INDEX(Activiteitenoverzicht!$B$5:$B$10001,L404)&lt;&gt;0,INDEX(Activiteitenoverzicht!$B$5:$B$10001,L404),"niet gevonden"),"-")</f>
        <v>-</v>
      </c>
      <c r="N404" t="str" cm="1">
        <f t="array" aca="1" ref="N404" ca="1">IF(ISNUMBER(L404),IF(INDEX(Activiteitenoverzicht!$G$5:$G$10001,L404)&lt;&gt;0,INDEX(Activiteitenoverzicht!$G$5:$G$10001,L404),"niet gevonden"),"-")</f>
        <v>-</v>
      </c>
      <c r="O404" t="str">
        <f ca="1">IF(ISNUMBER(L404), IFERROR(MATCH(A404,OFFSET(Activiteitenoverzicht!$D$5:$D$10001,L404,0), 0)+L404, "-"), "-")</f>
        <v>-</v>
      </c>
      <c r="R404" t="str">
        <f ca="1">IF(ISNUMBER(O404), IFERROR(MATCH(A404,OFFSET(Activiteitenoverzicht!$D$5:$D$10001,O404,0), 0)+O404, "-"), "-")</f>
        <v>-</v>
      </c>
      <c r="U404" t="str">
        <f ca="1">IF(ISNUMBER(R404), IFERROR(MATCH(A404,OFFSET(Activiteitenoverzicht!$D$5:$D$10001,R404,0), 0)+R404, "-"), "-")</f>
        <v>-</v>
      </c>
      <c r="X404" t="str">
        <f ca="1">IF(ISNUMBER(U404), IFERROR(MATCH(A404,OFFSET(Activiteitenoverzicht!$D$5:$D$10001,U404,0), 0)+U404, "-"), "-")</f>
        <v>-</v>
      </c>
      <c r="AA404" t="str">
        <f ca="1">IF(ISNUMBER(X404), IFERROR(MATCH(A404,OFFSET(Activiteitenoverzicht!$D$5:$D$10001,X404,0), 0)+X404, "-"), "-")</f>
        <v>-</v>
      </c>
    </row>
    <row r="405" spans="2:27" x14ac:dyDescent="0.25">
      <c r="B405">
        <f t="shared" si="6"/>
        <v>0</v>
      </c>
      <c r="C405" t="e">
        <f>MATCH(A405,Activiteitenoverzicht!$D$5:$D$10001, 0)</f>
        <v>#N/A</v>
      </c>
      <c r="D405" t="e" cm="1">
        <f t="array" ref="D405">IF(INDEX(Activiteitenoverzicht!$B$5:$B$10001,C405)&lt;&gt;0,INDEX(Activiteitenoverzicht!$B$5:$B$10001,C405),"niet gevonden")</f>
        <v>#N/A</v>
      </c>
      <c r="E405" t="e" cm="1">
        <f t="array" ref="E405">IF(INDEX(Activiteitenoverzicht!$G$5:$G$10001,C405)&lt;&gt;0,INDEX(Activiteitenoverzicht!$G$5:$G$10001,C405),"niet gevonden")</f>
        <v>#N/A</v>
      </c>
      <c r="F405" t="str">
        <f ca="1">IFERROR(MATCH(A405,OFFSET(Activiteitenoverzicht!$D$5:$D$2079,C405,0), 0)+C405, "-")</f>
        <v>-</v>
      </c>
      <c r="G405" t="str" cm="1">
        <f t="array" aca="1" ref="G405" ca="1">IF(ISNUMBER(F405),IF(INDEX(Activiteitenoverzicht!$B$5:$B$10001,F405)&lt;&gt;0,INDEX(Activiteitenoverzicht!$B$5:$B$10001,F405),"niet gevonden"),"-")</f>
        <v>-</v>
      </c>
      <c r="H405" t="str" cm="1">
        <f t="array" aca="1" ref="H405" ca="1">IF(ISNUMBER(F405),IF(INDEX(Activiteitenoverzicht!$G$5:$G$10001,F405)&lt;&gt;0,INDEX(Activiteitenoverzicht!$G$5:$G$10001,F405),"niet gevonden"),"-")</f>
        <v>-</v>
      </c>
      <c r="I405" t="str">
        <f ca="1">IF(ISNUMBER(F405), IFERROR(MATCH(A405,OFFSET(Activiteitenoverzicht!$D$5:$D$10001,F405,0), 0)+F405, "-"), "-")</f>
        <v>-</v>
      </c>
      <c r="J405" t="str" cm="1">
        <f t="array" aca="1" ref="J405" ca="1">IF(ISNUMBER(I405),IF(INDEX(Activiteitenoverzicht!$B$5:$B$10001,I405)&lt;&gt;0,INDEX(Activiteitenoverzicht!$B$5:$B$10001,I405),"niet gevonden"),"-")</f>
        <v>-</v>
      </c>
      <c r="K405" t="str" cm="1">
        <f t="array" aca="1" ref="K405" ca="1">IF(ISNUMBER(I405),IF(INDEX(Activiteitenoverzicht!$G$5:$G$10001,I405)&lt;&gt;0,INDEX(Activiteitenoverzicht!$G$5:$G$10001,I405),"niet gevonden"),"-")</f>
        <v>-</v>
      </c>
      <c r="L405" t="str">
        <f ca="1">IF(ISNUMBER(I405), IFERROR(MATCH(A405,OFFSET(Activiteitenoverzicht!$D$5:$D$10001,I405,0), 0)+I405, "-"), "-")</f>
        <v>-</v>
      </c>
      <c r="M405" t="str" cm="1">
        <f t="array" aca="1" ref="M405" ca="1">IF(ISNUMBER(L405),IF(INDEX(Activiteitenoverzicht!$B$5:$B$10001,L405)&lt;&gt;0,INDEX(Activiteitenoverzicht!$B$5:$B$10001,L405),"niet gevonden"),"-")</f>
        <v>-</v>
      </c>
      <c r="N405" t="str" cm="1">
        <f t="array" aca="1" ref="N405" ca="1">IF(ISNUMBER(L405),IF(INDEX(Activiteitenoverzicht!$G$5:$G$10001,L405)&lt;&gt;0,INDEX(Activiteitenoverzicht!$G$5:$G$10001,L405),"niet gevonden"),"-")</f>
        <v>-</v>
      </c>
      <c r="O405" t="str">
        <f ca="1">IF(ISNUMBER(L405), IFERROR(MATCH(A405,OFFSET(Activiteitenoverzicht!$D$5:$D$10001,L405,0), 0)+L405, "-"), "-")</f>
        <v>-</v>
      </c>
      <c r="R405" t="str">
        <f ca="1">IF(ISNUMBER(O405), IFERROR(MATCH(A405,OFFSET(Activiteitenoverzicht!$D$5:$D$10001,O405,0), 0)+O405, "-"), "-")</f>
        <v>-</v>
      </c>
      <c r="U405" t="str">
        <f ca="1">IF(ISNUMBER(R405), IFERROR(MATCH(A405,OFFSET(Activiteitenoverzicht!$D$5:$D$10001,R405,0), 0)+R405, "-"), "-")</f>
        <v>-</v>
      </c>
      <c r="X405" t="str">
        <f ca="1">IF(ISNUMBER(U405), IFERROR(MATCH(A405,OFFSET(Activiteitenoverzicht!$D$5:$D$10001,U405,0), 0)+U405, "-"), "-")</f>
        <v>-</v>
      </c>
      <c r="AA405" t="str">
        <f ca="1">IF(ISNUMBER(X405), IFERROR(MATCH(A405,OFFSET(Activiteitenoverzicht!$D$5:$D$10001,X405,0), 0)+X405, "-"), "-")</f>
        <v>-</v>
      </c>
    </row>
    <row r="406" spans="2:27" x14ac:dyDescent="0.25">
      <c r="B406">
        <f t="shared" si="6"/>
        <v>0</v>
      </c>
      <c r="C406" t="e">
        <f>MATCH(A406,Activiteitenoverzicht!$D$5:$D$10001, 0)</f>
        <v>#N/A</v>
      </c>
      <c r="D406" t="e" cm="1">
        <f t="array" ref="D406">IF(INDEX(Activiteitenoverzicht!$B$5:$B$10001,C406)&lt;&gt;0,INDEX(Activiteitenoverzicht!$B$5:$B$10001,C406),"niet gevonden")</f>
        <v>#N/A</v>
      </c>
      <c r="E406" t="e" cm="1">
        <f t="array" ref="E406">IF(INDEX(Activiteitenoverzicht!$G$5:$G$10001,C406)&lt;&gt;0,INDEX(Activiteitenoverzicht!$G$5:$G$10001,C406),"niet gevonden")</f>
        <v>#N/A</v>
      </c>
      <c r="F406" t="str">
        <f ca="1">IFERROR(MATCH(A406,OFFSET(Activiteitenoverzicht!$D$5:$D$2079,C406,0), 0)+C406, "-")</f>
        <v>-</v>
      </c>
      <c r="G406" t="str" cm="1">
        <f t="array" aca="1" ref="G406" ca="1">IF(ISNUMBER(F406),IF(INDEX(Activiteitenoverzicht!$B$5:$B$10001,F406)&lt;&gt;0,INDEX(Activiteitenoverzicht!$B$5:$B$10001,F406),"niet gevonden"),"-")</f>
        <v>-</v>
      </c>
      <c r="H406" t="str" cm="1">
        <f t="array" aca="1" ref="H406" ca="1">IF(ISNUMBER(F406),IF(INDEX(Activiteitenoverzicht!$G$5:$G$10001,F406)&lt;&gt;0,INDEX(Activiteitenoverzicht!$G$5:$G$10001,F406),"niet gevonden"),"-")</f>
        <v>-</v>
      </c>
      <c r="I406" t="str">
        <f ca="1">IF(ISNUMBER(F406), IFERROR(MATCH(A406,OFFSET(Activiteitenoverzicht!$D$5:$D$10001,F406,0), 0)+F406, "-"), "-")</f>
        <v>-</v>
      </c>
      <c r="J406" t="str" cm="1">
        <f t="array" aca="1" ref="J406" ca="1">IF(ISNUMBER(I406),IF(INDEX(Activiteitenoverzicht!$B$5:$B$10001,I406)&lt;&gt;0,INDEX(Activiteitenoverzicht!$B$5:$B$10001,I406),"niet gevonden"),"-")</f>
        <v>-</v>
      </c>
      <c r="K406" t="str" cm="1">
        <f t="array" aca="1" ref="K406" ca="1">IF(ISNUMBER(I406),IF(INDEX(Activiteitenoverzicht!$G$5:$G$10001,I406)&lt;&gt;0,INDEX(Activiteitenoverzicht!$G$5:$G$10001,I406),"niet gevonden"),"-")</f>
        <v>-</v>
      </c>
      <c r="L406" t="str">
        <f ca="1">IF(ISNUMBER(I406), IFERROR(MATCH(A406,OFFSET(Activiteitenoverzicht!$D$5:$D$10001,I406,0), 0)+I406, "-"), "-")</f>
        <v>-</v>
      </c>
      <c r="M406" t="str" cm="1">
        <f t="array" aca="1" ref="M406" ca="1">IF(ISNUMBER(L406),IF(INDEX(Activiteitenoverzicht!$B$5:$B$10001,L406)&lt;&gt;0,INDEX(Activiteitenoverzicht!$B$5:$B$10001,L406),"niet gevonden"),"-")</f>
        <v>-</v>
      </c>
      <c r="N406" t="str" cm="1">
        <f t="array" aca="1" ref="N406" ca="1">IF(ISNUMBER(L406),IF(INDEX(Activiteitenoverzicht!$G$5:$G$10001,L406)&lt;&gt;0,INDEX(Activiteitenoverzicht!$G$5:$G$10001,L406),"niet gevonden"),"-")</f>
        <v>-</v>
      </c>
      <c r="O406" t="str">
        <f ca="1">IF(ISNUMBER(L406), IFERROR(MATCH(A406,OFFSET(Activiteitenoverzicht!$D$5:$D$10001,L406,0), 0)+L406, "-"), "-")</f>
        <v>-</v>
      </c>
      <c r="R406" t="str">
        <f ca="1">IF(ISNUMBER(O406), IFERROR(MATCH(A406,OFFSET(Activiteitenoverzicht!$D$5:$D$10001,O406,0), 0)+O406, "-"), "-")</f>
        <v>-</v>
      </c>
      <c r="U406" t="str">
        <f ca="1">IF(ISNUMBER(R406), IFERROR(MATCH(A406,OFFSET(Activiteitenoverzicht!$D$5:$D$10001,R406,0), 0)+R406, "-"), "-")</f>
        <v>-</v>
      </c>
      <c r="X406" t="str">
        <f ca="1">IF(ISNUMBER(U406), IFERROR(MATCH(A406,OFFSET(Activiteitenoverzicht!$D$5:$D$10001,U406,0), 0)+U406, "-"), "-")</f>
        <v>-</v>
      </c>
      <c r="AA406" t="str">
        <f ca="1">IF(ISNUMBER(X406), IFERROR(MATCH(A406,OFFSET(Activiteitenoverzicht!$D$5:$D$10001,X406,0), 0)+X406, "-"), "-")</f>
        <v>-</v>
      </c>
    </row>
    <row r="407" spans="2:27" x14ac:dyDescent="0.25">
      <c r="B407">
        <f t="shared" si="6"/>
        <v>0</v>
      </c>
      <c r="C407" t="e">
        <f>MATCH(A407,Activiteitenoverzicht!$D$5:$D$10001, 0)</f>
        <v>#N/A</v>
      </c>
      <c r="D407" t="e" cm="1">
        <f t="array" ref="D407">IF(INDEX(Activiteitenoverzicht!$B$5:$B$10001,C407)&lt;&gt;0,INDEX(Activiteitenoverzicht!$B$5:$B$10001,C407),"niet gevonden")</f>
        <v>#N/A</v>
      </c>
      <c r="E407" t="e" cm="1">
        <f t="array" ref="E407">IF(INDEX(Activiteitenoverzicht!$G$5:$G$10001,C407)&lt;&gt;0,INDEX(Activiteitenoverzicht!$G$5:$G$10001,C407),"niet gevonden")</f>
        <v>#N/A</v>
      </c>
      <c r="F407" t="str">
        <f ca="1">IFERROR(MATCH(A407,OFFSET(Activiteitenoverzicht!$D$5:$D$2079,C407,0), 0)+C407, "-")</f>
        <v>-</v>
      </c>
      <c r="G407" t="str" cm="1">
        <f t="array" aca="1" ref="G407" ca="1">IF(ISNUMBER(F407),IF(INDEX(Activiteitenoverzicht!$B$5:$B$10001,F407)&lt;&gt;0,INDEX(Activiteitenoverzicht!$B$5:$B$10001,F407),"niet gevonden"),"-")</f>
        <v>-</v>
      </c>
      <c r="H407" t="str" cm="1">
        <f t="array" aca="1" ref="H407" ca="1">IF(ISNUMBER(F407),IF(INDEX(Activiteitenoverzicht!$G$5:$G$10001,F407)&lt;&gt;0,INDEX(Activiteitenoverzicht!$G$5:$G$10001,F407),"niet gevonden"),"-")</f>
        <v>-</v>
      </c>
      <c r="I407" t="str">
        <f ca="1">IF(ISNUMBER(F407), IFERROR(MATCH(A407,OFFSET(Activiteitenoverzicht!$D$5:$D$10001,F407,0), 0)+F407, "-"), "-")</f>
        <v>-</v>
      </c>
      <c r="J407" t="str" cm="1">
        <f t="array" aca="1" ref="J407" ca="1">IF(ISNUMBER(I407),IF(INDEX(Activiteitenoverzicht!$B$5:$B$10001,I407)&lt;&gt;0,INDEX(Activiteitenoverzicht!$B$5:$B$10001,I407),"niet gevonden"),"-")</f>
        <v>-</v>
      </c>
      <c r="K407" t="str" cm="1">
        <f t="array" aca="1" ref="K407" ca="1">IF(ISNUMBER(I407),IF(INDEX(Activiteitenoverzicht!$G$5:$G$10001,I407)&lt;&gt;0,INDEX(Activiteitenoverzicht!$G$5:$G$10001,I407),"niet gevonden"),"-")</f>
        <v>-</v>
      </c>
      <c r="L407" t="str">
        <f ca="1">IF(ISNUMBER(I407), IFERROR(MATCH(A407,OFFSET(Activiteitenoverzicht!$D$5:$D$10001,I407,0), 0)+I407, "-"), "-")</f>
        <v>-</v>
      </c>
      <c r="M407" t="str" cm="1">
        <f t="array" aca="1" ref="M407" ca="1">IF(ISNUMBER(L407),IF(INDEX(Activiteitenoverzicht!$B$5:$B$10001,L407)&lt;&gt;0,INDEX(Activiteitenoverzicht!$B$5:$B$10001,L407),"niet gevonden"),"-")</f>
        <v>-</v>
      </c>
      <c r="N407" t="str" cm="1">
        <f t="array" aca="1" ref="N407" ca="1">IF(ISNUMBER(L407),IF(INDEX(Activiteitenoverzicht!$G$5:$G$10001,L407)&lt;&gt;0,INDEX(Activiteitenoverzicht!$G$5:$G$10001,L407),"niet gevonden"),"-")</f>
        <v>-</v>
      </c>
      <c r="O407" t="str">
        <f ca="1">IF(ISNUMBER(L407), IFERROR(MATCH(A407,OFFSET(Activiteitenoverzicht!$D$5:$D$10001,L407,0), 0)+L407, "-"), "-")</f>
        <v>-</v>
      </c>
      <c r="R407" t="str">
        <f ca="1">IF(ISNUMBER(O407), IFERROR(MATCH(A407,OFFSET(Activiteitenoverzicht!$D$5:$D$10001,O407,0), 0)+O407, "-"), "-")</f>
        <v>-</v>
      </c>
      <c r="U407" t="str">
        <f ca="1">IF(ISNUMBER(R407), IFERROR(MATCH(A407,OFFSET(Activiteitenoverzicht!$D$5:$D$10001,R407,0), 0)+R407, "-"), "-")</f>
        <v>-</v>
      </c>
      <c r="X407" t="str">
        <f ca="1">IF(ISNUMBER(U407), IFERROR(MATCH(A407,OFFSET(Activiteitenoverzicht!$D$5:$D$10001,U407,0), 0)+U407, "-"), "-")</f>
        <v>-</v>
      </c>
      <c r="AA407" t="str">
        <f ca="1">IF(ISNUMBER(X407), IFERROR(MATCH(A407,OFFSET(Activiteitenoverzicht!$D$5:$D$10001,X407,0), 0)+X407, "-"), "-")</f>
        <v>-</v>
      </c>
    </row>
    <row r="408" spans="2:27" x14ac:dyDescent="0.25">
      <c r="B408">
        <f t="shared" si="6"/>
        <v>0</v>
      </c>
      <c r="C408" t="e">
        <f>MATCH(A408,Activiteitenoverzicht!$D$5:$D$10001, 0)</f>
        <v>#N/A</v>
      </c>
      <c r="D408" t="e" cm="1">
        <f t="array" ref="D408">IF(INDEX(Activiteitenoverzicht!$B$5:$B$10001,C408)&lt;&gt;0,INDEX(Activiteitenoverzicht!$B$5:$B$10001,C408),"niet gevonden")</f>
        <v>#N/A</v>
      </c>
      <c r="E408" t="e" cm="1">
        <f t="array" ref="E408">IF(INDEX(Activiteitenoverzicht!$G$5:$G$10001,C408)&lt;&gt;0,INDEX(Activiteitenoverzicht!$G$5:$G$10001,C408),"niet gevonden")</f>
        <v>#N/A</v>
      </c>
      <c r="F408" t="str">
        <f ca="1">IFERROR(MATCH(A408,OFFSET(Activiteitenoverzicht!$D$5:$D$2079,C408,0), 0)+C408, "-")</f>
        <v>-</v>
      </c>
      <c r="G408" t="str" cm="1">
        <f t="array" aca="1" ref="G408" ca="1">IF(ISNUMBER(F408),IF(INDEX(Activiteitenoverzicht!$B$5:$B$10001,F408)&lt;&gt;0,INDEX(Activiteitenoverzicht!$B$5:$B$10001,F408),"niet gevonden"),"-")</f>
        <v>-</v>
      </c>
      <c r="H408" t="str" cm="1">
        <f t="array" aca="1" ref="H408" ca="1">IF(ISNUMBER(F408),IF(INDEX(Activiteitenoverzicht!$G$5:$G$10001,F408)&lt;&gt;0,INDEX(Activiteitenoverzicht!$G$5:$G$10001,F408),"niet gevonden"),"-")</f>
        <v>-</v>
      </c>
      <c r="I408" t="str">
        <f ca="1">IF(ISNUMBER(F408), IFERROR(MATCH(A408,OFFSET(Activiteitenoverzicht!$D$5:$D$10001,F408,0), 0)+F408, "-"), "-")</f>
        <v>-</v>
      </c>
      <c r="J408" t="str" cm="1">
        <f t="array" aca="1" ref="J408" ca="1">IF(ISNUMBER(I408),IF(INDEX(Activiteitenoverzicht!$B$5:$B$10001,I408)&lt;&gt;0,INDEX(Activiteitenoverzicht!$B$5:$B$10001,I408),"niet gevonden"),"-")</f>
        <v>-</v>
      </c>
      <c r="K408" t="str" cm="1">
        <f t="array" aca="1" ref="K408" ca="1">IF(ISNUMBER(I408),IF(INDEX(Activiteitenoverzicht!$G$5:$G$10001,I408)&lt;&gt;0,INDEX(Activiteitenoverzicht!$G$5:$G$10001,I408),"niet gevonden"),"-")</f>
        <v>-</v>
      </c>
      <c r="L408" t="str">
        <f ca="1">IF(ISNUMBER(I408), IFERROR(MATCH(A408,OFFSET(Activiteitenoverzicht!$D$5:$D$10001,I408,0), 0)+I408, "-"), "-")</f>
        <v>-</v>
      </c>
      <c r="M408" t="str" cm="1">
        <f t="array" aca="1" ref="M408" ca="1">IF(ISNUMBER(L408),IF(INDEX(Activiteitenoverzicht!$B$5:$B$10001,L408)&lt;&gt;0,INDEX(Activiteitenoverzicht!$B$5:$B$10001,L408),"niet gevonden"),"-")</f>
        <v>-</v>
      </c>
      <c r="N408" t="str" cm="1">
        <f t="array" aca="1" ref="N408" ca="1">IF(ISNUMBER(L408),IF(INDEX(Activiteitenoverzicht!$G$5:$G$10001,L408)&lt;&gt;0,INDEX(Activiteitenoverzicht!$G$5:$G$10001,L408),"niet gevonden"),"-")</f>
        <v>-</v>
      </c>
      <c r="O408" t="str">
        <f ca="1">IF(ISNUMBER(L408), IFERROR(MATCH(A408,OFFSET(Activiteitenoverzicht!$D$5:$D$10001,L408,0), 0)+L408, "-"), "-")</f>
        <v>-</v>
      </c>
      <c r="R408" t="str">
        <f ca="1">IF(ISNUMBER(O408), IFERROR(MATCH(A408,OFFSET(Activiteitenoverzicht!$D$5:$D$10001,O408,0), 0)+O408, "-"), "-")</f>
        <v>-</v>
      </c>
      <c r="U408" t="str">
        <f ca="1">IF(ISNUMBER(R408), IFERROR(MATCH(A408,OFFSET(Activiteitenoverzicht!$D$5:$D$10001,R408,0), 0)+R408, "-"), "-")</f>
        <v>-</v>
      </c>
      <c r="X408" t="str">
        <f ca="1">IF(ISNUMBER(U408), IFERROR(MATCH(A408,OFFSET(Activiteitenoverzicht!$D$5:$D$10001,U408,0), 0)+U408, "-"), "-")</f>
        <v>-</v>
      </c>
      <c r="AA408" t="str">
        <f ca="1">IF(ISNUMBER(X408), IFERROR(MATCH(A408,OFFSET(Activiteitenoverzicht!$D$5:$D$10001,X408,0), 0)+X408, "-"), "-")</f>
        <v>-</v>
      </c>
    </row>
    <row r="409" spans="2:27" x14ac:dyDescent="0.25">
      <c r="B409">
        <f t="shared" si="6"/>
        <v>0</v>
      </c>
      <c r="C409" t="e">
        <f>MATCH(A409,Activiteitenoverzicht!$D$5:$D$10001, 0)</f>
        <v>#N/A</v>
      </c>
      <c r="D409" t="e" cm="1">
        <f t="array" ref="D409">IF(INDEX(Activiteitenoverzicht!$B$5:$B$10001,C409)&lt;&gt;0,INDEX(Activiteitenoverzicht!$B$5:$B$10001,C409),"niet gevonden")</f>
        <v>#N/A</v>
      </c>
      <c r="E409" t="e" cm="1">
        <f t="array" ref="E409">IF(INDEX(Activiteitenoverzicht!$G$5:$G$10001,C409)&lt;&gt;0,INDEX(Activiteitenoverzicht!$G$5:$G$10001,C409),"niet gevonden")</f>
        <v>#N/A</v>
      </c>
      <c r="F409" t="str">
        <f ca="1">IFERROR(MATCH(A409,OFFSET(Activiteitenoverzicht!$D$5:$D$2079,C409,0), 0)+C409, "-")</f>
        <v>-</v>
      </c>
      <c r="G409" t="str" cm="1">
        <f t="array" aca="1" ref="G409" ca="1">IF(ISNUMBER(F409),IF(INDEX(Activiteitenoverzicht!$B$5:$B$10001,F409)&lt;&gt;0,INDEX(Activiteitenoverzicht!$B$5:$B$10001,F409),"niet gevonden"),"-")</f>
        <v>-</v>
      </c>
      <c r="H409" t="str" cm="1">
        <f t="array" aca="1" ref="H409" ca="1">IF(ISNUMBER(F409),IF(INDEX(Activiteitenoverzicht!$G$5:$G$10001,F409)&lt;&gt;0,INDEX(Activiteitenoverzicht!$G$5:$G$10001,F409),"niet gevonden"),"-")</f>
        <v>-</v>
      </c>
      <c r="I409" t="str">
        <f ca="1">IF(ISNUMBER(F409), IFERROR(MATCH(A409,OFFSET(Activiteitenoverzicht!$D$5:$D$10001,F409,0), 0)+F409, "-"), "-")</f>
        <v>-</v>
      </c>
      <c r="J409" t="str" cm="1">
        <f t="array" aca="1" ref="J409" ca="1">IF(ISNUMBER(I409),IF(INDEX(Activiteitenoverzicht!$B$5:$B$10001,I409)&lt;&gt;0,INDEX(Activiteitenoverzicht!$B$5:$B$10001,I409),"niet gevonden"),"-")</f>
        <v>-</v>
      </c>
      <c r="K409" t="str" cm="1">
        <f t="array" aca="1" ref="K409" ca="1">IF(ISNUMBER(I409),IF(INDEX(Activiteitenoverzicht!$G$5:$G$10001,I409)&lt;&gt;0,INDEX(Activiteitenoverzicht!$G$5:$G$10001,I409),"niet gevonden"),"-")</f>
        <v>-</v>
      </c>
      <c r="L409" t="str">
        <f ca="1">IF(ISNUMBER(I409), IFERROR(MATCH(A409,OFFSET(Activiteitenoverzicht!$D$5:$D$10001,I409,0), 0)+I409, "-"), "-")</f>
        <v>-</v>
      </c>
      <c r="M409" t="str" cm="1">
        <f t="array" aca="1" ref="M409" ca="1">IF(ISNUMBER(L409),IF(INDEX(Activiteitenoverzicht!$B$5:$B$10001,L409)&lt;&gt;0,INDEX(Activiteitenoverzicht!$B$5:$B$10001,L409),"niet gevonden"),"-")</f>
        <v>-</v>
      </c>
      <c r="N409" t="str" cm="1">
        <f t="array" aca="1" ref="N409" ca="1">IF(ISNUMBER(L409),IF(INDEX(Activiteitenoverzicht!$G$5:$G$10001,L409)&lt;&gt;0,INDEX(Activiteitenoverzicht!$G$5:$G$10001,L409),"niet gevonden"),"-")</f>
        <v>-</v>
      </c>
      <c r="O409" t="str">
        <f ca="1">IF(ISNUMBER(L409), IFERROR(MATCH(A409,OFFSET(Activiteitenoverzicht!$D$5:$D$10001,L409,0), 0)+L409, "-"), "-")</f>
        <v>-</v>
      </c>
      <c r="R409" t="str">
        <f ca="1">IF(ISNUMBER(O409), IFERROR(MATCH(A409,OFFSET(Activiteitenoverzicht!$D$5:$D$10001,O409,0), 0)+O409, "-"), "-")</f>
        <v>-</v>
      </c>
      <c r="U409" t="str">
        <f ca="1">IF(ISNUMBER(R409), IFERROR(MATCH(A409,OFFSET(Activiteitenoverzicht!$D$5:$D$10001,R409,0), 0)+R409, "-"), "-")</f>
        <v>-</v>
      </c>
      <c r="X409" t="str">
        <f ca="1">IF(ISNUMBER(U409), IFERROR(MATCH(A409,OFFSET(Activiteitenoverzicht!$D$5:$D$10001,U409,0), 0)+U409, "-"), "-")</f>
        <v>-</v>
      </c>
      <c r="AA409" t="str">
        <f ca="1">IF(ISNUMBER(X409), IFERROR(MATCH(A409,OFFSET(Activiteitenoverzicht!$D$5:$D$10001,X409,0), 0)+X409, "-"), "-")</f>
        <v>-</v>
      </c>
    </row>
    <row r="410" spans="2:27" x14ac:dyDescent="0.25">
      <c r="B410">
        <f t="shared" si="6"/>
        <v>0</v>
      </c>
      <c r="C410" t="e">
        <f>MATCH(A410,Activiteitenoverzicht!$D$5:$D$10001, 0)</f>
        <v>#N/A</v>
      </c>
      <c r="D410" t="e" cm="1">
        <f t="array" ref="D410">IF(INDEX(Activiteitenoverzicht!$B$5:$B$10001,C410)&lt;&gt;0,INDEX(Activiteitenoverzicht!$B$5:$B$10001,C410),"niet gevonden")</f>
        <v>#N/A</v>
      </c>
      <c r="E410" t="e" cm="1">
        <f t="array" ref="E410">IF(INDEX(Activiteitenoverzicht!$G$5:$G$10001,C410)&lt;&gt;0,INDEX(Activiteitenoverzicht!$G$5:$G$10001,C410),"niet gevonden")</f>
        <v>#N/A</v>
      </c>
      <c r="F410" t="str">
        <f ca="1">IFERROR(MATCH(A410,OFFSET(Activiteitenoverzicht!$D$5:$D$2079,C410,0), 0)+C410, "-")</f>
        <v>-</v>
      </c>
      <c r="G410" t="str" cm="1">
        <f t="array" aca="1" ref="G410" ca="1">IF(ISNUMBER(F410),IF(INDEX(Activiteitenoverzicht!$B$5:$B$10001,F410)&lt;&gt;0,INDEX(Activiteitenoverzicht!$B$5:$B$10001,F410),"niet gevonden"),"-")</f>
        <v>-</v>
      </c>
      <c r="H410" t="str" cm="1">
        <f t="array" aca="1" ref="H410" ca="1">IF(ISNUMBER(F410),IF(INDEX(Activiteitenoverzicht!$G$5:$G$10001,F410)&lt;&gt;0,INDEX(Activiteitenoverzicht!$G$5:$G$10001,F410),"niet gevonden"),"-")</f>
        <v>-</v>
      </c>
      <c r="I410" t="str">
        <f ca="1">IF(ISNUMBER(F410), IFERROR(MATCH(A410,OFFSET(Activiteitenoverzicht!$D$5:$D$10001,F410,0), 0)+F410, "-"), "-")</f>
        <v>-</v>
      </c>
      <c r="J410" t="str" cm="1">
        <f t="array" aca="1" ref="J410" ca="1">IF(ISNUMBER(I410),IF(INDEX(Activiteitenoverzicht!$B$5:$B$10001,I410)&lt;&gt;0,INDEX(Activiteitenoverzicht!$B$5:$B$10001,I410),"niet gevonden"),"-")</f>
        <v>-</v>
      </c>
      <c r="K410" t="str" cm="1">
        <f t="array" aca="1" ref="K410" ca="1">IF(ISNUMBER(I410),IF(INDEX(Activiteitenoverzicht!$G$5:$G$10001,I410)&lt;&gt;0,INDEX(Activiteitenoverzicht!$G$5:$G$10001,I410),"niet gevonden"),"-")</f>
        <v>-</v>
      </c>
      <c r="L410" t="str">
        <f ca="1">IF(ISNUMBER(I410), IFERROR(MATCH(A410,OFFSET(Activiteitenoverzicht!$D$5:$D$10001,I410,0), 0)+I410, "-"), "-")</f>
        <v>-</v>
      </c>
      <c r="M410" t="str" cm="1">
        <f t="array" aca="1" ref="M410" ca="1">IF(ISNUMBER(L410),IF(INDEX(Activiteitenoverzicht!$B$5:$B$10001,L410)&lt;&gt;0,INDEX(Activiteitenoverzicht!$B$5:$B$10001,L410),"niet gevonden"),"-")</f>
        <v>-</v>
      </c>
      <c r="N410" t="str" cm="1">
        <f t="array" aca="1" ref="N410" ca="1">IF(ISNUMBER(L410),IF(INDEX(Activiteitenoverzicht!$G$5:$G$10001,L410)&lt;&gt;0,INDEX(Activiteitenoverzicht!$G$5:$G$10001,L410),"niet gevonden"),"-")</f>
        <v>-</v>
      </c>
      <c r="O410" t="str">
        <f ca="1">IF(ISNUMBER(L410), IFERROR(MATCH(A410,OFFSET(Activiteitenoverzicht!$D$5:$D$10001,L410,0), 0)+L410, "-"), "-")</f>
        <v>-</v>
      </c>
      <c r="R410" t="str">
        <f ca="1">IF(ISNUMBER(O410), IFERROR(MATCH(A410,OFFSET(Activiteitenoverzicht!$D$5:$D$10001,O410,0), 0)+O410, "-"), "-")</f>
        <v>-</v>
      </c>
      <c r="U410" t="str">
        <f ca="1">IF(ISNUMBER(R410), IFERROR(MATCH(A410,OFFSET(Activiteitenoverzicht!$D$5:$D$10001,R410,0), 0)+R410, "-"), "-")</f>
        <v>-</v>
      </c>
      <c r="X410" t="str">
        <f ca="1">IF(ISNUMBER(U410), IFERROR(MATCH(A410,OFFSET(Activiteitenoverzicht!$D$5:$D$10001,U410,0), 0)+U410, "-"), "-")</f>
        <v>-</v>
      </c>
      <c r="AA410" t="str">
        <f ca="1">IF(ISNUMBER(X410), IFERROR(MATCH(A410,OFFSET(Activiteitenoverzicht!$D$5:$D$10001,X410,0), 0)+X410, "-"), "-")</f>
        <v>-</v>
      </c>
    </row>
    <row r="411" spans="2:27" x14ac:dyDescent="0.25">
      <c r="B411">
        <f t="shared" si="6"/>
        <v>0</v>
      </c>
      <c r="C411" t="e">
        <f>MATCH(A411,Activiteitenoverzicht!$D$5:$D$10001, 0)</f>
        <v>#N/A</v>
      </c>
      <c r="D411" t="e" cm="1">
        <f t="array" ref="D411">IF(INDEX(Activiteitenoverzicht!$B$5:$B$10001,C411)&lt;&gt;0,INDEX(Activiteitenoverzicht!$B$5:$B$10001,C411),"niet gevonden")</f>
        <v>#N/A</v>
      </c>
      <c r="E411" t="e" cm="1">
        <f t="array" ref="E411">IF(INDEX(Activiteitenoverzicht!$G$5:$G$10001,C411)&lt;&gt;0,INDEX(Activiteitenoverzicht!$G$5:$G$10001,C411),"niet gevonden")</f>
        <v>#N/A</v>
      </c>
      <c r="F411" t="str">
        <f ca="1">IFERROR(MATCH(A411,OFFSET(Activiteitenoverzicht!$D$5:$D$2079,C411,0), 0)+C411, "-")</f>
        <v>-</v>
      </c>
      <c r="G411" t="str" cm="1">
        <f t="array" aca="1" ref="G411" ca="1">IF(ISNUMBER(F411),IF(INDEX(Activiteitenoverzicht!$B$5:$B$10001,F411)&lt;&gt;0,INDEX(Activiteitenoverzicht!$B$5:$B$10001,F411),"niet gevonden"),"-")</f>
        <v>-</v>
      </c>
      <c r="H411" t="str" cm="1">
        <f t="array" aca="1" ref="H411" ca="1">IF(ISNUMBER(F411),IF(INDEX(Activiteitenoverzicht!$G$5:$G$10001,F411)&lt;&gt;0,INDEX(Activiteitenoverzicht!$G$5:$G$10001,F411),"niet gevonden"),"-")</f>
        <v>-</v>
      </c>
      <c r="I411" t="str">
        <f ca="1">IF(ISNUMBER(F411), IFERROR(MATCH(A411,OFFSET(Activiteitenoverzicht!$D$5:$D$10001,F411,0), 0)+F411, "-"), "-")</f>
        <v>-</v>
      </c>
      <c r="J411" t="str" cm="1">
        <f t="array" aca="1" ref="J411" ca="1">IF(ISNUMBER(I411),IF(INDEX(Activiteitenoverzicht!$B$5:$B$10001,I411)&lt;&gt;0,INDEX(Activiteitenoverzicht!$B$5:$B$10001,I411),"niet gevonden"),"-")</f>
        <v>-</v>
      </c>
      <c r="K411" t="str" cm="1">
        <f t="array" aca="1" ref="K411" ca="1">IF(ISNUMBER(I411),IF(INDEX(Activiteitenoverzicht!$G$5:$G$10001,I411)&lt;&gt;0,INDEX(Activiteitenoverzicht!$G$5:$G$10001,I411),"niet gevonden"),"-")</f>
        <v>-</v>
      </c>
      <c r="L411" t="str">
        <f ca="1">IF(ISNUMBER(I411), IFERROR(MATCH(A411,OFFSET(Activiteitenoverzicht!$D$5:$D$10001,I411,0), 0)+I411, "-"), "-")</f>
        <v>-</v>
      </c>
      <c r="M411" t="str" cm="1">
        <f t="array" aca="1" ref="M411" ca="1">IF(ISNUMBER(L411),IF(INDEX(Activiteitenoverzicht!$B$5:$B$10001,L411)&lt;&gt;0,INDEX(Activiteitenoverzicht!$B$5:$B$10001,L411),"niet gevonden"),"-")</f>
        <v>-</v>
      </c>
      <c r="N411" t="str" cm="1">
        <f t="array" aca="1" ref="N411" ca="1">IF(ISNUMBER(L411),IF(INDEX(Activiteitenoverzicht!$G$5:$G$10001,L411)&lt;&gt;0,INDEX(Activiteitenoverzicht!$G$5:$G$10001,L411),"niet gevonden"),"-")</f>
        <v>-</v>
      </c>
      <c r="O411" t="str">
        <f ca="1">IF(ISNUMBER(L411), IFERROR(MATCH(A411,OFFSET(Activiteitenoverzicht!$D$5:$D$10001,L411,0), 0)+L411, "-"), "-")</f>
        <v>-</v>
      </c>
      <c r="R411" t="str">
        <f ca="1">IF(ISNUMBER(O411), IFERROR(MATCH(A411,OFFSET(Activiteitenoverzicht!$D$5:$D$10001,O411,0), 0)+O411, "-"), "-")</f>
        <v>-</v>
      </c>
      <c r="U411" t="str">
        <f ca="1">IF(ISNUMBER(R411), IFERROR(MATCH(A411,OFFSET(Activiteitenoverzicht!$D$5:$D$10001,R411,0), 0)+R411, "-"), "-")</f>
        <v>-</v>
      </c>
      <c r="X411" t="str">
        <f ca="1">IF(ISNUMBER(U411), IFERROR(MATCH(A411,OFFSET(Activiteitenoverzicht!$D$5:$D$10001,U411,0), 0)+U411, "-"), "-")</f>
        <v>-</v>
      </c>
      <c r="AA411" t="str">
        <f ca="1">IF(ISNUMBER(X411), IFERROR(MATCH(A411,OFFSET(Activiteitenoverzicht!$D$5:$D$10001,X411,0), 0)+X411, "-"), "-")</f>
        <v>-</v>
      </c>
    </row>
    <row r="412" spans="2:27" x14ac:dyDescent="0.25">
      <c r="B412">
        <f t="shared" si="6"/>
        <v>0</v>
      </c>
      <c r="C412" t="e">
        <f>MATCH(A412,Activiteitenoverzicht!$D$5:$D$10001, 0)</f>
        <v>#N/A</v>
      </c>
      <c r="D412" t="e" cm="1">
        <f t="array" ref="D412">IF(INDEX(Activiteitenoverzicht!$B$5:$B$10001,C412)&lt;&gt;0,INDEX(Activiteitenoverzicht!$B$5:$B$10001,C412),"niet gevonden")</f>
        <v>#N/A</v>
      </c>
      <c r="E412" t="e" cm="1">
        <f t="array" ref="E412">IF(INDEX(Activiteitenoverzicht!$G$5:$G$10001,C412)&lt;&gt;0,INDEX(Activiteitenoverzicht!$G$5:$G$10001,C412),"niet gevonden")</f>
        <v>#N/A</v>
      </c>
      <c r="F412" t="str">
        <f ca="1">IFERROR(MATCH(A412,OFFSET(Activiteitenoverzicht!$D$5:$D$2079,C412,0), 0)+C412, "-")</f>
        <v>-</v>
      </c>
      <c r="G412" t="str" cm="1">
        <f t="array" aca="1" ref="G412" ca="1">IF(ISNUMBER(F412),IF(INDEX(Activiteitenoverzicht!$B$5:$B$10001,F412)&lt;&gt;0,INDEX(Activiteitenoverzicht!$B$5:$B$10001,F412),"niet gevonden"),"-")</f>
        <v>-</v>
      </c>
      <c r="H412" t="str" cm="1">
        <f t="array" aca="1" ref="H412" ca="1">IF(ISNUMBER(F412),IF(INDEX(Activiteitenoverzicht!$G$5:$G$10001,F412)&lt;&gt;0,INDEX(Activiteitenoverzicht!$G$5:$G$10001,F412),"niet gevonden"),"-")</f>
        <v>-</v>
      </c>
      <c r="I412" t="str">
        <f ca="1">IF(ISNUMBER(F412), IFERROR(MATCH(A412,OFFSET(Activiteitenoverzicht!$D$5:$D$10001,F412,0), 0)+F412, "-"), "-")</f>
        <v>-</v>
      </c>
      <c r="J412" t="str" cm="1">
        <f t="array" aca="1" ref="J412" ca="1">IF(ISNUMBER(I412),IF(INDEX(Activiteitenoverzicht!$B$5:$B$10001,I412)&lt;&gt;0,INDEX(Activiteitenoverzicht!$B$5:$B$10001,I412),"niet gevonden"),"-")</f>
        <v>-</v>
      </c>
      <c r="K412" t="str" cm="1">
        <f t="array" aca="1" ref="K412" ca="1">IF(ISNUMBER(I412),IF(INDEX(Activiteitenoverzicht!$G$5:$G$10001,I412)&lt;&gt;0,INDEX(Activiteitenoverzicht!$G$5:$G$10001,I412),"niet gevonden"),"-")</f>
        <v>-</v>
      </c>
      <c r="L412" t="str">
        <f ca="1">IF(ISNUMBER(I412), IFERROR(MATCH(A412,OFFSET(Activiteitenoverzicht!$D$5:$D$10001,I412,0), 0)+I412, "-"), "-")</f>
        <v>-</v>
      </c>
      <c r="M412" t="str" cm="1">
        <f t="array" aca="1" ref="M412" ca="1">IF(ISNUMBER(L412),IF(INDEX(Activiteitenoverzicht!$B$5:$B$10001,L412)&lt;&gt;0,INDEX(Activiteitenoverzicht!$B$5:$B$10001,L412),"niet gevonden"),"-")</f>
        <v>-</v>
      </c>
      <c r="N412" t="str" cm="1">
        <f t="array" aca="1" ref="N412" ca="1">IF(ISNUMBER(L412),IF(INDEX(Activiteitenoverzicht!$G$5:$G$10001,L412)&lt;&gt;0,INDEX(Activiteitenoverzicht!$G$5:$G$10001,L412),"niet gevonden"),"-")</f>
        <v>-</v>
      </c>
      <c r="O412" t="str">
        <f ca="1">IF(ISNUMBER(L412), IFERROR(MATCH(A412,OFFSET(Activiteitenoverzicht!$D$5:$D$10001,L412,0), 0)+L412, "-"), "-")</f>
        <v>-</v>
      </c>
      <c r="R412" t="str">
        <f ca="1">IF(ISNUMBER(O412), IFERROR(MATCH(A412,OFFSET(Activiteitenoverzicht!$D$5:$D$10001,O412,0), 0)+O412, "-"), "-")</f>
        <v>-</v>
      </c>
      <c r="U412" t="str">
        <f ca="1">IF(ISNUMBER(R412), IFERROR(MATCH(A412,OFFSET(Activiteitenoverzicht!$D$5:$D$10001,R412,0), 0)+R412, "-"), "-")</f>
        <v>-</v>
      </c>
      <c r="X412" t="str">
        <f ca="1">IF(ISNUMBER(U412), IFERROR(MATCH(A412,OFFSET(Activiteitenoverzicht!$D$5:$D$10001,U412,0), 0)+U412, "-"), "-")</f>
        <v>-</v>
      </c>
      <c r="AA412" t="str">
        <f ca="1">IF(ISNUMBER(X412), IFERROR(MATCH(A412,OFFSET(Activiteitenoverzicht!$D$5:$D$10001,X412,0), 0)+X412, "-"), "-")</f>
        <v>-</v>
      </c>
    </row>
    <row r="413" spans="2:27" x14ac:dyDescent="0.25">
      <c r="B413">
        <f t="shared" si="6"/>
        <v>0</v>
      </c>
      <c r="C413" t="e">
        <f>MATCH(A413,Activiteitenoverzicht!$D$5:$D$10001, 0)</f>
        <v>#N/A</v>
      </c>
      <c r="D413" t="e" cm="1">
        <f t="array" ref="D413">IF(INDEX(Activiteitenoverzicht!$B$5:$B$10001,C413)&lt;&gt;0,INDEX(Activiteitenoverzicht!$B$5:$B$10001,C413),"niet gevonden")</f>
        <v>#N/A</v>
      </c>
      <c r="E413" t="e" cm="1">
        <f t="array" ref="E413">IF(INDEX(Activiteitenoverzicht!$G$5:$G$10001,C413)&lt;&gt;0,INDEX(Activiteitenoverzicht!$G$5:$G$10001,C413),"niet gevonden")</f>
        <v>#N/A</v>
      </c>
      <c r="F413" t="str">
        <f ca="1">IFERROR(MATCH(A413,OFFSET(Activiteitenoverzicht!$D$5:$D$2079,C413,0), 0)+C413, "-")</f>
        <v>-</v>
      </c>
      <c r="G413" t="str" cm="1">
        <f t="array" aca="1" ref="G413" ca="1">IF(ISNUMBER(F413),IF(INDEX(Activiteitenoverzicht!$B$5:$B$10001,F413)&lt;&gt;0,INDEX(Activiteitenoverzicht!$B$5:$B$10001,F413),"niet gevonden"),"-")</f>
        <v>-</v>
      </c>
      <c r="H413" t="str" cm="1">
        <f t="array" aca="1" ref="H413" ca="1">IF(ISNUMBER(F413),IF(INDEX(Activiteitenoverzicht!$G$5:$G$10001,F413)&lt;&gt;0,INDEX(Activiteitenoverzicht!$G$5:$G$10001,F413),"niet gevonden"),"-")</f>
        <v>-</v>
      </c>
      <c r="I413" t="str">
        <f ca="1">IF(ISNUMBER(F413), IFERROR(MATCH(A413,OFFSET(Activiteitenoverzicht!$D$5:$D$10001,F413,0), 0)+F413, "-"), "-")</f>
        <v>-</v>
      </c>
      <c r="J413" t="str" cm="1">
        <f t="array" aca="1" ref="J413" ca="1">IF(ISNUMBER(I413),IF(INDEX(Activiteitenoverzicht!$B$5:$B$10001,I413)&lt;&gt;0,INDEX(Activiteitenoverzicht!$B$5:$B$10001,I413),"niet gevonden"),"-")</f>
        <v>-</v>
      </c>
      <c r="K413" t="str" cm="1">
        <f t="array" aca="1" ref="K413" ca="1">IF(ISNUMBER(I413),IF(INDEX(Activiteitenoverzicht!$G$5:$G$10001,I413)&lt;&gt;0,INDEX(Activiteitenoverzicht!$G$5:$G$10001,I413),"niet gevonden"),"-")</f>
        <v>-</v>
      </c>
      <c r="L413" t="str">
        <f ca="1">IF(ISNUMBER(I413), IFERROR(MATCH(A413,OFFSET(Activiteitenoverzicht!$D$5:$D$10001,I413,0), 0)+I413, "-"), "-")</f>
        <v>-</v>
      </c>
      <c r="M413" t="str" cm="1">
        <f t="array" aca="1" ref="M413" ca="1">IF(ISNUMBER(L413),IF(INDEX(Activiteitenoverzicht!$B$5:$B$10001,L413)&lt;&gt;0,INDEX(Activiteitenoverzicht!$B$5:$B$10001,L413),"niet gevonden"),"-")</f>
        <v>-</v>
      </c>
      <c r="N413" t="str" cm="1">
        <f t="array" aca="1" ref="N413" ca="1">IF(ISNUMBER(L413),IF(INDEX(Activiteitenoverzicht!$G$5:$G$10001,L413)&lt;&gt;0,INDEX(Activiteitenoverzicht!$G$5:$G$10001,L413),"niet gevonden"),"-")</f>
        <v>-</v>
      </c>
      <c r="O413" t="str">
        <f ca="1">IF(ISNUMBER(L413), IFERROR(MATCH(A413,OFFSET(Activiteitenoverzicht!$D$5:$D$10001,L413,0), 0)+L413, "-"), "-")</f>
        <v>-</v>
      </c>
      <c r="R413" t="str">
        <f ca="1">IF(ISNUMBER(O413), IFERROR(MATCH(A413,OFFSET(Activiteitenoverzicht!$D$5:$D$10001,O413,0), 0)+O413, "-"), "-")</f>
        <v>-</v>
      </c>
      <c r="U413" t="str">
        <f ca="1">IF(ISNUMBER(R413), IFERROR(MATCH(A413,OFFSET(Activiteitenoverzicht!$D$5:$D$10001,R413,0), 0)+R413, "-"), "-")</f>
        <v>-</v>
      </c>
      <c r="X413" t="str">
        <f ca="1">IF(ISNUMBER(U413), IFERROR(MATCH(A413,OFFSET(Activiteitenoverzicht!$D$5:$D$10001,U413,0), 0)+U413, "-"), "-")</f>
        <v>-</v>
      </c>
      <c r="AA413" t="str">
        <f ca="1">IF(ISNUMBER(X413), IFERROR(MATCH(A413,OFFSET(Activiteitenoverzicht!$D$5:$D$10001,X413,0), 0)+X413, "-"), "-")</f>
        <v>-</v>
      </c>
    </row>
    <row r="414" spans="2:27" x14ac:dyDescent="0.25">
      <c r="B414">
        <f t="shared" si="6"/>
        <v>0</v>
      </c>
      <c r="C414" t="e">
        <f>MATCH(A414,Activiteitenoverzicht!$D$5:$D$10001, 0)</f>
        <v>#N/A</v>
      </c>
      <c r="D414" t="e" cm="1">
        <f t="array" ref="D414">IF(INDEX(Activiteitenoverzicht!$B$5:$B$10001,C414)&lt;&gt;0,INDEX(Activiteitenoverzicht!$B$5:$B$10001,C414),"niet gevonden")</f>
        <v>#N/A</v>
      </c>
      <c r="E414" t="e" cm="1">
        <f t="array" ref="E414">IF(INDEX(Activiteitenoverzicht!$G$5:$G$10001,C414)&lt;&gt;0,INDEX(Activiteitenoverzicht!$G$5:$G$10001,C414),"niet gevonden")</f>
        <v>#N/A</v>
      </c>
      <c r="F414" t="str">
        <f ca="1">IFERROR(MATCH(A414,OFFSET(Activiteitenoverzicht!$D$5:$D$2079,C414,0), 0)+C414, "-")</f>
        <v>-</v>
      </c>
      <c r="G414" t="str" cm="1">
        <f t="array" aca="1" ref="G414" ca="1">IF(ISNUMBER(F414),IF(INDEX(Activiteitenoverzicht!$B$5:$B$10001,F414)&lt;&gt;0,INDEX(Activiteitenoverzicht!$B$5:$B$10001,F414),"niet gevonden"),"-")</f>
        <v>-</v>
      </c>
      <c r="H414" t="str" cm="1">
        <f t="array" aca="1" ref="H414" ca="1">IF(ISNUMBER(F414),IF(INDEX(Activiteitenoverzicht!$G$5:$G$10001,F414)&lt;&gt;0,INDEX(Activiteitenoverzicht!$G$5:$G$10001,F414),"niet gevonden"),"-")</f>
        <v>-</v>
      </c>
      <c r="I414" t="str">
        <f ca="1">IF(ISNUMBER(F414), IFERROR(MATCH(A414,OFFSET(Activiteitenoverzicht!$D$5:$D$10001,F414,0), 0)+F414, "-"), "-")</f>
        <v>-</v>
      </c>
      <c r="J414" t="str" cm="1">
        <f t="array" aca="1" ref="J414" ca="1">IF(ISNUMBER(I414),IF(INDEX(Activiteitenoverzicht!$B$5:$B$10001,I414)&lt;&gt;0,INDEX(Activiteitenoverzicht!$B$5:$B$10001,I414),"niet gevonden"),"-")</f>
        <v>-</v>
      </c>
      <c r="K414" t="str" cm="1">
        <f t="array" aca="1" ref="K414" ca="1">IF(ISNUMBER(I414),IF(INDEX(Activiteitenoverzicht!$G$5:$G$10001,I414)&lt;&gt;0,INDEX(Activiteitenoverzicht!$G$5:$G$10001,I414),"niet gevonden"),"-")</f>
        <v>-</v>
      </c>
      <c r="L414" t="str">
        <f ca="1">IF(ISNUMBER(I414), IFERROR(MATCH(A414,OFFSET(Activiteitenoverzicht!$D$5:$D$10001,I414,0), 0)+I414, "-"), "-")</f>
        <v>-</v>
      </c>
      <c r="M414" t="str" cm="1">
        <f t="array" aca="1" ref="M414" ca="1">IF(ISNUMBER(L414),IF(INDEX(Activiteitenoverzicht!$B$5:$B$10001,L414)&lt;&gt;0,INDEX(Activiteitenoverzicht!$B$5:$B$10001,L414),"niet gevonden"),"-")</f>
        <v>-</v>
      </c>
      <c r="N414" t="str" cm="1">
        <f t="array" aca="1" ref="N414" ca="1">IF(ISNUMBER(L414),IF(INDEX(Activiteitenoverzicht!$G$5:$G$10001,L414)&lt;&gt;0,INDEX(Activiteitenoverzicht!$G$5:$G$10001,L414),"niet gevonden"),"-")</f>
        <v>-</v>
      </c>
      <c r="O414" t="str">
        <f ca="1">IF(ISNUMBER(L414), IFERROR(MATCH(A414,OFFSET(Activiteitenoverzicht!$D$5:$D$10001,L414,0), 0)+L414, "-"), "-")</f>
        <v>-</v>
      </c>
      <c r="R414" t="str">
        <f ca="1">IF(ISNUMBER(O414), IFERROR(MATCH(A414,OFFSET(Activiteitenoverzicht!$D$5:$D$10001,O414,0), 0)+O414, "-"), "-")</f>
        <v>-</v>
      </c>
      <c r="U414" t="str">
        <f ca="1">IF(ISNUMBER(R414), IFERROR(MATCH(A414,OFFSET(Activiteitenoverzicht!$D$5:$D$10001,R414,0), 0)+R414, "-"), "-")</f>
        <v>-</v>
      </c>
      <c r="X414" t="str">
        <f ca="1">IF(ISNUMBER(U414), IFERROR(MATCH(A414,OFFSET(Activiteitenoverzicht!$D$5:$D$10001,U414,0), 0)+U414, "-"), "-")</f>
        <v>-</v>
      </c>
      <c r="AA414" t="str">
        <f ca="1">IF(ISNUMBER(X414), IFERROR(MATCH(A414,OFFSET(Activiteitenoverzicht!$D$5:$D$10001,X414,0), 0)+X414, "-"), "-")</f>
        <v>-</v>
      </c>
    </row>
    <row r="415" spans="2:27" x14ac:dyDescent="0.25">
      <c r="B415">
        <f t="shared" si="6"/>
        <v>0</v>
      </c>
      <c r="C415" t="e">
        <f>MATCH(A415,Activiteitenoverzicht!$D$5:$D$10001, 0)</f>
        <v>#N/A</v>
      </c>
      <c r="D415" t="e" cm="1">
        <f t="array" ref="D415">IF(INDEX(Activiteitenoverzicht!$B$5:$B$10001,C415)&lt;&gt;0,INDEX(Activiteitenoverzicht!$B$5:$B$10001,C415),"niet gevonden")</f>
        <v>#N/A</v>
      </c>
      <c r="E415" t="e" cm="1">
        <f t="array" ref="E415">IF(INDEX(Activiteitenoverzicht!$G$5:$G$10001,C415)&lt;&gt;0,INDEX(Activiteitenoverzicht!$G$5:$G$10001,C415),"niet gevonden")</f>
        <v>#N/A</v>
      </c>
      <c r="F415" t="str">
        <f ca="1">IFERROR(MATCH(A415,OFFSET(Activiteitenoverzicht!$D$5:$D$2079,C415,0), 0)+C415, "-")</f>
        <v>-</v>
      </c>
      <c r="G415" t="str" cm="1">
        <f t="array" aca="1" ref="G415" ca="1">IF(ISNUMBER(F415),IF(INDEX(Activiteitenoverzicht!$B$5:$B$10001,F415)&lt;&gt;0,INDEX(Activiteitenoverzicht!$B$5:$B$10001,F415),"niet gevonden"),"-")</f>
        <v>-</v>
      </c>
      <c r="H415" t="str" cm="1">
        <f t="array" aca="1" ref="H415" ca="1">IF(ISNUMBER(F415),IF(INDEX(Activiteitenoverzicht!$G$5:$G$10001,F415)&lt;&gt;0,INDEX(Activiteitenoverzicht!$G$5:$G$10001,F415),"niet gevonden"),"-")</f>
        <v>-</v>
      </c>
      <c r="I415" t="str">
        <f ca="1">IF(ISNUMBER(F415), IFERROR(MATCH(A415,OFFSET(Activiteitenoverzicht!$D$5:$D$10001,F415,0), 0)+F415, "-"), "-")</f>
        <v>-</v>
      </c>
      <c r="J415" t="str" cm="1">
        <f t="array" aca="1" ref="J415" ca="1">IF(ISNUMBER(I415),IF(INDEX(Activiteitenoverzicht!$B$5:$B$10001,I415)&lt;&gt;0,INDEX(Activiteitenoverzicht!$B$5:$B$10001,I415),"niet gevonden"),"-")</f>
        <v>-</v>
      </c>
      <c r="K415" t="str" cm="1">
        <f t="array" aca="1" ref="K415" ca="1">IF(ISNUMBER(I415),IF(INDEX(Activiteitenoverzicht!$G$5:$G$10001,I415)&lt;&gt;0,INDEX(Activiteitenoverzicht!$G$5:$G$10001,I415),"niet gevonden"),"-")</f>
        <v>-</v>
      </c>
      <c r="L415" t="str">
        <f ca="1">IF(ISNUMBER(I415), IFERROR(MATCH(A415,OFFSET(Activiteitenoverzicht!$D$5:$D$10001,I415,0), 0)+I415, "-"), "-")</f>
        <v>-</v>
      </c>
      <c r="M415" t="str" cm="1">
        <f t="array" aca="1" ref="M415" ca="1">IF(ISNUMBER(L415),IF(INDEX(Activiteitenoverzicht!$B$5:$B$10001,L415)&lt;&gt;0,INDEX(Activiteitenoverzicht!$B$5:$B$10001,L415),"niet gevonden"),"-")</f>
        <v>-</v>
      </c>
      <c r="N415" t="str" cm="1">
        <f t="array" aca="1" ref="N415" ca="1">IF(ISNUMBER(L415),IF(INDEX(Activiteitenoverzicht!$G$5:$G$10001,L415)&lt;&gt;0,INDEX(Activiteitenoverzicht!$G$5:$G$10001,L415),"niet gevonden"),"-")</f>
        <v>-</v>
      </c>
      <c r="O415" t="str">
        <f ca="1">IF(ISNUMBER(L415), IFERROR(MATCH(A415,OFFSET(Activiteitenoverzicht!$D$5:$D$10001,L415,0), 0)+L415, "-"), "-")</f>
        <v>-</v>
      </c>
      <c r="R415" t="str">
        <f ca="1">IF(ISNUMBER(O415), IFERROR(MATCH(A415,OFFSET(Activiteitenoverzicht!$D$5:$D$10001,O415,0), 0)+O415, "-"), "-")</f>
        <v>-</v>
      </c>
      <c r="U415" t="str">
        <f ca="1">IF(ISNUMBER(R415), IFERROR(MATCH(A415,OFFSET(Activiteitenoverzicht!$D$5:$D$10001,R415,0), 0)+R415, "-"), "-")</f>
        <v>-</v>
      </c>
      <c r="X415" t="str">
        <f ca="1">IF(ISNUMBER(U415), IFERROR(MATCH(A415,OFFSET(Activiteitenoverzicht!$D$5:$D$10001,U415,0), 0)+U415, "-"), "-")</f>
        <v>-</v>
      </c>
      <c r="AA415" t="str">
        <f ca="1">IF(ISNUMBER(X415), IFERROR(MATCH(A415,OFFSET(Activiteitenoverzicht!$D$5:$D$10001,X415,0), 0)+X415, "-"), "-")</f>
        <v>-</v>
      </c>
    </row>
    <row r="416" spans="2:27" x14ac:dyDescent="0.25">
      <c r="B416">
        <f t="shared" si="6"/>
        <v>0</v>
      </c>
      <c r="C416" t="e">
        <f>MATCH(A416,Activiteitenoverzicht!$D$5:$D$10001, 0)</f>
        <v>#N/A</v>
      </c>
      <c r="D416" t="e" cm="1">
        <f t="array" ref="D416">IF(INDEX(Activiteitenoverzicht!$B$5:$B$10001,C416)&lt;&gt;0,INDEX(Activiteitenoverzicht!$B$5:$B$10001,C416),"niet gevonden")</f>
        <v>#N/A</v>
      </c>
      <c r="E416" t="e" cm="1">
        <f t="array" ref="E416">IF(INDEX(Activiteitenoverzicht!$G$5:$G$10001,C416)&lt;&gt;0,INDEX(Activiteitenoverzicht!$G$5:$G$10001,C416),"niet gevonden")</f>
        <v>#N/A</v>
      </c>
      <c r="F416" t="str">
        <f ca="1">IFERROR(MATCH(A416,OFFSET(Activiteitenoverzicht!$D$5:$D$2079,C416,0), 0)+C416, "-")</f>
        <v>-</v>
      </c>
      <c r="G416" t="str" cm="1">
        <f t="array" aca="1" ref="G416" ca="1">IF(ISNUMBER(F416),IF(INDEX(Activiteitenoverzicht!$B$5:$B$10001,F416)&lt;&gt;0,INDEX(Activiteitenoverzicht!$B$5:$B$10001,F416),"niet gevonden"),"-")</f>
        <v>-</v>
      </c>
      <c r="H416" t="str" cm="1">
        <f t="array" aca="1" ref="H416" ca="1">IF(ISNUMBER(F416),IF(INDEX(Activiteitenoverzicht!$G$5:$G$10001,F416)&lt;&gt;0,INDEX(Activiteitenoverzicht!$G$5:$G$10001,F416),"niet gevonden"),"-")</f>
        <v>-</v>
      </c>
      <c r="I416" t="str">
        <f ca="1">IF(ISNUMBER(F416), IFERROR(MATCH(A416,OFFSET(Activiteitenoverzicht!$D$5:$D$10001,F416,0), 0)+F416, "-"), "-")</f>
        <v>-</v>
      </c>
      <c r="J416" t="str" cm="1">
        <f t="array" aca="1" ref="J416" ca="1">IF(ISNUMBER(I416),IF(INDEX(Activiteitenoverzicht!$B$5:$B$10001,I416)&lt;&gt;0,INDEX(Activiteitenoverzicht!$B$5:$B$10001,I416),"niet gevonden"),"-")</f>
        <v>-</v>
      </c>
      <c r="K416" t="str" cm="1">
        <f t="array" aca="1" ref="K416" ca="1">IF(ISNUMBER(I416),IF(INDEX(Activiteitenoverzicht!$G$5:$G$10001,I416)&lt;&gt;0,INDEX(Activiteitenoverzicht!$G$5:$G$10001,I416),"niet gevonden"),"-")</f>
        <v>-</v>
      </c>
      <c r="L416" t="str">
        <f ca="1">IF(ISNUMBER(I416), IFERROR(MATCH(A416,OFFSET(Activiteitenoverzicht!$D$5:$D$10001,I416,0), 0)+I416, "-"), "-")</f>
        <v>-</v>
      </c>
      <c r="M416" t="str" cm="1">
        <f t="array" aca="1" ref="M416" ca="1">IF(ISNUMBER(L416),IF(INDEX(Activiteitenoverzicht!$B$5:$B$10001,L416)&lt;&gt;0,INDEX(Activiteitenoverzicht!$B$5:$B$10001,L416),"niet gevonden"),"-")</f>
        <v>-</v>
      </c>
      <c r="N416" t="str" cm="1">
        <f t="array" aca="1" ref="N416" ca="1">IF(ISNUMBER(L416),IF(INDEX(Activiteitenoverzicht!$G$5:$G$10001,L416)&lt;&gt;0,INDEX(Activiteitenoverzicht!$G$5:$G$10001,L416),"niet gevonden"),"-")</f>
        <v>-</v>
      </c>
      <c r="O416" t="str">
        <f ca="1">IF(ISNUMBER(L416), IFERROR(MATCH(A416,OFFSET(Activiteitenoverzicht!$D$5:$D$10001,L416,0), 0)+L416, "-"), "-")</f>
        <v>-</v>
      </c>
      <c r="R416" t="str">
        <f ca="1">IF(ISNUMBER(O416), IFERROR(MATCH(A416,OFFSET(Activiteitenoverzicht!$D$5:$D$10001,O416,0), 0)+O416, "-"), "-")</f>
        <v>-</v>
      </c>
      <c r="U416" t="str">
        <f ca="1">IF(ISNUMBER(R416), IFERROR(MATCH(A416,OFFSET(Activiteitenoverzicht!$D$5:$D$10001,R416,0), 0)+R416, "-"), "-")</f>
        <v>-</v>
      </c>
      <c r="X416" t="str">
        <f ca="1">IF(ISNUMBER(U416), IFERROR(MATCH(A416,OFFSET(Activiteitenoverzicht!$D$5:$D$10001,U416,0), 0)+U416, "-"), "-")</f>
        <v>-</v>
      </c>
      <c r="AA416" t="str">
        <f ca="1">IF(ISNUMBER(X416), IFERROR(MATCH(A416,OFFSET(Activiteitenoverzicht!$D$5:$D$10001,X416,0), 0)+X416, "-"), "-")</f>
        <v>-</v>
      </c>
    </row>
    <row r="417" spans="2:27" x14ac:dyDescent="0.25">
      <c r="B417">
        <f t="shared" si="6"/>
        <v>0</v>
      </c>
      <c r="C417" t="e">
        <f>MATCH(A417,Activiteitenoverzicht!$D$5:$D$10001, 0)</f>
        <v>#N/A</v>
      </c>
      <c r="D417" t="e" cm="1">
        <f t="array" ref="D417">IF(INDEX(Activiteitenoverzicht!$B$5:$B$10001,C417)&lt;&gt;0,INDEX(Activiteitenoverzicht!$B$5:$B$10001,C417),"niet gevonden")</f>
        <v>#N/A</v>
      </c>
      <c r="E417" t="e" cm="1">
        <f t="array" ref="E417">IF(INDEX(Activiteitenoverzicht!$G$5:$G$10001,C417)&lt;&gt;0,INDEX(Activiteitenoverzicht!$G$5:$G$10001,C417),"niet gevonden")</f>
        <v>#N/A</v>
      </c>
      <c r="F417" t="str">
        <f ca="1">IFERROR(MATCH(A417,OFFSET(Activiteitenoverzicht!$D$5:$D$2079,C417,0), 0)+C417, "-")</f>
        <v>-</v>
      </c>
      <c r="G417" t="str" cm="1">
        <f t="array" aca="1" ref="G417" ca="1">IF(ISNUMBER(F417),IF(INDEX(Activiteitenoverzicht!$B$5:$B$10001,F417)&lt;&gt;0,INDEX(Activiteitenoverzicht!$B$5:$B$10001,F417),"niet gevonden"),"-")</f>
        <v>-</v>
      </c>
      <c r="H417" t="str" cm="1">
        <f t="array" aca="1" ref="H417" ca="1">IF(ISNUMBER(F417),IF(INDEX(Activiteitenoverzicht!$G$5:$G$10001,F417)&lt;&gt;0,INDEX(Activiteitenoverzicht!$G$5:$G$10001,F417),"niet gevonden"),"-")</f>
        <v>-</v>
      </c>
      <c r="I417" t="str">
        <f ca="1">IF(ISNUMBER(F417), IFERROR(MATCH(A417,OFFSET(Activiteitenoverzicht!$D$5:$D$10001,F417,0), 0)+F417, "-"), "-")</f>
        <v>-</v>
      </c>
      <c r="J417" t="str" cm="1">
        <f t="array" aca="1" ref="J417" ca="1">IF(ISNUMBER(I417),IF(INDEX(Activiteitenoverzicht!$B$5:$B$10001,I417)&lt;&gt;0,INDEX(Activiteitenoverzicht!$B$5:$B$10001,I417),"niet gevonden"),"-")</f>
        <v>-</v>
      </c>
      <c r="K417" t="str" cm="1">
        <f t="array" aca="1" ref="K417" ca="1">IF(ISNUMBER(I417),IF(INDEX(Activiteitenoverzicht!$G$5:$G$10001,I417)&lt;&gt;0,INDEX(Activiteitenoverzicht!$G$5:$G$10001,I417),"niet gevonden"),"-")</f>
        <v>-</v>
      </c>
      <c r="L417" t="str">
        <f ca="1">IF(ISNUMBER(I417), IFERROR(MATCH(A417,OFFSET(Activiteitenoverzicht!$D$5:$D$10001,I417,0), 0)+I417, "-"), "-")</f>
        <v>-</v>
      </c>
      <c r="M417" t="str" cm="1">
        <f t="array" aca="1" ref="M417" ca="1">IF(ISNUMBER(L417),IF(INDEX(Activiteitenoverzicht!$B$5:$B$10001,L417)&lt;&gt;0,INDEX(Activiteitenoverzicht!$B$5:$B$10001,L417),"niet gevonden"),"-")</f>
        <v>-</v>
      </c>
      <c r="N417" t="str" cm="1">
        <f t="array" aca="1" ref="N417" ca="1">IF(ISNUMBER(L417),IF(INDEX(Activiteitenoverzicht!$G$5:$G$10001,L417)&lt;&gt;0,INDEX(Activiteitenoverzicht!$G$5:$G$10001,L417),"niet gevonden"),"-")</f>
        <v>-</v>
      </c>
      <c r="O417" t="str">
        <f ca="1">IF(ISNUMBER(L417), IFERROR(MATCH(A417,OFFSET(Activiteitenoverzicht!$D$5:$D$10001,L417,0), 0)+L417, "-"), "-")</f>
        <v>-</v>
      </c>
      <c r="R417" t="str">
        <f ca="1">IF(ISNUMBER(O417), IFERROR(MATCH(A417,OFFSET(Activiteitenoverzicht!$D$5:$D$10001,O417,0), 0)+O417, "-"), "-")</f>
        <v>-</v>
      </c>
      <c r="U417" t="str">
        <f ca="1">IF(ISNUMBER(R417), IFERROR(MATCH(A417,OFFSET(Activiteitenoverzicht!$D$5:$D$10001,R417,0), 0)+R417, "-"), "-")</f>
        <v>-</v>
      </c>
      <c r="X417" t="str">
        <f ca="1">IF(ISNUMBER(U417), IFERROR(MATCH(A417,OFFSET(Activiteitenoverzicht!$D$5:$D$10001,U417,0), 0)+U417, "-"), "-")</f>
        <v>-</v>
      </c>
      <c r="AA417" t="str">
        <f ca="1">IF(ISNUMBER(X417), IFERROR(MATCH(A417,OFFSET(Activiteitenoverzicht!$D$5:$D$10001,X417,0), 0)+X417, "-"), "-")</f>
        <v>-</v>
      </c>
    </row>
    <row r="418" spans="2:27" x14ac:dyDescent="0.25">
      <c r="B418">
        <f t="shared" si="6"/>
        <v>0</v>
      </c>
      <c r="C418" t="e">
        <f>MATCH(A418,Activiteitenoverzicht!$D$5:$D$10001, 0)</f>
        <v>#N/A</v>
      </c>
      <c r="D418" t="e" cm="1">
        <f t="array" ref="D418">IF(INDEX(Activiteitenoverzicht!$B$5:$B$10001,C418)&lt;&gt;0,INDEX(Activiteitenoverzicht!$B$5:$B$10001,C418),"niet gevonden")</f>
        <v>#N/A</v>
      </c>
      <c r="E418" t="e" cm="1">
        <f t="array" ref="E418">IF(INDEX(Activiteitenoverzicht!$G$5:$G$10001,C418)&lt;&gt;0,INDEX(Activiteitenoverzicht!$G$5:$G$10001,C418),"niet gevonden")</f>
        <v>#N/A</v>
      </c>
      <c r="F418" t="str">
        <f ca="1">IFERROR(MATCH(A418,OFFSET(Activiteitenoverzicht!$D$5:$D$2079,C418,0), 0)+C418, "-")</f>
        <v>-</v>
      </c>
      <c r="G418" t="str" cm="1">
        <f t="array" aca="1" ref="G418" ca="1">IF(ISNUMBER(F418),IF(INDEX(Activiteitenoverzicht!$B$5:$B$10001,F418)&lt;&gt;0,INDEX(Activiteitenoverzicht!$B$5:$B$10001,F418),"niet gevonden"),"-")</f>
        <v>-</v>
      </c>
      <c r="H418" t="str" cm="1">
        <f t="array" aca="1" ref="H418" ca="1">IF(ISNUMBER(F418),IF(INDEX(Activiteitenoverzicht!$G$5:$G$10001,F418)&lt;&gt;0,INDEX(Activiteitenoverzicht!$G$5:$G$10001,F418),"niet gevonden"),"-")</f>
        <v>-</v>
      </c>
      <c r="I418" t="str">
        <f ca="1">IF(ISNUMBER(F418), IFERROR(MATCH(A418,OFFSET(Activiteitenoverzicht!$D$5:$D$10001,F418,0), 0)+F418, "-"), "-")</f>
        <v>-</v>
      </c>
      <c r="J418" t="str" cm="1">
        <f t="array" aca="1" ref="J418" ca="1">IF(ISNUMBER(I418),IF(INDEX(Activiteitenoverzicht!$B$5:$B$10001,I418)&lt;&gt;0,INDEX(Activiteitenoverzicht!$B$5:$B$10001,I418),"niet gevonden"),"-")</f>
        <v>-</v>
      </c>
      <c r="K418" t="str" cm="1">
        <f t="array" aca="1" ref="K418" ca="1">IF(ISNUMBER(I418),IF(INDEX(Activiteitenoverzicht!$G$5:$G$10001,I418)&lt;&gt;0,INDEX(Activiteitenoverzicht!$G$5:$G$10001,I418),"niet gevonden"),"-")</f>
        <v>-</v>
      </c>
      <c r="L418" t="str">
        <f ca="1">IF(ISNUMBER(I418), IFERROR(MATCH(A418,OFFSET(Activiteitenoverzicht!$D$5:$D$10001,I418,0), 0)+I418, "-"), "-")</f>
        <v>-</v>
      </c>
      <c r="M418" t="str" cm="1">
        <f t="array" aca="1" ref="M418" ca="1">IF(ISNUMBER(L418),IF(INDEX(Activiteitenoverzicht!$B$5:$B$10001,L418)&lt;&gt;0,INDEX(Activiteitenoverzicht!$B$5:$B$10001,L418),"niet gevonden"),"-")</f>
        <v>-</v>
      </c>
      <c r="N418" t="str" cm="1">
        <f t="array" aca="1" ref="N418" ca="1">IF(ISNUMBER(L418),IF(INDEX(Activiteitenoverzicht!$G$5:$G$10001,L418)&lt;&gt;0,INDEX(Activiteitenoverzicht!$G$5:$G$10001,L418),"niet gevonden"),"-")</f>
        <v>-</v>
      </c>
      <c r="O418" t="str">
        <f ca="1">IF(ISNUMBER(L418), IFERROR(MATCH(A418,OFFSET(Activiteitenoverzicht!$D$5:$D$10001,L418,0), 0)+L418, "-"), "-")</f>
        <v>-</v>
      </c>
      <c r="R418" t="str">
        <f ca="1">IF(ISNUMBER(O418), IFERROR(MATCH(A418,OFFSET(Activiteitenoverzicht!$D$5:$D$10001,O418,0), 0)+O418, "-"), "-")</f>
        <v>-</v>
      </c>
      <c r="U418" t="str">
        <f ca="1">IF(ISNUMBER(R418), IFERROR(MATCH(A418,OFFSET(Activiteitenoverzicht!$D$5:$D$10001,R418,0), 0)+R418, "-"), "-")</f>
        <v>-</v>
      </c>
      <c r="X418" t="str">
        <f ca="1">IF(ISNUMBER(U418), IFERROR(MATCH(A418,OFFSET(Activiteitenoverzicht!$D$5:$D$10001,U418,0), 0)+U418, "-"), "-")</f>
        <v>-</v>
      </c>
      <c r="AA418" t="str">
        <f ca="1">IF(ISNUMBER(X418), IFERROR(MATCH(A418,OFFSET(Activiteitenoverzicht!$D$5:$D$10001,X418,0), 0)+X418, "-"), "-")</f>
        <v>-</v>
      </c>
    </row>
    <row r="419" spans="2:27" x14ac:dyDescent="0.25">
      <c r="B419">
        <f t="shared" si="6"/>
        <v>0</v>
      </c>
      <c r="C419" t="e">
        <f>MATCH(A419,Activiteitenoverzicht!$D$5:$D$10001, 0)</f>
        <v>#N/A</v>
      </c>
      <c r="D419" t="e" cm="1">
        <f t="array" ref="D419">IF(INDEX(Activiteitenoverzicht!$B$5:$B$10001,C419)&lt;&gt;0,INDEX(Activiteitenoverzicht!$B$5:$B$10001,C419),"niet gevonden")</f>
        <v>#N/A</v>
      </c>
      <c r="E419" t="e" cm="1">
        <f t="array" ref="E419">IF(INDEX(Activiteitenoverzicht!$G$5:$G$10001,C419)&lt;&gt;0,INDEX(Activiteitenoverzicht!$G$5:$G$10001,C419),"niet gevonden")</f>
        <v>#N/A</v>
      </c>
      <c r="F419" t="str">
        <f ca="1">IFERROR(MATCH(A419,OFFSET(Activiteitenoverzicht!$D$5:$D$2079,C419,0), 0)+C419, "-")</f>
        <v>-</v>
      </c>
      <c r="G419" t="str" cm="1">
        <f t="array" aca="1" ref="G419" ca="1">IF(ISNUMBER(F419),IF(INDEX(Activiteitenoverzicht!$B$5:$B$10001,F419)&lt;&gt;0,INDEX(Activiteitenoverzicht!$B$5:$B$10001,F419),"niet gevonden"),"-")</f>
        <v>-</v>
      </c>
      <c r="H419" t="str" cm="1">
        <f t="array" aca="1" ref="H419" ca="1">IF(ISNUMBER(F419),IF(INDEX(Activiteitenoverzicht!$G$5:$G$10001,F419)&lt;&gt;0,INDEX(Activiteitenoverzicht!$G$5:$G$10001,F419),"niet gevonden"),"-")</f>
        <v>-</v>
      </c>
      <c r="I419" t="str">
        <f ca="1">IF(ISNUMBER(F419), IFERROR(MATCH(A419,OFFSET(Activiteitenoverzicht!$D$5:$D$10001,F419,0), 0)+F419, "-"), "-")</f>
        <v>-</v>
      </c>
      <c r="J419" t="str" cm="1">
        <f t="array" aca="1" ref="J419" ca="1">IF(ISNUMBER(I419),IF(INDEX(Activiteitenoverzicht!$B$5:$B$10001,I419)&lt;&gt;0,INDEX(Activiteitenoverzicht!$B$5:$B$10001,I419),"niet gevonden"),"-")</f>
        <v>-</v>
      </c>
      <c r="K419" t="str" cm="1">
        <f t="array" aca="1" ref="K419" ca="1">IF(ISNUMBER(I419),IF(INDEX(Activiteitenoverzicht!$G$5:$G$10001,I419)&lt;&gt;0,INDEX(Activiteitenoverzicht!$G$5:$G$10001,I419),"niet gevonden"),"-")</f>
        <v>-</v>
      </c>
      <c r="L419" t="str">
        <f ca="1">IF(ISNUMBER(I419), IFERROR(MATCH(A419,OFFSET(Activiteitenoverzicht!$D$5:$D$10001,I419,0), 0)+I419, "-"), "-")</f>
        <v>-</v>
      </c>
      <c r="M419" t="str" cm="1">
        <f t="array" aca="1" ref="M419" ca="1">IF(ISNUMBER(L419),IF(INDEX(Activiteitenoverzicht!$B$5:$B$10001,L419)&lt;&gt;0,INDEX(Activiteitenoverzicht!$B$5:$B$10001,L419),"niet gevonden"),"-")</f>
        <v>-</v>
      </c>
      <c r="N419" t="str" cm="1">
        <f t="array" aca="1" ref="N419" ca="1">IF(ISNUMBER(L419),IF(INDEX(Activiteitenoverzicht!$G$5:$G$10001,L419)&lt;&gt;0,INDEX(Activiteitenoverzicht!$G$5:$G$10001,L419),"niet gevonden"),"-")</f>
        <v>-</v>
      </c>
      <c r="O419" t="str">
        <f ca="1">IF(ISNUMBER(L419), IFERROR(MATCH(A419,OFFSET(Activiteitenoverzicht!$D$5:$D$10001,L419,0), 0)+L419, "-"), "-")</f>
        <v>-</v>
      </c>
      <c r="R419" t="str">
        <f ca="1">IF(ISNUMBER(O419), IFERROR(MATCH(A419,OFFSET(Activiteitenoverzicht!$D$5:$D$10001,O419,0), 0)+O419, "-"), "-")</f>
        <v>-</v>
      </c>
      <c r="U419" t="str">
        <f ca="1">IF(ISNUMBER(R419), IFERROR(MATCH(A419,OFFSET(Activiteitenoverzicht!$D$5:$D$10001,R419,0), 0)+R419, "-"), "-")</f>
        <v>-</v>
      </c>
      <c r="X419" t="str">
        <f ca="1">IF(ISNUMBER(U419), IFERROR(MATCH(A419,OFFSET(Activiteitenoverzicht!$D$5:$D$10001,U419,0), 0)+U419, "-"), "-")</f>
        <v>-</v>
      </c>
      <c r="AA419" t="str">
        <f ca="1">IF(ISNUMBER(X419), IFERROR(MATCH(A419,OFFSET(Activiteitenoverzicht!$D$5:$D$10001,X419,0), 0)+X419, "-"), "-")</f>
        <v>-</v>
      </c>
    </row>
    <row r="420" spans="2:27" x14ac:dyDescent="0.25">
      <c r="B420">
        <f t="shared" si="6"/>
        <v>0</v>
      </c>
      <c r="C420" t="e">
        <f>MATCH(A420,Activiteitenoverzicht!$D$5:$D$10001, 0)</f>
        <v>#N/A</v>
      </c>
      <c r="D420" t="e" cm="1">
        <f t="array" ref="D420">IF(INDEX(Activiteitenoverzicht!$B$5:$B$10001,C420)&lt;&gt;0,INDEX(Activiteitenoverzicht!$B$5:$B$10001,C420),"niet gevonden")</f>
        <v>#N/A</v>
      </c>
      <c r="E420" t="e" cm="1">
        <f t="array" ref="E420">IF(INDEX(Activiteitenoverzicht!$G$5:$G$10001,C420)&lt;&gt;0,INDEX(Activiteitenoverzicht!$G$5:$G$10001,C420),"niet gevonden")</f>
        <v>#N/A</v>
      </c>
      <c r="F420" t="str">
        <f ca="1">IFERROR(MATCH(A420,OFFSET(Activiteitenoverzicht!$D$5:$D$2079,C420,0), 0)+C420, "-")</f>
        <v>-</v>
      </c>
      <c r="G420" t="str" cm="1">
        <f t="array" aca="1" ref="G420" ca="1">IF(ISNUMBER(F420),IF(INDEX(Activiteitenoverzicht!$B$5:$B$10001,F420)&lt;&gt;0,INDEX(Activiteitenoverzicht!$B$5:$B$10001,F420),"niet gevonden"),"-")</f>
        <v>-</v>
      </c>
      <c r="H420" t="str" cm="1">
        <f t="array" aca="1" ref="H420" ca="1">IF(ISNUMBER(F420),IF(INDEX(Activiteitenoverzicht!$G$5:$G$10001,F420)&lt;&gt;0,INDEX(Activiteitenoverzicht!$G$5:$G$10001,F420),"niet gevonden"),"-")</f>
        <v>-</v>
      </c>
      <c r="I420" t="str">
        <f ca="1">IF(ISNUMBER(F420), IFERROR(MATCH(A420,OFFSET(Activiteitenoverzicht!$D$5:$D$10001,F420,0), 0)+F420, "-"), "-")</f>
        <v>-</v>
      </c>
      <c r="J420" t="str" cm="1">
        <f t="array" aca="1" ref="J420" ca="1">IF(ISNUMBER(I420),IF(INDEX(Activiteitenoverzicht!$B$5:$B$10001,I420)&lt;&gt;0,INDEX(Activiteitenoverzicht!$B$5:$B$10001,I420),"niet gevonden"),"-")</f>
        <v>-</v>
      </c>
      <c r="K420" t="str" cm="1">
        <f t="array" aca="1" ref="K420" ca="1">IF(ISNUMBER(I420),IF(INDEX(Activiteitenoverzicht!$G$5:$G$10001,I420)&lt;&gt;0,INDEX(Activiteitenoverzicht!$G$5:$G$10001,I420),"niet gevonden"),"-")</f>
        <v>-</v>
      </c>
      <c r="L420" t="str">
        <f ca="1">IF(ISNUMBER(I420), IFERROR(MATCH(A420,OFFSET(Activiteitenoverzicht!$D$5:$D$10001,I420,0), 0)+I420, "-"), "-")</f>
        <v>-</v>
      </c>
      <c r="M420" t="str" cm="1">
        <f t="array" aca="1" ref="M420" ca="1">IF(ISNUMBER(L420),IF(INDEX(Activiteitenoverzicht!$B$5:$B$10001,L420)&lt;&gt;0,INDEX(Activiteitenoverzicht!$B$5:$B$10001,L420),"niet gevonden"),"-")</f>
        <v>-</v>
      </c>
      <c r="N420" t="str" cm="1">
        <f t="array" aca="1" ref="N420" ca="1">IF(ISNUMBER(L420),IF(INDEX(Activiteitenoverzicht!$G$5:$G$10001,L420)&lt;&gt;0,INDEX(Activiteitenoverzicht!$G$5:$G$10001,L420),"niet gevonden"),"-")</f>
        <v>-</v>
      </c>
      <c r="O420" t="str">
        <f ca="1">IF(ISNUMBER(L420), IFERROR(MATCH(A420,OFFSET(Activiteitenoverzicht!$D$5:$D$10001,L420,0), 0)+L420, "-"), "-")</f>
        <v>-</v>
      </c>
      <c r="R420" t="str">
        <f ca="1">IF(ISNUMBER(O420), IFERROR(MATCH(A420,OFFSET(Activiteitenoverzicht!$D$5:$D$10001,O420,0), 0)+O420, "-"), "-")</f>
        <v>-</v>
      </c>
      <c r="U420" t="str">
        <f ca="1">IF(ISNUMBER(R420), IFERROR(MATCH(A420,OFFSET(Activiteitenoverzicht!$D$5:$D$10001,R420,0), 0)+R420, "-"), "-")</f>
        <v>-</v>
      </c>
      <c r="X420" t="str">
        <f ca="1">IF(ISNUMBER(U420), IFERROR(MATCH(A420,OFFSET(Activiteitenoverzicht!$D$5:$D$10001,U420,0), 0)+U420, "-"), "-")</f>
        <v>-</v>
      </c>
      <c r="AA420" t="str">
        <f ca="1">IF(ISNUMBER(X420), IFERROR(MATCH(A420,OFFSET(Activiteitenoverzicht!$D$5:$D$10001,X420,0), 0)+X420, "-"), "-")</f>
        <v>-</v>
      </c>
    </row>
    <row r="421" spans="2:27" x14ac:dyDescent="0.25">
      <c r="B421">
        <f t="shared" si="6"/>
        <v>0</v>
      </c>
      <c r="C421" t="e">
        <f>MATCH(A421,Activiteitenoverzicht!$D$5:$D$10001, 0)</f>
        <v>#N/A</v>
      </c>
      <c r="D421" t="e" cm="1">
        <f t="array" ref="D421">IF(INDEX(Activiteitenoverzicht!$B$5:$B$10001,C421)&lt;&gt;0,INDEX(Activiteitenoverzicht!$B$5:$B$10001,C421),"niet gevonden")</f>
        <v>#N/A</v>
      </c>
      <c r="E421" t="e" cm="1">
        <f t="array" ref="E421">IF(INDEX(Activiteitenoverzicht!$G$5:$G$10001,C421)&lt;&gt;0,INDEX(Activiteitenoverzicht!$G$5:$G$10001,C421),"niet gevonden")</f>
        <v>#N/A</v>
      </c>
      <c r="F421" t="str">
        <f ca="1">IFERROR(MATCH(A421,OFFSET(Activiteitenoverzicht!$D$5:$D$2079,C421,0), 0)+C421, "-")</f>
        <v>-</v>
      </c>
      <c r="G421" t="str" cm="1">
        <f t="array" aca="1" ref="G421" ca="1">IF(ISNUMBER(F421),IF(INDEX(Activiteitenoverzicht!$B$5:$B$10001,F421)&lt;&gt;0,INDEX(Activiteitenoverzicht!$B$5:$B$10001,F421),"niet gevonden"),"-")</f>
        <v>-</v>
      </c>
      <c r="H421" t="str" cm="1">
        <f t="array" aca="1" ref="H421" ca="1">IF(ISNUMBER(F421),IF(INDEX(Activiteitenoverzicht!$G$5:$G$10001,F421)&lt;&gt;0,INDEX(Activiteitenoverzicht!$G$5:$G$10001,F421),"niet gevonden"),"-")</f>
        <v>-</v>
      </c>
      <c r="I421" t="str">
        <f ca="1">IF(ISNUMBER(F421), IFERROR(MATCH(A421,OFFSET(Activiteitenoverzicht!$D$5:$D$10001,F421,0), 0)+F421, "-"), "-")</f>
        <v>-</v>
      </c>
      <c r="J421" t="str" cm="1">
        <f t="array" aca="1" ref="J421" ca="1">IF(ISNUMBER(I421),IF(INDEX(Activiteitenoverzicht!$B$5:$B$10001,I421)&lt;&gt;0,INDEX(Activiteitenoverzicht!$B$5:$B$10001,I421),"niet gevonden"),"-")</f>
        <v>-</v>
      </c>
      <c r="K421" t="str" cm="1">
        <f t="array" aca="1" ref="K421" ca="1">IF(ISNUMBER(I421),IF(INDEX(Activiteitenoverzicht!$G$5:$G$10001,I421)&lt;&gt;0,INDEX(Activiteitenoverzicht!$G$5:$G$10001,I421),"niet gevonden"),"-")</f>
        <v>-</v>
      </c>
      <c r="L421" t="str">
        <f ca="1">IF(ISNUMBER(I421), IFERROR(MATCH(A421,OFFSET(Activiteitenoverzicht!$D$5:$D$10001,I421,0), 0)+I421, "-"), "-")</f>
        <v>-</v>
      </c>
      <c r="M421" t="str" cm="1">
        <f t="array" aca="1" ref="M421" ca="1">IF(ISNUMBER(L421),IF(INDEX(Activiteitenoverzicht!$B$5:$B$10001,L421)&lt;&gt;0,INDEX(Activiteitenoverzicht!$B$5:$B$10001,L421),"niet gevonden"),"-")</f>
        <v>-</v>
      </c>
      <c r="N421" t="str" cm="1">
        <f t="array" aca="1" ref="N421" ca="1">IF(ISNUMBER(L421),IF(INDEX(Activiteitenoverzicht!$G$5:$G$10001,L421)&lt;&gt;0,INDEX(Activiteitenoverzicht!$G$5:$G$10001,L421),"niet gevonden"),"-")</f>
        <v>-</v>
      </c>
      <c r="O421" t="str">
        <f ca="1">IF(ISNUMBER(L421), IFERROR(MATCH(A421,OFFSET(Activiteitenoverzicht!$D$5:$D$10001,L421,0), 0)+L421, "-"), "-")</f>
        <v>-</v>
      </c>
      <c r="R421" t="str">
        <f ca="1">IF(ISNUMBER(O421), IFERROR(MATCH(A421,OFFSET(Activiteitenoverzicht!$D$5:$D$10001,O421,0), 0)+O421, "-"), "-")</f>
        <v>-</v>
      </c>
      <c r="U421" t="str">
        <f ca="1">IF(ISNUMBER(R421), IFERROR(MATCH(A421,OFFSET(Activiteitenoverzicht!$D$5:$D$10001,R421,0), 0)+R421, "-"), "-")</f>
        <v>-</v>
      </c>
      <c r="X421" t="str">
        <f ca="1">IF(ISNUMBER(U421), IFERROR(MATCH(A421,OFFSET(Activiteitenoverzicht!$D$5:$D$10001,U421,0), 0)+U421, "-"), "-")</f>
        <v>-</v>
      </c>
      <c r="AA421" t="str">
        <f ca="1">IF(ISNUMBER(X421), IFERROR(MATCH(A421,OFFSET(Activiteitenoverzicht!$D$5:$D$10001,X421,0), 0)+X421, "-"), "-")</f>
        <v>-</v>
      </c>
    </row>
    <row r="422" spans="2:27" x14ac:dyDescent="0.25">
      <c r="B422">
        <f t="shared" si="6"/>
        <v>0</v>
      </c>
      <c r="C422" t="e">
        <f>MATCH(A422,Activiteitenoverzicht!$D$5:$D$10001, 0)</f>
        <v>#N/A</v>
      </c>
      <c r="D422" t="e" cm="1">
        <f t="array" ref="D422">IF(INDEX(Activiteitenoverzicht!$B$5:$B$10001,C422)&lt;&gt;0,INDEX(Activiteitenoverzicht!$B$5:$B$10001,C422),"niet gevonden")</f>
        <v>#N/A</v>
      </c>
      <c r="E422" t="e" cm="1">
        <f t="array" ref="E422">IF(INDEX(Activiteitenoverzicht!$G$5:$G$10001,C422)&lt;&gt;0,INDEX(Activiteitenoverzicht!$G$5:$G$10001,C422),"niet gevonden")</f>
        <v>#N/A</v>
      </c>
      <c r="F422" t="str">
        <f ca="1">IFERROR(MATCH(A422,OFFSET(Activiteitenoverzicht!$D$5:$D$2079,C422,0), 0)+C422, "-")</f>
        <v>-</v>
      </c>
      <c r="G422" t="str" cm="1">
        <f t="array" aca="1" ref="G422" ca="1">IF(ISNUMBER(F422),IF(INDEX(Activiteitenoverzicht!$B$5:$B$10001,F422)&lt;&gt;0,INDEX(Activiteitenoverzicht!$B$5:$B$10001,F422),"niet gevonden"),"-")</f>
        <v>-</v>
      </c>
      <c r="H422" t="str" cm="1">
        <f t="array" aca="1" ref="H422" ca="1">IF(ISNUMBER(F422),IF(INDEX(Activiteitenoverzicht!$G$5:$G$10001,F422)&lt;&gt;0,INDEX(Activiteitenoverzicht!$G$5:$G$10001,F422),"niet gevonden"),"-")</f>
        <v>-</v>
      </c>
      <c r="I422" t="str">
        <f ca="1">IF(ISNUMBER(F422), IFERROR(MATCH(A422,OFFSET(Activiteitenoverzicht!$D$5:$D$10001,F422,0), 0)+F422, "-"), "-")</f>
        <v>-</v>
      </c>
      <c r="J422" t="str" cm="1">
        <f t="array" aca="1" ref="J422" ca="1">IF(ISNUMBER(I422),IF(INDEX(Activiteitenoverzicht!$B$5:$B$10001,I422)&lt;&gt;0,INDEX(Activiteitenoverzicht!$B$5:$B$10001,I422),"niet gevonden"),"-")</f>
        <v>-</v>
      </c>
      <c r="K422" t="str" cm="1">
        <f t="array" aca="1" ref="K422" ca="1">IF(ISNUMBER(I422),IF(INDEX(Activiteitenoverzicht!$G$5:$G$10001,I422)&lt;&gt;0,INDEX(Activiteitenoverzicht!$G$5:$G$10001,I422),"niet gevonden"),"-")</f>
        <v>-</v>
      </c>
      <c r="L422" t="str">
        <f ca="1">IF(ISNUMBER(I422), IFERROR(MATCH(A422,OFFSET(Activiteitenoverzicht!$D$5:$D$10001,I422,0), 0)+I422, "-"), "-")</f>
        <v>-</v>
      </c>
      <c r="M422" t="str" cm="1">
        <f t="array" aca="1" ref="M422" ca="1">IF(ISNUMBER(L422),IF(INDEX(Activiteitenoverzicht!$B$5:$B$10001,L422)&lt;&gt;0,INDEX(Activiteitenoverzicht!$B$5:$B$10001,L422),"niet gevonden"),"-")</f>
        <v>-</v>
      </c>
      <c r="N422" t="str" cm="1">
        <f t="array" aca="1" ref="N422" ca="1">IF(ISNUMBER(L422),IF(INDEX(Activiteitenoverzicht!$G$5:$G$10001,L422)&lt;&gt;0,INDEX(Activiteitenoverzicht!$G$5:$G$10001,L422),"niet gevonden"),"-")</f>
        <v>-</v>
      </c>
      <c r="O422" t="str">
        <f ca="1">IF(ISNUMBER(L422), IFERROR(MATCH(A422,OFFSET(Activiteitenoverzicht!$D$5:$D$10001,L422,0), 0)+L422, "-"), "-")</f>
        <v>-</v>
      </c>
      <c r="R422" t="str">
        <f ca="1">IF(ISNUMBER(O422), IFERROR(MATCH(A422,OFFSET(Activiteitenoverzicht!$D$5:$D$10001,O422,0), 0)+O422, "-"), "-")</f>
        <v>-</v>
      </c>
      <c r="U422" t="str">
        <f ca="1">IF(ISNUMBER(R422), IFERROR(MATCH(A422,OFFSET(Activiteitenoverzicht!$D$5:$D$10001,R422,0), 0)+R422, "-"), "-")</f>
        <v>-</v>
      </c>
      <c r="X422" t="str">
        <f ca="1">IF(ISNUMBER(U422), IFERROR(MATCH(A422,OFFSET(Activiteitenoverzicht!$D$5:$D$10001,U422,0), 0)+U422, "-"), "-")</f>
        <v>-</v>
      </c>
      <c r="AA422" t="str">
        <f ca="1">IF(ISNUMBER(X422), IFERROR(MATCH(A422,OFFSET(Activiteitenoverzicht!$D$5:$D$10001,X422,0), 0)+X422, "-"), "-")</f>
        <v>-</v>
      </c>
    </row>
    <row r="423" spans="2:27" x14ac:dyDescent="0.25">
      <c r="B423">
        <f t="shared" si="6"/>
        <v>0</v>
      </c>
      <c r="C423" t="e">
        <f>MATCH(A423,Activiteitenoverzicht!$D$5:$D$10001, 0)</f>
        <v>#N/A</v>
      </c>
      <c r="D423" t="e" cm="1">
        <f t="array" ref="D423">IF(INDEX(Activiteitenoverzicht!$B$5:$B$10001,C423)&lt;&gt;0,INDEX(Activiteitenoverzicht!$B$5:$B$10001,C423),"niet gevonden")</f>
        <v>#N/A</v>
      </c>
      <c r="E423" t="e" cm="1">
        <f t="array" ref="E423">IF(INDEX(Activiteitenoverzicht!$G$5:$G$10001,C423)&lt;&gt;0,INDEX(Activiteitenoverzicht!$G$5:$G$10001,C423),"niet gevonden")</f>
        <v>#N/A</v>
      </c>
      <c r="F423" t="str">
        <f ca="1">IFERROR(MATCH(A423,OFFSET(Activiteitenoverzicht!$D$5:$D$2079,C423,0), 0)+C423, "-")</f>
        <v>-</v>
      </c>
      <c r="G423" t="str" cm="1">
        <f t="array" aca="1" ref="G423" ca="1">IF(ISNUMBER(F423),IF(INDEX(Activiteitenoverzicht!$B$5:$B$10001,F423)&lt;&gt;0,INDEX(Activiteitenoverzicht!$B$5:$B$10001,F423),"niet gevonden"),"-")</f>
        <v>-</v>
      </c>
      <c r="H423" t="str" cm="1">
        <f t="array" aca="1" ref="H423" ca="1">IF(ISNUMBER(F423),IF(INDEX(Activiteitenoverzicht!$G$5:$G$10001,F423)&lt;&gt;0,INDEX(Activiteitenoverzicht!$G$5:$G$10001,F423),"niet gevonden"),"-")</f>
        <v>-</v>
      </c>
      <c r="I423" t="str">
        <f ca="1">IF(ISNUMBER(F423), IFERROR(MATCH(A423,OFFSET(Activiteitenoverzicht!$D$5:$D$10001,F423,0), 0)+F423, "-"), "-")</f>
        <v>-</v>
      </c>
      <c r="J423" t="str" cm="1">
        <f t="array" aca="1" ref="J423" ca="1">IF(ISNUMBER(I423),IF(INDEX(Activiteitenoverzicht!$B$5:$B$10001,I423)&lt;&gt;0,INDEX(Activiteitenoverzicht!$B$5:$B$10001,I423),"niet gevonden"),"-")</f>
        <v>-</v>
      </c>
      <c r="K423" t="str" cm="1">
        <f t="array" aca="1" ref="K423" ca="1">IF(ISNUMBER(I423),IF(INDEX(Activiteitenoverzicht!$G$5:$G$10001,I423)&lt;&gt;0,INDEX(Activiteitenoverzicht!$G$5:$G$10001,I423),"niet gevonden"),"-")</f>
        <v>-</v>
      </c>
      <c r="L423" t="str">
        <f ca="1">IF(ISNUMBER(I423), IFERROR(MATCH(A423,OFFSET(Activiteitenoverzicht!$D$5:$D$10001,I423,0), 0)+I423, "-"), "-")</f>
        <v>-</v>
      </c>
      <c r="M423" t="str" cm="1">
        <f t="array" aca="1" ref="M423" ca="1">IF(ISNUMBER(L423),IF(INDEX(Activiteitenoverzicht!$B$5:$B$10001,L423)&lt;&gt;0,INDEX(Activiteitenoverzicht!$B$5:$B$10001,L423),"niet gevonden"),"-")</f>
        <v>-</v>
      </c>
      <c r="N423" t="str" cm="1">
        <f t="array" aca="1" ref="N423" ca="1">IF(ISNUMBER(L423),IF(INDEX(Activiteitenoverzicht!$G$5:$G$10001,L423)&lt;&gt;0,INDEX(Activiteitenoverzicht!$G$5:$G$10001,L423),"niet gevonden"),"-")</f>
        <v>-</v>
      </c>
      <c r="O423" t="str">
        <f ca="1">IF(ISNUMBER(L423), IFERROR(MATCH(A423,OFFSET(Activiteitenoverzicht!$D$5:$D$10001,L423,0), 0)+L423, "-"), "-")</f>
        <v>-</v>
      </c>
      <c r="R423" t="str">
        <f ca="1">IF(ISNUMBER(O423), IFERROR(MATCH(A423,OFFSET(Activiteitenoverzicht!$D$5:$D$10001,O423,0), 0)+O423, "-"), "-")</f>
        <v>-</v>
      </c>
      <c r="U423" t="str">
        <f ca="1">IF(ISNUMBER(R423), IFERROR(MATCH(A423,OFFSET(Activiteitenoverzicht!$D$5:$D$10001,R423,0), 0)+R423, "-"), "-")</f>
        <v>-</v>
      </c>
      <c r="X423" t="str">
        <f ca="1">IF(ISNUMBER(U423), IFERROR(MATCH(A423,OFFSET(Activiteitenoverzicht!$D$5:$D$10001,U423,0), 0)+U423, "-"), "-")</f>
        <v>-</v>
      </c>
      <c r="AA423" t="str">
        <f ca="1">IF(ISNUMBER(X423), IFERROR(MATCH(A423,OFFSET(Activiteitenoverzicht!$D$5:$D$10001,X423,0), 0)+X423, "-"), "-")</f>
        <v>-</v>
      </c>
    </row>
    <row r="424" spans="2:27" x14ac:dyDescent="0.25">
      <c r="B424">
        <f t="shared" si="6"/>
        <v>0</v>
      </c>
      <c r="C424" t="e">
        <f>MATCH(A424,Activiteitenoverzicht!$D$5:$D$10001, 0)</f>
        <v>#N/A</v>
      </c>
      <c r="D424" t="e" cm="1">
        <f t="array" ref="D424">IF(INDEX(Activiteitenoverzicht!$B$5:$B$10001,C424)&lt;&gt;0,INDEX(Activiteitenoverzicht!$B$5:$B$10001,C424),"niet gevonden")</f>
        <v>#N/A</v>
      </c>
      <c r="E424" t="e" cm="1">
        <f t="array" ref="E424">IF(INDEX(Activiteitenoverzicht!$G$5:$G$10001,C424)&lt;&gt;0,INDEX(Activiteitenoverzicht!$G$5:$G$10001,C424),"niet gevonden")</f>
        <v>#N/A</v>
      </c>
      <c r="F424" t="str">
        <f ca="1">IFERROR(MATCH(A424,OFFSET(Activiteitenoverzicht!$D$5:$D$2079,C424,0), 0)+C424, "-")</f>
        <v>-</v>
      </c>
      <c r="G424" t="str" cm="1">
        <f t="array" aca="1" ref="G424" ca="1">IF(ISNUMBER(F424),IF(INDEX(Activiteitenoverzicht!$B$5:$B$10001,F424)&lt;&gt;0,INDEX(Activiteitenoverzicht!$B$5:$B$10001,F424),"niet gevonden"),"-")</f>
        <v>-</v>
      </c>
      <c r="H424" t="str" cm="1">
        <f t="array" aca="1" ref="H424" ca="1">IF(ISNUMBER(F424),IF(INDEX(Activiteitenoverzicht!$G$5:$G$10001,F424)&lt;&gt;0,INDEX(Activiteitenoverzicht!$G$5:$G$10001,F424),"niet gevonden"),"-")</f>
        <v>-</v>
      </c>
      <c r="I424" t="str">
        <f ca="1">IF(ISNUMBER(F424), IFERROR(MATCH(A424,OFFSET(Activiteitenoverzicht!$D$5:$D$10001,F424,0), 0)+F424, "-"), "-")</f>
        <v>-</v>
      </c>
      <c r="J424" t="str" cm="1">
        <f t="array" aca="1" ref="J424" ca="1">IF(ISNUMBER(I424),IF(INDEX(Activiteitenoverzicht!$B$5:$B$10001,I424)&lt;&gt;0,INDEX(Activiteitenoverzicht!$B$5:$B$10001,I424),"niet gevonden"),"-")</f>
        <v>-</v>
      </c>
      <c r="K424" t="str" cm="1">
        <f t="array" aca="1" ref="K424" ca="1">IF(ISNUMBER(I424),IF(INDEX(Activiteitenoverzicht!$G$5:$G$10001,I424)&lt;&gt;0,INDEX(Activiteitenoverzicht!$G$5:$G$10001,I424),"niet gevonden"),"-")</f>
        <v>-</v>
      </c>
      <c r="L424" t="str">
        <f ca="1">IF(ISNUMBER(I424), IFERROR(MATCH(A424,OFFSET(Activiteitenoverzicht!$D$5:$D$10001,I424,0), 0)+I424, "-"), "-")</f>
        <v>-</v>
      </c>
      <c r="M424" t="str" cm="1">
        <f t="array" aca="1" ref="M424" ca="1">IF(ISNUMBER(L424),IF(INDEX(Activiteitenoverzicht!$B$5:$B$10001,L424)&lt;&gt;0,INDEX(Activiteitenoverzicht!$B$5:$B$10001,L424),"niet gevonden"),"-")</f>
        <v>-</v>
      </c>
      <c r="N424" t="str" cm="1">
        <f t="array" aca="1" ref="N424" ca="1">IF(ISNUMBER(L424),IF(INDEX(Activiteitenoverzicht!$G$5:$G$10001,L424)&lt;&gt;0,INDEX(Activiteitenoverzicht!$G$5:$G$10001,L424),"niet gevonden"),"-")</f>
        <v>-</v>
      </c>
      <c r="O424" t="str">
        <f ca="1">IF(ISNUMBER(L424), IFERROR(MATCH(A424,OFFSET(Activiteitenoverzicht!$D$5:$D$10001,L424,0), 0)+L424, "-"), "-")</f>
        <v>-</v>
      </c>
      <c r="R424" t="str">
        <f ca="1">IF(ISNUMBER(O424), IFERROR(MATCH(A424,OFFSET(Activiteitenoverzicht!$D$5:$D$10001,O424,0), 0)+O424, "-"), "-")</f>
        <v>-</v>
      </c>
      <c r="U424" t="str">
        <f ca="1">IF(ISNUMBER(R424), IFERROR(MATCH(A424,OFFSET(Activiteitenoverzicht!$D$5:$D$10001,R424,0), 0)+R424, "-"), "-")</f>
        <v>-</v>
      </c>
      <c r="X424" t="str">
        <f ca="1">IF(ISNUMBER(U424), IFERROR(MATCH(A424,OFFSET(Activiteitenoverzicht!$D$5:$D$10001,U424,0), 0)+U424, "-"), "-")</f>
        <v>-</v>
      </c>
      <c r="AA424" t="str">
        <f ca="1">IF(ISNUMBER(X424), IFERROR(MATCH(A424,OFFSET(Activiteitenoverzicht!$D$5:$D$10001,X424,0), 0)+X424, "-"), "-")</f>
        <v>-</v>
      </c>
    </row>
    <row r="425" spans="2:27" x14ac:dyDescent="0.25">
      <c r="B425">
        <f t="shared" si="6"/>
        <v>0</v>
      </c>
      <c r="C425" t="e">
        <f>MATCH(A425,Activiteitenoverzicht!$D$5:$D$10001, 0)</f>
        <v>#N/A</v>
      </c>
      <c r="D425" t="e" cm="1">
        <f t="array" ref="D425">IF(INDEX(Activiteitenoverzicht!$B$5:$B$10001,C425)&lt;&gt;0,INDEX(Activiteitenoverzicht!$B$5:$B$10001,C425),"niet gevonden")</f>
        <v>#N/A</v>
      </c>
      <c r="E425" t="e" cm="1">
        <f t="array" ref="E425">IF(INDEX(Activiteitenoverzicht!$G$5:$G$10001,C425)&lt;&gt;0,INDEX(Activiteitenoverzicht!$G$5:$G$10001,C425),"niet gevonden")</f>
        <v>#N/A</v>
      </c>
      <c r="F425" t="str">
        <f ca="1">IFERROR(MATCH(A425,OFFSET(Activiteitenoverzicht!$D$5:$D$2079,C425,0), 0)+C425, "-")</f>
        <v>-</v>
      </c>
      <c r="G425" t="str" cm="1">
        <f t="array" aca="1" ref="G425" ca="1">IF(ISNUMBER(F425),IF(INDEX(Activiteitenoverzicht!$B$5:$B$10001,F425)&lt;&gt;0,INDEX(Activiteitenoverzicht!$B$5:$B$10001,F425),"niet gevonden"),"-")</f>
        <v>-</v>
      </c>
      <c r="H425" t="str" cm="1">
        <f t="array" aca="1" ref="H425" ca="1">IF(ISNUMBER(F425),IF(INDEX(Activiteitenoverzicht!$G$5:$G$10001,F425)&lt;&gt;0,INDEX(Activiteitenoverzicht!$G$5:$G$10001,F425),"niet gevonden"),"-")</f>
        <v>-</v>
      </c>
      <c r="I425" t="str">
        <f ca="1">IF(ISNUMBER(F425), IFERROR(MATCH(A425,OFFSET(Activiteitenoverzicht!$D$5:$D$10001,F425,0), 0)+F425, "-"), "-")</f>
        <v>-</v>
      </c>
      <c r="J425" t="str" cm="1">
        <f t="array" aca="1" ref="J425" ca="1">IF(ISNUMBER(I425),IF(INDEX(Activiteitenoverzicht!$B$5:$B$10001,I425)&lt;&gt;0,INDEX(Activiteitenoverzicht!$B$5:$B$10001,I425),"niet gevonden"),"-")</f>
        <v>-</v>
      </c>
      <c r="K425" t="str" cm="1">
        <f t="array" aca="1" ref="K425" ca="1">IF(ISNUMBER(I425),IF(INDEX(Activiteitenoverzicht!$G$5:$G$10001,I425)&lt;&gt;0,INDEX(Activiteitenoverzicht!$G$5:$G$10001,I425),"niet gevonden"),"-")</f>
        <v>-</v>
      </c>
      <c r="L425" t="str">
        <f ca="1">IF(ISNUMBER(I425), IFERROR(MATCH(A425,OFFSET(Activiteitenoverzicht!$D$5:$D$10001,I425,0), 0)+I425, "-"), "-")</f>
        <v>-</v>
      </c>
      <c r="M425" t="str" cm="1">
        <f t="array" aca="1" ref="M425" ca="1">IF(ISNUMBER(L425),IF(INDEX(Activiteitenoverzicht!$B$5:$B$10001,L425)&lt;&gt;0,INDEX(Activiteitenoverzicht!$B$5:$B$10001,L425),"niet gevonden"),"-")</f>
        <v>-</v>
      </c>
      <c r="N425" t="str" cm="1">
        <f t="array" aca="1" ref="N425" ca="1">IF(ISNUMBER(L425),IF(INDEX(Activiteitenoverzicht!$G$5:$G$10001,L425)&lt;&gt;0,INDEX(Activiteitenoverzicht!$G$5:$G$10001,L425),"niet gevonden"),"-")</f>
        <v>-</v>
      </c>
      <c r="O425" t="str">
        <f ca="1">IF(ISNUMBER(L425), IFERROR(MATCH(A425,OFFSET(Activiteitenoverzicht!$D$5:$D$10001,L425,0), 0)+L425, "-"), "-")</f>
        <v>-</v>
      </c>
      <c r="R425" t="str">
        <f ca="1">IF(ISNUMBER(O425), IFERROR(MATCH(A425,OFFSET(Activiteitenoverzicht!$D$5:$D$10001,O425,0), 0)+O425, "-"), "-")</f>
        <v>-</v>
      </c>
      <c r="U425" t="str">
        <f ca="1">IF(ISNUMBER(R425), IFERROR(MATCH(A425,OFFSET(Activiteitenoverzicht!$D$5:$D$10001,R425,0), 0)+R425, "-"), "-")</f>
        <v>-</v>
      </c>
      <c r="X425" t="str">
        <f ca="1">IF(ISNUMBER(U425), IFERROR(MATCH(A425,OFFSET(Activiteitenoverzicht!$D$5:$D$10001,U425,0), 0)+U425, "-"), "-")</f>
        <v>-</v>
      </c>
      <c r="AA425" t="str">
        <f ca="1">IF(ISNUMBER(X425), IFERROR(MATCH(A425,OFFSET(Activiteitenoverzicht!$D$5:$D$10001,X425,0), 0)+X425, "-"), "-")</f>
        <v>-</v>
      </c>
    </row>
    <row r="426" spans="2:27" x14ac:dyDescent="0.25">
      <c r="B426">
        <f t="shared" si="6"/>
        <v>0</v>
      </c>
      <c r="C426" t="e">
        <f>MATCH(A426,Activiteitenoverzicht!$D$5:$D$10001, 0)</f>
        <v>#N/A</v>
      </c>
      <c r="D426" t="e" cm="1">
        <f t="array" ref="D426">IF(INDEX(Activiteitenoverzicht!$B$5:$B$10001,C426)&lt;&gt;0,INDEX(Activiteitenoverzicht!$B$5:$B$10001,C426),"niet gevonden")</f>
        <v>#N/A</v>
      </c>
      <c r="E426" t="e" cm="1">
        <f t="array" ref="E426">IF(INDEX(Activiteitenoverzicht!$G$5:$G$10001,C426)&lt;&gt;0,INDEX(Activiteitenoverzicht!$G$5:$G$10001,C426),"niet gevonden")</f>
        <v>#N/A</v>
      </c>
      <c r="F426" t="str">
        <f ca="1">IFERROR(MATCH(A426,OFFSET(Activiteitenoverzicht!$D$5:$D$2079,C426,0), 0)+C426, "-")</f>
        <v>-</v>
      </c>
      <c r="G426" t="str" cm="1">
        <f t="array" aca="1" ref="G426" ca="1">IF(ISNUMBER(F426),IF(INDEX(Activiteitenoverzicht!$B$5:$B$10001,F426)&lt;&gt;0,INDEX(Activiteitenoverzicht!$B$5:$B$10001,F426),"niet gevonden"),"-")</f>
        <v>-</v>
      </c>
      <c r="H426" t="str" cm="1">
        <f t="array" aca="1" ref="H426" ca="1">IF(ISNUMBER(F426),IF(INDEX(Activiteitenoverzicht!$G$5:$G$10001,F426)&lt;&gt;0,INDEX(Activiteitenoverzicht!$G$5:$G$10001,F426),"niet gevonden"),"-")</f>
        <v>-</v>
      </c>
      <c r="I426" t="str">
        <f ca="1">IF(ISNUMBER(F426), IFERROR(MATCH(A426,OFFSET(Activiteitenoverzicht!$D$5:$D$10001,F426,0), 0)+F426, "-"), "-")</f>
        <v>-</v>
      </c>
      <c r="J426" t="str" cm="1">
        <f t="array" aca="1" ref="J426" ca="1">IF(ISNUMBER(I426),IF(INDEX(Activiteitenoverzicht!$B$5:$B$10001,I426)&lt;&gt;0,INDEX(Activiteitenoverzicht!$B$5:$B$10001,I426),"niet gevonden"),"-")</f>
        <v>-</v>
      </c>
      <c r="K426" t="str" cm="1">
        <f t="array" aca="1" ref="K426" ca="1">IF(ISNUMBER(I426),IF(INDEX(Activiteitenoverzicht!$G$5:$G$10001,I426)&lt;&gt;0,INDEX(Activiteitenoverzicht!$G$5:$G$10001,I426),"niet gevonden"),"-")</f>
        <v>-</v>
      </c>
      <c r="L426" t="str">
        <f ca="1">IF(ISNUMBER(I426), IFERROR(MATCH(A426,OFFSET(Activiteitenoverzicht!$D$5:$D$10001,I426,0), 0)+I426, "-"), "-")</f>
        <v>-</v>
      </c>
      <c r="M426" t="str" cm="1">
        <f t="array" aca="1" ref="M426" ca="1">IF(ISNUMBER(L426),IF(INDEX(Activiteitenoverzicht!$B$5:$B$10001,L426)&lt;&gt;0,INDEX(Activiteitenoverzicht!$B$5:$B$10001,L426),"niet gevonden"),"-")</f>
        <v>-</v>
      </c>
      <c r="N426" t="str" cm="1">
        <f t="array" aca="1" ref="N426" ca="1">IF(ISNUMBER(L426),IF(INDEX(Activiteitenoverzicht!$G$5:$G$10001,L426)&lt;&gt;0,INDEX(Activiteitenoverzicht!$G$5:$G$10001,L426),"niet gevonden"),"-")</f>
        <v>-</v>
      </c>
      <c r="O426" t="str">
        <f ca="1">IF(ISNUMBER(L426), IFERROR(MATCH(A426,OFFSET(Activiteitenoverzicht!$D$5:$D$10001,L426,0), 0)+L426, "-"), "-")</f>
        <v>-</v>
      </c>
      <c r="R426" t="str">
        <f ca="1">IF(ISNUMBER(O426), IFERROR(MATCH(A426,OFFSET(Activiteitenoverzicht!$D$5:$D$10001,O426,0), 0)+O426, "-"), "-")</f>
        <v>-</v>
      </c>
      <c r="U426" t="str">
        <f ca="1">IF(ISNUMBER(R426), IFERROR(MATCH(A426,OFFSET(Activiteitenoverzicht!$D$5:$D$10001,R426,0), 0)+R426, "-"), "-")</f>
        <v>-</v>
      </c>
      <c r="X426" t="str">
        <f ca="1">IF(ISNUMBER(U426), IFERROR(MATCH(A426,OFFSET(Activiteitenoverzicht!$D$5:$D$10001,U426,0), 0)+U426, "-"), "-")</f>
        <v>-</v>
      </c>
      <c r="AA426" t="str">
        <f ca="1">IF(ISNUMBER(X426), IFERROR(MATCH(A426,OFFSET(Activiteitenoverzicht!$D$5:$D$10001,X426,0), 0)+X426, "-"), "-")</f>
        <v>-</v>
      </c>
    </row>
    <row r="427" spans="2:27" x14ac:dyDescent="0.25">
      <c r="B427">
        <f t="shared" si="6"/>
        <v>0</v>
      </c>
      <c r="C427" t="e">
        <f>MATCH(A427,Activiteitenoverzicht!$D$5:$D$10001, 0)</f>
        <v>#N/A</v>
      </c>
      <c r="D427" t="e" cm="1">
        <f t="array" ref="D427">IF(INDEX(Activiteitenoverzicht!$B$5:$B$10001,C427)&lt;&gt;0,INDEX(Activiteitenoverzicht!$B$5:$B$10001,C427),"niet gevonden")</f>
        <v>#N/A</v>
      </c>
      <c r="E427" t="e" cm="1">
        <f t="array" ref="E427">IF(INDEX(Activiteitenoverzicht!$G$5:$G$10001,C427)&lt;&gt;0,INDEX(Activiteitenoverzicht!$G$5:$G$10001,C427),"niet gevonden")</f>
        <v>#N/A</v>
      </c>
      <c r="F427" t="str">
        <f ca="1">IFERROR(MATCH(A427,OFFSET(Activiteitenoverzicht!$D$5:$D$2079,C427,0), 0)+C427, "-")</f>
        <v>-</v>
      </c>
      <c r="G427" t="str" cm="1">
        <f t="array" aca="1" ref="G427" ca="1">IF(ISNUMBER(F427),IF(INDEX(Activiteitenoverzicht!$B$5:$B$10001,F427)&lt;&gt;0,INDEX(Activiteitenoverzicht!$B$5:$B$10001,F427),"niet gevonden"),"-")</f>
        <v>-</v>
      </c>
      <c r="H427" t="str" cm="1">
        <f t="array" aca="1" ref="H427" ca="1">IF(ISNUMBER(F427),IF(INDEX(Activiteitenoverzicht!$G$5:$G$10001,F427)&lt;&gt;0,INDEX(Activiteitenoverzicht!$G$5:$G$10001,F427),"niet gevonden"),"-")</f>
        <v>-</v>
      </c>
      <c r="I427" t="str">
        <f ca="1">IF(ISNUMBER(F427), IFERROR(MATCH(A427,OFFSET(Activiteitenoverzicht!$D$5:$D$10001,F427,0), 0)+F427, "-"), "-")</f>
        <v>-</v>
      </c>
      <c r="J427" t="str" cm="1">
        <f t="array" aca="1" ref="J427" ca="1">IF(ISNUMBER(I427),IF(INDEX(Activiteitenoverzicht!$B$5:$B$10001,I427)&lt;&gt;0,INDEX(Activiteitenoverzicht!$B$5:$B$10001,I427),"niet gevonden"),"-")</f>
        <v>-</v>
      </c>
      <c r="K427" t="str" cm="1">
        <f t="array" aca="1" ref="K427" ca="1">IF(ISNUMBER(I427),IF(INDEX(Activiteitenoverzicht!$G$5:$G$10001,I427)&lt;&gt;0,INDEX(Activiteitenoverzicht!$G$5:$G$10001,I427),"niet gevonden"),"-")</f>
        <v>-</v>
      </c>
      <c r="L427" t="str">
        <f ca="1">IF(ISNUMBER(I427), IFERROR(MATCH(A427,OFFSET(Activiteitenoverzicht!$D$5:$D$10001,I427,0), 0)+I427, "-"), "-")</f>
        <v>-</v>
      </c>
      <c r="M427" t="str" cm="1">
        <f t="array" aca="1" ref="M427" ca="1">IF(ISNUMBER(L427),IF(INDEX(Activiteitenoverzicht!$B$5:$B$10001,L427)&lt;&gt;0,INDEX(Activiteitenoverzicht!$B$5:$B$10001,L427),"niet gevonden"),"-")</f>
        <v>-</v>
      </c>
      <c r="N427" t="str" cm="1">
        <f t="array" aca="1" ref="N427" ca="1">IF(ISNUMBER(L427),IF(INDEX(Activiteitenoverzicht!$G$5:$G$10001,L427)&lt;&gt;0,INDEX(Activiteitenoverzicht!$G$5:$G$10001,L427),"niet gevonden"),"-")</f>
        <v>-</v>
      </c>
      <c r="O427" t="str">
        <f ca="1">IF(ISNUMBER(L427), IFERROR(MATCH(A427,OFFSET(Activiteitenoverzicht!$D$5:$D$10001,L427,0), 0)+L427, "-"), "-")</f>
        <v>-</v>
      </c>
      <c r="R427" t="str">
        <f ca="1">IF(ISNUMBER(O427), IFERROR(MATCH(A427,OFFSET(Activiteitenoverzicht!$D$5:$D$10001,O427,0), 0)+O427, "-"), "-")</f>
        <v>-</v>
      </c>
      <c r="U427" t="str">
        <f ca="1">IF(ISNUMBER(R427), IFERROR(MATCH(A427,OFFSET(Activiteitenoverzicht!$D$5:$D$10001,R427,0), 0)+R427, "-"), "-")</f>
        <v>-</v>
      </c>
      <c r="X427" t="str">
        <f ca="1">IF(ISNUMBER(U427), IFERROR(MATCH(A427,OFFSET(Activiteitenoverzicht!$D$5:$D$10001,U427,0), 0)+U427, "-"), "-")</f>
        <v>-</v>
      </c>
      <c r="AA427" t="str">
        <f ca="1">IF(ISNUMBER(X427), IFERROR(MATCH(A427,OFFSET(Activiteitenoverzicht!$D$5:$D$10001,X427,0), 0)+X427, "-"), "-")</f>
        <v>-</v>
      </c>
    </row>
    <row r="428" spans="2:27" x14ac:dyDescent="0.25">
      <c r="B428">
        <f t="shared" si="6"/>
        <v>0</v>
      </c>
      <c r="C428" t="e">
        <f>MATCH(A428,Activiteitenoverzicht!$D$5:$D$10001, 0)</f>
        <v>#N/A</v>
      </c>
      <c r="D428" t="e" cm="1">
        <f t="array" ref="D428">IF(INDEX(Activiteitenoverzicht!$B$5:$B$10001,C428)&lt;&gt;0,INDEX(Activiteitenoverzicht!$B$5:$B$10001,C428),"niet gevonden")</f>
        <v>#N/A</v>
      </c>
      <c r="E428" t="e" cm="1">
        <f t="array" ref="E428">IF(INDEX(Activiteitenoverzicht!$G$5:$G$10001,C428)&lt;&gt;0,INDEX(Activiteitenoverzicht!$G$5:$G$10001,C428),"niet gevonden")</f>
        <v>#N/A</v>
      </c>
      <c r="F428" t="str">
        <f ca="1">IFERROR(MATCH(A428,OFFSET(Activiteitenoverzicht!$D$5:$D$2079,C428,0), 0)+C428, "-")</f>
        <v>-</v>
      </c>
      <c r="G428" t="str" cm="1">
        <f t="array" aca="1" ref="G428" ca="1">IF(ISNUMBER(F428),IF(INDEX(Activiteitenoverzicht!$B$5:$B$10001,F428)&lt;&gt;0,INDEX(Activiteitenoverzicht!$B$5:$B$10001,F428),"niet gevonden"),"-")</f>
        <v>-</v>
      </c>
      <c r="H428" t="str" cm="1">
        <f t="array" aca="1" ref="H428" ca="1">IF(ISNUMBER(F428),IF(INDEX(Activiteitenoverzicht!$G$5:$G$10001,F428)&lt;&gt;0,INDEX(Activiteitenoverzicht!$G$5:$G$10001,F428),"niet gevonden"),"-")</f>
        <v>-</v>
      </c>
      <c r="I428" t="str">
        <f ca="1">IF(ISNUMBER(F428), IFERROR(MATCH(A428,OFFSET(Activiteitenoverzicht!$D$5:$D$10001,F428,0), 0)+F428, "-"), "-")</f>
        <v>-</v>
      </c>
      <c r="J428" t="str" cm="1">
        <f t="array" aca="1" ref="J428" ca="1">IF(ISNUMBER(I428),IF(INDEX(Activiteitenoverzicht!$B$5:$B$10001,I428)&lt;&gt;0,INDEX(Activiteitenoverzicht!$B$5:$B$10001,I428),"niet gevonden"),"-")</f>
        <v>-</v>
      </c>
      <c r="K428" t="str" cm="1">
        <f t="array" aca="1" ref="K428" ca="1">IF(ISNUMBER(I428),IF(INDEX(Activiteitenoverzicht!$G$5:$G$10001,I428)&lt;&gt;0,INDEX(Activiteitenoverzicht!$G$5:$G$10001,I428),"niet gevonden"),"-")</f>
        <v>-</v>
      </c>
      <c r="L428" t="str">
        <f ca="1">IF(ISNUMBER(I428), IFERROR(MATCH(A428,OFFSET(Activiteitenoverzicht!$D$5:$D$10001,I428,0), 0)+I428, "-"), "-")</f>
        <v>-</v>
      </c>
      <c r="M428" t="str" cm="1">
        <f t="array" aca="1" ref="M428" ca="1">IF(ISNUMBER(L428),IF(INDEX(Activiteitenoverzicht!$B$5:$B$10001,L428)&lt;&gt;0,INDEX(Activiteitenoverzicht!$B$5:$B$10001,L428),"niet gevonden"),"-")</f>
        <v>-</v>
      </c>
      <c r="N428" t="str" cm="1">
        <f t="array" aca="1" ref="N428" ca="1">IF(ISNUMBER(L428),IF(INDEX(Activiteitenoverzicht!$G$5:$G$10001,L428)&lt;&gt;0,INDEX(Activiteitenoverzicht!$G$5:$G$10001,L428),"niet gevonden"),"-")</f>
        <v>-</v>
      </c>
      <c r="O428" t="str">
        <f ca="1">IF(ISNUMBER(L428), IFERROR(MATCH(A428,OFFSET(Activiteitenoverzicht!$D$5:$D$10001,L428,0), 0)+L428, "-"), "-")</f>
        <v>-</v>
      </c>
      <c r="R428" t="str">
        <f ca="1">IF(ISNUMBER(O428), IFERROR(MATCH(A428,OFFSET(Activiteitenoverzicht!$D$5:$D$10001,O428,0), 0)+O428, "-"), "-")</f>
        <v>-</v>
      </c>
      <c r="U428" t="str">
        <f ca="1">IF(ISNUMBER(R428), IFERROR(MATCH(A428,OFFSET(Activiteitenoverzicht!$D$5:$D$10001,R428,0), 0)+R428, "-"), "-")</f>
        <v>-</v>
      </c>
      <c r="X428" t="str">
        <f ca="1">IF(ISNUMBER(U428), IFERROR(MATCH(A428,OFFSET(Activiteitenoverzicht!$D$5:$D$10001,U428,0), 0)+U428, "-"), "-")</f>
        <v>-</v>
      </c>
      <c r="AA428" t="str">
        <f ca="1">IF(ISNUMBER(X428), IFERROR(MATCH(A428,OFFSET(Activiteitenoverzicht!$D$5:$D$10001,X428,0), 0)+X428, "-"), "-")</f>
        <v>-</v>
      </c>
    </row>
    <row r="429" spans="2:27" x14ac:dyDescent="0.25">
      <c r="B429">
        <f t="shared" si="6"/>
        <v>0</v>
      </c>
      <c r="C429" t="e">
        <f>MATCH(A429,Activiteitenoverzicht!$D$5:$D$10001, 0)</f>
        <v>#N/A</v>
      </c>
      <c r="D429" t="e" cm="1">
        <f t="array" ref="D429">IF(INDEX(Activiteitenoverzicht!$B$5:$B$10001,C429)&lt;&gt;0,INDEX(Activiteitenoverzicht!$B$5:$B$10001,C429),"niet gevonden")</f>
        <v>#N/A</v>
      </c>
      <c r="E429" t="e" cm="1">
        <f t="array" ref="E429">IF(INDEX(Activiteitenoverzicht!$G$5:$G$10001,C429)&lt;&gt;0,INDEX(Activiteitenoverzicht!$G$5:$G$10001,C429),"niet gevonden")</f>
        <v>#N/A</v>
      </c>
      <c r="F429" t="str">
        <f ca="1">IFERROR(MATCH(A429,OFFSET(Activiteitenoverzicht!$D$5:$D$2079,C429,0), 0)+C429, "-")</f>
        <v>-</v>
      </c>
      <c r="G429" t="str" cm="1">
        <f t="array" aca="1" ref="G429" ca="1">IF(ISNUMBER(F429),IF(INDEX(Activiteitenoverzicht!$B$5:$B$10001,F429)&lt;&gt;0,INDEX(Activiteitenoverzicht!$B$5:$B$10001,F429),"niet gevonden"),"-")</f>
        <v>-</v>
      </c>
      <c r="H429" t="str" cm="1">
        <f t="array" aca="1" ref="H429" ca="1">IF(ISNUMBER(F429),IF(INDEX(Activiteitenoverzicht!$G$5:$G$10001,F429)&lt;&gt;0,INDEX(Activiteitenoverzicht!$G$5:$G$10001,F429),"niet gevonden"),"-")</f>
        <v>-</v>
      </c>
      <c r="I429" t="str">
        <f ca="1">IF(ISNUMBER(F429), IFERROR(MATCH(A429,OFFSET(Activiteitenoverzicht!$D$5:$D$10001,F429,0), 0)+F429, "-"), "-")</f>
        <v>-</v>
      </c>
      <c r="J429" t="str" cm="1">
        <f t="array" aca="1" ref="J429" ca="1">IF(ISNUMBER(I429),IF(INDEX(Activiteitenoverzicht!$B$5:$B$10001,I429)&lt;&gt;0,INDEX(Activiteitenoverzicht!$B$5:$B$10001,I429),"niet gevonden"),"-")</f>
        <v>-</v>
      </c>
      <c r="K429" t="str" cm="1">
        <f t="array" aca="1" ref="K429" ca="1">IF(ISNUMBER(I429),IF(INDEX(Activiteitenoverzicht!$G$5:$G$10001,I429)&lt;&gt;0,INDEX(Activiteitenoverzicht!$G$5:$G$10001,I429),"niet gevonden"),"-")</f>
        <v>-</v>
      </c>
      <c r="L429" t="str">
        <f ca="1">IF(ISNUMBER(I429), IFERROR(MATCH(A429,OFFSET(Activiteitenoverzicht!$D$5:$D$10001,I429,0), 0)+I429, "-"), "-")</f>
        <v>-</v>
      </c>
      <c r="M429" t="str" cm="1">
        <f t="array" aca="1" ref="M429" ca="1">IF(ISNUMBER(L429),IF(INDEX(Activiteitenoverzicht!$B$5:$B$10001,L429)&lt;&gt;0,INDEX(Activiteitenoverzicht!$B$5:$B$10001,L429),"niet gevonden"),"-")</f>
        <v>-</v>
      </c>
      <c r="N429" t="str" cm="1">
        <f t="array" aca="1" ref="N429" ca="1">IF(ISNUMBER(L429),IF(INDEX(Activiteitenoverzicht!$G$5:$G$10001,L429)&lt;&gt;0,INDEX(Activiteitenoverzicht!$G$5:$G$10001,L429),"niet gevonden"),"-")</f>
        <v>-</v>
      </c>
      <c r="O429" t="str">
        <f ca="1">IF(ISNUMBER(L429), IFERROR(MATCH(A429,OFFSET(Activiteitenoverzicht!$D$5:$D$10001,L429,0), 0)+L429, "-"), "-")</f>
        <v>-</v>
      </c>
      <c r="R429" t="str">
        <f ca="1">IF(ISNUMBER(O429), IFERROR(MATCH(A429,OFFSET(Activiteitenoverzicht!$D$5:$D$10001,O429,0), 0)+O429, "-"), "-")</f>
        <v>-</v>
      </c>
      <c r="U429" t="str">
        <f ca="1">IF(ISNUMBER(R429), IFERROR(MATCH(A429,OFFSET(Activiteitenoverzicht!$D$5:$D$10001,R429,0), 0)+R429, "-"), "-")</f>
        <v>-</v>
      </c>
      <c r="X429" t="str">
        <f ca="1">IF(ISNUMBER(U429), IFERROR(MATCH(A429,OFFSET(Activiteitenoverzicht!$D$5:$D$10001,U429,0), 0)+U429, "-"), "-")</f>
        <v>-</v>
      </c>
      <c r="AA429" t="str">
        <f ca="1">IF(ISNUMBER(X429), IFERROR(MATCH(A429,OFFSET(Activiteitenoverzicht!$D$5:$D$10001,X429,0), 0)+X429, "-"), "-")</f>
        <v>-</v>
      </c>
    </row>
    <row r="430" spans="2:27" x14ac:dyDescent="0.25">
      <c r="B430">
        <f t="shared" si="6"/>
        <v>0</v>
      </c>
      <c r="C430" t="e">
        <f>MATCH(A430,Activiteitenoverzicht!$D$5:$D$10001, 0)</f>
        <v>#N/A</v>
      </c>
      <c r="D430" t="e" cm="1">
        <f t="array" ref="D430">IF(INDEX(Activiteitenoverzicht!$B$5:$B$10001,C430)&lt;&gt;0,INDEX(Activiteitenoverzicht!$B$5:$B$10001,C430),"niet gevonden")</f>
        <v>#N/A</v>
      </c>
      <c r="E430" t="e" cm="1">
        <f t="array" ref="E430">IF(INDEX(Activiteitenoverzicht!$G$5:$G$10001,C430)&lt;&gt;0,INDEX(Activiteitenoverzicht!$G$5:$G$10001,C430),"niet gevonden")</f>
        <v>#N/A</v>
      </c>
      <c r="F430" t="str">
        <f ca="1">IFERROR(MATCH(A430,OFFSET(Activiteitenoverzicht!$D$5:$D$2079,C430,0), 0)+C430, "-")</f>
        <v>-</v>
      </c>
      <c r="G430" t="str" cm="1">
        <f t="array" aca="1" ref="G430" ca="1">IF(ISNUMBER(F430),IF(INDEX(Activiteitenoverzicht!$B$5:$B$10001,F430)&lt;&gt;0,INDEX(Activiteitenoverzicht!$B$5:$B$10001,F430),"niet gevonden"),"-")</f>
        <v>-</v>
      </c>
      <c r="H430" t="str" cm="1">
        <f t="array" aca="1" ref="H430" ca="1">IF(ISNUMBER(F430),IF(INDEX(Activiteitenoverzicht!$G$5:$G$10001,F430)&lt;&gt;0,INDEX(Activiteitenoverzicht!$G$5:$G$10001,F430),"niet gevonden"),"-")</f>
        <v>-</v>
      </c>
      <c r="I430" t="str">
        <f ca="1">IF(ISNUMBER(F430), IFERROR(MATCH(A430,OFFSET(Activiteitenoverzicht!$D$5:$D$10001,F430,0), 0)+F430, "-"), "-")</f>
        <v>-</v>
      </c>
      <c r="J430" t="str" cm="1">
        <f t="array" aca="1" ref="J430" ca="1">IF(ISNUMBER(I430),IF(INDEX(Activiteitenoverzicht!$B$5:$B$10001,I430)&lt;&gt;0,INDEX(Activiteitenoverzicht!$B$5:$B$10001,I430),"niet gevonden"),"-")</f>
        <v>-</v>
      </c>
      <c r="K430" t="str" cm="1">
        <f t="array" aca="1" ref="K430" ca="1">IF(ISNUMBER(I430),IF(INDEX(Activiteitenoverzicht!$G$5:$G$10001,I430)&lt;&gt;0,INDEX(Activiteitenoverzicht!$G$5:$G$10001,I430),"niet gevonden"),"-")</f>
        <v>-</v>
      </c>
      <c r="L430" t="str">
        <f ca="1">IF(ISNUMBER(I430), IFERROR(MATCH(A430,OFFSET(Activiteitenoverzicht!$D$5:$D$10001,I430,0), 0)+I430, "-"), "-")</f>
        <v>-</v>
      </c>
      <c r="M430" t="str" cm="1">
        <f t="array" aca="1" ref="M430" ca="1">IF(ISNUMBER(L430),IF(INDEX(Activiteitenoverzicht!$B$5:$B$10001,L430)&lt;&gt;0,INDEX(Activiteitenoverzicht!$B$5:$B$10001,L430),"niet gevonden"),"-")</f>
        <v>-</v>
      </c>
      <c r="N430" t="str" cm="1">
        <f t="array" aca="1" ref="N430" ca="1">IF(ISNUMBER(L430),IF(INDEX(Activiteitenoverzicht!$G$5:$G$10001,L430)&lt;&gt;0,INDEX(Activiteitenoverzicht!$G$5:$G$10001,L430),"niet gevonden"),"-")</f>
        <v>-</v>
      </c>
      <c r="O430" t="str">
        <f ca="1">IF(ISNUMBER(L430), IFERROR(MATCH(A430,OFFSET(Activiteitenoverzicht!$D$5:$D$10001,L430,0), 0)+L430, "-"), "-")</f>
        <v>-</v>
      </c>
      <c r="R430" t="str">
        <f ca="1">IF(ISNUMBER(O430), IFERROR(MATCH(A430,OFFSET(Activiteitenoverzicht!$D$5:$D$10001,O430,0), 0)+O430, "-"), "-")</f>
        <v>-</v>
      </c>
      <c r="U430" t="str">
        <f ca="1">IF(ISNUMBER(R430), IFERROR(MATCH(A430,OFFSET(Activiteitenoverzicht!$D$5:$D$10001,R430,0), 0)+R430, "-"), "-")</f>
        <v>-</v>
      </c>
      <c r="X430" t="str">
        <f ca="1">IF(ISNUMBER(U430), IFERROR(MATCH(A430,OFFSET(Activiteitenoverzicht!$D$5:$D$10001,U430,0), 0)+U430, "-"), "-")</f>
        <v>-</v>
      </c>
      <c r="AA430" t="str">
        <f ca="1">IF(ISNUMBER(X430), IFERROR(MATCH(A430,OFFSET(Activiteitenoverzicht!$D$5:$D$10001,X430,0), 0)+X430, "-"), "-")</f>
        <v>-</v>
      </c>
    </row>
    <row r="431" spans="2:27" x14ac:dyDescent="0.25">
      <c r="B431">
        <f t="shared" si="6"/>
        <v>0</v>
      </c>
      <c r="C431" t="e">
        <f>MATCH(A431,Activiteitenoverzicht!$D$5:$D$10001, 0)</f>
        <v>#N/A</v>
      </c>
      <c r="D431" t="e" cm="1">
        <f t="array" ref="D431">IF(INDEX(Activiteitenoverzicht!$B$5:$B$10001,C431)&lt;&gt;0,INDEX(Activiteitenoverzicht!$B$5:$B$10001,C431),"niet gevonden")</f>
        <v>#N/A</v>
      </c>
      <c r="E431" t="e" cm="1">
        <f t="array" ref="E431">IF(INDEX(Activiteitenoverzicht!$G$5:$G$10001,C431)&lt;&gt;0,INDEX(Activiteitenoverzicht!$G$5:$G$10001,C431),"niet gevonden")</f>
        <v>#N/A</v>
      </c>
      <c r="F431" t="str">
        <f ca="1">IFERROR(MATCH(A431,OFFSET(Activiteitenoverzicht!$D$5:$D$2079,C431,0), 0)+C431, "-")</f>
        <v>-</v>
      </c>
      <c r="G431" t="str" cm="1">
        <f t="array" aca="1" ref="G431" ca="1">IF(ISNUMBER(F431),IF(INDEX(Activiteitenoverzicht!$B$5:$B$10001,F431)&lt;&gt;0,INDEX(Activiteitenoverzicht!$B$5:$B$10001,F431),"niet gevonden"),"-")</f>
        <v>-</v>
      </c>
      <c r="H431" t="str" cm="1">
        <f t="array" aca="1" ref="H431" ca="1">IF(ISNUMBER(F431),IF(INDEX(Activiteitenoverzicht!$G$5:$G$10001,F431)&lt;&gt;0,INDEX(Activiteitenoverzicht!$G$5:$G$10001,F431),"niet gevonden"),"-")</f>
        <v>-</v>
      </c>
      <c r="I431" t="str">
        <f ca="1">IF(ISNUMBER(F431), IFERROR(MATCH(A431,OFFSET(Activiteitenoverzicht!$D$5:$D$10001,F431,0), 0)+F431, "-"), "-")</f>
        <v>-</v>
      </c>
      <c r="J431" t="str" cm="1">
        <f t="array" aca="1" ref="J431" ca="1">IF(ISNUMBER(I431),IF(INDEX(Activiteitenoverzicht!$B$5:$B$10001,I431)&lt;&gt;0,INDEX(Activiteitenoverzicht!$B$5:$B$10001,I431),"niet gevonden"),"-")</f>
        <v>-</v>
      </c>
      <c r="K431" t="str" cm="1">
        <f t="array" aca="1" ref="K431" ca="1">IF(ISNUMBER(I431),IF(INDEX(Activiteitenoverzicht!$G$5:$G$10001,I431)&lt;&gt;0,INDEX(Activiteitenoverzicht!$G$5:$G$10001,I431),"niet gevonden"),"-")</f>
        <v>-</v>
      </c>
      <c r="L431" t="str">
        <f ca="1">IF(ISNUMBER(I431), IFERROR(MATCH(A431,OFFSET(Activiteitenoverzicht!$D$5:$D$10001,I431,0), 0)+I431, "-"), "-")</f>
        <v>-</v>
      </c>
      <c r="M431" t="str" cm="1">
        <f t="array" aca="1" ref="M431" ca="1">IF(ISNUMBER(L431),IF(INDEX(Activiteitenoverzicht!$B$5:$B$10001,L431)&lt;&gt;0,INDEX(Activiteitenoverzicht!$B$5:$B$10001,L431),"niet gevonden"),"-")</f>
        <v>-</v>
      </c>
      <c r="N431" t="str" cm="1">
        <f t="array" aca="1" ref="N431" ca="1">IF(ISNUMBER(L431),IF(INDEX(Activiteitenoverzicht!$G$5:$G$10001,L431)&lt;&gt;0,INDEX(Activiteitenoverzicht!$G$5:$G$10001,L431),"niet gevonden"),"-")</f>
        <v>-</v>
      </c>
      <c r="O431" t="str">
        <f ca="1">IF(ISNUMBER(L431), IFERROR(MATCH(A431,OFFSET(Activiteitenoverzicht!$D$5:$D$10001,L431,0), 0)+L431, "-"), "-")</f>
        <v>-</v>
      </c>
      <c r="R431" t="str">
        <f ca="1">IF(ISNUMBER(O431), IFERROR(MATCH(A431,OFFSET(Activiteitenoverzicht!$D$5:$D$10001,O431,0), 0)+O431, "-"), "-")</f>
        <v>-</v>
      </c>
      <c r="U431" t="str">
        <f ca="1">IF(ISNUMBER(R431), IFERROR(MATCH(A431,OFFSET(Activiteitenoverzicht!$D$5:$D$10001,R431,0), 0)+R431, "-"), "-")</f>
        <v>-</v>
      </c>
      <c r="X431" t="str">
        <f ca="1">IF(ISNUMBER(U431), IFERROR(MATCH(A431,OFFSET(Activiteitenoverzicht!$D$5:$D$10001,U431,0), 0)+U431, "-"), "-")</f>
        <v>-</v>
      </c>
      <c r="AA431" t="str">
        <f ca="1">IF(ISNUMBER(X431), IFERROR(MATCH(A431,OFFSET(Activiteitenoverzicht!$D$5:$D$10001,X431,0), 0)+X431, "-"), "-")</f>
        <v>-</v>
      </c>
    </row>
    <row r="432" spans="2:27" x14ac:dyDescent="0.25">
      <c r="B432">
        <f t="shared" si="6"/>
        <v>0</v>
      </c>
      <c r="C432" t="e">
        <f>MATCH(A432,Activiteitenoverzicht!$D$5:$D$10001, 0)</f>
        <v>#N/A</v>
      </c>
      <c r="D432" t="e" cm="1">
        <f t="array" ref="D432">IF(INDEX(Activiteitenoverzicht!$B$5:$B$10001,C432)&lt;&gt;0,INDEX(Activiteitenoverzicht!$B$5:$B$10001,C432),"niet gevonden")</f>
        <v>#N/A</v>
      </c>
      <c r="E432" t="e" cm="1">
        <f t="array" ref="E432">IF(INDEX(Activiteitenoverzicht!$G$5:$G$10001,C432)&lt;&gt;0,INDEX(Activiteitenoverzicht!$G$5:$G$10001,C432),"niet gevonden")</f>
        <v>#N/A</v>
      </c>
      <c r="F432" t="str">
        <f ca="1">IFERROR(MATCH(A432,OFFSET(Activiteitenoverzicht!$D$5:$D$2079,C432,0), 0)+C432, "-")</f>
        <v>-</v>
      </c>
      <c r="G432" t="str" cm="1">
        <f t="array" aca="1" ref="G432" ca="1">IF(ISNUMBER(F432),IF(INDEX(Activiteitenoverzicht!$B$5:$B$10001,F432)&lt;&gt;0,INDEX(Activiteitenoverzicht!$B$5:$B$10001,F432),"niet gevonden"),"-")</f>
        <v>-</v>
      </c>
      <c r="H432" t="str" cm="1">
        <f t="array" aca="1" ref="H432" ca="1">IF(ISNUMBER(F432),IF(INDEX(Activiteitenoverzicht!$G$5:$G$10001,F432)&lt;&gt;0,INDEX(Activiteitenoverzicht!$G$5:$G$10001,F432),"niet gevonden"),"-")</f>
        <v>-</v>
      </c>
      <c r="I432" t="str">
        <f ca="1">IF(ISNUMBER(F432), IFERROR(MATCH(A432,OFFSET(Activiteitenoverzicht!$D$5:$D$10001,F432,0), 0)+F432, "-"), "-")</f>
        <v>-</v>
      </c>
      <c r="J432" t="str" cm="1">
        <f t="array" aca="1" ref="J432" ca="1">IF(ISNUMBER(I432),IF(INDEX(Activiteitenoverzicht!$B$5:$B$10001,I432)&lt;&gt;0,INDEX(Activiteitenoverzicht!$B$5:$B$10001,I432),"niet gevonden"),"-")</f>
        <v>-</v>
      </c>
      <c r="K432" t="str" cm="1">
        <f t="array" aca="1" ref="K432" ca="1">IF(ISNUMBER(I432),IF(INDEX(Activiteitenoverzicht!$G$5:$G$10001,I432)&lt;&gt;0,INDEX(Activiteitenoverzicht!$G$5:$G$10001,I432),"niet gevonden"),"-")</f>
        <v>-</v>
      </c>
      <c r="L432" t="str">
        <f ca="1">IF(ISNUMBER(I432), IFERROR(MATCH(A432,OFFSET(Activiteitenoverzicht!$D$5:$D$10001,I432,0), 0)+I432, "-"), "-")</f>
        <v>-</v>
      </c>
      <c r="M432" t="str" cm="1">
        <f t="array" aca="1" ref="M432" ca="1">IF(ISNUMBER(L432),IF(INDEX(Activiteitenoverzicht!$B$5:$B$10001,L432)&lt;&gt;0,INDEX(Activiteitenoverzicht!$B$5:$B$10001,L432),"niet gevonden"),"-")</f>
        <v>-</v>
      </c>
      <c r="N432" t="str" cm="1">
        <f t="array" aca="1" ref="N432" ca="1">IF(ISNUMBER(L432),IF(INDEX(Activiteitenoverzicht!$G$5:$G$10001,L432)&lt;&gt;0,INDEX(Activiteitenoverzicht!$G$5:$G$10001,L432),"niet gevonden"),"-")</f>
        <v>-</v>
      </c>
      <c r="O432" t="str">
        <f ca="1">IF(ISNUMBER(L432), IFERROR(MATCH(A432,OFFSET(Activiteitenoverzicht!$D$5:$D$10001,L432,0), 0)+L432, "-"), "-")</f>
        <v>-</v>
      </c>
      <c r="R432" t="str">
        <f ca="1">IF(ISNUMBER(O432), IFERROR(MATCH(A432,OFFSET(Activiteitenoverzicht!$D$5:$D$10001,O432,0), 0)+O432, "-"), "-")</f>
        <v>-</v>
      </c>
      <c r="U432" t="str">
        <f ca="1">IF(ISNUMBER(R432), IFERROR(MATCH(A432,OFFSET(Activiteitenoverzicht!$D$5:$D$10001,R432,0), 0)+R432, "-"), "-")</f>
        <v>-</v>
      </c>
      <c r="X432" t="str">
        <f ca="1">IF(ISNUMBER(U432), IFERROR(MATCH(A432,OFFSET(Activiteitenoverzicht!$D$5:$D$10001,U432,0), 0)+U432, "-"), "-")</f>
        <v>-</v>
      </c>
      <c r="AA432" t="str">
        <f ca="1">IF(ISNUMBER(X432), IFERROR(MATCH(A432,OFFSET(Activiteitenoverzicht!$D$5:$D$10001,X432,0), 0)+X432, "-"), "-")</f>
        <v>-</v>
      </c>
    </row>
    <row r="433" spans="2:27" x14ac:dyDescent="0.25">
      <c r="B433">
        <f t="shared" si="6"/>
        <v>0</v>
      </c>
      <c r="C433" t="e">
        <f>MATCH(A433,Activiteitenoverzicht!$D$5:$D$10001, 0)</f>
        <v>#N/A</v>
      </c>
      <c r="D433" t="e" cm="1">
        <f t="array" ref="D433">IF(INDEX(Activiteitenoverzicht!$B$5:$B$10001,C433)&lt;&gt;0,INDEX(Activiteitenoverzicht!$B$5:$B$10001,C433),"niet gevonden")</f>
        <v>#N/A</v>
      </c>
      <c r="E433" t="e" cm="1">
        <f t="array" ref="E433">IF(INDEX(Activiteitenoverzicht!$G$5:$G$10001,C433)&lt;&gt;0,INDEX(Activiteitenoverzicht!$G$5:$G$10001,C433),"niet gevonden")</f>
        <v>#N/A</v>
      </c>
      <c r="F433" t="str">
        <f ca="1">IFERROR(MATCH(A433,OFFSET(Activiteitenoverzicht!$D$5:$D$2079,C433,0), 0)+C433, "-")</f>
        <v>-</v>
      </c>
      <c r="G433" t="str" cm="1">
        <f t="array" aca="1" ref="G433" ca="1">IF(ISNUMBER(F433),IF(INDEX(Activiteitenoverzicht!$B$5:$B$10001,F433)&lt;&gt;0,INDEX(Activiteitenoverzicht!$B$5:$B$10001,F433),"niet gevonden"),"-")</f>
        <v>-</v>
      </c>
      <c r="H433" t="str" cm="1">
        <f t="array" aca="1" ref="H433" ca="1">IF(ISNUMBER(F433),IF(INDEX(Activiteitenoverzicht!$G$5:$G$10001,F433)&lt;&gt;0,INDEX(Activiteitenoverzicht!$G$5:$G$10001,F433),"niet gevonden"),"-")</f>
        <v>-</v>
      </c>
      <c r="I433" t="str">
        <f ca="1">IF(ISNUMBER(F433), IFERROR(MATCH(A433,OFFSET(Activiteitenoverzicht!$D$5:$D$10001,F433,0), 0)+F433, "-"), "-")</f>
        <v>-</v>
      </c>
      <c r="J433" t="str" cm="1">
        <f t="array" aca="1" ref="J433" ca="1">IF(ISNUMBER(I433),IF(INDEX(Activiteitenoverzicht!$B$5:$B$10001,I433)&lt;&gt;0,INDEX(Activiteitenoverzicht!$B$5:$B$10001,I433),"niet gevonden"),"-")</f>
        <v>-</v>
      </c>
      <c r="K433" t="str" cm="1">
        <f t="array" aca="1" ref="K433" ca="1">IF(ISNUMBER(I433),IF(INDEX(Activiteitenoverzicht!$G$5:$G$10001,I433)&lt;&gt;0,INDEX(Activiteitenoverzicht!$G$5:$G$10001,I433),"niet gevonden"),"-")</f>
        <v>-</v>
      </c>
      <c r="L433" t="str">
        <f ca="1">IF(ISNUMBER(I433), IFERROR(MATCH(A433,OFFSET(Activiteitenoverzicht!$D$5:$D$10001,I433,0), 0)+I433, "-"), "-")</f>
        <v>-</v>
      </c>
      <c r="M433" t="str" cm="1">
        <f t="array" aca="1" ref="M433" ca="1">IF(ISNUMBER(L433),IF(INDEX(Activiteitenoverzicht!$B$5:$B$10001,L433)&lt;&gt;0,INDEX(Activiteitenoverzicht!$B$5:$B$10001,L433),"niet gevonden"),"-")</f>
        <v>-</v>
      </c>
      <c r="N433" t="str" cm="1">
        <f t="array" aca="1" ref="N433" ca="1">IF(ISNUMBER(L433),IF(INDEX(Activiteitenoverzicht!$G$5:$G$10001,L433)&lt;&gt;0,INDEX(Activiteitenoverzicht!$G$5:$G$10001,L433),"niet gevonden"),"-")</f>
        <v>-</v>
      </c>
      <c r="O433" t="str">
        <f ca="1">IF(ISNUMBER(L433), IFERROR(MATCH(A433,OFFSET(Activiteitenoverzicht!$D$5:$D$10001,L433,0), 0)+L433, "-"), "-")</f>
        <v>-</v>
      </c>
      <c r="R433" t="str">
        <f ca="1">IF(ISNUMBER(O433), IFERROR(MATCH(A433,OFFSET(Activiteitenoverzicht!$D$5:$D$10001,O433,0), 0)+O433, "-"), "-")</f>
        <v>-</v>
      </c>
      <c r="U433" t="str">
        <f ca="1">IF(ISNUMBER(R433), IFERROR(MATCH(A433,OFFSET(Activiteitenoverzicht!$D$5:$D$10001,R433,0), 0)+R433, "-"), "-")</f>
        <v>-</v>
      </c>
      <c r="X433" t="str">
        <f ca="1">IF(ISNUMBER(U433), IFERROR(MATCH(A433,OFFSET(Activiteitenoverzicht!$D$5:$D$10001,U433,0), 0)+U433, "-"), "-")</f>
        <v>-</v>
      </c>
      <c r="AA433" t="str">
        <f ca="1">IF(ISNUMBER(X433), IFERROR(MATCH(A433,OFFSET(Activiteitenoverzicht!$D$5:$D$10001,X433,0), 0)+X433, "-"), "-")</f>
        <v>-</v>
      </c>
    </row>
    <row r="434" spans="2:27" x14ac:dyDescent="0.25">
      <c r="B434">
        <f t="shared" si="6"/>
        <v>0</v>
      </c>
      <c r="C434" t="e">
        <f>MATCH(A434,Activiteitenoverzicht!$D$5:$D$10001, 0)</f>
        <v>#N/A</v>
      </c>
      <c r="D434" t="e" cm="1">
        <f t="array" ref="D434">IF(INDEX(Activiteitenoverzicht!$B$5:$B$10001,C434)&lt;&gt;0,INDEX(Activiteitenoverzicht!$B$5:$B$10001,C434),"niet gevonden")</f>
        <v>#N/A</v>
      </c>
      <c r="E434" t="e" cm="1">
        <f t="array" ref="E434">IF(INDEX(Activiteitenoverzicht!$G$5:$G$10001,C434)&lt;&gt;0,INDEX(Activiteitenoverzicht!$G$5:$G$10001,C434),"niet gevonden")</f>
        <v>#N/A</v>
      </c>
      <c r="F434" t="str">
        <f ca="1">IFERROR(MATCH(A434,OFFSET(Activiteitenoverzicht!$D$5:$D$2079,C434,0), 0)+C434, "-")</f>
        <v>-</v>
      </c>
      <c r="G434" t="str" cm="1">
        <f t="array" aca="1" ref="G434" ca="1">IF(ISNUMBER(F434),IF(INDEX(Activiteitenoverzicht!$B$5:$B$10001,F434)&lt;&gt;0,INDEX(Activiteitenoverzicht!$B$5:$B$10001,F434),"niet gevonden"),"-")</f>
        <v>-</v>
      </c>
      <c r="H434" t="str" cm="1">
        <f t="array" aca="1" ref="H434" ca="1">IF(ISNUMBER(F434),IF(INDEX(Activiteitenoverzicht!$G$5:$G$10001,F434)&lt;&gt;0,INDEX(Activiteitenoverzicht!$G$5:$G$10001,F434),"niet gevonden"),"-")</f>
        <v>-</v>
      </c>
      <c r="I434" t="str">
        <f ca="1">IF(ISNUMBER(F434), IFERROR(MATCH(A434,OFFSET(Activiteitenoverzicht!$D$5:$D$10001,F434,0), 0)+F434, "-"), "-")</f>
        <v>-</v>
      </c>
      <c r="J434" t="str" cm="1">
        <f t="array" aca="1" ref="J434" ca="1">IF(ISNUMBER(I434),IF(INDEX(Activiteitenoverzicht!$B$5:$B$10001,I434)&lt;&gt;0,INDEX(Activiteitenoverzicht!$B$5:$B$10001,I434),"niet gevonden"),"-")</f>
        <v>-</v>
      </c>
      <c r="K434" t="str" cm="1">
        <f t="array" aca="1" ref="K434" ca="1">IF(ISNUMBER(I434),IF(INDEX(Activiteitenoverzicht!$G$5:$G$10001,I434)&lt;&gt;0,INDEX(Activiteitenoverzicht!$G$5:$G$10001,I434),"niet gevonden"),"-")</f>
        <v>-</v>
      </c>
      <c r="L434" t="str">
        <f ca="1">IF(ISNUMBER(I434), IFERROR(MATCH(A434,OFFSET(Activiteitenoverzicht!$D$5:$D$10001,I434,0), 0)+I434, "-"), "-")</f>
        <v>-</v>
      </c>
      <c r="M434" t="str" cm="1">
        <f t="array" aca="1" ref="M434" ca="1">IF(ISNUMBER(L434),IF(INDEX(Activiteitenoverzicht!$B$5:$B$10001,L434)&lt;&gt;0,INDEX(Activiteitenoverzicht!$B$5:$B$10001,L434),"niet gevonden"),"-")</f>
        <v>-</v>
      </c>
      <c r="N434" t="str" cm="1">
        <f t="array" aca="1" ref="N434" ca="1">IF(ISNUMBER(L434),IF(INDEX(Activiteitenoverzicht!$G$5:$G$10001,L434)&lt;&gt;0,INDEX(Activiteitenoverzicht!$G$5:$G$10001,L434),"niet gevonden"),"-")</f>
        <v>-</v>
      </c>
      <c r="O434" t="str">
        <f ca="1">IF(ISNUMBER(L434), IFERROR(MATCH(A434,OFFSET(Activiteitenoverzicht!$D$5:$D$10001,L434,0), 0)+L434, "-"), "-")</f>
        <v>-</v>
      </c>
      <c r="R434" t="str">
        <f ca="1">IF(ISNUMBER(O434), IFERROR(MATCH(A434,OFFSET(Activiteitenoverzicht!$D$5:$D$10001,O434,0), 0)+O434, "-"), "-")</f>
        <v>-</v>
      </c>
      <c r="U434" t="str">
        <f ca="1">IF(ISNUMBER(R434), IFERROR(MATCH(A434,OFFSET(Activiteitenoverzicht!$D$5:$D$10001,R434,0), 0)+R434, "-"), "-")</f>
        <v>-</v>
      </c>
      <c r="X434" t="str">
        <f ca="1">IF(ISNUMBER(U434), IFERROR(MATCH(A434,OFFSET(Activiteitenoverzicht!$D$5:$D$10001,U434,0), 0)+U434, "-"), "-")</f>
        <v>-</v>
      </c>
      <c r="AA434" t="str">
        <f ca="1">IF(ISNUMBER(X434), IFERROR(MATCH(A434,OFFSET(Activiteitenoverzicht!$D$5:$D$10001,X434,0), 0)+X434, "-"), "-")</f>
        <v>-</v>
      </c>
    </row>
    <row r="435" spans="2:27" x14ac:dyDescent="0.25">
      <c r="B435">
        <f t="shared" si="6"/>
        <v>0</v>
      </c>
      <c r="C435" t="e">
        <f>MATCH(A435,Activiteitenoverzicht!$D$5:$D$10001, 0)</f>
        <v>#N/A</v>
      </c>
      <c r="D435" t="e" cm="1">
        <f t="array" ref="D435">IF(INDEX(Activiteitenoverzicht!$B$5:$B$10001,C435)&lt;&gt;0,INDEX(Activiteitenoverzicht!$B$5:$B$10001,C435),"niet gevonden")</f>
        <v>#N/A</v>
      </c>
      <c r="E435" t="e" cm="1">
        <f t="array" ref="E435">IF(INDEX(Activiteitenoverzicht!$G$5:$G$10001,C435)&lt;&gt;0,INDEX(Activiteitenoverzicht!$G$5:$G$10001,C435),"niet gevonden")</f>
        <v>#N/A</v>
      </c>
      <c r="F435" t="str">
        <f ca="1">IFERROR(MATCH(A435,OFFSET(Activiteitenoverzicht!$D$5:$D$2079,C435,0), 0)+C435, "-")</f>
        <v>-</v>
      </c>
      <c r="G435" t="str" cm="1">
        <f t="array" aca="1" ref="G435" ca="1">IF(ISNUMBER(F435),IF(INDEX(Activiteitenoverzicht!$B$5:$B$10001,F435)&lt;&gt;0,INDEX(Activiteitenoverzicht!$B$5:$B$10001,F435),"niet gevonden"),"-")</f>
        <v>-</v>
      </c>
      <c r="H435" t="str" cm="1">
        <f t="array" aca="1" ref="H435" ca="1">IF(ISNUMBER(F435),IF(INDEX(Activiteitenoverzicht!$G$5:$G$10001,F435)&lt;&gt;0,INDEX(Activiteitenoverzicht!$G$5:$G$10001,F435),"niet gevonden"),"-")</f>
        <v>-</v>
      </c>
      <c r="I435" t="str">
        <f ca="1">IF(ISNUMBER(F435), IFERROR(MATCH(A435,OFFSET(Activiteitenoverzicht!$D$5:$D$10001,F435,0), 0)+F435, "-"), "-")</f>
        <v>-</v>
      </c>
      <c r="J435" t="str" cm="1">
        <f t="array" aca="1" ref="J435" ca="1">IF(ISNUMBER(I435),IF(INDEX(Activiteitenoverzicht!$B$5:$B$10001,I435)&lt;&gt;0,INDEX(Activiteitenoverzicht!$B$5:$B$10001,I435),"niet gevonden"),"-")</f>
        <v>-</v>
      </c>
      <c r="K435" t="str" cm="1">
        <f t="array" aca="1" ref="K435" ca="1">IF(ISNUMBER(I435),IF(INDEX(Activiteitenoverzicht!$G$5:$G$10001,I435)&lt;&gt;0,INDEX(Activiteitenoverzicht!$G$5:$G$10001,I435),"niet gevonden"),"-")</f>
        <v>-</v>
      </c>
      <c r="L435" t="str">
        <f ca="1">IF(ISNUMBER(I435), IFERROR(MATCH(A435,OFFSET(Activiteitenoverzicht!$D$5:$D$10001,I435,0), 0)+I435, "-"), "-")</f>
        <v>-</v>
      </c>
      <c r="M435" t="str" cm="1">
        <f t="array" aca="1" ref="M435" ca="1">IF(ISNUMBER(L435),IF(INDEX(Activiteitenoverzicht!$B$5:$B$10001,L435)&lt;&gt;0,INDEX(Activiteitenoverzicht!$B$5:$B$10001,L435),"niet gevonden"),"-")</f>
        <v>-</v>
      </c>
      <c r="N435" t="str" cm="1">
        <f t="array" aca="1" ref="N435" ca="1">IF(ISNUMBER(L435),IF(INDEX(Activiteitenoverzicht!$G$5:$G$10001,L435)&lt;&gt;0,INDEX(Activiteitenoverzicht!$G$5:$G$10001,L435),"niet gevonden"),"-")</f>
        <v>-</v>
      </c>
      <c r="O435" t="str">
        <f ca="1">IF(ISNUMBER(L435), IFERROR(MATCH(A435,OFFSET(Activiteitenoverzicht!$D$5:$D$10001,L435,0), 0)+L435, "-"), "-")</f>
        <v>-</v>
      </c>
      <c r="R435" t="str">
        <f ca="1">IF(ISNUMBER(O435), IFERROR(MATCH(A435,OFFSET(Activiteitenoverzicht!$D$5:$D$10001,O435,0), 0)+O435, "-"), "-")</f>
        <v>-</v>
      </c>
      <c r="U435" t="str">
        <f ca="1">IF(ISNUMBER(R435), IFERROR(MATCH(A435,OFFSET(Activiteitenoverzicht!$D$5:$D$10001,R435,0), 0)+R435, "-"), "-")</f>
        <v>-</v>
      </c>
      <c r="X435" t="str">
        <f ca="1">IF(ISNUMBER(U435), IFERROR(MATCH(A435,OFFSET(Activiteitenoverzicht!$D$5:$D$10001,U435,0), 0)+U435, "-"), "-")</f>
        <v>-</v>
      </c>
      <c r="AA435" t="str">
        <f ca="1">IF(ISNUMBER(X435), IFERROR(MATCH(A435,OFFSET(Activiteitenoverzicht!$D$5:$D$10001,X435,0), 0)+X435, "-"), "-")</f>
        <v>-</v>
      </c>
    </row>
    <row r="436" spans="2:27" x14ac:dyDescent="0.25">
      <c r="B436">
        <f t="shared" si="6"/>
        <v>0</v>
      </c>
      <c r="C436" t="e">
        <f>MATCH(A436,Activiteitenoverzicht!$D$5:$D$10001, 0)</f>
        <v>#N/A</v>
      </c>
      <c r="D436" t="e" cm="1">
        <f t="array" ref="D436">IF(INDEX(Activiteitenoverzicht!$B$5:$B$10001,C436)&lt;&gt;0,INDEX(Activiteitenoverzicht!$B$5:$B$10001,C436),"niet gevonden")</f>
        <v>#N/A</v>
      </c>
      <c r="E436" t="e" cm="1">
        <f t="array" ref="E436">IF(INDEX(Activiteitenoverzicht!$G$5:$G$10001,C436)&lt;&gt;0,INDEX(Activiteitenoverzicht!$G$5:$G$10001,C436),"niet gevonden")</f>
        <v>#N/A</v>
      </c>
      <c r="F436" t="str">
        <f ca="1">IFERROR(MATCH(A436,OFFSET(Activiteitenoverzicht!$D$5:$D$2079,C436,0), 0)+C436, "-")</f>
        <v>-</v>
      </c>
      <c r="G436" t="str" cm="1">
        <f t="array" aca="1" ref="G436" ca="1">IF(ISNUMBER(F436),IF(INDEX(Activiteitenoverzicht!$B$5:$B$10001,F436)&lt;&gt;0,INDEX(Activiteitenoverzicht!$B$5:$B$10001,F436),"niet gevonden"),"-")</f>
        <v>-</v>
      </c>
      <c r="H436" t="str" cm="1">
        <f t="array" aca="1" ref="H436" ca="1">IF(ISNUMBER(F436),IF(INDEX(Activiteitenoverzicht!$G$5:$G$10001,F436)&lt;&gt;0,INDEX(Activiteitenoverzicht!$G$5:$G$10001,F436),"niet gevonden"),"-")</f>
        <v>-</v>
      </c>
      <c r="I436" t="str">
        <f ca="1">IF(ISNUMBER(F436), IFERROR(MATCH(A436,OFFSET(Activiteitenoverzicht!$D$5:$D$10001,F436,0), 0)+F436, "-"), "-")</f>
        <v>-</v>
      </c>
      <c r="J436" t="str" cm="1">
        <f t="array" aca="1" ref="J436" ca="1">IF(ISNUMBER(I436),IF(INDEX(Activiteitenoverzicht!$B$5:$B$10001,I436)&lt;&gt;0,INDEX(Activiteitenoverzicht!$B$5:$B$10001,I436),"niet gevonden"),"-")</f>
        <v>-</v>
      </c>
      <c r="K436" t="str" cm="1">
        <f t="array" aca="1" ref="K436" ca="1">IF(ISNUMBER(I436),IF(INDEX(Activiteitenoverzicht!$G$5:$G$10001,I436)&lt;&gt;0,INDEX(Activiteitenoverzicht!$G$5:$G$10001,I436),"niet gevonden"),"-")</f>
        <v>-</v>
      </c>
      <c r="L436" t="str">
        <f ca="1">IF(ISNUMBER(I436), IFERROR(MATCH(A436,OFFSET(Activiteitenoverzicht!$D$5:$D$10001,I436,0), 0)+I436, "-"), "-")</f>
        <v>-</v>
      </c>
      <c r="M436" t="str" cm="1">
        <f t="array" aca="1" ref="M436" ca="1">IF(ISNUMBER(L436),IF(INDEX(Activiteitenoverzicht!$B$5:$B$10001,L436)&lt;&gt;0,INDEX(Activiteitenoverzicht!$B$5:$B$10001,L436),"niet gevonden"),"-")</f>
        <v>-</v>
      </c>
      <c r="N436" t="str" cm="1">
        <f t="array" aca="1" ref="N436" ca="1">IF(ISNUMBER(L436),IF(INDEX(Activiteitenoverzicht!$G$5:$G$10001,L436)&lt;&gt;0,INDEX(Activiteitenoverzicht!$G$5:$G$10001,L436),"niet gevonden"),"-")</f>
        <v>-</v>
      </c>
      <c r="O436" t="str">
        <f ca="1">IF(ISNUMBER(L436), IFERROR(MATCH(A436,OFFSET(Activiteitenoverzicht!$D$5:$D$10001,L436,0), 0)+L436, "-"), "-")</f>
        <v>-</v>
      </c>
      <c r="R436" t="str">
        <f ca="1">IF(ISNUMBER(O436), IFERROR(MATCH(A436,OFFSET(Activiteitenoverzicht!$D$5:$D$10001,O436,0), 0)+O436, "-"), "-")</f>
        <v>-</v>
      </c>
      <c r="U436" t="str">
        <f ca="1">IF(ISNUMBER(R436), IFERROR(MATCH(A436,OFFSET(Activiteitenoverzicht!$D$5:$D$10001,R436,0), 0)+R436, "-"), "-")</f>
        <v>-</v>
      </c>
      <c r="X436" t="str">
        <f ca="1">IF(ISNUMBER(U436), IFERROR(MATCH(A436,OFFSET(Activiteitenoverzicht!$D$5:$D$10001,U436,0), 0)+U436, "-"), "-")</f>
        <v>-</v>
      </c>
      <c r="AA436" t="str">
        <f ca="1">IF(ISNUMBER(X436), IFERROR(MATCH(A436,OFFSET(Activiteitenoverzicht!$D$5:$D$10001,X436,0), 0)+X436, "-"), "-")</f>
        <v>-</v>
      </c>
    </row>
    <row r="437" spans="2:27" x14ac:dyDescent="0.25">
      <c r="B437">
        <f t="shared" si="6"/>
        <v>0</v>
      </c>
      <c r="C437" t="e">
        <f>MATCH(A437,Activiteitenoverzicht!$D$5:$D$10001, 0)</f>
        <v>#N/A</v>
      </c>
      <c r="D437" t="e" cm="1">
        <f t="array" ref="D437">IF(INDEX(Activiteitenoverzicht!$B$5:$B$10001,C437)&lt;&gt;0,INDEX(Activiteitenoverzicht!$B$5:$B$10001,C437),"niet gevonden")</f>
        <v>#N/A</v>
      </c>
      <c r="E437" t="e" cm="1">
        <f t="array" ref="E437">IF(INDEX(Activiteitenoverzicht!$G$5:$G$10001,C437)&lt;&gt;0,INDEX(Activiteitenoverzicht!$G$5:$G$10001,C437),"niet gevonden")</f>
        <v>#N/A</v>
      </c>
      <c r="F437" t="str">
        <f ca="1">IFERROR(MATCH(A437,OFFSET(Activiteitenoverzicht!$D$5:$D$2079,C437,0), 0)+C437, "-")</f>
        <v>-</v>
      </c>
      <c r="G437" t="str" cm="1">
        <f t="array" aca="1" ref="G437" ca="1">IF(ISNUMBER(F437),IF(INDEX(Activiteitenoverzicht!$B$5:$B$10001,F437)&lt;&gt;0,INDEX(Activiteitenoverzicht!$B$5:$B$10001,F437),"niet gevonden"),"-")</f>
        <v>-</v>
      </c>
      <c r="H437" t="str" cm="1">
        <f t="array" aca="1" ref="H437" ca="1">IF(ISNUMBER(F437),IF(INDEX(Activiteitenoverzicht!$G$5:$G$10001,F437)&lt;&gt;0,INDEX(Activiteitenoverzicht!$G$5:$G$10001,F437),"niet gevonden"),"-")</f>
        <v>-</v>
      </c>
      <c r="I437" t="str">
        <f ca="1">IF(ISNUMBER(F437), IFERROR(MATCH(A437,OFFSET(Activiteitenoverzicht!$D$5:$D$10001,F437,0), 0)+F437, "-"), "-")</f>
        <v>-</v>
      </c>
      <c r="J437" t="str" cm="1">
        <f t="array" aca="1" ref="J437" ca="1">IF(ISNUMBER(I437),IF(INDEX(Activiteitenoverzicht!$B$5:$B$10001,I437)&lt;&gt;0,INDEX(Activiteitenoverzicht!$B$5:$B$10001,I437),"niet gevonden"),"-")</f>
        <v>-</v>
      </c>
      <c r="K437" t="str" cm="1">
        <f t="array" aca="1" ref="K437" ca="1">IF(ISNUMBER(I437),IF(INDEX(Activiteitenoverzicht!$G$5:$G$10001,I437)&lt;&gt;0,INDEX(Activiteitenoverzicht!$G$5:$G$10001,I437),"niet gevonden"),"-")</f>
        <v>-</v>
      </c>
      <c r="L437" t="str">
        <f ca="1">IF(ISNUMBER(I437), IFERROR(MATCH(A437,OFFSET(Activiteitenoverzicht!$D$5:$D$10001,I437,0), 0)+I437, "-"), "-")</f>
        <v>-</v>
      </c>
      <c r="M437" t="str" cm="1">
        <f t="array" aca="1" ref="M437" ca="1">IF(ISNUMBER(L437),IF(INDEX(Activiteitenoverzicht!$B$5:$B$10001,L437)&lt;&gt;0,INDEX(Activiteitenoverzicht!$B$5:$B$10001,L437),"niet gevonden"),"-")</f>
        <v>-</v>
      </c>
      <c r="N437" t="str" cm="1">
        <f t="array" aca="1" ref="N437" ca="1">IF(ISNUMBER(L437),IF(INDEX(Activiteitenoverzicht!$G$5:$G$10001,L437)&lt;&gt;0,INDEX(Activiteitenoverzicht!$G$5:$G$10001,L437),"niet gevonden"),"-")</f>
        <v>-</v>
      </c>
      <c r="O437" t="str">
        <f ca="1">IF(ISNUMBER(L437), IFERROR(MATCH(A437,OFFSET(Activiteitenoverzicht!$D$5:$D$10001,L437,0), 0)+L437, "-"), "-")</f>
        <v>-</v>
      </c>
      <c r="R437" t="str">
        <f ca="1">IF(ISNUMBER(O437), IFERROR(MATCH(A437,OFFSET(Activiteitenoverzicht!$D$5:$D$10001,O437,0), 0)+O437, "-"), "-")</f>
        <v>-</v>
      </c>
      <c r="U437" t="str">
        <f ca="1">IF(ISNUMBER(R437), IFERROR(MATCH(A437,OFFSET(Activiteitenoverzicht!$D$5:$D$10001,R437,0), 0)+R437, "-"), "-")</f>
        <v>-</v>
      </c>
      <c r="X437" t="str">
        <f ca="1">IF(ISNUMBER(U437), IFERROR(MATCH(A437,OFFSET(Activiteitenoverzicht!$D$5:$D$10001,U437,0), 0)+U437, "-"), "-")</f>
        <v>-</v>
      </c>
      <c r="AA437" t="str">
        <f ca="1">IF(ISNUMBER(X437), IFERROR(MATCH(A437,OFFSET(Activiteitenoverzicht!$D$5:$D$10001,X437,0), 0)+X437, "-"), "-")</f>
        <v>-</v>
      </c>
    </row>
    <row r="438" spans="2:27" x14ac:dyDescent="0.25">
      <c r="B438">
        <f t="shared" si="6"/>
        <v>0</v>
      </c>
      <c r="C438" t="e">
        <f>MATCH(A438,Activiteitenoverzicht!$D$5:$D$10001, 0)</f>
        <v>#N/A</v>
      </c>
      <c r="D438" t="e" cm="1">
        <f t="array" ref="D438">IF(INDEX(Activiteitenoverzicht!$B$5:$B$10001,C438)&lt;&gt;0,INDEX(Activiteitenoverzicht!$B$5:$B$10001,C438),"niet gevonden")</f>
        <v>#N/A</v>
      </c>
      <c r="E438" t="e" cm="1">
        <f t="array" ref="E438">IF(INDEX(Activiteitenoverzicht!$G$5:$G$10001,C438)&lt;&gt;0,INDEX(Activiteitenoverzicht!$G$5:$G$10001,C438),"niet gevonden")</f>
        <v>#N/A</v>
      </c>
      <c r="F438" t="str">
        <f ca="1">IFERROR(MATCH(A438,OFFSET(Activiteitenoverzicht!$D$5:$D$2079,C438,0), 0)+C438, "-")</f>
        <v>-</v>
      </c>
      <c r="G438" t="str" cm="1">
        <f t="array" aca="1" ref="G438" ca="1">IF(ISNUMBER(F438),IF(INDEX(Activiteitenoverzicht!$B$5:$B$10001,F438)&lt;&gt;0,INDEX(Activiteitenoverzicht!$B$5:$B$10001,F438),"niet gevonden"),"-")</f>
        <v>-</v>
      </c>
      <c r="H438" t="str" cm="1">
        <f t="array" aca="1" ref="H438" ca="1">IF(ISNUMBER(F438),IF(INDEX(Activiteitenoverzicht!$G$5:$G$10001,F438)&lt;&gt;0,INDEX(Activiteitenoverzicht!$G$5:$G$10001,F438),"niet gevonden"),"-")</f>
        <v>-</v>
      </c>
      <c r="I438" t="str">
        <f ca="1">IF(ISNUMBER(F438), IFERROR(MATCH(A438,OFFSET(Activiteitenoverzicht!$D$5:$D$10001,F438,0), 0)+F438, "-"), "-")</f>
        <v>-</v>
      </c>
      <c r="J438" t="str" cm="1">
        <f t="array" aca="1" ref="J438" ca="1">IF(ISNUMBER(I438),IF(INDEX(Activiteitenoverzicht!$B$5:$B$10001,I438)&lt;&gt;0,INDEX(Activiteitenoverzicht!$B$5:$B$10001,I438),"niet gevonden"),"-")</f>
        <v>-</v>
      </c>
      <c r="K438" t="str" cm="1">
        <f t="array" aca="1" ref="K438" ca="1">IF(ISNUMBER(I438),IF(INDEX(Activiteitenoverzicht!$G$5:$G$10001,I438)&lt;&gt;0,INDEX(Activiteitenoverzicht!$G$5:$G$10001,I438),"niet gevonden"),"-")</f>
        <v>-</v>
      </c>
      <c r="L438" t="str">
        <f ca="1">IF(ISNUMBER(I438), IFERROR(MATCH(A438,OFFSET(Activiteitenoverzicht!$D$5:$D$10001,I438,0), 0)+I438, "-"), "-")</f>
        <v>-</v>
      </c>
      <c r="M438" t="str" cm="1">
        <f t="array" aca="1" ref="M438" ca="1">IF(ISNUMBER(L438),IF(INDEX(Activiteitenoverzicht!$B$5:$B$10001,L438)&lt;&gt;0,INDEX(Activiteitenoverzicht!$B$5:$B$10001,L438),"niet gevonden"),"-")</f>
        <v>-</v>
      </c>
      <c r="N438" t="str" cm="1">
        <f t="array" aca="1" ref="N438" ca="1">IF(ISNUMBER(L438),IF(INDEX(Activiteitenoverzicht!$G$5:$G$10001,L438)&lt;&gt;0,INDEX(Activiteitenoverzicht!$G$5:$G$10001,L438),"niet gevonden"),"-")</f>
        <v>-</v>
      </c>
      <c r="O438" t="str">
        <f ca="1">IF(ISNUMBER(L438), IFERROR(MATCH(A438,OFFSET(Activiteitenoverzicht!$D$5:$D$10001,L438,0), 0)+L438, "-"), "-")</f>
        <v>-</v>
      </c>
      <c r="R438" t="str">
        <f ca="1">IF(ISNUMBER(O438), IFERROR(MATCH(A438,OFFSET(Activiteitenoverzicht!$D$5:$D$10001,O438,0), 0)+O438, "-"), "-")</f>
        <v>-</v>
      </c>
      <c r="U438" t="str">
        <f ca="1">IF(ISNUMBER(R438), IFERROR(MATCH(A438,OFFSET(Activiteitenoverzicht!$D$5:$D$10001,R438,0), 0)+R438, "-"), "-")</f>
        <v>-</v>
      </c>
      <c r="X438" t="str">
        <f ca="1">IF(ISNUMBER(U438), IFERROR(MATCH(A438,OFFSET(Activiteitenoverzicht!$D$5:$D$10001,U438,0), 0)+U438, "-"), "-")</f>
        <v>-</v>
      </c>
      <c r="AA438" t="str">
        <f ca="1">IF(ISNUMBER(X438), IFERROR(MATCH(A438,OFFSET(Activiteitenoverzicht!$D$5:$D$10001,X438,0), 0)+X438, "-"), "-")</f>
        <v>-</v>
      </c>
    </row>
    <row r="439" spans="2:27" x14ac:dyDescent="0.25">
      <c r="B439">
        <f t="shared" si="6"/>
        <v>0</v>
      </c>
      <c r="C439" t="e">
        <f>MATCH(A439,Activiteitenoverzicht!$D$5:$D$10001, 0)</f>
        <v>#N/A</v>
      </c>
      <c r="D439" t="e" cm="1">
        <f t="array" ref="D439">IF(INDEX(Activiteitenoverzicht!$B$5:$B$10001,C439)&lt;&gt;0,INDEX(Activiteitenoverzicht!$B$5:$B$10001,C439),"niet gevonden")</f>
        <v>#N/A</v>
      </c>
      <c r="E439" t="e" cm="1">
        <f t="array" ref="E439">IF(INDEX(Activiteitenoverzicht!$G$5:$G$10001,C439)&lt;&gt;0,INDEX(Activiteitenoverzicht!$G$5:$G$10001,C439),"niet gevonden")</f>
        <v>#N/A</v>
      </c>
      <c r="F439" t="str">
        <f ca="1">IFERROR(MATCH(A439,OFFSET(Activiteitenoverzicht!$D$5:$D$2079,C439,0), 0)+C439, "-")</f>
        <v>-</v>
      </c>
      <c r="G439" t="str" cm="1">
        <f t="array" aca="1" ref="G439" ca="1">IF(ISNUMBER(F439),IF(INDEX(Activiteitenoverzicht!$B$5:$B$10001,F439)&lt;&gt;0,INDEX(Activiteitenoverzicht!$B$5:$B$10001,F439),"niet gevonden"),"-")</f>
        <v>-</v>
      </c>
      <c r="H439" t="str" cm="1">
        <f t="array" aca="1" ref="H439" ca="1">IF(ISNUMBER(F439),IF(INDEX(Activiteitenoverzicht!$G$5:$G$10001,F439)&lt;&gt;0,INDEX(Activiteitenoverzicht!$G$5:$G$10001,F439),"niet gevonden"),"-")</f>
        <v>-</v>
      </c>
      <c r="I439" t="str">
        <f ca="1">IF(ISNUMBER(F439), IFERROR(MATCH(A439,OFFSET(Activiteitenoverzicht!$D$5:$D$10001,F439,0), 0)+F439, "-"), "-")</f>
        <v>-</v>
      </c>
      <c r="J439" t="str" cm="1">
        <f t="array" aca="1" ref="J439" ca="1">IF(ISNUMBER(I439),IF(INDEX(Activiteitenoverzicht!$B$5:$B$10001,I439)&lt;&gt;0,INDEX(Activiteitenoverzicht!$B$5:$B$10001,I439),"niet gevonden"),"-")</f>
        <v>-</v>
      </c>
      <c r="K439" t="str" cm="1">
        <f t="array" aca="1" ref="K439" ca="1">IF(ISNUMBER(I439),IF(INDEX(Activiteitenoverzicht!$G$5:$G$10001,I439)&lt;&gt;0,INDEX(Activiteitenoverzicht!$G$5:$G$10001,I439),"niet gevonden"),"-")</f>
        <v>-</v>
      </c>
      <c r="L439" t="str">
        <f ca="1">IF(ISNUMBER(I439), IFERROR(MATCH(A439,OFFSET(Activiteitenoverzicht!$D$5:$D$10001,I439,0), 0)+I439, "-"), "-")</f>
        <v>-</v>
      </c>
      <c r="M439" t="str" cm="1">
        <f t="array" aca="1" ref="M439" ca="1">IF(ISNUMBER(L439),IF(INDEX(Activiteitenoverzicht!$B$5:$B$10001,L439)&lt;&gt;0,INDEX(Activiteitenoverzicht!$B$5:$B$10001,L439),"niet gevonden"),"-")</f>
        <v>-</v>
      </c>
      <c r="N439" t="str" cm="1">
        <f t="array" aca="1" ref="N439" ca="1">IF(ISNUMBER(L439),IF(INDEX(Activiteitenoverzicht!$G$5:$G$10001,L439)&lt;&gt;0,INDEX(Activiteitenoverzicht!$G$5:$G$10001,L439),"niet gevonden"),"-")</f>
        <v>-</v>
      </c>
      <c r="O439" t="str">
        <f ca="1">IF(ISNUMBER(L439), IFERROR(MATCH(A439,OFFSET(Activiteitenoverzicht!$D$5:$D$10001,L439,0), 0)+L439, "-"), "-")</f>
        <v>-</v>
      </c>
      <c r="R439" t="str">
        <f ca="1">IF(ISNUMBER(O439), IFERROR(MATCH(A439,OFFSET(Activiteitenoverzicht!$D$5:$D$10001,O439,0), 0)+O439, "-"), "-")</f>
        <v>-</v>
      </c>
      <c r="U439" t="str">
        <f ca="1">IF(ISNUMBER(R439), IFERROR(MATCH(A439,OFFSET(Activiteitenoverzicht!$D$5:$D$10001,R439,0), 0)+R439, "-"), "-")</f>
        <v>-</v>
      </c>
      <c r="X439" t="str">
        <f ca="1">IF(ISNUMBER(U439), IFERROR(MATCH(A439,OFFSET(Activiteitenoverzicht!$D$5:$D$10001,U439,0), 0)+U439, "-"), "-")</f>
        <v>-</v>
      </c>
      <c r="AA439" t="str">
        <f ca="1">IF(ISNUMBER(X439), IFERROR(MATCH(A439,OFFSET(Activiteitenoverzicht!$D$5:$D$10001,X439,0), 0)+X439, "-"), "-")</f>
        <v>-</v>
      </c>
    </row>
    <row r="440" spans="2:27" x14ac:dyDescent="0.25">
      <c r="B440">
        <f t="shared" si="6"/>
        <v>0</v>
      </c>
      <c r="C440" t="e">
        <f>MATCH(A440,Activiteitenoverzicht!$D$5:$D$10001, 0)</f>
        <v>#N/A</v>
      </c>
      <c r="D440" t="e" cm="1">
        <f t="array" ref="D440">IF(INDEX(Activiteitenoverzicht!$B$5:$B$10001,C440)&lt;&gt;0,INDEX(Activiteitenoverzicht!$B$5:$B$10001,C440),"niet gevonden")</f>
        <v>#N/A</v>
      </c>
      <c r="E440" t="e" cm="1">
        <f t="array" ref="E440">IF(INDEX(Activiteitenoverzicht!$G$5:$G$10001,C440)&lt;&gt;0,INDEX(Activiteitenoverzicht!$G$5:$G$10001,C440),"niet gevonden")</f>
        <v>#N/A</v>
      </c>
      <c r="F440" t="str">
        <f ca="1">IFERROR(MATCH(A440,OFFSET(Activiteitenoverzicht!$D$5:$D$2079,C440,0), 0)+C440, "-")</f>
        <v>-</v>
      </c>
      <c r="G440" t="str" cm="1">
        <f t="array" aca="1" ref="G440" ca="1">IF(ISNUMBER(F440),IF(INDEX(Activiteitenoverzicht!$B$5:$B$10001,F440)&lt;&gt;0,INDEX(Activiteitenoverzicht!$B$5:$B$10001,F440),"niet gevonden"),"-")</f>
        <v>-</v>
      </c>
      <c r="H440" t="str" cm="1">
        <f t="array" aca="1" ref="H440" ca="1">IF(ISNUMBER(F440),IF(INDEX(Activiteitenoverzicht!$G$5:$G$10001,F440)&lt;&gt;0,INDEX(Activiteitenoverzicht!$G$5:$G$10001,F440),"niet gevonden"),"-")</f>
        <v>-</v>
      </c>
      <c r="I440" t="str">
        <f ca="1">IF(ISNUMBER(F440), IFERROR(MATCH(A440,OFFSET(Activiteitenoverzicht!$D$5:$D$10001,F440,0), 0)+F440, "-"), "-")</f>
        <v>-</v>
      </c>
      <c r="J440" t="str" cm="1">
        <f t="array" aca="1" ref="J440" ca="1">IF(ISNUMBER(I440),IF(INDEX(Activiteitenoverzicht!$B$5:$B$10001,I440)&lt;&gt;0,INDEX(Activiteitenoverzicht!$B$5:$B$10001,I440),"niet gevonden"),"-")</f>
        <v>-</v>
      </c>
      <c r="K440" t="str" cm="1">
        <f t="array" aca="1" ref="K440" ca="1">IF(ISNUMBER(I440),IF(INDEX(Activiteitenoverzicht!$G$5:$G$10001,I440)&lt;&gt;0,INDEX(Activiteitenoverzicht!$G$5:$G$10001,I440),"niet gevonden"),"-")</f>
        <v>-</v>
      </c>
      <c r="L440" t="str">
        <f ca="1">IF(ISNUMBER(I440), IFERROR(MATCH(A440,OFFSET(Activiteitenoverzicht!$D$5:$D$10001,I440,0), 0)+I440, "-"), "-")</f>
        <v>-</v>
      </c>
      <c r="M440" t="str" cm="1">
        <f t="array" aca="1" ref="M440" ca="1">IF(ISNUMBER(L440),IF(INDEX(Activiteitenoverzicht!$B$5:$B$10001,L440)&lt;&gt;0,INDEX(Activiteitenoverzicht!$B$5:$B$10001,L440),"niet gevonden"),"-")</f>
        <v>-</v>
      </c>
      <c r="N440" t="str" cm="1">
        <f t="array" aca="1" ref="N440" ca="1">IF(ISNUMBER(L440),IF(INDEX(Activiteitenoverzicht!$G$5:$G$10001,L440)&lt;&gt;0,INDEX(Activiteitenoverzicht!$G$5:$G$10001,L440),"niet gevonden"),"-")</f>
        <v>-</v>
      </c>
      <c r="O440" t="str">
        <f ca="1">IF(ISNUMBER(L440), IFERROR(MATCH(A440,OFFSET(Activiteitenoverzicht!$D$5:$D$10001,L440,0), 0)+L440, "-"), "-")</f>
        <v>-</v>
      </c>
      <c r="R440" t="str">
        <f ca="1">IF(ISNUMBER(O440), IFERROR(MATCH(A440,OFFSET(Activiteitenoverzicht!$D$5:$D$10001,O440,0), 0)+O440, "-"), "-")</f>
        <v>-</v>
      </c>
      <c r="U440" t="str">
        <f ca="1">IF(ISNUMBER(R440), IFERROR(MATCH(A440,OFFSET(Activiteitenoverzicht!$D$5:$D$10001,R440,0), 0)+R440, "-"), "-")</f>
        <v>-</v>
      </c>
      <c r="X440" t="str">
        <f ca="1">IF(ISNUMBER(U440), IFERROR(MATCH(A440,OFFSET(Activiteitenoverzicht!$D$5:$D$10001,U440,0), 0)+U440, "-"), "-")</f>
        <v>-</v>
      </c>
      <c r="AA440" t="str">
        <f ca="1">IF(ISNUMBER(X440), IFERROR(MATCH(A440,OFFSET(Activiteitenoverzicht!$D$5:$D$10001,X440,0), 0)+X440, "-"), "-")</f>
        <v>-</v>
      </c>
    </row>
    <row r="441" spans="2:27" x14ac:dyDescent="0.25">
      <c r="B441">
        <f t="shared" si="6"/>
        <v>0</v>
      </c>
      <c r="C441" t="e">
        <f>MATCH(A441,Activiteitenoverzicht!$D$5:$D$10001, 0)</f>
        <v>#N/A</v>
      </c>
      <c r="D441" t="e" cm="1">
        <f t="array" ref="D441">IF(INDEX(Activiteitenoverzicht!$B$5:$B$10001,C441)&lt;&gt;0,INDEX(Activiteitenoverzicht!$B$5:$B$10001,C441),"niet gevonden")</f>
        <v>#N/A</v>
      </c>
      <c r="E441" t="e" cm="1">
        <f t="array" ref="E441">IF(INDEX(Activiteitenoverzicht!$G$5:$G$10001,C441)&lt;&gt;0,INDEX(Activiteitenoverzicht!$G$5:$G$10001,C441),"niet gevonden")</f>
        <v>#N/A</v>
      </c>
      <c r="F441" t="str">
        <f ca="1">IFERROR(MATCH(A441,OFFSET(Activiteitenoverzicht!$D$5:$D$2079,C441,0), 0)+C441, "-")</f>
        <v>-</v>
      </c>
      <c r="G441" t="str" cm="1">
        <f t="array" aca="1" ref="G441" ca="1">IF(ISNUMBER(F441),IF(INDEX(Activiteitenoverzicht!$B$5:$B$10001,F441)&lt;&gt;0,INDEX(Activiteitenoverzicht!$B$5:$B$10001,F441),"niet gevonden"),"-")</f>
        <v>-</v>
      </c>
      <c r="H441" t="str" cm="1">
        <f t="array" aca="1" ref="H441" ca="1">IF(ISNUMBER(F441),IF(INDEX(Activiteitenoverzicht!$G$5:$G$10001,F441)&lt;&gt;0,INDEX(Activiteitenoverzicht!$G$5:$G$10001,F441),"niet gevonden"),"-")</f>
        <v>-</v>
      </c>
      <c r="I441" t="str">
        <f ca="1">IF(ISNUMBER(F441), IFERROR(MATCH(A441,OFFSET(Activiteitenoverzicht!$D$5:$D$10001,F441,0), 0)+F441, "-"), "-")</f>
        <v>-</v>
      </c>
      <c r="J441" t="str" cm="1">
        <f t="array" aca="1" ref="J441" ca="1">IF(ISNUMBER(I441),IF(INDEX(Activiteitenoverzicht!$B$5:$B$10001,I441)&lt;&gt;0,INDEX(Activiteitenoverzicht!$B$5:$B$10001,I441),"niet gevonden"),"-")</f>
        <v>-</v>
      </c>
      <c r="K441" t="str" cm="1">
        <f t="array" aca="1" ref="K441" ca="1">IF(ISNUMBER(I441),IF(INDEX(Activiteitenoverzicht!$G$5:$G$10001,I441)&lt;&gt;0,INDEX(Activiteitenoverzicht!$G$5:$G$10001,I441),"niet gevonden"),"-")</f>
        <v>-</v>
      </c>
      <c r="L441" t="str">
        <f ca="1">IF(ISNUMBER(I441), IFERROR(MATCH(A441,OFFSET(Activiteitenoverzicht!$D$5:$D$10001,I441,0), 0)+I441, "-"), "-")</f>
        <v>-</v>
      </c>
      <c r="M441" t="str" cm="1">
        <f t="array" aca="1" ref="M441" ca="1">IF(ISNUMBER(L441),IF(INDEX(Activiteitenoverzicht!$B$5:$B$10001,L441)&lt;&gt;0,INDEX(Activiteitenoverzicht!$B$5:$B$10001,L441),"niet gevonden"),"-")</f>
        <v>-</v>
      </c>
      <c r="N441" t="str" cm="1">
        <f t="array" aca="1" ref="N441" ca="1">IF(ISNUMBER(L441),IF(INDEX(Activiteitenoverzicht!$G$5:$G$10001,L441)&lt;&gt;0,INDEX(Activiteitenoverzicht!$G$5:$G$10001,L441),"niet gevonden"),"-")</f>
        <v>-</v>
      </c>
      <c r="O441" t="str">
        <f ca="1">IF(ISNUMBER(L441), IFERROR(MATCH(A441,OFFSET(Activiteitenoverzicht!$D$5:$D$10001,L441,0), 0)+L441, "-"), "-")</f>
        <v>-</v>
      </c>
      <c r="R441" t="str">
        <f ca="1">IF(ISNUMBER(O441), IFERROR(MATCH(A441,OFFSET(Activiteitenoverzicht!$D$5:$D$10001,O441,0), 0)+O441, "-"), "-")</f>
        <v>-</v>
      </c>
      <c r="U441" t="str">
        <f ca="1">IF(ISNUMBER(R441), IFERROR(MATCH(A441,OFFSET(Activiteitenoverzicht!$D$5:$D$10001,R441,0), 0)+R441, "-"), "-")</f>
        <v>-</v>
      </c>
      <c r="X441" t="str">
        <f ca="1">IF(ISNUMBER(U441), IFERROR(MATCH(A441,OFFSET(Activiteitenoverzicht!$D$5:$D$10001,U441,0), 0)+U441, "-"), "-")</f>
        <v>-</v>
      </c>
      <c r="AA441" t="str">
        <f ca="1">IF(ISNUMBER(X441), IFERROR(MATCH(A441,OFFSET(Activiteitenoverzicht!$D$5:$D$10001,X441,0), 0)+X441, "-"), "-")</f>
        <v>-</v>
      </c>
    </row>
    <row r="442" spans="2:27" x14ac:dyDescent="0.25">
      <c r="B442">
        <f t="shared" si="6"/>
        <v>0</v>
      </c>
      <c r="C442" t="e">
        <f>MATCH(A442,Activiteitenoverzicht!$D$5:$D$10001, 0)</f>
        <v>#N/A</v>
      </c>
      <c r="D442" t="e" cm="1">
        <f t="array" ref="D442">IF(INDEX(Activiteitenoverzicht!$B$5:$B$10001,C442)&lt;&gt;0,INDEX(Activiteitenoverzicht!$B$5:$B$10001,C442),"niet gevonden")</f>
        <v>#N/A</v>
      </c>
      <c r="E442" t="e" cm="1">
        <f t="array" ref="E442">IF(INDEX(Activiteitenoverzicht!$G$5:$G$10001,C442)&lt;&gt;0,INDEX(Activiteitenoverzicht!$G$5:$G$10001,C442),"niet gevonden")</f>
        <v>#N/A</v>
      </c>
      <c r="F442" t="str">
        <f ca="1">IFERROR(MATCH(A442,OFFSET(Activiteitenoverzicht!$D$5:$D$2079,C442,0), 0)+C442, "-")</f>
        <v>-</v>
      </c>
      <c r="G442" t="str" cm="1">
        <f t="array" aca="1" ref="G442" ca="1">IF(ISNUMBER(F442),IF(INDEX(Activiteitenoverzicht!$B$5:$B$10001,F442)&lt;&gt;0,INDEX(Activiteitenoverzicht!$B$5:$B$10001,F442),"niet gevonden"),"-")</f>
        <v>-</v>
      </c>
      <c r="H442" t="str" cm="1">
        <f t="array" aca="1" ref="H442" ca="1">IF(ISNUMBER(F442),IF(INDEX(Activiteitenoverzicht!$G$5:$G$10001,F442)&lt;&gt;0,INDEX(Activiteitenoverzicht!$G$5:$G$10001,F442),"niet gevonden"),"-")</f>
        <v>-</v>
      </c>
      <c r="I442" t="str">
        <f ca="1">IF(ISNUMBER(F442), IFERROR(MATCH(A442,OFFSET(Activiteitenoverzicht!$D$5:$D$10001,F442,0), 0)+F442, "-"), "-")</f>
        <v>-</v>
      </c>
      <c r="J442" t="str" cm="1">
        <f t="array" aca="1" ref="J442" ca="1">IF(ISNUMBER(I442),IF(INDEX(Activiteitenoverzicht!$B$5:$B$10001,I442)&lt;&gt;0,INDEX(Activiteitenoverzicht!$B$5:$B$10001,I442),"niet gevonden"),"-")</f>
        <v>-</v>
      </c>
      <c r="K442" t="str" cm="1">
        <f t="array" aca="1" ref="K442" ca="1">IF(ISNUMBER(I442),IF(INDEX(Activiteitenoverzicht!$G$5:$G$10001,I442)&lt;&gt;0,INDEX(Activiteitenoverzicht!$G$5:$G$10001,I442),"niet gevonden"),"-")</f>
        <v>-</v>
      </c>
      <c r="L442" t="str">
        <f ca="1">IF(ISNUMBER(I442), IFERROR(MATCH(A442,OFFSET(Activiteitenoverzicht!$D$5:$D$10001,I442,0), 0)+I442, "-"), "-")</f>
        <v>-</v>
      </c>
      <c r="M442" t="str" cm="1">
        <f t="array" aca="1" ref="M442" ca="1">IF(ISNUMBER(L442),IF(INDEX(Activiteitenoverzicht!$B$5:$B$10001,L442)&lt;&gt;0,INDEX(Activiteitenoverzicht!$B$5:$B$10001,L442),"niet gevonden"),"-")</f>
        <v>-</v>
      </c>
      <c r="N442" t="str" cm="1">
        <f t="array" aca="1" ref="N442" ca="1">IF(ISNUMBER(L442),IF(INDEX(Activiteitenoverzicht!$G$5:$G$10001,L442)&lt;&gt;0,INDEX(Activiteitenoverzicht!$G$5:$G$10001,L442),"niet gevonden"),"-")</f>
        <v>-</v>
      </c>
      <c r="O442" t="str">
        <f ca="1">IF(ISNUMBER(L442), IFERROR(MATCH(A442,OFFSET(Activiteitenoverzicht!$D$5:$D$10001,L442,0), 0)+L442, "-"), "-")</f>
        <v>-</v>
      </c>
      <c r="R442" t="str">
        <f ca="1">IF(ISNUMBER(O442), IFERROR(MATCH(A442,OFFSET(Activiteitenoverzicht!$D$5:$D$10001,O442,0), 0)+O442, "-"), "-")</f>
        <v>-</v>
      </c>
      <c r="U442" t="str">
        <f ca="1">IF(ISNUMBER(R442), IFERROR(MATCH(A442,OFFSET(Activiteitenoverzicht!$D$5:$D$10001,R442,0), 0)+R442, "-"), "-")</f>
        <v>-</v>
      </c>
      <c r="X442" t="str">
        <f ca="1">IF(ISNUMBER(U442), IFERROR(MATCH(A442,OFFSET(Activiteitenoverzicht!$D$5:$D$10001,U442,0), 0)+U442, "-"), "-")</f>
        <v>-</v>
      </c>
      <c r="AA442" t="str">
        <f ca="1">IF(ISNUMBER(X442), IFERROR(MATCH(A442,OFFSET(Activiteitenoverzicht!$D$5:$D$10001,X442,0), 0)+X442, "-"), "-")</f>
        <v>-</v>
      </c>
    </row>
    <row r="443" spans="2:27" x14ac:dyDescent="0.25">
      <c r="B443">
        <f t="shared" ref="B443:B506" si="7">A443</f>
        <v>0</v>
      </c>
      <c r="C443" t="e">
        <f>MATCH(A443,Activiteitenoverzicht!$D$5:$D$10001, 0)</f>
        <v>#N/A</v>
      </c>
      <c r="D443" t="e" cm="1">
        <f t="array" ref="D443">IF(INDEX(Activiteitenoverzicht!$B$5:$B$10001,C443)&lt;&gt;0,INDEX(Activiteitenoverzicht!$B$5:$B$10001,C443),"niet gevonden")</f>
        <v>#N/A</v>
      </c>
      <c r="E443" t="e" cm="1">
        <f t="array" ref="E443">IF(INDEX(Activiteitenoverzicht!$G$5:$G$10001,C443)&lt;&gt;0,INDEX(Activiteitenoverzicht!$G$5:$G$10001,C443),"niet gevonden")</f>
        <v>#N/A</v>
      </c>
      <c r="F443" t="str">
        <f ca="1">IFERROR(MATCH(A443,OFFSET(Activiteitenoverzicht!$D$5:$D$2079,C443,0), 0)+C443, "-")</f>
        <v>-</v>
      </c>
      <c r="G443" t="str" cm="1">
        <f t="array" aca="1" ref="G443" ca="1">IF(ISNUMBER(F443),IF(INDEX(Activiteitenoverzicht!$B$5:$B$10001,F443)&lt;&gt;0,INDEX(Activiteitenoverzicht!$B$5:$B$10001,F443),"niet gevonden"),"-")</f>
        <v>-</v>
      </c>
      <c r="H443" t="str" cm="1">
        <f t="array" aca="1" ref="H443" ca="1">IF(ISNUMBER(F443),IF(INDEX(Activiteitenoverzicht!$G$5:$G$10001,F443)&lt;&gt;0,INDEX(Activiteitenoverzicht!$G$5:$G$10001,F443),"niet gevonden"),"-")</f>
        <v>-</v>
      </c>
      <c r="I443" t="str">
        <f ca="1">IF(ISNUMBER(F443), IFERROR(MATCH(A443,OFFSET(Activiteitenoverzicht!$D$5:$D$10001,F443,0), 0)+F443, "-"), "-")</f>
        <v>-</v>
      </c>
      <c r="J443" t="str" cm="1">
        <f t="array" aca="1" ref="J443" ca="1">IF(ISNUMBER(I443),IF(INDEX(Activiteitenoverzicht!$B$5:$B$10001,I443)&lt;&gt;0,INDEX(Activiteitenoverzicht!$B$5:$B$10001,I443),"niet gevonden"),"-")</f>
        <v>-</v>
      </c>
      <c r="K443" t="str" cm="1">
        <f t="array" aca="1" ref="K443" ca="1">IF(ISNUMBER(I443),IF(INDEX(Activiteitenoverzicht!$G$5:$G$10001,I443)&lt;&gt;0,INDEX(Activiteitenoverzicht!$G$5:$G$10001,I443),"niet gevonden"),"-")</f>
        <v>-</v>
      </c>
      <c r="L443" t="str">
        <f ca="1">IF(ISNUMBER(I443), IFERROR(MATCH(A443,OFFSET(Activiteitenoverzicht!$D$5:$D$10001,I443,0), 0)+I443, "-"), "-")</f>
        <v>-</v>
      </c>
      <c r="M443" t="str" cm="1">
        <f t="array" aca="1" ref="M443" ca="1">IF(ISNUMBER(L443),IF(INDEX(Activiteitenoverzicht!$B$5:$B$10001,L443)&lt;&gt;0,INDEX(Activiteitenoverzicht!$B$5:$B$10001,L443),"niet gevonden"),"-")</f>
        <v>-</v>
      </c>
      <c r="N443" t="str" cm="1">
        <f t="array" aca="1" ref="N443" ca="1">IF(ISNUMBER(L443),IF(INDEX(Activiteitenoverzicht!$G$5:$G$10001,L443)&lt;&gt;0,INDEX(Activiteitenoverzicht!$G$5:$G$10001,L443),"niet gevonden"),"-")</f>
        <v>-</v>
      </c>
      <c r="O443" t="str">
        <f ca="1">IF(ISNUMBER(L443), IFERROR(MATCH(A443,OFFSET(Activiteitenoverzicht!$D$5:$D$10001,L443,0), 0)+L443, "-"), "-")</f>
        <v>-</v>
      </c>
      <c r="R443" t="str">
        <f ca="1">IF(ISNUMBER(O443), IFERROR(MATCH(A443,OFFSET(Activiteitenoverzicht!$D$5:$D$10001,O443,0), 0)+O443, "-"), "-")</f>
        <v>-</v>
      </c>
      <c r="U443" t="str">
        <f ca="1">IF(ISNUMBER(R443), IFERROR(MATCH(A443,OFFSET(Activiteitenoverzicht!$D$5:$D$10001,R443,0), 0)+R443, "-"), "-")</f>
        <v>-</v>
      </c>
      <c r="X443" t="str">
        <f ca="1">IF(ISNUMBER(U443), IFERROR(MATCH(A443,OFFSET(Activiteitenoverzicht!$D$5:$D$10001,U443,0), 0)+U443, "-"), "-")</f>
        <v>-</v>
      </c>
      <c r="AA443" t="str">
        <f ca="1">IF(ISNUMBER(X443), IFERROR(MATCH(A443,OFFSET(Activiteitenoverzicht!$D$5:$D$10001,X443,0), 0)+X443, "-"), "-")</f>
        <v>-</v>
      </c>
    </row>
    <row r="444" spans="2:27" x14ac:dyDescent="0.25">
      <c r="B444">
        <f t="shared" si="7"/>
        <v>0</v>
      </c>
      <c r="C444" t="e">
        <f>MATCH(A444,Activiteitenoverzicht!$D$5:$D$10001, 0)</f>
        <v>#N/A</v>
      </c>
      <c r="D444" t="e" cm="1">
        <f t="array" ref="D444">IF(INDEX(Activiteitenoverzicht!$B$5:$B$10001,C444)&lt;&gt;0,INDEX(Activiteitenoverzicht!$B$5:$B$10001,C444),"niet gevonden")</f>
        <v>#N/A</v>
      </c>
      <c r="E444" t="e" cm="1">
        <f t="array" ref="E444">IF(INDEX(Activiteitenoverzicht!$G$5:$G$10001,C444)&lt;&gt;0,INDEX(Activiteitenoverzicht!$G$5:$G$10001,C444),"niet gevonden")</f>
        <v>#N/A</v>
      </c>
      <c r="F444" t="str">
        <f ca="1">IFERROR(MATCH(A444,OFFSET(Activiteitenoverzicht!$D$5:$D$2079,C444,0), 0)+C444, "-")</f>
        <v>-</v>
      </c>
      <c r="G444" t="str" cm="1">
        <f t="array" aca="1" ref="G444" ca="1">IF(ISNUMBER(F444),IF(INDEX(Activiteitenoverzicht!$B$5:$B$10001,F444)&lt;&gt;0,INDEX(Activiteitenoverzicht!$B$5:$B$10001,F444),"niet gevonden"),"-")</f>
        <v>-</v>
      </c>
      <c r="H444" t="str" cm="1">
        <f t="array" aca="1" ref="H444" ca="1">IF(ISNUMBER(F444),IF(INDEX(Activiteitenoverzicht!$G$5:$G$10001,F444)&lt;&gt;0,INDEX(Activiteitenoverzicht!$G$5:$G$10001,F444),"niet gevonden"),"-")</f>
        <v>-</v>
      </c>
      <c r="I444" t="str">
        <f ca="1">IF(ISNUMBER(F444), IFERROR(MATCH(A444,OFFSET(Activiteitenoverzicht!$D$5:$D$10001,F444,0), 0)+F444, "-"), "-")</f>
        <v>-</v>
      </c>
      <c r="J444" t="str" cm="1">
        <f t="array" aca="1" ref="J444" ca="1">IF(ISNUMBER(I444),IF(INDEX(Activiteitenoverzicht!$B$5:$B$10001,I444)&lt;&gt;0,INDEX(Activiteitenoverzicht!$B$5:$B$10001,I444),"niet gevonden"),"-")</f>
        <v>-</v>
      </c>
      <c r="K444" t="str" cm="1">
        <f t="array" aca="1" ref="K444" ca="1">IF(ISNUMBER(I444),IF(INDEX(Activiteitenoverzicht!$G$5:$G$10001,I444)&lt;&gt;0,INDEX(Activiteitenoverzicht!$G$5:$G$10001,I444),"niet gevonden"),"-")</f>
        <v>-</v>
      </c>
      <c r="L444" t="str">
        <f ca="1">IF(ISNUMBER(I444), IFERROR(MATCH(A444,OFFSET(Activiteitenoverzicht!$D$5:$D$10001,I444,0), 0)+I444, "-"), "-")</f>
        <v>-</v>
      </c>
      <c r="M444" t="str" cm="1">
        <f t="array" aca="1" ref="M444" ca="1">IF(ISNUMBER(L444),IF(INDEX(Activiteitenoverzicht!$B$5:$B$10001,L444)&lt;&gt;0,INDEX(Activiteitenoverzicht!$B$5:$B$10001,L444),"niet gevonden"),"-")</f>
        <v>-</v>
      </c>
      <c r="N444" t="str" cm="1">
        <f t="array" aca="1" ref="N444" ca="1">IF(ISNUMBER(L444),IF(INDEX(Activiteitenoverzicht!$G$5:$G$10001,L444)&lt;&gt;0,INDEX(Activiteitenoverzicht!$G$5:$G$10001,L444),"niet gevonden"),"-")</f>
        <v>-</v>
      </c>
      <c r="O444" t="str">
        <f ca="1">IF(ISNUMBER(L444), IFERROR(MATCH(A444,OFFSET(Activiteitenoverzicht!$D$5:$D$10001,L444,0), 0)+L444, "-"), "-")</f>
        <v>-</v>
      </c>
      <c r="R444" t="str">
        <f ca="1">IF(ISNUMBER(O444), IFERROR(MATCH(A444,OFFSET(Activiteitenoverzicht!$D$5:$D$10001,O444,0), 0)+O444, "-"), "-")</f>
        <v>-</v>
      </c>
      <c r="U444" t="str">
        <f ca="1">IF(ISNUMBER(R444), IFERROR(MATCH(A444,OFFSET(Activiteitenoverzicht!$D$5:$D$10001,R444,0), 0)+R444, "-"), "-")</f>
        <v>-</v>
      </c>
      <c r="X444" t="str">
        <f ca="1">IF(ISNUMBER(U444), IFERROR(MATCH(A444,OFFSET(Activiteitenoverzicht!$D$5:$D$10001,U444,0), 0)+U444, "-"), "-")</f>
        <v>-</v>
      </c>
      <c r="AA444" t="str">
        <f ca="1">IF(ISNUMBER(X444), IFERROR(MATCH(A444,OFFSET(Activiteitenoverzicht!$D$5:$D$10001,X444,0), 0)+X444, "-"), "-")</f>
        <v>-</v>
      </c>
    </row>
    <row r="445" spans="2:27" x14ac:dyDescent="0.25">
      <c r="B445">
        <f t="shared" si="7"/>
        <v>0</v>
      </c>
      <c r="C445" t="e">
        <f>MATCH(A445,Activiteitenoverzicht!$D$5:$D$10001, 0)</f>
        <v>#N/A</v>
      </c>
      <c r="D445" t="e" cm="1">
        <f t="array" ref="D445">IF(INDEX(Activiteitenoverzicht!$B$5:$B$10001,C445)&lt;&gt;0,INDEX(Activiteitenoverzicht!$B$5:$B$10001,C445),"niet gevonden")</f>
        <v>#N/A</v>
      </c>
      <c r="E445" t="e" cm="1">
        <f t="array" ref="E445">IF(INDEX(Activiteitenoverzicht!$G$5:$G$10001,C445)&lt;&gt;0,INDEX(Activiteitenoverzicht!$G$5:$G$10001,C445),"niet gevonden")</f>
        <v>#N/A</v>
      </c>
      <c r="F445" t="str">
        <f ca="1">IFERROR(MATCH(A445,OFFSET(Activiteitenoverzicht!$D$5:$D$2079,C445,0), 0)+C445, "-")</f>
        <v>-</v>
      </c>
      <c r="G445" t="str" cm="1">
        <f t="array" aca="1" ref="G445" ca="1">IF(ISNUMBER(F445),IF(INDEX(Activiteitenoverzicht!$B$5:$B$10001,F445)&lt;&gt;0,INDEX(Activiteitenoverzicht!$B$5:$B$10001,F445),"niet gevonden"),"-")</f>
        <v>-</v>
      </c>
      <c r="H445" t="str" cm="1">
        <f t="array" aca="1" ref="H445" ca="1">IF(ISNUMBER(F445),IF(INDEX(Activiteitenoverzicht!$G$5:$G$10001,F445)&lt;&gt;0,INDEX(Activiteitenoverzicht!$G$5:$G$10001,F445),"niet gevonden"),"-")</f>
        <v>-</v>
      </c>
      <c r="I445" t="str">
        <f ca="1">IF(ISNUMBER(F445), IFERROR(MATCH(A445,OFFSET(Activiteitenoverzicht!$D$5:$D$10001,F445,0), 0)+F445, "-"), "-")</f>
        <v>-</v>
      </c>
      <c r="J445" t="str" cm="1">
        <f t="array" aca="1" ref="J445" ca="1">IF(ISNUMBER(I445),IF(INDEX(Activiteitenoverzicht!$B$5:$B$10001,I445)&lt;&gt;0,INDEX(Activiteitenoverzicht!$B$5:$B$10001,I445),"niet gevonden"),"-")</f>
        <v>-</v>
      </c>
      <c r="K445" t="str" cm="1">
        <f t="array" aca="1" ref="K445" ca="1">IF(ISNUMBER(I445),IF(INDEX(Activiteitenoverzicht!$G$5:$G$10001,I445)&lt;&gt;0,INDEX(Activiteitenoverzicht!$G$5:$G$10001,I445),"niet gevonden"),"-")</f>
        <v>-</v>
      </c>
      <c r="L445" t="str">
        <f ca="1">IF(ISNUMBER(I445), IFERROR(MATCH(A445,OFFSET(Activiteitenoverzicht!$D$5:$D$10001,I445,0), 0)+I445, "-"), "-")</f>
        <v>-</v>
      </c>
      <c r="M445" t="str" cm="1">
        <f t="array" aca="1" ref="M445" ca="1">IF(ISNUMBER(L445),IF(INDEX(Activiteitenoverzicht!$B$5:$B$10001,L445)&lt;&gt;0,INDEX(Activiteitenoverzicht!$B$5:$B$10001,L445),"niet gevonden"),"-")</f>
        <v>-</v>
      </c>
      <c r="N445" t="str" cm="1">
        <f t="array" aca="1" ref="N445" ca="1">IF(ISNUMBER(L445),IF(INDEX(Activiteitenoverzicht!$G$5:$G$10001,L445)&lt;&gt;0,INDEX(Activiteitenoverzicht!$G$5:$G$10001,L445),"niet gevonden"),"-")</f>
        <v>-</v>
      </c>
      <c r="O445" t="str">
        <f ca="1">IF(ISNUMBER(L445), IFERROR(MATCH(A445,OFFSET(Activiteitenoverzicht!$D$5:$D$10001,L445,0), 0)+L445, "-"), "-")</f>
        <v>-</v>
      </c>
      <c r="R445" t="str">
        <f ca="1">IF(ISNUMBER(O445), IFERROR(MATCH(A445,OFFSET(Activiteitenoverzicht!$D$5:$D$10001,O445,0), 0)+O445, "-"), "-")</f>
        <v>-</v>
      </c>
      <c r="U445" t="str">
        <f ca="1">IF(ISNUMBER(R445), IFERROR(MATCH(A445,OFFSET(Activiteitenoverzicht!$D$5:$D$10001,R445,0), 0)+R445, "-"), "-")</f>
        <v>-</v>
      </c>
      <c r="X445" t="str">
        <f ca="1">IF(ISNUMBER(U445), IFERROR(MATCH(A445,OFFSET(Activiteitenoverzicht!$D$5:$D$10001,U445,0), 0)+U445, "-"), "-")</f>
        <v>-</v>
      </c>
      <c r="AA445" t="str">
        <f ca="1">IF(ISNUMBER(X445), IFERROR(MATCH(A445,OFFSET(Activiteitenoverzicht!$D$5:$D$10001,X445,0), 0)+X445, "-"), "-")</f>
        <v>-</v>
      </c>
    </row>
    <row r="446" spans="2:27" x14ac:dyDescent="0.25">
      <c r="B446">
        <f t="shared" si="7"/>
        <v>0</v>
      </c>
      <c r="C446" t="e">
        <f>MATCH(A446,Activiteitenoverzicht!$D$5:$D$10001, 0)</f>
        <v>#N/A</v>
      </c>
      <c r="D446" t="e" cm="1">
        <f t="array" ref="D446">IF(INDEX(Activiteitenoverzicht!$B$5:$B$10001,C446)&lt;&gt;0,INDEX(Activiteitenoverzicht!$B$5:$B$10001,C446),"niet gevonden")</f>
        <v>#N/A</v>
      </c>
      <c r="E446" t="e" cm="1">
        <f t="array" ref="E446">IF(INDEX(Activiteitenoverzicht!$G$5:$G$10001,C446)&lt;&gt;0,INDEX(Activiteitenoverzicht!$G$5:$G$10001,C446),"niet gevonden")</f>
        <v>#N/A</v>
      </c>
      <c r="F446" t="str">
        <f ca="1">IFERROR(MATCH(A446,OFFSET(Activiteitenoverzicht!$D$5:$D$2079,C446,0), 0)+C446, "-")</f>
        <v>-</v>
      </c>
      <c r="G446" t="str" cm="1">
        <f t="array" aca="1" ref="G446" ca="1">IF(ISNUMBER(F446),IF(INDEX(Activiteitenoverzicht!$B$5:$B$10001,F446)&lt;&gt;0,INDEX(Activiteitenoverzicht!$B$5:$B$10001,F446),"niet gevonden"),"-")</f>
        <v>-</v>
      </c>
      <c r="H446" t="str" cm="1">
        <f t="array" aca="1" ref="H446" ca="1">IF(ISNUMBER(F446),IF(INDEX(Activiteitenoverzicht!$G$5:$G$10001,F446)&lt;&gt;0,INDEX(Activiteitenoverzicht!$G$5:$G$10001,F446),"niet gevonden"),"-")</f>
        <v>-</v>
      </c>
      <c r="I446" t="str">
        <f ca="1">IF(ISNUMBER(F446), IFERROR(MATCH(A446,OFFSET(Activiteitenoverzicht!$D$5:$D$10001,F446,0), 0)+F446, "-"), "-")</f>
        <v>-</v>
      </c>
      <c r="J446" t="str" cm="1">
        <f t="array" aca="1" ref="J446" ca="1">IF(ISNUMBER(I446),IF(INDEX(Activiteitenoverzicht!$B$5:$B$10001,I446)&lt;&gt;0,INDEX(Activiteitenoverzicht!$B$5:$B$10001,I446),"niet gevonden"),"-")</f>
        <v>-</v>
      </c>
      <c r="K446" t="str" cm="1">
        <f t="array" aca="1" ref="K446" ca="1">IF(ISNUMBER(I446),IF(INDEX(Activiteitenoverzicht!$G$5:$G$10001,I446)&lt;&gt;0,INDEX(Activiteitenoverzicht!$G$5:$G$10001,I446),"niet gevonden"),"-")</f>
        <v>-</v>
      </c>
      <c r="L446" t="str">
        <f ca="1">IF(ISNUMBER(I446), IFERROR(MATCH(A446,OFFSET(Activiteitenoverzicht!$D$5:$D$10001,I446,0), 0)+I446, "-"), "-")</f>
        <v>-</v>
      </c>
      <c r="M446" t="str" cm="1">
        <f t="array" aca="1" ref="M446" ca="1">IF(ISNUMBER(L446),IF(INDEX(Activiteitenoverzicht!$B$5:$B$10001,L446)&lt;&gt;0,INDEX(Activiteitenoverzicht!$B$5:$B$10001,L446),"niet gevonden"),"-")</f>
        <v>-</v>
      </c>
      <c r="N446" t="str" cm="1">
        <f t="array" aca="1" ref="N446" ca="1">IF(ISNUMBER(L446),IF(INDEX(Activiteitenoverzicht!$G$5:$G$10001,L446)&lt;&gt;0,INDEX(Activiteitenoverzicht!$G$5:$G$10001,L446),"niet gevonden"),"-")</f>
        <v>-</v>
      </c>
      <c r="O446" t="str">
        <f ca="1">IF(ISNUMBER(L446), IFERROR(MATCH(A446,OFFSET(Activiteitenoverzicht!$D$5:$D$10001,L446,0), 0)+L446, "-"), "-")</f>
        <v>-</v>
      </c>
      <c r="R446" t="str">
        <f ca="1">IF(ISNUMBER(O446), IFERROR(MATCH(A446,OFFSET(Activiteitenoverzicht!$D$5:$D$10001,O446,0), 0)+O446, "-"), "-")</f>
        <v>-</v>
      </c>
      <c r="U446" t="str">
        <f ca="1">IF(ISNUMBER(R446), IFERROR(MATCH(A446,OFFSET(Activiteitenoverzicht!$D$5:$D$10001,R446,0), 0)+R446, "-"), "-")</f>
        <v>-</v>
      </c>
      <c r="X446" t="str">
        <f ca="1">IF(ISNUMBER(U446), IFERROR(MATCH(A446,OFFSET(Activiteitenoverzicht!$D$5:$D$10001,U446,0), 0)+U446, "-"), "-")</f>
        <v>-</v>
      </c>
      <c r="AA446" t="str">
        <f ca="1">IF(ISNUMBER(X446), IFERROR(MATCH(A446,OFFSET(Activiteitenoverzicht!$D$5:$D$10001,X446,0), 0)+X446, "-"), "-")</f>
        <v>-</v>
      </c>
    </row>
    <row r="447" spans="2:27" x14ac:dyDescent="0.25">
      <c r="B447">
        <f t="shared" si="7"/>
        <v>0</v>
      </c>
      <c r="C447" t="e">
        <f>MATCH(A447,Activiteitenoverzicht!$D$5:$D$10001, 0)</f>
        <v>#N/A</v>
      </c>
      <c r="D447" t="e" cm="1">
        <f t="array" ref="D447">IF(INDEX(Activiteitenoverzicht!$B$5:$B$10001,C447)&lt;&gt;0,INDEX(Activiteitenoverzicht!$B$5:$B$10001,C447),"niet gevonden")</f>
        <v>#N/A</v>
      </c>
      <c r="E447" t="e" cm="1">
        <f t="array" ref="E447">IF(INDEX(Activiteitenoverzicht!$G$5:$G$10001,C447)&lt;&gt;0,INDEX(Activiteitenoverzicht!$G$5:$G$10001,C447),"niet gevonden")</f>
        <v>#N/A</v>
      </c>
      <c r="F447" t="str">
        <f ca="1">IFERROR(MATCH(A447,OFFSET(Activiteitenoverzicht!$D$5:$D$2079,C447,0), 0)+C447, "-")</f>
        <v>-</v>
      </c>
      <c r="G447" t="str" cm="1">
        <f t="array" aca="1" ref="G447" ca="1">IF(ISNUMBER(F447),IF(INDEX(Activiteitenoverzicht!$B$5:$B$10001,F447)&lt;&gt;0,INDEX(Activiteitenoverzicht!$B$5:$B$10001,F447),"niet gevonden"),"-")</f>
        <v>-</v>
      </c>
      <c r="H447" t="str" cm="1">
        <f t="array" aca="1" ref="H447" ca="1">IF(ISNUMBER(F447),IF(INDEX(Activiteitenoverzicht!$G$5:$G$10001,F447)&lt;&gt;0,INDEX(Activiteitenoverzicht!$G$5:$G$10001,F447),"niet gevonden"),"-")</f>
        <v>-</v>
      </c>
      <c r="I447" t="str">
        <f ca="1">IF(ISNUMBER(F447), IFERROR(MATCH(A447,OFFSET(Activiteitenoverzicht!$D$5:$D$10001,F447,0), 0)+F447, "-"), "-")</f>
        <v>-</v>
      </c>
      <c r="J447" t="str" cm="1">
        <f t="array" aca="1" ref="J447" ca="1">IF(ISNUMBER(I447),IF(INDEX(Activiteitenoverzicht!$B$5:$B$10001,I447)&lt;&gt;0,INDEX(Activiteitenoverzicht!$B$5:$B$10001,I447),"niet gevonden"),"-")</f>
        <v>-</v>
      </c>
      <c r="K447" t="str" cm="1">
        <f t="array" aca="1" ref="K447" ca="1">IF(ISNUMBER(I447),IF(INDEX(Activiteitenoverzicht!$G$5:$G$10001,I447)&lt;&gt;0,INDEX(Activiteitenoverzicht!$G$5:$G$10001,I447),"niet gevonden"),"-")</f>
        <v>-</v>
      </c>
      <c r="L447" t="str">
        <f ca="1">IF(ISNUMBER(I447), IFERROR(MATCH(A447,OFFSET(Activiteitenoverzicht!$D$5:$D$10001,I447,0), 0)+I447, "-"), "-")</f>
        <v>-</v>
      </c>
      <c r="M447" t="str" cm="1">
        <f t="array" aca="1" ref="M447" ca="1">IF(ISNUMBER(L447),IF(INDEX(Activiteitenoverzicht!$B$5:$B$10001,L447)&lt;&gt;0,INDEX(Activiteitenoverzicht!$B$5:$B$10001,L447),"niet gevonden"),"-")</f>
        <v>-</v>
      </c>
      <c r="N447" t="str" cm="1">
        <f t="array" aca="1" ref="N447" ca="1">IF(ISNUMBER(L447),IF(INDEX(Activiteitenoverzicht!$G$5:$G$10001,L447)&lt;&gt;0,INDEX(Activiteitenoverzicht!$G$5:$G$10001,L447),"niet gevonden"),"-")</f>
        <v>-</v>
      </c>
      <c r="O447" t="str">
        <f ca="1">IF(ISNUMBER(L447), IFERROR(MATCH(A447,OFFSET(Activiteitenoverzicht!$D$5:$D$10001,L447,0), 0)+L447, "-"), "-")</f>
        <v>-</v>
      </c>
      <c r="R447" t="str">
        <f ca="1">IF(ISNUMBER(O447), IFERROR(MATCH(A447,OFFSET(Activiteitenoverzicht!$D$5:$D$10001,O447,0), 0)+O447, "-"), "-")</f>
        <v>-</v>
      </c>
      <c r="U447" t="str">
        <f ca="1">IF(ISNUMBER(R447), IFERROR(MATCH(A447,OFFSET(Activiteitenoverzicht!$D$5:$D$10001,R447,0), 0)+R447, "-"), "-")</f>
        <v>-</v>
      </c>
      <c r="X447" t="str">
        <f ca="1">IF(ISNUMBER(U447), IFERROR(MATCH(A447,OFFSET(Activiteitenoverzicht!$D$5:$D$10001,U447,0), 0)+U447, "-"), "-")</f>
        <v>-</v>
      </c>
      <c r="AA447" t="str">
        <f ca="1">IF(ISNUMBER(X447), IFERROR(MATCH(A447,OFFSET(Activiteitenoverzicht!$D$5:$D$10001,X447,0), 0)+X447, "-"), "-")</f>
        <v>-</v>
      </c>
    </row>
    <row r="448" spans="2:27" x14ac:dyDescent="0.25">
      <c r="B448">
        <f t="shared" si="7"/>
        <v>0</v>
      </c>
      <c r="C448" t="e">
        <f>MATCH(A448,Activiteitenoverzicht!$D$5:$D$10001, 0)</f>
        <v>#N/A</v>
      </c>
      <c r="D448" t="e" cm="1">
        <f t="array" ref="D448">IF(INDEX(Activiteitenoverzicht!$B$5:$B$10001,C448)&lt;&gt;0,INDEX(Activiteitenoverzicht!$B$5:$B$10001,C448),"niet gevonden")</f>
        <v>#N/A</v>
      </c>
      <c r="E448" t="e" cm="1">
        <f t="array" ref="E448">IF(INDEX(Activiteitenoverzicht!$G$5:$G$10001,C448)&lt;&gt;0,INDEX(Activiteitenoverzicht!$G$5:$G$10001,C448),"niet gevonden")</f>
        <v>#N/A</v>
      </c>
      <c r="F448" t="str">
        <f ca="1">IFERROR(MATCH(A448,OFFSET(Activiteitenoverzicht!$D$5:$D$2079,C448,0), 0)+C448, "-")</f>
        <v>-</v>
      </c>
      <c r="G448" t="str" cm="1">
        <f t="array" aca="1" ref="G448" ca="1">IF(ISNUMBER(F448),IF(INDEX(Activiteitenoverzicht!$B$5:$B$10001,F448)&lt;&gt;0,INDEX(Activiteitenoverzicht!$B$5:$B$10001,F448),"niet gevonden"),"-")</f>
        <v>-</v>
      </c>
      <c r="H448" t="str" cm="1">
        <f t="array" aca="1" ref="H448" ca="1">IF(ISNUMBER(F448),IF(INDEX(Activiteitenoverzicht!$G$5:$G$10001,F448)&lt;&gt;0,INDEX(Activiteitenoverzicht!$G$5:$G$10001,F448),"niet gevonden"),"-")</f>
        <v>-</v>
      </c>
      <c r="I448" t="str">
        <f ca="1">IF(ISNUMBER(F448), IFERROR(MATCH(A448,OFFSET(Activiteitenoverzicht!$D$5:$D$10001,F448,0), 0)+F448, "-"), "-")</f>
        <v>-</v>
      </c>
      <c r="J448" t="str" cm="1">
        <f t="array" aca="1" ref="J448" ca="1">IF(ISNUMBER(I448),IF(INDEX(Activiteitenoverzicht!$B$5:$B$10001,I448)&lt;&gt;0,INDEX(Activiteitenoverzicht!$B$5:$B$10001,I448),"niet gevonden"),"-")</f>
        <v>-</v>
      </c>
      <c r="K448" t="str" cm="1">
        <f t="array" aca="1" ref="K448" ca="1">IF(ISNUMBER(I448),IF(INDEX(Activiteitenoverzicht!$G$5:$G$10001,I448)&lt;&gt;0,INDEX(Activiteitenoverzicht!$G$5:$G$10001,I448),"niet gevonden"),"-")</f>
        <v>-</v>
      </c>
      <c r="L448" t="str">
        <f ca="1">IF(ISNUMBER(I448), IFERROR(MATCH(A448,OFFSET(Activiteitenoverzicht!$D$5:$D$10001,I448,0), 0)+I448, "-"), "-")</f>
        <v>-</v>
      </c>
      <c r="M448" t="str" cm="1">
        <f t="array" aca="1" ref="M448" ca="1">IF(ISNUMBER(L448),IF(INDEX(Activiteitenoverzicht!$B$5:$B$10001,L448)&lt;&gt;0,INDEX(Activiteitenoverzicht!$B$5:$B$10001,L448),"niet gevonden"),"-")</f>
        <v>-</v>
      </c>
      <c r="N448" t="str" cm="1">
        <f t="array" aca="1" ref="N448" ca="1">IF(ISNUMBER(L448),IF(INDEX(Activiteitenoverzicht!$G$5:$G$10001,L448)&lt;&gt;0,INDEX(Activiteitenoverzicht!$G$5:$G$10001,L448),"niet gevonden"),"-")</f>
        <v>-</v>
      </c>
      <c r="O448" t="str">
        <f ca="1">IF(ISNUMBER(L448), IFERROR(MATCH(A448,OFFSET(Activiteitenoverzicht!$D$5:$D$10001,L448,0), 0)+L448, "-"), "-")</f>
        <v>-</v>
      </c>
      <c r="R448" t="str">
        <f ca="1">IF(ISNUMBER(O448), IFERROR(MATCH(A448,OFFSET(Activiteitenoverzicht!$D$5:$D$10001,O448,0), 0)+O448, "-"), "-")</f>
        <v>-</v>
      </c>
      <c r="U448" t="str">
        <f ca="1">IF(ISNUMBER(R448), IFERROR(MATCH(A448,OFFSET(Activiteitenoverzicht!$D$5:$D$10001,R448,0), 0)+R448, "-"), "-")</f>
        <v>-</v>
      </c>
      <c r="X448" t="str">
        <f ca="1">IF(ISNUMBER(U448), IFERROR(MATCH(A448,OFFSET(Activiteitenoverzicht!$D$5:$D$10001,U448,0), 0)+U448, "-"), "-")</f>
        <v>-</v>
      </c>
      <c r="AA448" t="str">
        <f ca="1">IF(ISNUMBER(X448), IFERROR(MATCH(A448,OFFSET(Activiteitenoverzicht!$D$5:$D$10001,X448,0), 0)+X448, "-"), "-")</f>
        <v>-</v>
      </c>
    </row>
    <row r="449" spans="2:27" x14ac:dyDescent="0.25">
      <c r="B449">
        <f t="shared" si="7"/>
        <v>0</v>
      </c>
      <c r="C449" t="e">
        <f>MATCH(A449,Activiteitenoverzicht!$D$5:$D$10001, 0)</f>
        <v>#N/A</v>
      </c>
      <c r="D449" t="e" cm="1">
        <f t="array" ref="D449">IF(INDEX(Activiteitenoverzicht!$B$5:$B$10001,C449)&lt;&gt;0,INDEX(Activiteitenoverzicht!$B$5:$B$10001,C449),"niet gevonden")</f>
        <v>#N/A</v>
      </c>
      <c r="E449" t="e" cm="1">
        <f t="array" ref="E449">IF(INDEX(Activiteitenoverzicht!$G$5:$G$10001,C449)&lt;&gt;0,INDEX(Activiteitenoverzicht!$G$5:$G$10001,C449),"niet gevonden")</f>
        <v>#N/A</v>
      </c>
      <c r="F449" t="str">
        <f ca="1">IFERROR(MATCH(A449,OFFSET(Activiteitenoverzicht!$D$5:$D$2079,C449,0), 0)+C449, "-")</f>
        <v>-</v>
      </c>
      <c r="G449" t="str" cm="1">
        <f t="array" aca="1" ref="G449" ca="1">IF(ISNUMBER(F449),IF(INDEX(Activiteitenoverzicht!$B$5:$B$10001,F449)&lt;&gt;0,INDEX(Activiteitenoverzicht!$B$5:$B$10001,F449),"niet gevonden"),"-")</f>
        <v>-</v>
      </c>
      <c r="H449" t="str" cm="1">
        <f t="array" aca="1" ref="H449" ca="1">IF(ISNUMBER(F449),IF(INDEX(Activiteitenoverzicht!$G$5:$G$10001,F449)&lt;&gt;0,INDEX(Activiteitenoverzicht!$G$5:$G$10001,F449),"niet gevonden"),"-")</f>
        <v>-</v>
      </c>
      <c r="I449" t="str">
        <f ca="1">IF(ISNUMBER(F449), IFERROR(MATCH(A449,OFFSET(Activiteitenoverzicht!$D$5:$D$10001,F449,0), 0)+F449, "-"), "-")</f>
        <v>-</v>
      </c>
      <c r="J449" t="str" cm="1">
        <f t="array" aca="1" ref="J449" ca="1">IF(ISNUMBER(I449),IF(INDEX(Activiteitenoverzicht!$B$5:$B$10001,I449)&lt;&gt;0,INDEX(Activiteitenoverzicht!$B$5:$B$10001,I449),"niet gevonden"),"-")</f>
        <v>-</v>
      </c>
      <c r="K449" t="str" cm="1">
        <f t="array" aca="1" ref="K449" ca="1">IF(ISNUMBER(I449),IF(INDEX(Activiteitenoverzicht!$G$5:$G$10001,I449)&lt;&gt;0,INDEX(Activiteitenoverzicht!$G$5:$G$10001,I449),"niet gevonden"),"-")</f>
        <v>-</v>
      </c>
      <c r="L449" t="str">
        <f ca="1">IF(ISNUMBER(I449), IFERROR(MATCH(A449,OFFSET(Activiteitenoverzicht!$D$5:$D$10001,I449,0), 0)+I449, "-"), "-")</f>
        <v>-</v>
      </c>
      <c r="M449" t="str" cm="1">
        <f t="array" aca="1" ref="M449" ca="1">IF(ISNUMBER(L449),IF(INDEX(Activiteitenoverzicht!$B$5:$B$10001,L449)&lt;&gt;0,INDEX(Activiteitenoverzicht!$B$5:$B$10001,L449),"niet gevonden"),"-")</f>
        <v>-</v>
      </c>
      <c r="N449" t="str" cm="1">
        <f t="array" aca="1" ref="N449" ca="1">IF(ISNUMBER(L449),IF(INDEX(Activiteitenoverzicht!$G$5:$G$10001,L449)&lt;&gt;0,INDEX(Activiteitenoverzicht!$G$5:$G$10001,L449),"niet gevonden"),"-")</f>
        <v>-</v>
      </c>
      <c r="O449" t="str">
        <f ca="1">IF(ISNUMBER(L449), IFERROR(MATCH(A449,OFFSET(Activiteitenoverzicht!$D$5:$D$10001,L449,0), 0)+L449, "-"), "-")</f>
        <v>-</v>
      </c>
      <c r="R449" t="str">
        <f ca="1">IF(ISNUMBER(O449), IFERROR(MATCH(A449,OFFSET(Activiteitenoverzicht!$D$5:$D$10001,O449,0), 0)+O449, "-"), "-")</f>
        <v>-</v>
      </c>
      <c r="U449" t="str">
        <f ca="1">IF(ISNUMBER(R449), IFERROR(MATCH(A449,OFFSET(Activiteitenoverzicht!$D$5:$D$10001,R449,0), 0)+R449, "-"), "-")</f>
        <v>-</v>
      </c>
      <c r="X449" t="str">
        <f ca="1">IF(ISNUMBER(U449), IFERROR(MATCH(A449,OFFSET(Activiteitenoverzicht!$D$5:$D$10001,U449,0), 0)+U449, "-"), "-")</f>
        <v>-</v>
      </c>
      <c r="AA449" t="str">
        <f ca="1">IF(ISNUMBER(X449), IFERROR(MATCH(A449,OFFSET(Activiteitenoverzicht!$D$5:$D$10001,X449,0), 0)+X449, "-"), "-")</f>
        <v>-</v>
      </c>
    </row>
    <row r="450" spans="2:27" x14ac:dyDescent="0.25">
      <c r="B450">
        <f t="shared" si="7"/>
        <v>0</v>
      </c>
      <c r="C450" t="e">
        <f>MATCH(A450,Activiteitenoverzicht!$D$5:$D$10001, 0)</f>
        <v>#N/A</v>
      </c>
      <c r="D450" t="e" cm="1">
        <f t="array" ref="D450">IF(INDEX(Activiteitenoverzicht!$B$5:$B$10001,C450)&lt;&gt;0,INDEX(Activiteitenoverzicht!$B$5:$B$10001,C450),"niet gevonden")</f>
        <v>#N/A</v>
      </c>
      <c r="E450" t="e" cm="1">
        <f t="array" ref="E450">IF(INDEX(Activiteitenoverzicht!$G$5:$G$10001,C450)&lt;&gt;0,INDEX(Activiteitenoverzicht!$G$5:$G$10001,C450),"niet gevonden")</f>
        <v>#N/A</v>
      </c>
      <c r="F450" t="str">
        <f ca="1">IFERROR(MATCH(A450,OFFSET(Activiteitenoverzicht!$D$5:$D$2079,C450,0), 0)+C450, "-")</f>
        <v>-</v>
      </c>
      <c r="G450" t="str" cm="1">
        <f t="array" aca="1" ref="G450" ca="1">IF(ISNUMBER(F450),IF(INDEX(Activiteitenoverzicht!$B$5:$B$10001,F450)&lt;&gt;0,INDEX(Activiteitenoverzicht!$B$5:$B$10001,F450),"niet gevonden"),"-")</f>
        <v>-</v>
      </c>
      <c r="H450" t="str" cm="1">
        <f t="array" aca="1" ref="H450" ca="1">IF(ISNUMBER(F450),IF(INDEX(Activiteitenoverzicht!$G$5:$G$10001,F450)&lt;&gt;0,INDEX(Activiteitenoverzicht!$G$5:$G$10001,F450),"niet gevonden"),"-")</f>
        <v>-</v>
      </c>
      <c r="I450" t="str">
        <f ca="1">IF(ISNUMBER(F450), IFERROR(MATCH(A450,OFFSET(Activiteitenoverzicht!$D$5:$D$10001,F450,0), 0)+F450, "-"), "-")</f>
        <v>-</v>
      </c>
      <c r="J450" t="str" cm="1">
        <f t="array" aca="1" ref="J450" ca="1">IF(ISNUMBER(I450),IF(INDEX(Activiteitenoverzicht!$B$5:$B$10001,I450)&lt;&gt;0,INDEX(Activiteitenoverzicht!$B$5:$B$10001,I450),"niet gevonden"),"-")</f>
        <v>-</v>
      </c>
      <c r="K450" t="str" cm="1">
        <f t="array" aca="1" ref="K450" ca="1">IF(ISNUMBER(I450),IF(INDEX(Activiteitenoverzicht!$G$5:$G$10001,I450)&lt;&gt;0,INDEX(Activiteitenoverzicht!$G$5:$G$10001,I450),"niet gevonden"),"-")</f>
        <v>-</v>
      </c>
      <c r="L450" t="str">
        <f ca="1">IF(ISNUMBER(I450), IFERROR(MATCH(A450,OFFSET(Activiteitenoverzicht!$D$5:$D$10001,I450,0), 0)+I450, "-"), "-")</f>
        <v>-</v>
      </c>
      <c r="M450" t="str" cm="1">
        <f t="array" aca="1" ref="M450" ca="1">IF(ISNUMBER(L450),IF(INDEX(Activiteitenoverzicht!$B$5:$B$10001,L450)&lt;&gt;0,INDEX(Activiteitenoverzicht!$B$5:$B$10001,L450),"niet gevonden"),"-")</f>
        <v>-</v>
      </c>
      <c r="N450" t="str" cm="1">
        <f t="array" aca="1" ref="N450" ca="1">IF(ISNUMBER(L450),IF(INDEX(Activiteitenoverzicht!$G$5:$G$10001,L450)&lt;&gt;0,INDEX(Activiteitenoverzicht!$G$5:$G$10001,L450),"niet gevonden"),"-")</f>
        <v>-</v>
      </c>
      <c r="O450" t="str">
        <f ca="1">IF(ISNUMBER(L450), IFERROR(MATCH(A450,OFFSET(Activiteitenoverzicht!$D$5:$D$10001,L450,0), 0)+L450, "-"), "-")</f>
        <v>-</v>
      </c>
      <c r="R450" t="str">
        <f ca="1">IF(ISNUMBER(O450), IFERROR(MATCH(A450,OFFSET(Activiteitenoverzicht!$D$5:$D$10001,O450,0), 0)+O450, "-"), "-")</f>
        <v>-</v>
      </c>
      <c r="U450" t="str">
        <f ca="1">IF(ISNUMBER(R450), IFERROR(MATCH(A450,OFFSET(Activiteitenoverzicht!$D$5:$D$10001,R450,0), 0)+R450, "-"), "-")</f>
        <v>-</v>
      </c>
      <c r="X450" t="str">
        <f ca="1">IF(ISNUMBER(U450), IFERROR(MATCH(A450,OFFSET(Activiteitenoverzicht!$D$5:$D$10001,U450,0), 0)+U450, "-"), "-")</f>
        <v>-</v>
      </c>
      <c r="AA450" t="str">
        <f ca="1">IF(ISNUMBER(X450), IFERROR(MATCH(A450,OFFSET(Activiteitenoverzicht!$D$5:$D$10001,X450,0), 0)+X450, "-"), "-")</f>
        <v>-</v>
      </c>
    </row>
    <row r="451" spans="2:27" x14ac:dyDescent="0.25">
      <c r="B451">
        <f t="shared" si="7"/>
        <v>0</v>
      </c>
      <c r="C451" t="e">
        <f>MATCH(A451,Activiteitenoverzicht!$D$5:$D$10001, 0)</f>
        <v>#N/A</v>
      </c>
      <c r="D451" t="e" cm="1">
        <f t="array" ref="D451">IF(INDEX(Activiteitenoverzicht!$B$5:$B$10001,C451)&lt;&gt;0,INDEX(Activiteitenoverzicht!$B$5:$B$10001,C451),"niet gevonden")</f>
        <v>#N/A</v>
      </c>
      <c r="E451" t="e" cm="1">
        <f t="array" ref="E451">IF(INDEX(Activiteitenoverzicht!$G$5:$G$10001,C451)&lt;&gt;0,INDEX(Activiteitenoverzicht!$G$5:$G$10001,C451),"niet gevonden")</f>
        <v>#N/A</v>
      </c>
      <c r="F451" t="str">
        <f ca="1">IFERROR(MATCH(A451,OFFSET(Activiteitenoverzicht!$D$5:$D$2079,C451,0), 0)+C451, "-")</f>
        <v>-</v>
      </c>
      <c r="G451" t="str" cm="1">
        <f t="array" aca="1" ref="G451" ca="1">IF(ISNUMBER(F451),IF(INDEX(Activiteitenoverzicht!$B$5:$B$10001,F451)&lt;&gt;0,INDEX(Activiteitenoverzicht!$B$5:$B$10001,F451),"niet gevonden"),"-")</f>
        <v>-</v>
      </c>
      <c r="H451" t="str" cm="1">
        <f t="array" aca="1" ref="H451" ca="1">IF(ISNUMBER(F451),IF(INDEX(Activiteitenoverzicht!$G$5:$G$10001,F451)&lt;&gt;0,INDEX(Activiteitenoverzicht!$G$5:$G$10001,F451),"niet gevonden"),"-")</f>
        <v>-</v>
      </c>
      <c r="I451" t="str">
        <f ca="1">IF(ISNUMBER(F451), IFERROR(MATCH(A451,OFFSET(Activiteitenoverzicht!$D$5:$D$10001,F451,0), 0)+F451, "-"), "-")</f>
        <v>-</v>
      </c>
      <c r="J451" t="str" cm="1">
        <f t="array" aca="1" ref="J451" ca="1">IF(ISNUMBER(I451),IF(INDEX(Activiteitenoverzicht!$B$5:$B$10001,I451)&lt;&gt;0,INDEX(Activiteitenoverzicht!$B$5:$B$10001,I451),"niet gevonden"),"-")</f>
        <v>-</v>
      </c>
      <c r="K451" t="str" cm="1">
        <f t="array" aca="1" ref="K451" ca="1">IF(ISNUMBER(I451),IF(INDEX(Activiteitenoverzicht!$G$5:$G$10001,I451)&lt;&gt;0,INDEX(Activiteitenoverzicht!$G$5:$G$10001,I451),"niet gevonden"),"-")</f>
        <v>-</v>
      </c>
      <c r="L451" t="str">
        <f ca="1">IF(ISNUMBER(I451), IFERROR(MATCH(A451,OFFSET(Activiteitenoverzicht!$D$5:$D$10001,I451,0), 0)+I451, "-"), "-")</f>
        <v>-</v>
      </c>
      <c r="M451" t="str" cm="1">
        <f t="array" aca="1" ref="M451" ca="1">IF(ISNUMBER(L451),IF(INDEX(Activiteitenoverzicht!$B$5:$B$10001,L451)&lt;&gt;0,INDEX(Activiteitenoverzicht!$B$5:$B$10001,L451),"niet gevonden"),"-")</f>
        <v>-</v>
      </c>
      <c r="N451" t="str" cm="1">
        <f t="array" aca="1" ref="N451" ca="1">IF(ISNUMBER(L451),IF(INDEX(Activiteitenoverzicht!$G$5:$G$10001,L451)&lt;&gt;0,INDEX(Activiteitenoverzicht!$G$5:$G$10001,L451),"niet gevonden"),"-")</f>
        <v>-</v>
      </c>
      <c r="O451" t="str">
        <f ca="1">IF(ISNUMBER(L451), IFERROR(MATCH(A451,OFFSET(Activiteitenoverzicht!$D$5:$D$10001,L451,0), 0)+L451, "-"), "-")</f>
        <v>-</v>
      </c>
      <c r="R451" t="str">
        <f ca="1">IF(ISNUMBER(O451), IFERROR(MATCH(A451,OFFSET(Activiteitenoverzicht!$D$5:$D$10001,O451,0), 0)+O451, "-"), "-")</f>
        <v>-</v>
      </c>
      <c r="U451" t="str">
        <f ca="1">IF(ISNUMBER(R451), IFERROR(MATCH(A451,OFFSET(Activiteitenoverzicht!$D$5:$D$10001,R451,0), 0)+R451, "-"), "-")</f>
        <v>-</v>
      </c>
      <c r="X451" t="str">
        <f ca="1">IF(ISNUMBER(U451), IFERROR(MATCH(A451,OFFSET(Activiteitenoverzicht!$D$5:$D$10001,U451,0), 0)+U451, "-"), "-")</f>
        <v>-</v>
      </c>
      <c r="AA451" t="str">
        <f ca="1">IF(ISNUMBER(X451), IFERROR(MATCH(A451,OFFSET(Activiteitenoverzicht!$D$5:$D$10001,X451,0), 0)+X451, "-"), "-")</f>
        <v>-</v>
      </c>
    </row>
    <row r="452" spans="2:27" x14ac:dyDescent="0.25">
      <c r="B452">
        <f t="shared" si="7"/>
        <v>0</v>
      </c>
      <c r="C452" t="e">
        <f>MATCH(A452,Activiteitenoverzicht!$D$5:$D$10001, 0)</f>
        <v>#N/A</v>
      </c>
      <c r="D452" t="e" cm="1">
        <f t="array" ref="D452">IF(INDEX(Activiteitenoverzicht!$B$5:$B$10001,C452)&lt;&gt;0,INDEX(Activiteitenoverzicht!$B$5:$B$10001,C452),"niet gevonden")</f>
        <v>#N/A</v>
      </c>
      <c r="E452" t="e" cm="1">
        <f t="array" ref="E452">IF(INDEX(Activiteitenoverzicht!$G$5:$G$10001,C452)&lt;&gt;0,INDEX(Activiteitenoverzicht!$G$5:$G$10001,C452),"niet gevonden")</f>
        <v>#N/A</v>
      </c>
      <c r="F452" t="str">
        <f ca="1">IFERROR(MATCH(A452,OFFSET(Activiteitenoverzicht!$D$5:$D$2079,C452,0), 0)+C452, "-")</f>
        <v>-</v>
      </c>
      <c r="G452" t="str" cm="1">
        <f t="array" aca="1" ref="G452" ca="1">IF(ISNUMBER(F452),IF(INDEX(Activiteitenoverzicht!$B$5:$B$10001,F452)&lt;&gt;0,INDEX(Activiteitenoverzicht!$B$5:$B$10001,F452),"niet gevonden"),"-")</f>
        <v>-</v>
      </c>
      <c r="H452" t="str" cm="1">
        <f t="array" aca="1" ref="H452" ca="1">IF(ISNUMBER(F452),IF(INDEX(Activiteitenoverzicht!$G$5:$G$10001,F452)&lt;&gt;0,INDEX(Activiteitenoverzicht!$G$5:$G$10001,F452),"niet gevonden"),"-")</f>
        <v>-</v>
      </c>
      <c r="I452" t="str">
        <f ca="1">IF(ISNUMBER(F452), IFERROR(MATCH(A452,OFFSET(Activiteitenoverzicht!$D$5:$D$10001,F452,0), 0)+F452, "-"), "-")</f>
        <v>-</v>
      </c>
      <c r="J452" t="str" cm="1">
        <f t="array" aca="1" ref="J452" ca="1">IF(ISNUMBER(I452),IF(INDEX(Activiteitenoverzicht!$B$5:$B$10001,I452)&lt;&gt;0,INDEX(Activiteitenoverzicht!$B$5:$B$10001,I452),"niet gevonden"),"-")</f>
        <v>-</v>
      </c>
      <c r="K452" t="str" cm="1">
        <f t="array" aca="1" ref="K452" ca="1">IF(ISNUMBER(I452),IF(INDEX(Activiteitenoverzicht!$G$5:$G$10001,I452)&lt;&gt;0,INDEX(Activiteitenoverzicht!$G$5:$G$10001,I452),"niet gevonden"),"-")</f>
        <v>-</v>
      </c>
      <c r="L452" t="str">
        <f ca="1">IF(ISNUMBER(I452), IFERROR(MATCH(A452,OFFSET(Activiteitenoverzicht!$D$5:$D$10001,I452,0), 0)+I452, "-"), "-")</f>
        <v>-</v>
      </c>
      <c r="M452" t="str" cm="1">
        <f t="array" aca="1" ref="M452" ca="1">IF(ISNUMBER(L452),IF(INDEX(Activiteitenoverzicht!$B$5:$B$10001,L452)&lt;&gt;0,INDEX(Activiteitenoverzicht!$B$5:$B$10001,L452),"niet gevonden"),"-")</f>
        <v>-</v>
      </c>
      <c r="N452" t="str" cm="1">
        <f t="array" aca="1" ref="N452" ca="1">IF(ISNUMBER(L452),IF(INDEX(Activiteitenoverzicht!$G$5:$G$10001,L452)&lt;&gt;0,INDEX(Activiteitenoverzicht!$G$5:$G$10001,L452),"niet gevonden"),"-")</f>
        <v>-</v>
      </c>
      <c r="O452" t="str">
        <f ca="1">IF(ISNUMBER(L452), IFERROR(MATCH(A452,OFFSET(Activiteitenoverzicht!$D$5:$D$10001,L452,0), 0)+L452, "-"), "-")</f>
        <v>-</v>
      </c>
      <c r="R452" t="str">
        <f ca="1">IF(ISNUMBER(O452), IFERROR(MATCH(A452,OFFSET(Activiteitenoverzicht!$D$5:$D$10001,O452,0), 0)+O452, "-"), "-")</f>
        <v>-</v>
      </c>
      <c r="U452" t="str">
        <f ca="1">IF(ISNUMBER(R452), IFERROR(MATCH(A452,OFFSET(Activiteitenoverzicht!$D$5:$D$10001,R452,0), 0)+R452, "-"), "-")</f>
        <v>-</v>
      </c>
      <c r="X452" t="str">
        <f ca="1">IF(ISNUMBER(U452), IFERROR(MATCH(A452,OFFSET(Activiteitenoverzicht!$D$5:$D$10001,U452,0), 0)+U452, "-"), "-")</f>
        <v>-</v>
      </c>
      <c r="AA452" t="str">
        <f ca="1">IF(ISNUMBER(X452), IFERROR(MATCH(A452,OFFSET(Activiteitenoverzicht!$D$5:$D$10001,X452,0), 0)+X452, "-"), "-")</f>
        <v>-</v>
      </c>
    </row>
    <row r="453" spans="2:27" x14ac:dyDescent="0.25">
      <c r="B453">
        <f t="shared" si="7"/>
        <v>0</v>
      </c>
      <c r="C453" t="e">
        <f>MATCH(A453,Activiteitenoverzicht!$D$5:$D$10001, 0)</f>
        <v>#N/A</v>
      </c>
      <c r="D453" t="e" cm="1">
        <f t="array" ref="D453">IF(INDEX(Activiteitenoverzicht!$B$5:$B$10001,C453)&lt;&gt;0,INDEX(Activiteitenoverzicht!$B$5:$B$10001,C453),"niet gevonden")</f>
        <v>#N/A</v>
      </c>
      <c r="E453" t="e" cm="1">
        <f t="array" ref="E453">IF(INDEX(Activiteitenoverzicht!$G$5:$G$10001,C453)&lt;&gt;0,INDEX(Activiteitenoverzicht!$G$5:$G$10001,C453),"niet gevonden")</f>
        <v>#N/A</v>
      </c>
      <c r="F453" t="str">
        <f ca="1">IFERROR(MATCH(A453,OFFSET(Activiteitenoverzicht!$D$5:$D$2079,C453,0), 0)+C453, "-")</f>
        <v>-</v>
      </c>
      <c r="G453" t="str" cm="1">
        <f t="array" aca="1" ref="G453" ca="1">IF(ISNUMBER(F453),IF(INDEX(Activiteitenoverzicht!$B$5:$B$10001,F453)&lt;&gt;0,INDEX(Activiteitenoverzicht!$B$5:$B$10001,F453),"niet gevonden"),"-")</f>
        <v>-</v>
      </c>
      <c r="H453" t="str" cm="1">
        <f t="array" aca="1" ref="H453" ca="1">IF(ISNUMBER(F453),IF(INDEX(Activiteitenoverzicht!$G$5:$G$10001,F453)&lt;&gt;0,INDEX(Activiteitenoverzicht!$G$5:$G$10001,F453),"niet gevonden"),"-")</f>
        <v>-</v>
      </c>
      <c r="I453" t="str">
        <f ca="1">IF(ISNUMBER(F453), IFERROR(MATCH(A453,OFFSET(Activiteitenoverzicht!$D$5:$D$10001,F453,0), 0)+F453, "-"), "-")</f>
        <v>-</v>
      </c>
      <c r="J453" t="str" cm="1">
        <f t="array" aca="1" ref="J453" ca="1">IF(ISNUMBER(I453),IF(INDEX(Activiteitenoverzicht!$B$5:$B$10001,I453)&lt;&gt;0,INDEX(Activiteitenoverzicht!$B$5:$B$10001,I453),"niet gevonden"),"-")</f>
        <v>-</v>
      </c>
      <c r="K453" t="str" cm="1">
        <f t="array" aca="1" ref="K453" ca="1">IF(ISNUMBER(I453),IF(INDEX(Activiteitenoverzicht!$G$5:$G$10001,I453)&lt;&gt;0,INDEX(Activiteitenoverzicht!$G$5:$G$10001,I453),"niet gevonden"),"-")</f>
        <v>-</v>
      </c>
      <c r="L453" t="str">
        <f ca="1">IF(ISNUMBER(I453), IFERROR(MATCH(A453,OFFSET(Activiteitenoverzicht!$D$5:$D$10001,I453,0), 0)+I453, "-"), "-")</f>
        <v>-</v>
      </c>
      <c r="M453" t="str" cm="1">
        <f t="array" aca="1" ref="M453" ca="1">IF(ISNUMBER(L453),IF(INDEX(Activiteitenoverzicht!$B$5:$B$10001,L453)&lt;&gt;0,INDEX(Activiteitenoverzicht!$B$5:$B$10001,L453),"niet gevonden"),"-")</f>
        <v>-</v>
      </c>
      <c r="N453" t="str" cm="1">
        <f t="array" aca="1" ref="N453" ca="1">IF(ISNUMBER(L453),IF(INDEX(Activiteitenoverzicht!$G$5:$G$10001,L453)&lt;&gt;0,INDEX(Activiteitenoverzicht!$G$5:$G$10001,L453),"niet gevonden"),"-")</f>
        <v>-</v>
      </c>
      <c r="O453" t="str">
        <f ca="1">IF(ISNUMBER(L453), IFERROR(MATCH(A453,OFFSET(Activiteitenoverzicht!$D$5:$D$10001,L453,0), 0)+L453, "-"), "-")</f>
        <v>-</v>
      </c>
      <c r="R453" t="str">
        <f ca="1">IF(ISNUMBER(O453), IFERROR(MATCH(A453,OFFSET(Activiteitenoverzicht!$D$5:$D$10001,O453,0), 0)+O453, "-"), "-")</f>
        <v>-</v>
      </c>
      <c r="U453" t="str">
        <f ca="1">IF(ISNUMBER(R453), IFERROR(MATCH(A453,OFFSET(Activiteitenoverzicht!$D$5:$D$10001,R453,0), 0)+R453, "-"), "-")</f>
        <v>-</v>
      </c>
      <c r="X453" t="str">
        <f ca="1">IF(ISNUMBER(U453), IFERROR(MATCH(A453,OFFSET(Activiteitenoverzicht!$D$5:$D$10001,U453,0), 0)+U453, "-"), "-")</f>
        <v>-</v>
      </c>
      <c r="AA453" t="str">
        <f ca="1">IF(ISNUMBER(X453), IFERROR(MATCH(A453,OFFSET(Activiteitenoverzicht!$D$5:$D$10001,X453,0), 0)+X453, "-"), "-")</f>
        <v>-</v>
      </c>
    </row>
    <row r="454" spans="2:27" x14ac:dyDescent="0.25">
      <c r="B454">
        <f t="shared" si="7"/>
        <v>0</v>
      </c>
      <c r="C454" t="e">
        <f>MATCH(A454,Activiteitenoverzicht!$D$5:$D$10001, 0)</f>
        <v>#N/A</v>
      </c>
      <c r="D454" t="e" cm="1">
        <f t="array" ref="D454">IF(INDEX(Activiteitenoverzicht!$B$5:$B$10001,C454)&lt;&gt;0,INDEX(Activiteitenoverzicht!$B$5:$B$10001,C454),"niet gevonden")</f>
        <v>#N/A</v>
      </c>
      <c r="E454" t="e" cm="1">
        <f t="array" ref="E454">IF(INDEX(Activiteitenoverzicht!$G$5:$G$10001,C454)&lt;&gt;0,INDEX(Activiteitenoverzicht!$G$5:$G$10001,C454),"niet gevonden")</f>
        <v>#N/A</v>
      </c>
      <c r="F454" t="str">
        <f ca="1">IFERROR(MATCH(A454,OFFSET(Activiteitenoverzicht!$D$5:$D$2079,C454,0), 0)+C454, "-")</f>
        <v>-</v>
      </c>
      <c r="G454" t="str" cm="1">
        <f t="array" aca="1" ref="G454" ca="1">IF(ISNUMBER(F454),IF(INDEX(Activiteitenoverzicht!$B$5:$B$10001,F454)&lt;&gt;0,INDEX(Activiteitenoverzicht!$B$5:$B$10001,F454),"niet gevonden"),"-")</f>
        <v>-</v>
      </c>
      <c r="H454" t="str" cm="1">
        <f t="array" aca="1" ref="H454" ca="1">IF(ISNUMBER(F454),IF(INDEX(Activiteitenoverzicht!$G$5:$G$10001,F454)&lt;&gt;0,INDEX(Activiteitenoverzicht!$G$5:$G$10001,F454),"niet gevonden"),"-")</f>
        <v>-</v>
      </c>
      <c r="I454" t="str">
        <f ca="1">IF(ISNUMBER(F454), IFERROR(MATCH(A454,OFFSET(Activiteitenoverzicht!$D$5:$D$10001,F454,0), 0)+F454, "-"), "-")</f>
        <v>-</v>
      </c>
      <c r="J454" t="str" cm="1">
        <f t="array" aca="1" ref="J454" ca="1">IF(ISNUMBER(I454),IF(INDEX(Activiteitenoverzicht!$B$5:$B$10001,I454)&lt;&gt;0,INDEX(Activiteitenoverzicht!$B$5:$B$10001,I454),"niet gevonden"),"-")</f>
        <v>-</v>
      </c>
      <c r="K454" t="str" cm="1">
        <f t="array" aca="1" ref="K454" ca="1">IF(ISNUMBER(I454),IF(INDEX(Activiteitenoverzicht!$G$5:$G$10001,I454)&lt;&gt;0,INDEX(Activiteitenoverzicht!$G$5:$G$10001,I454),"niet gevonden"),"-")</f>
        <v>-</v>
      </c>
      <c r="L454" t="str">
        <f ca="1">IF(ISNUMBER(I454), IFERROR(MATCH(A454,OFFSET(Activiteitenoverzicht!$D$5:$D$10001,I454,0), 0)+I454, "-"), "-")</f>
        <v>-</v>
      </c>
      <c r="M454" t="str" cm="1">
        <f t="array" aca="1" ref="M454" ca="1">IF(ISNUMBER(L454),IF(INDEX(Activiteitenoverzicht!$B$5:$B$10001,L454)&lt;&gt;0,INDEX(Activiteitenoverzicht!$B$5:$B$10001,L454),"niet gevonden"),"-")</f>
        <v>-</v>
      </c>
      <c r="N454" t="str" cm="1">
        <f t="array" aca="1" ref="N454" ca="1">IF(ISNUMBER(L454),IF(INDEX(Activiteitenoverzicht!$G$5:$G$10001,L454)&lt;&gt;0,INDEX(Activiteitenoverzicht!$G$5:$G$10001,L454),"niet gevonden"),"-")</f>
        <v>-</v>
      </c>
      <c r="O454" t="str">
        <f ca="1">IF(ISNUMBER(L454), IFERROR(MATCH(A454,OFFSET(Activiteitenoverzicht!$D$5:$D$10001,L454,0), 0)+L454, "-"), "-")</f>
        <v>-</v>
      </c>
      <c r="R454" t="str">
        <f ca="1">IF(ISNUMBER(O454), IFERROR(MATCH(A454,OFFSET(Activiteitenoverzicht!$D$5:$D$10001,O454,0), 0)+O454, "-"), "-")</f>
        <v>-</v>
      </c>
      <c r="U454" t="str">
        <f ca="1">IF(ISNUMBER(R454), IFERROR(MATCH(A454,OFFSET(Activiteitenoverzicht!$D$5:$D$10001,R454,0), 0)+R454, "-"), "-")</f>
        <v>-</v>
      </c>
      <c r="X454" t="str">
        <f ca="1">IF(ISNUMBER(U454), IFERROR(MATCH(A454,OFFSET(Activiteitenoverzicht!$D$5:$D$10001,U454,0), 0)+U454, "-"), "-")</f>
        <v>-</v>
      </c>
      <c r="AA454" t="str">
        <f ca="1">IF(ISNUMBER(X454), IFERROR(MATCH(A454,OFFSET(Activiteitenoverzicht!$D$5:$D$10001,X454,0), 0)+X454, "-"), "-")</f>
        <v>-</v>
      </c>
    </row>
    <row r="455" spans="2:27" x14ac:dyDescent="0.25">
      <c r="B455">
        <f t="shared" si="7"/>
        <v>0</v>
      </c>
      <c r="C455" t="e">
        <f>MATCH(A455,Activiteitenoverzicht!$D$5:$D$10001, 0)</f>
        <v>#N/A</v>
      </c>
      <c r="D455" t="e" cm="1">
        <f t="array" ref="D455">IF(INDEX(Activiteitenoverzicht!$B$5:$B$10001,C455)&lt;&gt;0,INDEX(Activiteitenoverzicht!$B$5:$B$10001,C455),"niet gevonden")</f>
        <v>#N/A</v>
      </c>
      <c r="E455" t="e" cm="1">
        <f t="array" ref="E455">IF(INDEX(Activiteitenoverzicht!$G$5:$G$10001,C455)&lt;&gt;0,INDEX(Activiteitenoverzicht!$G$5:$G$10001,C455),"niet gevonden")</f>
        <v>#N/A</v>
      </c>
      <c r="F455" t="str">
        <f ca="1">IFERROR(MATCH(A455,OFFSET(Activiteitenoverzicht!$D$5:$D$2079,C455,0), 0)+C455, "-")</f>
        <v>-</v>
      </c>
      <c r="G455" t="str" cm="1">
        <f t="array" aca="1" ref="G455" ca="1">IF(ISNUMBER(F455),IF(INDEX(Activiteitenoverzicht!$B$5:$B$10001,F455)&lt;&gt;0,INDEX(Activiteitenoverzicht!$B$5:$B$10001,F455),"niet gevonden"),"-")</f>
        <v>-</v>
      </c>
      <c r="H455" t="str" cm="1">
        <f t="array" aca="1" ref="H455" ca="1">IF(ISNUMBER(F455),IF(INDEX(Activiteitenoverzicht!$G$5:$G$10001,F455)&lt;&gt;0,INDEX(Activiteitenoverzicht!$G$5:$G$10001,F455),"niet gevonden"),"-")</f>
        <v>-</v>
      </c>
      <c r="I455" t="str">
        <f ca="1">IF(ISNUMBER(F455), IFERROR(MATCH(A455,OFFSET(Activiteitenoverzicht!$D$5:$D$10001,F455,0), 0)+F455, "-"), "-")</f>
        <v>-</v>
      </c>
      <c r="J455" t="str" cm="1">
        <f t="array" aca="1" ref="J455" ca="1">IF(ISNUMBER(I455),IF(INDEX(Activiteitenoverzicht!$B$5:$B$10001,I455)&lt;&gt;0,INDEX(Activiteitenoverzicht!$B$5:$B$10001,I455),"niet gevonden"),"-")</f>
        <v>-</v>
      </c>
      <c r="K455" t="str" cm="1">
        <f t="array" aca="1" ref="K455" ca="1">IF(ISNUMBER(I455),IF(INDEX(Activiteitenoverzicht!$G$5:$G$10001,I455)&lt;&gt;0,INDEX(Activiteitenoverzicht!$G$5:$G$10001,I455),"niet gevonden"),"-")</f>
        <v>-</v>
      </c>
      <c r="L455" t="str">
        <f ca="1">IF(ISNUMBER(I455), IFERROR(MATCH(A455,OFFSET(Activiteitenoverzicht!$D$5:$D$10001,I455,0), 0)+I455, "-"), "-")</f>
        <v>-</v>
      </c>
      <c r="M455" t="str" cm="1">
        <f t="array" aca="1" ref="M455" ca="1">IF(ISNUMBER(L455),IF(INDEX(Activiteitenoverzicht!$B$5:$B$10001,L455)&lt;&gt;0,INDEX(Activiteitenoverzicht!$B$5:$B$10001,L455),"niet gevonden"),"-")</f>
        <v>-</v>
      </c>
      <c r="N455" t="str" cm="1">
        <f t="array" aca="1" ref="N455" ca="1">IF(ISNUMBER(L455),IF(INDEX(Activiteitenoverzicht!$G$5:$G$10001,L455)&lt;&gt;0,INDEX(Activiteitenoverzicht!$G$5:$G$10001,L455),"niet gevonden"),"-")</f>
        <v>-</v>
      </c>
      <c r="O455" t="str">
        <f ca="1">IF(ISNUMBER(L455), IFERROR(MATCH(A455,OFFSET(Activiteitenoverzicht!$D$5:$D$10001,L455,0), 0)+L455, "-"), "-")</f>
        <v>-</v>
      </c>
      <c r="R455" t="str">
        <f ca="1">IF(ISNUMBER(O455), IFERROR(MATCH(A455,OFFSET(Activiteitenoverzicht!$D$5:$D$10001,O455,0), 0)+O455, "-"), "-")</f>
        <v>-</v>
      </c>
      <c r="U455" t="str">
        <f ca="1">IF(ISNUMBER(R455), IFERROR(MATCH(A455,OFFSET(Activiteitenoverzicht!$D$5:$D$10001,R455,0), 0)+R455, "-"), "-")</f>
        <v>-</v>
      </c>
      <c r="X455" t="str">
        <f ca="1">IF(ISNUMBER(U455), IFERROR(MATCH(A455,OFFSET(Activiteitenoverzicht!$D$5:$D$10001,U455,0), 0)+U455, "-"), "-")</f>
        <v>-</v>
      </c>
      <c r="AA455" t="str">
        <f ca="1">IF(ISNUMBER(X455), IFERROR(MATCH(A455,OFFSET(Activiteitenoverzicht!$D$5:$D$10001,X455,0), 0)+X455, "-"), "-")</f>
        <v>-</v>
      </c>
    </row>
    <row r="456" spans="2:27" x14ac:dyDescent="0.25">
      <c r="B456">
        <f t="shared" si="7"/>
        <v>0</v>
      </c>
      <c r="C456" t="e">
        <f>MATCH(A456,Activiteitenoverzicht!$D$5:$D$10001, 0)</f>
        <v>#N/A</v>
      </c>
      <c r="D456" t="e" cm="1">
        <f t="array" ref="D456">IF(INDEX(Activiteitenoverzicht!$B$5:$B$10001,C456)&lt;&gt;0,INDEX(Activiteitenoverzicht!$B$5:$B$10001,C456),"niet gevonden")</f>
        <v>#N/A</v>
      </c>
      <c r="E456" t="e" cm="1">
        <f t="array" ref="E456">IF(INDEX(Activiteitenoverzicht!$G$5:$G$10001,C456)&lt;&gt;0,INDEX(Activiteitenoverzicht!$G$5:$G$10001,C456),"niet gevonden")</f>
        <v>#N/A</v>
      </c>
      <c r="F456" t="str">
        <f ca="1">IFERROR(MATCH(A456,OFFSET(Activiteitenoverzicht!$D$5:$D$2079,C456,0), 0)+C456, "-")</f>
        <v>-</v>
      </c>
      <c r="G456" t="str" cm="1">
        <f t="array" aca="1" ref="G456" ca="1">IF(ISNUMBER(F456),IF(INDEX(Activiteitenoverzicht!$B$5:$B$10001,F456)&lt;&gt;0,INDEX(Activiteitenoverzicht!$B$5:$B$10001,F456),"niet gevonden"),"-")</f>
        <v>-</v>
      </c>
      <c r="H456" t="str" cm="1">
        <f t="array" aca="1" ref="H456" ca="1">IF(ISNUMBER(F456),IF(INDEX(Activiteitenoverzicht!$G$5:$G$10001,F456)&lt;&gt;0,INDEX(Activiteitenoverzicht!$G$5:$G$10001,F456),"niet gevonden"),"-")</f>
        <v>-</v>
      </c>
      <c r="I456" t="str">
        <f ca="1">IF(ISNUMBER(F456), IFERROR(MATCH(A456,OFFSET(Activiteitenoverzicht!$D$5:$D$10001,F456,0), 0)+F456, "-"), "-")</f>
        <v>-</v>
      </c>
      <c r="J456" t="str" cm="1">
        <f t="array" aca="1" ref="J456" ca="1">IF(ISNUMBER(I456),IF(INDEX(Activiteitenoverzicht!$B$5:$B$10001,I456)&lt;&gt;0,INDEX(Activiteitenoverzicht!$B$5:$B$10001,I456),"niet gevonden"),"-")</f>
        <v>-</v>
      </c>
      <c r="K456" t="str" cm="1">
        <f t="array" aca="1" ref="K456" ca="1">IF(ISNUMBER(I456),IF(INDEX(Activiteitenoverzicht!$G$5:$G$10001,I456)&lt;&gt;0,INDEX(Activiteitenoverzicht!$G$5:$G$10001,I456),"niet gevonden"),"-")</f>
        <v>-</v>
      </c>
      <c r="L456" t="str">
        <f ca="1">IF(ISNUMBER(I456), IFERROR(MATCH(A456,OFFSET(Activiteitenoverzicht!$D$5:$D$10001,I456,0), 0)+I456, "-"), "-")</f>
        <v>-</v>
      </c>
      <c r="M456" t="str" cm="1">
        <f t="array" aca="1" ref="M456" ca="1">IF(ISNUMBER(L456),IF(INDEX(Activiteitenoverzicht!$B$5:$B$10001,L456)&lt;&gt;0,INDEX(Activiteitenoverzicht!$B$5:$B$10001,L456),"niet gevonden"),"-")</f>
        <v>-</v>
      </c>
      <c r="N456" t="str" cm="1">
        <f t="array" aca="1" ref="N456" ca="1">IF(ISNUMBER(L456),IF(INDEX(Activiteitenoverzicht!$G$5:$G$10001,L456)&lt;&gt;0,INDEX(Activiteitenoverzicht!$G$5:$G$10001,L456),"niet gevonden"),"-")</f>
        <v>-</v>
      </c>
      <c r="O456" t="str">
        <f ca="1">IF(ISNUMBER(L456), IFERROR(MATCH(A456,OFFSET(Activiteitenoverzicht!$D$5:$D$10001,L456,0), 0)+L456, "-"), "-")</f>
        <v>-</v>
      </c>
      <c r="R456" t="str">
        <f ca="1">IF(ISNUMBER(O456), IFERROR(MATCH(A456,OFFSET(Activiteitenoverzicht!$D$5:$D$10001,O456,0), 0)+O456, "-"), "-")</f>
        <v>-</v>
      </c>
      <c r="U456" t="str">
        <f ca="1">IF(ISNUMBER(R456), IFERROR(MATCH(A456,OFFSET(Activiteitenoverzicht!$D$5:$D$10001,R456,0), 0)+R456, "-"), "-")</f>
        <v>-</v>
      </c>
      <c r="X456" t="str">
        <f ca="1">IF(ISNUMBER(U456), IFERROR(MATCH(A456,OFFSET(Activiteitenoverzicht!$D$5:$D$10001,U456,0), 0)+U456, "-"), "-")</f>
        <v>-</v>
      </c>
      <c r="AA456" t="str">
        <f ca="1">IF(ISNUMBER(X456), IFERROR(MATCH(A456,OFFSET(Activiteitenoverzicht!$D$5:$D$10001,X456,0), 0)+X456, "-"), "-")</f>
        <v>-</v>
      </c>
    </row>
    <row r="457" spans="2:27" x14ac:dyDescent="0.25">
      <c r="B457">
        <f t="shared" si="7"/>
        <v>0</v>
      </c>
      <c r="C457" t="e">
        <f>MATCH(A457,Activiteitenoverzicht!$D$5:$D$10001, 0)</f>
        <v>#N/A</v>
      </c>
      <c r="D457" t="e" cm="1">
        <f t="array" ref="D457">IF(INDEX(Activiteitenoverzicht!$B$5:$B$10001,C457)&lt;&gt;0,INDEX(Activiteitenoverzicht!$B$5:$B$10001,C457),"niet gevonden")</f>
        <v>#N/A</v>
      </c>
      <c r="E457" t="e" cm="1">
        <f t="array" ref="E457">IF(INDEX(Activiteitenoverzicht!$G$5:$G$10001,C457)&lt;&gt;0,INDEX(Activiteitenoverzicht!$G$5:$G$10001,C457),"niet gevonden")</f>
        <v>#N/A</v>
      </c>
      <c r="F457" t="str">
        <f ca="1">IFERROR(MATCH(A457,OFFSET(Activiteitenoverzicht!$D$5:$D$2079,C457,0), 0)+C457, "-")</f>
        <v>-</v>
      </c>
      <c r="G457" t="str" cm="1">
        <f t="array" aca="1" ref="G457" ca="1">IF(ISNUMBER(F457),IF(INDEX(Activiteitenoverzicht!$B$5:$B$10001,F457)&lt;&gt;0,INDEX(Activiteitenoverzicht!$B$5:$B$10001,F457),"niet gevonden"),"-")</f>
        <v>-</v>
      </c>
      <c r="H457" t="str" cm="1">
        <f t="array" aca="1" ref="H457" ca="1">IF(ISNUMBER(F457),IF(INDEX(Activiteitenoverzicht!$G$5:$G$10001,F457)&lt;&gt;0,INDEX(Activiteitenoverzicht!$G$5:$G$10001,F457),"niet gevonden"),"-")</f>
        <v>-</v>
      </c>
      <c r="I457" t="str">
        <f ca="1">IF(ISNUMBER(F457), IFERROR(MATCH(A457,OFFSET(Activiteitenoverzicht!$D$5:$D$10001,F457,0), 0)+F457, "-"), "-")</f>
        <v>-</v>
      </c>
      <c r="J457" t="str" cm="1">
        <f t="array" aca="1" ref="J457" ca="1">IF(ISNUMBER(I457),IF(INDEX(Activiteitenoverzicht!$B$5:$B$10001,I457)&lt;&gt;0,INDEX(Activiteitenoverzicht!$B$5:$B$10001,I457),"niet gevonden"),"-")</f>
        <v>-</v>
      </c>
      <c r="K457" t="str" cm="1">
        <f t="array" aca="1" ref="K457" ca="1">IF(ISNUMBER(I457),IF(INDEX(Activiteitenoverzicht!$G$5:$G$10001,I457)&lt;&gt;0,INDEX(Activiteitenoverzicht!$G$5:$G$10001,I457),"niet gevonden"),"-")</f>
        <v>-</v>
      </c>
      <c r="L457" t="str">
        <f ca="1">IF(ISNUMBER(I457), IFERROR(MATCH(A457,OFFSET(Activiteitenoverzicht!$D$5:$D$10001,I457,0), 0)+I457, "-"), "-")</f>
        <v>-</v>
      </c>
      <c r="M457" t="str" cm="1">
        <f t="array" aca="1" ref="M457" ca="1">IF(ISNUMBER(L457),IF(INDEX(Activiteitenoverzicht!$B$5:$B$10001,L457)&lt;&gt;0,INDEX(Activiteitenoverzicht!$B$5:$B$10001,L457),"niet gevonden"),"-")</f>
        <v>-</v>
      </c>
      <c r="N457" t="str" cm="1">
        <f t="array" aca="1" ref="N457" ca="1">IF(ISNUMBER(L457),IF(INDEX(Activiteitenoverzicht!$G$5:$G$10001,L457)&lt;&gt;0,INDEX(Activiteitenoverzicht!$G$5:$G$10001,L457),"niet gevonden"),"-")</f>
        <v>-</v>
      </c>
      <c r="O457" t="str">
        <f ca="1">IF(ISNUMBER(L457), IFERROR(MATCH(A457,OFFSET(Activiteitenoverzicht!$D$5:$D$10001,L457,0), 0)+L457, "-"), "-")</f>
        <v>-</v>
      </c>
      <c r="R457" t="str">
        <f ca="1">IF(ISNUMBER(O457), IFERROR(MATCH(A457,OFFSET(Activiteitenoverzicht!$D$5:$D$10001,O457,0), 0)+O457, "-"), "-")</f>
        <v>-</v>
      </c>
      <c r="U457" t="str">
        <f ca="1">IF(ISNUMBER(R457), IFERROR(MATCH(A457,OFFSET(Activiteitenoverzicht!$D$5:$D$10001,R457,0), 0)+R457, "-"), "-")</f>
        <v>-</v>
      </c>
      <c r="X457" t="str">
        <f ca="1">IF(ISNUMBER(U457), IFERROR(MATCH(A457,OFFSET(Activiteitenoverzicht!$D$5:$D$10001,U457,0), 0)+U457, "-"), "-")</f>
        <v>-</v>
      </c>
      <c r="AA457" t="str">
        <f ca="1">IF(ISNUMBER(X457), IFERROR(MATCH(A457,OFFSET(Activiteitenoverzicht!$D$5:$D$10001,X457,0), 0)+X457, "-"), "-")</f>
        <v>-</v>
      </c>
    </row>
    <row r="458" spans="2:27" x14ac:dyDescent="0.25">
      <c r="B458">
        <f t="shared" si="7"/>
        <v>0</v>
      </c>
      <c r="C458" t="e">
        <f>MATCH(A458,Activiteitenoverzicht!$D$5:$D$10001, 0)</f>
        <v>#N/A</v>
      </c>
      <c r="D458" t="e" cm="1">
        <f t="array" ref="D458">IF(INDEX(Activiteitenoverzicht!$B$5:$B$10001,C458)&lt;&gt;0,INDEX(Activiteitenoverzicht!$B$5:$B$10001,C458),"niet gevonden")</f>
        <v>#N/A</v>
      </c>
      <c r="E458" t="e" cm="1">
        <f t="array" ref="E458">IF(INDEX(Activiteitenoverzicht!$G$5:$G$10001,C458)&lt;&gt;0,INDEX(Activiteitenoverzicht!$G$5:$G$10001,C458),"niet gevonden")</f>
        <v>#N/A</v>
      </c>
      <c r="F458" t="str">
        <f ca="1">IFERROR(MATCH(A458,OFFSET(Activiteitenoverzicht!$D$5:$D$2079,C458,0), 0)+C458, "-")</f>
        <v>-</v>
      </c>
      <c r="G458" t="str" cm="1">
        <f t="array" aca="1" ref="G458" ca="1">IF(ISNUMBER(F458),IF(INDEX(Activiteitenoverzicht!$B$5:$B$10001,F458)&lt;&gt;0,INDEX(Activiteitenoverzicht!$B$5:$B$10001,F458),"niet gevonden"),"-")</f>
        <v>-</v>
      </c>
      <c r="H458" t="str" cm="1">
        <f t="array" aca="1" ref="H458" ca="1">IF(ISNUMBER(F458),IF(INDEX(Activiteitenoverzicht!$G$5:$G$10001,F458)&lt;&gt;0,INDEX(Activiteitenoverzicht!$G$5:$G$10001,F458),"niet gevonden"),"-")</f>
        <v>-</v>
      </c>
      <c r="I458" t="str">
        <f ca="1">IF(ISNUMBER(F458), IFERROR(MATCH(A458,OFFSET(Activiteitenoverzicht!$D$5:$D$10001,F458,0), 0)+F458, "-"), "-")</f>
        <v>-</v>
      </c>
      <c r="J458" t="str" cm="1">
        <f t="array" aca="1" ref="J458" ca="1">IF(ISNUMBER(I458),IF(INDEX(Activiteitenoverzicht!$B$5:$B$10001,I458)&lt;&gt;0,INDEX(Activiteitenoverzicht!$B$5:$B$10001,I458),"niet gevonden"),"-")</f>
        <v>-</v>
      </c>
      <c r="K458" t="str" cm="1">
        <f t="array" aca="1" ref="K458" ca="1">IF(ISNUMBER(I458),IF(INDEX(Activiteitenoverzicht!$G$5:$G$10001,I458)&lt;&gt;0,INDEX(Activiteitenoverzicht!$G$5:$G$10001,I458),"niet gevonden"),"-")</f>
        <v>-</v>
      </c>
      <c r="L458" t="str">
        <f ca="1">IF(ISNUMBER(I458), IFERROR(MATCH(A458,OFFSET(Activiteitenoverzicht!$D$5:$D$10001,I458,0), 0)+I458, "-"), "-")</f>
        <v>-</v>
      </c>
      <c r="M458" t="str" cm="1">
        <f t="array" aca="1" ref="M458" ca="1">IF(ISNUMBER(L458),IF(INDEX(Activiteitenoverzicht!$B$5:$B$10001,L458)&lt;&gt;0,INDEX(Activiteitenoverzicht!$B$5:$B$10001,L458),"niet gevonden"),"-")</f>
        <v>-</v>
      </c>
      <c r="N458" t="str" cm="1">
        <f t="array" aca="1" ref="N458" ca="1">IF(ISNUMBER(L458),IF(INDEX(Activiteitenoverzicht!$G$5:$G$10001,L458)&lt;&gt;0,INDEX(Activiteitenoverzicht!$G$5:$G$10001,L458),"niet gevonden"),"-")</f>
        <v>-</v>
      </c>
      <c r="O458" t="str">
        <f ca="1">IF(ISNUMBER(L458), IFERROR(MATCH(A458,OFFSET(Activiteitenoverzicht!$D$5:$D$10001,L458,0), 0)+L458, "-"), "-")</f>
        <v>-</v>
      </c>
      <c r="R458" t="str">
        <f ca="1">IF(ISNUMBER(O458), IFERROR(MATCH(A458,OFFSET(Activiteitenoverzicht!$D$5:$D$10001,O458,0), 0)+O458, "-"), "-")</f>
        <v>-</v>
      </c>
      <c r="U458" t="str">
        <f ca="1">IF(ISNUMBER(R458), IFERROR(MATCH(A458,OFFSET(Activiteitenoverzicht!$D$5:$D$10001,R458,0), 0)+R458, "-"), "-")</f>
        <v>-</v>
      </c>
      <c r="X458" t="str">
        <f ca="1">IF(ISNUMBER(U458), IFERROR(MATCH(A458,OFFSET(Activiteitenoverzicht!$D$5:$D$10001,U458,0), 0)+U458, "-"), "-")</f>
        <v>-</v>
      </c>
      <c r="AA458" t="str">
        <f ca="1">IF(ISNUMBER(X458), IFERROR(MATCH(A458,OFFSET(Activiteitenoverzicht!$D$5:$D$10001,X458,0), 0)+X458, "-"), "-")</f>
        <v>-</v>
      </c>
    </row>
    <row r="459" spans="2:27" x14ac:dyDescent="0.25">
      <c r="B459">
        <f t="shared" si="7"/>
        <v>0</v>
      </c>
      <c r="C459" t="e">
        <f>MATCH(A459,Activiteitenoverzicht!$D$5:$D$10001, 0)</f>
        <v>#N/A</v>
      </c>
      <c r="D459" t="e" cm="1">
        <f t="array" ref="D459">IF(INDEX(Activiteitenoverzicht!$B$5:$B$10001,C459)&lt;&gt;0,INDEX(Activiteitenoverzicht!$B$5:$B$10001,C459),"niet gevonden")</f>
        <v>#N/A</v>
      </c>
      <c r="E459" t="e" cm="1">
        <f t="array" ref="E459">IF(INDEX(Activiteitenoverzicht!$G$5:$G$10001,C459)&lt;&gt;0,INDEX(Activiteitenoverzicht!$G$5:$G$10001,C459),"niet gevonden")</f>
        <v>#N/A</v>
      </c>
      <c r="F459" t="str">
        <f ca="1">IFERROR(MATCH(A459,OFFSET(Activiteitenoverzicht!$D$5:$D$2079,C459,0), 0)+C459, "-")</f>
        <v>-</v>
      </c>
      <c r="G459" t="str" cm="1">
        <f t="array" aca="1" ref="G459" ca="1">IF(ISNUMBER(F459),IF(INDEX(Activiteitenoverzicht!$B$5:$B$10001,F459)&lt;&gt;0,INDEX(Activiteitenoverzicht!$B$5:$B$10001,F459),"niet gevonden"),"-")</f>
        <v>-</v>
      </c>
      <c r="H459" t="str" cm="1">
        <f t="array" aca="1" ref="H459" ca="1">IF(ISNUMBER(F459),IF(INDEX(Activiteitenoverzicht!$G$5:$G$10001,F459)&lt;&gt;0,INDEX(Activiteitenoverzicht!$G$5:$G$10001,F459),"niet gevonden"),"-")</f>
        <v>-</v>
      </c>
      <c r="I459" t="str">
        <f ca="1">IF(ISNUMBER(F459), IFERROR(MATCH(A459,OFFSET(Activiteitenoverzicht!$D$5:$D$10001,F459,0), 0)+F459, "-"), "-")</f>
        <v>-</v>
      </c>
      <c r="J459" t="str" cm="1">
        <f t="array" aca="1" ref="J459" ca="1">IF(ISNUMBER(I459),IF(INDEX(Activiteitenoverzicht!$B$5:$B$10001,I459)&lt;&gt;0,INDEX(Activiteitenoverzicht!$B$5:$B$10001,I459),"niet gevonden"),"-")</f>
        <v>-</v>
      </c>
      <c r="K459" t="str" cm="1">
        <f t="array" aca="1" ref="K459" ca="1">IF(ISNUMBER(I459),IF(INDEX(Activiteitenoverzicht!$G$5:$G$10001,I459)&lt;&gt;0,INDEX(Activiteitenoverzicht!$G$5:$G$10001,I459),"niet gevonden"),"-")</f>
        <v>-</v>
      </c>
      <c r="L459" t="str">
        <f ca="1">IF(ISNUMBER(I459), IFERROR(MATCH(A459,OFFSET(Activiteitenoverzicht!$D$5:$D$10001,I459,0), 0)+I459, "-"), "-")</f>
        <v>-</v>
      </c>
      <c r="M459" t="str" cm="1">
        <f t="array" aca="1" ref="M459" ca="1">IF(ISNUMBER(L459),IF(INDEX(Activiteitenoverzicht!$B$5:$B$10001,L459)&lt;&gt;0,INDEX(Activiteitenoverzicht!$B$5:$B$10001,L459),"niet gevonden"),"-")</f>
        <v>-</v>
      </c>
      <c r="N459" t="str" cm="1">
        <f t="array" aca="1" ref="N459" ca="1">IF(ISNUMBER(L459),IF(INDEX(Activiteitenoverzicht!$G$5:$G$10001,L459)&lt;&gt;0,INDEX(Activiteitenoverzicht!$G$5:$G$10001,L459),"niet gevonden"),"-")</f>
        <v>-</v>
      </c>
      <c r="O459" t="str">
        <f ca="1">IF(ISNUMBER(L459), IFERROR(MATCH(A459,OFFSET(Activiteitenoverzicht!$D$5:$D$10001,L459,0), 0)+L459, "-"), "-")</f>
        <v>-</v>
      </c>
      <c r="R459" t="str">
        <f ca="1">IF(ISNUMBER(O459), IFERROR(MATCH(A459,OFFSET(Activiteitenoverzicht!$D$5:$D$10001,O459,0), 0)+O459, "-"), "-")</f>
        <v>-</v>
      </c>
      <c r="U459" t="str">
        <f ca="1">IF(ISNUMBER(R459), IFERROR(MATCH(A459,OFFSET(Activiteitenoverzicht!$D$5:$D$10001,R459,0), 0)+R459, "-"), "-")</f>
        <v>-</v>
      </c>
      <c r="X459" t="str">
        <f ca="1">IF(ISNUMBER(U459), IFERROR(MATCH(A459,OFFSET(Activiteitenoverzicht!$D$5:$D$10001,U459,0), 0)+U459, "-"), "-")</f>
        <v>-</v>
      </c>
      <c r="AA459" t="str">
        <f ca="1">IF(ISNUMBER(X459), IFERROR(MATCH(A459,OFFSET(Activiteitenoverzicht!$D$5:$D$10001,X459,0), 0)+X459, "-"), "-")</f>
        <v>-</v>
      </c>
    </row>
    <row r="460" spans="2:27" x14ac:dyDescent="0.25">
      <c r="B460">
        <f t="shared" si="7"/>
        <v>0</v>
      </c>
      <c r="C460" t="e">
        <f>MATCH(A460,Activiteitenoverzicht!$D$5:$D$10001, 0)</f>
        <v>#N/A</v>
      </c>
      <c r="D460" t="e" cm="1">
        <f t="array" ref="D460">IF(INDEX(Activiteitenoverzicht!$B$5:$B$10001,C460)&lt;&gt;0,INDEX(Activiteitenoverzicht!$B$5:$B$10001,C460),"niet gevonden")</f>
        <v>#N/A</v>
      </c>
      <c r="E460" t="e" cm="1">
        <f t="array" ref="E460">IF(INDEX(Activiteitenoverzicht!$G$5:$G$10001,C460)&lt;&gt;0,INDEX(Activiteitenoverzicht!$G$5:$G$10001,C460),"niet gevonden")</f>
        <v>#N/A</v>
      </c>
      <c r="F460" t="str">
        <f ca="1">IFERROR(MATCH(A460,OFFSET(Activiteitenoverzicht!$D$5:$D$2079,C460,0), 0)+C460, "-")</f>
        <v>-</v>
      </c>
      <c r="G460" t="str" cm="1">
        <f t="array" aca="1" ref="G460" ca="1">IF(ISNUMBER(F460),IF(INDEX(Activiteitenoverzicht!$B$5:$B$10001,F460)&lt;&gt;0,INDEX(Activiteitenoverzicht!$B$5:$B$10001,F460),"niet gevonden"),"-")</f>
        <v>-</v>
      </c>
      <c r="H460" t="str" cm="1">
        <f t="array" aca="1" ref="H460" ca="1">IF(ISNUMBER(F460),IF(INDEX(Activiteitenoverzicht!$G$5:$G$10001,F460)&lt;&gt;0,INDEX(Activiteitenoverzicht!$G$5:$G$10001,F460),"niet gevonden"),"-")</f>
        <v>-</v>
      </c>
      <c r="I460" t="str">
        <f ca="1">IF(ISNUMBER(F460), IFERROR(MATCH(A460,OFFSET(Activiteitenoverzicht!$D$5:$D$10001,F460,0), 0)+F460, "-"), "-")</f>
        <v>-</v>
      </c>
      <c r="J460" t="str" cm="1">
        <f t="array" aca="1" ref="J460" ca="1">IF(ISNUMBER(I460),IF(INDEX(Activiteitenoverzicht!$B$5:$B$10001,I460)&lt;&gt;0,INDEX(Activiteitenoverzicht!$B$5:$B$10001,I460),"niet gevonden"),"-")</f>
        <v>-</v>
      </c>
      <c r="K460" t="str" cm="1">
        <f t="array" aca="1" ref="K460" ca="1">IF(ISNUMBER(I460),IF(INDEX(Activiteitenoverzicht!$G$5:$G$10001,I460)&lt;&gt;0,INDEX(Activiteitenoverzicht!$G$5:$G$10001,I460),"niet gevonden"),"-")</f>
        <v>-</v>
      </c>
      <c r="L460" t="str">
        <f ca="1">IF(ISNUMBER(I460), IFERROR(MATCH(A460,OFFSET(Activiteitenoverzicht!$D$5:$D$10001,I460,0), 0)+I460, "-"), "-")</f>
        <v>-</v>
      </c>
      <c r="M460" t="str" cm="1">
        <f t="array" aca="1" ref="M460" ca="1">IF(ISNUMBER(L460),IF(INDEX(Activiteitenoverzicht!$B$5:$B$10001,L460)&lt;&gt;0,INDEX(Activiteitenoverzicht!$B$5:$B$10001,L460),"niet gevonden"),"-")</f>
        <v>-</v>
      </c>
      <c r="N460" t="str" cm="1">
        <f t="array" aca="1" ref="N460" ca="1">IF(ISNUMBER(L460),IF(INDEX(Activiteitenoverzicht!$G$5:$G$10001,L460)&lt;&gt;0,INDEX(Activiteitenoverzicht!$G$5:$G$10001,L460),"niet gevonden"),"-")</f>
        <v>-</v>
      </c>
      <c r="O460" t="str">
        <f ca="1">IF(ISNUMBER(L460), IFERROR(MATCH(A460,OFFSET(Activiteitenoverzicht!$D$5:$D$10001,L460,0), 0)+L460, "-"), "-")</f>
        <v>-</v>
      </c>
      <c r="R460" t="str">
        <f ca="1">IF(ISNUMBER(O460), IFERROR(MATCH(A460,OFFSET(Activiteitenoverzicht!$D$5:$D$10001,O460,0), 0)+O460, "-"), "-")</f>
        <v>-</v>
      </c>
      <c r="U460" t="str">
        <f ca="1">IF(ISNUMBER(R460), IFERROR(MATCH(A460,OFFSET(Activiteitenoverzicht!$D$5:$D$10001,R460,0), 0)+R460, "-"), "-")</f>
        <v>-</v>
      </c>
      <c r="X460" t="str">
        <f ca="1">IF(ISNUMBER(U460), IFERROR(MATCH(A460,OFFSET(Activiteitenoverzicht!$D$5:$D$10001,U460,0), 0)+U460, "-"), "-")</f>
        <v>-</v>
      </c>
      <c r="AA460" t="str">
        <f ca="1">IF(ISNUMBER(X460), IFERROR(MATCH(A460,OFFSET(Activiteitenoverzicht!$D$5:$D$10001,X460,0), 0)+X460, "-"), "-")</f>
        <v>-</v>
      </c>
    </row>
    <row r="461" spans="2:27" x14ac:dyDescent="0.25">
      <c r="B461">
        <f t="shared" si="7"/>
        <v>0</v>
      </c>
      <c r="C461" t="e">
        <f>MATCH(A461,Activiteitenoverzicht!$D$5:$D$10001, 0)</f>
        <v>#N/A</v>
      </c>
      <c r="D461" t="e" cm="1">
        <f t="array" ref="D461">IF(INDEX(Activiteitenoverzicht!$B$5:$B$10001,C461)&lt;&gt;0,INDEX(Activiteitenoverzicht!$B$5:$B$10001,C461),"niet gevonden")</f>
        <v>#N/A</v>
      </c>
      <c r="E461" t="e" cm="1">
        <f t="array" ref="E461">IF(INDEX(Activiteitenoverzicht!$G$5:$G$10001,C461)&lt;&gt;0,INDEX(Activiteitenoverzicht!$G$5:$G$10001,C461),"niet gevonden")</f>
        <v>#N/A</v>
      </c>
      <c r="F461" t="str">
        <f ca="1">IFERROR(MATCH(A461,OFFSET(Activiteitenoverzicht!$D$5:$D$2079,C461,0), 0)+C461, "-")</f>
        <v>-</v>
      </c>
      <c r="G461" t="str" cm="1">
        <f t="array" aca="1" ref="G461" ca="1">IF(ISNUMBER(F461),IF(INDEX(Activiteitenoverzicht!$B$5:$B$10001,F461)&lt;&gt;0,INDEX(Activiteitenoverzicht!$B$5:$B$10001,F461),"niet gevonden"),"-")</f>
        <v>-</v>
      </c>
      <c r="H461" t="str" cm="1">
        <f t="array" aca="1" ref="H461" ca="1">IF(ISNUMBER(F461),IF(INDEX(Activiteitenoverzicht!$G$5:$G$10001,F461)&lt;&gt;0,INDEX(Activiteitenoverzicht!$G$5:$G$10001,F461),"niet gevonden"),"-")</f>
        <v>-</v>
      </c>
      <c r="I461" t="str">
        <f ca="1">IF(ISNUMBER(F461), IFERROR(MATCH(A461,OFFSET(Activiteitenoverzicht!$D$5:$D$10001,F461,0), 0)+F461, "-"), "-")</f>
        <v>-</v>
      </c>
      <c r="J461" t="str" cm="1">
        <f t="array" aca="1" ref="J461" ca="1">IF(ISNUMBER(I461),IF(INDEX(Activiteitenoverzicht!$B$5:$B$10001,I461)&lt;&gt;0,INDEX(Activiteitenoverzicht!$B$5:$B$10001,I461),"niet gevonden"),"-")</f>
        <v>-</v>
      </c>
      <c r="K461" t="str" cm="1">
        <f t="array" aca="1" ref="K461" ca="1">IF(ISNUMBER(I461),IF(INDEX(Activiteitenoverzicht!$G$5:$G$10001,I461)&lt;&gt;0,INDEX(Activiteitenoverzicht!$G$5:$G$10001,I461),"niet gevonden"),"-")</f>
        <v>-</v>
      </c>
      <c r="L461" t="str">
        <f ca="1">IF(ISNUMBER(I461), IFERROR(MATCH(A461,OFFSET(Activiteitenoverzicht!$D$5:$D$10001,I461,0), 0)+I461, "-"), "-")</f>
        <v>-</v>
      </c>
      <c r="M461" t="str" cm="1">
        <f t="array" aca="1" ref="M461" ca="1">IF(ISNUMBER(L461),IF(INDEX(Activiteitenoverzicht!$B$5:$B$10001,L461)&lt;&gt;0,INDEX(Activiteitenoverzicht!$B$5:$B$10001,L461),"niet gevonden"),"-")</f>
        <v>-</v>
      </c>
      <c r="N461" t="str" cm="1">
        <f t="array" aca="1" ref="N461" ca="1">IF(ISNUMBER(L461),IF(INDEX(Activiteitenoverzicht!$G$5:$G$10001,L461)&lt;&gt;0,INDEX(Activiteitenoverzicht!$G$5:$G$10001,L461),"niet gevonden"),"-")</f>
        <v>-</v>
      </c>
      <c r="O461" t="str">
        <f ca="1">IF(ISNUMBER(L461), IFERROR(MATCH(A461,OFFSET(Activiteitenoverzicht!$D$5:$D$10001,L461,0), 0)+L461, "-"), "-")</f>
        <v>-</v>
      </c>
      <c r="R461" t="str">
        <f ca="1">IF(ISNUMBER(O461), IFERROR(MATCH(A461,OFFSET(Activiteitenoverzicht!$D$5:$D$10001,O461,0), 0)+O461, "-"), "-")</f>
        <v>-</v>
      </c>
      <c r="U461" t="str">
        <f ca="1">IF(ISNUMBER(R461), IFERROR(MATCH(A461,OFFSET(Activiteitenoverzicht!$D$5:$D$10001,R461,0), 0)+R461, "-"), "-")</f>
        <v>-</v>
      </c>
      <c r="X461" t="str">
        <f ca="1">IF(ISNUMBER(U461), IFERROR(MATCH(A461,OFFSET(Activiteitenoverzicht!$D$5:$D$10001,U461,0), 0)+U461, "-"), "-")</f>
        <v>-</v>
      </c>
      <c r="AA461" t="str">
        <f ca="1">IF(ISNUMBER(X461), IFERROR(MATCH(A461,OFFSET(Activiteitenoverzicht!$D$5:$D$10001,X461,0), 0)+X461, "-"), "-")</f>
        <v>-</v>
      </c>
    </row>
    <row r="462" spans="2:27" x14ac:dyDescent="0.25">
      <c r="B462">
        <f t="shared" si="7"/>
        <v>0</v>
      </c>
      <c r="C462" t="e">
        <f>MATCH(A462,Activiteitenoverzicht!$D$5:$D$10001, 0)</f>
        <v>#N/A</v>
      </c>
      <c r="D462" t="e" cm="1">
        <f t="array" ref="D462">IF(INDEX(Activiteitenoverzicht!$B$5:$B$10001,C462)&lt;&gt;0,INDEX(Activiteitenoverzicht!$B$5:$B$10001,C462),"niet gevonden")</f>
        <v>#N/A</v>
      </c>
      <c r="E462" t="e" cm="1">
        <f t="array" ref="E462">IF(INDEX(Activiteitenoverzicht!$G$5:$G$10001,C462)&lt;&gt;0,INDEX(Activiteitenoverzicht!$G$5:$G$10001,C462),"niet gevonden")</f>
        <v>#N/A</v>
      </c>
      <c r="F462" t="str">
        <f ca="1">IFERROR(MATCH(A462,OFFSET(Activiteitenoverzicht!$D$5:$D$2079,C462,0), 0)+C462, "-")</f>
        <v>-</v>
      </c>
      <c r="G462" t="str" cm="1">
        <f t="array" aca="1" ref="G462" ca="1">IF(ISNUMBER(F462),IF(INDEX(Activiteitenoverzicht!$B$5:$B$10001,F462)&lt;&gt;0,INDEX(Activiteitenoverzicht!$B$5:$B$10001,F462),"niet gevonden"),"-")</f>
        <v>-</v>
      </c>
      <c r="H462" t="str" cm="1">
        <f t="array" aca="1" ref="H462" ca="1">IF(ISNUMBER(F462),IF(INDEX(Activiteitenoverzicht!$G$5:$G$10001,F462)&lt;&gt;0,INDEX(Activiteitenoverzicht!$G$5:$G$10001,F462),"niet gevonden"),"-")</f>
        <v>-</v>
      </c>
      <c r="I462" t="str">
        <f ca="1">IF(ISNUMBER(F462), IFERROR(MATCH(A462,OFFSET(Activiteitenoverzicht!$D$5:$D$10001,F462,0), 0)+F462, "-"), "-")</f>
        <v>-</v>
      </c>
      <c r="J462" t="str" cm="1">
        <f t="array" aca="1" ref="J462" ca="1">IF(ISNUMBER(I462),IF(INDEX(Activiteitenoverzicht!$B$5:$B$10001,I462)&lt;&gt;0,INDEX(Activiteitenoverzicht!$B$5:$B$10001,I462),"niet gevonden"),"-")</f>
        <v>-</v>
      </c>
      <c r="K462" t="str" cm="1">
        <f t="array" aca="1" ref="K462" ca="1">IF(ISNUMBER(I462),IF(INDEX(Activiteitenoverzicht!$G$5:$G$10001,I462)&lt;&gt;0,INDEX(Activiteitenoverzicht!$G$5:$G$10001,I462),"niet gevonden"),"-")</f>
        <v>-</v>
      </c>
      <c r="L462" t="str">
        <f ca="1">IF(ISNUMBER(I462), IFERROR(MATCH(A462,OFFSET(Activiteitenoverzicht!$D$5:$D$10001,I462,0), 0)+I462, "-"), "-")</f>
        <v>-</v>
      </c>
      <c r="M462" t="str" cm="1">
        <f t="array" aca="1" ref="M462" ca="1">IF(ISNUMBER(L462),IF(INDEX(Activiteitenoverzicht!$B$5:$B$10001,L462)&lt;&gt;0,INDEX(Activiteitenoverzicht!$B$5:$B$10001,L462),"niet gevonden"),"-")</f>
        <v>-</v>
      </c>
      <c r="N462" t="str" cm="1">
        <f t="array" aca="1" ref="N462" ca="1">IF(ISNUMBER(L462),IF(INDEX(Activiteitenoverzicht!$G$5:$G$10001,L462)&lt;&gt;0,INDEX(Activiteitenoverzicht!$G$5:$G$10001,L462),"niet gevonden"),"-")</f>
        <v>-</v>
      </c>
      <c r="O462" t="str">
        <f ca="1">IF(ISNUMBER(L462), IFERROR(MATCH(A462,OFFSET(Activiteitenoverzicht!$D$5:$D$10001,L462,0), 0)+L462, "-"), "-")</f>
        <v>-</v>
      </c>
      <c r="R462" t="str">
        <f ca="1">IF(ISNUMBER(O462), IFERROR(MATCH(A462,OFFSET(Activiteitenoverzicht!$D$5:$D$10001,O462,0), 0)+O462, "-"), "-")</f>
        <v>-</v>
      </c>
      <c r="U462" t="str">
        <f ca="1">IF(ISNUMBER(R462), IFERROR(MATCH(A462,OFFSET(Activiteitenoverzicht!$D$5:$D$10001,R462,0), 0)+R462, "-"), "-")</f>
        <v>-</v>
      </c>
      <c r="X462" t="str">
        <f ca="1">IF(ISNUMBER(U462), IFERROR(MATCH(A462,OFFSET(Activiteitenoverzicht!$D$5:$D$10001,U462,0), 0)+U462, "-"), "-")</f>
        <v>-</v>
      </c>
      <c r="AA462" t="str">
        <f ca="1">IF(ISNUMBER(X462), IFERROR(MATCH(A462,OFFSET(Activiteitenoverzicht!$D$5:$D$10001,X462,0), 0)+X462, "-"), "-")</f>
        <v>-</v>
      </c>
    </row>
    <row r="463" spans="2:27" x14ac:dyDescent="0.25">
      <c r="B463">
        <f t="shared" si="7"/>
        <v>0</v>
      </c>
      <c r="C463" t="e">
        <f>MATCH(A463,Activiteitenoverzicht!$D$5:$D$10001, 0)</f>
        <v>#N/A</v>
      </c>
      <c r="D463" t="e" cm="1">
        <f t="array" ref="D463">IF(INDEX(Activiteitenoverzicht!$B$5:$B$10001,C463)&lt;&gt;0,INDEX(Activiteitenoverzicht!$B$5:$B$10001,C463),"niet gevonden")</f>
        <v>#N/A</v>
      </c>
      <c r="E463" t="e" cm="1">
        <f t="array" ref="E463">IF(INDEX(Activiteitenoverzicht!$G$5:$G$10001,C463)&lt;&gt;0,INDEX(Activiteitenoverzicht!$G$5:$G$10001,C463),"niet gevonden")</f>
        <v>#N/A</v>
      </c>
      <c r="F463" t="str">
        <f ca="1">IFERROR(MATCH(A463,OFFSET(Activiteitenoverzicht!$D$5:$D$2079,C463,0), 0)+C463, "-")</f>
        <v>-</v>
      </c>
      <c r="G463" t="str" cm="1">
        <f t="array" aca="1" ref="G463" ca="1">IF(ISNUMBER(F463),IF(INDEX(Activiteitenoverzicht!$B$5:$B$10001,F463)&lt;&gt;0,INDEX(Activiteitenoverzicht!$B$5:$B$10001,F463),"niet gevonden"),"-")</f>
        <v>-</v>
      </c>
      <c r="H463" t="str" cm="1">
        <f t="array" aca="1" ref="H463" ca="1">IF(ISNUMBER(F463),IF(INDEX(Activiteitenoverzicht!$G$5:$G$10001,F463)&lt;&gt;0,INDEX(Activiteitenoverzicht!$G$5:$G$10001,F463),"niet gevonden"),"-")</f>
        <v>-</v>
      </c>
      <c r="I463" t="str">
        <f ca="1">IF(ISNUMBER(F463), IFERROR(MATCH(A463,OFFSET(Activiteitenoverzicht!$D$5:$D$10001,F463,0), 0)+F463, "-"), "-")</f>
        <v>-</v>
      </c>
      <c r="J463" t="str" cm="1">
        <f t="array" aca="1" ref="J463" ca="1">IF(ISNUMBER(I463),IF(INDEX(Activiteitenoverzicht!$B$5:$B$10001,I463)&lt;&gt;0,INDEX(Activiteitenoverzicht!$B$5:$B$10001,I463),"niet gevonden"),"-")</f>
        <v>-</v>
      </c>
      <c r="K463" t="str" cm="1">
        <f t="array" aca="1" ref="K463" ca="1">IF(ISNUMBER(I463),IF(INDEX(Activiteitenoverzicht!$G$5:$G$10001,I463)&lt;&gt;0,INDEX(Activiteitenoverzicht!$G$5:$G$10001,I463),"niet gevonden"),"-")</f>
        <v>-</v>
      </c>
      <c r="L463" t="str">
        <f ca="1">IF(ISNUMBER(I463), IFERROR(MATCH(A463,OFFSET(Activiteitenoverzicht!$D$5:$D$10001,I463,0), 0)+I463, "-"), "-")</f>
        <v>-</v>
      </c>
      <c r="M463" t="str" cm="1">
        <f t="array" aca="1" ref="M463" ca="1">IF(ISNUMBER(L463),IF(INDEX(Activiteitenoverzicht!$B$5:$B$10001,L463)&lt;&gt;0,INDEX(Activiteitenoverzicht!$B$5:$B$10001,L463),"niet gevonden"),"-")</f>
        <v>-</v>
      </c>
      <c r="N463" t="str" cm="1">
        <f t="array" aca="1" ref="N463" ca="1">IF(ISNUMBER(L463),IF(INDEX(Activiteitenoverzicht!$G$5:$G$10001,L463)&lt;&gt;0,INDEX(Activiteitenoverzicht!$G$5:$G$10001,L463),"niet gevonden"),"-")</f>
        <v>-</v>
      </c>
      <c r="O463" t="str">
        <f ca="1">IF(ISNUMBER(L463), IFERROR(MATCH(A463,OFFSET(Activiteitenoverzicht!$D$5:$D$10001,L463,0), 0)+L463, "-"), "-")</f>
        <v>-</v>
      </c>
      <c r="R463" t="str">
        <f ca="1">IF(ISNUMBER(O463), IFERROR(MATCH(A463,OFFSET(Activiteitenoverzicht!$D$5:$D$10001,O463,0), 0)+O463, "-"), "-")</f>
        <v>-</v>
      </c>
      <c r="U463" t="str">
        <f ca="1">IF(ISNUMBER(R463), IFERROR(MATCH(A463,OFFSET(Activiteitenoverzicht!$D$5:$D$10001,R463,0), 0)+R463, "-"), "-")</f>
        <v>-</v>
      </c>
      <c r="X463" t="str">
        <f ca="1">IF(ISNUMBER(U463), IFERROR(MATCH(A463,OFFSET(Activiteitenoverzicht!$D$5:$D$10001,U463,0), 0)+U463, "-"), "-")</f>
        <v>-</v>
      </c>
      <c r="AA463" t="str">
        <f ca="1">IF(ISNUMBER(X463), IFERROR(MATCH(A463,OFFSET(Activiteitenoverzicht!$D$5:$D$10001,X463,0), 0)+X463, "-"), "-")</f>
        <v>-</v>
      </c>
    </row>
    <row r="464" spans="2:27" x14ac:dyDescent="0.25">
      <c r="B464">
        <f t="shared" si="7"/>
        <v>0</v>
      </c>
      <c r="C464" t="e">
        <f>MATCH(A464,Activiteitenoverzicht!$D$5:$D$10001, 0)</f>
        <v>#N/A</v>
      </c>
      <c r="D464" t="e" cm="1">
        <f t="array" ref="D464">IF(INDEX(Activiteitenoverzicht!$B$5:$B$10001,C464)&lt;&gt;0,INDEX(Activiteitenoverzicht!$B$5:$B$10001,C464),"niet gevonden")</f>
        <v>#N/A</v>
      </c>
      <c r="E464" t="e" cm="1">
        <f t="array" ref="E464">IF(INDEX(Activiteitenoverzicht!$G$5:$G$10001,C464)&lt;&gt;0,INDEX(Activiteitenoverzicht!$G$5:$G$10001,C464),"niet gevonden")</f>
        <v>#N/A</v>
      </c>
      <c r="F464" t="str">
        <f ca="1">IFERROR(MATCH(A464,OFFSET(Activiteitenoverzicht!$D$5:$D$2079,C464,0), 0)+C464, "-")</f>
        <v>-</v>
      </c>
      <c r="G464" t="str" cm="1">
        <f t="array" aca="1" ref="G464" ca="1">IF(ISNUMBER(F464),IF(INDEX(Activiteitenoverzicht!$B$5:$B$10001,F464)&lt;&gt;0,INDEX(Activiteitenoverzicht!$B$5:$B$10001,F464),"niet gevonden"),"-")</f>
        <v>-</v>
      </c>
      <c r="H464" t="str" cm="1">
        <f t="array" aca="1" ref="H464" ca="1">IF(ISNUMBER(F464),IF(INDEX(Activiteitenoverzicht!$G$5:$G$10001,F464)&lt;&gt;0,INDEX(Activiteitenoverzicht!$G$5:$G$10001,F464),"niet gevonden"),"-")</f>
        <v>-</v>
      </c>
      <c r="I464" t="str">
        <f ca="1">IF(ISNUMBER(F464), IFERROR(MATCH(A464,OFFSET(Activiteitenoverzicht!$D$5:$D$10001,F464,0), 0)+F464, "-"), "-")</f>
        <v>-</v>
      </c>
      <c r="J464" t="str" cm="1">
        <f t="array" aca="1" ref="J464" ca="1">IF(ISNUMBER(I464),IF(INDEX(Activiteitenoverzicht!$B$5:$B$10001,I464)&lt;&gt;0,INDEX(Activiteitenoverzicht!$B$5:$B$10001,I464),"niet gevonden"),"-")</f>
        <v>-</v>
      </c>
      <c r="K464" t="str" cm="1">
        <f t="array" aca="1" ref="K464" ca="1">IF(ISNUMBER(I464),IF(INDEX(Activiteitenoverzicht!$G$5:$G$10001,I464)&lt;&gt;0,INDEX(Activiteitenoverzicht!$G$5:$G$10001,I464),"niet gevonden"),"-")</f>
        <v>-</v>
      </c>
      <c r="L464" t="str">
        <f ca="1">IF(ISNUMBER(I464), IFERROR(MATCH(A464,OFFSET(Activiteitenoverzicht!$D$5:$D$10001,I464,0), 0)+I464, "-"), "-")</f>
        <v>-</v>
      </c>
      <c r="M464" t="str" cm="1">
        <f t="array" aca="1" ref="M464" ca="1">IF(ISNUMBER(L464),IF(INDEX(Activiteitenoverzicht!$B$5:$B$10001,L464)&lt;&gt;0,INDEX(Activiteitenoverzicht!$B$5:$B$10001,L464),"niet gevonden"),"-")</f>
        <v>-</v>
      </c>
      <c r="N464" t="str" cm="1">
        <f t="array" aca="1" ref="N464" ca="1">IF(ISNUMBER(L464),IF(INDEX(Activiteitenoverzicht!$G$5:$G$10001,L464)&lt;&gt;0,INDEX(Activiteitenoverzicht!$G$5:$G$10001,L464),"niet gevonden"),"-")</f>
        <v>-</v>
      </c>
      <c r="O464" t="str">
        <f ca="1">IF(ISNUMBER(L464), IFERROR(MATCH(A464,OFFSET(Activiteitenoverzicht!$D$5:$D$10001,L464,0), 0)+L464, "-"), "-")</f>
        <v>-</v>
      </c>
      <c r="R464" t="str">
        <f ca="1">IF(ISNUMBER(O464), IFERROR(MATCH(A464,OFFSET(Activiteitenoverzicht!$D$5:$D$10001,O464,0), 0)+O464, "-"), "-")</f>
        <v>-</v>
      </c>
      <c r="U464" t="str">
        <f ca="1">IF(ISNUMBER(R464), IFERROR(MATCH(A464,OFFSET(Activiteitenoverzicht!$D$5:$D$10001,R464,0), 0)+R464, "-"), "-")</f>
        <v>-</v>
      </c>
      <c r="X464" t="str">
        <f ca="1">IF(ISNUMBER(U464), IFERROR(MATCH(A464,OFFSET(Activiteitenoverzicht!$D$5:$D$10001,U464,0), 0)+U464, "-"), "-")</f>
        <v>-</v>
      </c>
      <c r="AA464" t="str">
        <f ca="1">IF(ISNUMBER(X464), IFERROR(MATCH(A464,OFFSET(Activiteitenoverzicht!$D$5:$D$10001,X464,0), 0)+X464, "-"), "-")</f>
        <v>-</v>
      </c>
    </row>
    <row r="465" spans="2:27" x14ac:dyDescent="0.25">
      <c r="B465">
        <f t="shared" si="7"/>
        <v>0</v>
      </c>
      <c r="C465" t="e">
        <f>MATCH(A465,Activiteitenoverzicht!$D$5:$D$10001, 0)</f>
        <v>#N/A</v>
      </c>
      <c r="D465" t="e" cm="1">
        <f t="array" ref="D465">IF(INDEX(Activiteitenoverzicht!$B$5:$B$10001,C465)&lt;&gt;0,INDEX(Activiteitenoverzicht!$B$5:$B$10001,C465),"niet gevonden")</f>
        <v>#N/A</v>
      </c>
      <c r="E465" t="e" cm="1">
        <f t="array" ref="E465">IF(INDEX(Activiteitenoverzicht!$G$5:$G$10001,C465)&lt;&gt;0,INDEX(Activiteitenoverzicht!$G$5:$G$10001,C465),"niet gevonden")</f>
        <v>#N/A</v>
      </c>
      <c r="F465" t="str">
        <f ca="1">IFERROR(MATCH(A465,OFFSET(Activiteitenoverzicht!$D$5:$D$2079,C465,0), 0)+C465, "-")</f>
        <v>-</v>
      </c>
      <c r="G465" t="str" cm="1">
        <f t="array" aca="1" ref="G465" ca="1">IF(ISNUMBER(F465),IF(INDEX(Activiteitenoverzicht!$B$5:$B$10001,F465)&lt;&gt;0,INDEX(Activiteitenoverzicht!$B$5:$B$10001,F465),"niet gevonden"),"-")</f>
        <v>-</v>
      </c>
      <c r="H465" t="str" cm="1">
        <f t="array" aca="1" ref="H465" ca="1">IF(ISNUMBER(F465),IF(INDEX(Activiteitenoverzicht!$G$5:$G$10001,F465)&lt;&gt;0,INDEX(Activiteitenoverzicht!$G$5:$G$10001,F465),"niet gevonden"),"-")</f>
        <v>-</v>
      </c>
      <c r="I465" t="str">
        <f ca="1">IF(ISNUMBER(F465), IFERROR(MATCH(A465,OFFSET(Activiteitenoverzicht!$D$5:$D$10001,F465,0), 0)+F465, "-"), "-")</f>
        <v>-</v>
      </c>
      <c r="J465" t="str" cm="1">
        <f t="array" aca="1" ref="J465" ca="1">IF(ISNUMBER(I465),IF(INDEX(Activiteitenoverzicht!$B$5:$B$10001,I465)&lt;&gt;0,INDEX(Activiteitenoverzicht!$B$5:$B$10001,I465),"niet gevonden"),"-")</f>
        <v>-</v>
      </c>
      <c r="K465" t="str" cm="1">
        <f t="array" aca="1" ref="K465" ca="1">IF(ISNUMBER(I465),IF(INDEX(Activiteitenoverzicht!$G$5:$G$10001,I465)&lt;&gt;0,INDEX(Activiteitenoverzicht!$G$5:$G$10001,I465),"niet gevonden"),"-")</f>
        <v>-</v>
      </c>
      <c r="L465" t="str">
        <f ca="1">IF(ISNUMBER(I465), IFERROR(MATCH(A465,OFFSET(Activiteitenoverzicht!$D$5:$D$10001,I465,0), 0)+I465, "-"), "-")</f>
        <v>-</v>
      </c>
      <c r="M465" t="str" cm="1">
        <f t="array" aca="1" ref="M465" ca="1">IF(ISNUMBER(L465),IF(INDEX(Activiteitenoverzicht!$B$5:$B$10001,L465)&lt;&gt;0,INDEX(Activiteitenoverzicht!$B$5:$B$10001,L465),"niet gevonden"),"-")</f>
        <v>-</v>
      </c>
      <c r="N465" t="str" cm="1">
        <f t="array" aca="1" ref="N465" ca="1">IF(ISNUMBER(L465),IF(INDEX(Activiteitenoverzicht!$G$5:$G$10001,L465)&lt;&gt;0,INDEX(Activiteitenoverzicht!$G$5:$G$10001,L465),"niet gevonden"),"-")</f>
        <v>-</v>
      </c>
      <c r="O465" t="str">
        <f ca="1">IF(ISNUMBER(L465), IFERROR(MATCH(A465,OFFSET(Activiteitenoverzicht!$D$5:$D$10001,L465,0), 0)+L465, "-"), "-")</f>
        <v>-</v>
      </c>
      <c r="R465" t="str">
        <f ca="1">IF(ISNUMBER(O465), IFERROR(MATCH(A465,OFFSET(Activiteitenoverzicht!$D$5:$D$10001,O465,0), 0)+O465, "-"), "-")</f>
        <v>-</v>
      </c>
      <c r="U465" t="str">
        <f ca="1">IF(ISNUMBER(R465), IFERROR(MATCH(A465,OFFSET(Activiteitenoverzicht!$D$5:$D$10001,R465,0), 0)+R465, "-"), "-")</f>
        <v>-</v>
      </c>
      <c r="X465" t="str">
        <f ca="1">IF(ISNUMBER(U465), IFERROR(MATCH(A465,OFFSET(Activiteitenoverzicht!$D$5:$D$10001,U465,0), 0)+U465, "-"), "-")</f>
        <v>-</v>
      </c>
      <c r="AA465" t="str">
        <f ca="1">IF(ISNUMBER(X465), IFERROR(MATCH(A465,OFFSET(Activiteitenoverzicht!$D$5:$D$10001,X465,0), 0)+X465, "-"), "-")</f>
        <v>-</v>
      </c>
    </row>
    <row r="466" spans="2:27" x14ac:dyDescent="0.25">
      <c r="B466">
        <f t="shared" si="7"/>
        <v>0</v>
      </c>
      <c r="C466" t="e">
        <f>MATCH(A466,Activiteitenoverzicht!$D$5:$D$10001, 0)</f>
        <v>#N/A</v>
      </c>
      <c r="D466" t="e" cm="1">
        <f t="array" ref="D466">IF(INDEX(Activiteitenoverzicht!$B$5:$B$10001,C466)&lt;&gt;0,INDEX(Activiteitenoverzicht!$B$5:$B$10001,C466),"niet gevonden")</f>
        <v>#N/A</v>
      </c>
      <c r="E466" t="e" cm="1">
        <f t="array" ref="E466">IF(INDEX(Activiteitenoverzicht!$G$5:$G$10001,C466)&lt;&gt;0,INDEX(Activiteitenoverzicht!$G$5:$G$10001,C466),"niet gevonden")</f>
        <v>#N/A</v>
      </c>
      <c r="F466" t="str">
        <f ca="1">IFERROR(MATCH(A466,OFFSET(Activiteitenoverzicht!$D$5:$D$2079,C466,0), 0)+C466, "-")</f>
        <v>-</v>
      </c>
      <c r="G466" t="str" cm="1">
        <f t="array" aca="1" ref="G466" ca="1">IF(ISNUMBER(F466),IF(INDEX(Activiteitenoverzicht!$B$5:$B$10001,F466)&lt;&gt;0,INDEX(Activiteitenoverzicht!$B$5:$B$10001,F466),"niet gevonden"),"-")</f>
        <v>-</v>
      </c>
      <c r="H466" t="str" cm="1">
        <f t="array" aca="1" ref="H466" ca="1">IF(ISNUMBER(F466),IF(INDEX(Activiteitenoverzicht!$G$5:$G$10001,F466)&lt;&gt;0,INDEX(Activiteitenoverzicht!$G$5:$G$10001,F466),"niet gevonden"),"-")</f>
        <v>-</v>
      </c>
      <c r="I466" t="str">
        <f ca="1">IF(ISNUMBER(F466), IFERROR(MATCH(A466,OFFSET(Activiteitenoverzicht!$D$5:$D$10001,F466,0), 0)+F466, "-"), "-")</f>
        <v>-</v>
      </c>
      <c r="J466" t="str" cm="1">
        <f t="array" aca="1" ref="J466" ca="1">IF(ISNUMBER(I466),IF(INDEX(Activiteitenoverzicht!$B$5:$B$10001,I466)&lt;&gt;0,INDEX(Activiteitenoverzicht!$B$5:$B$10001,I466),"niet gevonden"),"-")</f>
        <v>-</v>
      </c>
      <c r="K466" t="str" cm="1">
        <f t="array" aca="1" ref="K466" ca="1">IF(ISNUMBER(I466),IF(INDEX(Activiteitenoverzicht!$G$5:$G$10001,I466)&lt;&gt;0,INDEX(Activiteitenoverzicht!$G$5:$G$10001,I466),"niet gevonden"),"-")</f>
        <v>-</v>
      </c>
      <c r="L466" t="str">
        <f ca="1">IF(ISNUMBER(I466), IFERROR(MATCH(A466,OFFSET(Activiteitenoverzicht!$D$5:$D$10001,I466,0), 0)+I466, "-"), "-")</f>
        <v>-</v>
      </c>
      <c r="M466" t="str" cm="1">
        <f t="array" aca="1" ref="M466" ca="1">IF(ISNUMBER(L466),IF(INDEX(Activiteitenoverzicht!$B$5:$B$10001,L466)&lt;&gt;0,INDEX(Activiteitenoverzicht!$B$5:$B$10001,L466),"niet gevonden"),"-")</f>
        <v>-</v>
      </c>
      <c r="N466" t="str" cm="1">
        <f t="array" aca="1" ref="N466" ca="1">IF(ISNUMBER(L466),IF(INDEX(Activiteitenoverzicht!$G$5:$G$10001,L466)&lt;&gt;0,INDEX(Activiteitenoverzicht!$G$5:$G$10001,L466),"niet gevonden"),"-")</f>
        <v>-</v>
      </c>
      <c r="O466" t="str">
        <f ca="1">IF(ISNUMBER(L466), IFERROR(MATCH(A466,OFFSET(Activiteitenoverzicht!$D$5:$D$10001,L466,0), 0)+L466, "-"), "-")</f>
        <v>-</v>
      </c>
      <c r="R466" t="str">
        <f ca="1">IF(ISNUMBER(O466), IFERROR(MATCH(A466,OFFSET(Activiteitenoverzicht!$D$5:$D$10001,O466,0), 0)+O466, "-"), "-")</f>
        <v>-</v>
      </c>
      <c r="U466" t="str">
        <f ca="1">IF(ISNUMBER(R466), IFERROR(MATCH(A466,OFFSET(Activiteitenoverzicht!$D$5:$D$10001,R466,0), 0)+R466, "-"), "-")</f>
        <v>-</v>
      </c>
      <c r="X466" t="str">
        <f ca="1">IF(ISNUMBER(U466), IFERROR(MATCH(A466,OFFSET(Activiteitenoverzicht!$D$5:$D$10001,U466,0), 0)+U466, "-"), "-")</f>
        <v>-</v>
      </c>
      <c r="AA466" t="str">
        <f ca="1">IF(ISNUMBER(X466), IFERROR(MATCH(A466,OFFSET(Activiteitenoverzicht!$D$5:$D$10001,X466,0), 0)+X466, "-"), "-")</f>
        <v>-</v>
      </c>
    </row>
    <row r="467" spans="2:27" x14ac:dyDescent="0.25">
      <c r="B467">
        <f t="shared" si="7"/>
        <v>0</v>
      </c>
      <c r="C467" t="e">
        <f>MATCH(A467,Activiteitenoverzicht!$D$5:$D$10001, 0)</f>
        <v>#N/A</v>
      </c>
      <c r="D467" t="e" cm="1">
        <f t="array" ref="D467">IF(INDEX(Activiteitenoverzicht!$B$5:$B$10001,C467)&lt;&gt;0,INDEX(Activiteitenoverzicht!$B$5:$B$10001,C467),"niet gevonden")</f>
        <v>#N/A</v>
      </c>
      <c r="E467" t="e" cm="1">
        <f t="array" ref="E467">IF(INDEX(Activiteitenoverzicht!$G$5:$G$10001,C467)&lt;&gt;0,INDEX(Activiteitenoverzicht!$G$5:$G$10001,C467),"niet gevonden")</f>
        <v>#N/A</v>
      </c>
      <c r="F467" t="str">
        <f ca="1">IFERROR(MATCH(A467,OFFSET(Activiteitenoverzicht!$D$5:$D$2079,C467,0), 0)+C467, "-")</f>
        <v>-</v>
      </c>
      <c r="G467" t="str" cm="1">
        <f t="array" aca="1" ref="G467" ca="1">IF(ISNUMBER(F467),IF(INDEX(Activiteitenoverzicht!$B$5:$B$10001,F467)&lt;&gt;0,INDEX(Activiteitenoverzicht!$B$5:$B$10001,F467),"niet gevonden"),"-")</f>
        <v>-</v>
      </c>
      <c r="H467" t="str" cm="1">
        <f t="array" aca="1" ref="H467" ca="1">IF(ISNUMBER(F467),IF(INDEX(Activiteitenoverzicht!$G$5:$G$10001,F467)&lt;&gt;0,INDEX(Activiteitenoverzicht!$G$5:$G$10001,F467),"niet gevonden"),"-")</f>
        <v>-</v>
      </c>
      <c r="I467" t="str">
        <f ca="1">IF(ISNUMBER(F467), IFERROR(MATCH(A467,OFFSET(Activiteitenoverzicht!$D$5:$D$10001,F467,0), 0)+F467, "-"), "-")</f>
        <v>-</v>
      </c>
      <c r="J467" t="str" cm="1">
        <f t="array" aca="1" ref="J467" ca="1">IF(ISNUMBER(I467),IF(INDEX(Activiteitenoverzicht!$B$5:$B$10001,I467)&lt;&gt;0,INDEX(Activiteitenoverzicht!$B$5:$B$10001,I467),"niet gevonden"),"-")</f>
        <v>-</v>
      </c>
      <c r="K467" t="str" cm="1">
        <f t="array" aca="1" ref="K467" ca="1">IF(ISNUMBER(I467),IF(INDEX(Activiteitenoverzicht!$G$5:$G$10001,I467)&lt;&gt;0,INDEX(Activiteitenoverzicht!$G$5:$G$10001,I467),"niet gevonden"),"-")</f>
        <v>-</v>
      </c>
      <c r="L467" t="str">
        <f ca="1">IF(ISNUMBER(I467), IFERROR(MATCH(A467,OFFSET(Activiteitenoverzicht!$D$5:$D$10001,I467,0), 0)+I467, "-"), "-")</f>
        <v>-</v>
      </c>
      <c r="M467" t="str" cm="1">
        <f t="array" aca="1" ref="M467" ca="1">IF(ISNUMBER(L467),IF(INDEX(Activiteitenoverzicht!$B$5:$B$10001,L467)&lt;&gt;0,INDEX(Activiteitenoverzicht!$B$5:$B$10001,L467),"niet gevonden"),"-")</f>
        <v>-</v>
      </c>
      <c r="N467" t="str" cm="1">
        <f t="array" aca="1" ref="N467" ca="1">IF(ISNUMBER(L467),IF(INDEX(Activiteitenoverzicht!$G$5:$G$10001,L467)&lt;&gt;0,INDEX(Activiteitenoverzicht!$G$5:$G$10001,L467),"niet gevonden"),"-")</f>
        <v>-</v>
      </c>
      <c r="O467" t="str">
        <f ca="1">IF(ISNUMBER(L467), IFERROR(MATCH(A467,OFFSET(Activiteitenoverzicht!$D$5:$D$10001,L467,0), 0)+L467, "-"), "-")</f>
        <v>-</v>
      </c>
      <c r="R467" t="str">
        <f ca="1">IF(ISNUMBER(O467), IFERROR(MATCH(A467,OFFSET(Activiteitenoverzicht!$D$5:$D$10001,O467,0), 0)+O467, "-"), "-")</f>
        <v>-</v>
      </c>
      <c r="U467" t="str">
        <f ca="1">IF(ISNUMBER(R467), IFERROR(MATCH(A467,OFFSET(Activiteitenoverzicht!$D$5:$D$10001,R467,0), 0)+R467, "-"), "-")</f>
        <v>-</v>
      </c>
      <c r="X467" t="str">
        <f ca="1">IF(ISNUMBER(U467), IFERROR(MATCH(A467,OFFSET(Activiteitenoverzicht!$D$5:$D$10001,U467,0), 0)+U467, "-"), "-")</f>
        <v>-</v>
      </c>
      <c r="AA467" t="str">
        <f ca="1">IF(ISNUMBER(X467), IFERROR(MATCH(A467,OFFSET(Activiteitenoverzicht!$D$5:$D$10001,X467,0), 0)+X467, "-"), "-")</f>
        <v>-</v>
      </c>
    </row>
    <row r="468" spans="2:27" x14ac:dyDescent="0.25">
      <c r="B468">
        <f t="shared" si="7"/>
        <v>0</v>
      </c>
      <c r="C468" t="e">
        <f>MATCH(A468,Activiteitenoverzicht!$D$5:$D$10001, 0)</f>
        <v>#N/A</v>
      </c>
      <c r="D468" t="e" cm="1">
        <f t="array" ref="D468">IF(INDEX(Activiteitenoverzicht!$B$5:$B$10001,C468)&lt;&gt;0,INDEX(Activiteitenoverzicht!$B$5:$B$10001,C468),"niet gevonden")</f>
        <v>#N/A</v>
      </c>
      <c r="E468" t="e" cm="1">
        <f t="array" ref="E468">IF(INDEX(Activiteitenoverzicht!$G$5:$G$10001,C468)&lt;&gt;0,INDEX(Activiteitenoverzicht!$G$5:$G$10001,C468),"niet gevonden")</f>
        <v>#N/A</v>
      </c>
      <c r="F468" t="str">
        <f ca="1">IFERROR(MATCH(A468,OFFSET(Activiteitenoverzicht!$D$5:$D$2079,C468,0), 0)+C468, "-")</f>
        <v>-</v>
      </c>
      <c r="G468" t="str" cm="1">
        <f t="array" aca="1" ref="G468" ca="1">IF(ISNUMBER(F468),IF(INDEX(Activiteitenoverzicht!$B$5:$B$10001,F468)&lt;&gt;0,INDEX(Activiteitenoverzicht!$B$5:$B$10001,F468),"niet gevonden"),"-")</f>
        <v>-</v>
      </c>
      <c r="H468" t="str" cm="1">
        <f t="array" aca="1" ref="H468" ca="1">IF(ISNUMBER(F468),IF(INDEX(Activiteitenoverzicht!$G$5:$G$10001,F468)&lt;&gt;0,INDEX(Activiteitenoverzicht!$G$5:$G$10001,F468),"niet gevonden"),"-")</f>
        <v>-</v>
      </c>
      <c r="I468" t="str">
        <f ca="1">IF(ISNUMBER(F468), IFERROR(MATCH(A468,OFFSET(Activiteitenoverzicht!$D$5:$D$10001,F468,0), 0)+F468, "-"), "-")</f>
        <v>-</v>
      </c>
      <c r="J468" t="str" cm="1">
        <f t="array" aca="1" ref="J468" ca="1">IF(ISNUMBER(I468),IF(INDEX(Activiteitenoverzicht!$B$5:$B$10001,I468)&lt;&gt;0,INDEX(Activiteitenoverzicht!$B$5:$B$10001,I468),"niet gevonden"),"-")</f>
        <v>-</v>
      </c>
      <c r="K468" t="str" cm="1">
        <f t="array" aca="1" ref="K468" ca="1">IF(ISNUMBER(I468),IF(INDEX(Activiteitenoverzicht!$G$5:$G$10001,I468)&lt;&gt;0,INDEX(Activiteitenoverzicht!$G$5:$G$10001,I468),"niet gevonden"),"-")</f>
        <v>-</v>
      </c>
      <c r="L468" t="str">
        <f ca="1">IF(ISNUMBER(I468), IFERROR(MATCH(A468,OFFSET(Activiteitenoverzicht!$D$5:$D$10001,I468,0), 0)+I468, "-"), "-")</f>
        <v>-</v>
      </c>
      <c r="M468" t="str" cm="1">
        <f t="array" aca="1" ref="M468" ca="1">IF(ISNUMBER(L468),IF(INDEX(Activiteitenoverzicht!$B$5:$B$10001,L468)&lt;&gt;0,INDEX(Activiteitenoverzicht!$B$5:$B$10001,L468),"niet gevonden"),"-")</f>
        <v>-</v>
      </c>
      <c r="N468" t="str" cm="1">
        <f t="array" aca="1" ref="N468" ca="1">IF(ISNUMBER(L468),IF(INDEX(Activiteitenoverzicht!$G$5:$G$10001,L468)&lt;&gt;0,INDEX(Activiteitenoverzicht!$G$5:$G$10001,L468),"niet gevonden"),"-")</f>
        <v>-</v>
      </c>
      <c r="O468" t="str">
        <f ca="1">IF(ISNUMBER(L468), IFERROR(MATCH(A468,OFFSET(Activiteitenoverzicht!$D$5:$D$10001,L468,0), 0)+L468, "-"), "-")</f>
        <v>-</v>
      </c>
      <c r="R468" t="str">
        <f ca="1">IF(ISNUMBER(O468), IFERROR(MATCH(A468,OFFSET(Activiteitenoverzicht!$D$5:$D$10001,O468,0), 0)+O468, "-"), "-")</f>
        <v>-</v>
      </c>
      <c r="U468" t="str">
        <f ca="1">IF(ISNUMBER(R468), IFERROR(MATCH(A468,OFFSET(Activiteitenoverzicht!$D$5:$D$10001,R468,0), 0)+R468, "-"), "-")</f>
        <v>-</v>
      </c>
      <c r="X468" t="str">
        <f ca="1">IF(ISNUMBER(U468), IFERROR(MATCH(A468,OFFSET(Activiteitenoverzicht!$D$5:$D$10001,U468,0), 0)+U468, "-"), "-")</f>
        <v>-</v>
      </c>
      <c r="AA468" t="str">
        <f ca="1">IF(ISNUMBER(X468), IFERROR(MATCH(A468,OFFSET(Activiteitenoverzicht!$D$5:$D$10001,X468,0), 0)+X468, "-"), "-")</f>
        <v>-</v>
      </c>
    </row>
    <row r="469" spans="2:27" x14ac:dyDescent="0.25">
      <c r="B469">
        <f t="shared" si="7"/>
        <v>0</v>
      </c>
      <c r="C469" t="e">
        <f>MATCH(A469,Activiteitenoverzicht!$D$5:$D$10001, 0)</f>
        <v>#N/A</v>
      </c>
      <c r="D469" t="e" cm="1">
        <f t="array" ref="D469">IF(INDEX(Activiteitenoverzicht!$B$5:$B$10001,C469)&lt;&gt;0,INDEX(Activiteitenoverzicht!$B$5:$B$10001,C469),"niet gevonden")</f>
        <v>#N/A</v>
      </c>
      <c r="E469" t="e" cm="1">
        <f t="array" ref="E469">IF(INDEX(Activiteitenoverzicht!$G$5:$G$10001,C469)&lt;&gt;0,INDEX(Activiteitenoverzicht!$G$5:$G$10001,C469),"niet gevonden")</f>
        <v>#N/A</v>
      </c>
      <c r="F469" t="str">
        <f ca="1">IFERROR(MATCH(A469,OFFSET(Activiteitenoverzicht!$D$5:$D$2079,C469,0), 0)+C469, "-")</f>
        <v>-</v>
      </c>
      <c r="G469" t="str" cm="1">
        <f t="array" aca="1" ref="G469" ca="1">IF(ISNUMBER(F469),IF(INDEX(Activiteitenoverzicht!$B$5:$B$10001,F469)&lt;&gt;0,INDEX(Activiteitenoverzicht!$B$5:$B$10001,F469),"niet gevonden"),"-")</f>
        <v>-</v>
      </c>
      <c r="H469" t="str" cm="1">
        <f t="array" aca="1" ref="H469" ca="1">IF(ISNUMBER(F469),IF(INDEX(Activiteitenoverzicht!$G$5:$G$10001,F469)&lt;&gt;0,INDEX(Activiteitenoverzicht!$G$5:$G$10001,F469),"niet gevonden"),"-")</f>
        <v>-</v>
      </c>
      <c r="I469" t="str">
        <f ca="1">IF(ISNUMBER(F469), IFERROR(MATCH(A469,OFFSET(Activiteitenoverzicht!$D$5:$D$10001,F469,0), 0)+F469, "-"), "-")</f>
        <v>-</v>
      </c>
      <c r="J469" t="str" cm="1">
        <f t="array" aca="1" ref="J469" ca="1">IF(ISNUMBER(I469),IF(INDEX(Activiteitenoverzicht!$B$5:$B$10001,I469)&lt;&gt;0,INDEX(Activiteitenoverzicht!$B$5:$B$10001,I469),"niet gevonden"),"-")</f>
        <v>-</v>
      </c>
      <c r="K469" t="str" cm="1">
        <f t="array" aca="1" ref="K469" ca="1">IF(ISNUMBER(I469),IF(INDEX(Activiteitenoverzicht!$G$5:$G$10001,I469)&lt;&gt;0,INDEX(Activiteitenoverzicht!$G$5:$G$10001,I469),"niet gevonden"),"-")</f>
        <v>-</v>
      </c>
      <c r="L469" t="str">
        <f ca="1">IF(ISNUMBER(I469), IFERROR(MATCH(A469,OFFSET(Activiteitenoverzicht!$D$5:$D$10001,I469,0), 0)+I469, "-"), "-")</f>
        <v>-</v>
      </c>
      <c r="M469" t="str" cm="1">
        <f t="array" aca="1" ref="M469" ca="1">IF(ISNUMBER(L469),IF(INDEX(Activiteitenoverzicht!$B$5:$B$10001,L469)&lt;&gt;0,INDEX(Activiteitenoverzicht!$B$5:$B$10001,L469),"niet gevonden"),"-")</f>
        <v>-</v>
      </c>
      <c r="N469" t="str" cm="1">
        <f t="array" aca="1" ref="N469" ca="1">IF(ISNUMBER(L469),IF(INDEX(Activiteitenoverzicht!$G$5:$G$10001,L469)&lt;&gt;0,INDEX(Activiteitenoverzicht!$G$5:$G$10001,L469),"niet gevonden"),"-")</f>
        <v>-</v>
      </c>
      <c r="O469" t="str">
        <f ca="1">IF(ISNUMBER(L469), IFERROR(MATCH(A469,OFFSET(Activiteitenoverzicht!$D$5:$D$10001,L469,0), 0)+L469, "-"), "-")</f>
        <v>-</v>
      </c>
      <c r="R469" t="str">
        <f ca="1">IF(ISNUMBER(O469), IFERROR(MATCH(A469,OFFSET(Activiteitenoverzicht!$D$5:$D$10001,O469,0), 0)+O469, "-"), "-")</f>
        <v>-</v>
      </c>
      <c r="U469" t="str">
        <f ca="1">IF(ISNUMBER(R469), IFERROR(MATCH(A469,OFFSET(Activiteitenoverzicht!$D$5:$D$10001,R469,0), 0)+R469, "-"), "-")</f>
        <v>-</v>
      </c>
      <c r="X469" t="str">
        <f ca="1">IF(ISNUMBER(U469), IFERROR(MATCH(A469,OFFSET(Activiteitenoverzicht!$D$5:$D$10001,U469,0), 0)+U469, "-"), "-")</f>
        <v>-</v>
      </c>
      <c r="AA469" t="str">
        <f ca="1">IF(ISNUMBER(X469), IFERROR(MATCH(A469,OFFSET(Activiteitenoverzicht!$D$5:$D$10001,X469,0), 0)+X469, "-"), "-")</f>
        <v>-</v>
      </c>
    </row>
    <row r="470" spans="2:27" x14ac:dyDescent="0.25">
      <c r="B470">
        <f t="shared" si="7"/>
        <v>0</v>
      </c>
      <c r="C470" t="e">
        <f>MATCH(A470,Activiteitenoverzicht!$D$5:$D$10001, 0)</f>
        <v>#N/A</v>
      </c>
      <c r="D470" t="e" cm="1">
        <f t="array" ref="D470">IF(INDEX(Activiteitenoverzicht!$B$5:$B$10001,C470)&lt;&gt;0,INDEX(Activiteitenoverzicht!$B$5:$B$10001,C470),"niet gevonden")</f>
        <v>#N/A</v>
      </c>
      <c r="E470" t="e" cm="1">
        <f t="array" ref="E470">IF(INDEX(Activiteitenoverzicht!$G$5:$G$10001,C470)&lt;&gt;0,INDEX(Activiteitenoverzicht!$G$5:$G$10001,C470),"niet gevonden")</f>
        <v>#N/A</v>
      </c>
      <c r="F470" t="str">
        <f ca="1">IFERROR(MATCH(A470,OFFSET(Activiteitenoverzicht!$D$5:$D$2079,C470,0), 0)+C470, "-")</f>
        <v>-</v>
      </c>
      <c r="G470" t="str" cm="1">
        <f t="array" aca="1" ref="G470" ca="1">IF(ISNUMBER(F470),IF(INDEX(Activiteitenoverzicht!$B$5:$B$10001,F470)&lt;&gt;0,INDEX(Activiteitenoverzicht!$B$5:$B$10001,F470),"niet gevonden"),"-")</f>
        <v>-</v>
      </c>
      <c r="H470" t="str" cm="1">
        <f t="array" aca="1" ref="H470" ca="1">IF(ISNUMBER(F470),IF(INDEX(Activiteitenoverzicht!$G$5:$G$10001,F470)&lt;&gt;0,INDEX(Activiteitenoverzicht!$G$5:$G$10001,F470),"niet gevonden"),"-")</f>
        <v>-</v>
      </c>
      <c r="I470" t="str">
        <f ca="1">IF(ISNUMBER(F470), IFERROR(MATCH(A470,OFFSET(Activiteitenoverzicht!$D$5:$D$10001,F470,0), 0)+F470, "-"), "-")</f>
        <v>-</v>
      </c>
      <c r="J470" t="str" cm="1">
        <f t="array" aca="1" ref="J470" ca="1">IF(ISNUMBER(I470),IF(INDEX(Activiteitenoverzicht!$B$5:$B$10001,I470)&lt;&gt;0,INDEX(Activiteitenoverzicht!$B$5:$B$10001,I470),"niet gevonden"),"-")</f>
        <v>-</v>
      </c>
      <c r="K470" t="str" cm="1">
        <f t="array" aca="1" ref="K470" ca="1">IF(ISNUMBER(I470),IF(INDEX(Activiteitenoverzicht!$G$5:$G$10001,I470)&lt;&gt;0,INDEX(Activiteitenoverzicht!$G$5:$G$10001,I470),"niet gevonden"),"-")</f>
        <v>-</v>
      </c>
      <c r="L470" t="str">
        <f ca="1">IF(ISNUMBER(I470), IFERROR(MATCH(A470,OFFSET(Activiteitenoverzicht!$D$5:$D$10001,I470,0), 0)+I470, "-"), "-")</f>
        <v>-</v>
      </c>
      <c r="M470" t="str" cm="1">
        <f t="array" aca="1" ref="M470" ca="1">IF(ISNUMBER(L470),IF(INDEX(Activiteitenoverzicht!$B$5:$B$10001,L470)&lt;&gt;0,INDEX(Activiteitenoverzicht!$B$5:$B$10001,L470),"niet gevonden"),"-")</f>
        <v>-</v>
      </c>
      <c r="N470" t="str" cm="1">
        <f t="array" aca="1" ref="N470" ca="1">IF(ISNUMBER(L470),IF(INDEX(Activiteitenoverzicht!$G$5:$G$10001,L470)&lt;&gt;0,INDEX(Activiteitenoverzicht!$G$5:$G$10001,L470),"niet gevonden"),"-")</f>
        <v>-</v>
      </c>
      <c r="O470" t="str">
        <f ca="1">IF(ISNUMBER(L470), IFERROR(MATCH(A470,OFFSET(Activiteitenoverzicht!$D$5:$D$10001,L470,0), 0)+L470, "-"), "-")</f>
        <v>-</v>
      </c>
      <c r="R470" t="str">
        <f ca="1">IF(ISNUMBER(O470), IFERROR(MATCH(A470,OFFSET(Activiteitenoverzicht!$D$5:$D$10001,O470,0), 0)+O470, "-"), "-")</f>
        <v>-</v>
      </c>
      <c r="U470" t="str">
        <f ca="1">IF(ISNUMBER(R470), IFERROR(MATCH(A470,OFFSET(Activiteitenoverzicht!$D$5:$D$10001,R470,0), 0)+R470, "-"), "-")</f>
        <v>-</v>
      </c>
      <c r="X470" t="str">
        <f ca="1">IF(ISNUMBER(U470), IFERROR(MATCH(A470,OFFSET(Activiteitenoverzicht!$D$5:$D$10001,U470,0), 0)+U470, "-"), "-")</f>
        <v>-</v>
      </c>
      <c r="AA470" t="str">
        <f ca="1">IF(ISNUMBER(X470), IFERROR(MATCH(A470,OFFSET(Activiteitenoverzicht!$D$5:$D$10001,X470,0), 0)+X470, "-"), "-")</f>
        <v>-</v>
      </c>
    </row>
    <row r="471" spans="2:27" x14ac:dyDescent="0.25">
      <c r="B471">
        <f t="shared" si="7"/>
        <v>0</v>
      </c>
      <c r="C471" t="e">
        <f>MATCH(A471,Activiteitenoverzicht!$D$5:$D$10001, 0)</f>
        <v>#N/A</v>
      </c>
      <c r="D471" t="e" cm="1">
        <f t="array" ref="D471">IF(INDEX(Activiteitenoverzicht!$B$5:$B$10001,C471)&lt;&gt;0,INDEX(Activiteitenoverzicht!$B$5:$B$10001,C471),"niet gevonden")</f>
        <v>#N/A</v>
      </c>
      <c r="E471" t="e" cm="1">
        <f t="array" ref="E471">IF(INDEX(Activiteitenoverzicht!$G$5:$G$10001,C471)&lt;&gt;0,INDEX(Activiteitenoverzicht!$G$5:$G$10001,C471),"niet gevonden")</f>
        <v>#N/A</v>
      </c>
      <c r="F471" t="str">
        <f ca="1">IFERROR(MATCH(A471,OFFSET(Activiteitenoverzicht!$D$5:$D$2079,C471,0), 0)+C471, "-")</f>
        <v>-</v>
      </c>
      <c r="G471" t="str" cm="1">
        <f t="array" aca="1" ref="G471" ca="1">IF(ISNUMBER(F471),IF(INDEX(Activiteitenoverzicht!$B$5:$B$10001,F471)&lt;&gt;0,INDEX(Activiteitenoverzicht!$B$5:$B$10001,F471),"niet gevonden"),"-")</f>
        <v>-</v>
      </c>
      <c r="H471" t="str" cm="1">
        <f t="array" aca="1" ref="H471" ca="1">IF(ISNUMBER(F471),IF(INDEX(Activiteitenoverzicht!$G$5:$G$10001,F471)&lt;&gt;0,INDEX(Activiteitenoverzicht!$G$5:$G$10001,F471),"niet gevonden"),"-")</f>
        <v>-</v>
      </c>
      <c r="I471" t="str">
        <f ca="1">IF(ISNUMBER(F471), IFERROR(MATCH(A471,OFFSET(Activiteitenoverzicht!$D$5:$D$10001,F471,0), 0)+F471, "-"), "-")</f>
        <v>-</v>
      </c>
      <c r="J471" t="str" cm="1">
        <f t="array" aca="1" ref="J471" ca="1">IF(ISNUMBER(I471),IF(INDEX(Activiteitenoverzicht!$B$5:$B$10001,I471)&lt;&gt;0,INDEX(Activiteitenoverzicht!$B$5:$B$10001,I471),"niet gevonden"),"-")</f>
        <v>-</v>
      </c>
      <c r="K471" t="str" cm="1">
        <f t="array" aca="1" ref="K471" ca="1">IF(ISNUMBER(I471),IF(INDEX(Activiteitenoverzicht!$G$5:$G$10001,I471)&lt;&gt;0,INDEX(Activiteitenoverzicht!$G$5:$G$10001,I471),"niet gevonden"),"-")</f>
        <v>-</v>
      </c>
      <c r="L471" t="str">
        <f ca="1">IF(ISNUMBER(I471), IFERROR(MATCH(A471,OFFSET(Activiteitenoverzicht!$D$5:$D$10001,I471,0), 0)+I471, "-"), "-")</f>
        <v>-</v>
      </c>
      <c r="M471" t="str" cm="1">
        <f t="array" aca="1" ref="M471" ca="1">IF(ISNUMBER(L471),IF(INDEX(Activiteitenoverzicht!$B$5:$B$10001,L471)&lt;&gt;0,INDEX(Activiteitenoverzicht!$B$5:$B$10001,L471),"niet gevonden"),"-")</f>
        <v>-</v>
      </c>
      <c r="N471" t="str" cm="1">
        <f t="array" aca="1" ref="N471" ca="1">IF(ISNUMBER(L471),IF(INDEX(Activiteitenoverzicht!$G$5:$G$10001,L471)&lt;&gt;0,INDEX(Activiteitenoverzicht!$G$5:$G$10001,L471),"niet gevonden"),"-")</f>
        <v>-</v>
      </c>
      <c r="O471" t="str">
        <f ca="1">IF(ISNUMBER(L471), IFERROR(MATCH(A471,OFFSET(Activiteitenoverzicht!$D$5:$D$10001,L471,0), 0)+L471, "-"), "-")</f>
        <v>-</v>
      </c>
      <c r="R471" t="str">
        <f ca="1">IF(ISNUMBER(O471), IFERROR(MATCH(A471,OFFSET(Activiteitenoverzicht!$D$5:$D$10001,O471,0), 0)+O471, "-"), "-")</f>
        <v>-</v>
      </c>
      <c r="U471" t="str">
        <f ca="1">IF(ISNUMBER(R471), IFERROR(MATCH(A471,OFFSET(Activiteitenoverzicht!$D$5:$D$10001,R471,0), 0)+R471, "-"), "-")</f>
        <v>-</v>
      </c>
      <c r="X471" t="str">
        <f ca="1">IF(ISNUMBER(U471), IFERROR(MATCH(A471,OFFSET(Activiteitenoverzicht!$D$5:$D$10001,U471,0), 0)+U471, "-"), "-")</f>
        <v>-</v>
      </c>
      <c r="AA471" t="str">
        <f ca="1">IF(ISNUMBER(X471), IFERROR(MATCH(A471,OFFSET(Activiteitenoverzicht!$D$5:$D$10001,X471,0), 0)+X471, "-"), "-")</f>
        <v>-</v>
      </c>
    </row>
    <row r="472" spans="2:27" x14ac:dyDescent="0.25">
      <c r="B472">
        <f t="shared" si="7"/>
        <v>0</v>
      </c>
      <c r="C472" t="e">
        <f>MATCH(A472,Activiteitenoverzicht!$D$5:$D$10001, 0)</f>
        <v>#N/A</v>
      </c>
      <c r="D472" t="e" cm="1">
        <f t="array" ref="D472">IF(INDEX(Activiteitenoverzicht!$B$5:$B$10001,C472)&lt;&gt;0,INDEX(Activiteitenoverzicht!$B$5:$B$10001,C472),"niet gevonden")</f>
        <v>#N/A</v>
      </c>
      <c r="E472" t="e" cm="1">
        <f t="array" ref="E472">IF(INDEX(Activiteitenoverzicht!$G$5:$G$10001,C472)&lt;&gt;0,INDEX(Activiteitenoverzicht!$G$5:$G$10001,C472),"niet gevonden")</f>
        <v>#N/A</v>
      </c>
      <c r="F472" t="str">
        <f ca="1">IFERROR(MATCH(A472,OFFSET(Activiteitenoverzicht!$D$5:$D$2079,C472,0), 0)+C472, "-")</f>
        <v>-</v>
      </c>
      <c r="G472" t="str" cm="1">
        <f t="array" aca="1" ref="G472" ca="1">IF(ISNUMBER(F472),IF(INDEX(Activiteitenoverzicht!$B$5:$B$10001,F472)&lt;&gt;0,INDEX(Activiteitenoverzicht!$B$5:$B$10001,F472),"niet gevonden"),"-")</f>
        <v>-</v>
      </c>
      <c r="H472" t="str" cm="1">
        <f t="array" aca="1" ref="H472" ca="1">IF(ISNUMBER(F472),IF(INDEX(Activiteitenoverzicht!$G$5:$G$10001,F472)&lt;&gt;0,INDEX(Activiteitenoverzicht!$G$5:$G$10001,F472),"niet gevonden"),"-")</f>
        <v>-</v>
      </c>
      <c r="I472" t="str">
        <f ca="1">IF(ISNUMBER(F472), IFERROR(MATCH(A472,OFFSET(Activiteitenoverzicht!$D$5:$D$10001,F472,0), 0)+F472, "-"), "-")</f>
        <v>-</v>
      </c>
      <c r="J472" t="str" cm="1">
        <f t="array" aca="1" ref="J472" ca="1">IF(ISNUMBER(I472),IF(INDEX(Activiteitenoverzicht!$B$5:$B$10001,I472)&lt;&gt;0,INDEX(Activiteitenoverzicht!$B$5:$B$10001,I472),"niet gevonden"),"-")</f>
        <v>-</v>
      </c>
      <c r="K472" t="str" cm="1">
        <f t="array" aca="1" ref="K472" ca="1">IF(ISNUMBER(I472),IF(INDEX(Activiteitenoverzicht!$G$5:$G$10001,I472)&lt;&gt;0,INDEX(Activiteitenoverzicht!$G$5:$G$10001,I472),"niet gevonden"),"-")</f>
        <v>-</v>
      </c>
      <c r="L472" t="str">
        <f ca="1">IF(ISNUMBER(I472), IFERROR(MATCH(A472,OFFSET(Activiteitenoverzicht!$D$5:$D$10001,I472,0), 0)+I472, "-"), "-")</f>
        <v>-</v>
      </c>
      <c r="M472" t="str" cm="1">
        <f t="array" aca="1" ref="M472" ca="1">IF(ISNUMBER(L472),IF(INDEX(Activiteitenoverzicht!$B$5:$B$10001,L472)&lt;&gt;0,INDEX(Activiteitenoverzicht!$B$5:$B$10001,L472),"niet gevonden"),"-")</f>
        <v>-</v>
      </c>
      <c r="N472" t="str" cm="1">
        <f t="array" aca="1" ref="N472" ca="1">IF(ISNUMBER(L472),IF(INDEX(Activiteitenoverzicht!$G$5:$G$10001,L472)&lt;&gt;0,INDEX(Activiteitenoverzicht!$G$5:$G$10001,L472),"niet gevonden"),"-")</f>
        <v>-</v>
      </c>
      <c r="O472" t="str">
        <f ca="1">IF(ISNUMBER(L472), IFERROR(MATCH(A472,OFFSET(Activiteitenoverzicht!$D$5:$D$10001,L472,0), 0)+L472, "-"), "-")</f>
        <v>-</v>
      </c>
      <c r="R472" t="str">
        <f ca="1">IF(ISNUMBER(O472), IFERROR(MATCH(A472,OFFSET(Activiteitenoverzicht!$D$5:$D$10001,O472,0), 0)+O472, "-"), "-")</f>
        <v>-</v>
      </c>
      <c r="U472" t="str">
        <f ca="1">IF(ISNUMBER(R472), IFERROR(MATCH(A472,OFFSET(Activiteitenoverzicht!$D$5:$D$10001,R472,0), 0)+R472, "-"), "-")</f>
        <v>-</v>
      </c>
      <c r="X472" t="str">
        <f ca="1">IF(ISNUMBER(U472), IFERROR(MATCH(A472,OFFSET(Activiteitenoverzicht!$D$5:$D$10001,U472,0), 0)+U472, "-"), "-")</f>
        <v>-</v>
      </c>
      <c r="AA472" t="str">
        <f ca="1">IF(ISNUMBER(X472), IFERROR(MATCH(A472,OFFSET(Activiteitenoverzicht!$D$5:$D$10001,X472,0), 0)+X472, "-"), "-")</f>
        <v>-</v>
      </c>
    </row>
    <row r="473" spans="2:27" x14ac:dyDescent="0.25">
      <c r="B473">
        <f t="shared" si="7"/>
        <v>0</v>
      </c>
      <c r="C473" t="e">
        <f>MATCH(A473,Activiteitenoverzicht!$D$5:$D$10001, 0)</f>
        <v>#N/A</v>
      </c>
      <c r="D473" t="e" cm="1">
        <f t="array" ref="D473">IF(INDEX(Activiteitenoverzicht!$B$5:$B$10001,C473)&lt;&gt;0,INDEX(Activiteitenoverzicht!$B$5:$B$10001,C473),"niet gevonden")</f>
        <v>#N/A</v>
      </c>
      <c r="E473" t="e" cm="1">
        <f t="array" ref="E473">IF(INDEX(Activiteitenoverzicht!$G$5:$G$10001,C473)&lt;&gt;0,INDEX(Activiteitenoverzicht!$G$5:$G$10001,C473),"niet gevonden")</f>
        <v>#N/A</v>
      </c>
      <c r="F473" t="str">
        <f ca="1">IFERROR(MATCH(A473,OFFSET(Activiteitenoverzicht!$D$5:$D$2079,C473,0), 0)+C473, "-")</f>
        <v>-</v>
      </c>
      <c r="G473" t="str" cm="1">
        <f t="array" aca="1" ref="G473" ca="1">IF(ISNUMBER(F473),IF(INDEX(Activiteitenoverzicht!$B$5:$B$10001,F473)&lt;&gt;0,INDEX(Activiteitenoverzicht!$B$5:$B$10001,F473),"niet gevonden"),"-")</f>
        <v>-</v>
      </c>
      <c r="H473" t="str" cm="1">
        <f t="array" aca="1" ref="H473" ca="1">IF(ISNUMBER(F473),IF(INDEX(Activiteitenoverzicht!$G$5:$G$10001,F473)&lt;&gt;0,INDEX(Activiteitenoverzicht!$G$5:$G$10001,F473),"niet gevonden"),"-")</f>
        <v>-</v>
      </c>
      <c r="I473" t="str">
        <f ca="1">IF(ISNUMBER(F473), IFERROR(MATCH(A473,OFFSET(Activiteitenoverzicht!$D$5:$D$10001,F473,0), 0)+F473, "-"), "-")</f>
        <v>-</v>
      </c>
      <c r="J473" t="str" cm="1">
        <f t="array" aca="1" ref="J473" ca="1">IF(ISNUMBER(I473),IF(INDEX(Activiteitenoverzicht!$B$5:$B$10001,I473)&lt;&gt;0,INDEX(Activiteitenoverzicht!$B$5:$B$10001,I473),"niet gevonden"),"-")</f>
        <v>-</v>
      </c>
      <c r="K473" t="str" cm="1">
        <f t="array" aca="1" ref="K473" ca="1">IF(ISNUMBER(I473),IF(INDEX(Activiteitenoverzicht!$G$5:$G$10001,I473)&lt;&gt;0,INDEX(Activiteitenoverzicht!$G$5:$G$10001,I473),"niet gevonden"),"-")</f>
        <v>-</v>
      </c>
      <c r="L473" t="str">
        <f ca="1">IF(ISNUMBER(I473), IFERROR(MATCH(A473,OFFSET(Activiteitenoverzicht!$D$5:$D$10001,I473,0), 0)+I473, "-"), "-")</f>
        <v>-</v>
      </c>
      <c r="M473" t="str" cm="1">
        <f t="array" aca="1" ref="M473" ca="1">IF(ISNUMBER(L473),IF(INDEX(Activiteitenoverzicht!$B$5:$B$10001,L473)&lt;&gt;0,INDEX(Activiteitenoverzicht!$B$5:$B$10001,L473),"niet gevonden"),"-")</f>
        <v>-</v>
      </c>
      <c r="N473" t="str" cm="1">
        <f t="array" aca="1" ref="N473" ca="1">IF(ISNUMBER(L473),IF(INDEX(Activiteitenoverzicht!$G$5:$G$10001,L473)&lt;&gt;0,INDEX(Activiteitenoverzicht!$G$5:$G$10001,L473),"niet gevonden"),"-")</f>
        <v>-</v>
      </c>
      <c r="O473" t="str">
        <f ca="1">IF(ISNUMBER(L473), IFERROR(MATCH(A473,OFFSET(Activiteitenoverzicht!$D$5:$D$10001,L473,0), 0)+L473, "-"), "-")</f>
        <v>-</v>
      </c>
      <c r="R473" t="str">
        <f ca="1">IF(ISNUMBER(O473), IFERROR(MATCH(A473,OFFSET(Activiteitenoverzicht!$D$5:$D$10001,O473,0), 0)+O473, "-"), "-")</f>
        <v>-</v>
      </c>
      <c r="U473" t="str">
        <f ca="1">IF(ISNUMBER(R473), IFERROR(MATCH(A473,OFFSET(Activiteitenoverzicht!$D$5:$D$10001,R473,0), 0)+R473, "-"), "-")</f>
        <v>-</v>
      </c>
      <c r="X473" t="str">
        <f ca="1">IF(ISNUMBER(U473), IFERROR(MATCH(A473,OFFSET(Activiteitenoverzicht!$D$5:$D$10001,U473,0), 0)+U473, "-"), "-")</f>
        <v>-</v>
      </c>
      <c r="AA473" t="str">
        <f ca="1">IF(ISNUMBER(X473), IFERROR(MATCH(A473,OFFSET(Activiteitenoverzicht!$D$5:$D$10001,X473,0), 0)+X473, "-"), "-")</f>
        <v>-</v>
      </c>
    </row>
    <row r="474" spans="2:27" x14ac:dyDescent="0.25">
      <c r="B474">
        <f t="shared" si="7"/>
        <v>0</v>
      </c>
      <c r="C474" t="e">
        <f>MATCH(A474,Activiteitenoverzicht!$D$5:$D$10001, 0)</f>
        <v>#N/A</v>
      </c>
      <c r="D474" t="e" cm="1">
        <f t="array" ref="D474">IF(INDEX(Activiteitenoverzicht!$B$5:$B$10001,C474)&lt;&gt;0,INDEX(Activiteitenoverzicht!$B$5:$B$10001,C474),"niet gevonden")</f>
        <v>#N/A</v>
      </c>
      <c r="E474" t="e" cm="1">
        <f t="array" ref="E474">IF(INDEX(Activiteitenoverzicht!$G$5:$G$10001,C474)&lt;&gt;0,INDEX(Activiteitenoverzicht!$G$5:$G$10001,C474),"niet gevonden")</f>
        <v>#N/A</v>
      </c>
      <c r="F474" t="str">
        <f ca="1">IFERROR(MATCH(A474,OFFSET(Activiteitenoverzicht!$D$5:$D$2079,C474,0), 0)+C474, "-")</f>
        <v>-</v>
      </c>
      <c r="G474" t="str" cm="1">
        <f t="array" aca="1" ref="G474" ca="1">IF(ISNUMBER(F474),IF(INDEX(Activiteitenoverzicht!$B$5:$B$10001,F474)&lt;&gt;0,INDEX(Activiteitenoverzicht!$B$5:$B$10001,F474),"niet gevonden"),"-")</f>
        <v>-</v>
      </c>
      <c r="H474" t="str" cm="1">
        <f t="array" aca="1" ref="H474" ca="1">IF(ISNUMBER(F474),IF(INDEX(Activiteitenoverzicht!$G$5:$G$10001,F474)&lt;&gt;0,INDEX(Activiteitenoverzicht!$G$5:$G$10001,F474),"niet gevonden"),"-")</f>
        <v>-</v>
      </c>
      <c r="I474" t="str">
        <f ca="1">IF(ISNUMBER(F474), IFERROR(MATCH(A474,OFFSET(Activiteitenoverzicht!$D$5:$D$10001,F474,0), 0)+F474, "-"), "-")</f>
        <v>-</v>
      </c>
      <c r="J474" t="str" cm="1">
        <f t="array" aca="1" ref="J474" ca="1">IF(ISNUMBER(I474),IF(INDEX(Activiteitenoverzicht!$B$5:$B$10001,I474)&lt;&gt;0,INDEX(Activiteitenoverzicht!$B$5:$B$10001,I474),"niet gevonden"),"-")</f>
        <v>-</v>
      </c>
      <c r="K474" t="str" cm="1">
        <f t="array" aca="1" ref="K474" ca="1">IF(ISNUMBER(I474),IF(INDEX(Activiteitenoverzicht!$G$5:$G$10001,I474)&lt;&gt;0,INDEX(Activiteitenoverzicht!$G$5:$G$10001,I474),"niet gevonden"),"-")</f>
        <v>-</v>
      </c>
      <c r="L474" t="str">
        <f ca="1">IF(ISNUMBER(I474), IFERROR(MATCH(A474,OFFSET(Activiteitenoverzicht!$D$5:$D$10001,I474,0), 0)+I474, "-"), "-")</f>
        <v>-</v>
      </c>
      <c r="M474" t="str" cm="1">
        <f t="array" aca="1" ref="M474" ca="1">IF(ISNUMBER(L474),IF(INDEX(Activiteitenoverzicht!$B$5:$B$10001,L474)&lt;&gt;0,INDEX(Activiteitenoverzicht!$B$5:$B$10001,L474),"niet gevonden"),"-")</f>
        <v>-</v>
      </c>
      <c r="N474" t="str" cm="1">
        <f t="array" aca="1" ref="N474" ca="1">IF(ISNUMBER(L474),IF(INDEX(Activiteitenoverzicht!$G$5:$G$10001,L474)&lt;&gt;0,INDEX(Activiteitenoverzicht!$G$5:$G$10001,L474),"niet gevonden"),"-")</f>
        <v>-</v>
      </c>
      <c r="O474" t="str">
        <f ca="1">IF(ISNUMBER(L474), IFERROR(MATCH(A474,OFFSET(Activiteitenoverzicht!$D$5:$D$10001,L474,0), 0)+L474, "-"), "-")</f>
        <v>-</v>
      </c>
      <c r="R474" t="str">
        <f ca="1">IF(ISNUMBER(O474), IFERROR(MATCH(A474,OFFSET(Activiteitenoverzicht!$D$5:$D$10001,O474,0), 0)+O474, "-"), "-")</f>
        <v>-</v>
      </c>
      <c r="U474" t="str">
        <f ca="1">IF(ISNUMBER(R474), IFERROR(MATCH(A474,OFFSET(Activiteitenoverzicht!$D$5:$D$10001,R474,0), 0)+R474, "-"), "-")</f>
        <v>-</v>
      </c>
      <c r="X474" t="str">
        <f ca="1">IF(ISNUMBER(U474), IFERROR(MATCH(A474,OFFSET(Activiteitenoverzicht!$D$5:$D$10001,U474,0), 0)+U474, "-"), "-")</f>
        <v>-</v>
      </c>
      <c r="AA474" t="str">
        <f ca="1">IF(ISNUMBER(X474), IFERROR(MATCH(A474,OFFSET(Activiteitenoverzicht!$D$5:$D$10001,X474,0), 0)+X474, "-"), "-")</f>
        <v>-</v>
      </c>
    </row>
    <row r="475" spans="2:27" x14ac:dyDescent="0.25">
      <c r="B475">
        <f t="shared" si="7"/>
        <v>0</v>
      </c>
      <c r="C475" t="e">
        <f>MATCH(A475,Activiteitenoverzicht!$D$5:$D$10001, 0)</f>
        <v>#N/A</v>
      </c>
      <c r="D475" t="e" cm="1">
        <f t="array" ref="D475">IF(INDEX(Activiteitenoverzicht!$B$5:$B$10001,C475)&lt;&gt;0,INDEX(Activiteitenoverzicht!$B$5:$B$10001,C475),"niet gevonden")</f>
        <v>#N/A</v>
      </c>
      <c r="E475" t="e" cm="1">
        <f t="array" ref="E475">IF(INDEX(Activiteitenoverzicht!$G$5:$G$10001,C475)&lt;&gt;0,INDEX(Activiteitenoverzicht!$G$5:$G$10001,C475),"niet gevonden")</f>
        <v>#N/A</v>
      </c>
      <c r="F475" t="str">
        <f ca="1">IFERROR(MATCH(A475,OFFSET(Activiteitenoverzicht!$D$5:$D$2079,C475,0), 0)+C475, "-")</f>
        <v>-</v>
      </c>
      <c r="G475" t="str" cm="1">
        <f t="array" aca="1" ref="G475" ca="1">IF(ISNUMBER(F475),IF(INDEX(Activiteitenoverzicht!$B$5:$B$10001,F475)&lt;&gt;0,INDEX(Activiteitenoverzicht!$B$5:$B$10001,F475),"niet gevonden"),"-")</f>
        <v>-</v>
      </c>
      <c r="H475" t="str" cm="1">
        <f t="array" aca="1" ref="H475" ca="1">IF(ISNUMBER(F475),IF(INDEX(Activiteitenoverzicht!$G$5:$G$10001,F475)&lt;&gt;0,INDEX(Activiteitenoverzicht!$G$5:$G$10001,F475),"niet gevonden"),"-")</f>
        <v>-</v>
      </c>
      <c r="I475" t="str">
        <f ca="1">IF(ISNUMBER(F475), IFERROR(MATCH(A475,OFFSET(Activiteitenoverzicht!$D$5:$D$10001,F475,0), 0)+F475, "-"), "-")</f>
        <v>-</v>
      </c>
      <c r="J475" t="str" cm="1">
        <f t="array" aca="1" ref="J475" ca="1">IF(ISNUMBER(I475),IF(INDEX(Activiteitenoverzicht!$B$5:$B$10001,I475)&lt;&gt;0,INDEX(Activiteitenoverzicht!$B$5:$B$10001,I475),"niet gevonden"),"-")</f>
        <v>-</v>
      </c>
      <c r="K475" t="str" cm="1">
        <f t="array" aca="1" ref="K475" ca="1">IF(ISNUMBER(I475),IF(INDEX(Activiteitenoverzicht!$G$5:$G$10001,I475)&lt;&gt;0,INDEX(Activiteitenoverzicht!$G$5:$G$10001,I475),"niet gevonden"),"-")</f>
        <v>-</v>
      </c>
      <c r="L475" t="str">
        <f ca="1">IF(ISNUMBER(I475), IFERROR(MATCH(A475,OFFSET(Activiteitenoverzicht!$D$5:$D$10001,I475,0), 0)+I475, "-"), "-")</f>
        <v>-</v>
      </c>
      <c r="M475" t="str" cm="1">
        <f t="array" aca="1" ref="M475" ca="1">IF(ISNUMBER(L475),IF(INDEX(Activiteitenoverzicht!$B$5:$B$10001,L475)&lt;&gt;0,INDEX(Activiteitenoverzicht!$B$5:$B$10001,L475),"niet gevonden"),"-")</f>
        <v>-</v>
      </c>
      <c r="N475" t="str" cm="1">
        <f t="array" aca="1" ref="N475" ca="1">IF(ISNUMBER(L475),IF(INDEX(Activiteitenoverzicht!$G$5:$G$10001,L475)&lt;&gt;0,INDEX(Activiteitenoverzicht!$G$5:$G$10001,L475),"niet gevonden"),"-")</f>
        <v>-</v>
      </c>
      <c r="O475" t="str">
        <f ca="1">IF(ISNUMBER(L475), IFERROR(MATCH(A475,OFFSET(Activiteitenoverzicht!$D$5:$D$10001,L475,0), 0)+L475, "-"), "-")</f>
        <v>-</v>
      </c>
      <c r="R475" t="str">
        <f ca="1">IF(ISNUMBER(O475), IFERROR(MATCH(A475,OFFSET(Activiteitenoverzicht!$D$5:$D$10001,O475,0), 0)+O475, "-"), "-")</f>
        <v>-</v>
      </c>
      <c r="U475" t="str">
        <f ca="1">IF(ISNUMBER(R475), IFERROR(MATCH(A475,OFFSET(Activiteitenoverzicht!$D$5:$D$10001,R475,0), 0)+R475, "-"), "-")</f>
        <v>-</v>
      </c>
      <c r="X475" t="str">
        <f ca="1">IF(ISNUMBER(U475), IFERROR(MATCH(A475,OFFSET(Activiteitenoverzicht!$D$5:$D$10001,U475,0), 0)+U475, "-"), "-")</f>
        <v>-</v>
      </c>
      <c r="AA475" t="str">
        <f ca="1">IF(ISNUMBER(X475), IFERROR(MATCH(A475,OFFSET(Activiteitenoverzicht!$D$5:$D$10001,X475,0), 0)+X475, "-"), "-")</f>
        <v>-</v>
      </c>
    </row>
    <row r="476" spans="2:27" x14ac:dyDescent="0.25">
      <c r="B476">
        <f t="shared" si="7"/>
        <v>0</v>
      </c>
      <c r="C476" t="e">
        <f>MATCH(A476,Activiteitenoverzicht!$D$5:$D$10001, 0)</f>
        <v>#N/A</v>
      </c>
      <c r="D476" t="e" cm="1">
        <f t="array" ref="D476">IF(INDEX(Activiteitenoverzicht!$B$5:$B$10001,C476)&lt;&gt;0,INDEX(Activiteitenoverzicht!$B$5:$B$10001,C476),"niet gevonden")</f>
        <v>#N/A</v>
      </c>
      <c r="E476" t="e" cm="1">
        <f t="array" ref="E476">IF(INDEX(Activiteitenoverzicht!$G$5:$G$10001,C476)&lt;&gt;0,INDEX(Activiteitenoverzicht!$G$5:$G$10001,C476),"niet gevonden")</f>
        <v>#N/A</v>
      </c>
      <c r="F476" t="str">
        <f ca="1">IFERROR(MATCH(A476,OFFSET(Activiteitenoverzicht!$D$5:$D$2079,C476,0), 0)+C476, "-")</f>
        <v>-</v>
      </c>
      <c r="G476" t="str" cm="1">
        <f t="array" aca="1" ref="G476" ca="1">IF(ISNUMBER(F476),IF(INDEX(Activiteitenoverzicht!$B$5:$B$10001,F476)&lt;&gt;0,INDEX(Activiteitenoverzicht!$B$5:$B$10001,F476),"niet gevonden"),"-")</f>
        <v>-</v>
      </c>
      <c r="H476" t="str" cm="1">
        <f t="array" aca="1" ref="H476" ca="1">IF(ISNUMBER(F476),IF(INDEX(Activiteitenoverzicht!$G$5:$G$10001,F476)&lt;&gt;0,INDEX(Activiteitenoverzicht!$G$5:$G$10001,F476),"niet gevonden"),"-")</f>
        <v>-</v>
      </c>
      <c r="I476" t="str">
        <f ca="1">IF(ISNUMBER(F476), IFERROR(MATCH(A476,OFFSET(Activiteitenoverzicht!$D$5:$D$10001,F476,0), 0)+F476, "-"), "-")</f>
        <v>-</v>
      </c>
      <c r="J476" t="str" cm="1">
        <f t="array" aca="1" ref="J476" ca="1">IF(ISNUMBER(I476),IF(INDEX(Activiteitenoverzicht!$B$5:$B$10001,I476)&lt;&gt;0,INDEX(Activiteitenoverzicht!$B$5:$B$10001,I476),"niet gevonden"),"-")</f>
        <v>-</v>
      </c>
      <c r="K476" t="str" cm="1">
        <f t="array" aca="1" ref="K476" ca="1">IF(ISNUMBER(I476),IF(INDEX(Activiteitenoverzicht!$G$5:$G$10001,I476)&lt;&gt;0,INDEX(Activiteitenoverzicht!$G$5:$G$10001,I476),"niet gevonden"),"-")</f>
        <v>-</v>
      </c>
      <c r="L476" t="str">
        <f ca="1">IF(ISNUMBER(I476), IFERROR(MATCH(A476,OFFSET(Activiteitenoverzicht!$D$5:$D$10001,I476,0), 0)+I476, "-"), "-")</f>
        <v>-</v>
      </c>
      <c r="M476" t="str" cm="1">
        <f t="array" aca="1" ref="M476" ca="1">IF(ISNUMBER(L476),IF(INDEX(Activiteitenoverzicht!$B$5:$B$10001,L476)&lt;&gt;0,INDEX(Activiteitenoverzicht!$B$5:$B$10001,L476),"niet gevonden"),"-")</f>
        <v>-</v>
      </c>
      <c r="N476" t="str" cm="1">
        <f t="array" aca="1" ref="N476" ca="1">IF(ISNUMBER(L476),IF(INDEX(Activiteitenoverzicht!$G$5:$G$10001,L476)&lt;&gt;0,INDEX(Activiteitenoverzicht!$G$5:$G$10001,L476),"niet gevonden"),"-")</f>
        <v>-</v>
      </c>
      <c r="O476" t="str">
        <f ca="1">IF(ISNUMBER(L476), IFERROR(MATCH(A476,OFFSET(Activiteitenoverzicht!$D$5:$D$10001,L476,0), 0)+L476, "-"), "-")</f>
        <v>-</v>
      </c>
      <c r="R476" t="str">
        <f ca="1">IF(ISNUMBER(O476), IFERROR(MATCH(A476,OFFSET(Activiteitenoverzicht!$D$5:$D$10001,O476,0), 0)+O476, "-"), "-")</f>
        <v>-</v>
      </c>
      <c r="U476" t="str">
        <f ca="1">IF(ISNUMBER(R476), IFERROR(MATCH(A476,OFFSET(Activiteitenoverzicht!$D$5:$D$10001,R476,0), 0)+R476, "-"), "-")</f>
        <v>-</v>
      </c>
      <c r="X476" t="str">
        <f ca="1">IF(ISNUMBER(U476), IFERROR(MATCH(A476,OFFSET(Activiteitenoverzicht!$D$5:$D$10001,U476,0), 0)+U476, "-"), "-")</f>
        <v>-</v>
      </c>
      <c r="AA476" t="str">
        <f ca="1">IF(ISNUMBER(X476), IFERROR(MATCH(A476,OFFSET(Activiteitenoverzicht!$D$5:$D$10001,X476,0), 0)+X476, "-"), "-")</f>
        <v>-</v>
      </c>
    </row>
    <row r="477" spans="2:27" x14ac:dyDescent="0.25">
      <c r="B477">
        <f t="shared" si="7"/>
        <v>0</v>
      </c>
      <c r="C477" t="e">
        <f>MATCH(A477,Activiteitenoverzicht!$D$5:$D$10001, 0)</f>
        <v>#N/A</v>
      </c>
      <c r="D477" t="e" cm="1">
        <f t="array" ref="D477">IF(INDEX(Activiteitenoverzicht!$B$5:$B$10001,C477)&lt;&gt;0,INDEX(Activiteitenoverzicht!$B$5:$B$10001,C477),"niet gevonden")</f>
        <v>#N/A</v>
      </c>
      <c r="E477" t="e" cm="1">
        <f t="array" ref="E477">IF(INDEX(Activiteitenoverzicht!$G$5:$G$10001,C477)&lt;&gt;0,INDEX(Activiteitenoverzicht!$G$5:$G$10001,C477),"niet gevonden")</f>
        <v>#N/A</v>
      </c>
      <c r="F477" t="str">
        <f ca="1">IFERROR(MATCH(A477,OFFSET(Activiteitenoverzicht!$D$5:$D$2079,C477,0), 0)+C477, "-")</f>
        <v>-</v>
      </c>
      <c r="G477" t="str" cm="1">
        <f t="array" aca="1" ref="G477" ca="1">IF(ISNUMBER(F477),IF(INDEX(Activiteitenoverzicht!$B$5:$B$10001,F477)&lt;&gt;0,INDEX(Activiteitenoverzicht!$B$5:$B$10001,F477),"niet gevonden"),"-")</f>
        <v>-</v>
      </c>
      <c r="H477" t="str" cm="1">
        <f t="array" aca="1" ref="H477" ca="1">IF(ISNUMBER(F477),IF(INDEX(Activiteitenoverzicht!$G$5:$G$10001,F477)&lt;&gt;0,INDEX(Activiteitenoverzicht!$G$5:$G$10001,F477),"niet gevonden"),"-")</f>
        <v>-</v>
      </c>
      <c r="I477" t="str">
        <f ca="1">IF(ISNUMBER(F477), IFERROR(MATCH(A477,OFFSET(Activiteitenoverzicht!$D$5:$D$10001,F477,0), 0)+F477, "-"), "-")</f>
        <v>-</v>
      </c>
      <c r="J477" t="str" cm="1">
        <f t="array" aca="1" ref="J477" ca="1">IF(ISNUMBER(I477),IF(INDEX(Activiteitenoverzicht!$B$5:$B$10001,I477)&lt;&gt;0,INDEX(Activiteitenoverzicht!$B$5:$B$10001,I477),"niet gevonden"),"-")</f>
        <v>-</v>
      </c>
      <c r="K477" t="str" cm="1">
        <f t="array" aca="1" ref="K477" ca="1">IF(ISNUMBER(I477),IF(INDEX(Activiteitenoverzicht!$G$5:$G$10001,I477)&lt;&gt;0,INDEX(Activiteitenoverzicht!$G$5:$G$10001,I477),"niet gevonden"),"-")</f>
        <v>-</v>
      </c>
      <c r="L477" t="str">
        <f ca="1">IF(ISNUMBER(I477), IFERROR(MATCH(A477,OFFSET(Activiteitenoverzicht!$D$5:$D$10001,I477,0), 0)+I477, "-"), "-")</f>
        <v>-</v>
      </c>
      <c r="M477" t="str" cm="1">
        <f t="array" aca="1" ref="M477" ca="1">IF(ISNUMBER(L477),IF(INDEX(Activiteitenoverzicht!$B$5:$B$10001,L477)&lt;&gt;0,INDEX(Activiteitenoverzicht!$B$5:$B$10001,L477),"niet gevonden"),"-")</f>
        <v>-</v>
      </c>
      <c r="N477" t="str" cm="1">
        <f t="array" aca="1" ref="N477" ca="1">IF(ISNUMBER(L477),IF(INDEX(Activiteitenoverzicht!$G$5:$G$10001,L477)&lt;&gt;0,INDEX(Activiteitenoverzicht!$G$5:$G$10001,L477),"niet gevonden"),"-")</f>
        <v>-</v>
      </c>
      <c r="O477" t="str">
        <f ca="1">IF(ISNUMBER(L477), IFERROR(MATCH(A477,OFFSET(Activiteitenoverzicht!$D$5:$D$10001,L477,0), 0)+L477, "-"), "-")</f>
        <v>-</v>
      </c>
      <c r="R477" t="str">
        <f ca="1">IF(ISNUMBER(O477), IFERROR(MATCH(A477,OFFSET(Activiteitenoverzicht!$D$5:$D$10001,O477,0), 0)+O477, "-"), "-")</f>
        <v>-</v>
      </c>
      <c r="U477" t="str">
        <f ca="1">IF(ISNUMBER(R477), IFERROR(MATCH(A477,OFFSET(Activiteitenoverzicht!$D$5:$D$10001,R477,0), 0)+R477, "-"), "-")</f>
        <v>-</v>
      </c>
      <c r="X477" t="str">
        <f ca="1">IF(ISNUMBER(U477), IFERROR(MATCH(A477,OFFSET(Activiteitenoverzicht!$D$5:$D$10001,U477,0), 0)+U477, "-"), "-")</f>
        <v>-</v>
      </c>
      <c r="AA477" t="str">
        <f ca="1">IF(ISNUMBER(X477), IFERROR(MATCH(A477,OFFSET(Activiteitenoverzicht!$D$5:$D$10001,X477,0), 0)+X477, "-"), "-")</f>
        <v>-</v>
      </c>
    </row>
    <row r="478" spans="2:27" x14ac:dyDescent="0.25">
      <c r="B478">
        <f t="shared" si="7"/>
        <v>0</v>
      </c>
      <c r="C478" t="e">
        <f>MATCH(A478,Activiteitenoverzicht!$D$5:$D$10001, 0)</f>
        <v>#N/A</v>
      </c>
      <c r="D478" t="e" cm="1">
        <f t="array" ref="D478">IF(INDEX(Activiteitenoverzicht!$B$5:$B$10001,C478)&lt;&gt;0,INDEX(Activiteitenoverzicht!$B$5:$B$10001,C478),"niet gevonden")</f>
        <v>#N/A</v>
      </c>
      <c r="E478" t="e" cm="1">
        <f t="array" ref="E478">IF(INDEX(Activiteitenoverzicht!$G$5:$G$10001,C478)&lt;&gt;0,INDEX(Activiteitenoverzicht!$G$5:$G$10001,C478),"niet gevonden")</f>
        <v>#N/A</v>
      </c>
      <c r="F478" t="str">
        <f ca="1">IFERROR(MATCH(A478,OFFSET(Activiteitenoverzicht!$D$5:$D$2079,C478,0), 0)+C478, "-")</f>
        <v>-</v>
      </c>
      <c r="G478" t="str" cm="1">
        <f t="array" aca="1" ref="G478" ca="1">IF(ISNUMBER(F478),IF(INDEX(Activiteitenoverzicht!$B$5:$B$10001,F478)&lt;&gt;0,INDEX(Activiteitenoverzicht!$B$5:$B$10001,F478),"niet gevonden"),"-")</f>
        <v>-</v>
      </c>
      <c r="H478" t="str" cm="1">
        <f t="array" aca="1" ref="H478" ca="1">IF(ISNUMBER(F478),IF(INDEX(Activiteitenoverzicht!$G$5:$G$10001,F478)&lt;&gt;0,INDEX(Activiteitenoverzicht!$G$5:$G$10001,F478),"niet gevonden"),"-")</f>
        <v>-</v>
      </c>
      <c r="I478" t="str">
        <f ca="1">IF(ISNUMBER(F478), IFERROR(MATCH(A478,OFFSET(Activiteitenoverzicht!$D$5:$D$10001,F478,0), 0)+F478, "-"), "-")</f>
        <v>-</v>
      </c>
      <c r="J478" t="str" cm="1">
        <f t="array" aca="1" ref="J478" ca="1">IF(ISNUMBER(I478),IF(INDEX(Activiteitenoverzicht!$B$5:$B$10001,I478)&lt;&gt;0,INDEX(Activiteitenoverzicht!$B$5:$B$10001,I478),"niet gevonden"),"-")</f>
        <v>-</v>
      </c>
      <c r="K478" t="str" cm="1">
        <f t="array" aca="1" ref="K478" ca="1">IF(ISNUMBER(I478),IF(INDEX(Activiteitenoverzicht!$G$5:$G$10001,I478)&lt;&gt;0,INDEX(Activiteitenoverzicht!$G$5:$G$10001,I478),"niet gevonden"),"-")</f>
        <v>-</v>
      </c>
      <c r="L478" t="str">
        <f ca="1">IF(ISNUMBER(I478), IFERROR(MATCH(A478,OFFSET(Activiteitenoverzicht!$D$5:$D$10001,I478,0), 0)+I478, "-"), "-")</f>
        <v>-</v>
      </c>
      <c r="M478" t="str" cm="1">
        <f t="array" aca="1" ref="M478" ca="1">IF(ISNUMBER(L478),IF(INDEX(Activiteitenoverzicht!$B$5:$B$10001,L478)&lt;&gt;0,INDEX(Activiteitenoverzicht!$B$5:$B$10001,L478),"niet gevonden"),"-")</f>
        <v>-</v>
      </c>
      <c r="N478" t="str" cm="1">
        <f t="array" aca="1" ref="N478" ca="1">IF(ISNUMBER(L478),IF(INDEX(Activiteitenoverzicht!$G$5:$G$10001,L478)&lt;&gt;0,INDEX(Activiteitenoverzicht!$G$5:$G$10001,L478),"niet gevonden"),"-")</f>
        <v>-</v>
      </c>
      <c r="O478" t="str">
        <f ca="1">IF(ISNUMBER(L478), IFERROR(MATCH(A478,OFFSET(Activiteitenoverzicht!$D$5:$D$10001,L478,0), 0)+L478, "-"), "-")</f>
        <v>-</v>
      </c>
      <c r="R478" t="str">
        <f ca="1">IF(ISNUMBER(O478), IFERROR(MATCH(A478,OFFSET(Activiteitenoverzicht!$D$5:$D$10001,O478,0), 0)+O478, "-"), "-")</f>
        <v>-</v>
      </c>
      <c r="U478" t="str">
        <f ca="1">IF(ISNUMBER(R478), IFERROR(MATCH(A478,OFFSET(Activiteitenoverzicht!$D$5:$D$10001,R478,0), 0)+R478, "-"), "-")</f>
        <v>-</v>
      </c>
      <c r="X478" t="str">
        <f ca="1">IF(ISNUMBER(U478), IFERROR(MATCH(A478,OFFSET(Activiteitenoverzicht!$D$5:$D$10001,U478,0), 0)+U478, "-"), "-")</f>
        <v>-</v>
      </c>
      <c r="AA478" t="str">
        <f ca="1">IF(ISNUMBER(X478), IFERROR(MATCH(A478,OFFSET(Activiteitenoverzicht!$D$5:$D$10001,X478,0), 0)+X478, "-"), "-")</f>
        <v>-</v>
      </c>
    </row>
    <row r="479" spans="2:27" x14ac:dyDescent="0.25">
      <c r="B479">
        <f t="shared" si="7"/>
        <v>0</v>
      </c>
      <c r="C479" t="e">
        <f>MATCH(A479,Activiteitenoverzicht!$D$5:$D$10001, 0)</f>
        <v>#N/A</v>
      </c>
      <c r="D479" t="e" cm="1">
        <f t="array" ref="D479">IF(INDEX(Activiteitenoverzicht!$B$5:$B$10001,C479)&lt;&gt;0,INDEX(Activiteitenoverzicht!$B$5:$B$10001,C479),"niet gevonden")</f>
        <v>#N/A</v>
      </c>
      <c r="E479" t="e" cm="1">
        <f t="array" ref="E479">IF(INDEX(Activiteitenoverzicht!$G$5:$G$10001,C479)&lt;&gt;0,INDEX(Activiteitenoverzicht!$G$5:$G$10001,C479),"niet gevonden")</f>
        <v>#N/A</v>
      </c>
      <c r="F479" t="str">
        <f ca="1">IFERROR(MATCH(A479,OFFSET(Activiteitenoverzicht!$D$5:$D$2079,C479,0), 0)+C479, "-")</f>
        <v>-</v>
      </c>
      <c r="G479" t="str" cm="1">
        <f t="array" aca="1" ref="G479" ca="1">IF(ISNUMBER(F479),IF(INDEX(Activiteitenoverzicht!$B$5:$B$10001,F479)&lt;&gt;0,INDEX(Activiteitenoverzicht!$B$5:$B$10001,F479),"niet gevonden"),"-")</f>
        <v>-</v>
      </c>
      <c r="H479" t="str" cm="1">
        <f t="array" aca="1" ref="H479" ca="1">IF(ISNUMBER(F479),IF(INDEX(Activiteitenoverzicht!$G$5:$G$10001,F479)&lt;&gt;0,INDEX(Activiteitenoverzicht!$G$5:$G$10001,F479),"niet gevonden"),"-")</f>
        <v>-</v>
      </c>
      <c r="I479" t="str">
        <f ca="1">IF(ISNUMBER(F479), IFERROR(MATCH(A479,OFFSET(Activiteitenoverzicht!$D$5:$D$10001,F479,0), 0)+F479, "-"), "-")</f>
        <v>-</v>
      </c>
      <c r="J479" t="str" cm="1">
        <f t="array" aca="1" ref="J479" ca="1">IF(ISNUMBER(I479),IF(INDEX(Activiteitenoverzicht!$B$5:$B$10001,I479)&lt;&gt;0,INDEX(Activiteitenoverzicht!$B$5:$B$10001,I479),"niet gevonden"),"-")</f>
        <v>-</v>
      </c>
      <c r="K479" t="str" cm="1">
        <f t="array" aca="1" ref="K479" ca="1">IF(ISNUMBER(I479),IF(INDEX(Activiteitenoverzicht!$G$5:$G$10001,I479)&lt;&gt;0,INDEX(Activiteitenoverzicht!$G$5:$G$10001,I479),"niet gevonden"),"-")</f>
        <v>-</v>
      </c>
      <c r="L479" t="str">
        <f ca="1">IF(ISNUMBER(I479), IFERROR(MATCH(A479,OFFSET(Activiteitenoverzicht!$D$5:$D$10001,I479,0), 0)+I479, "-"), "-")</f>
        <v>-</v>
      </c>
      <c r="M479" t="str" cm="1">
        <f t="array" aca="1" ref="M479" ca="1">IF(ISNUMBER(L479),IF(INDEX(Activiteitenoverzicht!$B$5:$B$10001,L479)&lt;&gt;0,INDEX(Activiteitenoverzicht!$B$5:$B$10001,L479),"niet gevonden"),"-")</f>
        <v>-</v>
      </c>
      <c r="N479" t="str" cm="1">
        <f t="array" aca="1" ref="N479" ca="1">IF(ISNUMBER(L479),IF(INDEX(Activiteitenoverzicht!$G$5:$G$10001,L479)&lt;&gt;0,INDEX(Activiteitenoverzicht!$G$5:$G$10001,L479),"niet gevonden"),"-")</f>
        <v>-</v>
      </c>
      <c r="O479" t="str">
        <f ca="1">IF(ISNUMBER(L479), IFERROR(MATCH(A479,OFFSET(Activiteitenoverzicht!$D$5:$D$10001,L479,0), 0)+L479, "-"), "-")</f>
        <v>-</v>
      </c>
      <c r="R479" t="str">
        <f ca="1">IF(ISNUMBER(O479), IFERROR(MATCH(A479,OFFSET(Activiteitenoverzicht!$D$5:$D$10001,O479,0), 0)+O479, "-"), "-")</f>
        <v>-</v>
      </c>
      <c r="U479" t="str">
        <f ca="1">IF(ISNUMBER(R479), IFERROR(MATCH(A479,OFFSET(Activiteitenoverzicht!$D$5:$D$10001,R479,0), 0)+R479, "-"), "-")</f>
        <v>-</v>
      </c>
      <c r="X479" t="str">
        <f ca="1">IF(ISNUMBER(U479), IFERROR(MATCH(A479,OFFSET(Activiteitenoverzicht!$D$5:$D$10001,U479,0), 0)+U479, "-"), "-")</f>
        <v>-</v>
      </c>
      <c r="AA479" t="str">
        <f ca="1">IF(ISNUMBER(X479), IFERROR(MATCH(A479,OFFSET(Activiteitenoverzicht!$D$5:$D$10001,X479,0), 0)+X479, "-"), "-")</f>
        <v>-</v>
      </c>
    </row>
    <row r="480" spans="2:27" x14ac:dyDescent="0.25">
      <c r="B480">
        <f t="shared" si="7"/>
        <v>0</v>
      </c>
      <c r="C480" t="e">
        <f>MATCH(A480,Activiteitenoverzicht!$D$5:$D$10001, 0)</f>
        <v>#N/A</v>
      </c>
      <c r="D480" t="e" cm="1">
        <f t="array" ref="D480">IF(INDEX(Activiteitenoverzicht!$B$5:$B$10001,C480)&lt;&gt;0,INDEX(Activiteitenoverzicht!$B$5:$B$10001,C480),"niet gevonden")</f>
        <v>#N/A</v>
      </c>
      <c r="E480" t="e" cm="1">
        <f t="array" ref="E480">IF(INDEX(Activiteitenoverzicht!$G$5:$G$10001,C480)&lt;&gt;0,INDEX(Activiteitenoverzicht!$G$5:$G$10001,C480),"niet gevonden")</f>
        <v>#N/A</v>
      </c>
      <c r="F480" t="str">
        <f ca="1">IFERROR(MATCH(A480,OFFSET(Activiteitenoverzicht!$D$5:$D$2079,C480,0), 0)+C480, "-")</f>
        <v>-</v>
      </c>
      <c r="G480" t="str" cm="1">
        <f t="array" aca="1" ref="G480" ca="1">IF(ISNUMBER(F480),IF(INDEX(Activiteitenoverzicht!$B$5:$B$10001,F480)&lt;&gt;0,INDEX(Activiteitenoverzicht!$B$5:$B$10001,F480),"niet gevonden"),"-")</f>
        <v>-</v>
      </c>
      <c r="H480" t="str" cm="1">
        <f t="array" aca="1" ref="H480" ca="1">IF(ISNUMBER(F480),IF(INDEX(Activiteitenoverzicht!$G$5:$G$10001,F480)&lt;&gt;0,INDEX(Activiteitenoverzicht!$G$5:$G$10001,F480),"niet gevonden"),"-")</f>
        <v>-</v>
      </c>
      <c r="I480" t="str">
        <f ca="1">IF(ISNUMBER(F480), IFERROR(MATCH(A480,OFFSET(Activiteitenoverzicht!$D$5:$D$10001,F480,0), 0)+F480, "-"), "-")</f>
        <v>-</v>
      </c>
      <c r="J480" t="str" cm="1">
        <f t="array" aca="1" ref="J480" ca="1">IF(ISNUMBER(I480),IF(INDEX(Activiteitenoverzicht!$B$5:$B$10001,I480)&lt;&gt;0,INDEX(Activiteitenoverzicht!$B$5:$B$10001,I480),"niet gevonden"),"-")</f>
        <v>-</v>
      </c>
      <c r="K480" t="str" cm="1">
        <f t="array" aca="1" ref="K480" ca="1">IF(ISNUMBER(I480),IF(INDEX(Activiteitenoverzicht!$G$5:$G$10001,I480)&lt;&gt;0,INDEX(Activiteitenoverzicht!$G$5:$G$10001,I480),"niet gevonden"),"-")</f>
        <v>-</v>
      </c>
      <c r="L480" t="str">
        <f ca="1">IF(ISNUMBER(I480), IFERROR(MATCH(A480,OFFSET(Activiteitenoverzicht!$D$5:$D$10001,I480,0), 0)+I480, "-"), "-")</f>
        <v>-</v>
      </c>
      <c r="M480" t="str" cm="1">
        <f t="array" aca="1" ref="M480" ca="1">IF(ISNUMBER(L480),IF(INDEX(Activiteitenoverzicht!$B$5:$B$10001,L480)&lt;&gt;0,INDEX(Activiteitenoverzicht!$B$5:$B$10001,L480),"niet gevonden"),"-")</f>
        <v>-</v>
      </c>
      <c r="N480" t="str" cm="1">
        <f t="array" aca="1" ref="N480" ca="1">IF(ISNUMBER(L480),IF(INDEX(Activiteitenoverzicht!$G$5:$G$10001,L480)&lt;&gt;0,INDEX(Activiteitenoverzicht!$G$5:$G$10001,L480),"niet gevonden"),"-")</f>
        <v>-</v>
      </c>
      <c r="O480" t="str">
        <f ca="1">IF(ISNUMBER(L480), IFERROR(MATCH(A480,OFFSET(Activiteitenoverzicht!$D$5:$D$10001,L480,0), 0)+L480, "-"), "-")</f>
        <v>-</v>
      </c>
      <c r="R480" t="str">
        <f ca="1">IF(ISNUMBER(O480), IFERROR(MATCH(A480,OFFSET(Activiteitenoverzicht!$D$5:$D$10001,O480,0), 0)+O480, "-"), "-")</f>
        <v>-</v>
      </c>
      <c r="U480" t="str">
        <f ca="1">IF(ISNUMBER(R480), IFERROR(MATCH(A480,OFFSET(Activiteitenoverzicht!$D$5:$D$10001,R480,0), 0)+R480, "-"), "-")</f>
        <v>-</v>
      </c>
      <c r="X480" t="str">
        <f ca="1">IF(ISNUMBER(U480), IFERROR(MATCH(A480,OFFSET(Activiteitenoverzicht!$D$5:$D$10001,U480,0), 0)+U480, "-"), "-")</f>
        <v>-</v>
      </c>
      <c r="AA480" t="str">
        <f ca="1">IF(ISNUMBER(X480), IFERROR(MATCH(A480,OFFSET(Activiteitenoverzicht!$D$5:$D$10001,X480,0), 0)+X480, "-"), "-")</f>
        <v>-</v>
      </c>
    </row>
    <row r="481" spans="2:27" x14ac:dyDescent="0.25">
      <c r="B481">
        <f t="shared" si="7"/>
        <v>0</v>
      </c>
      <c r="C481" t="e">
        <f>MATCH(A481,Activiteitenoverzicht!$D$5:$D$10001, 0)</f>
        <v>#N/A</v>
      </c>
      <c r="D481" t="e" cm="1">
        <f t="array" ref="D481">IF(INDEX(Activiteitenoverzicht!$B$5:$B$10001,C481)&lt;&gt;0,INDEX(Activiteitenoverzicht!$B$5:$B$10001,C481),"niet gevonden")</f>
        <v>#N/A</v>
      </c>
      <c r="E481" t="e" cm="1">
        <f t="array" ref="E481">IF(INDEX(Activiteitenoverzicht!$G$5:$G$10001,C481)&lt;&gt;0,INDEX(Activiteitenoverzicht!$G$5:$G$10001,C481),"niet gevonden")</f>
        <v>#N/A</v>
      </c>
      <c r="F481" t="str">
        <f ca="1">IFERROR(MATCH(A481,OFFSET(Activiteitenoverzicht!$D$5:$D$2079,C481,0), 0)+C481, "-")</f>
        <v>-</v>
      </c>
      <c r="G481" t="str" cm="1">
        <f t="array" aca="1" ref="G481" ca="1">IF(ISNUMBER(F481),IF(INDEX(Activiteitenoverzicht!$B$5:$B$10001,F481)&lt;&gt;0,INDEX(Activiteitenoverzicht!$B$5:$B$10001,F481),"niet gevonden"),"-")</f>
        <v>-</v>
      </c>
      <c r="H481" t="str" cm="1">
        <f t="array" aca="1" ref="H481" ca="1">IF(ISNUMBER(F481),IF(INDEX(Activiteitenoverzicht!$G$5:$G$10001,F481)&lt;&gt;0,INDEX(Activiteitenoverzicht!$G$5:$G$10001,F481),"niet gevonden"),"-")</f>
        <v>-</v>
      </c>
      <c r="I481" t="str">
        <f ca="1">IF(ISNUMBER(F481), IFERROR(MATCH(A481,OFFSET(Activiteitenoverzicht!$D$5:$D$10001,F481,0), 0)+F481, "-"), "-")</f>
        <v>-</v>
      </c>
      <c r="J481" t="str" cm="1">
        <f t="array" aca="1" ref="J481" ca="1">IF(ISNUMBER(I481),IF(INDEX(Activiteitenoverzicht!$B$5:$B$10001,I481)&lt;&gt;0,INDEX(Activiteitenoverzicht!$B$5:$B$10001,I481),"niet gevonden"),"-")</f>
        <v>-</v>
      </c>
      <c r="K481" t="str" cm="1">
        <f t="array" aca="1" ref="K481" ca="1">IF(ISNUMBER(I481),IF(INDEX(Activiteitenoverzicht!$G$5:$G$10001,I481)&lt;&gt;0,INDEX(Activiteitenoverzicht!$G$5:$G$10001,I481),"niet gevonden"),"-")</f>
        <v>-</v>
      </c>
      <c r="L481" t="str">
        <f ca="1">IF(ISNUMBER(I481), IFERROR(MATCH(A481,OFFSET(Activiteitenoverzicht!$D$5:$D$10001,I481,0), 0)+I481, "-"), "-")</f>
        <v>-</v>
      </c>
      <c r="M481" t="str" cm="1">
        <f t="array" aca="1" ref="M481" ca="1">IF(ISNUMBER(L481),IF(INDEX(Activiteitenoverzicht!$B$5:$B$10001,L481)&lt;&gt;0,INDEX(Activiteitenoverzicht!$B$5:$B$10001,L481),"niet gevonden"),"-")</f>
        <v>-</v>
      </c>
      <c r="N481" t="str" cm="1">
        <f t="array" aca="1" ref="N481" ca="1">IF(ISNUMBER(L481),IF(INDEX(Activiteitenoverzicht!$G$5:$G$10001,L481)&lt;&gt;0,INDEX(Activiteitenoverzicht!$G$5:$G$10001,L481),"niet gevonden"),"-")</f>
        <v>-</v>
      </c>
      <c r="O481" t="str">
        <f ca="1">IF(ISNUMBER(L481), IFERROR(MATCH(A481,OFFSET(Activiteitenoverzicht!$D$5:$D$10001,L481,0), 0)+L481, "-"), "-")</f>
        <v>-</v>
      </c>
      <c r="R481" t="str">
        <f ca="1">IF(ISNUMBER(O481), IFERROR(MATCH(A481,OFFSET(Activiteitenoverzicht!$D$5:$D$10001,O481,0), 0)+O481, "-"), "-")</f>
        <v>-</v>
      </c>
      <c r="U481" t="str">
        <f ca="1">IF(ISNUMBER(R481), IFERROR(MATCH(A481,OFFSET(Activiteitenoverzicht!$D$5:$D$10001,R481,0), 0)+R481, "-"), "-")</f>
        <v>-</v>
      </c>
      <c r="X481" t="str">
        <f ca="1">IF(ISNUMBER(U481), IFERROR(MATCH(A481,OFFSET(Activiteitenoverzicht!$D$5:$D$10001,U481,0), 0)+U481, "-"), "-")</f>
        <v>-</v>
      </c>
      <c r="AA481" t="str">
        <f ca="1">IF(ISNUMBER(X481), IFERROR(MATCH(A481,OFFSET(Activiteitenoverzicht!$D$5:$D$10001,X481,0), 0)+X481, "-"), "-")</f>
        <v>-</v>
      </c>
    </row>
    <row r="482" spans="2:27" x14ac:dyDescent="0.25">
      <c r="B482">
        <f t="shared" si="7"/>
        <v>0</v>
      </c>
      <c r="C482" t="e">
        <f>MATCH(A482,Activiteitenoverzicht!$D$5:$D$10001, 0)</f>
        <v>#N/A</v>
      </c>
      <c r="D482" t="e" cm="1">
        <f t="array" ref="D482">IF(INDEX(Activiteitenoverzicht!$B$5:$B$10001,C482)&lt;&gt;0,INDEX(Activiteitenoverzicht!$B$5:$B$10001,C482),"niet gevonden")</f>
        <v>#N/A</v>
      </c>
      <c r="E482" t="e" cm="1">
        <f t="array" ref="E482">IF(INDEX(Activiteitenoverzicht!$G$5:$G$10001,C482)&lt;&gt;0,INDEX(Activiteitenoverzicht!$G$5:$G$10001,C482),"niet gevonden")</f>
        <v>#N/A</v>
      </c>
      <c r="F482" t="str">
        <f ca="1">IFERROR(MATCH(A482,OFFSET(Activiteitenoverzicht!$D$5:$D$2079,C482,0), 0)+C482, "-")</f>
        <v>-</v>
      </c>
      <c r="G482" t="str" cm="1">
        <f t="array" aca="1" ref="G482" ca="1">IF(ISNUMBER(F482),IF(INDEX(Activiteitenoverzicht!$B$5:$B$10001,F482)&lt;&gt;0,INDEX(Activiteitenoverzicht!$B$5:$B$10001,F482),"niet gevonden"),"-")</f>
        <v>-</v>
      </c>
      <c r="H482" t="str" cm="1">
        <f t="array" aca="1" ref="H482" ca="1">IF(ISNUMBER(F482),IF(INDEX(Activiteitenoverzicht!$G$5:$G$10001,F482)&lt;&gt;0,INDEX(Activiteitenoverzicht!$G$5:$G$10001,F482),"niet gevonden"),"-")</f>
        <v>-</v>
      </c>
      <c r="I482" t="str">
        <f ca="1">IF(ISNUMBER(F482), IFERROR(MATCH(A482,OFFSET(Activiteitenoverzicht!$D$5:$D$10001,F482,0), 0)+F482, "-"), "-")</f>
        <v>-</v>
      </c>
      <c r="J482" t="str" cm="1">
        <f t="array" aca="1" ref="J482" ca="1">IF(ISNUMBER(I482),IF(INDEX(Activiteitenoverzicht!$B$5:$B$10001,I482)&lt;&gt;0,INDEX(Activiteitenoverzicht!$B$5:$B$10001,I482),"niet gevonden"),"-")</f>
        <v>-</v>
      </c>
      <c r="K482" t="str" cm="1">
        <f t="array" aca="1" ref="K482" ca="1">IF(ISNUMBER(I482),IF(INDEX(Activiteitenoverzicht!$G$5:$G$10001,I482)&lt;&gt;0,INDEX(Activiteitenoverzicht!$G$5:$G$10001,I482),"niet gevonden"),"-")</f>
        <v>-</v>
      </c>
      <c r="L482" t="str">
        <f ca="1">IF(ISNUMBER(I482), IFERROR(MATCH(A482,OFFSET(Activiteitenoverzicht!$D$5:$D$10001,I482,0), 0)+I482, "-"), "-")</f>
        <v>-</v>
      </c>
      <c r="M482" t="str" cm="1">
        <f t="array" aca="1" ref="M482" ca="1">IF(ISNUMBER(L482),IF(INDEX(Activiteitenoverzicht!$B$5:$B$10001,L482)&lt;&gt;0,INDEX(Activiteitenoverzicht!$B$5:$B$10001,L482),"niet gevonden"),"-")</f>
        <v>-</v>
      </c>
      <c r="N482" t="str" cm="1">
        <f t="array" aca="1" ref="N482" ca="1">IF(ISNUMBER(L482),IF(INDEX(Activiteitenoverzicht!$G$5:$G$10001,L482)&lt;&gt;0,INDEX(Activiteitenoverzicht!$G$5:$G$10001,L482),"niet gevonden"),"-")</f>
        <v>-</v>
      </c>
      <c r="O482" t="str">
        <f ca="1">IF(ISNUMBER(L482), IFERROR(MATCH(A482,OFFSET(Activiteitenoverzicht!$D$5:$D$10001,L482,0), 0)+L482, "-"), "-")</f>
        <v>-</v>
      </c>
      <c r="R482" t="str">
        <f ca="1">IF(ISNUMBER(O482), IFERROR(MATCH(A482,OFFSET(Activiteitenoverzicht!$D$5:$D$10001,O482,0), 0)+O482, "-"), "-")</f>
        <v>-</v>
      </c>
      <c r="U482" t="str">
        <f ca="1">IF(ISNUMBER(R482), IFERROR(MATCH(A482,OFFSET(Activiteitenoverzicht!$D$5:$D$10001,R482,0), 0)+R482, "-"), "-")</f>
        <v>-</v>
      </c>
      <c r="X482" t="str">
        <f ca="1">IF(ISNUMBER(U482), IFERROR(MATCH(A482,OFFSET(Activiteitenoverzicht!$D$5:$D$10001,U482,0), 0)+U482, "-"), "-")</f>
        <v>-</v>
      </c>
      <c r="AA482" t="str">
        <f ca="1">IF(ISNUMBER(X482), IFERROR(MATCH(A482,OFFSET(Activiteitenoverzicht!$D$5:$D$10001,X482,0), 0)+X482, "-"), "-")</f>
        <v>-</v>
      </c>
    </row>
    <row r="483" spans="2:27" x14ac:dyDescent="0.25">
      <c r="B483">
        <f t="shared" si="7"/>
        <v>0</v>
      </c>
      <c r="C483" t="e">
        <f>MATCH(A483,Activiteitenoverzicht!$D$5:$D$10001, 0)</f>
        <v>#N/A</v>
      </c>
      <c r="D483" t="e" cm="1">
        <f t="array" ref="D483">IF(INDEX(Activiteitenoverzicht!$B$5:$B$10001,C483)&lt;&gt;0,INDEX(Activiteitenoverzicht!$B$5:$B$10001,C483),"niet gevonden")</f>
        <v>#N/A</v>
      </c>
      <c r="E483" t="e" cm="1">
        <f t="array" ref="E483">IF(INDEX(Activiteitenoverzicht!$G$5:$G$10001,C483)&lt;&gt;0,INDEX(Activiteitenoverzicht!$G$5:$G$10001,C483),"niet gevonden")</f>
        <v>#N/A</v>
      </c>
      <c r="F483" t="str">
        <f ca="1">IFERROR(MATCH(A483,OFFSET(Activiteitenoverzicht!$D$5:$D$2079,C483,0), 0)+C483, "-")</f>
        <v>-</v>
      </c>
      <c r="G483" t="str" cm="1">
        <f t="array" aca="1" ref="G483" ca="1">IF(ISNUMBER(F483),IF(INDEX(Activiteitenoverzicht!$B$5:$B$10001,F483)&lt;&gt;0,INDEX(Activiteitenoverzicht!$B$5:$B$10001,F483),"niet gevonden"),"-")</f>
        <v>-</v>
      </c>
      <c r="H483" t="str" cm="1">
        <f t="array" aca="1" ref="H483" ca="1">IF(ISNUMBER(F483),IF(INDEX(Activiteitenoverzicht!$G$5:$G$10001,F483)&lt;&gt;0,INDEX(Activiteitenoverzicht!$G$5:$G$10001,F483),"niet gevonden"),"-")</f>
        <v>-</v>
      </c>
      <c r="I483" t="str">
        <f ca="1">IF(ISNUMBER(F483), IFERROR(MATCH(A483,OFFSET(Activiteitenoverzicht!$D$5:$D$10001,F483,0), 0)+F483, "-"), "-")</f>
        <v>-</v>
      </c>
      <c r="J483" t="str" cm="1">
        <f t="array" aca="1" ref="J483" ca="1">IF(ISNUMBER(I483),IF(INDEX(Activiteitenoverzicht!$B$5:$B$10001,I483)&lt;&gt;0,INDEX(Activiteitenoverzicht!$B$5:$B$10001,I483),"niet gevonden"),"-")</f>
        <v>-</v>
      </c>
      <c r="K483" t="str" cm="1">
        <f t="array" aca="1" ref="K483" ca="1">IF(ISNUMBER(I483),IF(INDEX(Activiteitenoverzicht!$G$5:$G$10001,I483)&lt;&gt;0,INDEX(Activiteitenoverzicht!$G$5:$G$10001,I483),"niet gevonden"),"-")</f>
        <v>-</v>
      </c>
      <c r="L483" t="str">
        <f ca="1">IF(ISNUMBER(I483), IFERROR(MATCH(A483,OFFSET(Activiteitenoverzicht!$D$5:$D$10001,I483,0), 0)+I483, "-"), "-")</f>
        <v>-</v>
      </c>
      <c r="M483" t="str" cm="1">
        <f t="array" aca="1" ref="M483" ca="1">IF(ISNUMBER(L483),IF(INDEX(Activiteitenoverzicht!$B$5:$B$10001,L483)&lt;&gt;0,INDEX(Activiteitenoverzicht!$B$5:$B$10001,L483),"niet gevonden"),"-")</f>
        <v>-</v>
      </c>
      <c r="N483" t="str" cm="1">
        <f t="array" aca="1" ref="N483" ca="1">IF(ISNUMBER(L483),IF(INDEX(Activiteitenoverzicht!$G$5:$G$10001,L483)&lt;&gt;0,INDEX(Activiteitenoverzicht!$G$5:$G$10001,L483),"niet gevonden"),"-")</f>
        <v>-</v>
      </c>
      <c r="O483" t="str">
        <f ca="1">IF(ISNUMBER(L483), IFERROR(MATCH(A483,OFFSET(Activiteitenoverzicht!$D$5:$D$10001,L483,0), 0)+L483, "-"), "-")</f>
        <v>-</v>
      </c>
      <c r="R483" t="str">
        <f ca="1">IF(ISNUMBER(O483), IFERROR(MATCH(A483,OFFSET(Activiteitenoverzicht!$D$5:$D$10001,O483,0), 0)+O483, "-"), "-")</f>
        <v>-</v>
      </c>
      <c r="U483" t="str">
        <f ca="1">IF(ISNUMBER(R483), IFERROR(MATCH(A483,OFFSET(Activiteitenoverzicht!$D$5:$D$10001,R483,0), 0)+R483, "-"), "-")</f>
        <v>-</v>
      </c>
      <c r="X483" t="str">
        <f ca="1">IF(ISNUMBER(U483), IFERROR(MATCH(A483,OFFSET(Activiteitenoverzicht!$D$5:$D$10001,U483,0), 0)+U483, "-"), "-")</f>
        <v>-</v>
      </c>
      <c r="AA483" t="str">
        <f ca="1">IF(ISNUMBER(X483), IFERROR(MATCH(A483,OFFSET(Activiteitenoverzicht!$D$5:$D$10001,X483,0), 0)+X483, "-"), "-")</f>
        <v>-</v>
      </c>
    </row>
    <row r="484" spans="2:27" x14ac:dyDescent="0.25">
      <c r="B484">
        <f t="shared" si="7"/>
        <v>0</v>
      </c>
      <c r="C484" t="e">
        <f>MATCH(A484,Activiteitenoverzicht!$D$5:$D$10001, 0)</f>
        <v>#N/A</v>
      </c>
      <c r="D484" t="e" cm="1">
        <f t="array" ref="D484">IF(INDEX(Activiteitenoverzicht!$B$5:$B$10001,C484)&lt;&gt;0,INDEX(Activiteitenoverzicht!$B$5:$B$10001,C484),"niet gevonden")</f>
        <v>#N/A</v>
      </c>
      <c r="E484" t="e" cm="1">
        <f t="array" ref="E484">IF(INDEX(Activiteitenoverzicht!$G$5:$G$10001,C484)&lt;&gt;0,INDEX(Activiteitenoverzicht!$G$5:$G$10001,C484),"niet gevonden")</f>
        <v>#N/A</v>
      </c>
      <c r="F484" t="str">
        <f ca="1">IFERROR(MATCH(A484,OFFSET(Activiteitenoverzicht!$D$5:$D$2079,C484,0), 0)+C484, "-")</f>
        <v>-</v>
      </c>
      <c r="G484" t="str" cm="1">
        <f t="array" aca="1" ref="G484" ca="1">IF(ISNUMBER(F484),IF(INDEX(Activiteitenoverzicht!$B$5:$B$10001,F484)&lt;&gt;0,INDEX(Activiteitenoverzicht!$B$5:$B$10001,F484),"niet gevonden"),"-")</f>
        <v>-</v>
      </c>
      <c r="H484" t="str" cm="1">
        <f t="array" aca="1" ref="H484" ca="1">IF(ISNUMBER(F484),IF(INDEX(Activiteitenoverzicht!$G$5:$G$10001,F484)&lt;&gt;0,INDEX(Activiteitenoverzicht!$G$5:$G$10001,F484),"niet gevonden"),"-")</f>
        <v>-</v>
      </c>
      <c r="I484" t="str">
        <f ca="1">IF(ISNUMBER(F484), IFERROR(MATCH(A484,OFFSET(Activiteitenoverzicht!$D$5:$D$10001,F484,0), 0)+F484, "-"), "-")</f>
        <v>-</v>
      </c>
      <c r="J484" t="str" cm="1">
        <f t="array" aca="1" ref="J484" ca="1">IF(ISNUMBER(I484),IF(INDEX(Activiteitenoverzicht!$B$5:$B$10001,I484)&lt;&gt;0,INDEX(Activiteitenoverzicht!$B$5:$B$10001,I484),"niet gevonden"),"-")</f>
        <v>-</v>
      </c>
      <c r="K484" t="str" cm="1">
        <f t="array" aca="1" ref="K484" ca="1">IF(ISNUMBER(I484),IF(INDEX(Activiteitenoverzicht!$G$5:$G$10001,I484)&lt;&gt;0,INDEX(Activiteitenoverzicht!$G$5:$G$10001,I484),"niet gevonden"),"-")</f>
        <v>-</v>
      </c>
      <c r="L484" t="str">
        <f ca="1">IF(ISNUMBER(I484), IFERROR(MATCH(A484,OFFSET(Activiteitenoverzicht!$D$5:$D$10001,I484,0), 0)+I484, "-"), "-")</f>
        <v>-</v>
      </c>
      <c r="M484" t="str" cm="1">
        <f t="array" aca="1" ref="M484" ca="1">IF(ISNUMBER(L484),IF(INDEX(Activiteitenoverzicht!$B$5:$B$10001,L484)&lt;&gt;0,INDEX(Activiteitenoverzicht!$B$5:$B$10001,L484),"niet gevonden"),"-")</f>
        <v>-</v>
      </c>
      <c r="N484" t="str" cm="1">
        <f t="array" aca="1" ref="N484" ca="1">IF(ISNUMBER(L484),IF(INDEX(Activiteitenoverzicht!$G$5:$G$10001,L484)&lt;&gt;0,INDEX(Activiteitenoverzicht!$G$5:$G$10001,L484),"niet gevonden"),"-")</f>
        <v>-</v>
      </c>
      <c r="O484" t="str">
        <f ca="1">IF(ISNUMBER(L484), IFERROR(MATCH(A484,OFFSET(Activiteitenoverzicht!$D$5:$D$10001,L484,0), 0)+L484, "-"), "-")</f>
        <v>-</v>
      </c>
      <c r="R484" t="str">
        <f ca="1">IF(ISNUMBER(O484), IFERROR(MATCH(A484,OFFSET(Activiteitenoverzicht!$D$5:$D$10001,O484,0), 0)+O484, "-"), "-")</f>
        <v>-</v>
      </c>
      <c r="U484" t="str">
        <f ca="1">IF(ISNUMBER(R484), IFERROR(MATCH(A484,OFFSET(Activiteitenoverzicht!$D$5:$D$10001,R484,0), 0)+R484, "-"), "-")</f>
        <v>-</v>
      </c>
      <c r="X484" t="str">
        <f ca="1">IF(ISNUMBER(U484), IFERROR(MATCH(A484,OFFSET(Activiteitenoverzicht!$D$5:$D$10001,U484,0), 0)+U484, "-"), "-")</f>
        <v>-</v>
      </c>
      <c r="AA484" t="str">
        <f ca="1">IF(ISNUMBER(X484), IFERROR(MATCH(A484,OFFSET(Activiteitenoverzicht!$D$5:$D$10001,X484,0), 0)+X484, "-"), "-")</f>
        <v>-</v>
      </c>
    </row>
    <row r="485" spans="2:27" x14ac:dyDescent="0.25">
      <c r="B485">
        <f t="shared" si="7"/>
        <v>0</v>
      </c>
      <c r="C485" t="e">
        <f>MATCH(A485,Activiteitenoverzicht!$D$5:$D$10001, 0)</f>
        <v>#N/A</v>
      </c>
      <c r="D485" t="e" cm="1">
        <f t="array" ref="D485">IF(INDEX(Activiteitenoverzicht!$B$5:$B$10001,C485)&lt;&gt;0,INDEX(Activiteitenoverzicht!$B$5:$B$10001,C485),"niet gevonden")</f>
        <v>#N/A</v>
      </c>
      <c r="E485" t="e" cm="1">
        <f t="array" ref="E485">IF(INDEX(Activiteitenoverzicht!$G$5:$G$10001,C485)&lt;&gt;0,INDEX(Activiteitenoverzicht!$G$5:$G$10001,C485),"niet gevonden")</f>
        <v>#N/A</v>
      </c>
      <c r="F485" t="str">
        <f ca="1">IFERROR(MATCH(A485,OFFSET(Activiteitenoverzicht!$D$5:$D$2079,C485,0), 0)+C485, "-")</f>
        <v>-</v>
      </c>
      <c r="G485" t="str" cm="1">
        <f t="array" aca="1" ref="G485" ca="1">IF(ISNUMBER(F485),IF(INDEX(Activiteitenoverzicht!$B$5:$B$10001,F485)&lt;&gt;0,INDEX(Activiteitenoverzicht!$B$5:$B$10001,F485),"niet gevonden"),"-")</f>
        <v>-</v>
      </c>
      <c r="H485" t="str" cm="1">
        <f t="array" aca="1" ref="H485" ca="1">IF(ISNUMBER(F485),IF(INDEX(Activiteitenoverzicht!$G$5:$G$10001,F485)&lt;&gt;0,INDEX(Activiteitenoverzicht!$G$5:$G$10001,F485),"niet gevonden"),"-")</f>
        <v>-</v>
      </c>
      <c r="I485" t="str">
        <f ca="1">IF(ISNUMBER(F485), IFERROR(MATCH(A485,OFFSET(Activiteitenoverzicht!$D$5:$D$10001,F485,0), 0)+F485, "-"), "-")</f>
        <v>-</v>
      </c>
      <c r="J485" t="str" cm="1">
        <f t="array" aca="1" ref="J485" ca="1">IF(ISNUMBER(I485),IF(INDEX(Activiteitenoverzicht!$B$5:$B$10001,I485)&lt;&gt;0,INDEX(Activiteitenoverzicht!$B$5:$B$10001,I485),"niet gevonden"),"-")</f>
        <v>-</v>
      </c>
      <c r="K485" t="str" cm="1">
        <f t="array" aca="1" ref="K485" ca="1">IF(ISNUMBER(I485),IF(INDEX(Activiteitenoverzicht!$G$5:$G$10001,I485)&lt;&gt;0,INDEX(Activiteitenoverzicht!$G$5:$G$10001,I485),"niet gevonden"),"-")</f>
        <v>-</v>
      </c>
      <c r="L485" t="str">
        <f ca="1">IF(ISNUMBER(I485), IFERROR(MATCH(A485,OFFSET(Activiteitenoverzicht!$D$5:$D$10001,I485,0), 0)+I485, "-"), "-")</f>
        <v>-</v>
      </c>
      <c r="M485" t="str" cm="1">
        <f t="array" aca="1" ref="M485" ca="1">IF(ISNUMBER(L485),IF(INDEX(Activiteitenoverzicht!$B$5:$B$10001,L485)&lt;&gt;0,INDEX(Activiteitenoverzicht!$B$5:$B$10001,L485),"niet gevonden"),"-")</f>
        <v>-</v>
      </c>
      <c r="N485" t="str" cm="1">
        <f t="array" aca="1" ref="N485" ca="1">IF(ISNUMBER(L485),IF(INDEX(Activiteitenoverzicht!$G$5:$G$10001,L485)&lt;&gt;0,INDEX(Activiteitenoverzicht!$G$5:$G$10001,L485),"niet gevonden"),"-")</f>
        <v>-</v>
      </c>
      <c r="O485" t="str">
        <f ca="1">IF(ISNUMBER(L485), IFERROR(MATCH(A485,OFFSET(Activiteitenoverzicht!$D$5:$D$10001,L485,0), 0)+L485, "-"), "-")</f>
        <v>-</v>
      </c>
      <c r="R485" t="str">
        <f ca="1">IF(ISNUMBER(O485), IFERROR(MATCH(A485,OFFSET(Activiteitenoverzicht!$D$5:$D$10001,O485,0), 0)+O485, "-"), "-")</f>
        <v>-</v>
      </c>
      <c r="U485" t="str">
        <f ca="1">IF(ISNUMBER(R485), IFERROR(MATCH(A485,OFFSET(Activiteitenoverzicht!$D$5:$D$10001,R485,0), 0)+R485, "-"), "-")</f>
        <v>-</v>
      </c>
      <c r="X485" t="str">
        <f ca="1">IF(ISNUMBER(U485), IFERROR(MATCH(A485,OFFSET(Activiteitenoverzicht!$D$5:$D$10001,U485,0), 0)+U485, "-"), "-")</f>
        <v>-</v>
      </c>
      <c r="AA485" t="str">
        <f ca="1">IF(ISNUMBER(X485), IFERROR(MATCH(A485,OFFSET(Activiteitenoverzicht!$D$5:$D$10001,X485,0), 0)+X485, "-"), "-")</f>
        <v>-</v>
      </c>
    </row>
    <row r="486" spans="2:27" x14ac:dyDescent="0.25">
      <c r="B486">
        <f t="shared" si="7"/>
        <v>0</v>
      </c>
      <c r="C486" t="e">
        <f>MATCH(A486,Activiteitenoverzicht!$D$5:$D$10001, 0)</f>
        <v>#N/A</v>
      </c>
      <c r="D486" t="e" cm="1">
        <f t="array" ref="D486">IF(INDEX(Activiteitenoverzicht!$B$5:$B$10001,C486)&lt;&gt;0,INDEX(Activiteitenoverzicht!$B$5:$B$10001,C486),"niet gevonden")</f>
        <v>#N/A</v>
      </c>
      <c r="E486" t="e" cm="1">
        <f t="array" ref="E486">IF(INDEX(Activiteitenoverzicht!$G$5:$G$10001,C486)&lt;&gt;0,INDEX(Activiteitenoverzicht!$G$5:$G$10001,C486),"niet gevonden")</f>
        <v>#N/A</v>
      </c>
      <c r="F486" t="str">
        <f ca="1">IFERROR(MATCH(A486,OFFSET(Activiteitenoverzicht!$D$5:$D$2079,C486,0), 0)+C486, "-")</f>
        <v>-</v>
      </c>
      <c r="G486" t="str" cm="1">
        <f t="array" aca="1" ref="G486" ca="1">IF(ISNUMBER(F486),IF(INDEX(Activiteitenoverzicht!$B$5:$B$10001,F486)&lt;&gt;0,INDEX(Activiteitenoverzicht!$B$5:$B$10001,F486),"niet gevonden"),"-")</f>
        <v>-</v>
      </c>
      <c r="H486" t="str" cm="1">
        <f t="array" aca="1" ref="H486" ca="1">IF(ISNUMBER(F486),IF(INDEX(Activiteitenoverzicht!$G$5:$G$10001,F486)&lt;&gt;0,INDEX(Activiteitenoverzicht!$G$5:$G$10001,F486),"niet gevonden"),"-")</f>
        <v>-</v>
      </c>
      <c r="I486" t="str">
        <f ca="1">IF(ISNUMBER(F486), IFERROR(MATCH(A486,OFFSET(Activiteitenoverzicht!$D$5:$D$10001,F486,0), 0)+F486, "-"), "-")</f>
        <v>-</v>
      </c>
      <c r="J486" t="str" cm="1">
        <f t="array" aca="1" ref="J486" ca="1">IF(ISNUMBER(I486),IF(INDEX(Activiteitenoverzicht!$B$5:$B$10001,I486)&lt;&gt;0,INDEX(Activiteitenoverzicht!$B$5:$B$10001,I486),"niet gevonden"),"-")</f>
        <v>-</v>
      </c>
      <c r="K486" t="str" cm="1">
        <f t="array" aca="1" ref="K486" ca="1">IF(ISNUMBER(I486),IF(INDEX(Activiteitenoverzicht!$G$5:$G$10001,I486)&lt;&gt;0,INDEX(Activiteitenoverzicht!$G$5:$G$10001,I486),"niet gevonden"),"-")</f>
        <v>-</v>
      </c>
      <c r="L486" t="str">
        <f ca="1">IF(ISNUMBER(I486), IFERROR(MATCH(A486,OFFSET(Activiteitenoverzicht!$D$5:$D$10001,I486,0), 0)+I486, "-"), "-")</f>
        <v>-</v>
      </c>
      <c r="M486" t="str" cm="1">
        <f t="array" aca="1" ref="M486" ca="1">IF(ISNUMBER(L486),IF(INDEX(Activiteitenoverzicht!$B$5:$B$10001,L486)&lt;&gt;0,INDEX(Activiteitenoverzicht!$B$5:$B$10001,L486),"niet gevonden"),"-")</f>
        <v>-</v>
      </c>
      <c r="N486" t="str" cm="1">
        <f t="array" aca="1" ref="N486" ca="1">IF(ISNUMBER(L486),IF(INDEX(Activiteitenoverzicht!$G$5:$G$10001,L486)&lt;&gt;0,INDEX(Activiteitenoverzicht!$G$5:$G$10001,L486),"niet gevonden"),"-")</f>
        <v>-</v>
      </c>
      <c r="O486" t="str">
        <f ca="1">IF(ISNUMBER(L486), IFERROR(MATCH(A486,OFFSET(Activiteitenoverzicht!$D$5:$D$10001,L486,0), 0)+L486, "-"), "-")</f>
        <v>-</v>
      </c>
      <c r="R486" t="str">
        <f ca="1">IF(ISNUMBER(O486), IFERROR(MATCH(A486,OFFSET(Activiteitenoverzicht!$D$5:$D$10001,O486,0), 0)+O486, "-"), "-")</f>
        <v>-</v>
      </c>
      <c r="U486" t="str">
        <f ca="1">IF(ISNUMBER(R486), IFERROR(MATCH(A486,OFFSET(Activiteitenoverzicht!$D$5:$D$10001,R486,0), 0)+R486, "-"), "-")</f>
        <v>-</v>
      </c>
      <c r="X486" t="str">
        <f ca="1">IF(ISNUMBER(U486), IFERROR(MATCH(A486,OFFSET(Activiteitenoverzicht!$D$5:$D$10001,U486,0), 0)+U486, "-"), "-")</f>
        <v>-</v>
      </c>
      <c r="AA486" t="str">
        <f ca="1">IF(ISNUMBER(X486), IFERROR(MATCH(A486,OFFSET(Activiteitenoverzicht!$D$5:$D$10001,X486,0), 0)+X486, "-"), "-")</f>
        <v>-</v>
      </c>
    </row>
    <row r="487" spans="2:27" x14ac:dyDescent="0.25">
      <c r="B487">
        <f t="shared" si="7"/>
        <v>0</v>
      </c>
      <c r="C487" t="e">
        <f>MATCH(A487,Activiteitenoverzicht!$D$5:$D$10001, 0)</f>
        <v>#N/A</v>
      </c>
      <c r="D487" t="e" cm="1">
        <f t="array" ref="D487">IF(INDEX(Activiteitenoverzicht!$B$5:$B$10001,C487)&lt;&gt;0,INDEX(Activiteitenoverzicht!$B$5:$B$10001,C487),"niet gevonden")</f>
        <v>#N/A</v>
      </c>
      <c r="E487" t="e" cm="1">
        <f t="array" ref="E487">IF(INDEX(Activiteitenoverzicht!$G$5:$G$10001,C487)&lt;&gt;0,INDEX(Activiteitenoverzicht!$G$5:$G$10001,C487),"niet gevonden")</f>
        <v>#N/A</v>
      </c>
      <c r="F487" t="str">
        <f ca="1">IFERROR(MATCH(A487,OFFSET(Activiteitenoverzicht!$D$5:$D$2079,C487,0), 0)+C487, "-")</f>
        <v>-</v>
      </c>
      <c r="G487" t="str" cm="1">
        <f t="array" aca="1" ref="G487" ca="1">IF(ISNUMBER(F487),IF(INDEX(Activiteitenoverzicht!$B$5:$B$10001,F487)&lt;&gt;0,INDEX(Activiteitenoverzicht!$B$5:$B$10001,F487),"niet gevonden"),"-")</f>
        <v>-</v>
      </c>
      <c r="H487" t="str" cm="1">
        <f t="array" aca="1" ref="H487" ca="1">IF(ISNUMBER(F487),IF(INDEX(Activiteitenoverzicht!$G$5:$G$10001,F487)&lt;&gt;0,INDEX(Activiteitenoverzicht!$G$5:$G$10001,F487),"niet gevonden"),"-")</f>
        <v>-</v>
      </c>
      <c r="I487" t="str">
        <f ca="1">IF(ISNUMBER(F487), IFERROR(MATCH(A487,OFFSET(Activiteitenoverzicht!$D$5:$D$10001,F487,0), 0)+F487, "-"), "-")</f>
        <v>-</v>
      </c>
      <c r="J487" t="str" cm="1">
        <f t="array" aca="1" ref="J487" ca="1">IF(ISNUMBER(I487),IF(INDEX(Activiteitenoverzicht!$B$5:$B$10001,I487)&lt;&gt;0,INDEX(Activiteitenoverzicht!$B$5:$B$10001,I487),"niet gevonden"),"-")</f>
        <v>-</v>
      </c>
      <c r="K487" t="str" cm="1">
        <f t="array" aca="1" ref="K487" ca="1">IF(ISNUMBER(I487),IF(INDEX(Activiteitenoverzicht!$G$5:$G$10001,I487)&lt;&gt;0,INDEX(Activiteitenoverzicht!$G$5:$G$10001,I487),"niet gevonden"),"-")</f>
        <v>-</v>
      </c>
      <c r="L487" t="str">
        <f ca="1">IF(ISNUMBER(I487), IFERROR(MATCH(A487,OFFSET(Activiteitenoverzicht!$D$5:$D$10001,I487,0), 0)+I487, "-"), "-")</f>
        <v>-</v>
      </c>
      <c r="M487" t="str" cm="1">
        <f t="array" aca="1" ref="M487" ca="1">IF(ISNUMBER(L487),IF(INDEX(Activiteitenoverzicht!$B$5:$B$10001,L487)&lt;&gt;0,INDEX(Activiteitenoverzicht!$B$5:$B$10001,L487),"niet gevonden"),"-")</f>
        <v>-</v>
      </c>
      <c r="N487" t="str" cm="1">
        <f t="array" aca="1" ref="N487" ca="1">IF(ISNUMBER(L487),IF(INDEX(Activiteitenoverzicht!$G$5:$G$10001,L487)&lt;&gt;0,INDEX(Activiteitenoverzicht!$G$5:$G$10001,L487),"niet gevonden"),"-")</f>
        <v>-</v>
      </c>
      <c r="O487" t="str">
        <f ca="1">IF(ISNUMBER(L487), IFERROR(MATCH(A487,OFFSET(Activiteitenoverzicht!$D$5:$D$10001,L487,0), 0)+L487, "-"), "-")</f>
        <v>-</v>
      </c>
      <c r="R487" t="str">
        <f ca="1">IF(ISNUMBER(O487), IFERROR(MATCH(A487,OFFSET(Activiteitenoverzicht!$D$5:$D$10001,O487,0), 0)+O487, "-"), "-")</f>
        <v>-</v>
      </c>
      <c r="U487" t="str">
        <f ca="1">IF(ISNUMBER(R487), IFERROR(MATCH(A487,OFFSET(Activiteitenoverzicht!$D$5:$D$10001,R487,0), 0)+R487, "-"), "-")</f>
        <v>-</v>
      </c>
      <c r="X487" t="str">
        <f ca="1">IF(ISNUMBER(U487), IFERROR(MATCH(A487,OFFSET(Activiteitenoverzicht!$D$5:$D$10001,U487,0), 0)+U487, "-"), "-")</f>
        <v>-</v>
      </c>
      <c r="AA487" t="str">
        <f ca="1">IF(ISNUMBER(X487), IFERROR(MATCH(A487,OFFSET(Activiteitenoverzicht!$D$5:$D$10001,X487,0), 0)+X487, "-"), "-")</f>
        <v>-</v>
      </c>
    </row>
    <row r="488" spans="2:27" x14ac:dyDescent="0.25">
      <c r="B488">
        <f t="shared" si="7"/>
        <v>0</v>
      </c>
      <c r="C488" t="e">
        <f>MATCH(A488,Activiteitenoverzicht!$D$5:$D$10001, 0)</f>
        <v>#N/A</v>
      </c>
      <c r="D488" t="e" cm="1">
        <f t="array" ref="D488">IF(INDEX(Activiteitenoverzicht!$B$5:$B$10001,C488)&lt;&gt;0,INDEX(Activiteitenoverzicht!$B$5:$B$10001,C488),"niet gevonden")</f>
        <v>#N/A</v>
      </c>
      <c r="E488" t="e" cm="1">
        <f t="array" ref="E488">IF(INDEX(Activiteitenoverzicht!$G$5:$G$10001,C488)&lt;&gt;0,INDEX(Activiteitenoverzicht!$G$5:$G$10001,C488),"niet gevonden")</f>
        <v>#N/A</v>
      </c>
      <c r="F488" t="str">
        <f ca="1">IFERROR(MATCH(A488,OFFSET(Activiteitenoverzicht!$D$5:$D$2079,C488,0), 0)+C488, "-")</f>
        <v>-</v>
      </c>
      <c r="G488" t="str" cm="1">
        <f t="array" aca="1" ref="G488" ca="1">IF(ISNUMBER(F488),IF(INDEX(Activiteitenoverzicht!$B$5:$B$10001,F488)&lt;&gt;0,INDEX(Activiteitenoverzicht!$B$5:$B$10001,F488),"niet gevonden"),"-")</f>
        <v>-</v>
      </c>
      <c r="H488" t="str" cm="1">
        <f t="array" aca="1" ref="H488" ca="1">IF(ISNUMBER(F488),IF(INDEX(Activiteitenoverzicht!$G$5:$G$10001,F488)&lt;&gt;0,INDEX(Activiteitenoverzicht!$G$5:$G$10001,F488),"niet gevonden"),"-")</f>
        <v>-</v>
      </c>
      <c r="I488" t="str">
        <f ca="1">IF(ISNUMBER(F488), IFERROR(MATCH(A488,OFFSET(Activiteitenoverzicht!$D$5:$D$10001,F488,0), 0)+F488, "-"), "-")</f>
        <v>-</v>
      </c>
      <c r="J488" t="str" cm="1">
        <f t="array" aca="1" ref="J488" ca="1">IF(ISNUMBER(I488),IF(INDEX(Activiteitenoverzicht!$B$5:$B$10001,I488)&lt;&gt;0,INDEX(Activiteitenoverzicht!$B$5:$B$10001,I488),"niet gevonden"),"-")</f>
        <v>-</v>
      </c>
      <c r="K488" t="str" cm="1">
        <f t="array" aca="1" ref="K488" ca="1">IF(ISNUMBER(I488),IF(INDEX(Activiteitenoverzicht!$G$5:$G$10001,I488)&lt;&gt;0,INDEX(Activiteitenoverzicht!$G$5:$G$10001,I488),"niet gevonden"),"-")</f>
        <v>-</v>
      </c>
      <c r="L488" t="str">
        <f ca="1">IF(ISNUMBER(I488), IFERROR(MATCH(A488,OFFSET(Activiteitenoverzicht!$D$5:$D$10001,I488,0), 0)+I488, "-"), "-")</f>
        <v>-</v>
      </c>
      <c r="M488" t="str" cm="1">
        <f t="array" aca="1" ref="M488" ca="1">IF(ISNUMBER(L488),IF(INDEX(Activiteitenoverzicht!$B$5:$B$10001,L488)&lt;&gt;0,INDEX(Activiteitenoverzicht!$B$5:$B$10001,L488),"niet gevonden"),"-")</f>
        <v>-</v>
      </c>
      <c r="N488" t="str" cm="1">
        <f t="array" aca="1" ref="N488" ca="1">IF(ISNUMBER(L488),IF(INDEX(Activiteitenoverzicht!$G$5:$G$10001,L488)&lt;&gt;0,INDEX(Activiteitenoverzicht!$G$5:$G$10001,L488),"niet gevonden"),"-")</f>
        <v>-</v>
      </c>
      <c r="O488" t="str">
        <f ca="1">IF(ISNUMBER(L488), IFERROR(MATCH(A488,OFFSET(Activiteitenoverzicht!$D$5:$D$10001,L488,0), 0)+L488, "-"), "-")</f>
        <v>-</v>
      </c>
      <c r="R488" t="str">
        <f ca="1">IF(ISNUMBER(O488), IFERROR(MATCH(A488,OFFSET(Activiteitenoverzicht!$D$5:$D$10001,O488,0), 0)+O488, "-"), "-")</f>
        <v>-</v>
      </c>
      <c r="U488" t="str">
        <f ca="1">IF(ISNUMBER(R488), IFERROR(MATCH(A488,OFFSET(Activiteitenoverzicht!$D$5:$D$10001,R488,0), 0)+R488, "-"), "-")</f>
        <v>-</v>
      </c>
      <c r="X488" t="str">
        <f ca="1">IF(ISNUMBER(U488), IFERROR(MATCH(A488,OFFSET(Activiteitenoverzicht!$D$5:$D$10001,U488,0), 0)+U488, "-"), "-")</f>
        <v>-</v>
      </c>
      <c r="AA488" t="str">
        <f ca="1">IF(ISNUMBER(X488), IFERROR(MATCH(A488,OFFSET(Activiteitenoverzicht!$D$5:$D$10001,X488,0), 0)+X488, "-"), "-")</f>
        <v>-</v>
      </c>
    </row>
    <row r="489" spans="2:27" x14ac:dyDescent="0.25">
      <c r="B489">
        <f t="shared" si="7"/>
        <v>0</v>
      </c>
      <c r="C489" t="e">
        <f>MATCH(A489,Activiteitenoverzicht!$D$5:$D$10001, 0)</f>
        <v>#N/A</v>
      </c>
      <c r="D489" t="e" cm="1">
        <f t="array" ref="D489">IF(INDEX(Activiteitenoverzicht!$B$5:$B$10001,C489)&lt;&gt;0,INDEX(Activiteitenoverzicht!$B$5:$B$10001,C489),"niet gevonden")</f>
        <v>#N/A</v>
      </c>
      <c r="E489" t="e" cm="1">
        <f t="array" ref="E489">IF(INDEX(Activiteitenoverzicht!$G$5:$G$10001,C489)&lt;&gt;0,INDEX(Activiteitenoverzicht!$G$5:$G$10001,C489),"niet gevonden")</f>
        <v>#N/A</v>
      </c>
      <c r="F489" t="str">
        <f ca="1">IFERROR(MATCH(A489,OFFSET(Activiteitenoverzicht!$D$5:$D$2079,C489,0), 0)+C489, "-")</f>
        <v>-</v>
      </c>
      <c r="G489" t="str" cm="1">
        <f t="array" aca="1" ref="G489" ca="1">IF(ISNUMBER(F489),IF(INDEX(Activiteitenoverzicht!$B$5:$B$10001,F489)&lt;&gt;0,INDEX(Activiteitenoverzicht!$B$5:$B$10001,F489),"niet gevonden"),"-")</f>
        <v>-</v>
      </c>
      <c r="H489" t="str" cm="1">
        <f t="array" aca="1" ref="H489" ca="1">IF(ISNUMBER(F489),IF(INDEX(Activiteitenoverzicht!$G$5:$G$10001,F489)&lt;&gt;0,INDEX(Activiteitenoverzicht!$G$5:$G$10001,F489),"niet gevonden"),"-")</f>
        <v>-</v>
      </c>
      <c r="I489" t="str">
        <f ca="1">IF(ISNUMBER(F489), IFERROR(MATCH(A489,OFFSET(Activiteitenoverzicht!$D$5:$D$10001,F489,0), 0)+F489, "-"), "-")</f>
        <v>-</v>
      </c>
      <c r="J489" t="str" cm="1">
        <f t="array" aca="1" ref="J489" ca="1">IF(ISNUMBER(I489),IF(INDEX(Activiteitenoverzicht!$B$5:$B$10001,I489)&lt;&gt;0,INDEX(Activiteitenoverzicht!$B$5:$B$10001,I489),"niet gevonden"),"-")</f>
        <v>-</v>
      </c>
      <c r="K489" t="str" cm="1">
        <f t="array" aca="1" ref="K489" ca="1">IF(ISNUMBER(I489),IF(INDEX(Activiteitenoverzicht!$G$5:$G$10001,I489)&lt;&gt;0,INDEX(Activiteitenoverzicht!$G$5:$G$10001,I489),"niet gevonden"),"-")</f>
        <v>-</v>
      </c>
      <c r="L489" t="str">
        <f ca="1">IF(ISNUMBER(I489), IFERROR(MATCH(A489,OFFSET(Activiteitenoverzicht!$D$5:$D$10001,I489,0), 0)+I489, "-"), "-")</f>
        <v>-</v>
      </c>
      <c r="M489" t="str" cm="1">
        <f t="array" aca="1" ref="M489" ca="1">IF(ISNUMBER(L489),IF(INDEX(Activiteitenoverzicht!$B$5:$B$10001,L489)&lt;&gt;0,INDEX(Activiteitenoverzicht!$B$5:$B$10001,L489),"niet gevonden"),"-")</f>
        <v>-</v>
      </c>
      <c r="N489" t="str" cm="1">
        <f t="array" aca="1" ref="N489" ca="1">IF(ISNUMBER(L489),IF(INDEX(Activiteitenoverzicht!$G$5:$G$10001,L489)&lt;&gt;0,INDEX(Activiteitenoverzicht!$G$5:$G$10001,L489),"niet gevonden"),"-")</f>
        <v>-</v>
      </c>
      <c r="O489" t="str">
        <f ca="1">IF(ISNUMBER(L489), IFERROR(MATCH(A489,OFFSET(Activiteitenoverzicht!$D$5:$D$10001,L489,0), 0)+L489, "-"), "-")</f>
        <v>-</v>
      </c>
      <c r="R489" t="str">
        <f ca="1">IF(ISNUMBER(O489), IFERROR(MATCH(A489,OFFSET(Activiteitenoverzicht!$D$5:$D$10001,O489,0), 0)+O489, "-"), "-")</f>
        <v>-</v>
      </c>
      <c r="U489" t="str">
        <f ca="1">IF(ISNUMBER(R489), IFERROR(MATCH(A489,OFFSET(Activiteitenoverzicht!$D$5:$D$10001,R489,0), 0)+R489, "-"), "-")</f>
        <v>-</v>
      </c>
      <c r="X489" t="str">
        <f ca="1">IF(ISNUMBER(U489), IFERROR(MATCH(A489,OFFSET(Activiteitenoverzicht!$D$5:$D$10001,U489,0), 0)+U489, "-"), "-")</f>
        <v>-</v>
      </c>
      <c r="AA489" t="str">
        <f ca="1">IF(ISNUMBER(X489), IFERROR(MATCH(A489,OFFSET(Activiteitenoverzicht!$D$5:$D$10001,X489,0), 0)+X489, "-"), "-")</f>
        <v>-</v>
      </c>
    </row>
    <row r="490" spans="2:27" x14ac:dyDescent="0.25">
      <c r="B490">
        <f t="shared" si="7"/>
        <v>0</v>
      </c>
      <c r="C490" t="e">
        <f>MATCH(A490,Activiteitenoverzicht!$D$5:$D$10001, 0)</f>
        <v>#N/A</v>
      </c>
      <c r="D490" t="e" cm="1">
        <f t="array" ref="D490">IF(INDEX(Activiteitenoverzicht!$B$5:$B$10001,C490)&lt;&gt;0,INDEX(Activiteitenoverzicht!$B$5:$B$10001,C490),"niet gevonden")</f>
        <v>#N/A</v>
      </c>
      <c r="E490" t="e" cm="1">
        <f t="array" ref="E490">IF(INDEX(Activiteitenoverzicht!$G$5:$G$10001,C490)&lt;&gt;0,INDEX(Activiteitenoverzicht!$G$5:$G$10001,C490),"niet gevonden")</f>
        <v>#N/A</v>
      </c>
      <c r="F490" t="str">
        <f ca="1">IFERROR(MATCH(A490,OFFSET(Activiteitenoverzicht!$D$5:$D$2079,C490,0), 0)+C490, "-")</f>
        <v>-</v>
      </c>
      <c r="G490" t="str" cm="1">
        <f t="array" aca="1" ref="G490" ca="1">IF(ISNUMBER(F490),IF(INDEX(Activiteitenoverzicht!$B$5:$B$10001,F490)&lt;&gt;0,INDEX(Activiteitenoverzicht!$B$5:$B$10001,F490),"niet gevonden"),"-")</f>
        <v>-</v>
      </c>
      <c r="H490" t="str" cm="1">
        <f t="array" aca="1" ref="H490" ca="1">IF(ISNUMBER(F490),IF(INDEX(Activiteitenoverzicht!$G$5:$G$10001,F490)&lt;&gt;0,INDEX(Activiteitenoverzicht!$G$5:$G$10001,F490),"niet gevonden"),"-")</f>
        <v>-</v>
      </c>
      <c r="I490" t="str">
        <f ca="1">IF(ISNUMBER(F490), IFERROR(MATCH(A490,OFFSET(Activiteitenoverzicht!$D$5:$D$10001,F490,0), 0)+F490, "-"), "-")</f>
        <v>-</v>
      </c>
      <c r="J490" t="str" cm="1">
        <f t="array" aca="1" ref="J490" ca="1">IF(ISNUMBER(I490),IF(INDEX(Activiteitenoverzicht!$B$5:$B$10001,I490)&lt;&gt;0,INDEX(Activiteitenoverzicht!$B$5:$B$10001,I490),"niet gevonden"),"-")</f>
        <v>-</v>
      </c>
      <c r="K490" t="str" cm="1">
        <f t="array" aca="1" ref="K490" ca="1">IF(ISNUMBER(I490),IF(INDEX(Activiteitenoverzicht!$G$5:$G$10001,I490)&lt;&gt;0,INDEX(Activiteitenoverzicht!$G$5:$G$10001,I490),"niet gevonden"),"-")</f>
        <v>-</v>
      </c>
      <c r="L490" t="str">
        <f ca="1">IF(ISNUMBER(I490), IFERROR(MATCH(A490,OFFSET(Activiteitenoverzicht!$D$5:$D$10001,I490,0), 0)+I490, "-"), "-")</f>
        <v>-</v>
      </c>
      <c r="M490" t="str" cm="1">
        <f t="array" aca="1" ref="M490" ca="1">IF(ISNUMBER(L490),IF(INDEX(Activiteitenoverzicht!$B$5:$B$10001,L490)&lt;&gt;0,INDEX(Activiteitenoverzicht!$B$5:$B$10001,L490),"niet gevonden"),"-")</f>
        <v>-</v>
      </c>
      <c r="N490" t="str" cm="1">
        <f t="array" aca="1" ref="N490" ca="1">IF(ISNUMBER(L490),IF(INDEX(Activiteitenoverzicht!$G$5:$G$10001,L490)&lt;&gt;0,INDEX(Activiteitenoverzicht!$G$5:$G$10001,L490),"niet gevonden"),"-")</f>
        <v>-</v>
      </c>
      <c r="O490" t="str">
        <f ca="1">IF(ISNUMBER(L490), IFERROR(MATCH(A490,OFFSET(Activiteitenoverzicht!$D$5:$D$10001,L490,0), 0)+L490, "-"), "-")</f>
        <v>-</v>
      </c>
      <c r="R490" t="str">
        <f ca="1">IF(ISNUMBER(O490), IFERROR(MATCH(A490,OFFSET(Activiteitenoverzicht!$D$5:$D$10001,O490,0), 0)+O490, "-"), "-")</f>
        <v>-</v>
      </c>
      <c r="U490" t="str">
        <f ca="1">IF(ISNUMBER(R490), IFERROR(MATCH(A490,OFFSET(Activiteitenoverzicht!$D$5:$D$10001,R490,0), 0)+R490, "-"), "-")</f>
        <v>-</v>
      </c>
      <c r="X490" t="str">
        <f ca="1">IF(ISNUMBER(U490), IFERROR(MATCH(A490,OFFSET(Activiteitenoverzicht!$D$5:$D$10001,U490,0), 0)+U490, "-"), "-")</f>
        <v>-</v>
      </c>
      <c r="AA490" t="str">
        <f ca="1">IF(ISNUMBER(X490), IFERROR(MATCH(A490,OFFSET(Activiteitenoverzicht!$D$5:$D$10001,X490,0), 0)+X490, "-"), "-")</f>
        <v>-</v>
      </c>
    </row>
    <row r="491" spans="2:27" x14ac:dyDescent="0.25">
      <c r="B491">
        <f t="shared" si="7"/>
        <v>0</v>
      </c>
      <c r="C491" t="e">
        <f>MATCH(A491,Activiteitenoverzicht!$D$5:$D$10001, 0)</f>
        <v>#N/A</v>
      </c>
      <c r="D491" t="e" cm="1">
        <f t="array" ref="D491">IF(INDEX(Activiteitenoverzicht!$B$5:$B$10001,C491)&lt;&gt;0,INDEX(Activiteitenoverzicht!$B$5:$B$10001,C491),"niet gevonden")</f>
        <v>#N/A</v>
      </c>
      <c r="E491" t="e" cm="1">
        <f t="array" ref="E491">IF(INDEX(Activiteitenoverzicht!$G$5:$G$10001,C491)&lt;&gt;0,INDEX(Activiteitenoverzicht!$G$5:$G$10001,C491),"niet gevonden")</f>
        <v>#N/A</v>
      </c>
      <c r="F491" t="str">
        <f ca="1">IFERROR(MATCH(A491,OFFSET(Activiteitenoverzicht!$D$5:$D$2079,C491,0), 0)+C491, "-")</f>
        <v>-</v>
      </c>
      <c r="G491" t="str" cm="1">
        <f t="array" aca="1" ref="G491" ca="1">IF(ISNUMBER(F491),IF(INDEX(Activiteitenoverzicht!$B$5:$B$10001,F491)&lt;&gt;0,INDEX(Activiteitenoverzicht!$B$5:$B$10001,F491),"niet gevonden"),"-")</f>
        <v>-</v>
      </c>
      <c r="H491" t="str" cm="1">
        <f t="array" aca="1" ref="H491" ca="1">IF(ISNUMBER(F491),IF(INDEX(Activiteitenoverzicht!$G$5:$G$10001,F491)&lt;&gt;0,INDEX(Activiteitenoverzicht!$G$5:$G$10001,F491),"niet gevonden"),"-")</f>
        <v>-</v>
      </c>
      <c r="I491" t="str">
        <f ca="1">IF(ISNUMBER(F491), IFERROR(MATCH(A491,OFFSET(Activiteitenoverzicht!$D$5:$D$10001,F491,0), 0)+F491, "-"), "-")</f>
        <v>-</v>
      </c>
      <c r="J491" t="str" cm="1">
        <f t="array" aca="1" ref="J491" ca="1">IF(ISNUMBER(I491),IF(INDEX(Activiteitenoverzicht!$B$5:$B$10001,I491)&lt;&gt;0,INDEX(Activiteitenoverzicht!$B$5:$B$10001,I491),"niet gevonden"),"-")</f>
        <v>-</v>
      </c>
      <c r="K491" t="str" cm="1">
        <f t="array" aca="1" ref="K491" ca="1">IF(ISNUMBER(I491),IF(INDEX(Activiteitenoverzicht!$G$5:$G$10001,I491)&lt;&gt;0,INDEX(Activiteitenoverzicht!$G$5:$G$10001,I491),"niet gevonden"),"-")</f>
        <v>-</v>
      </c>
      <c r="L491" t="str">
        <f ca="1">IF(ISNUMBER(I491), IFERROR(MATCH(A491,OFFSET(Activiteitenoverzicht!$D$5:$D$10001,I491,0), 0)+I491, "-"), "-")</f>
        <v>-</v>
      </c>
      <c r="M491" t="str" cm="1">
        <f t="array" aca="1" ref="M491" ca="1">IF(ISNUMBER(L491),IF(INDEX(Activiteitenoverzicht!$B$5:$B$10001,L491)&lt;&gt;0,INDEX(Activiteitenoverzicht!$B$5:$B$10001,L491),"niet gevonden"),"-")</f>
        <v>-</v>
      </c>
      <c r="N491" t="str" cm="1">
        <f t="array" aca="1" ref="N491" ca="1">IF(ISNUMBER(L491),IF(INDEX(Activiteitenoverzicht!$G$5:$G$10001,L491)&lt;&gt;0,INDEX(Activiteitenoverzicht!$G$5:$G$10001,L491),"niet gevonden"),"-")</f>
        <v>-</v>
      </c>
      <c r="O491" t="str">
        <f ca="1">IF(ISNUMBER(L491), IFERROR(MATCH(A491,OFFSET(Activiteitenoverzicht!$D$5:$D$10001,L491,0), 0)+L491, "-"), "-")</f>
        <v>-</v>
      </c>
      <c r="R491" t="str">
        <f ca="1">IF(ISNUMBER(O491), IFERROR(MATCH(A491,OFFSET(Activiteitenoverzicht!$D$5:$D$10001,O491,0), 0)+O491, "-"), "-")</f>
        <v>-</v>
      </c>
      <c r="U491" t="str">
        <f ca="1">IF(ISNUMBER(R491), IFERROR(MATCH(A491,OFFSET(Activiteitenoverzicht!$D$5:$D$10001,R491,0), 0)+R491, "-"), "-")</f>
        <v>-</v>
      </c>
      <c r="X491" t="str">
        <f ca="1">IF(ISNUMBER(U491), IFERROR(MATCH(A491,OFFSET(Activiteitenoverzicht!$D$5:$D$10001,U491,0), 0)+U491, "-"), "-")</f>
        <v>-</v>
      </c>
      <c r="AA491" t="str">
        <f ca="1">IF(ISNUMBER(X491), IFERROR(MATCH(A491,OFFSET(Activiteitenoverzicht!$D$5:$D$10001,X491,0), 0)+X491, "-"), "-")</f>
        <v>-</v>
      </c>
    </row>
    <row r="492" spans="2:27" x14ac:dyDescent="0.25">
      <c r="B492">
        <f t="shared" si="7"/>
        <v>0</v>
      </c>
      <c r="C492" t="e">
        <f>MATCH(A492,Activiteitenoverzicht!$D$5:$D$10001, 0)</f>
        <v>#N/A</v>
      </c>
      <c r="D492" t="e" cm="1">
        <f t="array" ref="D492">IF(INDEX(Activiteitenoverzicht!$B$5:$B$10001,C492)&lt;&gt;0,INDEX(Activiteitenoverzicht!$B$5:$B$10001,C492),"niet gevonden")</f>
        <v>#N/A</v>
      </c>
      <c r="E492" t="e" cm="1">
        <f t="array" ref="E492">IF(INDEX(Activiteitenoverzicht!$G$5:$G$10001,C492)&lt;&gt;0,INDEX(Activiteitenoverzicht!$G$5:$G$10001,C492),"niet gevonden")</f>
        <v>#N/A</v>
      </c>
      <c r="F492" t="str">
        <f ca="1">IFERROR(MATCH(A492,OFFSET(Activiteitenoverzicht!$D$5:$D$2079,C492,0), 0)+C492, "-")</f>
        <v>-</v>
      </c>
      <c r="G492" t="str" cm="1">
        <f t="array" aca="1" ref="G492" ca="1">IF(ISNUMBER(F492),IF(INDEX(Activiteitenoverzicht!$B$5:$B$10001,F492)&lt;&gt;0,INDEX(Activiteitenoverzicht!$B$5:$B$10001,F492),"niet gevonden"),"-")</f>
        <v>-</v>
      </c>
      <c r="H492" t="str" cm="1">
        <f t="array" aca="1" ref="H492" ca="1">IF(ISNUMBER(F492),IF(INDEX(Activiteitenoverzicht!$G$5:$G$10001,F492)&lt;&gt;0,INDEX(Activiteitenoverzicht!$G$5:$G$10001,F492),"niet gevonden"),"-")</f>
        <v>-</v>
      </c>
      <c r="I492" t="str">
        <f ca="1">IF(ISNUMBER(F492), IFERROR(MATCH(A492,OFFSET(Activiteitenoverzicht!$D$5:$D$10001,F492,0), 0)+F492, "-"), "-")</f>
        <v>-</v>
      </c>
      <c r="J492" t="str" cm="1">
        <f t="array" aca="1" ref="J492" ca="1">IF(ISNUMBER(I492),IF(INDEX(Activiteitenoverzicht!$B$5:$B$10001,I492)&lt;&gt;0,INDEX(Activiteitenoverzicht!$B$5:$B$10001,I492),"niet gevonden"),"-")</f>
        <v>-</v>
      </c>
      <c r="K492" t="str" cm="1">
        <f t="array" aca="1" ref="K492" ca="1">IF(ISNUMBER(I492),IF(INDEX(Activiteitenoverzicht!$G$5:$G$10001,I492)&lt;&gt;0,INDEX(Activiteitenoverzicht!$G$5:$G$10001,I492),"niet gevonden"),"-")</f>
        <v>-</v>
      </c>
      <c r="L492" t="str">
        <f ca="1">IF(ISNUMBER(I492), IFERROR(MATCH(A492,OFFSET(Activiteitenoverzicht!$D$5:$D$10001,I492,0), 0)+I492, "-"), "-")</f>
        <v>-</v>
      </c>
      <c r="M492" t="str" cm="1">
        <f t="array" aca="1" ref="M492" ca="1">IF(ISNUMBER(L492),IF(INDEX(Activiteitenoverzicht!$B$5:$B$10001,L492)&lt;&gt;0,INDEX(Activiteitenoverzicht!$B$5:$B$10001,L492),"niet gevonden"),"-")</f>
        <v>-</v>
      </c>
      <c r="N492" t="str" cm="1">
        <f t="array" aca="1" ref="N492" ca="1">IF(ISNUMBER(L492),IF(INDEX(Activiteitenoverzicht!$G$5:$G$10001,L492)&lt;&gt;0,INDEX(Activiteitenoverzicht!$G$5:$G$10001,L492),"niet gevonden"),"-")</f>
        <v>-</v>
      </c>
      <c r="O492" t="str">
        <f ca="1">IF(ISNUMBER(L492), IFERROR(MATCH(A492,OFFSET(Activiteitenoverzicht!$D$5:$D$10001,L492,0), 0)+L492, "-"), "-")</f>
        <v>-</v>
      </c>
      <c r="R492" t="str">
        <f ca="1">IF(ISNUMBER(O492), IFERROR(MATCH(A492,OFFSET(Activiteitenoverzicht!$D$5:$D$10001,O492,0), 0)+O492, "-"), "-")</f>
        <v>-</v>
      </c>
      <c r="U492" t="str">
        <f ca="1">IF(ISNUMBER(R492), IFERROR(MATCH(A492,OFFSET(Activiteitenoverzicht!$D$5:$D$10001,R492,0), 0)+R492, "-"), "-")</f>
        <v>-</v>
      </c>
      <c r="X492" t="str">
        <f ca="1">IF(ISNUMBER(U492), IFERROR(MATCH(A492,OFFSET(Activiteitenoverzicht!$D$5:$D$10001,U492,0), 0)+U492, "-"), "-")</f>
        <v>-</v>
      </c>
      <c r="AA492" t="str">
        <f ca="1">IF(ISNUMBER(X492), IFERROR(MATCH(A492,OFFSET(Activiteitenoverzicht!$D$5:$D$10001,X492,0), 0)+X492, "-"), "-")</f>
        <v>-</v>
      </c>
    </row>
    <row r="493" spans="2:27" x14ac:dyDescent="0.25">
      <c r="B493">
        <f t="shared" si="7"/>
        <v>0</v>
      </c>
      <c r="C493" t="e">
        <f>MATCH(A493,Activiteitenoverzicht!$D$5:$D$10001, 0)</f>
        <v>#N/A</v>
      </c>
      <c r="D493" t="e" cm="1">
        <f t="array" ref="D493">IF(INDEX(Activiteitenoverzicht!$B$5:$B$10001,C493)&lt;&gt;0,INDEX(Activiteitenoverzicht!$B$5:$B$10001,C493),"niet gevonden")</f>
        <v>#N/A</v>
      </c>
      <c r="E493" t="e" cm="1">
        <f t="array" ref="E493">IF(INDEX(Activiteitenoverzicht!$G$5:$G$10001,C493)&lt;&gt;0,INDEX(Activiteitenoverzicht!$G$5:$G$10001,C493),"niet gevonden")</f>
        <v>#N/A</v>
      </c>
      <c r="F493" t="str">
        <f ca="1">IFERROR(MATCH(A493,OFFSET(Activiteitenoverzicht!$D$5:$D$2079,C493,0), 0)+C493, "-")</f>
        <v>-</v>
      </c>
      <c r="G493" t="str" cm="1">
        <f t="array" aca="1" ref="G493" ca="1">IF(ISNUMBER(F493),IF(INDEX(Activiteitenoverzicht!$B$5:$B$10001,F493)&lt;&gt;0,INDEX(Activiteitenoverzicht!$B$5:$B$10001,F493),"niet gevonden"),"-")</f>
        <v>-</v>
      </c>
      <c r="H493" t="str" cm="1">
        <f t="array" aca="1" ref="H493" ca="1">IF(ISNUMBER(F493),IF(INDEX(Activiteitenoverzicht!$G$5:$G$10001,F493)&lt;&gt;0,INDEX(Activiteitenoverzicht!$G$5:$G$10001,F493),"niet gevonden"),"-")</f>
        <v>-</v>
      </c>
      <c r="I493" t="str">
        <f ca="1">IF(ISNUMBER(F493), IFERROR(MATCH(A493,OFFSET(Activiteitenoverzicht!$D$5:$D$10001,F493,0), 0)+F493, "-"), "-")</f>
        <v>-</v>
      </c>
      <c r="J493" t="str" cm="1">
        <f t="array" aca="1" ref="J493" ca="1">IF(ISNUMBER(I493),IF(INDEX(Activiteitenoverzicht!$B$5:$B$10001,I493)&lt;&gt;0,INDEX(Activiteitenoverzicht!$B$5:$B$10001,I493),"niet gevonden"),"-")</f>
        <v>-</v>
      </c>
      <c r="K493" t="str" cm="1">
        <f t="array" aca="1" ref="K493" ca="1">IF(ISNUMBER(I493),IF(INDEX(Activiteitenoverzicht!$G$5:$G$10001,I493)&lt;&gt;0,INDEX(Activiteitenoverzicht!$G$5:$G$10001,I493),"niet gevonden"),"-")</f>
        <v>-</v>
      </c>
      <c r="L493" t="str">
        <f ca="1">IF(ISNUMBER(I493), IFERROR(MATCH(A493,OFFSET(Activiteitenoverzicht!$D$5:$D$10001,I493,0), 0)+I493, "-"), "-")</f>
        <v>-</v>
      </c>
      <c r="M493" t="str" cm="1">
        <f t="array" aca="1" ref="M493" ca="1">IF(ISNUMBER(L493),IF(INDEX(Activiteitenoverzicht!$B$5:$B$10001,L493)&lt;&gt;0,INDEX(Activiteitenoverzicht!$B$5:$B$10001,L493),"niet gevonden"),"-")</f>
        <v>-</v>
      </c>
      <c r="N493" t="str" cm="1">
        <f t="array" aca="1" ref="N493" ca="1">IF(ISNUMBER(L493),IF(INDEX(Activiteitenoverzicht!$G$5:$G$10001,L493)&lt;&gt;0,INDEX(Activiteitenoverzicht!$G$5:$G$10001,L493),"niet gevonden"),"-")</f>
        <v>-</v>
      </c>
      <c r="O493" t="str">
        <f ca="1">IF(ISNUMBER(L493), IFERROR(MATCH(A493,OFFSET(Activiteitenoverzicht!$D$5:$D$10001,L493,0), 0)+L493, "-"), "-")</f>
        <v>-</v>
      </c>
      <c r="R493" t="str">
        <f ca="1">IF(ISNUMBER(O493), IFERROR(MATCH(A493,OFFSET(Activiteitenoverzicht!$D$5:$D$10001,O493,0), 0)+O493, "-"), "-")</f>
        <v>-</v>
      </c>
      <c r="U493" t="str">
        <f ca="1">IF(ISNUMBER(R493), IFERROR(MATCH(A493,OFFSET(Activiteitenoverzicht!$D$5:$D$10001,R493,0), 0)+R493, "-"), "-")</f>
        <v>-</v>
      </c>
      <c r="X493" t="str">
        <f ca="1">IF(ISNUMBER(U493), IFERROR(MATCH(A493,OFFSET(Activiteitenoverzicht!$D$5:$D$10001,U493,0), 0)+U493, "-"), "-")</f>
        <v>-</v>
      </c>
      <c r="AA493" t="str">
        <f ca="1">IF(ISNUMBER(X493), IFERROR(MATCH(A493,OFFSET(Activiteitenoverzicht!$D$5:$D$10001,X493,0), 0)+X493, "-"), "-")</f>
        <v>-</v>
      </c>
    </row>
    <row r="494" spans="2:27" x14ac:dyDescent="0.25">
      <c r="B494">
        <f t="shared" si="7"/>
        <v>0</v>
      </c>
      <c r="C494" t="e">
        <f>MATCH(A494,Activiteitenoverzicht!$D$5:$D$10001, 0)</f>
        <v>#N/A</v>
      </c>
      <c r="D494" t="e" cm="1">
        <f t="array" ref="D494">IF(INDEX(Activiteitenoverzicht!$B$5:$B$10001,C494)&lt;&gt;0,INDEX(Activiteitenoverzicht!$B$5:$B$10001,C494),"niet gevonden")</f>
        <v>#N/A</v>
      </c>
      <c r="E494" t="e" cm="1">
        <f t="array" ref="E494">IF(INDEX(Activiteitenoverzicht!$G$5:$G$10001,C494)&lt;&gt;0,INDEX(Activiteitenoverzicht!$G$5:$G$10001,C494),"niet gevonden")</f>
        <v>#N/A</v>
      </c>
      <c r="F494" t="str">
        <f ca="1">IFERROR(MATCH(A494,OFFSET(Activiteitenoverzicht!$D$5:$D$2079,C494,0), 0)+C494, "-")</f>
        <v>-</v>
      </c>
      <c r="G494" t="str" cm="1">
        <f t="array" aca="1" ref="G494" ca="1">IF(ISNUMBER(F494),IF(INDEX(Activiteitenoverzicht!$B$5:$B$10001,F494)&lt;&gt;0,INDEX(Activiteitenoverzicht!$B$5:$B$10001,F494),"niet gevonden"),"-")</f>
        <v>-</v>
      </c>
      <c r="H494" t="str" cm="1">
        <f t="array" aca="1" ref="H494" ca="1">IF(ISNUMBER(F494),IF(INDEX(Activiteitenoverzicht!$G$5:$G$10001,F494)&lt;&gt;0,INDEX(Activiteitenoverzicht!$G$5:$G$10001,F494),"niet gevonden"),"-")</f>
        <v>-</v>
      </c>
      <c r="I494" t="str">
        <f ca="1">IF(ISNUMBER(F494), IFERROR(MATCH(A494,OFFSET(Activiteitenoverzicht!$D$5:$D$10001,F494,0), 0)+F494, "-"), "-")</f>
        <v>-</v>
      </c>
      <c r="J494" t="str" cm="1">
        <f t="array" aca="1" ref="J494" ca="1">IF(ISNUMBER(I494),IF(INDEX(Activiteitenoverzicht!$B$5:$B$10001,I494)&lt;&gt;0,INDEX(Activiteitenoverzicht!$B$5:$B$10001,I494),"niet gevonden"),"-")</f>
        <v>-</v>
      </c>
      <c r="K494" t="str" cm="1">
        <f t="array" aca="1" ref="K494" ca="1">IF(ISNUMBER(I494),IF(INDEX(Activiteitenoverzicht!$G$5:$G$10001,I494)&lt;&gt;0,INDEX(Activiteitenoverzicht!$G$5:$G$10001,I494),"niet gevonden"),"-")</f>
        <v>-</v>
      </c>
      <c r="L494" t="str">
        <f ca="1">IF(ISNUMBER(I494), IFERROR(MATCH(A494,OFFSET(Activiteitenoverzicht!$D$5:$D$10001,I494,0), 0)+I494, "-"), "-")</f>
        <v>-</v>
      </c>
      <c r="M494" t="str" cm="1">
        <f t="array" aca="1" ref="M494" ca="1">IF(ISNUMBER(L494),IF(INDEX(Activiteitenoverzicht!$B$5:$B$10001,L494)&lt;&gt;0,INDEX(Activiteitenoverzicht!$B$5:$B$10001,L494),"niet gevonden"),"-")</f>
        <v>-</v>
      </c>
      <c r="N494" t="str" cm="1">
        <f t="array" aca="1" ref="N494" ca="1">IF(ISNUMBER(L494),IF(INDEX(Activiteitenoverzicht!$G$5:$G$10001,L494)&lt;&gt;0,INDEX(Activiteitenoverzicht!$G$5:$G$10001,L494),"niet gevonden"),"-")</f>
        <v>-</v>
      </c>
      <c r="O494" t="str">
        <f ca="1">IF(ISNUMBER(L494), IFERROR(MATCH(A494,OFFSET(Activiteitenoverzicht!$D$5:$D$10001,L494,0), 0)+L494, "-"), "-")</f>
        <v>-</v>
      </c>
      <c r="R494" t="str">
        <f ca="1">IF(ISNUMBER(O494), IFERROR(MATCH(A494,OFFSET(Activiteitenoverzicht!$D$5:$D$10001,O494,0), 0)+O494, "-"), "-")</f>
        <v>-</v>
      </c>
      <c r="U494" t="str">
        <f ca="1">IF(ISNUMBER(R494), IFERROR(MATCH(A494,OFFSET(Activiteitenoverzicht!$D$5:$D$10001,R494,0), 0)+R494, "-"), "-")</f>
        <v>-</v>
      </c>
      <c r="X494" t="str">
        <f ca="1">IF(ISNUMBER(U494), IFERROR(MATCH(A494,OFFSET(Activiteitenoverzicht!$D$5:$D$10001,U494,0), 0)+U494, "-"), "-")</f>
        <v>-</v>
      </c>
      <c r="AA494" t="str">
        <f ca="1">IF(ISNUMBER(X494), IFERROR(MATCH(A494,OFFSET(Activiteitenoverzicht!$D$5:$D$10001,X494,0), 0)+X494, "-"), "-")</f>
        <v>-</v>
      </c>
    </row>
    <row r="495" spans="2:27" x14ac:dyDescent="0.25">
      <c r="B495">
        <f t="shared" si="7"/>
        <v>0</v>
      </c>
      <c r="C495" t="e">
        <f>MATCH(A495,Activiteitenoverzicht!$D$5:$D$10001, 0)</f>
        <v>#N/A</v>
      </c>
      <c r="D495" t="e" cm="1">
        <f t="array" ref="D495">IF(INDEX(Activiteitenoverzicht!$B$5:$B$10001,C495)&lt;&gt;0,INDEX(Activiteitenoverzicht!$B$5:$B$10001,C495),"niet gevonden")</f>
        <v>#N/A</v>
      </c>
      <c r="E495" t="e" cm="1">
        <f t="array" ref="E495">IF(INDEX(Activiteitenoverzicht!$G$5:$G$10001,C495)&lt;&gt;0,INDEX(Activiteitenoverzicht!$G$5:$G$10001,C495),"niet gevonden")</f>
        <v>#N/A</v>
      </c>
      <c r="F495" t="str">
        <f ca="1">IFERROR(MATCH(A495,OFFSET(Activiteitenoverzicht!$D$5:$D$2079,C495,0), 0)+C495, "-")</f>
        <v>-</v>
      </c>
      <c r="G495" t="str" cm="1">
        <f t="array" aca="1" ref="G495" ca="1">IF(ISNUMBER(F495),IF(INDEX(Activiteitenoverzicht!$B$5:$B$10001,F495)&lt;&gt;0,INDEX(Activiteitenoverzicht!$B$5:$B$10001,F495),"niet gevonden"),"-")</f>
        <v>-</v>
      </c>
      <c r="H495" t="str" cm="1">
        <f t="array" aca="1" ref="H495" ca="1">IF(ISNUMBER(F495),IF(INDEX(Activiteitenoverzicht!$G$5:$G$10001,F495)&lt;&gt;0,INDEX(Activiteitenoverzicht!$G$5:$G$10001,F495),"niet gevonden"),"-")</f>
        <v>-</v>
      </c>
      <c r="I495" t="str">
        <f ca="1">IF(ISNUMBER(F495), IFERROR(MATCH(A495,OFFSET(Activiteitenoverzicht!$D$5:$D$10001,F495,0), 0)+F495, "-"), "-")</f>
        <v>-</v>
      </c>
      <c r="J495" t="str" cm="1">
        <f t="array" aca="1" ref="J495" ca="1">IF(ISNUMBER(I495),IF(INDEX(Activiteitenoverzicht!$B$5:$B$10001,I495)&lt;&gt;0,INDEX(Activiteitenoverzicht!$B$5:$B$10001,I495),"niet gevonden"),"-")</f>
        <v>-</v>
      </c>
      <c r="K495" t="str" cm="1">
        <f t="array" aca="1" ref="K495" ca="1">IF(ISNUMBER(I495),IF(INDEX(Activiteitenoverzicht!$G$5:$G$10001,I495)&lt;&gt;0,INDEX(Activiteitenoverzicht!$G$5:$G$10001,I495),"niet gevonden"),"-")</f>
        <v>-</v>
      </c>
      <c r="L495" t="str">
        <f ca="1">IF(ISNUMBER(I495), IFERROR(MATCH(A495,OFFSET(Activiteitenoverzicht!$D$5:$D$10001,I495,0), 0)+I495, "-"), "-")</f>
        <v>-</v>
      </c>
      <c r="M495" t="str" cm="1">
        <f t="array" aca="1" ref="M495" ca="1">IF(ISNUMBER(L495),IF(INDEX(Activiteitenoverzicht!$B$5:$B$10001,L495)&lt;&gt;0,INDEX(Activiteitenoverzicht!$B$5:$B$10001,L495),"niet gevonden"),"-")</f>
        <v>-</v>
      </c>
      <c r="N495" t="str" cm="1">
        <f t="array" aca="1" ref="N495" ca="1">IF(ISNUMBER(L495),IF(INDEX(Activiteitenoverzicht!$G$5:$G$10001,L495)&lt;&gt;0,INDEX(Activiteitenoverzicht!$G$5:$G$10001,L495),"niet gevonden"),"-")</f>
        <v>-</v>
      </c>
      <c r="O495" t="str">
        <f ca="1">IF(ISNUMBER(L495), IFERROR(MATCH(A495,OFFSET(Activiteitenoverzicht!$D$5:$D$10001,L495,0), 0)+L495, "-"), "-")</f>
        <v>-</v>
      </c>
      <c r="R495" t="str">
        <f ca="1">IF(ISNUMBER(O495), IFERROR(MATCH(A495,OFFSET(Activiteitenoverzicht!$D$5:$D$10001,O495,0), 0)+O495, "-"), "-")</f>
        <v>-</v>
      </c>
      <c r="U495" t="str">
        <f ca="1">IF(ISNUMBER(R495), IFERROR(MATCH(A495,OFFSET(Activiteitenoverzicht!$D$5:$D$10001,R495,0), 0)+R495, "-"), "-")</f>
        <v>-</v>
      </c>
      <c r="X495" t="str">
        <f ca="1">IF(ISNUMBER(U495), IFERROR(MATCH(A495,OFFSET(Activiteitenoverzicht!$D$5:$D$10001,U495,0), 0)+U495, "-"), "-")</f>
        <v>-</v>
      </c>
      <c r="AA495" t="str">
        <f ca="1">IF(ISNUMBER(X495), IFERROR(MATCH(A495,OFFSET(Activiteitenoverzicht!$D$5:$D$10001,X495,0), 0)+X495, "-"), "-")</f>
        <v>-</v>
      </c>
    </row>
    <row r="496" spans="2:27" x14ac:dyDescent="0.25">
      <c r="B496">
        <f t="shared" si="7"/>
        <v>0</v>
      </c>
      <c r="C496" t="e">
        <f>MATCH(A496,Activiteitenoverzicht!$D$5:$D$10001, 0)</f>
        <v>#N/A</v>
      </c>
      <c r="D496" t="e" cm="1">
        <f t="array" ref="D496">IF(INDEX(Activiteitenoverzicht!$B$5:$B$10001,C496)&lt;&gt;0,INDEX(Activiteitenoverzicht!$B$5:$B$10001,C496),"niet gevonden")</f>
        <v>#N/A</v>
      </c>
      <c r="E496" t="e" cm="1">
        <f t="array" ref="E496">IF(INDEX(Activiteitenoverzicht!$G$5:$G$10001,C496)&lt;&gt;0,INDEX(Activiteitenoverzicht!$G$5:$G$10001,C496),"niet gevonden")</f>
        <v>#N/A</v>
      </c>
      <c r="F496" t="str">
        <f ca="1">IFERROR(MATCH(A496,OFFSET(Activiteitenoverzicht!$D$5:$D$2079,C496,0), 0)+C496, "-")</f>
        <v>-</v>
      </c>
      <c r="G496" t="str" cm="1">
        <f t="array" aca="1" ref="G496" ca="1">IF(ISNUMBER(F496),IF(INDEX(Activiteitenoverzicht!$B$5:$B$10001,F496)&lt;&gt;0,INDEX(Activiteitenoverzicht!$B$5:$B$10001,F496),"niet gevonden"),"-")</f>
        <v>-</v>
      </c>
      <c r="H496" t="str" cm="1">
        <f t="array" aca="1" ref="H496" ca="1">IF(ISNUMBER(F496),IF(INDEX(Activiteitenoverzicht!$G$5:$G$10001,F496)&lt;&gt;0,INDEX(Activiteitenoverzicht!$G$5:$G$10001,F496),"niet gevonden"),"-")</f>
        <v>-</v>
      </c>
      <c r="I496" t="str">
        <f ca="1">IF(ISNUMBER(F496), IFERROR(MATCH(A496,OFFSET(Activiteitenoverzicht!$D$5:$D$10001,F496,0), 0)+F496, "-"), "-")</f>
        <v>-</v>
      </c>
      <c r="J496" t="str" cm="1">
        <f t="array" aca="1" ref="J496" ca="1">IF(ISNUMBER(I496),IF(INDEX(Activiteitenoverzicht!$B$5:$B$10001,I496)&lt;&gt;0,INDEX(Activiteitenoverzicht!$B$5:$B$10001,I496),"niet gevonden"),"-")</f>
        <v>-</v>
      </c>
      <c r="K496" t="str" cm="1">
        <f t="array" aca="1" ref="K496" ca="1">IF(ISNUMBER(I496),IF(INDEX(Activiteitenoverzicht!$G$5:$G$10001,I496)&lt;&gt;0,INDEX(Activiteitenoverzicht!$G$5:$G$10001,I496),"niet gevonden"),"-")</f>
        <v>-</v>
      </c>
      <c r="L496" t="str">
        <f ca="1">IF(ISNUMBER(I496), IFERROR(MATCH(A496,OFFSET(Activiteitenoverzicht!$D$5:$D$10001,I496,0), 0)+I496, "-"), "-")</f>
        <v>-</v>
      </c>
      <c r="M496" t="str" cm="1">
        <f t="array" aca="1" ref="M496" ca="1">IF(ISNUMBER(L496),IF(INDEX(Activiteitenoverzicht!$B$5:$B$10001,L496)&lt;&gt;0,INDEX(Activiteitenoverzicht!$B$5:$B$10001,L496),"niet gevonden"),"-")</f>
        <v>-</v>
      </c>
      <c r="N496" t="str" cm="1">
        <f t="array" aca="1" ref="N496" ca="1">IF(ISNUMBER(L496),IF(INDEX(Activiteitenoverzicht!$G$5:$G$10001,L496)&lt;&gt;0,INDEX(Activiteitenoverzicht!$G$5:$G$10001,L496),"niet gevonden"),"-")</f>
        <v>-</v>
      </c>
      <c r="O496" t="str">
        <f ca="1">IF(ISNUMBER(L496), IFERROR(MATCH(A496,OFFSET(Activiteitenoverzicht!$D$5:$D$10001,L496,0), 0)+L496, "-"), "-")</f>
        <v>-</v>
      </c>
      <c r="R496" t="str">
        <f ca="1">IF(ISNUMBER(O496), IFERROR(MATCH(A496,OFFSET(Activiteitenoverzicht!$D$5:$D$10001,O496,0), 0)+O496, "-"), "-")</f>
        <v>-</v>
      </c>
      <c r="U496" t="str">
        <f ca="1">IF(ISNUMBER(R496), IFERROR(MATCH(A496,OFFSET(Activiteitenoverzicht!$D$5:$D$10001,R496,0), 0)+R496, "-"), "-")</f>
        <v>-</v>
      </c>
      <c r="X496" t="str">
        <f ca="1">IF(ISNUMBER(U496), IFERROR(MATCH(A496,OFFSET(Activiteitenoverzicht!$D$5:$D$10001,U496,0), 0)+U496, "-"), "-")</f>
        <v>-</v>
      </c>
      <c r="AA496" t="str">
        <f ca="1">IF(ISNUMBER(X496), IFERROR(MATCH(A496,OFFSET(Activiteitenoverzicht!$D$5:$D$10001,X496,0), 0)+X496, "-"), "-")</f>
        <v>-</v>
      </c>
    </row>
    <row r="497" spans="2:27" x14ac:dyDescent="0.25">
      <c r="B497">
        <f t="shared" si="7"/>
        <v>0</v>
      </c>
      <c r="C497" t="e">
        <f>MATCH(A497,Activiteitenoverzicht!$D$5:$D$10001, 0)</f>
        <v>#N/A</v>
      </c>
      <c r="D497" t="e" cm="1">
        <f t="array" ref="D497">IF(INDEX(Activiteitenoverzicht!$B$5:$B$10001,C497)&lt;&gt;0,INDEX(Activiteitenoverzicht!$B$5:$B$10001,C497),"niet gevonden")</f>
        <v>#N/A</v>
      </c>
      <c r="E497" t="e" cm="1">
        <f t="array" ref="E497">IF(INDEX(Activiteitenoverzicht!$G$5:$G$10001,C497)&lt;&gt;0,INDEX(Activiteitenoverzicht!$G$5:$G$10001,C497),"niet gevonden")</f>
        <v>#N/A</v>
      </c>
      <c r="F497" t="str">
        <f ca="1">IFERROR(MATCH(A497,OFFSET(Activiteitenoverzicht!$D$5:$D$2079,C497,0), 0)+C497, "-")</f>
        <v>-</v>
      </c>
      <c r="G497" t="str" cm="1">
        <f t="array" aca="1" ref="G497" ca="1">IF(ISNUMBER(F497),IF(INDEX(Activiteitenoverzicht!$B$5:$B$10001,F497)&lt;&gt;0,INDEX(Activiteitenoverzicht!$B$5:$B$10001,F497),"niet gevonden"),"-")</f>
        <v>-</v>
      </c>
      <c r="H497" t="str" cm="1">
        <f t="array" aca="1" ref="H497" ca="1">IF(ISNUMBER(F497),IF(INDEX(Activiteitenoverzicht!$G$5:$G$10001,F497)&lt;&gt;0,INDEX(Activiteitenoverzicht!$G$5:$G$10001,F497),"niet gevonden"),"-")</f>
        <v>-</v>
      </c>
      <c r="I497" t="str">
        <f ca="1">IF(ISNUMBER(F497), IFERROR(MATCH(A497,OFFSET(Activiteitenoverzicht!$D$5:$D$10001,F497,0), 0)+F497, "-"), "-")</f>
        <v>-</v>
      </c>
      <c r="J497" t="str" cm="1">
        <f t="array" aca="1" ref="J497" ca="1">IF(ISNUMBER(I497),IF(INDEX(Activiteitenoverzicht!$B$5:$B$10001,I497)&lt;&gt;0,INDEX(Activiteitenoverzicht!$B$5:$B$10001,I497),"niet gevonden"),"-")</f>
        <v>-</v>
      </c>
      <c r="K497" t="str" cm="1">
        <f t="array" aca="1" ref="K497" ca="1">IF(ISNUMBER(I497),IF(INDEX(Activiteitenoverzicht!$G$5:$G$10001,I497)&lt;&gt;0,INDEX(Activiteitenoverzicht!$G$5:$G$10001,I497),"niet gevonden"),"-")</f>
        <v>-</v>
      </c>
      <c r="L497" t="str">
        <f ca="1">IF(ISNUMBER(I497), IFERROR(MATCH(A497,OFFSET(Activiteitenoverzicht!$D$5:$D$10001,I497,0), 0)+I497, "-"), "-")</f>
        <v>-</v>
      </c>
      <c r="M497" t="str" cm="1">
        <f t="array" aca="1" ref="M497" ca="1">IF(ISNUMBER(L497),IF(INDEX(Activiteitenoverzicht!$B$5:$B$10001,L497)&lt;&gt;0,INDEX(Activiteitenoverzicht!$B$5:$B$10001,L497),"niet gevonden"),"-")</f>
        <v>-</v>
      </c>
      <c r="N497" t="str" cm="1">
        <f t="array" aca="1" ref="N497" ca="1">IF(ISNUMBER(L497),IF(INDEX(Activiteitenoverzicht!$G$5:$G$10001,L497)&lt;&gt;0,INDEX(Activiteitenoverzicht!$G$5:$G$10001,L497),"niet gevonden"),"-")</f>
        <v>-</v>
      </c>
      <c r="O497" t="str">
        <f ca="1">IF(ISNUMBER(L497), IFERROR(MATCH(A497,OFFSET(Activiteitenoverzicht!$D$5:$D$10001,L497,0), 0)+L497, "-"), "-")</f>
        <v>-</v>
      </c>
      <c r="R497" t="str">
        <f ca="1">IF(ISNUMBER(O497), IFERROR(MATCH(A497,OFFSET(Activiteitenoverzicht!$D$5:$D$10001,O497,0), 0)+O497, "-"), "-")</f>
        <v>-</v>
      </c>
      <c r="U497" t="str">
        <f ca="1">IF(ISNUMBER(R497), IFERROR(MATCH(A497,OFFSET(Activiteitenoverzicht!$D$5:$D$10001,R497,0), 0)+R497, "-"), "-")</f>
        <v>-</v>
      </c>
      <c r="X497" t="str">
        <f ca="1">IF(ISNUMBER(U497), IFERROR(MATCH(A497,OFFSET(Activiteitenoverzicht!$D$5:$D$10001,U497,0), 0)+U497, "-"), "-")</f>
        <v>-</v>
      </c>
      <c r="AA497" t="str">
        <f ca="1">IF(ISNUMBER(X497), IFERROR(MATCH(A497,OFFSET(Activiteitenoverzicht!$D$5:$D$10001,X497,0), 0)+X497, "-"), "-")</f>
        <v>-</v>
      </c>
    </row>
    <row r="498" spans="2:27" x14ac:dyDescent="0.25">
      <c r="B498">
        <f t="shared" si="7"/>
        <v>0</v>
      </c>
      <c r="C498" t="e">
        <f>MATCH(A498,Activiteitenoverzicht!$D$5:$D$10001, 0)</f>
        <v>#N/A</v>
      </c>
      <c r="D498" t="e" cm="1">
        <f t="array" ref="D498">IF(INDEX(Activiteitenoverzicht!$B$5:$B$10001,C498)&lt;&gt;0,INDEX(Activiteitenoverzicht!$B$5:$B$10001,C498),"niet gevonden")</f>
        <v>#N/A</v>
      </c>
      <c r="E498" t="e" cm="1">
        <f t="array" ref="E498">IF(INDEX(Activiteitenoverzicht!$G$5:$G$10001,C498)&lt;&gt;0,INDEX(Activiteitenoverzicht!$G$5:$G$10001,C498),"niet gevonden")</f>
        <v>#N/A</v>
      </c>
      <c r="F498" t="str">
        <f ca="1">IFERROR(MATCH(A498,OFFSET(Activiteitenoverzicht!$D$5:$D$2079,C498,0), 0)+C498, "-")</f>
        <v>-</v>
      </c>
      <c r="G498" t="str" cm="1">
        <f t="array" aca="1" ref="G498" ca="1">IF(ISNUMBER(F498),IF(INDEX(Activiteitenoverzicht!$B$5:$B$10001,F498)&lt;&gt;0,INDEX(Activiteitenoverzicht!$B$5:$B$10001,F498),"niet gevonden"),"-")</f>
        <v>-</v>
      </c>
      <c r="H498" t="str" cm="1">
        <f t="array" aca="1" ref="H498" ca="1">IF(ISNUMBER(F498),IF(INDEX(Activiteitenoverzicht!$G$5:$G$10001,F498)&lt;&gt;0,INDEX(Activiteitenoverzicht!$G$5:$G$10001,F498),"niet gevonden"),"-")</f>
        <v>-</v>
      </c>
      <c r="I498" t="str">
        <f ca="1">IF(ISNUMBER(F498), IFERROR(MATCH(A498,OFFSET(Activiteitenoverzicht!$D$5:$D$10001,F498,0), 0)+F498, "-"), "-")</f>
        <v>-</v>
      </c>
      <c r="J498" t="str" cm="1">
        <f t="array" aca="1" ref="J498" ca="1">IF(ISNUMBER(I498),IF(INDEX(Activiteitenoverzicht!$B$5:$B$10001,I498)&lt;&gt;0,INDEX(Activiteitenoverzicht!$B$5:$B$10001,I498),"niet gevonden"),"-")</f>
        <v>-</v>
      </c>
      <c r="K498" t="str" cm="1">
        <f t="array" aca="1" ref="K498" ca="1">IF(ISNUMBER(I498),IF(INDEX(Activiteitenoverzicht!$G$5:$G$10001,I498)&lt;&gt;0,INDEX(Activiteitenoverzicht!$G$5:$G$10001,I498),"niet gevonden"),"-")</f>
        <v>-</v>
      </c>
      <c r="L498" t="str">
        <f ca="1">IF(ISNUMBER(I498), IFERROR(MATCH(A498,OFFSET(Activiteitenoverzicht!$D$5:$D$10001,I498,0), 0)+I498, "-"), "-")</f>
        <v>-</v>
      </c>
      <c r="M498" t="str" cm="1">
        <f t="array" aca="1" ref="M498" ca="1">IF(ISNUMBER(L498),IF(INDEX(Activiteitenoverzicht!$B$5:$B$10001,L498)&lt;&gt;0,INDEX(Activiteitenoverzicht!$B$5:$B$10001,L498),"niet gevonden"),"-")</f>
        <v>-</v>
      </c>
      <c r="N498" t="str" cm="1">
        <f t="array" aca="1" ref="N498" ca="1">IF(ISNUMBER(L498),IF(INDEX(Activiteitenoverzicht!$G$5:$G$10001,L498)&lt;&gt;0,INDEX(Activiteitenoverzicht!$G$5:$G$10001,L498),"niet gevonden"),"-")</f>
        <v>-</v>
      </c>
      <c r="O498" t="str">
        <f ca="1">IF(ISNUMBER(L498), IFERROR(MATCH(A498,OFFSET(Activiteitenoverzicht!$D$5:$D$10001,L498,0), 0)+L498, "-"), "-")</f>
        <v>-</v>
      </c>
      <c r="R498" t="str">
        <f ca="1">IF(ISNUMBER(O498), IFERROR(MATCH(A498,OFFSET(Activiteitenoverzicht!$D$5:$D$10001,O498,0), 0)+O498, "-"), "-")</f>
        <v>-</v>
      </c>
      <c r="U498" t="str">
        <f ca="1">IF(ISNUMBER(R498), IFERROR(MATCH(A498,OFFSET(Activiteitenoverzicht!$D$5:$D$10001,R498,0), 0)+R498, "-"), "-")</f>
        <v>-</v>
      </c>
      <c r="X498" t="str">
        <f ca="1">IF(ISNUMBER(U498), IFERROR(MATCH(A498,OFFSET(Activiteitenoverzicht!$D$5:$D$10001,U498,0), 0)+U498, "-"), "-")</f>
        <v>-</v>
      </c>
      <c r="AA498" t="str">
        <f ca="1">IF(ISNUMBER(X498), IFERROR(MATCH(A498,OFFSET(Activiteitenoverzicht!$D$5:$D$10001,X498,0), 0)+X498, "-"), "-")</f>
        <v>-</v>
      </c>
    </row>
    <row r="499" spans="2:27" x14ac:dyDescent="0.25">
      <c r="B499">
        <f t="shared" si="7"/>
        <v>0</v>
      </c>
      <c r="C499" t="e">
        <f>MATCH(A499,Activiteitenoverzicht!$D$5:$D$10001, 0)</f>
        <v>#N/A</v>
      </c>
      <c r="D499" t="e" cm="1">
        <f t="array" ref="D499">IF(INDEX(Activiteitenoverzicht!$B$5:$B$10001,C499)&lt;&gt;0,INDEX(Activiteitenoverzicht!$B$5:$B$10001,C499),"niet gevonden")</f>
        <v>#N/A</v>
      </c>
      <c r="E499" t="e" cm="1">
        <f t="array" ref="E499">IF(INDEX(Activiteitenoverzicht!$G$5:$G$10001,C499)&lt;&gt;0,INDEX(Activiteitenoverzicht!$G$5:$G$10001,C499),"niet gevonden")</f>
        <v>#N/A</v>
      </c>
      <c r="F499" t="str">
        <f ca="1">IFERROR(MATCH(A499,OFFSET(Activiteitenoverzicht!$D$5:$D$2079,C499,0), 0)+C499, "-")</f>
        <v>-</v>
      </c>
      <c r="G499" t="str" cm="1">
        <f t="array" aca="1" ref="G499" ca="1">IF(ISNUMBER(F499),IF(INDEX(Activiteitenoverzicht!$B$5:$B$10001,F499)&lt;&gt;0,INDEX(Activiteitenoverzicht!$B$5:$B$10001,F499),"niet gevonden"),"-")</f>
        <v>-</v>
      </c>
      <c r="H499" t="str" cm="1">
        <f t="array" aca="1" ref="H499" ca="1">IF(ISNUMBER(F499),IF(INDEX(Activiteitenoverzicht!$G$5:$G$10001,F499)&lt;&gt;0,INDEX(Activiteitenoverzicht!$G$5:$G$10001,F499),"niet gevonden"),"-")</f>
        <v>-</v>
      </c>
      <c r="I499" t="str">
        <f ca="1">IF(ISNUMBER(F499), IFERROR(MATCH(A499,OFFSET(Activiteitenoverzicht!$D$5:$D$10001,F499,0), 0)+F499, "-"), "-")</f>
        <v>-</v>
      </c>
      <c r="J499" t="str" cm="1">
        <f t="array" aca="1" ref="J499" ca="1">IF(ISNUMBER(I499),IF(INDEX(Activiteitenoverzicht!$B$5:$B$10001,I499)&lt;&gt;0,INDEX(Activiteitenoverzicht!$B$5:$B$10001,I499),"niet gevonden"),"-")</f>
        <v>-</v>
      </c>
      <c r="K499" t="str" cm="1">
        <f t="array" aca="1" ref="K499" ca="1">IF(ISNUMBER(I499),IF(INDEX(Activiteitenoverzicht!$G$5:$G$10001,I499)&lt;&gt;0,INDEX(Activiteitenoverzicht!$G$5:$G$10001,I499),"niet gevonden"),"-")</f>
        <v>-</v>
      </c>
      <c r="L499" t="str">
        <f ca="1">IF(ISNUMBER(I499), IFERROR(MATCH(A499,OFFSET(Activiteitenoverzicht!$D$5:$D$10001,I499,0), 0)+I499, "-"), "-")</f>
        <v>-</v>
      </c>
      <c r="M499" t="str" cm="1">
        <f t="array" aca="1" ref="M499" ca="1">IF(ISNUMBER(L499),IF(INDEX(Activiteitenoverzicht!$B$5:$B$10001,L499)&lt;&gt;0,INDEX(Activiteitenoverzicht!$B$5:$B$10001,L499),"niet gevonden"),"-")</f>
        <v>-</v>
      </c>
      <c r="N499" t="str" cm="1">
        <f t="array" aca="1" ref="N499" ca="1">IF(ISNUMBER(L499),IF(INDEX(Activiteitenoverzicht!$G$5:$G$10001,L499)&lt;&gt;0,INDEX(Activiteitenoverzicht!$G$5:$G$10001,L499),"niet gevonden"),"-")</f>
        <v>-</v>
      </c>
      <c r="O499" t="str">
        <f ca="1">IF(ISNUMBER(L499), IFERROR(MATCH(A499,OFFSET(Activiteitenoverzicht!$D$5:$D$10001,L499,0), 0)+L499, "-"), "-")</f>
        <v>-</v>
      </c>
      <c r="R499" t="str">
        <f ca="1">IF(ISNUMBER(O499), IFERROR(MATCH(A499,OFFSET(Activiteitenoverzicht!$D$5:$D$10001,O499,0), 0)+O499, "-"), "-")</f>
        <v>-</v>
      </c>
      <c r="U499" t="str">
        <f ca="1">IF(ISNUMBER(R499), IFERROR(MATCH(A499,OFFSET(Activiteitenoverzicht!$D$5:$D$10001,R499,0), 0)+R499, "-"), "-")</f>
        <v>-</v>
      </c>
      <c r="X499" t="str">
        <f ca="1">IF(ISNUMBER(U499), IFERROR(MATCH(A499,OFFSET(Activiteitenoverzicht!$D$5:$D$10001,U499,0), 0)+U499, "-"), "-")</f>
        <v>-</v>
      </c>
      <c r="AA499" t="str">
        <f ca="1">IF(ISNUMBER(X499), IFERROR(MATCH(A499,OFFSET(Activiteitenoverzicht!$D$5:$D$10001,X499,0), 0)+X499, "-"), "-")</f>
        <v>-</v>
      </c>
    </row>
    <row r="500" spans="2:27" x14ac:dyDescent="0.25">
      <c r="B500">
        <f t="shared" si="7"/>
        <v>0</v>
      </c>
      <c r="C500" t="e">
        <f>MATCH(A500,Activiteitenoverzicht!$D$5:$D$10001, 0)</f>
        <v>#N/A</v>
      </c>
      <c r="D500" t="e" cm="1">
        <f t="array" ref="D500">IF(INDEX(Activiteitenoverzicht!$B$5:$B$10001,C500)&lt;&gt;0,INDEX(Activiteitenoverzicht!$B$5:$B$10001,C500),"niet gevonden")</f>
        <v>#N/A</v>
      </c>
      <c r="E500" t="e" cm="1">
        <f t="array" ref="E500">IF(INDEX(Activiteitenoverzicht!$G$5:$G$10001,C500)&lt;&gt;0,INDEX(Activiteitenoverzicht!$G$5:$G$10001,C500),"niet gevonden")</f>
        <v>#N/A</v>
      </c>
      <c r="F500" t="str">
        <f ca="1">IFERROR(MATCH(A500,OFFSET(Activiteitenoverzicht!$D$5:$D$2079,C500,0), 0)+C500, "-")</f>
        <v>-</v>
      </c>
      <c r="G500" t="str" cm="1">
        <f t="array" aca="1" ref="G500" ca="1">IF(ISNUMBER(F500),IF(INDEX(Activiteitenoverzicht!$B$5:$B$10001,F500)&lt;&gt;0,INDEX(Activiteitenoverzicht!$B$5:$B$10001,F500),"niet gevonden"),"-")</f>
        <v>-</v>
      </c>
      <c r="H500" t="str" cm="1">
        <f t="array" aca="1" ref="H500" ca="1">IF(ISNUMBER(F500),IF(INDEX(Activiteitenoverzicht!$G$5:$G$10001,F500)&lt;&gt;0,INDEX(Activiteitenoverzicht!$G$5:$G$10001,F500),"niet gevonden"),"-")</f>
        <v>-</v>
      </c>
      <c r="I500" t="str">
        <f ca="1">IF(ISNUMBER(F500), IFERROR(MATCH(A500,OFFSET(Activiteitenoverzicht!$D$5:$D$10001,F500,0), 0)+F500, "-"), "-")</f>
        <v>-</v>
      </c>
      <c r="J500" t="str" cm="1">
        <f t="array" aca="1" ref="J500" ca="1">IF(ISNUMBER(I500),IF(INDEX(Activiteitenoverzicht!$B$5:$B$10001,I500)&lt;&gt;0,INDEX(Activiteitenoverzicht!$B$5:$B$10001,I500),"niet gevonden"),"-")</f>
        <v>-</v>
      </c>
      <c r="K500" t="str" cm="1">
        <f t="array" aca="1" ref="K500" ca="1">IF(ISNUMBER(I500),IF(INDEX(Activiteitenoverzicht!$G$5:$G$10001,I500)&lt;&gt;0,INDEX(Activiteitenoverzicht!$G$5:$G$10001,I500),"niet gevonden"),"-")</f>
        <v>-</v>
      </c>
      <c r="L500" t="str">
        <f ca="1">IF(ISNUMBER(I500), IFERROR(MATCH(A500,OFFSET(Activiteitenoverzicht!$D$5:$D$10001,I500,0), 0)+I500, "-"), "-")</f>
        <v>-</v>
      </c>
      <c r="M500" t="str" cm="1">
        <f t="array" aca="1" ref="M500" ca="1">IF(ISNUMBER(L500),IF(INDEX(Activiteitenoverzicht!$B$5:$B$10001,L500)&lt;&gt;0,INDEX(Activiteitenoverzicht!$B$5:$B$10001,L500),"niet gevonden"),"-")</f>
        <v>-</v>
      </c>
      <c r="N500" t="str" cm="1">
        <f t="array" aca="1" ref="N500" ca="1">IF(ISNUMBER(L500),IF(INDEX(Activiteitenoverzicht!$G$5:$G$10001,L500)&lt;&gt;0,INDEX(Activiteitenoverzicht!$G$5:$G$10001,L500),"niet gevonden"),"-")</f>
        <v>-</v>
      </c>
      <c r="O500" t="str">
        <f ca="1">IF(ISNUMBER(L500), IFERROR(MATCH(A500,OFFSET(Activiteitenoverzicht!$D$5:$D$10001,L500,0), 0)+L500, "-"), "-")</f>
        <v>-</v>
      </c>
      <c r="R500" t="str">
        <f ca="1">IF(ISNUMBER(O500), IFERROR(MATCH(A500,OFFSET(Activiteitenoverzicht!$D$5:$D$10001,O500,0), 0)+O500, "-"), "-")</f>
        <v>-</v>
      </c>
      <c r="U500" t="str">
        <f ca="1">IF(ISNUMBER(R500), IFERROR(MATCH(A500,OFFSET(Activiteitenoverzicht!$D$5:$D$10001,R500,0), 0)+R500, "-"), "-")</f>
        <v>-</v>
      </c>
      <c r="X500" t="str">
        <f ca="1">IF(ISNUMBER(U500), IFERROR(MATCH(A500,OFFSET(Activiteitenoverzicht!$D$5:$D$10001,U500,0), 0)+U500, "-"), "-")</f>
        <v>-</v>
      </c>
      <c r="AA500" t="str">
        <f ca="1">IF(ISNUMBER(X500), IFERROR(MATCH(A500,OFFSET(Activiteitenoverzicht!$D$5:$D$10001,X500,0), 0)+X500, "-"), "-")</f>
        <v>-</v>
      </c>
    </row>
    <row r="501" spans="2:27" x14ac:dyDescent="0.25">
      <c r="B501">
        <f t="shared" si="7"/>
        <v>0</v>
      </c>
      <c r="C501" t="e">
        <f>MATCH(A501,Activiteitenoverzicht!$D$5:$D$10001, 0)</f>
        <v>#N/A</v>
      </c>
      <c r="D501" t="e" cm="1">
        <f t="array" ref="D501">IF(INDEX(Activiteitenoverzicht!$B$5:$B$10001,C501)&lt;&gt;0,INDEX(Activiteitenoverzicht!$B$5:$B$10001,C501),"niet gevonden")</f>
        <v>#N/A</v>
      </c>
      <c r="E501" t="e" cm="1">
        <f t="array" ref="E501">IF(INDEX(Activiteitenoverzicht!$G$5:$G$10001,C501)&lt;&gt;0,INDEX(Activiteitenoverzicht!$G$5:$G$10001,C501),"niet gevonden")</f>
        <v>#N/A</v>
      </c>
      <c r="F501" t="str">
        <f ca="1">IFERROR(MATCH(A501,OFFSET(Activiteitenoverzicht!$D$5:$D$2079,C501,0), 0)+C501, "-")</f>
        <v>-</v>
      </c>
      <c r="G501" t="str" cm="1">
        <f t="array" aca="1" ref="G501" ca="1">IF(ISNUMBER(F501),IF(INDEX(Activiteitenoverzicht!$B$5:$B$10001,F501)&lt;&gt;0,INDEX(Activiteitenoverzicht!$B$5:$B$10001,F501),"niet gevonden"),"-")</f>
        <v>-</v>
      </c>
      <c r="H501" t="str" cm="1">
        <f t="array" aca="1" ref="H501" ca="1">IF(ISNUMBER(F501),IF(INDEX(Activiteitenoverzicht!$G$5:$G$10001,F501)&lt;&gt;0,INDEX(Activiteitenoverzicht!$G$5:$G$10001,F501),"niet gevonden"),"-")</f>
        <v>-</v>
      </c>
      <c r="I501" t="str">
        <f ca="1">IF(ISNUMBER(F501), IFERROR(MATCH(A501,OFFSET(Activiteitenoverzicht!$D$5:$D$10001,F501,0), 0)+F501, "-"), "-")</f>
        <v>-</v>
      </c>
      <c r="J501" t="str" cm="1">
        <f t="array" aca="1" ref="J501" ca="1">IF(ISNUMBER(I501),IF(INDEX(Activiteitenoverzicht!$B$5:$B$10001,I501)&lt;&gt;0,INDEX(Activiteitenoverzicht!$B$5:$B$10001,I501),"niet gevonden"),"-")</f>
        <v>-</v>
      </c>
      <c r="K501" t="str" cm="1">
        <f t="array" aca="1" ref="K501" ca="1">IF(ISNUMBER(I501),IF(INDEX(Activiteitenoverzicht!$G$5:$G$10001,I501)&lt;&gt;0,INDEX(Activiteitenoverzicht!$G$5:$G$10001,I501),"niet gevonden"),"-")</f>
        <v>-</v>
      </c>
      <c r="L501" t="str">
        <f ca="1">IF(ISNUMBER(I501), IFERROR(MATCH(A501,OFFSET(Activiteitenoverzicht!$D$5:$D$10001,I501,0), 0)+I501, "-"), "-")</f>
        <v>-</v>
      </c>
      <c r="M501" t="str" cm="1">
        <f t="array" aca="1" ref="M501" ca="1">IF(ISNUMBER(L501),IF(INDEX(Activiteitenoverzicht!$B$5:$B$10001,L501)&lt;&gt;0,INDEX(Activiteitenoverzicht!$B$5:$B$10001,L501),"niet gevonden"),"-")</f>
        <v>-</v>
      </c>
      <c r="N501" t="str" cm="1">
        <f t="array" aca="1" ref="N501" ca="1">IF(ISNUMBER(L501),IF(INDEX(Activiteitenoverzicht!$G$5:$G$10001,L501)&lt;&gt;0,INDEX(Activiteitenoverzicht!$G$5:$G$10001,L501),"niet gevonden"),"-")</f>
        <v>-</v>
      </c>
      <c r="O501" t="str">
        <f ca="1">IF(ISNUMBER(L501), IFERROR(MATCH(A501,OFFSET(Activiteitenoverzicht!$D$5:$D$10001,L501,0), 0)+L501, "-"), "-")</f>
        <v>-</v>
      </c>
      <c r="R501" t="str">
        <f ca="1">IF(ISNUMBER(O501), IFERROR(MATCH(A501,OFFSET(Activiteitenoverzicht!$D$5:$D$10001,O501,0), 0)+O501, "-"), "-")</f>
        <v>-</v>
      </c>
      <c r="U501" t="str">
        <f ca="1">IF(ISNUMBER(R501), IFERROR(MATCH(A501,OFFSET(Activiteitenoverzicht!$D$5:$D$10001,R501,0), 0)+R501, "-"), "-")</f>
        <v>-</v>
      </c>
      <c r="X501" t="str">
        <f ca="1">IF(ISNUMBER(U501), IFERROR(MATCH(A501,OFFSET(Activiteitenoverzicht!$D$5:$D$10001,U501,0), 0)+U501, "-"), "-")</f>
        <v>-</v>
      </c>
      <c r="AA501" t="str">
        <f ca="1">IF(ISNUMBER(X501), IFERROR(MATCH(A501,OFFSET(Activiteitenoverzicht!$D$5:$D$10001,X501,0), 0)+X501, "-"), "-")</f>
        <v>-</v>
      </c>
    </row>
    <row r="502" spans="2:27" x14ac:dyDescent="0.25">
      <c r="B502">
        <f t="shared" si="7"/>
        <v>0</v>
      </c>
      <c r="C502" t="e">
        <f>MATCH(A502,Activiteitenoverzicht!$D$5:$D$10001, 0)</f>
        <v>#N/A</v>
      </c>
      <c r="D502" t="e" cm="1">
        <f t="array" ref="D502">IF(INDEX(Activiteitenoverzicht!$B$5:$B$10001,C502)&lt;&gt;0,INDEX(Activiteitenoverzicht!$B$5:$B$10001,C502),"niet gevonden")</f>
        <v>#N/A</v>
      </c>
      <c r="E502" t="e" cm="1">
        <f t="array" ref="E502">IF(INDEX(Activiteitenoverzicht!$G$5:$G$10001,C502)&lt;&gt;0,INDEX(Activiteitenoverzicht!$G$5:$G$10001,C502),"niet gevonden")</f>
        <v>#N/A</v>
      </c>
      <c r="F502" t="str">
        <f ca="1">IFERROR(MATCH(A502,OFFSET(Activiteitenoverzicht!$D$5:$D$2079,C502,0), 0)+C502, "-")</f>
        <v>-</v>
      </c>
      <c r="G502" t="str" cm="1">
        <f t="array" aca="1" ref="G502" ca="1">IF(ISNUMBER(F502),IF(INDEX(Activiteitenoverzicht!$B$5:$B$10001,F502)&lt;&gt;0,INDEX(Activiteitenoverzicht!$B$5:$B$10001,F502),"niet gevonden"),"-")</f>
        <v>-</v>
      </c>
      <c r="H502" t="str" cm="1">
        <f t="array" aca="1" ref="H502" ca="1">IF(ISNUMBER(F502),IF(INDEX(Activiteitenoverzicht!$G$5:$G$10001,F502)&lt;&gt;0,INDEX(Activiteitenoverzicht!$G$5:$G$10001,F502),"niet gevonden"),"-")</f>
        <v>-</v>
      </c>
      <c r="I502" t="str">
        <f ca="1">IF(ISNUMBER(F502), IFERROR(MATCH(A502,OFFSET(Activiteitenoverzicht!$D$5:$D$10001,F502,0), 0)+F502, "-"), "-")</f>
        <v>-</v>
      </c>
      <c r="J502" t="str" cm="1">
        <f t="array" aca="1" ref="J502" ca="1">IF(ISNUMBER(I502),IF(INDEX(Activiteitenoverzicht!$B$5:$B$10001,I502)&lt;&gt;0,INDEX(Activiteitenoverzicht!$B$5:$B$10001,I502),"niet gevonden"),"-")</f>
        <v>-</v>
      </c>
      <c r="K502" t="str" cm="1">
        <f t="array" aca="1" ref="K502" ca="1">IF(ISNUMBER(I502),IF(INDEX(Activiteitenoverzicht!$G$5:$G$10001,I502)&lt;&gt;0,INDEX(Activiteitenoverzicht!$G$5:$G$10001,I502),"niet gevonden"),"-")</f>
        <v>-</v>
      </c>
      <c r="L502" t="str">
        <f ca="1">IF(ISNUMBER(I502), IFERROR(MATCH(A502,OFFSET(Activiteitenoverzicht!$D$5:$D$10001,I502,0), 0)+I502, "-"), "-")</f>
        <v>-</v>
      </c>
      <c r="M502" t="str" cm="1">
        <f t="array" aca="1" ref="M502" ca="1">IF(ISNUMBER(L502),IF(INDEX(Activiteitenoverzicht!$B$5:$B$10001,L502)&lt;&gt;0,INDEX(Activiteitenoverzicht!$B$5:$B$10001,L502),"niet gevonden"),"-")</f>
        <v>-</v>
      </c>
      <c r="N502" t="str" cm="1">
        <f t="array" aca="1" ref="N502" ca="1">IF(ISNUMBER(L502),IF(INDEX(Activiteitenoverzicht!$G$5:$G$10001,L502)&lt;&gt;0,INDEX(Activiteitenoverzicht!$G$5:$G$10001,L502),"niet gevonden"),"-")</f>
        <v>-</v>
      </c>
      <c r="O502" t="str">
        <f ca="1">IF(ISNUMBER(L502), IFERROR(MATCH(A502,OFFSET(Activiteitenoverzicht!$D$5:$D$10001,L502,0), 0)+L502, "-"), "-")</f>
        <v>-</v>
      </c>
      <c r="R502" t="str">
        <f ca="1">IF(ISNUMBER(O502), IFERROR(MATCH(A502,OFFSET(Activiteitenoverzicht!$D$5:$D$10001,O502,0), 0)+O502, "-"), "-")</f>
        <v>-</v>
      </c>
      <c r="U502" t="str">
        <f ca="1">IF(ISNUMBER(R502), IFERROR(MATCH(A502,OFFSET(Activiteitenoverzicht!$D$5:$D$10001,R502,0), 0)+R502, "-"), "-")</f>
        <v>-</v>
      </c>
      <c r="X502" t="str">
        <f ca="1">IF(ISNUMBER(U502), IFERROR(MATCH(A502,OFFSET(Activiteitenoverzicht!$D$5:$D$10001,U502,0), 0)+U502, "-"), "-")</f>
        <v>-</v>
      </c>
      <c r="AA502" t="str">
        <f ca="1">IF(ISNUMBER(X502), IFERROR(MATCH(A502,OFFSET(Activiteitenoverzicht!$D$5:$D$10001,X502,0), 0)+X502, "-"), "-")</f>
        <v>-</v>
      </c>
    </row>
    <row r="503" spans="2:27" x14ac:dyDescent="0.25">
      <c r="B503">
        <f t="shared" si="7"/>
        <v>0</v>
      </c>
      <c r="C503" t="e">
        <f>MATCH(A503,Activiteitenoverzicht!$D$5:$D$10001, 0)</f>
        <v>#N/A</v>
      </c>
      <c r="D503" t="e" cm="1">
        <f t="array" ref="D503">IF(INDEX(Activiteitenoverzicht!$B$5:$B$10001,C503)&lt;&gt;0,INDEX(Activiteitenoverzicht!$B$5:$B$10001,C503),"niet gevonden")</f>
        <v>#N/A</v>
      </c>
      <c r="E503" t="e" cm="1">
        <f t="array" ref="E503">IF(INDEX(Activiteitenoverzicht!$G$5:$G$10001,C503)&lt;&gt;0,INDEX(Activiteitenoverzicht!$G$5:$G$10001,C503),"niet gevonden")</f>
        <v>#N/A</v>
      </c>
      <c r="F503" t="str">
        <f ca="1">IFERROR(MATCH(A503,OFFSET(Activiteitenoverzicht!$D$5:$D$2079,C503,0), 0)+C503, "-")</f>
        <v>-</v>
      </c>
      <c r="G503" t="str" cm="1">
        <f t="array" aca="1" ref="G503" ca="1">IF(ISNUMBER(F503),IF(INDEX(Activiteitenoverzicht!$B$5:$B$10001,F503)&lt;&gt;0,INDEX(Activiteitenoverzicht!$B$5:$B$10001,F503),"niet gevonden"),"-")</f>
        <v>-</v>
      </c>
      <c r="H503" t="str" cm="1">
        <f t="array" aca="1" ref="H503" ca="1">IF(ISNUMBER(F503),IF(INDEX(Activiteitenoverzicht!$G$5:$G$10001,F503)&lt;&gt;0,INDEX(Activiteitenoverzicht!$G$5:$G$10001,F503),"niet gevonden"),"-")</f>
        <v>-</v>
      </c>
      <c r="I503" t="str">
        <f ca="1">IF(ISNUMBER(F503), IFERROR(MATCH(A503,OFFSET(Activiteitenoverzicht!$D$5:$D$10001,F503,0), 0)+F503, "-"), "-")</f>
        <v>-</v>
      </c>
      <c r="J503" t="str" cm="1">
        <f t="array" aca="1" ref="J503" ca="1">IF(ISNUMBER(I503),IF(INDEX(Activiteitenoverzicht!$B$5:$B$10001,I503)&lt;&gt;0,INDEX(Activiteitenoverzicht!$B$5:$B$10001,I503),"niet gevonden"),"-")</f>
        <v>-</v>
      </c>
      <c r="K503" t="str" cm="1">
        <f t="array" aca="1" ref="K503" ca="1">IF(ISNUMBER(I503),IF(INDEX(Activiteitenoverzicht!$G$5:$G$10001,I503)&lt;&gt;0,INDEX(Activiteitenoverzicht!$G$5:$G$10001,I503),"niet gevonden"),"-")</f>
        <v>-</v>
      </c>
      <c r="L503" t="str">
        <f ca="1">IF(ISNUMBER(I503), IFERROR(MATCH(A503,OFFSET(Activiteitenoverzicht!$D$5:$D$10001,I503,0), 0)+I503, "-"), "-")</f>
        <v>-</v>
      </c>
      <c r="M503" t="str" cm="1">
        <f t="array" aca="1" ref="M503" ca="1">IF(ISNUMBER(L503),IF(INDEX(Activiteitenoverzicht!$B$5:$B$10001,L503)&lt;&gt;0,INDEX(Activiteitenoverzicht!$B$5:$B$10001,L503),"niet gevonden"),"-")</f>
        <v>-</v>
      </c>
      <c r="N503" t="str" cm="1">
        <f t="array" aca="1" ref="N503" ca="1">IF(ISNUMBER(L503),IF(INDEX(Activiteitenoverzicht!$G$5:$G$10001,L503)&lt;&gt;0,INDEX(Activiteitenoverzicht!$G$5:$G$10001,L503),"niet gevonden"),"-")</f>
        <v>-</v>
      </c>
      <c r="O503" t="str">
        <f ca="1">IF(ISNUMBER(L503), IFERROR(MATCH(A503,OFFSET(Activiteitenoverzicht!$D$5:$D$10001,L503,0), 0)+L503, "-"), "-")</f>
        <v>-</v>
      </c>
      <c r="R503" t="str">
        <f ca="1">IF(ISNUMBER(O503), IFERROR(MATCH(A503,OFFSET(Activiteitenoverzicht!$D$5:$D$10001,O503,0), 0)+O503, "-"), "-")</f>
        <v>-</v>
      </c>
      <c r="U503" t="str">
        <f ca="1">IF(ISNUMBER(R503), IFERROR(MATCH(A503,OFFSET(Activiteitenoverzicht!$D$5:$D$10001,R503,0), 0)+R503, "-"), "-")</f>
        <v>-</v>
      </c>
      <c r="X503" t="str">
        <f ca="1">IF(ISNUMBER(U503), IFERROR(MATCH(A503,OFFSET(Activiteitenoverzicht!$D$5:$D$10001,U503,0), 0)+U503, "-"), "-")</f>
        <v>-</v>
      </c>
      <c r="AA503" t="str">
        <f ca="1">IF(ISNUMBER(X503), IFERROR(MATCH(A503,OFFSET(Activiteitenoverzicht!$D$5:$D$10001,X503,0), 0)+X503, "-"), "-")</f>
        <v>-</v>
      </c>
    </row>
    <row r="504" spans="2:27" x14ac:dyDescent="0.25">
      <c r="B504">
        <f t="shared" si="7"/>
        <v>0</v>
      </c>
      <c r="C504" t="e">
        <f>MATCH(A504,Activiteitenoverzicht!$D$5:$D$10001, 0)</f>
        <v>#N/A</v>
      </c>
      <c r="D504" t="e" cm="1">
        <f t="array" ref="D504">IF(INDEX(Activiteitenoverzicht!$B$5:$B$10001,C504)&lt;&gt;0,INDEX(Activiteitenoverzicht!$B$5:$B$10001,C504),"niet gevonden")</f>
        <v>#N/A</v>
      </c>
      <c r="E504" t="e" cm="1">
        <f t="array" ref="E504">IF(INDEX(Activiteitenoverzicht!$G$5:$G$10001,C504)&lt;&gt;0,INDEX(Activiteitenoverzicht!$G$5:$G$10001,C504),"niet gevonden")</f>
        <v>#N/A</v>
      </c>
      <c r="F504" t="str">
        <f ca="1">IFERROR(MATCH(A504,OFFSET(Activiteitenoverzicht!$D$5:$D$2079,C504,0), 0)+C504, "-")</f>
        <v>-</v>
      </c>
      <c r="G504" t="str" cm="1">
        <f t="array" aca="1" ref="G504" ca="1">IF(ISNUMBER(F504),IF(INDEX(Activiteitenoverzicht!$B$5:$B$10001,F504)&lt;&gt;0,INDEX(Activiteitenoverzicht!$B$5:$B$10001,F504),"niet gevonden"),"-")</f>
        <v>-</v>
      </c>
      <c r="H504" t="str" cm="1">
        <f t="array" aca="1" ref="H504" ca="1">IF(ISNUMBER(F504),IF(INDEX(Activiteitenoverzicht!$G$5:$G$10001,F504)&lt;&gt;0,INDEX(Activiteitenoverzicht!$G$5:$G$10001,F504),"niet gevonden"),"-")</f>
        <v>-</v>
      </c>
      <c r="I504" t="str">
        <f ca="1">IF(ISNUMBER(F504), IFERROR(MATCH(A504,OFFSET(Activiteitenoverzicht!$D$5:$D$10001,F504,0), 0)+F504, "-"), "-")</f>
        <v>-</v>
      </c>
      <c r="J504" t="str" cm="1">
        <f t="array" aca="1" ref="J504" ca="1">IF(ISNUMBER(I504),IF(INDEX(Activiteitenoverzicht!$B$5:$B$10001,I504)&lt;&gt;0,INDEX(Activiteitenoverzicht!$B$5:$B$10001,I504),"niet gevonden"),"-")</f>
        <v>-</v>
      </c>
      <c r="K504" t="str" cm="1">
        <f t="array" aca="1" ref="K504" ca="1">IF(ISNUMBER(I504),IF(INDEX(Activiteitenoverzicht!$G$5:$G$10001,I504)&lt;&gt;0,INDEX(Activiteitenoverzicht!$G$5:$G$10001,I504),"niet gevonden"),"-")</f>
        <v>-</v>
      </c>
      <c r="L504" t="str">
        <f ca="1">IF(ISNUMBER(I504), IFERROR(MATCH(A504,OFFSET(Activiteitenoverzicht!$D$5:$D$10001,I504,0), 0)+I504, "-"), "-")</f>
        <v>-</v>
      </c>
      <c r="M504" t="str" cm="1">
        <f t="array" aca="1" ref="M504" ca="1">IF(ISNUMBER(L504),IF(INDEX(Activiteitenoverzicht!$B$5:$B$10001,L504)&lt;&gt;0,INDEX(Activiteitenoverzicht!$B$5:$B$10001,L504),"niet gevonden"),"-")</f>
        <v>-</v>
      </c>
      <c r="N504" t="str" cm="1">
        <f t="array" aca="1" ref="N504" ca="1">IF(ISNUMBER(L504),IF(INDEX(Activiteitenoverzicht!$G$5:$G$10001,L504)&lt;&gt;0,INDEX(Activiteitenoverzicht!$G$5:$G$10001,L504),"niet gevonden"),"-")</f>
        <v>-</v>
      </c>
      <c r="O504" t="str">
        <f ca="1">IF(ISNUMBER(L504), IFERROR(MATCH(A504,OFFSET(Activiteitenoverzicht!$D$5:$D$10001,L504,0), 0)+L504, "-"), "-")</f>
        <v>-</v>
      </c>
      <c r="R504" t="str">
        <f ca="1">IF(ISNUMBER(O504), IFERROR(MATCH(A504,OFFSET(Activiteitenoverzicht!$D$5:$D$10001,O504,0), 0)+O504, "-"), "-")</f>
        <v>-</v>
      </c>
      <c r="U504" t="str">
        <f ca="1">IF(ISNUMBER(R504), IFERROR(MATCH(A504,OFFSET(Activiteitenoverzicht!$D$5:$D$10001,R504,0), 0)+R504, "-"), "-")</f>
        <v>-</v>
      </c>
      <c r="X504" t="str">
        <f ca="1">IF(ISNUMBER(U504), IFERROR(MATCH(A504,OFFSET(Activiteitenoverzicht!$D$5:$D$10001,U504,0), 0)+U504, "-"), "-")</f>
        <v>-</v>
      </c>
      <c r="AA504" t="str">
        <f ca="1">IF(ISNUMBER(X504), IFERROR(MATCH(A504,OFFSET(Activiteitenoverzicht!$D$5:$D$10001,X504,0), 0)+X504, "-"), "-")</f>
        <v>-</v>
      </c>
    </row>
    <row r="505" spans="2:27" x14ac:dyDescent="0.25">
      <c r="B505">
        <f t="shared" si="7"/>
        <v>0</v>
      </c>
      <c r="C505" t="e">
        <f>MATCH(A505,Activiteitenoverzicht!$D$5:$D$10001, 0)</f>
        <v>#N/A</v>
      </c>
      <c r="D505" t="e" cm="1">
        <f t="array" ref="D505">IF(INDEX(Activiteitenoverzicht!$B$5:$B$10001,C505)&lt;&gt;0,INDEX(Activiteitenoverzicht!$B$5:$B$10001,C505),"niet gevonden")</f>
        <v>#N/A</v>
      </c>
      <c r="E505" t="e" cm="1">
        <f t="array" ref="E505">IF(INDEX(Activiteitenoverzicht!$G$5:$G$10001,C505)&lt;&gt;0,INDEX(Activiteitenoverzicht!$G$5:$G$10001,C505),"niet gevonden")</f>
        <v>#N/A</v>
      </c>
      <c r="F505" t="str">
        <f ca="1">IFERROR(MATCH(A505,OFFSET(Activiteitenoverzicht!$D$5:$D$2079,C505,0), 0)+C505, "-")</f>
        <v>-</v>
      </c>
      <c r="G505" t="str" cm="1">
        <f t="array" aca="1" ref="G505" ca="1">IF(ISNUMBER(F505),IF(INDEX(Activiteitenoverzicht!$B$5:$B$10001,F505)&lt;&gt;0,INDEX(Activiteitenoverzicht!$B$5:$B$10001,F505),"niet gevonden"),"-")</f>
        <v>-</v>
      </c>
      <c r="H505" t="str" cm="1">
        <f t="array" aca="1" ref="H505" ca="1">IF(ISNUMBER(F505),IF(INDEX(Activiteitenoverzicht!$G$5:$G$10001,F505)&lt;&gt;0,INDEX(Activiteitenoverzicht!$G$5:$G$10001,F505),"niet gevonden"),"-")</f>
        <v>-</v>
      </c>
      <c r="I505" t="str">
        <f ca="1">IF(ISNUMBER(F505), IFERROR(MATCH(A505,OFFSET(Activiteitenoverzicht!$D$5:$D$10001,F505,0), 0)+F505, "-"), "-")</f>
        <v>-</v>
      </c>
      <c r="J505" t="str" cm="1">
        <f t="array" aca="1" ref="J505" ca="1">IF(ISNUMBER(I505),IF(INDEX(Activiteitenoverzicht!$B$5:$B$10001,I505)&lt;&gt;0,INDEX(Activiteitenoverzicht!$B$5:$B$10001,I505),"niet gevonden"),"-")</f>
        <v>-</v>
      </c>
      <c r="K505" t="str" cm="1">
        <f t="array" aca="1" ref="K505" ca="1">IF(ISNUMBER(I505),IF(INDEX(Activiteitenoverzicht!$G$5:$G$10001,I505)&lt;&gt;0,INDEX(Activiteitenoverzicht!$G$5:$G$10001,I505),"niet gevonden"),"-")</f>
        <v>-</v>
      </c>
      <c r="L505" t="str">
        <f ca="1">IF(ISNUMBER(I505), IFERROR(MATCH(A505,OFFSET(Activiteitenoverzicht!$D$5:$D$10001,I505,0), 0)+I505, "-"), "-")</f>
        <v>-</v>
      </c>
      <c r="M505" t="str" cm="1">
        <f t="array" aca="1" ref="M505" ca="1">IF(ISNUMBER(L505),IF(INDEX(Activiteitenoverzicht!$B$5:$B$10001,L505)&lt;&gt;0,INDEX(Activiteitenoverzicht!$B$5:$B$10001,L505),"niet gevonden"),"-")</f>
        <v>-</v>
      </c>
      <c r="N505" t="str" cm="1">
        <f t="array" aca="1" ref="N505" ca="1">IF(ISNUMBER(L505),IF(INDEX(Activiteitenoverzicht!$G$5:$G$10001,L505)&lt;&gt;0,INDEX(Activiteitenoverzicht!$G$5:$G$10001,L505),"niet gevonden"),"-")</f>
        <v>-</v>
      </c>
      <c r="O505" t="str">
        <f ca="1">IF(ISNUMBER(L505), IFERROR(MATCH(A505,OFFSET(Activiteitenoverzicht!$D$5:$D$10001,L505,0), 0)+L505, "-"), "-")</f>
        <v>-</v>
      </c>
      <c r="R505" t="str">
        <f ca="1">IF(ISNUMBER(O505), IFERROR(MATCH(A505,OFFSET(Activiteitenoverzicht!$D$5:$D$10001,O505,0), 0)+O505, "-"), "-")</f>
        <v>-</v>
      </c>
      <c r="U505" t="str">
        <f ca="1">IF(ISNUMBER(R505), IFERROR(MATCH(A505,OFFSET(Activiteitenoverzicht!$D$5:$D$10001,R505,0), 0)+R505, "-"), "-")</f>
        <v>-</v>
      </c>
      <c r="X505" t="str">
        <f ca="1">IF(ISNUMBER(U505), IFERROR(MATCH(A505,OFFSET(Activiteitenoverzicht!$D$5:$D$10001,U505,0), 0)+U505, "-"), "-")</f>
        <v>-</v>
      </c>
      <c r="AA505" t="str">
        <f ca="1">IF(ISNUMBER(X505), IFERROR(MATCH(A505,OFFSET(Activiteitenoverzicht!$D$5:$D$10001,X505,0), 0)+X505, "-"), "-")</f>
        <v>-</v>
      </c>
    </row>
    <row r="506" spans="2:27" x14ac:dyDescent="0.25">
      <c r="B506">
        <f t="shared" si="7"/>
        <v>0</v>
      </c>
      <c r="C506" t="e">
        <f>MATCH(A506,Activiteitenoverzicht!$D$5:$D$10001, 0)</f>
        <v>#N/A</v>
      </c>
      <c r="D506" t="e" cm="1">
        <f t="array" ref="D506">IF(INDEX(Activiteitenoverzicht!$B$5:$B$10001,C506)&lt;&gt;0,INDEX(Activiteitenoverzicht!$B$5:$B$10001,C506),"niet gevonden")</f>
        <v>#N/A</v>
      </c>
      <c r="E506" t="e" cm="1">
        <f t="array" ref="E506">IF(INDEX(Activiteitenoverzicht!$G$5:$G$10001,C506)&lt;&gt;0,INDEX(Activiteitenoverzicht!$G$5:$G$10001,C506),"niet gevonden")</f>
        <v>#N/A</v>
      </c>
      <c r="F506" t="str">
        <f ca="1">IFERROR(MATCH(A506,OFFSET(Activiteitenoverzicht!$D$5:$D$2079,C506,0), 0)+C506, "-")</f>
        <v>-</v>
      </c>
      <c r="G506" t="str" cm="1">
        <f t="array" aca="1" ref="G506" ca="1">IF(ISNUMBER(F506),IF(INDEX(Activiteitenoverzicht!$B$5:$B$10001,F506)&lt;&gt;0,INDEX(Activiteitenoverzicht!$B$5:$B$10001,F506),"niet gevonden"),"-")</f>
        <v>-</v>
      </c>
      <c r="H506" t="str" cm="1">
        <f t="array" aca="1" ref="H506" ca="1">IF(ISNUMBER(F506),IF(INDEX(Activiteitenoverzicht!$G$5:$G$10001,F506)&lt;&gt;0,INDEX(Activiteitenoverzicht!$G$5:$G$10001,F506),"niet gevonden"),"-")</f>
        <v>-</v>
      </c>
      <c r="I506" t="str">
        <f ca="1">IF(ISNUMBER(F506), IFERROR(MATCH(A506,OFFSET(Activiteitenoverzicht!$D$5:$D$10001,F506,0), 0)+F506, "-"), "-")</f>
        <v>-</v>
      </c>
      <c r="J506" t="str" cm="1">
        <f t="array" aca="1" ref="J506" ca="1">IF(ISNUMBER(I506),IF(INDEX(Activiteitenoverzicht!$B$5:$B$10001,I506)&lt;&gt;0,INDEX(Activiteitenoverzicht!$B$5:$B$10001,I506),"niet gevonden"),"-")</f>
        <v>-</v>
      </c>
      <c r="K506" t="str" cm="1">
        <f t="array" aca="1" ref="K506" ca="1">IF(ISNUMBER(I506),IF(INDEX(Activiteitenoverzicht!$G$5:$G$10001,I506)&lt;&gt;0,INDEX(Activiteitenoverzicht!$G$5:$G$10001,I506),"niet gevonden"),"-")</f>
        <v>-</v>
      </c>
      <c r="L506" t="str">
        <f ca="1">IF(ISNUMBER(I506), IFERROR(MATCH(A506,OFFSET(Activiteitenoverzicht!$D$5:$D$10001,I506,0), 0)+I506, "-"), "-")</f>
        <v>-</v>
      </c>
      <c r="M506" t="str" cm="1">
        <f t="array" aca="1" ref="M506" ca="1">IF(ISNUMBER(L506),IF(INDEX(Activiteitenoverzicht!$B$5:$B$10001,L506)&lt;&gt;0,INDEX(Activiteitenoverzicht!$B$5:$B$10001,L506),"niet gevonden"),"-")</f>
        <v>-</v>
      </c>
      <c r="N506" t="str" cm="1">
        <f t="array" aca="1" ref="N506" ca="1">IF(ISNUMBER(L506),IF(INDEX(Activiteitenoverzicht!$G$5:$G$10001,L506)&lt;&gt;0,INDEX(Activiteitenoverzicht!$G$5:$G$10001,L506),"niet gevonden"),"-")</f>
        <v>-</v>
      </c>
      <c r="O506" t="str">
        <f ca="1">IF(ISNUMBER(L506), IFERROR(MATCH(A506,OFFSET(Activiteitenoverzicht!$D$5:$D$10001,L506,0), 0)+L506, "-"), "-")</f>
        <v>-</v>
      </c>
      <c r="R506" t="str">
        <f ca="1">IF(ISNUMBER(O506), IFERROR(MATCH(A506,OFFSET(Activiteitenoverzicht!$D$5:$D$10001,O506,0), 0)+O506, "-"), "-")</f>
        <v>-</v>
      </c>
      <c r="U506" t="str">
        <f ca="1">IF(ISNUMBER(R506), IFERROR(MATCH(A506,OFFSET(Activiteitenoverzicht!$D$5:$D$10001,R506,0), 0)+R506, "-"), "-")</f>
        <v>-</v>
      </c>
      <c r="X506" t="str">
        <f ca="1">IF(ISNUMBER(U506), IFERROR(MATCH(A506,OFFSET(Activiteitenoverzicht!$D$5:$D$10001,U506,0), 0)+U506, "-"), "-")</f>
        <v>-</v>
      </c>
      <c r="AA506" t="str">
        <f ca="1">IF(ISNUMBER(X506), IFERROR(MATCH(A506,OFFSET(Activiteitenoverzicht!$D$5:$D$10001,X506,0), 0)+X506, "-"), "-")</f>
        <v>-</v>
      </c>
    </row>
    <row r="507" spans="2:27" x14ac:dyDescent="0.25">
      <c r="B507">
        <f t="shared" ref="B507:B570" si="8">A507</f>
        <v>0</v>
      </c>
      <c r="C507" t="e">
        <f>MATCH(A507,Activiteitenoverzicht!$D$5:$D$10001, 0)</f>
        <v>#N/A</v>
      </c>
      <c r="D507" t="e" cm="1">
        <f t="array" ref="D507">IF(INDEX(Activiteitenoverzicht!$B$5:$B$10001,C507)&lt;&gt;0,INDEX(Activiteitenoverzicht!$B$5:$B$10001,C507),"niet gevonden")</f>
        <v>#N/A</v>
      </c>
      <c r="E507" t="e" cm="1">
        <f t="array" ref="E507">IF(INDEX(Activiteitenoverzicht!$G$5:$G$10001,C507)&lt;&gt;0,INDEX(Activiteitenoverzicht!$G$5:$G$10001,C507),"niet gevonden")</f>
        <v>#N/A</v>
      </c>
      <c r="F507" t="str">
        <f ca="1">IFERROR(MATCH(A507,OFFSET(Activiteitenoverzicht!$D$5:$D$2079,C507,0), 0)+C507, "-")</f>
        <v>-</v>
      </c>
      <c r="G507" t="str" cm="1">
        <f t="array" aca="1" ref="G507" ca="1">IF(ISNUMBER(F507),IF(INDEX(Activiteitenoverzicht!$B$5:$B$10001,F507)&lt;&gt;0,INDEX(Activiteitenoverzicht!$B$5:$B$10001,F507),"niet gevonden"),"-")</f>
        <v>-</v>
      </c>
      <c r="H507" t="str" cm="1">
        <f t="array" aca="1" ref="H507" ca="1">IF(ISNUMBER(F507),IF(INDEX(Activiteitenoverzicht!$G$5:$G$10001,F507)&lt;&gt;0,INDEX(Activiteitenoverzicht!$G$5:$G$10001,F507),"niet gevonden"),"-")</f>
        <v>-</v>
      </c>
      <c r="I507" t="str">
        <f ca="1">IF(ISNUMBER(F507), IFERROR(MATCH(A507,OFFSET(Activiteitenoverzicht!$D$5:$D$10001,F507,0), 0)+F507, "-"), "-")</f>
        <v>-</v>
      </c>
      <c r="J507" t="str" cm="1">
        <f t="array" aca="1" ref="J507" ca="1">IF(ISNUMBER(I507),IF(INDEX(Activiteitenoverzicht!$B$5:$B$10001,I507)&lt;&gt;0,INDEX(Activiteitenoverzicht!$B$5:$B$10001,I507),"niet gevonden"),"-")</f>
        <v>-</v>
      </c>
      <c r="K507" t="str" cm="1">
        <f t="array" aca="1" ref="K507" ca="1">IF(ISNUMBER(I507),IF(INDEX(Activiteitenoverzicht!$G$5:$G$10001,I507)&lt;&gt;0,INDEX(Activiteitenoverzicht!$G$5:$G$10001,I507),"niet gevonden"),"-")</f>
        <v>-</v>
      </c>
      <c r="L507" t="str">
        <f ca="1">IF(ISNUMBER(I507), IFERROR(MATCH(A507,OFFSET(Activiteitenoverzicht!$D$5:$D$10001,I507,0), 0)+I507, "-"), "-")</f>
        <v>-</v>
      </c>
      <c r="M507" t="str" cm="1">
        <f t="array" aca="1" ref="M507" ca="1">IF(ISNUMBER(L507),IF(INDEX(Activiteitenoverzicht!$B$5:$B$10001,L507)&lt;&gt;0,INDEX(Activiteitenoverzicht!$B$5:$B$10001,L507),"niet gevonden"),"-")</f>
        <v>-</v>
      </c>
      <c r="N507" t="str" cm="1">
        <f t="array" aca="1" ref="N507" ca="1">IF(ISNUMBER(L507),IF(INDEX(Activiteitenoverzicht!$G$5:$G$10001,L507)&lt;&gt;0,INDEX(Activiteitenoverzicht!$G$5:$G$10001,L507),"niet gevonden"),"-")</f>
        <v>-</v>
      </c>
      <c r="O507" t="str">
        <f ca="1">IF(ISNUMBER(L507), IFERROR(MATCH(A507,OFFSET(Activiteitenoverzicht!$D$5:$D$10001,L507,0), 0)+L507, "-"), "-")</f>
        <v>-</v>
      </c>
      <c r="R507" t="str">
        <f ca="1">IF(ISNUMBER(O507), IFERROR(MATCH(A507,OFFSET(Activiteitenoverzicht!$D$5:$D$10001,O507,0), 0)+O507, "-"), "-")</f>
        <v>-</v>
      </c>
      <c r="U507" t="str">
        <f ca="1">IF(ISNUMBER(R507), IFERROR(MATCH(A507,OFFSET(Activiteitenoverzicht!$D$5:$D$10001,R507,0), 0)+R507, "-"), "-")</f>
        <v>-</v>
      </c>
      <c r="X507" t="str">
        <f ca="1">IF(ISNUMBER(U507), IFERROR(MATCH(A507,OFFSET(Activiteitenoverzicht!$D$5:$D$10001,U507,0), 0)+U507, "-"), "-")</f>
        <v>-</v>
      </c>
      <c r="AA507" t="str">
        <f ca="1">IF(ISNUMBER(X507), IFERROR(MATCH(A507,OFFSET(Activiteitenoverzicht!$D$5:$D$10001,X507,0), 0)+X507, "-"), "-")</f>
        <v>-</v>
      </c>
    </row>
    <row r="508" spans="2:27" x14ac:dyDescent="0.25">
      <c r="B508">
        <f t="shared" si="8"/>
        <v>0</v>
      </c>
      <c r="C508" t="e">
        <f>MATCH(A508,Activiteitenoverzicht!$D$5:$D$10001, 0)</f>
        <v>#N/A</v>
      </c>
      <c r="D508" t="e" cm="1">
        <f t="array" ref="D508">IF(INDEX(Activiteitenoverzicht!$B$5:$B$10001,C508)&lt;&gt;0,INDEX(Activiteitenoverzicht!$B$5:$B$10001,C508),"niet gevonden")</f>
        <v>#N/A</v>
      </c>
      <c r="E508" t="e" cm="1">
        <f t="array" ref="E508">IF(INDEX(Activiteitenoverzicht!$G$5:$G$10001,C508)&lt;&gt;0,INDEX(Activiteitenoverzicht!$G$5:$G$10001,C508),"niet gevonden")</f>
        <v>#N/A</v>
      </c>
      <c r="F508" t="str">
        <f ca="1">IFERROR(MATCH(A508,OFFSET(Activiteitenoverzicht!$D$5:$D$2079,C508,0), 0)+C508, "-")</f>
        <v>-</v>
      </c>
      <c r="G508" t="str" cm="1">
        <f t="array" aca="1" ref="G508" ca="1">IF(ISNUMBER(F508),IF(INDEX(Activiteitenoverzicht!$B$5:$B$10001,F508)&lt;&gt;0,INDEX(Activiteitenoverzicht!$B$5:$B$10001,F508),"niet gevonden"),"-")</f>
        <v>-</v>
      </c>
      <c r="H508" t="str" cm="1">
        <f t="array" aca="1" ref="H508" ca="1">IF(ISNUMBER(F508),IF(INDEX(Activiteitenoverzicht!$G$5:$G$10001,F508)&lt;&gt;0,INDEX(Activiteitenoverzicht!$G$5:$G$10001,F508),"niet gevonden"),"-")</f>
        <v>-</v>
      </c>
      <c r="I508" t="str">
        <f ca="1">IF(ISNUMBER(F508), IFERROR(MATCH(A508,OFFSET(Activiteitenoverzicht!$D$5:$D$10001,F508,0), 0)+F508, "-"), "-")</f>
        <v>-</v>
      </c>
      <c r="J508" t="str" cm="1">
        <f t="array" aca="1" ref="J508" ca="1">IF(ISNUMBER(I508),IF(INDEX(Activiteitenoverzicht!$B$5:$B$10001,I508)&lt;&gt;0,INDEX(Activiteitenoverzicht!$B$5:$B$10001,I508),"niet gevonden"),"-")</f>
        <v>-</v>
      </c>
      <c r="K508" t="str" cm="1">
        <f t="array" aca="1" ref="K508" ca="1">IF(ISNUMBER(I508),IF(INDEX(Activiteitenoverzicht!$G$5:$G$10001,I508)&lt;&gt;0,INDEX(Activiteitenoverzicht!$G$5:$G$10001,I508),"niet gevonden"),"-")</f>
        <v>-</v>
      </c>
      <c r="L508" t="str">
        <f ca="1">IF(ISNUMBER(I508), IFERROR(MATCH(A508,OFFSET(Activiteitenoverzicht!$D$5:$D$10001,I508,0), 0)+I508, "-"), "-")</f>
        <v>-</v>
      </c>
      <c r="M508" t="str" cm="1">
        <f t="array" aca="1" ref="M508" ca="1">IF(ISNUMBER(L508),IF(INDEX(Activiteitenoverzicht!$B$5:$B$10001,L508)&lt;&gt;0,INDEX(Activiteitenoverzicht!$B$5:$B$10001,L508),"niet gevonden"),"-")</f>
        <v>-</v>
      </c>
      <c r="N508" t="str" cm="1">
        <f t="array" aca="1" ref="N508" ca="1">IF(ISNUMBER(L508),IF(INDEX(Activiteitenoverzicht!$G$5:$G$10001,L508)&lt;&gt;0,INDEX(Activiteitenoverzicht!$G$5:$G$10001,L508),"niet gevonden"),"-")</f>
        <v>-</v>
      </c>
      <c r="O508" t="str">
        <f ca="1">IF(ISNUMBER(L508), IFERROR(MATCH(A508,OFFSET(Activiteitenoverzicht!$D$5:$D$10001,L508,0), 0)+L508, "-"), "-")</f>
        <v>-</v>
      </c>
      <c r="R508" t="str">
        <f ca="1">IF(ISNUMBER(O508), IFERROR(MATCH(A508,OFFSET(Activiteitenoverzicht!$D$5:$D$10001,O508,0), 0)+O508, "-"), "-")</f>
        <v>-</v>
      </c>
      <c r="U508" t="str">
        <f ca="1">IF(ISNUMBER(R508), IFERROR(MATCH(A508,OFFSET(Activiteitenoverzicht!$D$5:$D$10001,R508,0), 0)+R508, "-"), "-")</f>
        <v>-</v>
      </c>
      <c r="X508" t="str">
        <f ca="1">IF(ISNUMBER(U508), IFERROR(MATCH(A508,OFFSET(Activiteitenoverzicht!$D$5:$D$10001,U508,0), 0)+U508, "-"), "-")</f>
        <v>-</v>
      </c>
      <c r="AA508" t="str">
        <f ca="1">IF(ISNUMBER(X508), IFERROR(MATCH(A508,OFFSET(Activiteitenoverzicht!$D$5:$D$10001,X508,0), 0)+X508, "-"), "-")</f>
        <v>-</v>
      </c>
    </row>
    <row r="509" spans="2:27" x14ac:dyDescent="0.25">
      <c r="B509">
        <f t="shared" si="8"/>
        <v>0</v>
      </c>
      <c r="C509" t="e">
        <f>MATCH(A509,Activiteitenoverzicht!$D$5:$D$10001, 0)</f>
        <v>#N/A</v>
      </c>
      <c r="D509" t="e" cm="1">
        <f t="array" ref="D509">IF(INDEX(Activiteitenoverzicht!$B$5:$B$10001,C509)&lt;&gt;0,INDEX(Activiteitenoverzicht!$B$5:$B$10001,C509),"niet gevonden")</f>
        <v>#N/A</v>
      </c>
      <c r="E509" t="e" cm="1">
        <f t="array" ref="E509">IF(INDEX(Activiteitenoverzicht!$G$5:$G$10001,C509)&lt;&gt;0,INDEX(Activiteitenoverzicht!$G$5:$G$10001,C509),"niet gevonden")</f>
        <v>#N/A</v>
      </c>
      <c r="F509" t="str">
        <f ca="1">IFERROR(MATCH(A509,OFFSET(Activiteitenoverzicht!$D$5:$D$2079,C509,0), 0)+C509, "-")</f>
        <v>-</v>
      </c>
      <c r="G509" t="str" cm="1">
        <f t="array" aca="1" ref="G509" ca="1">IF(ISNUMBER(F509),IF(INDEX(Activiteitenoverzicht!$B$5:$B$10001,F509)&lt;&gt;0,INDEX(Activiteitenoverzicht!$B$5:$B$10001,F509),"niet gevonden"),"-")</f>
        <v>-</v>
      </c>
      <c r="H509" t="str" cm="1">
        <f t="array" aca="1" ref="H509" ca="1">IF(ISNUMBER(F509),IF(INDEX(Activiteitenoverzicht!$G$5:$G$10001,F509)&lt;&gt;0,INDEX(Activiteitenoverzicht!$G$5:$G$10001,F509),"niet gevonden"),"-")</f>
        <v>-</v>
      </c>
      <c r="I509" t="str">
        <f ca="1">IF(ISNUMBER(F509), IFERROR(MATCH(A509,OFFSET(Activiteitenoverzicht!$D$5:$D$10001,F509,0), 0)+F509, "-"), "-")</f>
        <v>-</v>
      </c>
      <c r="J509" t="str" cm="1">
        <f t="array" aca="1" ref="J509" ca="1">IF(ISNUMBER(I509),IF(INDEX(Activiteitenoverzicht!$B$5:$B$10001,I509)&lt;&gt;0,INDEX(Activiteitenoverzicht!$B$5:$B$10001,I509),"niet gevonden"),"-")</f>
        <v>-</v>
      </c>
      <c r="K509" t="str" cm="1">
        <f t="array" aca="1" ref="K509" ca="1">IF(ISNUMBER(I509),IF(INDEX(Activiteitenoverzicht!$G$5:$G$10001,I509)&lt;&gt;0,INDEX(Activiteitenoverzicht!$G$5:$G$10001,I509),"niet gevonden"),"-")</f>
        <v>-</v>
      </c>
      <c r="L509" t="str">
        <f ca="1">IF(ISNUMBER(I509), IFERROR(MATCH(A509,OFFSET(Activiteitenoverzicht!$D$5:$D$10001,I509,0), 0)+I509, "-"), "-")</f>
        <v>-</v>
      </c>
      <c r="M509" t="str" cm="1">
        <f t="array" aca="1" ref="M509" ca="1">IF(ISNUMBER(L509),IF(INDEX(Activiteitenoverzicht!$B$5:$B$10001,L509)&lt;&gt;0,INDEX(Activiteitenoverzicht!$B$5:$B$10001,L509),"niet gevonden"),"-")</f>
        <v>-</v>
      </c>
      <c r="N509" t="str" cm="1">
        <f t="array" aca="1" ref="N509" ca="1">IF(ISNUMBER(L509),IF(INDEX(Activiteitenoverzicht!$G$5:$G$10001,L509)&lt;&gt;0,INDEX(Activiteitenoverzicht!$G$5:$G$10001,L509),"niet gevonden"),"-")</f>
        <v>-</v>
      </c>
      <c r="O509" t="str">
        <f ca="1">IF(ISNUMBER(L509), IFERROR(MATCH(A509,OFFSET(Activiteitenoverzicht!$D$5:$D$10001,L509,0), 0)+L509, "-"), "-")</f>
        <v>-</v>
      </c>
      <c r="R509" t="str">
        <f ca="1">IF(ISNUMBER(O509), IFERROR(MATCH(A509,OFFSET(Activiteitenoverzicht!$D$5:$D$10001,O509,0), 0)+O509, "-"), "-")</f>
        <v>-</v>
      </c>
      <c r="U509" t="str">
        <f ca="1">IF(ISNUMBER(R509), IFERROR(MATCH(A509,OFFSET(Activiteitenoverzicht!$D$5:$D$10001,R509,0), 0)+R509, "-"), "-")</f>
        <v>-</v>
      </c>
      <c r="X509" t="str">
        <f ca="1">IF(ISNUMBER(U509), IFERROR(MATCH(A509,OFFSET(Activiteitenoverzicht!$D$5:$D$10001,U509,0), 0)+U509, "-"), "-")</f>
        <v>-</v>
      </c>
      <c r="AA509" t="str">
        <f ca="1">IF(ISNUMBER(X509), IFERROR(MATCH(A509,OFFSET(Activiteitenoverzicht!$D$5:$D$10001,X509,0), 0)+X509, "-"), "-")</f>
        <v>-</v>
      </c>
    </row>
    <row r="510" spans="2:27" x14ac:dyDescent="0.25">
      <c r="B510">
        <f t="shared" si="8"/>
        <v>0</v>
      </c>
      <c r="C510" t="e">
        <f>MATCH(A510,Activiteitenoverzicht!$D$5:$D$10001, 0)</f>
        <v>#N/A</v>
      </c>
      <c r="D510" t="e" cm="1">
        <f t="array" ref="D510">IF(INDEX(Activiteitenoverzicht!$B$5:$B$10001,C510)&lt;&gt;0,INDEX(Activiteitenoverzicht!$B$5:$B$10001,C510),"niet gevonden")</f>
        <v>#N/A</v>
      </c>
      <c r="E510" t="e" cm="1">
        <f t="array" ref="E510">IF(INDEX(Activiteitenoverzicht!$G$5:$G$10001,C510)&lt;&gt;0,INDEX(Activiteitenoverzicht!$G$5:$G$10001,C510),"niet gevonden")</f>
        <v>#N/A</v>
      </c>
      <c r="F510" t="str">
        <f ca="1">IFERROR(MATCH(A510,OFFSET(Activiteitenoverzicht!$D$5:$D$2079,C510,0), 0)+C510, "-")</f>
        <v>-</v>
      </c>
      <c r="G510" t="str" cm="1">
        <f t="array" aca="1" ref="G510" ca="1">IF(ISNUMBER(F510),IF(INDEX(Activiteitenoverzicht!$B$5:$B$10001,F510)&lt;&gt;0,INDEX(Activiteitenoverzicht!$B$5:$B$10001,F510),"niet gevonden"),"-")</f>
        <v>-</v>
      </c>
      <c r="H510" t="str" cm="1">
        <f t="array" aca="1" ref="H510" ca="1">IF(ISNUMBER(F510),IF(INDEX(Activiteitenoverzicht!$G$5:$G$10001,F510)&lt;&gt;0,INDEX(Activiteitenoverzicht!$G$5:$G$10001,F510),"niet gevonden"),"-")</f>
        <v>-</v>
      </c>
      <c r="I510" t="str">
        <f ca="1">IF(ISNUMBER(F510), IFERROR(MATCH(A510,OFFSET(Activiteitenoverzicht!$D$5:$D$10001,F510,0), 0)+F510, "-"), "-")</f>
        <v>-</v>
      </c>
      <c r="J510" t="str" cm="1">
        <f t="array" aca="1" ref="J510" ca="1">IF(ISNUMBER(I510),IF(INDEX(Activiteitenoverzicht!$B$5:$B$10001,I510)&lt;&gt;0,INDEX(Activiteitenoverzicht!$B$5:$B$10001,I510),"niet gevonden"),"-")</f>
        <v>-</v>
      </c>
      <c r="K510" t="str" cm="1">
        <f t="array" aca="1" ref="K510" ca="1">IF(ISNUMBER(I510),IF(INDEX(Activiteitenoverzicht!$G$5:$G$10001,I510)&lt;&gt;0,INDEX(Activiteitenoverzicht!$G$5:$G$10001,I510),"niet gevonden"),"-")</f>
        <v>-</v>
      </c>
      <c r="L510" t="str">
        <f ca="1">IF(ISNUMBER(I510), IFERROR(MATCH(A510,OFFSET(Activiteitenoverzicht!$D$5:$D$10001,I510,0), 0)+I510, "-"), "-")</f>
        <v>-</v>
      </c>
      <c r="M510" t="str" cm="1">
        <f t="array" aca="1" ref="M510" ca="1">IF(ISNUMBER(L510),IF(INDEX(Activiteitenoverzicht!$B$5:$B$10001,L510)&lt;&gt;0,INDEX(Activiteitenoverzicht!$B$5:$B$10001,L510),"niet gevonden"),"-")</f>
        <v>-</v>
      </c>
      <c r="N510" t="str" cm="1">
        <f t="array" aca="1" ref="N510" ca="1">IF(ISNUMBER(L510),IF(INDEX(Activiteitenoverzicht!$G$5:$G$10001,L510)&lt;&gt;0,INDEX(Activiteitenoverzicht!$G$5:$G$10001,L510),"niet gevonden"),"-")</f>
        <v>-</v>
      </c>
      <c r="O510" t="str">
        <f ca="1">IF(ISNUMBER(L510), IFERROR(MATCH(A510,OFFSET(Activiteitenoverzicht!$D$5:$D$10001,L510,0), 0)+L510, "-"), "-")</f>
        <v>-</v>
      </c>
      <c r="R510" t="str">
        <f ca="1">IF(ISNUMBER(O510), IFERROR(MATCH(A510,OFFSET(Activiteitenoverzicht!$D$5:$D$10001,O510,0), 0)+O510, "-"), "-")</f>
        <v>-</v>
      </c>
      <c r="U510" t="str">
        <f ca="1">IF(ISNUMBER(R510), IFERROR(MATCH(A510,OFFSET(Activiteitenoverzicht!$D$5:$D$10001,R510,0), 0)+R510, "-"), "-")</f>
        <v>-</v>
      </c>
      <c r="X510" t="str">
        <f ca="1">IF(ISNUMBER(U510), IFERROR(MATCH(A510,OFFSET(Activiteitenoverzicht!$D$5:$D$10001,U510,0), 0)+U510, "-"), "-")</f>
        <v>-</v>
      </c>
      <c r="AA510" t="str">
        <f ca="1">IF(ISNUMBER(X510), IFERROR(MATCH(A510,OFFSET(Activiteitenoverzicht!$D$5:$D$10001,X510,0), 0)+X510, "-"), "-")</f>
        <v>-</v>
      </c>
    </row>
    <row r="511" spans="2:27" x14ac:dyDescent="0.25">
      <c r="B511">
        <f t="shared" si="8"/>
        <v>0</v>
      </c>
      <c r="C511" t="e">
        <f>MATCH(A511,Activiteitenoverzicht!$D$5:$D$10001, 0)</f>
        <v>#N/A</v>
      </c>
      <c r="D511" t="e" cm="1">
        <f t="array" ref="D511">IF(INDEX(Activiteitenoverzicht!$B$5:$B$10001,C511)&lt;&gt;0,INDEX(Activiteitenoverzicht!$B$5:$B$10001,C511),"niet gevonden")</f>
        <v>#N/A</v>
      </c>
      <c r="E511" t="e" cm="1">
        <f t="array" ref="E511">IF(INDEX(Activiteitenoverzicht!$G$5:$G$10001,C511)&lt;&gt;0,INDEX(Activiteitenoverzicht!$G$5:$G$10001,C511),"niet gevonden")</f>
        <v>#N/A</v>
      </c>
      <c r="F511" t="str">
        <f ca="1">IFERROR(MATCH(A511,OFFSET(Activiteitenoverzicht!$D$5:$D$2079,C511,0), 0)+C511, "-")</f>
        <v>-</v>
      </c>
      <c r="G511" t="str" cm="1">
        <f t="array" aca="1" ref="G511" ca="1">IF(ISNUMBER(F511),IF(INDEX(Activiteitenoverzicht!$B$5:$B$10001,F511)&lt;&gt;0,INDEX(Activiteitenoverzicht!$B$5:$B$10001,F511),"niet gevonden"),"-")</f>
        <v>-</v>
      </c>
      <c r="H511" t="str" cm="1">
        <f t="array" aca="1" ref="H511" ca="1">IF(ISNUMBER(F511),IF(INDEX(Activiteitenoverzicht!$G$5:$G$10001,F511)&lt;&gt;0,INDEX(Activiteitenoverzicht!$G$5:$G$10001,F511),"niet gevonden"),"-")</f>
        <v>-</v>
      </c>
      <c r="I511" t="str">
        <f ca="1">IF(ISNUMBER(F511), IFERROR(MATCH(A511,OFFSET(Activiteitenoverzicht!$D$5:$D$10001,F511,0), 0)+F511, "-"), "-")</f>
        <v>-</v>
      </c>
      <c r="J511" t="str" cm="1">
        <f t="array" aca="1" ref="J511" ca="1">IF(ISNUMBER(I511),IF(INDEX(Activiteitenoverzicht!$B$5:$B$10001,I511)&lt;&gt;0,INDEX(Activiteitenoverzicht!$B$5:$B$10001,I511),"niet gevonden"),"-")</f>
        <v>-</v>
      </c>
      <c r="K511" t="str" cm="1">
        <f t="array" aca="1" ref="K511" ca="1">IF(ISNUMBER(I511),IF(INDEX(Activiteitenoverzicht!$G$5:$G$10001,I511)&lt;&gt;0,INDEX(Activiteitenoverzicht!$G$5:$G$10001,I511),"niet gevonden"),"-")</f>
        <v>-</v>
      </c>
      <c r="L511" t="str">
        <f ca="1">IF(ISNUMBER(I511), IFERROR(MATCH(A511,OFFSET(Activiteitenoverzicht!$D$5:$D$10001,I511,0), 0)+I511, "-"), "-")</f>
        <v>-</v>
      </c>
      <c r="M511" t="str" cm="1">
        <f t="array" aca="1" ref="M511" ca="1">IF(ISNUMBER(L511),IF(INDEX(Activiteitenoverzicht!$B$5:$B$10001,L511)&lt;&gt;0,INDEX(Activiteitenoverzicht!$B$5:$B$10001,L511),"niet gevonden"),"-")</f>
        <v>-</v>
      </c>
      <c r="N511" t="str" cm="1">
        <f t="array" aca="1" ref="N511" ca="1">IF(ISNUMBER(L511),IF(INDEX(Activiteitenoverzicht!$G$5:$G$10001,L511)&lt;&gt;0,INDEX(Activiteitenoverzicht!$G$5:$G$10001,L511),"niet gevonden"),"-")</f>
        <v>-</v>
      </c>
      <c r="O511" t="str">
        <f ca="1">IF(ISNUMBER(L511), IFERROR(MATCH(A511,OFFSET(Activiteitenoverzicht!$D$5:$D$10001,L511,0), 0)+L511, "-"), "-")</f>
        <v>-</v>
      </c>
      <c r="R511" t="str">
        <f ca="1">IF(ISNUMBER(O511), IFERROR(MATCH(A511,OFFSET(Activiteitenoverzicht!$D$5:$D$10001,O511,0), 0)+O511, "-"), "-")</f>
        <v>-</v>
      </c>
      <c r="U511" t="str">
        <f ca="1">IF(ISNUMBER(R511), IFERROR(MATCH(A511,OFFSET(Activiteitenoverzicht!$D$5:$D$10001,R511,0), 0)+R511, "-"), "-")</f>
        <v>-</v>
      </c>
      <c r="X511" t="str">
        <f ca="1">IF(ISNUMBER(U511), IFERROR(MATCH(A511,OFFSET(Activiteitenoverzicht!$D$5:$D$10001,U511,0), 0)+U511, "-"), "-")</f>
        <v>-</v>
      </c>
      <c r="AA511" t="str">
        <f ca="1">IF(ISNUMBER(X511), IFERROR(MATCH(A511,OFFSET(Activiteitenoverzicht!$D$5:$D$10001,X511,0), 0)+X511, "-"), "-")</f>
        <v>-</v>
      </c>
    </row>
    <row r="512" spans="2:27" x14ac:dyDescent="0.25">
      <c r="B512">
        <f t="shared" si="8"/>
        <v>0</v>
      </c>
      <c r="C512" t="e">
        <f>MATCH(A512,Activiteitenoverzicht!$D$5:$D$10001, 0)</f>
        <v>#N/A</v>
      </c>
      <c r="D512" t="e" cm="1">
        <f t="array" ref="D512">IF(INDEX(Activiteitenoverzicht!$B$5:$B$10001,C512)&lt;&gt;0,INDEX(Activiteitenoverzicht!$B$5:$B$10001,C512),"niet gevonden")</f>
        <v>#N/A</v>
      </c>
      <c r="E512" t="e" cm="1">
        <f t="array" ref="E512">IF(INDEX(Activiteitenoverzicht!$G$5:$G$10001,C512)&lt;&gt;0,INDEX(Activiteitenoverzicht!$G$5:$G$10001,C512),"niet gevonden")</f>
        <v>#N/A</v>
      </c>
      <c r="F512" t="str">
        <f ca="1">IFERROR(MATCH(A512,OFFSET(Activiteitenoverzicht!$D$5:$D$2079,C512,0), 0)+C512, "-")</f>
        <v>-</v>
      </c>
      <c r="G512" t="str" cm="1">
        <f t="array" aca="1" ref="G512" ca="1">IF(ISNUMBER(F512),IF(INDEX(Activiteitenoverzicht!$B$5:$B$10001,F512)&lt;&gt;0,INDEX(Activiteitenoverzicht!$B$5:$B$10001,F512),"niet gevonden"),"-")</f>
        <v>-</v>
      </c>
      <c r="H512" t="str" cm="1">
        <f t="array" aca="1" ref="H512" ca="1">IF(ISNUMBER(F512),IF(INDEX(Activiteitenoverzicht!$G$5:$G$10001,F512)&lt;&gt;0,INDEX(Activiteitenoverzicht!$G$5:$G$10001,F512),"niet gevonden"),"-")</f>
        <v>-</v>
      </c>
      <c r="I512" t="str">
        <f ca="1">IF(ISNUMBER(F512), IFERROR(MATCH(A512,OFFSET(Activiteitenoverzicht!$D$5:$D$10001,F512,0), 0)+F512, "-"), "-")</f>
        <v>-</v>
      </c>
      <c r="J512" t="str" cm="1">
        <f t="array" aca="1" ref="J512" ca="1">IF(ISNUMBER(I512),IF(INDEX(Activiteitenoverzicht!$B$5:$B$10001,I512)&lt;&gt;0,INDEX(Activiteitenoverzicht!$B$5:$B$10001,I512),"niet gevonden"),"-")</f>
        <v>-</v>
      </c>
      <c r="K512" t="str" cm="1">
        <f t="array" aca="1" ref="K512" ca="1">IF(ISNUMBER(I512),IF(INDEX(Activiteitenoverzicht!$G$5:$G$10001,I512)&lt;&gt;0,INDEX(Activiteitenoverzicht!$G$5:$G$10001,I512),"niet gevonden"),"-")</f>
        <v>-</v>
      </c>
      <c r="L512" t="str">
        <f ca="1">IF(ISNUMBER(I512), IFERROR(MATCH(A512,OFFSET(Activiteitenoverzicht!$D$5:$D$10001,I512,0), 0)+I512, "-"), "-")</f>
        <v>-</v>
      </c>
      <c r="M512" t="str" cm="1">
        <f t="array" aca="1" ref="M512" ca="1">IF(ISNUMBER(L512),IF(INDEX(Activiteitenoverzicht!$B$5:$B$10001,L512)&lt;&gt;0,INDEX(Activiteitenoverzicht!$B$5:$B$10001,L512),"niet gevonden"),"-")</f>
        <v>-</v>
      </c>
      <c r="N512" t="str" cm="1">
        <f t="array" aca="1" ref="N512" ca="1">IF(ISNUMBER(L512),IF(INDEX(Activiteitenoverzicht!$G$5:$G$10001,L512)&lt;&gt;0,INDEX(Activiteitenoverzicht!$G$5:$G$10001,L512),"niet gevonden"),"-")</f>
        <v>-</v>
      </c>
      <c r="O512" t="str">
        <f ca="1">IF(ISNUMBER(L512), IFERROR(MATCH(A512,OFFSET(Activiteitenoverzicht!$D$5:$D$10001,L512,0), 0)+L512, "-"), "-")</f>
        <v>-</v>
      </c>
      <c r="R512" t="str">
        <f ca="1">IF(ISNUMBER(O512), IFERROR(MATCH(A512,OFFSET(Activiteitenoverzicht!$D$5:$D$10001,O512,0), 0)+O512, "-"), "-")</f>
        <v>-</v>
      </c>
      <c r="U512" t="str">
        <f ca="1">IF(ISNUMBER(R512), IFERROR(MATCH(A512,OFFSET(Activiteitenoverzicht!$D$5:$D$10001,R512,0), 0)+R512, "-"), "-")</f>
        <v>-</v>
      </c>
      <c r="X512" t="str">
        <f ca="1">IF(ISNUMBER(U512), IFERROR(MATCH(A512,OFFSET(Activiteitenoverzicht!$D$5:$D$10001,U512,0), 0)+U512, "-"), "-")</f>
        <v>-</v>
      </c>
      <c r="AA512" t="str">
        <f ca="1">IF(ISNUMBER(X512), IFERROR(MATCH(A512,OFFSET(Activiteitenoverzicht!$D$5:$D$10001,X512,0), 0)+X512, "-"), "-")</f>
        <v>-</v>
      </c>
    </row>
    <row r="513" spans="2:27" x14ac:dyDescent="0.25">
      <c r="B513">
        <f t="shared" si="8"/>
        <v>0</v>
      </c>
      <c r="C513" t="e">
        <f>MATCH(A513,Activiteitenoverzicht!$D$5:$D$10001, 0)</f>
        <v>#N/A</v>
      </c>
      <c r="D513" t="e" cm="1">
        <f t="array" ref="D513">IF(INDEX(Activiteitenoverzicht!$B$5:$B$10001,C513)&lt;&gt;0,INDEX(Activiteitenoverzicht!$B$5:$B$10001,C513),"niet gevonden")</f>
        <v>#N/A</v>
      </c>
      <c r="E513" t="e" cm="1">
        <f t="array" ref="E513">IF(INDEX(Activiteitenoverzicht!$G$5:$G$10001,C513)&lt;&gt;0,INDEX(Activiteitenoverzicht!$G$5:$G$10001,C513),"niet gevonden")</f>
        <v>#N/A</v>
      </c>
      <c r="F513" t="str">
        <f ca="1">IFERROR(MATCH(A513,OFFSET(Activiteitenoverzicht!$D$5:$D$2079,C513,0), 0)+C513, "-")</f>
        <v>-</v>
      </c>
      <c r="G513" t="str" cm="1">
        <f t="array" aca="1" ref="G513" ca="1">IF(ISNUMBER(F513),IF(INDEX(Activiteitenoverzicht!$B$5:$B$10001,F513)&lt;&gt;0,INDEX(Activiteitenoverzicht!$B$5:$B$10001,F513),"niet gevonden"),"-")</f>
        <v>-</v>
      </c>
      <c r="H513" t="str" cm="1">
        <f t="array" aca="1" ref="H513" ca="1">IF(ISNUMBER(F513),IF(INDEX(Activiteitenoverzicht!$G$5:$G$10001,F513)&lt;&gt;0,INDEX(Activiteitenoverzicht!$G$5:$G$10001,F513),"niet gevonden"),"-")</f>
        <v>-</v>
      </c>
      <c r="I513" t="str">
        <f ca="1">IF(ISNUMBER(F513), IFERROR(MATCH(A513,OFFSET(Activiteitenoverzicht!$D$5:$D$10001,F513,0), 0)+F513, "-"), "-")</f>
        <v>-</v>
      </c>
      <c r="J513" t="str" cm="1">
        <f t="array" aca="1" ref="J513" ca="1">IF(ISNUMBER(I513),IF(INDEX(Activiteitenoverzicht!$B$5:$B$10001,I513)&lt;&gt;0,INDEX(Activiteitenoverzicht!$B$5:$B$10001,I513),"niet gevonden"),"-")</f>
        <v>-</v>
      </c>
      <c r="K513" t="str" cm="1">
        <f t="array" aca="1" ref="K513" ca="1">IF(ISNUMBER(I513),IF(INDEX(Activiteitenoverzicht!$G$5:$G$10001,I513)&lt;&gt;0,INDEX(Activiteitenoverzicht!$G$5:$G$10001,I513),"niet gevonden"),"-")</f>
        <v>-</v>
      </c>
      <c r="L513" t="str">
        <f ca="1">IF(ISNUMBER(I513), IFERROR(MATCH(A513,OFFSET(Activiteitenoverzicht!$D$5:$D$10001,I513,0), 0)+I513, "-"), "-")</f>
        <v>-</v>
      </c>
      <c r="M513" t="str" cm="1">
        <f t="array" aca="1" ref="M513" ca="1">IF(ISNUMBER(L513),IF(INDEX(Activiteitenoverzicht!$B$5:$B$10001,L513)&lt;&gt;0,INDEX(Activiteitenoverzicht!$B$5:$B$10001,L513),"niet gevonden"),"-")</f>
        <v>-</v>
      </c>
      <c r="N513" t="str" cm="1">
        <f t="array" aca="1" ref="N513" ca="1">IF(ISNUMBER(L513),IF(INDEX(Activiteitenoverzicht!$G$5:$G$10001,L513)&lt;&gt;0,INDEX(Activiteitenoverzicht!$G$5:$G$10001,L513),"niet gevonden"),"-")</f>
        <v>-</v>
      </c>
      <c r="O513" t="str">
        <f ca="1">IF(ISNUMBER(L513), IFERROR(MATCH(A513,OFFSET(Activiteitenoverzicht!$D$5:$D$10001,L513,0), 0)+L513, "-"), "-")</f>
        <v>-</v>
      </c>
      <c r="R513" t="str">
        <f ca="1">IF(ISNUMBER(O513), IFERROR(MATCH(A513,OFFSET(Activiteitenoverzicht!$D$5:$D$10001,O513,0), 0)+O513, "-"), "-")</f>
        <v>-</v>
      </c>
      <c r="U513" t="str">
        <f ca="1">IF(ISNUMBER(R513), IFERROR(MATCH(A513,OFFSET(Activiteitenoverzicht!$D$5:$D$10001,R513,0), 0)+R513, "-"), "-")</f>
        <v>-</v>
      </c>
      <c r="X513" t="str">
        <f ca="1">IF(ISNUMBER(U513), IFERROR(MATCH(A513,OFFSET(Activiteitenoverzicht!$D$5:$D$10001,U513,0), 0)+U513, "-"), "-")</f>
        <v>-</v>
      </c>
      <c r="AA513" t="str">
        <f ca="1">IF(ISNUMBER(X513), IFERROR(MATCH(A513,OFFSET(Activiteitenoverzicht!$D$5:$D$10001,X513,0), 0)+X513, "-"), "-")</f>
        <v>-</v>
      </c>
    </row>
    <row r="514" spans="2:27" x14ac:dyDescent="0.25">
      <c r="B514">
        <f t="shared" si="8"/>
        <v>0</v>
      </c>
      <c r="C514" t="e">
        <f>MATCH(A514,Activiteitenoverzicht!$D$5:$D$10001, 0)</f>
        <v>#N/A</v>
      </c>
      <c r="D514" t="e" cm="1">
        <f t="array" ref="D514">IF(INDEX(Activiteitenoverzicht!$B$5:$B$10001,C514)&lt;&gt;0,INDEX(Activiteitenoverzicht!$B$5:$B$10001,C514),"niet gevonden")</f>
        <v>#N/A</v>
      </c>
      <c r="E514" t="e" cm="1">
        <f t="array" ref="E514">IF(INDEX(Activiteitenoverzicht!$G$5:$G$10001,C514)&lt;&gt;0,INDEX(Activiteitenoverzicht!$G$5:$G$10001,C514),"niet gevonden")</f>
        <v>#N/A</v>
      </c>
      <c r="F514" t="str">
        <f ca="1">IFERROR(MATCH(A514,OFFSET(Activiteitenoverzicht!$D$5:$D$2079,C514,0), 0)+C514, "-")</f>
        <v>-</v>
      </c>
      <c r="G514" t="str" cm="1">
        <f t="array" aca="1" ref="G514" ca="1">IF(ISNUMBER(F514),IF(INDEX(Activiteitenoverzicht!$B$5:$B$10001,F514)&lt;&gt;0,INDEX(Activiteitenoverzicht!$B$5:$B$10001,F514),"niet gevonden"),"-")</f>
        <v>-</v>
      </c>
      <c r="H514" t="str" cm="1">
        <f t="array" aca="1" ref="H514" ca="1">IF(ISNUMBER(F514),IF(INDEX(Activiteitenoverzicht!$G$5:$G$10001,F514)&lt;&gt;0,INDEX(Activiteitenoverzicht!$G$5:$G$10001,F514),"niet gevonden"),"-")</f>
        <v>-</v>
      </c>
      <c r="I514" t="str">
        <f ca="1">IF(ISNUMBER(F514), IFERROR(MATCH(A514,OFFSET(Activiteitenoverzicht!$D$5:$D$10001,F514,0), 0)+F514, "-"), "-")</f>
        <v>-</v>
      </c>
      <c r="J514" t="str" cm="1">
        <f t="array" aca="1" ref="J514" ca="1">IF(ISNUMBER(I514),IF(INDEX(Activiteitenoverzicht!$B$5:$B$10001,I514)&lt;&gt;0,INDEX(Activiteitenoverzicht!$B$5:$B$10001,I514),"niet gevonden"),"-")</f>
        <v>-</v>
      </c>
      <c r="K514" t="str" cm="1">
        <f t="array" aca="1" ref="K514" ca="1">IF(ISNUMBER(I514),IF(INDEX(Activiteitenoverzicht!$G$5:$G$10001,I514)&lt;&gt;0,INDEX(Activiteitenoverzicht!$G$5:$G$10001,I514),"niet gevonden"),"-")</f>
        <v>-</v>
      </c>
      <c r="L514" t="str">
        <f ca="1">IF(ISNUMBER(I514), IFERROR(MATCH(A514,OFFSET(Activiteitenoverzicht!$D$5:$D$10001,I514,0), 0)+I514, "-"), "-")</f>
        <v>-</v>
      </c>
      <c r="M514" t="str" cm="1">
        <f t="array" aca="1" ref="M514" ca="1">IF(ISNUMBER(L514),IF(INDEX(Activiteitenoverzicht!$B$5:$B$10001,L514)&lt;&gt;0,INDEX(Activiteitenoverzicht!$B$5:$B$10001,L514),"niet gevonden"),"-")</f>
        <v>-</v>
      </c>
      <c r="N514" t="str" cm="1">
        <f t="array" aca="1" ref="N514" ca="1">IF(ISNUMBER(L514),IF(INDEX(Activiteitenoverzicht!$G$5:$G$10001,L514)&lt;&gt;0,INDEX(Activiteitenoverzicht!$G$5:$G$10001,L514),"niet gevonden"),"-")</f>
        <v>-</v>
      </c>
      <c r="O514" t="str">
        <f ca="1">IF(ISNUMBER(L514), IFERROR(MATCH(A514,OFFSET(Activiteitenoverzicht!$D$5:$D$10001,L514,0), 0)+L514, "-"), "-")</f>
        <v>-</v>
      </c>
      <c r="R514" t="str">
        <f ca="1">IF(ISNUMBER(O514), IFERROR(MATCH(A514,OFFSET(Activiteitenoverzicht!$D$5:$D$10001,O514,0), 0)+O514, "-"), "-")</f>
        <v>-</v>
      </c>
      <c r="U514" t="str">
        <f ca="1">IF(ISNUMBER(R514), IFERROR(MATCH(A514,OFFSET(Activiteitenoverzicht!$D$5:$D$10001,R514,0), 0)+R514, "-"), "-")</f>
        <v>-</v>
      </c>
      <c r="X514" t="str">
        <f ca="1">IF(ISNUMBER(U514), IFERROR(MATCH(A514,OFFSET(Activiteitenoverzicht!$D$5:$D$10001,U514,0), 0)+U514, "-"), "-")</f>
        <v>-</v>
      </c>
      <c r="AA514" t="str">
        <f ca="1">IF(ISNUMBER(X514), IFERROR(MATCH(A514,OFFSET(Activiteitenoverzicht!$D$5:$D$10001,X514,0), 0)+X514, "-"), "-")</f>
        <v>-</v>
      </c>
    </row>
    <row r="515" spans="2:27" x14ac:dyDescent="0.25">
      <c r="B515">
        <f t="shared" si="8"/>
        <v>0</v>
      </c>
      <c r="C515" t="e">
        <f>MATCH(A515,Activiteitenoverzicht!$D$5:$D$10001, 0)</f>
        <v>#N/A</v>
      </c>
      <c r="D515" t="e" cm="1">
        <f t="array" ref="D515">IF(INDEX(Activiteitenoverzicht!$B$5:$B$10001,C515)&lt;&gt;0,INDEX(Activiteitenoverzicht!$B$5:$B$10001,C515),"niet gevonden")</f>
        <v>#N/A</v>
      </c>
      <c r="E515" t="e" cm="1">
        <f t="array" ref="E515">IF(INDEX(Activiteitenoverzicht!$G$5:$G$10001,C515)&lt;&gt;0,INDEX(Activiteitenoverzicht!$G$5:$G$10001,C515),"niet gevonden")</f>
        <v>#N/A</v>
      </c>
      <c r="F515" t="str">
        <f ca="1">IFERROR(MATCH(A515,OFFSET(Activiteitenoverzicht!$D$5:$D$2079,C515,0), 0)+C515, "-")</f>
        <v>-</v>
      </c>
      <c r="G515" t="str" cm="1">
        <f t="array" aca="1" ref="G515" ca="1">IF(ISNUMBER(F515),IF(INDEX(Activiteitenoverzicht!$B$5:$B$10001,F515)&lt;&gt;0,INDEX(Activiteitenoverzicht!$B$5:$B$10001,F515),"niet gevonden"),"-")</f>
        <v>-</v>
      </c>
      <c r="H515" t="str" cm="1">
        <f t="array" aca="1" ref="H515" ca="1">IF(ISNUMBER(F515),IF(INDEX(Activiteitenoverzicht!$G$5:$G$10001,F515)&lt;&gt;0,INDEX(Activiteitenoverzicht!$G$5:$G$10001,F515),"niet gevonden"),"-")</f>
        <v>-</v>
      </c>
      <c r="I515" t="str">
        <f ca="1">IF(ISNUMBER(F515), IFERROR(MATCH(A515,OFFSET(Activiteitenoverzicht!$D$5:$D$10001,F515,0), 0)+F515, "-"), "-")</f>
        <v>-</v>
      </c>
      <c r="J515" t="str" cm="1">
        <f t="array" aca="1" ref="J515" ca="1">IF(ISNUMBER(I515),IF(INDEX(Activiteitenoverzicht!$B$5:$B$10001,I515)&lt;&gt;0,INDEX(Activiteitenoverzicht!$B$5:$B$10001,I515),"niet gevonden"),"-")</f>
        <v>-</v>
      </c>
      <c r="K515" t="str" cm="1">
        <f t="array" aca="1" ref="K515" ca="1">IF(ISNUMBER(I515),IF(INDEX(Activiteitenoverzicht!$G$5:$G$10001,I515)&lt;&gt;0,INDEX(Activiteitenoverzicht!$G$5:$G$10001,I515),"niet gevonden"),"-")</f>
        <v>-</v>
      </c>
      <c r="L515" t="str">
        <f ca="1">IF(ISNUMBER(I515), IFERROR(MATCH(A515,OFFSET(Activiteitenoverzicht!$D$5:$D$10001,I515,0), 0)+I515, "-"), "-")</f>
        <v>-</v>
      </c>
      <c r="M515" t="str" cm="1">
        <f t="array" aca="1" ref="M515" ca="1">IF(ISNUMBER(L515),IF(INDEX(Activiteitenoverzicht!$B$5:$B$10001,L515)&lt;&gt;0,INDEX(Activiteitenoverzicht!$B$5:$B$10001,L515),"niet gevonden"),"-")</f>
        <v>-</v>
      </c>
      <c r="N515" t="str" cm="1">
        <f t="array" aca="1" ref="N515" ca="1">IF(ISNUMBER(L515),IF(INDEX(Activiteitenoverzicht!$G$5:$G$10001,L515)&lt;&gt;0,INDEX(Activiteitenoverzicht!$G$5:$G$10001,L515),"niet gevonden"),"-")</f>
        <v>-</v>
      </c>
      <c r="O515" t="str">
        <f ca="1">IF(ISNUMBER(L515), IFERROR(MATCH(A515,OFFSET(Activiteitenoverzicht!$D$5:$D$10001,L515,0), 0)+L515, "-"), "-")</f>
        <v>-</v>
      </c>
      <c r="R515" t="str">
        <f ca="1">IF(ISNUMBER(O515), IFERROR(MATCH(A515,OFFSET(Activiteitenoverzicht!$D$5:$D$10001,O515,0), 0)+O515, "-"), "-")</f>
        <v>-</v>
      </c>
      <c r="U515" t="str">
        <f ca="1">IF(ISNUMBER(R515), IFERROR(MATCH(A515,OFFSET(Activiteitenoverzicht!$D$5:$D$10001,R515,0), 0)+R515, "-"), "-")</f>
        <v>-</v>
      </c>
      <c r="X515" t="str">
        <f ca="1">IF(ISNUMBER(U515), IFERROR(MATCH(A515,OFFSET(Activiteitenoverzicht!$D$5:$D$10001,U515,0), 0)+U515, "-"), "-")</f>
        <v>-</v>
      </c>
      <c r="AA515" t="str">
        <f ca="1">IF(ISNUMBER(X515), IFERROR(MATCH(A515,OFFSET(Activiteitenoverzicht!$D$5:$D$10001,X515,0), 0)+X515, "-"), "-")</f>
        <v>-</v>
      </c>
    </row>
    <row r="516" spans="2:27" x14ac:dyDescent="0.25">
      <c r="B516">
        <f t="shared" si="8"/>
        <v>0</v>
      </c>
      <c r="C516" t="e">
        <f>MATCH(A516,Activiteitenoverzicht!$D$5:$D$10001, 0)</f>
        <v>#N/A</v>
      </c>
      <c r="D516" t="e" cm="1">
        <f t="array" ref="D516">IF(INDEX(Activiteitenoverzicht!$B$5:$B$10001,C516)&lt;&gt;0,INDEX(Activiteitenoverzicht!$B$5:$B$10001,C516),"niet gevonden")</f>
        <v>#N/A</v>
      </c>
      <c r="E516" t="e" cm="1">
        <f t="array" ref="E516">IF(INDEX(Activiteitenoverzicht!$G$5:$G$10001,C516)&lt;&gt;0,INDEX(Activiteitenoverzicht!$G$5:$G$10001,C516),"niet gevonden")</f>
        <v>#N/A</v>
      </c>
      <c r="F516" t="str">
        <f ca="1">IFERROR(MATCH(A516,OFFSET(Activiteitenoverzicht!$D$5:$D$2079,C516,0), 0)+C516, "-")</f>
        <v>-</v>
      </c>
      <c r="G516" t="str" cm="1">
        <f t="array" aca="1" ref="G516" ca="1">IF(ISNUMBER(F516),IF(INDEX(Activiteitenoverzicht!$B$5:$B$10001,F516)&lt;&gt;0,INDEX(Activiteitenoverzicht!$B$5:$B$10001,F516),"niet gevonden"),"-")</f>
        <v>-</v>
      </c>
      <c r="H516" t="str" cm="1">
        <f t="array" aca="1" ref="H516" ca="1">IF(ISNUMBER(F516),IF(INDEX(Activiteitenoverzicht!$G$5:$G$10001,F516)&lt;&gt;0,INDEX(Activiteitenoverzicht!$G$5:$G$10001,F516),"niet gevonden"),"-")</f>
        <v>-</v>
      </c>
      <c r="I516" t="str">
        <f ca="1">IF(ISNUMBER(F516), IFERROR(MATCH(A516,OFFSET(Activiteitenoverzicht!$D$5:$D$10001,F516,0), 0)+F516, "-"), "-")</f>
        <v>-</v>
      </c>
      <c r="J516" t="str" cm="1">
        <f t="array" aca="1" ref="J516" ca="1">IF(ISNUMBER(I516),IF(INDEX(Activiteitenoverzicht!$B$5:$B$10001,I516)&lt;&gt;0,INDEX(Activiteitenoverzicht!$B$5:$B$10001,I516),"niet gevonden"),"-")</f>
        <v>-</v>
      </c>
      <c r="K516" t="str" cm="1">
        <f t="array" aca="1" ref="K516" ca="1">IF(ISNUMBER(I516),IF(INDEX(Activiteitenoverzicht!$G$5:$G$10001,I516)&lt;&gt;0,INDEX(Activiteitenoverzicht!$G$5:$G$10001,I516),"niet gevonden"),"-")</f>
        <v>-</v>
      </c>
      <c r="L516" t="str">
        <f ca="1">IF(ISNUMBER(I516), IFERROR(MATCH(A516,OFFSET(Activiteitenoverzicht!$D$5:$D$10001,I516,0), 0)+I516, "-"), "-")</f>
        <v>-</v>
      </c>
      <c r="M516" t="str" cm="1">
        <f t="array" aca="1" ref="M516" ca="1">IF(ISNUMBER(L516),IF(INDEX(Activiteitenoverzicht!$B$5:$B$10001,L516)&lt;&gt;0,INDEX(Activiteitenoverzicht!$B$5:$B$10001,L516),"niet gevonden"),"-")</f>
        <v>-</v>
      </c>
      <c r="N516" t="str" cm="1">
        <f t="array" aca="1" ref="N516" ca="1">IF(ISNUMBER(L516),IF(INDEX(Activiteitenoverzicht!$G$5:$G$10001,L516)&lt;&gt;0,INDEX(Activiteitenoverzicht!$G$5:$G$10001,L516),"niet gevonden"),"-")</f>
        <v>-</v>
      </c>
      <c r="O516" t="str">
        <f ca="1">IF(ISNUMBER(L516), IFERROR(MATCH(A516,OFFSET(Activiteitenoverzicht!$D$5:$D$10001,L516,0), 0)+L516, "-"), "-")</f>
        <v>-</v>
      </c>
      <c r="R516" t="str">
        <f ca="1">IF(ISNUMBER(O516), IFERROR(MATCH(A516,OFFSET(Activiteitenoverzicht!$D$5:$D$10001,O516,0), 0)+O516, "-"), "-")</f>
        <v>-</v>
      </c>
      <c r="U516" t="str">
        <f ca="1">IF(ISNUMBER(R516), IFERROR(MATCH(A516,OFFSET(Activiteitenoverzicht!$D$5:$D$10001,R516,0), 0)+R516, "-"), "-")</f>
        <v>-</v>
      </c>
      <c r="X516" t="str">
        <f ca="1">IF(ISNUMBER(U516), IFERROR(MATCH(A516,OFFSET(Activiteitenoverzicht!$D$5:$D$10001,U516,0), 0)+U516, "-"), "-")</f>
        <v>-</v>
      </c>
      <c r="AA516" t="str">
        <f ca="1">IF(ISNUMBER(X516), IFERROR(MATCH(A516,OFFSET(Activiteitenoverzicht!$D$5:$D$10001,X516,0), 0)+X516, "-"), "-")</f>
        <v>-</v>
      </c>
    </row>
    <row r="517" spans="2:27" x14ac:dyDescent="0.25">
      <c r="B517">
        <f t="shared" si="8"/>
        <v>0</v>
      </c>
      <c r="C517" t="e">
        <f>MATCH(A517,Activiteitenoverzicht!$D$5:$D$10001, 0)</f>
        <v>#N/A</v>
      </c>
      <c r="D517" t="e" cm="1">
        <f t="array" ref="D517">IF(INDEX(Activiteitenoverzicht!$B$5:$B$10001,C517)&lt;&gt;0,INDEX(Activiteitenoverzicht!$B$5:$B$10001,C517),"niet gevonden")</f>
        <v>#N/A</v>
      </c>
      <c r="E517" t="e" cm="1">
        <f t="array" ref="E517">IF(INDEX(Activiteitenoverzicht!$G$5:$G$10001,C517)&lt;&gt;0,INDEX(Activiteitenoverzicht!$G$5:$G$10001,C517),"niet gevonden")</f>
        <v>#N/A</v>
      </c>
      <c r="F517" t="str">
        <f ca="1">IFERROR(MATCH(A517,OFFSET(Activiteitenoverzicht!$D$5:$D$2079,C517,0), 0)+C517, "-")</f>
        <v>-</v>
      </c>
      <c r="G517" t="str" cm="1">
        <f t="array" aca="1" ref="G517" ca="1">IF(ISNUMBER(F517),IF(INDEX(Activiteitenoverzicht!$B$5:$B$10001,F517)&lt;&gt;0,INDEX(Activiteitenoverzicht!$B$5:$B$10001,F517),"niet gevonden"),"-")</f>
        <v>-</v>
      </c>
      <c r="H517" t="str" cm="1">
        <f t="array" aca="1" ref="H517" ca="1">IF(ISNUMBER(F517),IF(INDEX(Activiteitenoverzicht!$G$5:$G$10001,F517)&lt;&gt;0,INDEX(Activiteitenoverzicht!$G$5:$G$10001,F517),"niet gevonden"),"-")</f>
        <v>-</v>
      </c>
      <c r="I517" t="str">
        <f ca="1">IF(ISNUMBER(F517), IFERROR(MATCH(A517,OFFSET(Activiteitenoverzicht!$D$5:$D$10001,F517,0), 0)+F517, "-"), "-")</f>
        <v>-</v>
      </c>
      <c r="J517" t="str" cm="1">
        <f t="array" aca="1" ref="J517" ca="1">IF(ISNUMBER(I517),IF(INDEX(Activiteitenoverzicht!$B$5:$B$10001,I517)&lt;&gt;0,INDEX(Activiteitenoverzicht!$B$5:$B$10001,I517),"niet gevonden"),"-")</f>
        <v>-</v>
      </c>
      <c r="K517" t="str" cm="1">
        <f t="array" aca="1" ref="K517" ca="1">IF(ISNUMBER(I517),IF(INDEX(Activiteitenoverzicht!$G$5:$G$10001,I517)&lt;&gt;0,INDEX(Activiteitenoverzicht!$G$5:$G$10001,I517),"niet gevonden"),"-")</f>
        <v>-</v>
      </c>
      <c r="L517" t="str">
        <f ca="1">IF(ISNUMBER(I517), IFERROR(MATCH(A517,OFFSET(Activiteitenoverzicht!$D$5:$D$10001,I517,0), 0)+I517, "-"), "-")</f>
        <v>-</v>
      </c>
      <c r="M517" t="str" cm="1">
        <f t="array" aca="1" ref="M517" ca="1">IF(ISNUMBER(L517),IF(INDEX(Activiteitenoverzicht!$B$5:$B$10001,L517)&lt;&gt;0,INDEX(Activiteitenoverzicht!$B$5:$B$10001,L517),"niet gevonden"),"-")</f>
        <v>-</v>
      </c>
      <c r="N517" t="str" cm="1">
        <f t="array" aca="1" ref="N517" ca="1">IF(ISNUMBER(L517),IF(INDEX(Activiteitenoverzicht!$G$5:$G$10001,L517)&lt;&gt;0,INDEX(Activiteitenoverzicht!$G$5:$G$10001,L517),"niet gevonden"),"-")</f>
        <v>-</v>
      </c>
      <c r="O517" t="str">
        <f ca="1">IF(ISNUMBER(L517), IFERROR(MATCH(A517,OFFSET(Activiteitenoverzicht!$D$5:$D$10001,L517,0), 0)+L517, "-"), "-")</f>
        <v>-</v>
      </c>
      <c r="R517" t="str">
        <f ca="1">IF(ISNUMBER(O517), IFERROR(MATCH(A517,OFFSET(Activiteitenoverzicht!$D$5:$D$10001,O517,0), 0)+O517, "-"), "-")</f>
        <v>-</v>
      </c>
      <c r="U517" t="str">
        <f ca="1">IF(ISNUMBER(R517), IFERROR(MATCH(A517,OFFSET(Activiteitenoverzicht!$D$5:$D$10001,R517,0), 0)+R517, "-"), "-")</f>
        <v>-</v>
      </c>
      <c r="X517" t="str">
        <f ca="1">IF(ISNUMBER(U517), IFERROR(MATCH(A517,OFFSET(Activiteitenoverzicht!$D$5:$D$10001,U517,0), 0)+U517, "-"), "-")</f>
        <v>-</v>
      </c>
      <c r="AA517" t="str">
        <f ca="1">IF(ISNUMBER(X517), IFERROR(MATCH(A517,OFFSET(Activiteitenoverzicht!$D$5:$D$10001,X517,0), 0)+X517, "-"), "-")</f>
        <v>-</v>
      </c>
    </row>
    <row r="518" spans="2:27" x14ac:dyDescent="0.25">
      <c r="B518">
        <f t="shared" si="8"/>
        <v>0</v>
      </c>
      <c r="C518" t="e">
        <f>MATCH(A518,Activiteitenoverzicht!$D$5:$D$10001, 0)</f>
        <v>#N/A</v>
      </c>
      <c r="D518" t="e" cm="1">
        <f t="array" ref="D518">IF(INDEX(Activiteitenoverzicht!$B$5:$B$10001,C518)&lt;&gt;0,INDEX(Activiteitenoverzicht!$B$5:$B$10001,C518),"niet gevonden")</f>
        <v>#N/A</v>
      </c>
      <c r="E518" t="e" cm="1">
        <f t="array" ref="E518">IF(INDEX(Activiteitenoverzicht!$G$5:$G$10001,C518)&lt;&gt;0,INDEX(Activiteitenoverzicht!$G$5:$G$10001,C518),"niet gevonden")</f>
        <v>#N/A</v>
      </c>
      <c r="F518" t="str">
        <f ca="1">IFERROR(MATCH(A518,OFFSET(Activiteitenoverzicht!$D$5:$D$2079,C518,0), 0)+C518, "-")</f>
        <v>-</v>
      </c>
      <c r="G518" t="str" cm="1">
        <f t="array" aca="1" ref="G518" ca="1">IF(ISNUMBER(F518),IF(INDEX(Activiteitenoverzicht!$B$5:$B$10001,F518)&lt;&gt;0,INDEX(Activiteitenoverzicht!$B$5:$B$10001,F518),"niet gevonden"),"-")</f>
        <v>-</v>
      </c>
      <c r="H518" t="str" cm="1">
        <f t="array" aca="1" ref="H518" ca="1">IF(ISNUMBER(F518),IF(INDEX(Activiteitenoverzicht!$G$5:$G$10001,F518)&lt;&gt;0,INDEX(Activiteitenoverzicht!$G$5:$G$10001,F518),"niet gevonden"),"-")</f>
        <v>-</v>
      </c>
      <c r="I518" t="str">
        <f ca="1">IF(ISNUMBER(F518), IFERROR(MATCH(A518,OFFSET(Activiteitenoverzicht!$D$5:$D$10001,F518,0), 0)+F518, "-"), "-")</f>
        <v>-</v>
      </c>
      <c r="J518" t="str" cm="1">
        <f t="array" aca="1" ref="J518" ca="1">IF(ISNUMBER(I518),IF(INDEX(Activiteitenoverzicht!$B$5:$B$10001,I518)&lt;&gt;0,INDEX(Activiteitenoverzicht!$B$5:$B$10001,I518),"niet gevonden"),"-")</f>
        <v>-</v>
      </c>
      <c r="K518" t="str" cm="1">
        <f t="array" aca="1" ref="K518" ca="1">IF(ISNUMBER(I518),IF(INDEX(Activiteitenoverzicht!$G$5:$G$10001,I518)&lt;&gt;0,INDEX(Activiteitenoverzicht!$G$5:$G$10001,I518),"niet gevonden"),"-")</f>
        <v>-</v>
      </c>
      <c r="L518" t="str">
        <f ca="1">IF(ISNUMBER(I518), IFERROR(MATCH(A518,OFFSET(Activiteitenoverzicht!$D$5:$D$10001,I518,0), 0)+I518, "-"), "-")</f>
        <v>-</v>
      </c>
      <c r="M518" t="str" cm="1">
        <f t="array" aca="1" ref="M518" ca="1">IF(ISNUMBER(L518),IF(INDEX(Activiteitenoverzicht!$B$5:$B$10001,L518)&lt;&gt;0,INDEX(Activiteitenoverzicht!$B$5:$B$10001,L518),"niet gevonden"),"-")</f>
        <v>-</v>
      </c>
      <c r="N518" t="str" cm="1">
        <f t="array" aca="1" ref="N518" ca="1">IF(ISNUMBER(L518),IF(INDEX(Activiteitenoverzicht!$G$5:$G$10001,L518)&lt;&gt;0,INDEX(Activiteitenoverzicht!$G$5:$G$10001,L518),"niet gevonden"),"-")</f>
        <v>-</v>
      </c>
      <c r="O518" t="str">
        <f ca="1">IF(ISNUMBER(L518), IFERROR(MATCH(A518,OFFSET(Activiteitenoverzicht!$D$5:$D$10001,L518,0), 0)+L518, "-"), "-")</f>
        <v>-</v>
      </c>
      <c r="R518" t="str">
        <f ca="1">IF(ISNUMBER(O518), IFERROR(MATCH(A518,OFFSET(Activiteitenoverzicht!$D$5:$D$10001,O518,0), 0)+O518, "-"), "-")</f>
        <v>-</v>
      </c>
      <c r="U518" t="str">
        <f ca="1">IF(ISNUMBER(R518), IFERROR(MATCH(A518,OFFSET(Activiteitenoverzicht!$D$5:$D$10001,R518,0), 0)+R518, "-"), "-")</f>
        <v>-</v>
      </c>
      <c r="X518" t="str">
        <f ca="1">IF(ISNUMBER(U518), IFERROR(MATCH(A518,OFFSET(Activiteitenoverzicht!$D$5:$D$10001,U518,0), 0)+U518, "-"), "-")</f>
        <v>-</v>
      </c>
      <c r="AA518" t="str">
        <f ca="1">IF(ISNUMBER(X518), IFERROR(MATCH(A518,OFFSET(Activiteitenoverzicht!$D$5:$D$10001,X518,0), 0)+X518, "-"), "-")</f>
        <v>-</v>
      </c>
    </row>
    <row r="519" spans="2:27" x14ac:dyDescent="0.25">
      <c r="B519">
        <f t="shared" si="8"/>
        <v>0</v>
      </c>
      <c r="C519" t="e">
        <f>MATCH(A519,Activiteitenoverzicht!$D$5:$D$10001, 0)</f>
        <v>#N/A</v>
      </c>
      <c r="D519" t="e" cm="1">
        <f t="array" ref="D519">IF(INDEX(Activiteitenoverzicht!$B$5:$B$10001,C519)&lt;&gt;0,INDEX(Activiteitenoverzicht!$B$5:$B$10001,C519),"niet gevonden")</f>
        <v>#N/A</v>
      </c>
      <c r="E519" t="e" cm="1">
        <f t="array" ref="E519">IF(INDEX(Activiteitenoverzicht!$G$5:$G$10001,C519)&lt;&gt;0,INDEX(Activiteitenoverzicht!$G$5:$G$10001,C519),"niet gevonden")</f>
        <v>#N/A</v>
      </c>
      <c r="F519" t="str">
        <f ca="1">IFERROR(MATCH(A519,OFFSET(Activiteitenoverzicht!$D$5:$D$2079,C519,0), 0)+C519, "-")</f>
        <v>-</v>
      </c>
      <c r="G519" t="str" cm="1">
        <f t="array" aca="1" ref="G519" ca="1">IF(ISNUMBER(F519),IF(INDEX(Activiteitenoverzicht!$B$5:$B$10001,F519)&lt;&gt;0,INDEX(Activiteitenoverzicht!$B$5:$B$10001,F519),"niet gevonden"),"-")</f>
        <v>-</v>
      </c>
      <c r="H519" t="str" cm="1">
        <f t="array" aca="1" ref="H519" ca="1">IF(ISNUMBER(F519),IF(INDEX(Activiteitenoverzicht!$G$5:$G$10001,F519)&lt;&gt;0,INDEX(Activiteitenoverzicht!$G$5:$G$10001,F519),"niet gevonden"),"-")</f>
        <v>-</v>
      </c>
      <c r="I519" t="str">
        <f ca="1">IF(ISNUMBER(F519), IFERROR(MATCH(A519,OFFSET(Activiteitenoverzicht!$D$5:$D$10001,F519,0), 0)+F519, "-"), "-")</f>
        <v>-</v>
      </c>
      <c r="J519" t="str" cm="1">
        <f t="array" aca="1" ref="J519" ca="1">IF(ISNUMBER(I519),IF(INDEX(Activiteitenoverzicht!$B$5:$B$10001,I519)&lt;&gt;0,INDEX(Activiteitenoverzicht!$B$5:$B$10001,I519),"niet gevonden"),"-")</f>
        <v>-</v>
      </c>
      <c r="K519" t="str" cm="1">
        <f t="array" aca="1" ref="K519" ca="1">IF(ISNUMBER(I519),IF(INDEX(Activiteitenoverzicht!$G$5:$G$10001,I519)&lt;&gt;0,INDEX(Activiteitenoverzicht!$G$5:$G$10001,I519),"niet gevonden"),"-")</f>
        <v>-</v>
      </c>
      <c r="L519" t="str">
        <f ca="1">IF(ISNUMBER(I519), IFERROR(MATCH(A519,OFFSET(Activiteitenoverzicht!$D$5:$D$10001,I519,0), 0)+I519, "-"), "-")</f>
        <v>-</v>
      </c>
      <c r="M519" t="str" cm="1">
        <f t="array" aca="1" ref="M519" ca="1">IF(ISNUMBER(L519),IF(INDEX(Activiteitenoverzicht!$B$5:$B$10001,L519)&lt;&gt;0,INDEX(Activiteitenoverzicht!$B$5:$B$10001,L519),"niet gevonden"),"-")</f>
        <v>-</v>
      </c>
      <c r="N519" t="str" cm="1">
        <f t="array" aca="1" ref="N519" ca="1">IF(ISNUMBER(L519),IF(INDEX(Activiteitenoverzicht!$G$5:$G$10001,L519)&lt;&gt;0,INDEX(Activiteitenoverzicht!$G$5:$G$10001,L519),"niet gevonden"),"-")</f>
        <v>-</v>
      </c>
      <c r="O519" t="str">
        <f ca="1">IF(ISNUMBER(L519), IFERROR(MATCH(A519,OFFSET(Activiteitenoverzicht!$D$5:$D$10001,L519,0), 0)+L519, "-"), "-")</f>
        <v>-</v>
      </c>
      <c r="R519" t="str">
        <f ca="1">IF(ISNUMBER(O519), IFERROR(MATCH(A519,OFFSET(Activiteitenoverzicht!$D$5:$D$10001,O519,0), 0)+O519, "-"), "-")</f>
        <v>-</v>
      </c>
      <c r="U519" t="str">
        <f ca="1">IF(ISNUMBER(R519), IFERROR(MATCH(A519,OFFSET(Activiteitenoverzicht!$D$5:$D$10001,R519,0), 0)+R519, "-"), "-")</f>
        <v>-</v>
      </c>
      <c r="X519" t="str">
        <f ca="1">IF(ISNUMBER(U519), IFERROR(MATCH(A519,OFFSET(Activiteitenoverzicht!$D$5:$D$10001,U519,0), 0)+U519, "-"), "-")</f>
        <v>-</v>
      </c>
      <c r="AA519" t="str">
        <f ca="1">IF(ISNUMBER(X519), IFERROR(MATCH(A519,OFFSET(Activiteitenoverzicht!$D$5:$D$10001,X519,0), 0)+X519, "-"), "-")</f>
        <v>-</v>
      </c>
    </row>
    <row r="520" spans="2:27" x14ac:dyDescent="0.25">
      <c r="B520">
        <f t="shared" si="8"/>
        <v>0</v>
      </c>
      <c r="C520" t="e">
        <f>MATCH(A520,Activiteitenoverzicht!$D$5:$D$10001, 0)</f>
        <v>#N/A</v>
      </c>
      <c r="D520" t="e" cm="1">
        <f t="array" ref="D520">IF(INDEX(Activiteitenoverzicht!$B$5:$B$10001,C520)&lt;&gt;0,INDEX(Activiteitenoverzicht!$B$5:$B$10001,C520),"niet gevonden")</f>
        <v>#N/A</v>
      </c>
      <c r="E520" t="e" cm="1">
        <f t="array" ref="E520">IF(INDEX(Activiteitenoverzicht!$G$5:$G$10001,C520)&lt;&gt;0,INDEX(Activiteitenoverzicht!$G$5:$G$10001,C520),"niet gevonden")</f>
        <v>#N/A</v>
      </c>
      <c r="F520" t="str">
        <f ca="1">IFERROR(MATCH(A520,OFFSET(Activiteitenoverzicht!$D$5:$D$2079,C520,0), 0)+C520, "-")</f>
        <v>-</v>
      </c>
      <c r="G520" t="str" cm="1">
        <f t="array" aca="1" ref="G520" ca="1">IF(ISNUMBER(F520),IF(INDEX(Activiteitenoverzicht!$B$5:$B$10001,F520)&lt;&gt;0,INDEX(Activiteitenoverzicht!$B$5:$B$10001,F520),"niet gevonden"),"-")</f>
        <v>-</v>
      </c>
      <c r="H520" t="str" cm="1">
        <f t="array" aca="1" ref="H520" ca="1">IF(ISNUMBER(F520),IF(INDEX(Activiteitenoverzicht!$G$5:$G$10001,F520)&lt;&gt;0,INDEX(Activiteitenoverzicht!$G$5:$G$10001,F520),"niet gevonden"),"-")</f>
        <v>-</v>
      </c>
      <c r="I520" t="str">
        <f ca="1">IF(ISNUMBER(F520), IFERROR(MATCH(A520,OFFSET(Activiteitenoverzicht!$D$5:$D$10001,F520,0), 0)+F520, "-"), "-")</f>
        <v>-</v>
      </c>
      <c r="J520" t="str" cm="1">
        <f t="array" aca="1" ref="J520" ca="1">IF(ISNUMBER(I520),IF(INDEX(Activiteitenoverzicht!$B$5:$B$10001,I520)&lt;&gt;0,INDEX(Activiteitenoverzicht!$B$5:$B$10001,I520),"niet gevonden"),"-")</f>
        <v>-</v>
      </c>
      <c r="K520" t="str" cm="1">
        <f t="array" aca="1" ref="K520" ca="1">IF(ISNUMBER(I520),IF(INDEX(Activiteitenoverzicht!$G$5:$G$10001,I520)&lt;&gt;0,INDEX(Activiteitenoverzicht!$G$5:$G$10001,I520),"niet gevonden"),"-")</f>
        <v>-</v>
      </c>
      <c r="L520" t="str">
        <f ca="1">IF(ISNUMBER(I520), IFERROR(MATCH(A520,OFFSET(Activiteitenoverzicht!$D$5:$D$10001,I520,0), 0)+I520, "-"), "-")</f>
        <v>-</v>
      </c>
      <c r="M520" t="str" cm="1">
        <f t="array" aca="1" ref="M520" ca="1">IF(ISNUMBER(L520),IF(INDEX(Activiteitenoverzicht!$B$5:$B$10001,L520)&lt;&gt;0,INDEX(Activiteitenoverzicht!$B$5:$B$10001,L520),"niet gevonden"),"-")</f>
        <v>-</v>
      </c>
      <c r="N520" t="str" cm="1">
        <f t="array" aca="1" ref="N520" ca="1">IF(ISNUMBER(L520),IF(INDEX(Activiteitenoverzicht!$G$5:$G$10001,L520)&lt;&gt;0,INDEX(Activiteitenoverzicht!$G$5:$G$10001,L520),"niet gevonden"),"-")</f>
        <v>-</v>
      </c>
      <c r="O520" t="str">
        <f ca="1">IF(ISNUMBER(L520), IFERROR(MATCH(A520,OFFSET(Activiteitenoverzicht!$D$5:$D$10001,L520,0), 0)+L520, "-"), "-")</f>
        <v>-</v>
      </c>
      <c r="R520" t="str">
        <f ca="1">IF(ISNUMBER(O520), IFERROR(MATCH(A520,OFFSET(Activiteitenoverzicht!$D$5:$D$10001,O520,0), 0)+O520, "-"), "-")</f>
        <v>-</v>
      </c>
      <c r="U520" t="str">
        <f ca="1">IF(ISNUMBER(R520), IFERROR(MATCH(A520,OFFSET(Activiteitenoverzicht!$D$5:$D$10001,R520,0), 0)+R520, "-"), "-")</f>
        <v>-</v>
      </c>
      <c r="X520" t="str">
        <f ca="1">IF(ISNUMBER(U520), IFERROR(MATCH(A520,OFFSET(Activiteitenoverzicht!$D$5:$D$10001,U520,0), 0)+U520, "-"), "-")</f>
        <v>-</v>
      </c>
      <c r="AA520" t="str">
        <f ca="1">IF(ISNUMBER(X520), IFERROR(MATCH(A520,OFFSET(Activiteitenoverzicht!$D$5:$D$10001,X520,0), 0)+X520, "-"), "-")</f>
        <v>-</v>
      </c>
    </row>
    <row r="521" spans="2:27" x14ac:dyDescent="0.25">
      <c r="B521">
        <f t="shared" si="8"/>
        <v>0</v>
      </c>
      <c r="C521" t="e">
        <f>MATCH(A521,Activiteitenoverzicht!$D$5:$D$10001, 0)</f>
        <v>#N/A</v>
      </c>
      <c r="D521" t="e" cm="1">
        <f t="array" ref="D521">IF(INDEX(Activiteitenoverzicht!$B$5:$B$10001,C521)&lt;&gt;0,INDEX(Activiteitenoverzicht!$B$5:$B$10001,C521),"niet gevonden")</f>
        <v>#N/A</v>
      </c>
      <c r="E521" t="e" cm="1">
        <f t="array" ref="E521">IF(INDEX(Activiteitenoverzicht!$G$5:$G$10001,C521)&lt;&gt;0,INDEX(Activiteitenoverzicht!$G$5:$G$10001,C521),"niet gevonden")</f>
        <v>#N/A</v>
      </c>
      <c r="F521" t="str">
        <f ca="1">IFERROR(MATCH(A521,OFFSET(Activiteitenoverzicht!$D$5:$D$2079,C521,0), 0)+C521, "-")</f>
        <v>-</v>
      </c>
      <c r="G521" t="str" cm="1">
        <f t="array" aca="1" ref="G521" ca="1">IF(ISNUMBER(F521),IF(INDEX(Activiteitenoverzicht!$B$5:$B$10001,F521)&lt;&gt;0,INDEX(Activiteitenoverzicht!$B$5:$B$10001,F521),"niet gevonden"),"-")</f>
        <v>-</v>
      </c>
      <c r="H521" t="str" cm="1">
        <f t="array" aca="1" ref="H521" ca="1">IF(ISNUMBER(F521),IF(INDEX(Activiteitenoverzicht!$G$5:$G$10001,F521)&lt;&gt;0,INDEX(Activiteitenoverzicht!$G$5:$G$10001,F521),"niet gevonden"),"-")</f>
        <v>-</v>
      </c>
      <c r="I521" t="str">
        <f ca="1">IF(ISNUMBER(F521), IFERROR(MATCH(A521,OFFSET(Activiteitenoverzicht!$D$5:$D$10001,F521,0), 0)+F521, "-"), "-")</f>
        <v>-</v>
      </c>
      <c r="J521" t="str" cm="1">
        <f t="array" aca="1" ref="J521" ca="1">IF(ISNUMBER(I521),IF(INDEX(Activiteitenoverzicht!$B$5:$B$10001,I521)&lt;&gt;0,INDEX(Activiteitenoverzicht!$B$5:$B$10001,I521),"niet gevonden"),"-")</f>
        <v>-</v>
      </c>
      <c r="K521" t="str" cm="1">
        <f t="array" aca="1" ref="K521" ca="1">IF(ISNUMBER(I521),IF(INDEX(Activiteitenoverzicht!$G$5:$G$10001,I521)&lt;&gt;0,INDEX(Activiteitenoverzicht!$G$5:$G$10001,I521),"niet gevonden"),"-")</f>
        <v>-</v>
      </c>
      <c r="L521" t="str">
        <f ca="1">IF(ISNUMBER(I521), IFERROR(MATCH(A521,OFFSET(Activiteitenoverzicht!$D$5:$D$10001,I521,0), 0)+I521, "-"), "-")</f>
        <v>-</v>
      </c>
      <c r="M521" t="str" cm="1">
        <f t="array" aca="1" ref="M521" ca="1">IF(ISNUMBER(L521),IF(INDEX(Activiteitenoverzicht!$B$5:$B$10001,L521)&lt;&gt;0,INDEX(Activiteitenoverzicht!$B$5:$B$10001,L521),"niet gevonden"),"-")</f>
        <v>-</v>
      </c>
      <c r="N521" t="str" cm="1">
        <f t="array" aca="1" ref="N521" ca="1">IF(ISNUMBER(L521),IF(INDEX(Activiteitenoverzicht!$G$5:$G$10001,L521)&lt;&gt;0,INDEX(Activiteitenoverzicht!$G$5:$G$10001,L521),"niet gevonden"),"-")</f>
        <v>-</v>
      </c>
      <c r="O521" t="str">
        <f ca="1">IF(ISNUMBER(L521), IFERROR(MATCH(A521,OFFSET(Activiteitenoverzicht!$D$5:$D$10001,L521,0), 0)+L521, "-"), "-")</f>
        <v>-</v>
      </c>
      <c r="R521" t="str">
        <f ca="1">IF(ISNUMBER(O521), IFERROR(MATCH(A521,OFFSET(Activiteitenoverzicht!$D$5:$D$10001,O521,0), 0)+O521, "-"), "-")</f>
        <v>-</v>
      </c>
      <c r="U521" t="str">
        <f ca="1">IF(ISNUMBER(R521), IFERROR(MATCH(A521,OFFSET(Activiteitenoverzicht!$D$5:$D$10001,R521,0), 0)+R521, "-"), "-")</f>
        <v>-</v>
      </c>
      <c r="X521" t="str">
        <f ca="1">IF(ISNUMBER(U521), IFERROR(MATCH(A521,OFFSET(Activiteitenoverzicht!$D$5:$D$10001,U521,0), 0)+U521, "-"), "-")</f>
        <v>-</v>
      </c>
      <c r="AA521" t="str">
        <f ca="1">IF(ISNUMBER(X521), IFERROR(MATCH(A521,OFFSET(Activiteitenoverzicht!$D$5:$D$10001,X521,0), 0)+X521, "-"), "-")</f>
        <v>-</v>
      </c>
    </row>
    <row r="522" spans="2:27" x14ac:dyDescent="0.25">
      <c r="B522">
        <f t="shared" si="8"/>
        <v>0</v>
      </c>
      <c r="C522" t="e">
        <f>MATCH(A522,Activiteitenoverzicht!$D$5:$D$10001, 0)</f>
        <v>#N/A</v>
      </c>
      <c r="D522" t="e" cm="1">
        <f t="array" ref="D522">IF(INDEX(Activiteitenoverzicht!$B$5:$B$10001,C522)&lt;&gt;0,INDEX(Activiteitenoverzicht!$B$5:$B$10001,C522),"niet gevonden")</f>
        <v>#N/A</v>
      </c>
      <c r="E522" t="e" cm="1">
        <f t="array" ref="E522">IF(INDEX(Activiteitenoverzicht!$G$5:$G$10001,C522)&lt;&gt;0,INDEX(Activiteitenoverzicht!$G$5:$G$10001,C522),"niet gevonden")</f>
        <v>#N/A</v>
      </c>
      <c r="F522" t="str">
        <f ca="1">IFERROR(MATCH(A522,OFFSET(Activiteitenoverzicht!$D$5:$D$2079,C522,0), 0)+C522, "-")</f>
        <v>-</v>
      </c>
      <c r="G522" t="str" cm="1">
        <f t="array" aca="1" ref="G522" ca="1">IF(ISNUMBER(F522),IF(INDEX(Activiteitenoverzicht!$B$5:$B$10001,F522)&lt;&gt;0,INDEX(Activiteitenoverzicht!$B$5:$B$10001,F522),"niet gevonden"),"-")</f>
        <v>-</v>
      </c>
      <c r="H522" t="str" cm="1">
        <f t="array" aca="1" ref="H522" ca="1">IF(ISNUMBER(F522),IF(INDEX(Activiteitenoverzicht!$G$5:$G$10001,F522)&lt;&gt;0,INDEX(Activiteitenoverzicht!$G$5:$G$10001,F522),"niet gevonden"),"-")</f>
        <v>-</v>
      </c>
      <c r="I522" t="str">
        <f ca="1">IF(ISNUMBER(F522), IFERROR(MATCH(A522,OFFSET(Activiteitenoverzicht!$D$5:$D$10001,F522,0), 0)+F522, "-"), "-")</f>
        <v>-</v>
      </c>
      <c r="J522" t="str" cm="1">
        <f t="array" aca="1" ref="J522" ca="1">IF(ISNUMBER(I522),IF(INDEX(Activiteitenoverzicht!$B$5:$B$10001,I522)&lt;&gt;0,INDEX(Activiteitenoverzicht!$B$5:$B$10001,I522),"niet gevonden"),"-")</f>
        <v>-</v>
      </c>
      <c r="K522" t="str" cm="1">
        <f t="array" aca="1" ref="K522" ca="1">IF(ISNUMBER(I522),IF(INDEX(Activiteitenoverzicht!$G$5:$G$10001,I522)&lt;&gt;0,INDEX(Activiteitenoverzicht!$G$5:$G$10001,I522),"niet gevonden"),"-")</f>
        <v>-</v>
      </c>
      <c r="L522" t="str">
        <f ca="1">IF(ISNUMBER(I522), IFERROR(MATCH(A522,OFFSET(Activiteitenoverzicht!$D$5:$D$10001,I522,0), 0)+I522, "-"), "-")</f>
        <v>-</v>
      </c>
      <c r="M522" t="str" cm="1">
        <f t="array" aca="1" ref="M522" ca="1">IF(ISNUMBER(L522),IF(INDEX(Activiteitenoverzicht!$B$5:$B$10001,L522)&lt;&gt;0,INDEX(Activiteitenoverzicht!$B$5:$B$10001,L522),"niet gevonden"),"-")</f>
        <v>-</v>
      </c>
      <c r="N522" t="str" cm="1">
        <f t="array" aca="1" ref="N522" ca="1">IF(ISNUMBER(L522),IF(INDEX(Activiteitenoverzicht!$G$5:$G$10001,L522)&lt;&gt;0,INDEX(Activiteitenoverzicht!$G$5:$G$10001,L522),"niet gevonden"),"-")</f>
        <v>-</v>
      </c>
      <c r="O522" t="str">
        <f ca="1">IF(ISNUMBER(L522), IFERROR(MATCH(A522,OFFSET(Activiteitenoverzicht!$D$5:$D$10001,L522,0), 0)+L522, "-"), "-")</f>
        <v>-</v>
      </c>
      <c r="R522" t="str">
        <f ca="1">IF(ISNUMBER(O522), IFERROR(MATCH(A522,OFFSET(Activiteitenoverzicht!$D$5:$D$10001,O522,0), 0)+O522, "-"), "-")</f>
        <v>-</v>
      </c>
      <c r="U522" t="str">
        <f ca="1">IF(ISNUMBER(R522), IFERROR(MATCH(A522,OFFSET(Activiteitenoverzicht!$D$5:$D$10001,R522,0), 0)+R522, "-"), "-")</f>
        <v>-</v>
      </c>
      <c r="X522" t="str">
        <f ca="1">IF(ISNUMBER(U522), IFERROR(MATCH(A522,OFFSET(Activiteitenoverzicht!$D$5:$D$10001,U522,0), 0)+U522, "-"), "-")</f>
        <v>-</v>
      </c>
      <c r="AA522" t="str">
        <f ca="1">IF(ISNUMBER(X522), IFERROR(MATCH(A522,OFFSET(Activiteitenoverzicht!$D$5:$D$10001,X522,0), 0)+X522, "-"), "-")</f>
        <v>-</v>
      </c>
    </row>
    <row r="523" spans="2:27" x14ac:dyDescent="0.25">
      <c r="B523">
        <f t="shared" si="8"/>
        <v>0</v>
      </c>
      <c r="C523" t="e">
        <f>MATCH(A523,Activiteitenoverzicht!$D$5:$D$10001, 0)</f>
        <v>#N/A</v>
      </c>
      <c r="D523" t="e" cm="1">
        <f t="array" ref="D523">IF(INDEX(Activiteitenoverzicht!$B$5:$B$10001,C523)&lt;&gt;0,INDEX(Activiteitenoverzicht!$B$5:$B$10001,C523),"niet gevonden")</f>
        <v>#N/A</v>
      </c>
      <c r="E523" t="e" cm="1">
        <f t="array" ref="E523">IF(INDEX(Activiteitenoverzicht!$G$5:$G$10001,C523)&lt;&gt;0,INDEX(Activiteitenoverzicht!$G$5:$G$10001,C523),"niet gevonden")</f>
        <v>#N/A</v>
      </c>
      <c r="F523" t="str">
        <f ca="1">IFERROR(MATCH(A523,OFFSET(Activiteitenoverzicht!$D$5:$D$2079,C523,0), 0)+C523, "-")</f>
        <v>-</v>
      </c>
      <c r="G523" t="str" cm="1">
        <f t="array" aca="1" ref="G523" ca="1">IF(ISNUMBER(F523),IF(INDEX(Activiteitenoverzicht!$B$5:$B$10001,F523)&lt;&gt;0,INDEX(Activiteitenoverzicht!$B$5:$B$10001,F523),"niet gevonden"),"-")</f>
        <v>-</v>
      </c>
      <c r="H523" t="str" cm="1">
        <f t="array" aca="1" ref="H523" ca="1">IF(ISNUMBER(F523),IF(INDEX(Activiteitenoverzicht!$G$5:$G$10001,F523)&lt;&gt;0,INDEX(Activiteitenoverzicht!$G$5:$G$10001,F523),"niet gevonden"),"-")</f>
        <v>-</v>
      </c>
      <c r="I523" t="str">
        <f ca="1">IF(ISNUMBER(F523), IFERROR(MATCH(A523,OFFSET(Activiteitenoverzicht!$D$5:$D$10001,F523,0), 0)+F523, "-"), "-")</f>
        <v>-</v>
      </c>
      <c r="J523" t="str" cm="1">
        <f t="array" aca="1" ref="J523" ca="1">IF(ISNUMBER(I523),IF(INDEX(Activiteitenoverzicht!$B$5:$B$10001,I523)&lt;&gt;0,INDEX(Activiteitenoverzicht!$B$5:$B$10001,I523),"niet gevonden"),"-")</f>
        <v>-</v>
      </c>
      <c r="K523" t="str" cm="1">
        <f t="array" aca="1" ref="K523" ca="1">IF(ISNUMBER(I523),IF(INDEX(Activiteitenoverzicht!$G$5:$G$10001,I523)&lt;&gt;0,INDEX(Activiteitenoverzicht!$G$5:$G$10001,I523),"niet gevonden"),"-")</f>
        <v>-</v>
      </c>
      <c r="L523" t="str">
        <f ca="1">IF(ISNUMBER(I523), IFERROR(MATCH(A523,OFFSET(Activiteitenoverzicht!$D$5:$D$10001,I523,0), 0)+I523, "-"), "-")</f>
        <v>-</v>
      </c>
      <c r="M523" t="str" cm="1">
        <f t="array" aca="1" ref="M523" ca="1">IF(ISNUMBER(L523),IF(INDEX(Activiteitenoverzicht!$B$5:$B$10001,L523)&lt;&gt;0,INDEX(Activiteitenoverzicht!$B$5:$B$10001,L523),"niet gevonden"),"-")</f>
        <v>-</v>
      </c>
      <c r="N523" t="str" cm="1">
        <f t="array" aca="1" ref="N523" ca="1">IF(ISNUMBER(L523),IF(INDEX(Activiteitenoverzicht!$G$5:$G$10001,L523)&lt;&gt;0,INDEX(Activiteitenoverzicht!$G$5:$G$10001,L523),"niet gevonden"),"-")</f>
        <v>-</v>
      </c>
      <c r="O523" t="str">
        <f ca="1">IF(ISNUMBER(L523), IFERROR(MATCH(A523,OFFSET(Activiteitenoverzicht!$D$5:$D$10001,L523,0), 0)+L523, "-"), "-")</f>
        <v>-</v>
      </c>
      <c r="R523" t="str">
        <f ca="1">IF(ISNUMBER(O523), IFERROR(MATCH(A523,OFFSET(Activiteitenoverzicht!$D$5:$D$10001,O523,0), 0)+O523, "-"), "-")</f>
        <v>-</v>
      </c>
      <c r="U523" t="str">
        <f ca="1">IF(ISNUMBER(R523), IFERROR(MATCH(A523,OFFSET(Activiteitenoverzicht!$D$5:$D$10001,R523,0), 0)+R523, "-"), "-")</f>
        <v>-</v>
      </c>
      <c r="X523" t="str">
        <f ca="1">IF(ISNUMBER(U523), IFERROR(MATCH(A523,OFFSET(Activiteitenoverzicht!$D$5:$D$10001,U523,0), 0)+U523, "-"), "-")</f>
        <v>-</v>
      </c>
      <c r="AA523" t="str">
        <f ca="1">IF(ISNUMBER(X523), IFERROR(MATCH(A523,OFFSET(Activiteitenoverzicht!$D$5:$D$10001,X523,0), 0)+X523, "-"), "-")</f>
        <v>-</v>
      </c>
    </row>
    <row r="524" spans="2:27" x14ac:dyDescent="0.25">
      <c r="B524">
        <f t="shared" si="8"/>
        <v>0</v>
      </c>
      <c r="C524" t="e">
        <f>MATCH(A524,Activiteitenoverzicht!$D$5:$D$10001, 0)</f>
        <v>#N/A</v>
      </c>
      <c r="D524" t="e" cm="1">
        <f t="array" ref="D524">IF(INDEX(Activiteitenoverzicht!$B$5:$B$10001,C524)&lt;&gt;0,INDEX(Activiteitenoverzicht!$B$5:$B$10001,C524),"niet gevonden")</f>
        <v>#N/A</v>
      </c>
      <c r="E524" t="e" cm="1">
        <f t="array" ref="E524">IF(INDEX(Activiteitenoverzicht!$G$5:$G$10001,C524)&lt;&gt;0,INDEX(Activiteitenoverzicht!$G$5:$G$10001,C524),"niet gevonden")</f>
        <v>#N/A</v>
      </c>
      <c r="F524" t="str">
        <f ca="1">IFERROR(MATCH(A524,OFFSET(Activiteitenoverzicht!$D$5:$D$2079,C524,0), 0)+C524, "-")</f>
        <v>-</v>
      </c>
      <c r="G524" t="str" cm="1">
        <f t="array" aca="1" ref="G524" ca="1">IF(ISNUMBER(F524),IF(INDEX(Activiteitenoverzicht!$B$5:$B$10001,F524)&lt;&gt;0,INDEX(Activiteitenoverzicht!$B$5:$B$10001,F524),"niet gevonden"),"-")</f>
        <v>-</v>
      </c>
      <c r="H524" t="str" cm="1">
        <f t="array" aca="1" ref="H524" ca="1">IF(ISNUMBER(F524),IF(INDEX(Activiteitenoverzicht!$G$5:$G$10001,F524)&lt;&gt;0,INDEX(Activiteitenoverzicht!$G$5:$G$10001,F524),"niet gevonden"),"-")</f>
        <v>-</v>
      </c>
      <c r="I524" t="str">
        <f ca="1">IF(ISNUMBER(F524), IFERROR(MATCH(A524,OFFSET(Activiteitenoverzicht!$D$5:$D$10001,F524,0), 0)+F524, "-"), "-")</f>
        <v>-</v>
      </c>
      <c r="J524" t="str" cm="1">
        <f t="array" aca="1" ref="J524" ca="1">IF(ISNUMBER(I524),IF(INDEX(Activiteitenoverzicht!$B$5:$B$10001,I524)&lt;&gt;0,INDEX(Activiteitenoverzicht!$B$5:$B$10001,I524),"niet gevonden"),"-")</f>
        <v>-</v>
      </c>
      <c r="K524" t="str" cm="1">
        <f t="array" aca="1" ref="K524" ca="1">IF(ISNUMBER(I524),IF(INDEX(Activiteitenoverzicht!$G$5:$G$10001,I524)&lt;&gt;0,INDEX(Activiteitenoverzicht!$G$5:$G$10001,I524),"niet gevonden"),"-")</f>
        <v>-</v>
      </c>
      <c r="L524" t="str">
        <f ca="1">IF(ISNUMBER(I524), IFERROR(MATCH(A524,OFFSET(Activiteitenoverzicht!$D$5:$D$10001,I524,0), 0)+I524, "-"), "-")</f>
        <v>-</v>
      </c>
      <c r="M524" t="str" cm="1">
        <f t="array" aca="1" ref="M524" ca="1">IF(ISNUMBER(L524),IF(INDEX(Activiteitenoverzicht!$B$5:$B$10001,L524)&lt;&gt;0,INDEX(Activiteitenoverzicht!$B$5:$B$10001,L524),"niet gevonden"),"-")</f>
        <v>-</v>
      </c>
      <c r="N524" t="str" cm="1">
        <f t="array" aca="1" ref="N524" ca="1">IF(ISNUMBER(L524),IF(INDEX(Activiteitenoverzicht!$G$5:$G$10001,L524)&lt;&gt;0,INDEX(Activiteitenoverzicht!$G$5:$G$10001,L524),"niet gevonden"),"-")</f>
        <v>-</v>
      </c>
      <c r="O524" t="str">
        <f ca="1">IF(ISNUMBER(L524), IFERROR(MATCH(A524,OFFSET(Activiteitenoverzicht!$D$5:$D$10001,L524,0), 0)+L524, "-"), "-")</f>
        <v>-</v>
      </c>
      <c r="R524" t="str">
        <f ca="1">IF(ISNUMBER(O524), IFERROR(MATCH(A524,OFFSET(Activiteitenoverzicht!$D$5:$D$10001,O524,0), 0)+O524, "-"), "-")</f>
        <v>-</v>
      </c>
      <c r="U524" t="str">
        <f ca="1">IF(ISNUMBER(R524), IFERROR(MATCH(A524,OFFSET(Activiteitenoverzicht!$D$5:$D$10001,R524,0), 0)+R524, "-"), "-")</f>
        <v>-</v>
      </c>
      <c r="X524" t="str">
        <f ca="1">IF(ISNUMBER(U524), IFERROR(MATCH(A524,OFFSET(Activiteitenoverzicht!$D$5:$D$10001,U524,0), 0)+U524, "-"), "-")</f>
        <v>-</v>
      </c>
      <c r="AA524" t="str">
        <f ca="1">IF(ISNUMBER(X524), IFERROR(MATCH(A524,OFFSET(Activiteitenoverzicht!$D$5:$D$10001,X524,0), 0)+X524, "-"), "-")</f>
        <v>-</v>
      </c>
    </row>
    <row r="525" spans="2:27" x14ac:dyDescent="0.25">
      <c r="B525">
        <f t="shared" si="8"/>
        <v>0</v>
      </c>
      <c r="C525" t="e">
        <f>MATCH(A525,Activiteitenoverzicht!$D$5:$D$10001, 0)</f>
        <v>#N/A</v>
      </c>
      <c r="D525" t="e" cm="1">
        <f t="array" ref="D525">IF(INDEX(Activiteitenoverzicht!$B$5:$B$10001,C525)&lt;&gt;0,INDEX(Activiteitenoverzicht!$B$5:$B$10001,C525),"niet gevonden")</f>
        <v>#N/A</v>
      </c>
      <c r="E525" t="e" cm="1">
        <f t="array" ref="E525">IF(INDEX(Activiteitenoverzicht!$G$5:$G$10001,C525)&lt;&gt;0,INDEX(Activiteitenoverzicht!$G$5:$G$10001,C525),"niet gevonden")</f>
        <v>#N/A</v>
      </c>
      <c r="F525" t="str">
        <f ca="1">IFERROR(MATCH(A525,OFFSET(Activiteitenoverzicht!$D$5:$D$2079,C525,0), 0)+C525, "-")</f>
        <v>-</v>
      </c>
      <c r="G525" t="str" cm="1">
        <f t="array" aca="1" ref="G525" ca="1">IF(ISNUMBER(F525),IF(INDEX(Activiteitenoverzicht!$B$5:$B$10001,F525)&lt;&gt;0,INDEX(Activiteitenoverzicht!$B$5:$B$10001,F525),"niet gevonden"),"-")</f>
        <v>-</v>
      </c>
      <c r="H525" t="str" cm="1">
        <f t="array" aca="1" ref="H525" ca="1">IF(ISNUMBER(F525),IF(INDEX(Activiteitenoverzicht!$G$5:$G$10001,F525)&lt;&gt;0,INDEX(Activiteitenoverzicht!$G$5:$G$10001,F525),"niet gevonden"),"-")</f>
        <v>-</v>
      </c>
      <c r="I525" t="str">
        <f ca="1">IF(ISNUMBER(F525), IFERROR(MATCH(A525,OFFSET(Activiteitenoverzicht!$D$5:$D$10001,F525,0), 0)+F525, "-"), "-")</f>
        <v>-</v>
      </c>
      <c r="J525" t="str" cm="1">
        <f t="array" aca="1" ref="J525" ca="1">IF(ISNUMBER(I525),IF(INDEX(Activiteitenoverzicht!$B$5:$B$10001,I525)&lt;&gt;0,INDEX(Activiteitenoverzicht!$B$5:$B$10001,I525),"niet gevonden"),"-")</f>
        <v>-</v>
      </c>
      <c r="K525" t="str" cm="1">
        <f t="array" aca="1" ref="K525" ca="1">IF(ISNUMBER(I525),IF(INDEX(Activiteitenoverzicht!$G$5:$G$10001,I525)&lt;&gt;0,INDEX(Activiteitenoverzicht!$G$5:$G$10001,I525),"niet gevonden"),"-")</f>
        <v>-</v>
      </c>
      <c r="L525" t="str">
        <f ca="1">IF(ISNUMBER(I525), IFERROR(MATCH(A525,OFFSET(Activiteitenoverzicht!$D$5:$D$10001,I525,0), 0)+I525, "-"), "-")</f>
        <v>-</v>
      </c>
      <c r="M525" t="str" cm="1">
        <f t="array" aca="1" ref="M525" ca="1">IF(ISNUMBER(L525),IF(INDEX(Activiteitenoverzicht!$B$5:$B$10001,L525)&lt;&gt;0,INDEX(Activiteitenoverzicht!$B$5:$B$10001,L525),"niet gevonden"),"-")</f>
        <v>-</v>
      </c>
      <c r="N525" t="str" cm="1">
        <f t="array" aca="1" ref="N525" ca="1">IF(ISNUMBER(L525),IF(INDEX(Activiteitenoverzicht!$G$5:$G$10001,L525)&lt;&gt;0,INDEX(Activiteitenoverzicht!$G$5:$G$10001,L525),"niet gevonden"),"-")</f>
        <v>-</v>
      </c>
      <c r="O525" t="str">
        <f ca="1">IF(ISNUMBER(L525), IFERROR(MATCH(A525,OFFSET(Activiteitenoverzicht!$D$5:$D$10001,L525,0), 0)+L525, "-"), "-")</f>
        <v>-</v>
      </c>
      <c r="R525" t="str">
        <f ca="1">IF(ISNUMBER(O525), IFERROR(MATCH(A525,OFFSET(Activiteitenoverzicht!$D$5:$D$10001,O525,0), 0)+O525, "-"), "-")</f>
        <v>-</v>
      </c>
      <c r="U525" t="str">
        <f ca="1">IF(ISNUMBER(R525), IFERROR(MATCH(A525,OFFSET(Activiteitenoverzicht!$D$5:$D$10001,R525,0), 0)+R525, "-"), "-")</f>
        <v>-</v>
      </c>
      <c r="X525" t="str">
        <f ca="1">IF(ISNUMBER(U525), IFERROR(MATCH(A525,OFFSET(Activiteitenoverzicht!$D$5:$D$10001,U525,0), 0)+U525, "-"), "-")</f>
        <v>-</v>
      </c>
      <c r="AA525" t="str">
        <f ca="1">IF(ISNUMBER(X525), IFERROR(MATCH(A525,OFFSET(Activiteitenoverzicht!$D$5:$D$10001,X525,0), 0)+X525, "-"), "-")</f>
        <v>-</v>
      </c>
    </row>
    <row r="526" spans="2:27" x14ac:dyDescent="0.25">
      <c r="B526">
        <f t="shared" si="8"/>
        <v>0</v>
      </c>
      <c r="C526" t="e">
        <f>MATCH(A526,Activiteitenoverzicht!$D$5:$D$10001, 0)</f>
        <v>#N/A</v>
      </c>
      <c r="D526" t="e" cm="1">
        <f t="array" ref="D526">IF(INDEX(Activiteitenoverzicht!$B$5:$B$10001,C526)&lt;&gt;0,INDEX(Activiteitenoverzicht!$B$5:$B$10001,C526),"niet gevonden")</f>
        <v>#N/A</v>
      </c>
      <c r="E526" t="e" cm="1">
        <f t="array" ref="E526">IF(INDEX(Activiteitenoverzicht!$G$5:$G$10001,C526)&lt;&gt;0,INDEX(Activiteitenoverzicht!$G$5:$G$10001,C526),"niet gevonden")</f>
        <v>#N/A</v>
      </c>
      <c r="F526" t="str">
        <f ca="1">IFERROR(MATCH(A526,OFFSET(Activiteitenoverzicht!$D$5:$D$2079,C526,0), 0)+C526, "-")</f>
        <v>-</v>
      </c>
      <c r="G526" t="str" cm="1">
        <f t="array" aca="1" ref="G526" ca="1">IF(ISNUMBER(F526),IF(INDEX(Activiteitenoverzicht!$B$5:$B$10001,F526)&lt;&gt;0,INDEX(Activiteitenoverzicht!$B$5:$B$10001,F526),"niet gevonden"),"-")</f>
        <v>-</v>
      </c>
      <c r="H526" t="str" cm="1">
        <f t="array" aca="1" ref="H526" ca="1">IF(ISNUMBER(F526),IF(INDEX(Activiteitenoverzicht!$G$5:$G$10001,F526)&lt;&gt;0,INDEX(Activiteitenoverzicht!$G$5:$G$10001,F526),"niet gevonden"),"-")</f>
        <v>-</v>
      </c>
      <c r="I526" t="str">
        <f ca="1">IF(ISNUMBER(F526), IFERROR(MATCH(A526,OFFSET(Activiteitenoverzicht!$D$5:$D$10001,F526,0), 0)+F526, "-"), "-")</f>
        <v>-</v>
      </c>
      <c r="J526" t="str" cm="1">
        <f t="array" aca="1" ref="J526" ca="1">IF(ISNUMBER(I526),IF(INDEX(Activiteitenoverzicht!$B$5:$B$10001,I526)&lt;&gt;0,INDEX(Activiteitenoverzicht!$B$5:$B$10001,I526),"niet gevonden"),"-")</f>
        <v>-</v>
      </c>
      <c r="K526" t="str" cm="1">
        <f t="array" aca="1" ref="K526" ca="1">IF(ISNUMBER(I526),IF(INDEX(Activiteitenoverzicht!$G$5:$G$10001,I526)&lt;&gt;0,INDEX(Activiteitenoverzicht!$G$5:$G$10001,I526),"niet gevonden"),"-")</f>
        <v>-</v>
      </c>
      <c r="L526" t="str">
        <f ca="1">IF(ISNUMBER(I526), IFERROR(MATCH(A526,OFFSET(Activiteitenoverzicht!$D$5:$D$10001,I526,0), 0)+I526, "-"), "-")</f>
        <v>-</v>
      </c>
      <c r="M526" t="str" cm="1">
        <f t="array" aca="1" ref="M526" ca="1">IF(ISNUMBER(L526),IF(INDEX(Activiteitenoverzicht!$B$5:$B$10001,L526)&lt;&gt;0,INDEX(Activiteitenoverzicht!$B$5:$B$10001,L526),"niet gevonden"),"-")</f>
        <v>-</v>
      </c>
      <c r="N526" t="str" cm="1">
        <f t="array" aca="1" ref="N526" ca="1">IF(ISNUMBER(L526),IF(INDEX(Activiteitenoverzicht!$G$5:$G$10001,L526)&lt;&gt;0,INDEX(Activiteitenoverzicht!$G$5:$G$10001,L526),"niet gevonden"),"-")</f>
        <v>-</v>
      </c>
      <c r="O526" t="str">
        <f ca="1">IF(ISNUMBER(L526), IFERROR(MATCH(A526,OFFSET(Activiteitenoverzicht!$D$5:$D$10001,L526,0), 0)+L526, "-"), "-")</f>
        <v>-</v>
      </c>
      <c r="R526" t="str">
        <f ca="1">IF(ISNUMBER(O526), IFERROR(MATCH(A526,OFFSET(Activiteitenoverzicht!$D$5:$D$10001,O526,0), 0)+O526, "-"), "-")</f>
        <v>-</v>
      </c>
      <c r="U526" t="str">
        <f ca="1">IF(ISNUMBER(R526), IFERROR(MATCH(A526,OFFSET(Activiteitenoverzicht!$D$5:$D$10001,R526,0), 0)+R526, "-"), "-")</f>
        <v>-</v>
      </c>
      <c r="X526" t="str">
        <f ca="1">IF(ISNUMBER(U526), IFERROR(MATCH(A526,OFFSET(Activiteitenoverzicht!$D$5:$D$10001,U526,0), 0)+U526, "-"), "-")</f>
        <v>-</v>
      </c>
      <c r="AA526" t="str">
        <f ca="1">IF(ISNUMBER(X526), IFERROR(MATCH(A526,OFFSET(Activiteitenoverzicht!$D$5:$D$10001,X526,0), 0)+X526, "-"), "-")</f>
        <v>-</v>
      </c>
    </row>
    <row r="527" spans="2:27" x14ac:dyDescent="0.25">
      <c r="B527">
        <f t="shared" si="8"/>
        <v>0</v>
      </c>
      <c r="C527" t="e">
        <f>MATCH(A527,Activiteitenoverzicht!$D$5:$D$10001, 0)</f>
        <v>#N/A</v>
      </c>
      <c r="D527" t="e" cm="1">
        <f t="array" ref="D527">IF(INDEX(Activiteitenoverzicht!$B$5:$B$10001,C527)&lt;&gt;0,INDEX(Activiteitenoverzicht!$B$5:$B$10001,C527),"niet gevonden")</f>
        <v>#N/A</v>
      </c>
      <c r="E527" t="e" cm="1">
        <f t="array" ref="E527">IF(INDEX(Activiteitenoverzicht!$G$5:$G$10001,C527)&lt;&gt;0,INDEX(Activiteitenoverzicht!$G$5:$G$10001,C527),"niet gevonden")</f>
        <v>#N/A</v>
      </c>
      <c r="F527" t="str">
        <f ca="1">IFERROR(MATCH(A527,OFFSET(Activiteitenoverzicht!$D$5:$D$2079,C527,0), 0)+C527, "-")</f>
        <v>-</v>
      </c>
      <c r="G527" t="str" cm="1">
        <f t="array" aca="1" ref="G527" ca="1">IF(ISNUMBER(F527),IF(INDEX(Activiteitenoverzicht!$B$5:$B$10001,F527)&lt;&gt;0,INDEX(Activiteitenoverzicht!$B$5:$B$10001,F527),"niet gevonden"),"-")</f>
        <v>-</v>
      </c>
      <c r="H527" t="str" cm="1">
        <f t="array" aca="1" ref="H527" ca="1">IF(ISNUMBER(F527),IF(INDEX(Activiteitenoverzicht!$G$5:$G$10001,F527)&lt;&gt;0,INDEX(Activiteitenoverzicht!$G$5:$G$10001,F527),"niet gevonden"),"-")</f>
        <v>-</v>
      </c>
      <c r="I527" t="str">
        <f ca="1">IF(ISNUMBER(F527), IFERROR(MATCH(A527,OFFSET(Activiteitenoverzicht!$D$5:$D$10001,F527,0), 0)+F527, "-"), "-")</f>
        <v>-</v>
      </c>
      <c r="J527" t="str" cm="1">
        <f t="array" aca="1" ref="J527" ca="1">IF(ISNUMBER(I527),IF(INDEX(Activiteitenoverzicht!$B$5:$B$10001,I527)&lt;&gt;0,INDEX(Activiteitenoverzicht!$B$5:$B$10001,I527),"niet gevonden"),"-")</f>
        <v>-</v>
      </c>
      <c r="K527" t="str" cm="1">
        <f t="array" aca="1" ref="K527" ca="1">IF(ISNUMBER(I527),IF(INDEX(Activiteitenoverzicht!$G$5:$G$10001,I527)&lt;&gt;0,INDEX(Activiteitenoverzicht!$G$5:$G$10001,I527),"niet gevonden"),"-")</f>
        <v>-</v>
      </c>
      <c r="L527" t="str">
        <f ca="1">IF(ISNUMBER(I527), IFERROR(MATCH(A527,OFFSET(Activiteitenoverzicht!$D$5:$D$10001,I527,0), 0)+I527, "-"), "-")</f>
        <v>-</v>
      </c>
      <c r="M527" t="str" cm="1">
        <f t="array" aca="1" ref="M527" ca="1">IF(ISNUMBER(L527),IF(INDEX(Activiteitenoverzicht!$B$5:$B$10001,L527)&lt;&gt;0,INDEX(Activiteitenoverzicht!$B$5:$B$10001,L527),"niet gevonden"),"-")</f>
        <v>-</v>
      </c>
      <c r="N527" t="str" cm="1">
        <f t="array" aca="1" ref="N527" ca="1">IF(ISNUMBER(L527),IF(INDEX(Activiteitenoverzicht!$G$5:$G$10001,L527)&lt;&gt;0,INDEX(Activiteitenoverzicht!$G$5:$G$10001,L527),"niet gevonden"),"-")</f>
        <v>-</v>
      </c>
      <c r="O527" t="str">
        <f ca="1">IF(ISNUMBER(L527), IFERROR(MATCH(A527,OFFSET(Activiteitenoverzicht!$D$5:$D$10001,L527,0), 0)+L527, "-"), "-")</f>
        <v>-</v>
      </c>
      <c r="R527" t="str">
        <f ca="1">IF(ISNUMBER(O527), IFERROR(MATCH(A527,OFFSET(Activiteitenoverzicht!$D$5:$D$10001,O527,0), 0)+O527, "-"), "-")</f>
        <v>-</v>
      </c>
      <c r="U527" t="str">
        <f ca="1">IF(ISNUMBER(R527), IFERROR(MATCH(A527,OFFSET(Activiteitenoverzicht!$D$5:$D$10001,R527,0), 0)+R527, "-"), "-")</f>
        <v>-</v>
      </c>
      <c r="X527" t="str">
        <f ca="1">IF(ISNUMBER(U527), IFERROR(MATCH(A527,OFFSET(Activiteitenoverzicht!$D$5:$D$10001,U527,0), 0)+U527, "-"), "-")</f>
        <v>-</v>
      </c>
      <c r="AA527" t="str">
        <f ca="1">IF(ISNUMBER(X527), IFERROR(MATCH(A527,OFFSET(Activiteitenoverzicht!$D$5:$D$10001,X527,0), 0)+X527, "-"), "-")</f>
        <v>-</v>
      </c>
    </row>
    <row r="528" spans="2:27" x14ac:dyDescent="0.25">
      <c r="B528">
        <f t="shared" si="8"/>
        <v>0</v>
      </c>
      <c r="C528" t="e">
        <f>MATCH(A528,Activiteitenoverzicht!$D$5:$D$10001, 0)</f>
        <v>#N/A</v>
      </c>
      <c r="D528" t="e" cm="1">
        <f t="array" ref="D528">IF(INDEX(Activiteitenoverzicht!$B$5:$B$10001,C528)&lt;&gt;0,INDEX(Activiteitenoverzicht!$B$5:$B$10001,C528),"niet gevonden")</f>
        <v>#N/A</v>
      </c>
      <c r="E528" t="e" cm="1">
        <f t="array" ref="E528">IF(INDEX(Activiteitenoverzicht!$G$5:$G$10001,C528)&lt;&gt;0,INDEX(Activiteitenoverzicht!$G$5:$G$10001,C528),"niet gevonden")</f>
        <v>#N/A</v>
      </c>
      <c r="F528" t="str">
        <f ca="1">IFERROR(MATCH(A528,OFFSET(Activiteitenoverzicht!$D$5:$D$2079,C528,0), 0)+C528, "-")</f>
        <v>-</v>
      </c>
      <c r="G528" t="str" cm="1">
        <f t="array" aca="1" ref="G528" ca="1">IF(ISNUMBER(F528),IF(INDEX(Activiteitenoverzicht!$B$5:$B$10001,F528)&lt;&gt;0,INDEX(Activiteitenoverzicht!$B$5:$B$10001,F528),"niet gevonden"),"-")</f>
        <v>-</v>
      </c>
      <c r="H528" t="str" cm="1">
        <f t="array" aca="1" ref="H528" ca="1">IF(ISNUMBER(F528),IF(INDEX(Activiteitenoverzicht!$G$5:$G$10001,F528)&lt;&gt;0,INDEX(Activiteitenoverzicht!$G$5:$G$10001,F528),"niet gevonden"),"-")</f>
        <v>-</v>
      </c>
      <c r="I528" t="str">
        <f ca="1">IF(ISNUMBER(F528), IFERROR(MATCH(A528,OFFSET(Activiteitenoverzicht!$D$5:$D$10001,F528,0), 0)+F528, "-"), "-")</f>
        <v>-</v>
      </c>
      <c r="J528" t="str" cm="1">
        <f t="array" aca="1" ref="J528" ca="1">IF(ISNUMBER(I528),IF(INDEX(Activiteitenoverzicht!$B$5:$B$10001,I528)&lt;&gt;0,INDEX(Activiteitenoverzicht!$B$5:$B$10001,I528),"niet gevonden"),"-")</f>
        <v>-</v>
      </c>
      <c r="K528" t="str" cm="1">
        <f t="array" aca="1" ref="K528" ca="1">IF(ISNUMBER(I528),IF(INDEX(Activiteitenoverzicht!$G$5:$G$10001,I528)&lt;&gt;0,INDEX(Activiteitenoverzicht!$G$5:$G$10001,I528),"niet gevonden"),"-")</f>
        <v>-</v>
      </c>
      <c r="L528" t="str">
        <f ca="1">IF(ISNUMBER(I528), IFERROR(MATCH(A528,OFFSET(Activiteitenoverzicht!$D$5:$D$10001,I528,0), 0)+I528, "-"), "-")</f>
        <v>-</v>
      </c>
      <c r="M528" t="str" cm="1">
        <f t="array" aca="1" ref="M528" ca="1">IF(ISNUMBER(L528),IF(INDEX(Activiteitenoverzicht!$B$5:$B$10001,L528)&lt;&gt;0,INDEX(Activiteitenoverzicht!$B$5:$B$10001,L528),"niet gevonden"),"-")</f>
        <v>-</v>
      </c>
      <c r="N528" t="str" cm="1">
        <f t="array" aca="1" ref="N528" ca="1">IF(ISNUMBER(L528),IF(INDEX(Activiteitenoverzicht!$G$5:$G$10001,L528)&lt;&gt;0,INDEX(Activiteitenoverzicht!$G$5:$G$10001,L528),"niet gevonden"),"-")</f>
        <v>-</v>
      </c>
      <c r="O528" t="str">
        <f ca="1">IF(ISNUMBER(L528), IFERROR(MATCH(A528,OFFSET(Activiteitenoverzicht!$D$5:$D$10001,L528,0), 0)+L528, "-"), "-")</f>
        <v>-</v>
      </c>
      <c r="R528" t="str">
        <f ca="1">IF(ISNUMBER(O528), IFERROR(MATCH(A528,OFFSET(Activiteitenoverzicht!$D$5:$D$10001,O528,0), 0)+O528, "-"), "-")</f>
        <v>-</v>
      </c>
      <c r="U528" t="str">
        <f ca="1">IF(ISNUMBER(R528), IFERROR(MATCH(A528,OFFSET(Activiteitenoverzicht!$D$5:$D$10001,R528,0), 0)+R528, "-"), "-")</f>
        <v>-</v>
      </c>
      <c r="X528" t="str">
        <f ca="1">IF(ISNUMBER(U528), IFERROR(MATCH(A528,OFFSET(Activiteitenoverzicht!$D$5:$D$10001,U528,0), 0)+U528, "-"), "-")</f>
        <v>-</v>
      </c>
      <c r="AA528" t="str">
        <f ca="1">IF(ISNUMBER(X528), IFERROR(MATCH(A528,OFFSET(Activiteitenoverzicht!$D$5:$D$10001,X528,0), 0)+X528, "-"), "-")</f>
        <v>-</v>
      </c>
    </row>
    <row r="529" spans="2:27" x14ac:dyDescent="0.25">
      <c r="B529">
        <f t="shared" si="8"/>
        <v>0</v>
      </c>
      <c r="C529" t="e">
        <f>MATCH(A529,Activiteitenoverzicht!$D$5:$D$10001, 0)</f>
        <v>#N/A</v>
      </c>
      <c r="D529" t="e" cm="1">
        <f t="array" ref="D529">IF(INDEX(Activiteitenoverzicht!$B$5:$B$10001,C529)&lt;&gt;0,INDEX(Activiteitenoverzicht!$B$5:$B$10001,C529),"niet gevonden")</f>
        <v>#N/A</v>
      </c>
      <c r="E529" t="e" cm="1">
        <f t="array" ref="E529">IF(INDEX(Activiteitenoverzicht!$G$5:$G$10001,C529)&lt;&gt;0,INDEX(Activiteitenoverzicht!$G$5:$G$10001,C529),"niet gevonden")</f>
        <v>#N/A</v>
      </c>
      <c r="F529" t="str">
        <f ca="1">IFERROR(MATCH(A529,OFFSET(Activiteitenoverzicht!$D$5:$D$2079,C529,0), 0)+C529, "-")</f>
        <v>-</v>
      </c>
      <c r="G529" t="str" cm="1">
        <f t="array" aca="1" ref="G529" ca="1">IF(ISNUMBER(F529),IF(INDEX(Activiteitenoverzicht!$B$5:$B$10001,F529)&lt;&gt;0,INDEX(Activiteitenoverzicht!$B$5:$B$10001,F529),"niet gevonden"),"-")</f>
        <v>-</v>
      </c>
      <c r="H529" t="str" cm="1">
        <f t="array" aca="1" ref="H529" ca="1">IF(ISNUMBER(F529),IF(INDEX(Activiteitenoverzicht!$G$5:$G$10001,F529)&lt;&gt;0,INDEX(Activiteitenoverzicht!$G$5:$G$10001,F529),"niet gevonden"),"-")</f>
        <v>-</v>
      </c>
      <c r="I529" t="str">
        <f ca="1">IF(ISNUMBER(F529), IFERROR(MATCH(A529,OFFSET(Activiteitenoverzicht!$D$5:$D$10001,F529,0), 0)+F529, "-"), "-")</f>
        <v>-</v>
      </c>
      <c r="J529" t="str" cm="1">
        <f t="array" aca="1" ref="J529" ca="1">IF(ISNUMBER(I529),IF(INDEX(Activiteitenoverzicht!$B$5:$B$10001,I529)&lt;&gt;0,INDEX(Activiteitenoverzicht!$B$5:$B$10001,I529),"niet gevonden"),"-")</f>
        <v>-</v>
      </c>
      <c r="K529" t="str" cm="1">
        <f t="array" aca="1" ref="K529" ca="1">IF(ISNUMBER(I529),IF(INDEX(Activiteitenoverzicht!$G$5:$G$10001,I529)&lt;&gt;0,INDEX(Activiteitenoverzicht!$G$5:$G$10001,I529),"niet gevonden"),"-")</f>
        <v>-</v>
      </c>
      <c r="L529" t="str">
        <f ca="1">IF(ISNUMBER(I529), IFERROR(MATCH(A529,OFFSET(Activiteitenoverzicht!$D$5:$D$10001,I529,0), 0)+I529, "-"), "-")</f>
        <v>-</v>
      </c>
      <c r="M529" t="str" cm="1">
        <f t="array" aca="1" ref="M529" ca="1">IF(ISNUMBER(L529),IF(INDEX(Activiteitenoverzicht!$B$5:$B$10001,L529)&lt;&gt;0,INDEX(Activiteitenoverzicht!$B$5:$B$10001,L529),"niet gevonden"),"-")</f>
        <v>-</v>
      </c>
      <c r="N529" t="str" cm="1">
        <f t="array" aca="1" ref="N529" ca="1">IF(ISNUMBER(L529),IF(INDEX(Activiteitenoverzicht!$G$5:$G$10001,L529)&lt;&gt;0,INDEX(Activiteitenoverzicht!$G$5:$G$10001,L529),"niet gevonden"),"-")</f>
        <v>-</v>
      </c>
      <c r="O529" t="str">
        <f ca="1">IF(ISNUMBER(L529), IFERROR(MATCH(A529,OFFSET(Activiteitenoverzicht!$D$5:$D$10001,L529,0), 0)+L529, "-"), "-")</f>
        <v>-</v>
      </c>
      <c r="R529" t="str">
        <f ca="1">IF(ISNUMBER(O529), IFERROR(MATCH(A529,OFFSET(Activiteitenoverzicht!$D$5:$D$10001,O529,0), 0)+O529, "-"), "-")</f>
        <v>-</v>
      </c>
      <c r="U529" t="str">
        <f ca="1">IF(ISNUMBER(R529), IFERROR(MATCH(A529,OFFSET(Activiteitenoverzicht!$D$5:$D$10001,R529,0), 0)+R529, "-"), "-")</f>
        <v>-</v>
      </c>
      <c r="X529" t="str">
        <f ca="1">IF(ISNUMBER(U529), IFERROR(MATCH(A529,OFFSET(Activiteitenoverzicht!$D$5:$D$10001,U529,0), 0)+U529, "-"), "-")</f>
        <v>-</v>
      </c>
      <c r="AA529" t="str">
        <f ca="1">IF(ISNUMBER(X529), IFERROR(MATCH(A529,OFFSET(Activiteitenoverzicht!$D$5:$D$10001,X529,0), 0)+X529, "-"), "-")</f>
        <v>-</v>
      </c>
    </row>
    <row r="530" spans="2:27" x14ac:dyDescent="0.25">
      <c r="B530">
        <f t="shared" si="8"/>
        <v>0</v>
      </c>
      <c r="C530" t="e">
        <f>MATCH(A530,Activiteitenoverzicht!$D$5:$D$10001, 0)</f>
        <v>#N/A</v>
      </c>
      <c r="D530" t="e" cm="1">
        <f t="array" ref="D530">IF(INDEX(Activiteitenoverzicht!$B$5:$B$10001,C530)&lt;&gt;0,INDEX(Activiteitenoverzicht!$B$5:$B$10001,C530),"niet gevonden")</f>
        <v>#N/A</v>
      </c>
      <c r="E530" t="e" cm="1">
        <f t="array" ref="E530">IF(INDEX(Activiteitenoverzicht!$G$5:$G$10001,C530)&lt;&gt;0,INDEX(Activiteitenoverzicht!$G$5:$G$10001,C530),"niet gevonden")</f>
        <v>#N/A</v>
      </c>
      <c r="F530" t="str">
        <f ca="1">IFERROR(MATCH(A530,OFFSET(Activiteitenoverzicht!$D$5:$D$2079,C530,0), 0)+C530, "-")</f>
        <v>-</v>
      </c>
      <c r="G530" t="str" cm="1">
        <f t="array" aca="1" ref="G530" ca="1">IF(ISNUMBER(F530),IF(INDEX(Activiteitenoverzicht!$B$5:$B$10001,F530)&lt;&gt;0,INDEX(Activiteitenoverzicht!$B$5:$B$10001,F530),"niet gevonden"),"-")</f>
        <v>-</v>
      </c>
      <c r="H530" t="str" cm="1">
        <f t="array" aca="1" ref="H530" ca="1">IF(ISNUMBER(F530),IF(INDEX(Activiteitenoverzicht!$G$5:$G$10001,F530)&lt;&gt;0,INDEX(Activiteitenoverzicht!$G$5:$G$10001,F530),"niet gevonden"),"-")</f>
        <v>-</v>
      </c>
      <c r="I530" t="str">
        <f ca="1">IF(ISNUMBER(F530), IFERROR(MATCH(A530,OFFSET(Activiteitenoverzicht!$D$5:$D$10001,F530,0), 0)+F530, "-"), "-")</f>
        <v>-</v>
      </c>
      <c r="J530" t="str" cm="1">
        <f t="array" aca="1" ref="J530" ca="1">IF(ISNUMBER(I530),IF(INDEX(Activiteitenoverzicht!$B$5:$B$10001,I530)&lt;&gt;0,INDEX(Activiteitenoverzicht!$B$5:$B$10001,I530),"niet gevonden"),"-")</f>
        <v>-</v>
      </c>
      <c r="K530" t="str" cm="1">
        <f t="array" aca="1" ref="K530" ca="1">IF(ISNUMBER(I530),IF(INDEX(Activiteitenoverzicht!$G$5:$G$10001,I530)&lt;&gt;0,INDEX(Activiteitenoverzicht!$G$5:$G$10001,I530),"niet gevonden"),"-")</f>
        <v>-</v>
      </c>
      <c r="L530" t="str">
        <f ca="1">IF(ISNUMBER(I530), IFERROR(MATCH(A530,OFFSET(Activiteitenoverzicht!$D$5:$D$10001,I530,0), 0)+I530, "-"), "-")</f>
        <v>-</v>
      </c>
      <c r="M530" t="str" cm="1">
        <f t="array" aca="1" ref="M530" ca="1">IF(ISNUMBER(L530),IF(INDEX(Activiteitenoverzicht!$B$5:$B$10001,L530)&lt;&gt;0,INDEX(Activiteitenoverzicht!$B$5:$B$10001,L530),"niet gevonden"),"-")</f>
        <v>-</v>
      </c>
      <c r="N530" t="str" cm="1">
        <f t="array" aca="1" ref="N530" ca="1">IF(ISNUMBER(L530),IF(INDEX(Activiteitenoverzicht!$G$5:$G$10001,L530)&lt;&gt;0,INDEX(Activiteitenoverzicht!$G$5:$G$10001,L530),"niet gevonden"),"-")</f>
        <v>-</v>
      </c>
      <c r="O530" t="str">
        <f ca="1">IF(ISNUMBER(L530), IFERROR(MATCH(A530,OFFSET(Activiteitenoverzicht!$D$5:$D$10001,L530,0), 0)+L530, "-"), "-")</f>
        <v>-</v>
      </c>
      <c r="R530" t="str">
        <f ca="1">IF(ISNUMBER(O530), IFERROR(MATCH(A530,OFFSET(Activiteitenoverzicht!$D$5:$D$10001,O530,0), 0)+O530, "-"), "-")</f>
        <v>-</v>
      </c>
      <c r="U530" t="str">
        <f ca="1">IF(ISNUMBER(R530), IFERROR(MATCH(A530,OFFSET(Activiteitenoverzicht!$D$5:$D$10001,R530,0), 0)+R530, "-"), "-")</f>
        <v>-</v>
      </c>
      <c r="X530" t="str">
        <f ca="1">IF(ISNUMBER(U530), IFERROR(MATCH(A530,OFFSET(Activiteitenoverzicht!$D$5:$D$10001,U530,0), 0)+U530, "-"), "-")</f>
        <v>-</v>
      </c>
      <c r="AA530" t="str">
        <f ca="1">IF(ISNUMBER(X530), IFERROR(MATCH(A530,OFFSET(Activiteitenoverzicht!$D$5:$D$10001,X530,0), 0)+X530, "-"), "-")</f>
        <v>-</v>
      </c>
    </row>
    <row r="531" spans="2:27" x14ac:dyDescent="0.25">
      <c r="B531">
        <f t="shared" si="8"/>
        <v>0</v>
      </c>
      <c r="C531" t="e">
        <f>MATCH(A531,Activiteitenoverzicht!$D$5:$D$10001, 0)</f>
        <v>#N/A</v>
      </c>
      <c r="D531" t="e" cm="1">
        <f t="array" ref="D531">IF(INDEX(Activiteitenoverzicht!$B$5:$B$10001,C531)&lt;&gt;0,INDEX(Activiteitenoverzicht!$B$5:$B$10001,C531),"niet gevonden")</f>
        <v>#N/A</v>
      </c>
      <c r="E531" t="e" cm="1">
        <f t="array" ref="E531">IF(INDEX(Activiteitenoverzicht!$G$5:$G$10001,C531)&lt;&gt;0,INDEX(Activiteitenoverzicht!$G$5:$G$10001,C531),"niet gevonden")</f>
        <v>#N/A</v>
      </c>
      <c r="F531" t="str">
        <f ca="1">IFERROR(MATCH(A531,OFFSET(Activiteitenoverzicht!$D$5:$D$2079,C531,0), 0)+C531, "-")</f>
        <v>-</v>
      </c>
      <c r="G531" t="str" cm="1">
        <f t="array" aca="1" ref="G531" ca="1">IF(ISNUMBER(F531),IF(INDEX(Activiteitenoverzicht!$B$5:$B$10001,F531)&lt;&gt;0,INDEX(Activiteitenoverzicht!$B$5:$B$10001,F531),"niet gevonden"),"-")</f>
        <v>-</v>
      </c>
      <c r="H531" t="str" cm="1">
        <f t="array" aca="1" ref="H531" ca="1">IF(ISNUMBER(F531),IF(INDEX(Activiteitenoverzicht!$G$5:$G$10001,F531)&lt;&gt;0,INDEX(Activiteitenoverzicht!$G$5:$G$10001,F531),"niet gevonden"),"-")</f>
        <v>-</v>
      </c>
      <c r="I531" t="str">
        <f ca="1">IF(ISNUMBER(F531), IFERROR(MATCH(A531,OFFSET(Activiteitenoverzicht!$D$5:$D$10001,F531,0), 0)+F531, "-"), "-")</f>
        <v>-</v>
      </c>
      <c r="J531" t="str" cm="1">
        <f t="array" aca="1" ref="J531" ca="1">IF(ISNUMBER(I531),IF(INDEX(Activiteitenoverzicht!$B$5:$B$10001,I531)&lt;&gt;0,INDEX(Activiteitenoverzicht!$B$5:$B$10001,I531),"niet gevonden"),"-")</f>
        <v>-</v>
      </c>
      <c r="K531" t="str" cm="1">
        <f t="array" aca="1" ref="K531" ca="1">IF(ISNUMBER(I531),IF(INDEX(Activiteitenoverzicht!$G$5:$G$10001,I531)&lt;&gt;0,INDEX(Activiteitenoverzicht!$G$5:$G$10001,I531),"niet gevonden"),"-")</f>
        <v>-</v>
      </c>
      <c r="L531" t="str">
        <f ca="1">IF(ISNUMBER(I531), IFERROR(MATCH(A531,OFFSET(Activiteitenoverzicht!$D$5:$D$10001,I531,0), 0)+I531, "-"), "-")</f>
        <v>-</v>
      </c>
      <c r="M531" t="str" cm="1">
        <f t="array" aca="1" ref="M531" ca="1">IF(ISNUMBER(L531),IF(INDEX(Activiteitenoverzicht!$B$5:$B$10001,L531)&lt;&gt;0,INDEX(Activiteitenoverzicht!$B$5:$B$10001,L531),"niet gevonden"),"-")</f>
        <v>-</v>
      </c>
      <c r="N531" t="str" cm="1">
        <f t="array" aca="1" ref="N531" ca="1">IF(ISNUMBER(L531),IF(INDEX(Activiteitenoverzicht!$G$5:$G$10001,L531)&lt;&gt;0,INDEX(Activiteitenoverzicht!$G$5:$G$10001,L531),"niet gevonden"),"-")</f>
        <v>-</v>
      </c>
      <c r="O531" t="str">
        <f ca="1">IF(ISNUMBER(L531), IFERROR(MATCH(A531,OFFSET(Activiteitenoverzicht!$D$5:$D$10001,L531,0), 0)+L531, "-"), "-")</f>
        <v>-</v>
      </c>
      <c r="R531" t="str">
        <f ca="1">IF(ISNUMBER(O531), IFERROR(MATCH(A531,OFFSET(Activiteitenoverzicht!$D$5:$D$10001,O531,0), 0)+O531, "-"), "-")</f>
        <v>-</v>
      </c>
      <c r="U531" t="str">
        <f ca="1">IF(ISNUMBER(R531), IFERROR(MATCH(A531,OFFSET(Activiteitenoverzicht!$D$5:$D$10001,R531,0), 0)+R531, "-"), "-")</f>
        <v>-</v>
      </c>
      <c r="X531" t="str">
        <f ca="1">IF(ISNUMBER(U531), IFERROR(MATCH(A531,OFFSET(Activiteitenoverzicht!$D$5:$D$10001,U531,0), 0)+U531, "-"), "-")</f>
        <v>-</v>
      </c>
      <c r="AA531" t="str">
        <f ca="1">IF(ISNUMBER(X531), IFERROR(MATCH(A531,OFFSET(Activiteitenoverzicht!$D$5:$D$10001,X531,0), 0)+X531, "-"), "-")</f>
        <v>-</v>
      </c>
    </row>
    <row r="532" spans="2:27" x14ac:dyDescent="0.25">
      <c r="B532">
        <f t="shared" si="8"/>
        <v>0</v>
      </c>
      <c r="C532" t="e">
        <f>MATCH(A532,Activiteitenoverzicht!$D$5:$D$10001, 0)</f>
        <v>#N/A</v>
      </c>
      <c r="D532" t="e" cm="1">
        <f t="array" ref="D532">IF(INDEX(Activiteitenoverzicht!$B$5:$B$10001,C532)&lt;&gt;0,INDEX(Activiteitenoverzicht!$B$5:$B$10001,C532),"niet gevonden")</f>
        <v>#N/A</v>
      </c>
      <c r="E532" t="e" cm="1">
        <f t="array" ref="E532">IF(INDEX(Activiteitenoverzicht!$G$5:$G$10001,C532)&lt;&gt;0,INDEX(Activiteitenoverzicht!$G$5:$G$10001,C532),"niet gevonden")</f>
        <v>#N/A</v>
      </c>
      <c r="F532" t="str">
        <f ca="1">IFERROR(MATCH(A532,OFFSET(Activiteitenoverzicht!$D$5:$D$2079,C532,0), 0)+C532, "-")</f>
        <v>-</v>
      </c>
      <c r="G532" t="str" cm="1">
        <f t="array" aca="1" ref="G532" ca="1">IF(ISNUMBER(F532),IF(INDEX(Activiteitenoverzicht!$B$5:$B$10001,F532)&lt;&gt;0,INDEX(Activiteitenoverzicht!$B$5:$B$10001,F532),"niet gevonden"),"-")</f>
        <v>-</v>
      </c>
      <c r="H532" t="str" cm="1">
        <f t="array" aca="1" ref="H532" ca="1">IF(ISNUMBER(F532),IF(INDEX(Activiteitenoverzicht!$G$5:$G$10001,F532)&lt;&gt;0,INDEX(Activiteitenoverzicht!$G$5:$G$10001,F532),"niet gevonden"),"-")</f>
        <v>-</v>
      </c>
      <c r="I532" t="str">
        <f ca="1">IF(ISNUMBER(F532), IFERROR(MATCH(A532,OFFSET(Activiteitenoverzicht!$D$5:$D$10001,F532,0), 0)+F532, "-"), "-")</f>
        <v>-</v>
      </c>
      <c r="J532" t="str" cm="1">
        <f t="array" aca="1" ref="J532" ca="1">IF(ISNUMBER(I532),IF(INDEX(Activiteitenoverzicht!$B$5:$B$10001,I532)&lt;&gt;0,INDEX(Activiteitenoverzicht!$B$5:$B$10001,I532),"niet gevonden"),"-")</f>
        <v>-</v>
      </c>
      <c r="K532" t="str" cm="1">
        <f t="array" aca="1" ref="K532" ca="1">IF(ISNUMBER(I532),IF(INDEX(Activiteitenoverzicht!$G$5:$G$10001,I532)&lt;&gt;0,INDEX(Activiteitenoverzicht!$G$5:$G$10001,I532),"niet gevonden"),"-")</f>
        <v>-</v>
      </c>
      <c r="L532" t="str">
        <f ca="1">IF(ISNUMBER(I532), IFERROR(MATCH(A532,OFFSET(Activiteitenoverzicht!$D$5:$D$10001,I532,0), 0)+I532, "-"), "-")</f>
        <v>-</v>
      </c>
      <c r="M532" t="str" cm="1">
        <f t="array" aca="1" ref="M532" ca="1">IF(ISNUMBER(L532),IF(INDEX(Activiteitenoverzicht!$B$5:$B$10001,L532)&lt;&gt;0,INDEX(Activiteitenoverzicht!$B$5:$B$10001,L532),"niet gevonden"),"-")</f>
        <v>-</v>
      </c>
      <c r="N532" t="str" cm="1">
        <f t="array" aca="1" ref="N532" ca="1">IF(ISNUMBER(L532),IF(INDEX(Activiteitenoverzicht!$G$5:$G$10001,L532)&lt;&gt;0,INDEX(Activiteitenoverzicht!$G$5:$G$10001,L532),"niet gevonden"),"-")</f>
        <v>-</v>
      </c>
      <c r="O532" t="str">
        <f ca="1">IF(ISNUMBER(L532), IFERROR(MATCH(A532,OFFSET(Activiteitenoverzicht!$D$5:$D$10001,L532,0), 0)+L532, "-"), "-")</f>
        <v>-</v>
      </c>
      <c r="R532" t="str">
        <f ca="1">IF(ISNUMBER(O532), IFERROR(MATCH(A532,OFFSET(Activiteitenoverzicht!$D$5:$D$10001,O532,0), 0)+O532, "-"), "-")</f>
        <v>-</v>
      </c>
      <c r="U532" t="str">
        <f ca="1">IF(ISNUMBER(R532), IFERROR(MATCH(A532,OFFSET(Activiteitenoverzicht!$D$5:$D$10001,R532,0), 0)+R532, "-"), "-")</f>
        <v>-</v>
      </c>
      <c r="X532" t="str">
        <f ca="1">IF(ISNUMBER(U532), IFERROR(MATCH(A532,OFFSET(Activiteitenoverzicht!$D$5:$D$10001,U532,0), 0)+U532, "-"), "-")</f>
        <v>-</v>
      </c>
      <c r="AA532" t="str">
        <f ca="1">IF(ISNUMBER(X532), IFERROR(MATCH(A532,OFFSET(Activiteitenoverzicht!$D$5:$D$10001,X532,0), 0)+X532, "-"), "-")</f>
        <v>-</v>
      </c>
    </row>
    <row r="533" spans="2:27" x14ac:dyDescent="0.25">
      <c r="B533">
        <f t="shared" si="8"/>
        <v>0</v>
      </c>
      <c r="C533" t="e">
        <f>MATCH(A533,Activiteitenoverzicht!$D$5:$D$10001, 0)</f>
        <v>#N/A</v>
      </c>
      <c r="D533" t="e" cm="1">
        <f t="array" ref="D533">IF(INDEX(Activiteitenoverzicht!$B$5:$B$10001,C533)&lt;&gt;0,INDEX(Activiteitenoverzicht!$B$5:$B$10001,C533),"niet gevonden")</f>
        <v>#N/A</v>
      </c>
      <c r="E533" t="e" cm="1">
        <f t="array" ref="E533">IF(INDEX(Activiteitenoverzicht!$G$5:$G$10001,C533)&lt;&gt;0,INDEX(Activiteitenoverzicht!$G$5:$G$10001,C533),"niet gevonden")</f>
        <v>#N/A</v>
      </c>
      <c r="F533" t="str">
        <f ca="1">IFERROR(MATCH(A533,OFFSET(Activiteitenoverzicht!$D$5:$D$2079,C533,0), 0)+C533, "-")</f>
        <v>-</v>
      </c>
      <c r="G533" t="str" cm="1">
        <f t="array" aca="1" ref="G533" ca="1">IF(ISNUMBER(F533),IF(INDEX(Activiteitenoverzicht!$B$5:$B$10001,F533)&lt;&gt;0,INDEX(Activiteitenoverzicht!$B$5:$B$10001,F533),"niet gevonden"),"-")</f>
        <v>-</v>
      </c>
      <c r="H533" t="str" cm="1">
        <f t="array" aca="1" ref="H533" ca="1">IF(ISNUMBER(F533),IF(INDEX(Activiteitenoverzicht!$G$5:$G$10001,F533)&lt;&gt;0,INDEX(Activiteitenoverzicht!$G$5:$G$10001,F533),"niet gevonden"),"-")</f>
        <v>-</v>
      </c>
      <c r="I533" t="str">
        <f ca="1">IF(ISNUMBER(F533), IFERROR(MATCH(A533,OFFSET(Activiteitenoverzicht!$D$5:$D$10001,F533,0), 0)+F533, "-"), "-")</f>
        <v>-</v>
      </c>
      <c r="J533" t="str" cm="1">
        <f t="array" aca="1" ref="J533" ca="1">IF(ISNUMBER(I533),IF(INDEX(Activiteitenoverzicht!$B$5:$B$10001,I533)&lt;&gt;0,INDEX(Activiteitenoverzicht!$B$5:$B$10001,I533),"niet gevonden"),"-")</f>
        <v>-</v>
      </c>
      <c r="K533" t="str" cm="1">
        <f t="array" aca="1" ref="K533" ca="1">IF(ISNUMBER(I533),IF(INDEX(Activiteitenoverzicht!$G$5:$G$10001,I533)&lt;&gt;0,INDEX(Activiteitenoverzicht!$G$5:$G$10001,I533),"niet gevonden"),"-")</f>
        <v>-</v>
      </c>
      <c r="L533" t="str">
        <f ca="1">IF(ISNUMBER(I533), IFERROR(MATCH(A533,OFFSET(Activiteitenoverzicht!$D$5:$D$10001,I533,0), 0)+I533, "-"), "-")</f>
        <v>-</v>
      </c>
      <c r="M533" t="str" cm="1">
        <f t="array" aca="1" ref="M533" ca="1">IF(ISNUMBER(L533),IF(INDEX(Activiteitenoverzicht!$B$5:$B$10001,L533)&lt;&gt;0,INDEX(Activiteitenoverzicht!$B$5:$B$10001,L533),"niet gevonden"),"-")</f>
        <v>-</v>
      </c>
      <c r="N533" t="str" cm="1">
        <f t="array" aca="1" ref="N533" ca="1">IF(ISNUMBER(L533),IF(INDEX(Activiteitenoverzicht!$G$5:$G$10001,L533)&lt;&gt;0,INDEX(Activiteitenoverzicht!$G$5:$G$10001,L533),"niet gevonden"),"-")</f>
        <v>-</v>
      </c>
      <c r="O533" t="str">
        <f ca="1">IF(ISNUMBER(L533), IFERROR(MATCH(A533,OFFSET(Activiteitenoverzicht!$D$5:$D$10001,L533,0), 0)+L533, "-"), "-")</f>
        <v>-</v>
      </c>
      <c r="R533" t="str">
        <f ca="1">IF(ISNUMBER(O533), IFERROR(MATCH(A533,OFFSET(Activiteitenoverzicht!$D$5:$D$10001,O533,0), 0)+O533, "-"), "-")</f>
        <v>-</v>
      </c>
      <c r="U533" t="str">
        <f ca="1">IF(ISNUMBER(R533), IFERROR(MATCH(A533,OFFSET(Activiteitenoverzicht!$D$5:$D$10001,R533,0), 0)+R533, "-"), "-")</f>
        <v>-</v>
      </c>
      <c r="X533" t="str">
        <f ca="1">IF(ISNUMBER(U533), IFERROR(MATCH(A533,OFFSET(Activiteitenoverzicht!$D$5:$D$10001,U533,0), 0)+U533, "-"), "-")</f>
        <v>-</v>
      </c>
      <c r="AA533" t="str">
        <f ca="1">IF(ISNUMBER(X533), IFERROR(MATCH(A533,OFFSET(Activiteitenoverzicht!$D$5:$D$10001,X533,0), 0)+X533, "-"), "-")</f>
        <v>-</v>
      </c>
    </row>
    <row r="534" spans="2:27" x14ac:dyDescent="0.25">
      <c r="B534">
        <f t="shared" si="8"/>
        <v>0</v>
      </c>
      <c r="C534" t="e">
        <f>MATCH(A534,Activiteitenoverzicht!$D$5:$D$10001, 0)</f>
        <v>#N/A</v>
      </c>
      <c r="D534" t="e" cm="1">
        <f t="array" ref="D534">IF(INDEX(Activiteitenoverzicht!$B$5:$B$10001,C534)&lt;&gt;0,INDEX(Activiteitenoverzicht!$B$5:$B$10001,C534),"niet gevonden")</f>
        <v>#N/A</v>
      </c>
      <c r="E534" t="e" cm="1">
        <f t="array" ref="E534">IF(INDEX(Activiteitenoverzicht!$G$5:$G$10001,C534)&lt;&gt;0,INDEX(Activiteitenoverzicht!$G$5:$G$10001,C534),"niet gevonden")</f>
        <v>#N/A</v>
      </c>
      <c r="F534" t="str">
        <f ca="1">IFERROR(MATCH(A534,OFFSET(Activiteitenoverzicht!$D$5:$D$2079,C534,0), 0)+C534, "-")</f>
        <v>-</v>
      </c>
      <c r="G534" t="str" cm="1">
        <f t="array" aca="1" ref="G534" ca="1">IF(ISNUMBER(F534),IF(INDEX(Activiteitenoverzicht!$B$5:$B$10001,F534)&lt;&gt;0,INDEX(Activiteitenoverzicht!$B$5:$B$10001,F534),"niet gevonden"),"-")</f>
        <v>-</v>
      </c>
      <c r="H534" t="str" cm="1">
        <f t="array" aca="1" ref="H534" ca="1">IF(ISNUMBER(F534),IF(INDEX(Activiteitenoverzicht!$G$5:$G$10001,F534)&lt;&gt;0,INDEX(Activiteitenoverzicht!$G$5:$G$10001,F534),"niet gevonden"),"-")</f>
        <v>-</v>
      </c>
      <c r="I534" t="str">
        <f ca="1">IF(ISNUMBER(F534), IFERROR(MATCH(A534,OFFSET(Activiteitenoverzicht!$D$5:$D$10001,F534,0), 0)+F534, "-"), "-")</f>
        <v>-</v>
      </c>
      <c r="J534" t="str" cm="1">
        <f t="array" aca="1" ref="J534" ca="1">IF(ISNUMBER(I534),IF(INDEX(Activiteitenoverzicht!$B$5:$B$10001,I534)&lt;&gt;0,INDEX(Activiteitenoverzicht!$B$5:$B$10001,I534),"niet gevonden"),"-")</f>
        <v>-</v>
      </c>
      <c r="K534" t="str" cm="1">
        <f t="array" aca="1" ref="K534" ca="1">IF(ISNUMBER(I534),IF(INDEX(Activiteitenoverzicht!$G$5:$G$10001,I534)&lt;&gt;0,INDEX(Activiteitenoverzicht!$G$5:$G$10001,I534),"niet gevonden"),"-")</f>
        <v>-</v>
      </c>
      <c r="L534" t="str">
        <f ca="1">IF(ISNUMBER(I534), IFERROR(MATCH(A534,OFFSET(Activiteitenoverzicht!$D$5:$D$10001,I534,0), 0)+I534, "-"), "-")</f>
        <v>-</v>
      </c>
      <c r="M534" t="str" cm="1">
        <f t="array" aca="1" ref="M534" ca="1">IF(ISNUMBER(L534),IF(INDEX(Activiteitenoverzicht!$B$5:$B$10001,L534)&lt;&gt;0,INDEX(Activiteitenoverzicht!$B$5:$B$10001,L534),"niet gevonden"),"-")</f>
        <v>-</v>
      </c>
      <c r="N534" t="str" cm="1">
        <f t="array" aca="1" ref="N534" ca="1">IF(ISNUMBER(L534),IF(INDEX(Activiteitenoverzicht!$G$5:$G$10001,L534)&lt;&gt;0,INDEX(Activiteitenoverzicht!$G$5:$G$10001,L534),"niet gevonden"),"-")</f>
        <v>-</v>
      </c>
      <c r="O534" t="str">
        <f ca="1">IF(ISNUMBER(L534), IFERROR(MATCH(A534,OFFSET(Activiteitenoverzicht!$D$5:$D$10001,L534,0), 0)+L534, "-"), "-")</f>
        <v>-</v>
      </c>
      <c r="R534" t="str">
        <f ca="1">IF(ISNUMBER(O534), IFERROR(MATCH(A534,OFFSET(Activiteitenoverzicht!$D$5:$D$10001,O534,0), 0)+O534, "-"), "-")</f>
        <v>-</v>
      </c>
      <c r="U534" t="str">
        <f ca="1">IF(ISNUMBER(R534), IFERROR(MATCH(A534,OFFSET(Activiteitenoverzicht!$D$5:$D$10001,R534,0), 0)+R534, "-"), "-")</f>
        <v>-</v>
      </c>
      <c r="X534" t="str">
        <f ca="1">IF(ISNUMBER(U534), IFERROR(MATCH(A534,OFFSET(Activiteitenoverzicht!$D$5:$D$10001,U534,0), 0)+U534, "-"), "-")</f>
        <v>-</v>
      </c>
      <c r="AA534" t="str">
        <f ca="1">IF(ISNUMBER(X534), IFERROR(MATCH(A534,OFFSET(Activiteitenoverzicht!$D$5:$D$10001,X534,0), 0)+X534, "-"), "-")</f>
        <v>-</v>
      </c>
    </row>
    <row r="535" spans="2:27" x14ac:dyDescent="0.25">
      <c r="B535">
        <f t="shared" si="8"/>
        <v>0</v>
      </c>
      <c r="C535" t="e">
        <f>MATCH(A535,Activiteitenoverzicht!$D$5:$D$10001, 0)</f>
        <v>#N/A</v>
      </c>
      <c r="D535" t="e" cm="1">
        <f t="array" ref="D535">IF(INDEX(Activiteitenoverzicht!$B$5:$B$10001,C535)&lt;&gt;0,INDEX(Activiteitenoverzicht!$B$5:$B$10001,C535),"niet gevonden")</f>
        <v>#N/A</v>
      </c>
      <c r="E535" t="e" cm="1">
        <f t="array" ref="E535">IF(INDEX(Activiteitenoverzicht!$G$5:$G$10001,C535)&lt;&gt;0,INDEX(Activiteitenoverzicht!$G$5:$G$10001,C535),"niet gevonden")</f>
        <v>#N/A</v>
      </c>
      <c r="F535" t="str">
        <f ca="1">IFERROR(MATCH(A535,OFFSET(Activiteitenoverzicht!$D$5:$D$2079,C535,0), 0)+C535, "-")</f>
        <v>-</v>
      </c>
      <c r="G535" t="str" cm="1">
        <f t="array" aca="1" ref="G535" ca="1">IF(ISNUMBER(F535),IF(INDEX(Activiteitenoverzicht!$B$5:$B$10001,F535)&lt;&gt;0,INDEX(Activiteitenoverzicht!$B$5:$B$10001,F535),"niet gevonden"),"-")</f>
        <v>-</v>
      </c>
      <c r="H535" t="str" cm="1">
        <f t="array" aca="1" ref="H535" ca="1">IF(ISNUMBER(F535),IF(INDEX(Activiteitenoverzicht!$G$5:$G$10001,F535)&lt;&gt;0,INDEX(Activiteitenoverzicht!$G$5:$G$10001,F535),"niet gevonden"),"-")</f>
        <v>-</v>
      </c>
      <c r="I535" t="str">
        <f ca="1">IF(ISNUMBER(F535), IFERROR(MATCH(A535,OFFSET(Activiteitenoverzicht!$D$5:$D$10001,F535,0), 0)+F535, "-"), "-")</f>
        <v>-</v>
      </c>
      <c r="J535" t="str" cm="1">
        <f t="array" aca="1" ref="J535" ca="1">IF(ISNUMBER(I535),IF(INDEX(Activiteitenoverzicht!$B$5:$B$10001,I535)&lt;&gt;0,INDEX(Activiteitenoverzicht!$B$5:$B$10001,I535),"niet gevonden"),"-")</f>
        <v>-</v>
      </c>
      <c r="K535" t="str" cm="1">
        <f t="array" aca="1" ref="K535" ca="1">IF(ISNUMBER(I535),IF(INDEX(Activiteitenoverzicht!$G$5:$G$10001,I535)&lt;&gt;0,INDEX(Activiteitenoverzicht!$G$5:$G$10001,I535),"niet gevonden"),"-")</f>
        <v>-</v>
      </c>
      <c r="L535" t="str">
        <f ca="1">IF(ISNUMBER(I535), IFERROR(MATCH(A535,OFFSET(Activiteitenoverzicht!$D$5:$D$10001,I535,0), 0)+I535, "-"), "-")</f>
        <v>-</v>
      </c>
      <c r="M535" t="str" cm="1">
        <f t="array" aca="1" ref="M535" ca="1">IF(ISNUMBER(L535),IF(INDEX(Activiteitenoverzicht!$B$5:$B$10001,L535)&lt;&gt;0,INDEX(Activiteitenoverzicht!$B$5:$B$10001,L535),"niet gevonden"),"-")</f>
        <v>-</v>
      </c>
      <c r="N535" t="str" cm="1">
        <f t="array" aca="1" ref="N535" ca="1">IF(ISNUMBER(L535),IF(INDEX(Activiteitenoverzicht!$G$5:$G$10001,L535)&lt;&gt;0,INDEX(Activiteitenoverzicht!$G$5:$G$10001,L535),"niet gevonden"),"-")</f>
        <v>-</v>
      </c>
      <c r="O535" t="str">
        <f ca="1">IF(ISNUMBER(L535), IFERROR(MATCH(A535,OFFSET(Activiteitenoverzicht!$D$5:$D$10001,L535,0), 0)+L535, "-"), "-")</f>
        <v>-</v>
      </c>
      <c r="R535" t="str">
        <f ca="1">IF(ISNUMBER(O535), IFERROR(MATCH(A535,OFFSET(Activiteitenoverzicht!$D$5:$D$10001,O535,0), 0)+O535, "-"), "-")</f>
        <v>-</v>
      </c>
      <c r="U535" t="str">
        <f ca="1">IF(ISNUMBER(R535), IFERROR(MATCH(A535,OFFSET(Activiteitenoverzicht!$D$5:$D$10001,R535,0), 0)+R535, "-"), "-")</f>
        <v>-</v>
      </c>
      <c r="X535" t="str">
        <f ca="1">IF(ISNUMBER(U535), IFERROR(MATCH(A535,OFFSET(Activiteitenoverzicht!$D$5:$D$10001,U535,0), 0)+U535, "-"), "-")</f>
        <v>-</v>
      </c>
      <c r="AA535" t="str">
        <f ca="1">IF(ISNUMBER(X535), IFERROR(MATCH(A535,OFFSET(Activiteitenoverzicht!$D$5:$D$10001,X535,0), 0)+X535, "-"), "-")</f>
        <v>-</v>
      </c>
    </row>
    <row r="536" spans="2:27" x14ac:dyDescent="0.25">
      <c r="B536">
        <f t="shared" si="8"/>
        <v>0</v>
      </c>
      <c r="C536" t="e">
        <f>MATCH(A536,Activiteitenoverzicht!$D$5:$D$10001, 0)</f>
        <v>#N/A</v>
      </c>
      <c r="D536" t="e" cm="1">
        <f t="array" ref="D536">IF(INDEX(Activiteitenoverzicht!$B$5:$B$10001,C536)&lt;&gt;0,INDEX(Activiteitenoverzicht!$B$5:$B$10001,C536),"niet gevonden")</f>
        <v>#N/A</v>
      </c>
      <c r="E536" t="e" cm="1">
        <f t="array" ref="E536">IF(INDEX(Activiteitenoverzicht!$G$5:$G$10001,C536)&lt;&gt;0,INDEX(Activiteitenoverzicht!$G$5:$G$10001,C536),"niet gevonden")</f>
        <v>#N/A</v>
      </c>
      <c r="F536" t="str">
        <f ca="1">IFERROR(MATCH(A536,OFFSET(Activiteitenoverzicht!$D$5:$D$2079,C536,0), 0)+C536, "-")</f>
        <v>-</v>
      </c>
      <c r="G536" t="str" cm="1">
        <f t="array" aca="1" ref="G536" ca="1">IF(ISNUMBER(F536),IF(INDEX(Activiteitenoverzicht!$B$5:$B$10001,F536)&lt;&gt;0,INDEX(Activiteitenoverzicht!$B$5:$B$10001,F536),"niet gevonden"),"-")</f>
        <v>-</v>
      </c>
      <c r="H536" t="str" cm="1">
        <f t="array" aca="1" ref="H536" ca="1">IF(ISNUMBER(F536),IF(INDEX(Activiteitenoverzicht!$G$5:$G$10001,F536)&lt;&gt;0,INDEX(Activiteitenoverzicht!$G$5:$G$10001,F536),"niet gevonden"),"-")</f>
        <v>-</v>
      </c>
      <c r="I536" t="str">
        <f ca="1">IF(ISNUMBER(F536), IFERROR(MATCH(A536,OFFSET(Activiteitenoverzicht!$D$5:$D$10001,F536,0), 0)+F536, "-"), "-")</f>
        <v>-</v>
      </c>
      <c r="J536" t="str" cm="1">
        <f t="array" aca="1" ref="J536" ca="1">IF(ISNUMBER(I536),IF(INDEX(Activiteitenoverzicht!$B$5:$B$10001,I536)&lt;&gt;0,INDEX(Activiteitenoverzicht!$B$5:$B$10001,I536),"niet gevonden"),"-")</f>
        <v>-</v>
      </c>
      <c r="K536" t="str" cm="1">
        <f t="array" aca="1" ref="K536" ca="1">IF(ISNUMBER(I536),IF(INDEX(Activiteitenoverzicht!$G$5:$G$10001,I536)&lt;&gt;0,INDEX(Activiteitenoverzicht!$G$5:$G$10001,I536),"niet gevonden"),"-")</f>
        <v>-</v>
      </c>
      <c r="L536" t="str">
        <f ca="1">IF(ISNUMBER(I536), IFERROR(MATCH(A536,OFFSET(Activiteitenoverzicht!$D$5:$D$10001,I536,0), 0)+I536, "-"), "-")</f>
        <v>-</v>
      </c>
      <c r="M536" t="str" cm="1">
        <f t="array" aca="1" ref="M536" ca="1">IF(ISNUMBER(L536),IF(INDEX(Activiteitenoverzicht!$B$5:$B$10001,L536)&lt;&gt;0,INDEX(Activiteitenoverzicht!$B$5:$B$10001,L536),"niet gevonden"),"-")</f>
        <v>-</v>
      </c>
      <c r="N536" t="str" cm="1">
        <f t="array" aca="1" ref="N536" ca="1">IF(ISNUMBER(L536),IF(INDEX(Activiteitenoverzicht!$G$5:$G$10001,L536)&lt;&gt;0,INDEX(Activiteitenoverzicht!$G$5:$G$10001,L536),"niet gevonden"),"-")</f>
        <v>-</v>
      </c>
      <c r="O536" t="str">
        <f ca="1">IF(ISNUMBER(L536), IFERROR(MATCH(A536,OFFSET(Activiteitenoverzicht!$D$5:$D$10001,L536,0), 0)+L536, "-"), "-")</f>
        <v>-</v>
      </c>
      <c r="R536" t="str">
        <f ca="1">IF(ISNUMBER(O536), IFERROR(MATCH(A536,OFFSET(Activiteitenoverzicht!$D$5:$D$10001,O536,0), 0)+O536, "-"), "-")</f>
        <v>-</v>
      </c>
      <c r="U536" t="str">
        <f ca="1">IF(ISNUMBER(R536), IFERROR(MATCH(A536,OFFSET(Activiteitenoverzicht!$D$5:$D$10001,R536,0), 0)+R536, "-"), "-")</f>
        <v>-</v>
      </c>
      <c r="X536" t="str">
        <f ca="1">IF(ISNUMBER(U536), IFERROR(MATCH(A536,OFFSET(Activiteitenoverzicht!$D$5:$D$10001,U536,0), 0)+U536, "-"), "-")</f>
        <v>-</v>
      </c>
      <c r="AA536" t="str">
        <f ca="1">IF(ISNUMBER(X536), IFERROR(MATCH(A536,OFFSET(Activiteitenoverzicht!$D$5:$D$10001,X536,0), 0)+X536, "-"), "-")</f>
        <v>-</v>
      </c>
    </row>
    <row r="537" spans="2:27" x14ac:dyDescent="0.25">
      <c r="B537">
        <f t="shared" si="8"/>
        <v>0</v>
      </c>
      <c r="C537" t="e">
        <f>MATCH(A537,Activiteitenoverzicht!$D$5:$D$10001, 0)</f>
        <v>#N/A</v>
      </c>
      <c r="D537" t="e" cm="1">
        <f t="array" ref="D537">IF(INDEX(Activiteitenoverzicht!$B$5:$B$10001,C537)&lt;&gt;0,INDEX(Activiteitenoverzicht!$B$5:$B$10001,C537),"niet gevonden")</f>
        <v>#N/A</v>
      </c>
      <c r="E537" t="e" cm="1">
        <f t="array" ref="E537">IF(INDEX(Activiteitenoverzicht!$G$5:$G$10001,C537)&lt;&gt;0,INDEX(Activiteitenoverzicht!$G$5:$G$10001,C537),"niet gevonden")</f>
        <v>#N/A</v>
      </c>
      <c r="F537" t="str">
        <f ca="1">IFERROR(MATCH(A537,OFFSET(Activiteitenoverzicht!$D$5:$D$2079,C537,0), 0)+C537, "-")</f>
        <v>-</v>
      </c>
      <c r="G537" t="str" cm="1">
        <f t="array" aca="1" ref="G537" ca="1">IF(ISNUMBER(F537),IF(INDEX(Activiteitenoverzicht!$B$5:$B$10001,F537)&lt;&gt;0,INDEX(Activiteitenoverzicht!$B$5:$B$10001,F537),"niet gevonden"),"-")</f>
        <v>-</v>
      </c>
      <c r="H537" t="str" cm="1">
        <f t="array" aca="1" ref="H537" ca="1">IF(ISNUMBER(F537),IF(INDEX(Activiteitenoverzicht!$G$5:$G$10001,F537)&lt;&gt;0,INDEX(Activiteitenoverzicht!$G$5:$G$10001,F537),"niet gevonden"),"-")</f>
        <v>-</v>
      </c>
      <c r="I537" t="str">
        <f ca="1">IF(ISNUMBER(F537), IFERROR(MATCH(A537,OFFSET(Activiteitenoverzicht!$D$5:$D$10001,F537,0), 0)+F537, "-"), "-")</f>
        <v>-</v>
      </c>
      <c r="J537" t="str" cm="1">
        <f t="array" aca="1" ref="J537" ca="1">IF(ISNUMBER(I537),IF(INDEX(Activiteitenoverzicht!$B$5:$B$10001,I537)&lt;&gt;0,INDEX(Activiteitenoverzicht!$B$5:$B$10001,I537),"niet gevonden"),"-")</f>
        <v>-</v>
      </c>
      <c r="K537" t="str" cm="1">
        <f t="array" aca="1" ref="K537" ca="1">IF(ISNUMBER(I537),IF(INDEX(Activiteitenoverzicht!$G$5:$G$10001,I537)&lt;&gt;0,INDEX(Activiteitenoverzicht!$G$5:$G$10001,I537),"niet gevonden"),"-")</f>
        <v>-</v>
      </c>
      <c r="L537" t="str">
        <f ca="1">IF(ISNUMBER(I537), IFERROR(MATCH(A537,OFFSET(Activiteitenoverzicht!$D$5:$D$10001,I537,0), 0)+I537, "-"), "-")</f>
        <v>-</v>
      </c>
      <c r="M537" t="str" cm="1">
        <f t="array" aca="1" ref="M537" ca="1">IF(ISNUMBER(L537),IF(INDEX(Activiteitenoverzicht!$B$5:$B$10001,L537)&lt;&gt;0,INDEX(Activiteitenoverzicht!$B$5:$B$10001,L537),"niet gevonden"),"-")</f>
        <v>-</v>
      </c>
      <c r="N537" t="str" cm="1">
        <f t="array" aca="1" ref="N537" ca="1">IF(ISNUMBER(L537),IF(INDEX(Activiteitenoverzicht!$G$5:$G$10001,L537)&lt;&gt;0,INDEX(Activiteitenoverzicht!$G$5:$G$10001,L537),"niet gevonden"),"-")</f>
        <v>-</v>
      </c>
      <c r="O537" t="str">
        <f ca="1">IF(ISNUMBER(L537), IFERROR(MATCH(A537,OFFSET(Activiteitenoverzicht!$D$5:$D$10001,L537,0), 0)+L537, "-"), "-")</f>
        <v>-</v>
      </c>
      <c r="R537" t="str">
        <f ca="1">IF(ISNUMBER(O537), IFERROR(MATCH(A537,OFFSET(Activiteitenoverzicht!$D$5:$D$10001,O537,0), 0)+O537, "-"), "-")</f>
        <v>-</v>
      </c>
      <c r="U537" t="str">
        <f ca="1">IF(ISNUMBER(R537), IFERROR(MATCH(A537,OFFSET(Activiteitenoverzicht!$D$5:$D$10001,R537,0), 0)+R537, "-"), "-")</f>
        <v>-</v>
      </c>
      <c r="X537" t="str">
        <f ca="1">IF(ISNUMBER(U537), IFERROR(MATCH(A537,OFFSET(Activiteitenoverzicht!$D$5:$D$10001,U537,0), 0)+U537, "-"), "-")</f>
        <v>-</v>
      </c>
      <c r="AA537" t="str">
        <f ca="1">IF(ISNUMBER(X537), IFERROR(MATCH(A537,OFFSET(Activiteitenoverzicht!$D$5:$D$10001,X537,0), 0)+X537, "-"), "-")</f>
        <v>-</v>
      </c>
    </row>
    <row r="538" spans="2:27" x14ac:dyDescent="0.25">
      <c r="B538">
        <f t="shared" si="8"/>
        <v>0</v>
      </c>
      <c r="C538" t="e">
        <f>MATCH(A538,Activiteitenoverzicht!$D$5:$D$10001, 0)</f>
        <v>#N/A</v>
      </c>
      <c r="D538" t="e" cm="1">
        <f t="array" ref="D538">IF(INDEX(Activiteitenoverzicht!$B$5:$B$10001,C538)&lt;&gt;0,INDEX(Activiteitenoverzicht!$B$5:$B$10001,C538),"niet gevonden")</f>
        <v>#N/A</v>
      </c>
      <c r="E538" t="e" cm="1">
        <f t="array" ref="E538">IF(INDEX(Activiteitenoverzicht!$G$5:$G$10001,C538)&lt;&gt;0,INDEX(Activiteitenoverzicht!$G$5:$G$10001,C538),"niet gevonden")</f>
        <v>#N/A</v>
      </c>
      <c r="F538" t="str">
        <f ca="1">IFERROR(MATCH(A538,OFFSET(Activiteitenoverzicht!$D$5:$D$2079,C538,0), 0)+C538, "-")</f>
        <v>-</v>
      </c>
      <c r="G538" t="str" cm="1">
        <f t="array" aca="1" ref="G538" ca="1">IF(ISNUMBER(F538),IF(INDEX(Activiteitenoverzicht!$B$5:$B$10001,F538)&lt;&gt;0,INDEX(Activiteitenoverzicht!$B$5:$B$10001,F538),"niet gevonden"),"-")</f>
        <v>-</v>
      </c>
      <c r="H538" t="str" cm="1">
        <f t="array" aca="1" ref="H538" ca="1">IF(ISNUMBER(F538),IF(INDEX(Activiteitenoverzicht!$G$5:$G$10001,F538)&lt;&gt;0,INDEX(Activiteitenoverzicht!$G$5:$G$10001,F538),"niet gevonden"),"-")</f>
        <v>-</v>
      </c>
      <c r="I538" t="str">
        <f ca="1">IF(ISNUMBER(F538), IFERROR(MATCH(A538,OFFSET(Activiteitenoverzicht!$D$5:$D$10001,F538,0), 0)+F538, "-"), "-")</f>
        <v>-</v>
      </c>
      <c r="J538" t="str" cm="1">
        <f t="array" aca="1" ref="J538" ca="1">IF(ISNUMBER(I538),IF(INDEX(Activiteitenoverzicht!$B$5:$B$10001,I538)&lt;&gt;0,INDEX(Activiteitenoverzicht!$B$5:$B$10001,I538),"niet gevonden"),"-")</f>
        <v>-</v>
      </c>
      <c r="K538" t="str" cm="1">
        <f t="array" aca="1" ref="K538" ca="1">IF(ISNUMBER(I538),IF(INDEX(Activiteitenoverzicht!$G$5:$G$10001,I538)&lt;&gt;0,INDEX(Activiteitenoverzicht!$G$5:$G$10001,I538),"niet gevonden"),"-")</f>
        <v>-</v>
      </c>
      <c r="L538" t="str">
        <f ca="1">IF(ISNUMBER(I538), IFERROR(MATCH(A538,OFFSET(Activiteitenoverzicht!$D$5:$D$10001,I538,0), 0)+I538, "-"), "-")</f>
        <v>-</v>
      </c>
      <c r="M538" t="str" cm="1">
        <f t="array" aca="1" ref="M538" ca="1">IF(ISNUMBER(L538),IF(INDEX(Activiteitenoverzicht!$B$5:$B$10001,L538)&lt;&gt;0,INDEX(Activiteitenoverzicht!$B$5:$B$10001,L538),"niet gevonden"),"-")</f>
        <v>-</v>
      </c>
      <c r="N538" t="str" cm="1">
        <f t="array" aca="1" ref="N538" ca="1">IF(ISNUMBER(L538),IF(INDEX(Activiteitenoverzicht!$G$5:$G$10001,L538)&lt;&gt;0,INDEX(Activiteitenoverzicht!$G$5:$G$10001,L538),"niet gevonden"),"-")</f>
        <v>-</v>
      </c>
      <c r="O538" t="str">
        <f ca="1">IF(ISNUMBER(L538), IFERROR(MATCH(A538,OFFSET(Activiteitenoverzicht!$D$5:$D$10001,L538,0), 0)+L538, "-"), "-")</f>
        <v>-</v>
      </c>
      <c r="R538" t="str">
        <f ca="1">IF(ISNUMBER(O538), IFERROR(MATCH(A538,OFFSET(Activiteitenoverzicht!$D$5:$D$10001,O538,0), 0)+O538, "-"), "-")</f>
        <v>-</v>
      </c>
      <c r="U538" t="str">
        <f ca="1">IF(ISNUMBER(R538), IFERROR(MATCH(A538,OFFSET(Activiteitenoverzicht!$D$5:$D$10001,R538,0), 0)+R538, "-"), "-")</f>
        <v>-</v>
      </c>
      <c r="X538" t="str">
        <f ca="1">IF(ISNUMBER(U538), IFERROR(MATCH(A538,OFFSET(Activiteitenoverzicht!$D$5:$D$10001,U538,0), 0)+U538, "-"), "-")</f>
        <v>-</v>
      </c>
      <c r="AA538" t="str">
        <f ca="1">IF(ISNUMBER(X538), IFERROR(MATCH(A538,OFFSET(Activiteitenoverzicht!$D$5:$D$10001,X538,0), 0)+X538, "-"), "-")</f>
        <v>-</v>
      </c>
    </row>
    <row r="539" spans="2:27" x14ac:dyDescent="0.25">
      <c r="B539">
        <f t="shared" si="8"/>
        <v>0</v>
      </c>
      <c r="C539" t="e">
        <f>MATCH(A539,Activiteitenoverzicht!$D$5:$D$10001, 0)</f>
        <v>#N/A</v>
      </c>
      <c r="D539" t="e" cm="1">
        <f t="array" ref="D539">IF(INDEX(Activiteitenoverzicht!$B$5:$B$10001,C539)&lt;&gt;0,INDEX(Activiteitenoverzicht!$B$5:$B$10001,C539),"niet gevonden")</f>
        <v>#N/A</v>
      </c>
      <c r="E539" t="e" cm="1">
        <f t="array" ref="E539">IF(INDEX(Activiteitenoverzicht!$G$5:$G$10001,C539)&lt;&gt;0,INDEX(Activiteitenoverzicht!$G$5:$G$10001,C539),"niet gevonden")</f>
        <v>#N/A</v>
      </c>
      <c r="F539" t="str">
        <f ca="1">IFERROR(MATCH(A539,OFFSET(Activiteitenoverzicht!$D$5:$D$2079,C539,0), 0)+C539, "-")</f>
        <v>-</v>
      </c>
      <c r="G539" t="str" cm="1">
        <f t="array" aca="1" ref="G539" ca="1">IF(ISNUMBER(F539),IF(INDEX(Activiteitenoverzicht!$B$5:$B$10001,F539)&lt;&gt;0,INDEX(Activiteitenoverzicht!$B$5:$B$10001,F539),"niet gevonden"),"-")</f>
        <v>-</v>
      </c>
      <c r="H539" t="str" cm="1">
        <f t="array" aca="1" ref="H539" ca="1">IF(ISNUMBER(F539),IF(INDEX(Activiteitenoverzicht!$G$5:$G$10001,F539)&lt;&gt;0,INDEX(Activiteitenoverzicht!$G$5:$G$10001,F539),"niet gevonden"),"-")</f>
        <v>-</v>
      </c>
      <c r="I539" t="str">
        <f ca="1">IF(ISNUMBER(F539), IFERROR(MATCH(A539,OFFSET(Activiteitenoverzicht!$D$5:$D$10001,F539,0), 0)+F539, "-"), "-")</f>
        <v>-</v>
      </c>
      <c r="J539" t="str" cm="1">
        <f t="array" aca="1" ref="J539" ca="1">IF(ISNUMBER(I539),IF(INDEX(Activiteitenoverzicht!$B$5:$B$10001,I539)&lt;&gt;0,INDEX(Activiteitenoverzicht!$B$5:$B$10001,I539),"niet gevonden"),"-")</f>
        <v>-</v>
      </c>
      <c r="K539" t="str" cm="1">
        <f t="array" aca="1" ref="K539" ca="1">IF(ISNUMBER(I539),IF(INDEX(Activiteitenoverzicht!$G$5:$G$10001,I539)&lt;&gt;0,INDEX(Activiteitenoverzicht!$G$5:$G$10001,I539),"niet gevonden"),"-")</f>
        <v>-</v>
      </c>
      <c r="L539" t="str">
        <f ca="1">IF(ISNUMBER(I539), IFERROR(MATCH(A539,OFFSET(Activiteitenoverzicht!$D$5:$D$10001,I539,0), 0)+I539, "-"), "-")</f>
        <v>-</v>
      </c>
      <c r="M539" t="str" cm="1">
        <f t="array" aca="1" ref="M539" ca="1">IF(ISNUMBER(L539),IF(INDEX(Activiteitenoverzicht!$B$5:$B$10001,L539)&lt;&gt;0,INDEX(Activiteitenoverzicht!$B$5:$B$10001,L539),"niet gevonden"),"-")</f>
        <v>-</v>
      </c>
      <c r="N539" t="str" cm="1">
        <f t="array" aca="1" ref="N539" ca="1">IF(ISNUMBER(L539),IF(INDEX(Activiteitenoverzicht!$G$5:$G$10001,L539)&lt;&gt;0,INDEX(Activiteitenoverzicht!$G$5:$G$10001,L539),"niet gevonden"),"-")</f>
        <v>-</v>
      </c>
      <c r="O539" t="str">
        <f ca="1">IF(ISNUMBER(L539), IFERROR(MATCH(A539,OFFSET(Activiteitenoverzicht!$D$5:$D$10001,L539,0), 0)+L539, "-"), "-")</f>
        <v>-</v>
      </c>
      <c r="R539" t="str">
        <f ca="1">IF(ISNUMBER(O539), IFERROR(MATCH(A539,OFFSET(Activiteitenoverzicht!$D$5:$D$10001,O539,0), 0)+O539, "-"), "-")</f>
        <v>-</v>
      </c>
      <c r="U539" t="str">
        <f ca="1">IF(ISNUMBER(R539), IFERROR(MATCH(A539,OFFSET(Activiteitenoverzicht!$D$5:$D$10001,R539,0), 0)+R539, "-"), "-")</f>
        <v>-</v>
      </c>
      <c r="X539" t="str">
        <f ca="1">IF(ISNUMBER(U539), IFERROR(MATCH(A539,OFFSET(Activiteitenoverzicht!$D$5:$D$10001,U539,0), 0)+U539, "-"), "-")</f>
        <v>-</v>
      </c>
      <c r="AA539" t="str">
        <f ca="1">IF(ISNUMBER(X539), IFERROR(MATCH(A539,OFFSET(Activiteitenoverzicht!$D$5:$D$10001,X539,0), 0)+X539, "-"), "-")</f>
        <v>-</v>
      </c>
    </row>
    <row r="540" spans="2:27" x14ac:dyDescent="0.25">
      <c r="B540">
        <f t="shared" si="8"/>
        <v>0</v>
      </c>
      <c r="C540" t="e">
        <f>MATCH(A540,Activiteitenoverzicht!$D$5:$D$10001, 0)</f>
        <v>#N/A</v>
      </c>
      <c r="D540" t="e" cm="1">
        <f t="array" ref="D540">IF(INDEX(Activiteitenoverzicht!$B$5:$B$10001,C540)&lt;&gt;0,INDEX(Activiteitenoverzicht!$B$5:$B$10001,C540),"niet gevonden")</f>
        <v>#N/A</v>
      </c>
      <c r="E540" t="e" cm="1">
        <f t="array" ref="E540">IF(INDEX(Activiteitenoverzicht!$G$5:$G$10001,C540)&lt;&gt;0,INDEX(Activiteitenoverzicht!$G$5:$G$10001,C540),"niet gevonden")</f>
        <v>#N/A</v>
      </c>
      <c r="F540" t="str">
        <f ca="1">IFERROR(MATCH(A540,OFFSET(Activiteitenoverzicht!$D$5:$D$2079,C540,0), 0)+C540, "-")</f>
        <v>-</v>
      </c>
      <c r="G540" t="str" cm="1">
        <f t="array" aca="1" ref="G540" ca="1">IF(ISNUMBER(F540),IF(INDEX(Activiteitenoverzicht!$B$5:$B$10001,F540)&lt;&gt;0,INDEX(Activiteitenoverzicht!$B$5:$B$10001,F540),"niet gevonden"),"-")</f>
        <v>-</v>
      </c>
      <c r="H540" t="str" cm="1">
        <f t="array" aca="1" ref="H540" ca="1">IF(ISNUMBER(F540),IF(INDEX(Activiteitenoverzicht!$G$5:$G$10001,F540)&lt;&gt;0,INDEX(Activiteitenoverzicht!$G$5:$G$10001,F540),"niet gevonden"),"-")</f>
        <v>-</v>
      </c>
      <c r="I540" t="str">
        <f ca="1">IF(ISNUMBER(F540), IFERROR(MATCH(A540,OFFSET(Activiteitenoverzicht!$D$5:$D$10001,F540,0), 0)+F540, "-"), "-")</f>
        <v>-</v>
      </c>
      <c r="J540" t="str" cm="1">
        <f t="array" aca="1" ref="J540" ca="1">IF(ISNUMBER(I540),IF(INDEX(Activiteitenoverzicht!$B$5:$B$10001,I540)&lt;&gt;0,INDEX(Activiteitenoverzicht!$B$5:$B$10001,I540),"niet gevonden"),"-")</f>
        <v>-</v>
      </c>
      <c r="K540" t="str" cm="1">
        <f t="array" aca="1" ref="K540" ca="1">IF(ISNUMBER(I540),IF(INDEX(Activiteitenoverzicht!$G$5:$G$10001,I540)&lt;&gt;0,INDEX(Activiteitenoverzicht!$G$5:$G$10001,I540),"niet gevonden"),"-")</f>
        <v>-</v>
      </c>
      <c r="L540" t="str">
        <f ca="1">IF(ISNUMBER(I540), IFERROR(MATCH(A540,OFFSET(Activiteitenoverzicht!$D$5:$D$10001,I540,0), 0)+I540, "-"), "-")</f>
        <v>-</v>
      </c>
      <c r="M540" t="str" cm="1">
        <f t="array" aca="1" ref="M540" ca="1">IF(ISNUMBER(L540),IF(INDEX(Activiteitenoverzicht!$B$5:$B$10001,L540)&lt;&gt;0,INDEX(Activiteitenoverzicht!$B$5:$B$10001,L540),"niet gevonden"),"-")</f>
        <v>-</v>
      </c>
      <c r="N540" t="str" cm="1">
        <f t="array" aca="1" ref="N540" ca="1">IF(ISNUMBER(L540),IF(INDEX(Activiteitenoverzicht!$G$5:$G$10001,L540)&lt;&gt;0,INDEX(Activiteitenoverzicht!$G$5:$G$10001,L540),"niet gevonden"),"-")</f>
        <v>-</v>
      </c>
      <c r="O540" t="str">
        <f ca="1">IF(ISNUMBER(L540), IFERROR(MATCH(A540,OFFSET(Activiteitenoverzicht!$D$5:$D$10001,L540,0), 0)+L540, "-"), "-")</f>
        <v>-</v>
      </c>
      <c r="R540" t="str">
        <f ca="1">IF(ISNUMBER(O540), IFERROR(MATCH(A540,OFFSET(Activiteitenoverzicht!$D$5:$D$10001,O540,0), 0)+O540, "-"), "-")</f>
        <v>-</v>
      </c>
      <c r="U540" t="str">
        <f ca="1">IF(ISNUMBER(R540), IFERROR(MATCH(A540,OFFSET(Activiteitenoverzicht!$D$5:$D$10001,R540,0), 0)+R540, "-"), "-")</f>
        <v>-</v>
      </c>
      <c r="X540" t="str">
        <f ca="1">IF(ISNUMBER(U540), IFERROR(MATCH(A540,OFFSET(Activiteitenoverzicht!$D$5:$D$10001,U540,0), 0)+U540, "-"), "-")</f>
        <v>-</v>
      </c>
      <c r="AA540" t="str">
        <f ca="1">IF(ISNUMBER(X540), IFERROR(MATCH(A540,OFFSET(Activiteitenoverzicht!$D$5:$D$10001,X540,0), 0)+X540, "-"), "-")</f>
        <v>-</v>
      </c>
    </row>
    <row r="541" spans="2:27" x14ac:dyDescent="0.25">
      <c r="B541">
        <f t="shared" si="8"/>
        <v>0</v>
      </c>
      <c r="C541" t="e">
        <f>MATCH(A541,Activiteitenoverzicht!$D$5:$D$10001, 0)</f>
        <v>#N/A</v>
      </c>
      <c r="D541" t="e" cm="1">
        <f t="array" ref="D541">IF(INDEX(Activiteitenoverzicht!$B$5:$B$10001,C541)&lt;&gt;0,INDEX(Activiteitenoverzicht!$B$5:$B$10001,C541),"niet gevonden")</f>
        <v>#N/A</v>
      </c>
      <c r="E541" t="e" cm="1">
        <f t="array" ref="E541">IF(INDEX(Activiteitenoverzicht!$G$5:$G$10001,C541)&lt;&gt;0,INDEX(Activiteitenoverzicht!$G$5:$G$10001,C541),"niet gevonden")</f>
        <v>#N/A</v>
      </c>
      <c r="F541" t="str">
        <f ca="1">IFERROR(MATCH(A541,OFFSET(Activiteitenoverzicht!$D$5:$D$2079,C541,0), 0)+C541, "-")</f>
        <v>-</v>
      </c>
      <c r="G541" t="str" cm="1">
        <f t="array" aca="1" ref="G541" ca="1">IF(ISNUMBER(F541),IF(INDEX(Activiteitenoverzicht!$B$5:$B$10001,F541)&lt;&gt;0,INDEX(Activiteitenoverzicht!$B$5:$B$10001,F541),"niet gevonden"),"-")</f>
        <v>-</v>
      </c>
      <c r="H541" t="str" cm="1">
        <f t="array" aca="1" ref="H541" ca="1">IF(ISNUMBER(F541),IF(INDEX(Activiteitenoverzicht!$G$5:$G$10001,F541)&lt;&gt;0,INDEX(Activiteitenoverzicht!$G$5:$G$10001,F541),"niet gevonden"),"-")</f>
        <v>-</v>
      </c>
      <c r="I541" t="str">
        <f ca="1">IF(ISNUMBER(F541), IFERROR(MATCH(A541,OFFSET(Activiteitenoverzicht!$D$5:$D$10001,F541,0), 0)+F541, "-"), "-")</f>
        <v>-</v>
      </c>
      <c r="J541" t="str" cm="1">
        <f t="array" aca="1" ref="J541" ca="1">IF(ISNUMBER(I541),IF(INDEX(Activiteitenoverzicht!$B$5:$B$10001,I541)&lt;&gt;0,INDEX(Activiteitenoverzicht!$B$5:$B$10001,I541),"niet gevonden"),"-")</f>
        <v>-</v>
      </c>
      <c r="K541" t="str" cm="1">
        <f t="array" aca="1" ref="K541" ca="1">IF(ISNUMBER(I541),IF(INDEX(Activiteitenoverzicht!$G$5:$G$10001,I541)&lt;&gt;0,INDEX(Activiteitenoverzicht!$G$5:$G$10001,I541),"niet gevonden"),"-")</f>
        <v>-</v>
      </c>
      <c r="L541" t="str">
        <f ca="1">IF(ISNUMBER(I541), IFERROR(MATCH(A541,OFFSET(Activiteitenoverzicht!$D$5:$D$10001,I541,0), 0)+I541, "-"), "-")</f>
        <v>-</v>
      </c>
      <c r="M541" t="str" cm="1">
        <f t="array" aca="1" ref="M541" ca="1">IF(ISNUMBER(L541),IF(INDEX(Activiteitenoverzicht!$B$5:$B$10001,L541)&lt;&gt;0,INDEX(Activiteitenoverzicht!$B$5:$B$10001,L541),"niet gevonden"),"-")</f>
        <v>-</v>
      </c>
      <c r="N541" t="str" cm="1">
        <f t="array" aca="1" ref="N541" ca="1">IF(ISNUMBER(L541),IF(INDEX(Activiteitenoverzicht!$G$5:$G$10001,L541)&lt;&gt;0,INDEX(Activiteitenoverzicht!$G$5:$G$10001,L541),"niet gevonden"),"-")</f>
        <v>-</v>
      </c>
      <c r="O541" t="str">
        <f ca="1">IF(ISNUMBER(L541), IFERROR(MATCH(A541,OFFSET(Activiteitenoverzicht!$D$5:$D$10001,L541,0), 0)+L541, "-"), "-")</f>
        <v>-</v>
      </c>
      <c r="R541" t="str">
        <f ca="1">IF(ISNUMBER(O541), IFERROR(MATCH(A541,OFFSET(Activiteitenoverzicht!$D$5:$D$10001,O541,0), 0)+O541, "-"), "-")</f>
        <v>-</v>
      </c>
      <c r="U541" t="str">
        <f ca="1">IF(ISNUMBER(R541), IFERROR(MATCH(A541,OFFSET(Activiteitenoverzicht!$D$5:$D$10001,R541,0), 0)+R541, "-"), "-")</f>
        <v>-</v>
      </c>
      <c r="X541" t="str">
        <f ca="1">IF(ISNUMBER(U541), IFERROR(MATCH(A541,OFFSET(Activiteitenoverzicht!$D$5:$D$10001,U541,0), 0)+U541, "-"), "-")</f>
        <v>-</v>
      </c>
      <c r="AA541" t="str">
        <f ca="1">IF(ISNUMBER(X541), IFERROR(MATCH(A541,OFFSET(Activiteitenoverzicht!$D$5:$D$10001,X541,0), 0)+X541, "-"), "-")</f>
        <v>-</v>
      </c>
    </row>
    <row r="542" spans="2:27" x14ac:dyDescent="0.25">
      <c r="B542">
        <f t="shared" si="8"/>
        <v>0</v>
      </c>
      <c r="C542" t="e">
        <f>MATCH(A542,Activiteitenoverzicht!$D$5:$D$10001, 0)</f>
        <v>#N/A</v>
      </c>
      <c r="D542" t="e" cm="1">
        <f t="array" ref="D542">IF(INDEX(Activiteitenoverzicht!$B$5:$B$10001,C542)&lt;&gt;0,INDEX(Activiteitenoverzicht!$B$5:$B$10001,C542),"niet gevonden")</f>
        <v>#N/A</v>
      </c>
      <c r="E542" t="e" cm="1">
        <f t="array" ref="E542">IF(INDEX(Activiteitenoverzicht!$G$5:$G$10001,C542)&lt;&gt;0,INDEX(Activiteitenoverzicht!$G$5:$G$10001,C542),"niet gevonden")</f>
        <v>#N/A</v>
      </c>
      <c r="F542" t="str">
        <f ca="1">IFERROR(MATCH(A542,OFFSET(Activiteitenoverzicht!$D$5:$D$2079,C542,0), 0)+C542, "-")</f>
        <v>-</v>
      </c>
      <c r="G542" t="str" cm="1">
        <f t="array" aca="1" ref="G542" ca="1">IF(ISNUMBER(F542),IF(INDEX(Activiteitenoverzicht!$B$5:$B$10001,F542)&lt;&gt;0,INDEX(Activiteitenoverzicht!$B$5:$B$10001,F542),"niet gevonden"),"-")</f>
        <v>-</v>
      </c>
      <c r="H542" t="str" cm="1">
        <f t="array" aca="1" ref="H542" ca="1">IF(ISNUMBER(F542),IF(INDEX(Activiteitenoverzicht!$G$5:$G$10001,F542)&lt;&gt;0,INDEX(Activiteitenoverzicht!$G$5:$G$10001,F542),"niet gevonden"),"-")</f>
        <v>-</v>
      </c>
      <c r="I542" t="str">
        <f ca="1">IF(ISNUMBER(F542), IFERROR(MATCH(A542,OFFSET(Activiteitenoverzicht!$D$5:$D$10001,F542,0), 0)+F542, "-"), "-")</f>
        <v>-</v>
      </c>
      <c r="J542" t="str" cm="1">
        <f t="array" aca="1" ref="J542" ca="1">IF(ISNUMBER(I542),IF(INDEX(Activiteitenoverzicht!$B$5:$B$10001,I542)&lt;&gt;0,INDEX(Activiteitenoverzicht!$B$5:$B$10001,I542),"niet gevonden"),"-")</f>
        <v>-</v>
      </c>
      <c r="K542" t="str" cm="1">
        <f t="array" aca="1" ref="K542" ca="1">IF(ISNUMBER(I542),IF(INDEX(Activiteitenoverzicht!$G$5:$G$10001,I542)&lt;&gt;0,INDEX(Activiteitenoverzicht!$G$5:$G$10001,I542),"niet gevonden"),"-")</f>
        <v>-</v>
      </c>
      <c r="L542" t="str">
        <f ca="1">IF(ISNUMBER(I542), IFERROR(MATCH(A542,OFFSET(Activiteitenoverzicht!$D$5:$D$10001,I542,0), 0)+I542, "-"), "-")</f>
        <v>-</v>
      </c>
      <c r="M542" t="str" cm="1">
        <f t="array" aca="1" ref="M542" ca="1">IF(ISNUMBER(L542),IF(INDEX(Activiteitenoverzicht!$B$5:$B$10001,L542)&lt;&gt;0,INDEX(Activiteitenoverzicht!$B$5:$B$10001,L542),"niet gevonden"),"-")</f>
        <v>-</v>
      </c>
      <c r="N542" t="str" cm="1">
        <f t="array" aca="1" ref="N542" ca="1">IF(ISNUMBER(L542),IF(INDEX(Activiteitenoverzicht!$G$5:$G$10001,L542)&lt;&gt;0,INDEX(Activiteitenoverzicht!$G$5:$G$10001,L542),"niet gevonden"),"-")</f>
        <v>-</v>
      </c>
      <c r="O542" t="str">
        <f ca="1">IF(ISNUMBER(L542), IFERROR(MATCH(A542,OFFSET(Activiteitenoverzicht!$D$5:$D$10001,L542,0), 0)+L542, "-"), "-")</f>
        <v>-</v>
      </c>
      <c r="R542" t="str">
        <f ca="1">IF(ISNUMBER(O542), IFERROR(MATCH(A542,OFFSET(Activiteitenoverzicht!$D$5:$D$10001,O542,0), 0)+O542, "-"), "-")</f>
        <v>-</v>
      </c>
      <c r="U542" t="str">
        <f ca="1">IF(ISNUMBER(R542), IFERROR(MATCH(A542,OFFSET(Activiteitenoverzicht!$D$5:$D$10001,R542,0), 0)+R542, "-"), "-")</f>
        <v>-</v>
      </c>
      <c r="X542" t="str">
        <f ca="1">IF(ISNUMBER(U542), IFERROR(MATCH(A542,OFFSET(Activiteitenoverzicht!$D$5:$D$10001,U542,0), 0)+U542, "-"), "-")</f>
        <v>-</v>
      </c>
      <c r="AA542" t="str">
        <f ca="1">IF(ISNUMBER(X542), IFERROR(MATCH(A542,OFFSET(Activiteitenoverzicht!$D$5:$D$10001,X542,0), 0)+X542, "-"), "-")</f>
        <v>-</v>
      </c>
    </row>
    <row r="543" spans="2:27" x14ac:dyDescent="0.25">
      <c r="B543">
        <f t="shared" si="8"/>
        <v>0</v>
      </c>
      <c r="C543" t="e">
        <f>MATCH(A543,Activiteitenoverzicht!$D$5:$D$10001, 0)</f>
        <v>#N/A</v>
      </c>
      <c r="D543" t="e" cm="1">
        <f t="array" ref="D543">IF(INDEX(Activiteitenoverzicht!$B$5:$B$10001,C543)&lt;&gt;0,INDEX(Activiteitenoverzicht!$B$5:$B$10001,C543),"niet gevonden")</f>
        <v>#N/A</v>
      </c>
      <c r="E543" t="e" cm="1">
        <f t="array" ref="E543">IF(INDEX(Activiteitenoverzicht!$G$5:$G$10001,C543)&lt;&gt;0,INDEX(Activiteitenoverzicht!$G$5:$G$10001,C543),"niet gevonden")</f>
        <v>#N/A</v>
      </c>
      <c r="F543" t="str">
        <f ca="1">IFERROR(MATCH(A543,OFFSET(Activiteitenoverzicht!$D$5:$D$2079,C543,0), 0)+C543, "-")</f>
        <v>-</v>
      </c>
      <c r="G543" t="str" cm="1">
        <f t="array" aca="1" ref="G543" ca="1">IF(ISNUMBER(F543),IF(INDEX(Activiteitenoverzicht!$B$5:$B$10001,F543)&lt;&gt;0,INDEX(Activiteitenoverzicht!$B$5:$B$10001,F543),"niet gevonden"),"-")</f>
        <v>-</v>
      </c>
      <c r="H543" t="str" cm="1">
        <f t="array" aca="1" ref="H543" ca="1">IF(ISNUMBER(F543),IF(INDEX(Activiteitenoverzicht!$G$5:$G$10001,F543)&lt;&gt;0,INDEX(Activiteitenoverzicht!$G$5:$G$10001,F543),"niet gevonden"),"-")</f>
        <v>-</v>
      </c>
      <c r="I543" t="str">
        <f ca="1">IF(ISNUMBER(F543), IFERROR(MATCH(A543,OFFSET(Activiteitenoverzicht!$D$5:$D$10001,F543,0), 0)+F543, "-"), "-")</f>
        <v>-</v>
      </c>
      <c r="J543" t="str" cm="1">
        <f t="array" aca="1" ref="J543" ca="1">IF(ISNUMBER(I543),IF(INDEX(Activiteitenoverzicht!$B$5:$B$10001,I543)&lt;&gt;0,INDEX(Activiteitenoverzicht!$B$5:$B$10001,I543),"niet gevonden"),"-")</f>
        <v>-</v>
      </c>
      <c r="K543" t="str" cm="1">
        <f t="array" aca="1" ref="K543" ca="1">IF(ISNUMBER(I543),IF(INDEX(Activiteitenoverzicht!$G$5:$G$10001,I543)&lt;&gt;0,INDEX(Activiteitenoverzicht!$G$5:$G$10001,I543),"niet gevonden"),"-")</f>
        <v>-</v>
      </c>
      <c r="L543" t="str">
        <f ca="1">IF(ISNUMBER(I543), IFERROR(MATCH(A543,OFFSET(Activiteitenoverzicht!$D$5:$D$10001,I543,0), 0)+I543, "-"), "-")</f>
        <v>-</v>
      </c>
      <c r="M543" t="str" cm="1">
        <f t="array" aca="1" ref="M543" ca="1">IF(ISNUMBER(L543),IF(INDEX(Activiteitenoverzicht!$B$5:$B$10001,L543)&lt;&gt;0,INDEX(Activiteitenoverzicht!$B$5:$B$10001,L543),"niet gevonden"),"-")</f>
        <v>-</v>
      </c>
      <c r="N543" t="str" cm="1">
        <f t="array" aca="1" ref="N543" ca="1">IF(ISNUMBER(L543),IF(INDEX(Activiteitenoverzicht!$G$5:$G$10001,L543)&lt;&gt;0,INDEX(Activiteitenoverzicht!$G$5:$G$10001,L543),"niet gevonden"),"-")</f>
        <v>-</v>
      </c>
      <c r="O543" t="str">
        <f ca="1">IF(ISNUMBER(L543), IFERROR(MATCH(A543,OFFSET(Activiteitenoverzicht!$D$5:$D$10001,L543,0), 0)+L543, "-"), "-")</f>
        <v>-</v>
      </c>
      <c r="R543" t="str">
        <f ca="1">IF(ISNUMBER(O543), IFERROR(MATCH(A543,OFFSET(Activiteitenoverzicht!$D$5:$D$10001,O543,0), 0)+O543, "-"), "-")</f>
        <v>-</v>
      </c>
      <c r="U543" t="str">
        <f ca="1">IF(ISNUMBER(R543), IFERROR(MATCH(A543,OFFSET(Activiteitenoverzicht!$D$5:$D$10001,R543,0), 0)+R543, "-"), "-")</f>
        <v>-</v>
      </c>
      <c r="X543" t="str">
        <f ca="1">IF(ISNUMBER(U543), IFERROR(MATCH(A543,OFFSET(Activiteitenoverzicht!$D$5:$D$10001,U543,0), 0)+U543, "-"), "-")</f>
        <v>-</v>
      </c>
      <c r="AA543" t="str">
        <f ca="1">IF(ISNUMBER(X543), IFERROR(MATCH(A543,OFFSET(Activiteitenoverzicht!$D$5:$D$10001,X543,0), 0)+X543, "-"), "-")</f>
        <v>-</v>
      </c>
    </row>
    <row r="544" spans="2:27" x14ac:dyDescent="0.25">
      <c r="B544">
        <f t="shared" si="8"/>
        <v>0</v>
      </c>
      <c r="C544" t="e">
        <f>MATCH(A544,Activiteitenoverzicht!$D$5:$D$10001, 0)</f>
        <v>#N/A</v>
      </c>
      <c r="D544" t="e" cm="1">
        <f t="array" ref="D544">IF(INDEX(Activiteitenoverzicht!$B$5:$B$10001,C544)&lt;&gt;0,INDEX(Activiteitenoverzicht!$B$5:$B$10001,C544),"niet gevonden")</f>
        <v>#N/A</v>
      </c>
      <c r="E544" t="e" cm="1">
        <f t="array" ref="E544">IF(INDEX(Activiteitenoverzicht!$G$5:$G$10001,C544)&lt;&gt;0,INDEX(Activiteitenoverzicht!$G$5:$G$10001,C544),"niet gevonden")</f>
        <v>#N/A</v>
      </c>
      <c r="F544" t="str">
        <f ca="1">IFERROR(MATCH(A544,OFFSET(Activiteitenoverzicht!$D$5:$D$2079,C544,0), 0)+C544, "-")</f>
        <v>-</v>
      </c>
      <c r="G544" t="str" cm="1">
        <f t="array" aca="1" ref="G544" ca="1">IF(ISNUMBER(F544),IF(INDEX(Activiteitenoverzicht!$B$5:$B$10001,F544)&lt;&gt;0,INDEX(Activiteitenoverzicht!$B$5:$B$10001,F544),"niet gevonden"),"-")</f>
        <v>-</v>
      </c>
      <c r="H544" t="str" cm="1">
        <f t="array" aca="1" ref="H544" ca="1">IF(ISNUMBER(F544),IF(INDEX(Activiteitenoverzicht!$G$5:$G$10001,F544)&lt;&gt;0,INDEX(Activiteitenoverzicht!$G$5:$G$10001,F544),"niet gevonden"),"-")</f>
        <v>-</v>
      </c>
      <c r="I544" t="str">
        <f ca="1">IF(ISNUMBER(F544), IFERROR(MATCH(A544,OFFSET(Activiteitenoverzicht!$D$5:$D$10001,F544,0), 0)+F544, "-"), "-")</f>
        <v>-</v>
      </c>
      <c r="J544" t="str" cm="1">
        <f t="array" aca="1" ref="J544" ca="1">IF(ISNUMBER(I544),IF(INDEX(Activiteitenoverzicht!$B$5:$B$10001,I544)&lt;&gt;0,INDEX(Activiteitenoverzicht!$B$5:$B$10001,I544),"niet gevonden"),"-")</f>
        <v>-</v>
      </c>
      <c r="K544" t="str" cm="1">
        <f t="array" aca="1" ref="K544" ca="1">IF(ISNUMBER(I544),IF(INDEX(Activiteitenoverzicht!$G$5:$G$10001,I544)&lt;&gt;0,INDEX(Activiteitenoverzicht!$G$5:$G$10001,I544),"niet gevonden"),"-")</f>
        <v>-</v>
      </c>
      <c r="L544" t="str">
        <f ca="1">IF(ISNUMBER(I544), IFERROR(MATCH(A544,OFFSET(Activiteitenoverzicht!$D$5:$D$10001,I544,0), 0)+I544, "-"), "-")</f>
        <v>-</v>
      </c>
      <c r="M544" t="str" cm="1">
        <f t="array" aca="1" ref="M544" ca="1">IF(ISNUMBER(L544),IF(INDEX(Activiteitenoverzicht!$B$5:$B$10001,L544)&lt;&gt;0,INDEX(Activiteitenoverzicht!$B$5:$B$10001,L544),"niet gevonden"),"-")</f>
        <v>-</v>
      </c>
      <c r="N544" t="str" cm="1">
        <f t="array" aca="1" ref="N544" ca="1">IF(ISNUMBER(L544),IF(INDEX(Activiteitenoverzicht!$G$5:$G$10001,L544)&lt;&gt;0,INDEX(Activiteitenoverzicht!$G$5:$G$10001,L544),"niet gevonden"),"-")</f>
        <v>-</v>
      </c>
      <c r="O544" t="str">
        <f ca="1">IF(ISNUMBER(L544), IFERROR(MATCH(A544,OFFSET(Activiteitenoverzicht!$D$5:$D$10001,L544,0), 0)+L544, "-"), "-")</f>
        <v>-</v>
      </c>
      <c r="R544" t="str">
        <f ca="1">IF(ISNUMBER(O544), IFERROR(MATCH(A544,OFFSET(Activiteitenoverzicht!$D$5:$D$10001,O544,0), 0)+O544, "-"), "-")</f>
        <v>-</v>
      </c>
      <c r="U544" t="str">
        <f ca="1">IF(ISNUMBER(R544), IFERROR(MATCH(A544,OFFSET(Activiteitenoverzicht!$D$5:$D$10001,R544,0), 0)+R544, "-"), "-")</f>
        <v>-</v>
      </c>
      <c r="X544" t="str">
        <f ca="1">IF(ISNUMBER(U544), IFERROR(MATCH(A544,OFFSET(Activiteitenoverzicht!$D$5:$D$10001,U544,0), 0)+U544, "-"), "-")</f>
        <v>-</v>
      </c>
      <c r="AA544" t="str">
        <f ca="1">IF(ISNUMBER(X544), IFERROR(MATCH(A544,OFFSET(Activiteitenoverzicht!$D$5:$D$10001,X544,0), 0)+X544, "-"), "-")</f>
        <v>-</v>
      </c>
    </row>
    <row r="545" spans="2:27" x14ac:dyDescent="0.25">
      <c r="B545">
        <f t="shared" si="8"/>
        <v>0</v>
      </c>
      <c r="C545" t="e">
        <f>MATCH(A545,Activiteitenoverzicht!$D$5:$D$10001, 0)</f>
        <v>#N/A</v>
      </c>
      <c r="D545" t="e" cm="1">
        <f t="array" ref="D545">IF(INDEX(Activiteitenoverzicht!$B$5:$B$10001,C545)&lt;&gt;0,INDEX(Activiteitenoverzicht!$B$5:$B$10001,C545),"niet gevonden")</f>
        <v>#N/A</v>
      </c>
      <c r="E545" t="e" cm="1">
        <f t="array" ref="E545">IF(INDEX(Activiteitenoverzicht!$G$5:$G$10001,C545)&lt;&gt;0,INDEX(Activiteitenoverzicht!$G$5:$G$10001,C545),"niet gevonden")</f>
        <v>#N/A</v>
      </c>
      <c r="F545" t="str">
        <f ca="1">IFERROR(MATCH(A545,OFFSET(Activiteitenoverzicht!$D$5:$D$2079,C545,0), 0)+C545, "-")</f>
        <v>-</v>
      </c>
      <c r="G545" t="str" cm="1">
        <f t="array" aca="1" ref="G545" ca="1">IF(ISNUMBER(F545),IF(INDEX(Activiteitenoverzicht!$B$5:$B$10001,F545)&lt;&gt;0,INDEX(Activiteitenoverzicht!$B$5:$B$10001,F545),"niet gevonden"),"-")</f>
        <v>-</v>
      </c>
      <c r="H545" t="str" cm="1">
        <f t="array" aca="1" ref="H545" ca="1">IF(ISNUMBER(F545),IF(INDEX(Activiteitenoverzicht!$G$5:$G$10001,F545)&lt;&gt;0,INDEX(Activiteitenoverzicht!$G$5:$G$10001,F545),"niet gevonden"),"-")</f>
        <v>-</v>
      </c>
      <c r="I545" t="str">
        <f ca="1">IF(ISNUMBER(F545), IFERROR(MATCH(A545,OFFSET(Activiteitenoverzicht!$D$5:$D$10001,F545,0), 0)+F545, "-"), "-")</f>
        <v>-</v>
      </c>
      <c r="J545" t="str" cm="1">
        <f t="array" aca="1" ref="J545" ca="1">IF(ISNUMBER(I545),IF(INDEX(Activiteitenoverzicht!$B$5:$B$10001,I545)&lt;&gt;0,INDEX(Activiteitenoverzicht!$B$5:$B$10001,I545),"niet gevonden"),"-")</f>
        <v>-</v>
      </c>
      <c r="K545" t="str" cm="1">
        <f t="array" aca="1" ref="K545" ca="1">IF(ISNUMBER(I545),IF(INDEX(Activiteitenoverzicht!$G$5:$G$10001,I545)&lt;&gt;0,INDEX(Activiteitenoverzicht!$G$5:$G$10001,I545),"niet gevonden"),"-")</f>
        <v>-</v>
      </c>
      <c r="L545" t="str">
        <f ca="1">IF(ISNUMBER(I545), IFERROR(MATCH(A545,OFFSET(Activiteitenoverzicht!$D$5:$D$10001,I545,0), 0)+I545, "-"), "-")</f>
        <v>-</v>
      </c>
      <c r="M545" t="str" cm="1">
        <f t="array" aca="1" ref="M545" ca="1">IF(ISNUMBER(L545),IF(INDEX(Activiteitenoverzicht!$B$5:$B$10001,L545)&lt;&gt;0,INDEX(Activiteitenoverzicht!$B$5:$B$10001,L545),"niet gevonden"),"-")</f>
        <v>-</v>
      </c>
      <c r="N545" t="str" cm="1">
        <f t="array" aca="1" ref="N545" ca="1">IF(ISNUMBER(L545),IF(INDEX(Activiteitenoverzicht!$G$5:$G$10001,L545)&lt;&gt;0,INDEX(Activiteitenoverzicht!$G$5:$G$10001,L545),"niet gevonden"),"-")</f>
        <v>-</v>
      </c>
      <c r="O545" t="str">
        <f ca="1">IF(ISNUMBER(L545), IFERROR(MATCH(A545,OFFSET(Activiteitenoverzicht!$D$5:$D$10001,L545,0), 0)+L545, "-"), "-")</f>
        <v>-</v>
      </c>
      <c r="R545" t="str">
        <f ca="1">IF(ISNUMBER(O545), IFERROR(MATCH(A545,OFFSET(Activiteitenoverzicht!$D$5:$D$10001,O545,0), 0)+O545, "-"), "-")</f>
        <v>-</v>
      </c>
      <c r="U545" t="str">
        <f ca="1">IF(ISNUMBER(R545), IFERROR(MATCH(A545,OFFSET(Activiteitenoverzicht!$D$5:$D$10001,R545,0), 0)+R545, "-"), "-")</f>
        <v>-</v>
      </c>
      <c r="X545" t="str">
        <f ca="1">IF(ISNUMBER(U545), IFERROR(MATCH(A545,OFFSET(Activiteitenoverzicht!$D$5:$D$10001,U545,0), 0)+U545, "-"), "-")</f>
        <v>-</v>
      </c>
      <c r="AA545" t="str">
        <f ca="1">IF(ISNUMBER(X545), IFERROR(MATCH(A545,OFFSET(Activiteitenoverzicht!$D$5:$D$10001,X545,0), 0)+X545, "-"), "-")</f>
        <v>-</v>
      </c>
    </row>
    <row r="546" spans="2:27" x14ac:dyDescent="0.25">
      <c r="B546">
        <f t="shared" si="8"/>
        <v>0</v>
      </c>
      <c r="C546" t="e">
        <f>MATCH(A546,Activiteitenoverzicht!$D$5:$D$10001, 0)</f>
        <v>#N/A</v>
      </c>
      <c r="D546" t="e" cm="1">
        <f t="array" ref="D546">IF(INDEX(Activiteitenoverzicht!$B$5:$B$10001,C546)&lt;&gt;0,INDEX(Activiteitenoverzicht!$B$5:$B$10001,C546),"niet gevonden")</f>
        <v>#N/A</v>
      </c>
      <c r="E546" t="e" cm="1">
        <f t="array" ref="E546">IF(INDEX(Activiteitenoverzicht!$G$5:$G$10001,C546)&lt;&gt;0,INDEX(Activiteitenoverzicht!$G$5:$G$10001,C546),"niet gevonden")</f>
        <v>#N/A</v>
      </c>
      <c r="F546" t="str">
        <f ca="1">IFERROR(MATCH(A546,OFFSET(Activiteitenoverzicht!$D$5:$D$2079,C546,0), 0)+C546, "-")</f>
        <v>-</v>
      </c>
      <c r="G546" t="str" cm="1">
        <f t="array" aca="1" ref="G546" ca="1">IF(ISNUMBER(F546),IF(INDEX(Activiteitenoverzicht!$B$5:$B$10001,F546)&lt;&gt;0,INDEX(Activiteitenoverzicht!$B$5:$B$10001,F546),"niet gevonden"),"-")</f>
        <v>-</v>
      </c>
      <c r="H546" t="str" cm="1">
        <f t="array" aca="1" ref="H546" ca="1">IF(ISNUMBER(F546),IF(INDEX(Activiteitenoverzicht!$G$5:$G$10001,F546)&lt;&gt;0,INDEX(Activiteitenoverzicht!$G$5:$G$10001,F546),"niet gevonden"),"-")</f>
        <v>-</v>
      </c>
      <c r="I546" t="str">
        <f ca="1">IF(ISNUMBER(F546), IFERROR(MATCH(A546,OFFSET(Activiteitenoverzicht!$D$5:$D$10001,F546,0), 0)+F546, "-"), "-")</f>
        <v>-</v>
      </c>
      <c r="J546" t="str" cm="1">
        <f t="array" aca="1" ref="J546" ca="1">IF(ISNUMBER(I546),IF(INDEX(Activiteitenoverzicht!$B$5:$B$10001,I546)&lt;&gt;0,INDEX(Activiteitenoverzicht!$B$5:$B$10001,I546),"niet gevonden"),"-")</f>
        <v>-</v>
      </c>
      <c r="K546" t="str" cm="1">
        <f t="array" aca="1" ref="K546" ca="1">IF(ISNUMBER(I546),IF(INDEX(Activiteitenoverzicht!$G$5:$G$10001,I546)&lt;&gt;0,INDEX(Activiteitenoverzicht!$G$5:$G$10001,I546),"niet gevonden"),"-")</f>
        <v>-</v>
      </c>
      <c r="L546" t="str">
        <f ca="1">IF(ISNUMBER(I546), IFERROR(MATCH(A546,OFFSET(Activiteitenoverzicht!$D$5:$D$10001,I546,0), 0)+I546, "-"), "-")</f>
        <v>-</v>
      </c>
      <c r="M546" t="str" cm="1">
        <f t="array" aca="1" ref="M546" ca="1">IF(ISNUMBER(L546),IF(INDEX(Activiteitenoverzicht!$B$5:$B$10001,L546)&lt;&gt;0,INDEX(Activiteitenoverzicht!$B$5:$B$10001,L546),"niet gevonden"),"-")</f>
        <v>-</v>
      </c>
      <c r="N546" t="str" cm="1">
        <f t="array" aca="1" ref="N546" ca="1">IF(ISNUMBER(L546),IF(INDEX(Activiteitenoverzicht!$G$5:$G$10001,L546)&lt;&gt;0,INDEX(Activiteitenoverzicht!$G$5:$G$10001,L546),"niet gevonden"),"-")</f>
        <v>-</v>
      </c>
      <c r="O546" t="str">
        <f ca="1">IF(ISNUMBER(L546), IFERROR(MATCH(A546,OFFSET(Activiteitenoverzicht!$D$5:$D$10001,L546,0), 0)+L546, "-"), "-")</f>
        <v>-</v>
      </c>
      <c r="R546" t="str">
        <f ca="1">IF(ISNUMBER(O546), IFERROR(MATCH(A546,OFFSET(Activiteitenoverzicht!$D$5:$D$10001,O546,0), 0)+O546, "-"), "-")</f>
        <v>-</v>
      </c>
      <c r="U546" t="str">
        <f ca="1">IF(ISNUMBER(R546), IFERROR(MATCH(A546,OFFSET(Activiteitenoverzicht!$D$5:$D$10001,R546,0), 0)+R546, "-"), "-")</f>
        <v>-</v>
      </c>
      <c r="X546" t="str">
        <f ca="1">IF(ISNUMBER(U546), IFERROR(MATCH(A546,OFFSET(Activiteitenoverzicht!$D$5:$D$10001,U546,0), 0)+U546, "-"), "-")</f>
        <v>-</v>
      </c>
      <c r="AA546" t="str">
        <f ca="1">IF(ISNUMBER(X546), IFERROR(MATCH(A546,OFFSET(Activiteitenoverzicht!$D$5:$D$10001,X546,0), 0)+X546, "-"), "-")</f>
        <v>-</v>
      </c>
    </row>
    <row r="547" spans="2:27" x14ac:dyDescent="0.25">
      <c r="B547">
        <f t="shared" si="8"/>
        <v>0</v>
      </c>
      <c r="C547" t="e">
        <f>MATCH(A547,Activiteitenoverzicht!$D$5:$D$10001, 0)</f>
        <v>#N/A</v>
      </c>
      <c r="D547" t="e" cm="1">
        <f t="array" ref="D547">IF(INDEX(Activiteitenoverzicht!$B$5:$B$10001,C547)&lt;&gt;0,INDEX(Activiteitenoverzicht!$B$5:$B$10001,C547),"niet gevonden")</f>
        <v>#N/A</v>
      </c>
      <c r="E547" t="e" cm="1">
        <f t="array" ref="E547">IF(INDEX(Activiteitenoverzicht!$G$5:$G$10001,C547)&lt;&gt;0,INDEX(Activiteitenoverzicht!$G$5:$G$10001,C547),"niet gevonden")</f>
        <v>#N/A</v>
      </c>
      <c r="F547" t="str">
        <f ca="1">IFERROR(MATCH(A547,OFFSET(Activiteitenoverzicht!$D$5:$D$2079,C547,0), 0)+C547, "-")</f>
        <v>-</v>
      </c>
      <c r="G547" t="str" cm="1">
        <f t="array" aca="1" ref="G547" ca="1">IF(ISNUMBER(F547),IF(INDEX(Activiteitenoverzicht!$B$5:$B$10001,F547)&lt;&gt;0,INDEX(Activiteitenoverzicht!$B$5:$B$10001,F547),"niet gevonden"),"-")</f>
        <v>-</v>
      </c>
      <c r="H547" t="str" cm="1">
        <f t="array" aca="1" ref="H547" ca="1">IF(ISNUMBER(F547),IF(INDEX(Activiteitenoverzicht!$G$5:$G$10001,F547)&lt;&gt;0,INDEX(Activiteitenoverzicht!$G$5:$G$10001,F547),"niet gevonden"),"-")</f>
        <v>-</v>
      </c>
      <c r="I547" t="str">
        <f ca="1">IF(ISNUMBER(F547), IFERROR(MATCH(A547,OFFSET(Activiteitenoverzicht!$D$5:$D$10001,F547,0), 0)+F547, "-"), "-")</f>
        <v>-</v>
      </c>
      <c r="J547" t="str" cm="1">
        <f t="array" aca="1" ref="J547" ca="1">IF(ISNUMBER(I547),IF(INDEX(Activiteitenoverzicht!$B$5:$B$10001,I547)&lt;&gt;0,INDEX(Activiteitenoverzicht!$B$5:$B$10001,I547),"niet gevonden"),"-")</f>
        <v>-</v>
      </c>
      <c r="K547" t="str" cm="1">
        <f t="array" aca="1" ref="K547" ca="1">IF(ISNUMBER(I547),IF(INDEX(Activiteitenoverzicht!$G$5:$G$10001,I547)&lt;&gt;0,INDEX(Activiteitenoverzicht!$G$5:$G$10001,I547),"niet gevonden"),"-")</f>
        <v>-</v>
      </c>
      <c r="L547" t="str">
        <f ca="1">IF(ISNUMBER(I547), IFERROR(MATCH(A547,OFFSET(Activiteitenoverzicht!$D$5:$D$10001,I547,0), 0)+I547, "-"), "-")</f>
        <v>-</v>
      </c>
      <c r="M547" t="str" cm="1">
        <f t="array" aca="1" ref="M547" ca="1">IF(ISNUMBER(L547),IF(INDEX(Activiteitenoverzicht!$B$5:$B$10001,L547)&lt;&gt;0,INDEX(Activiteitenoverzicht!$B$5:$B$10001,L547),"niet gevonden"),"-")</f>
        <v>-</v>
      </c>
      <c r="N547" t="str" cm="1">
        <f t="array" aca="1" ref="N547" ca="1">IF(ISNUMBER(L547),IF(INDEX(Activiteitenoverzicht!$G$5:$G$10001,L547)&lt;&gt;0,INDEX(Activiteitenoverzicht!$G$5:$G$10001,L547),"niet gevonden"),"-")</f>
        <v>-</v>
      </c>
      <c r="O547" t="str">
        <f ca="1">IF(ISNUMBER(L547), IFERROR(MATCH(A547,OFFSET(Activiteitenoverzicht!$D$5:$D$10001,L547,0), 0)+L547, "-"), "-")</f>
        <v>-</v>
      </c>
      <c r="R547" t="str">
        <f ca="1">IF(ISNUMBER(O547), IFERROR(MATCH(A547,OFFSET(Activiteitenoverzicht!$D$5:$D$10001,O547,0), 0)+O547, "-"), "-")</f>
        <v>-</v>
      </c>
      <c r="U547" t="str">
        <f ca="1">IF(ISNUMBER(R547), IFERROR(MATCH(A547,OFFSET(Activiteitenoverzicht!$D$5:$D$10001,R547,0), 0)+R547, "-"), "-")</f>
        <v>-</v>
      </c>
      <c r="X547" t="str">
        <f ca="1">IF(ISNUMBER(U547), IFERROR(MATCH(A547,OFFSET(Activiteitenoverzicht!$D$5:$D$10001,U547,0), 0)+U547, "-"), "-")</f>
        <v>-</v>
      </c>
      <c r="AA547" t="str">
        <f ca="1">IF(ISNUMBER(X547), IFERROR(MATCH(A547,OFFSET(Activiteitenoverzicht!$D$5:$D$10001,X547,0), 0)+X547, "-"), "-")</f>
        <v>-</v>
      </c>
    </row>
    <row r="548" spans="2:27" x14ac:dyDescent="0.25">
      <c r="B548">
        <f t="shared" si="8"/>
        <v>0</v>
      </c>
      <c r="C548" t="e">
        <f>MATCH(A548,Activiteitenoverzicht!$D$5:$D$10001, 0)</f>
        <v>#N/A</v>
      </c>
      <c r="D548" t="e" cm="1">
        <f t="array" ref="D548">IF(INDEX(Activiteitenoverzicht!$B$5:$B$10001,C548)&lt;&gt;0,INDEX(Activiteitenoverzicht!$B$5:$B$10001,C548),"niet gevonden")</f>
        <v>#N/A</v>
      </c>
      <c r="E548" t="e" cm="1">
        <f t="array" ref="E548">IF(INDEX(Activiteitenoverzicht!$G$5:$G$10001,C548)&lt;&gt;0,INDEX(Activiteitenoverzicht!$G$5:$G$10001,C548),"niet gevonden")</f>
        <v>#N/A</v>
      </c>
      <c r="F548" t="str">
        <f ca="1">IFERROR(MATCH(A548,OFFSET(Activiteitenoverzicht!$D$5:$D$2079,C548,0), 0)+C548, "-")</f>
        <v>-</v>
      </c>
      <c r="G548" t="str" cm="1">
        <f t="array" aca="1" ref="G548" ca="1">IF(ISNUMBER(F548),IF(INDEX(Activiteitenoverzicht!$B$5:$B$10001,F548)&lt;&gt;0,INDEX(Activiteitenoverzicht!$B$5:$B$10001,F548),"niet gevonden"),"-")</f>
        <v>-</v>
      </c>
      <c r="H548" t="str" cm="1">
        <f t="array" aca="1" ref="H548" ca="1">IF(ISNUMBER(F548),IF(INDEX(Activiteitenoverzicht!$G$5:$G$10001,F548)&lt;&gt;0,INDEX(Activiteitenoverzicht!$G$5:$G$10001,F548),"niet gevonden"),"-")</f>
        <v>-</v>
      </c>
      <c r="I548" t="str">
        <f ca="1">IF(ISNUMBER(F548), IFERROR(MATCH(A548,OFFSET(Activiteitenoverzicht!$D$5:$D$10001,F548,0), 0)+F548, "-"), "-")</f>
        <v>-</v>
      </c>
      <c r="J548" t="str" cm="1">
        <f t="array" aca="1" ref="J548" ca="1">IF(ISNUMBER(I548),IF(INDEX(Activiteitenoverzicht!$B$5:$B$10001,I548)&lt;&gt;0,INDEX(Activiteitenoverzicht!$B$5:$B$10001,I548),"niet gevonden"),"-")</f>
        <v>-</v>
      </c>
      <c r="K548" t="str" cm="1">
        <f t="array" aca="1" ref="K548" ca="1">IF(ISNUMBER(I548),IF(INDEX(Activiteitenoverzicht!$G$5:$G$10001,I548)&lt;&gt;0,INDEX(Activiteitenoverzicht!$G$5:$G$10001,I548),"niet gevonden"),"-")</f>
        <v>-</v>
      </c>
      <c r="L548" t="str">
        <f ca="1">IF(ISNUMBER(I548), IFERROR(MATCH(A548,OFFSET(Activiteitenoverzicht!$D$5:$D$10001,I548,0), 0)+I548, "-"), "-")</f>
        <v>-</v>
      </c>
      <c r="M548" t="str" cm="1">
        <f t="array" aca="1" ref="M548" ca="1">IF(ISNUMBER(L548),IF(INDEX(Activiteitenoverzicht!$B$5:$B$10001,L548)&lt;&gt;0,INDEX(Activiteitenoverzicht!$B$5:$B$10001,L548),"niet gevonden"),"-")</f>
        <v>-</v>
      </c>
      <c r="N548" t="str" cm="1">
        <f t="array" aca="1" ref="N548" ca="1">IF(ISNUMBER(L548),IF(INDEX(Activiteitenoverzicht!$G$5:$G$10001,L548)&lt;&gt;0,INDEX(Activiteitenoverzicht!$G$5:$G$10001,L548),"niet gevonden"),"-")</f>
        <v>-</v>
      </c>
      <c r="O548" t="str">
        <f ca="1">IF(ISNUMBER(L548), IFERROR(MATCH(A548,OFFSET(Activiteitenoverzicht!$D$5:$D$10001,L548,0), 0)+L548, "-"), "-")</f>
        <v>-</v>
      </c>
      <c r="R548" t="str">
        <f ca="1">IF(ISNUMBER(O548), IFERROR(MATCH(A548,OFFSET(Activiteitenoverzicht!$D$5:$D$10001,O548,0), 0)+O548, "-"), "-")</f>
        <v>-</v>
      </c>
      <c r="U548" t="str">
        <f ca="1">IF(ISNUMBER(R548), IFERROR(MATCH(A548,OFFSET(Activiteitenoverzicht!$D$5:$D$10001,R548,0), 0)+R548, "-"), "-")</f>
        <v>-</v>
      </c>
      <c r="X548" t="str">
        <f ca="1">IF(ISNUMBER(U548), IFERROR(MATCH(A548,OFFSET(Activiteitenoverzicht!$D$5:$D$10001,U548,0), 0)+U548, "-"), "-")</f>
        <v>-</v>
      </c>
      <c r="AA548" t="str">
        <f ca="1">IF(ISNUMBER(X548), IFERROR(MATCH(A548,OFFSET(Activiteitenoverzicht!$D$5:$D$10001,X548,0), 0)+X548, "-"), "-")</f>
        <v>-</v>
      </c>
    </row>
    <row r="549" spans="2:27" x14ac:dyDescent="0.25">
      <c r="B549">
        <f t="shared" si="8"/>
        <v>0</v>
      </c>
      <c r="C549" t="e">
        <f>MATCH(A549,Activiteitenoverzicht!$D$5:$D$10001, 0)</f>
        <v>#N/A</v>
      </c>
      <c r="D549" t="e" cm="1">
        <f t="array" ref="D549">IF(INDEX(Activiteitenoverzicht!$B$5:$B$10001,C549)&lt;&gt;0,INDEX(Activiteitenoverzicht!$B$5:$B$10001,C549),"niet gevonden")</f>
        <v>#N/A</v>
      </c>
      <c r="E549" t="e" cm="1">
        <f t="array" ref="E549">IF(INDEX(Activiteitenoverzicht!$G$5:$G$10001,C549)&lt;&gt;0,INDEX(Activiteitenoverzicht!$G$5:$G$10001,C549),"niet gevonden")</f>
        <v>#N/A</v>
      </c>
      <c r="F549" t="str">
        <f ca="1">IFERROR(MATCH(A549,OFFSET(Activiteitenoverzicht!$D$5:$D$2079,C549,0), 0)+C549, "-")</f>
        <v>-</v>
      </c>
      <c r="G549" t="str" cm="1">
        <f t="array" aca="1" ref="G549" ca="1">IF(ISNUMBER(F549),IF(INDEX(Activiteitenoverzicht!$B$5:$B$10001,F549)&lt;&gt;0,INDEX(Activiteitenoverzicht!$B$5:$B$10001,F549),"niet gevonden"),"-")</f>
        <v>-</v>
      </c>
      <c r="H549" t="str" cm="1">
        <f t="array" aca="1" ref="H549" ca="1">IF(ISNUMBER(F549),IF(INDEX(Activiteitenoverzicht!$G$5:$G$10001,F549)&lt;&gt;0,INDEX(Activiteitenoverzicht!$G$5:$G$10001,F549),"niet gevonden"),"-")</f>
        <v>-</v>
      </c>
      <c r="I549" t="str">
        <f ca="1">IF(ISNUMBER(F549), IFERROR(MATCH(A549,OFFSET(Activiteitenoverzicht!$D$5:$D$10001,F549,0), 0)+F549, "-"), "-")</f>
        <v>-</v>
      </c>
      <c r="J549" t="str" cm="1">
        <f t="array" aca="1" ref="J549" ca="1">IF(ISNUMBER(I549),IF(INDEX(Activiteitenoverzicht!$B$5:$B$10001,I549)&lt;&gt;0,INDEX(Activiteitenoverzicht!$B$5:$B$10001,I549),"niet gevonden"),"-")</f>
        <v>-</v>
      </c>
      <c r="K549" t="str" cm="1">
        <f t="array" aca="1" ref="K549" ca="1">IF(ISNUMBER(I549),IF(INDEX(Activiteitenoverzicht!$G$5:$G$10001,I549)&lt;&gt;0,INDEX(Activiteitenoverzicht!$G$5:$G$10001,I549),"niet gevonden"),"-")</f>
        <v>-</v>
      </c>
      <c r="L549" t="str">
        <f ca="1">IF(ISNUMBER(I549), IFERROR(MATCH(A549,OFFSET(Activiteitenoverzicht!$D$5:$D$10001,I549,0), 0)+I549, "-"), "-")</f>
        <v>-</v>
      </c>
      <c r="M549" t="str" cm="1">
        <f t="array" aca="1" ref="M549" ca="1">IF(ISNUMBER(L549),IF(INDEX(Activiteitenoverzicht!$B$5:$B$10001,L549)&lt;&gt;0,INDEX(Activiteitenoverzicht!$B$5:$B$10001,L549),"niet gevonden"),"-")</f>
        <v>-</v>
      </c>
      <c r="N549" t="str" cm="1">
        <f t="array" aca="1" ref="N549" ca="1">IF(ISNUMBER(L549),IF(INDEX(Activiteitenoverzicht!$G$5:$G$10001,L549)&lt;&gt;0,INDEX(Activiteitenoverzicht!$G$5:$G$10001,L549),"niet gevonden"),"-")</f>
        <v>-</v>
      </c>
      <c r="O549" t="str">
        <f ca="1">IF(ISNUMBER(L549), IFERROR(MATCH(A549,OFFSET(Activiteitenoverzicht!$D$5:$D$10001,L549,0), 0)+L549, "-"), "-")</f>
        <v>-</v>
      </c>
      <c r="R549" t="str">
        <f ca="1">IF(ISNUMBER(O549), IFERROR(MATCH(A549,OFFSET(Activiteitenoverzicht!$D$5:$D$10001,O549,0), 0)+O549, "-"), "-")</f>
        <v>-</v>
      </c>
      <c r="U549" t="str">
        <f ca="1">IF(ISNUMBER(R549), IFERROR(MATCH(A549,OFFSET(Activiteitenoverzicht!$D$5:$D$10001,R549,0), 0)+R549, "-"), "-")</f>
        <v>-</v>
      </c>
      <c r="X549" t="str">
        <f ca="1">IF(ISNUMBER(U549), IFERROR(MATCH(A549,OFFSET(Activiteitenoverzicht!$D$5:$D$10001,U549,0), 0)+U549, "-"), "-")</f>
        <v>-</v>
      </c>
      <c r="AA549" t="str">
        <f ca="1">IF(ISNUMBER(X549), IFERROR(MATCH(A549,OFFSET(Activiteitenoverzicht!$D$5:$D$10001,X549,0), 0)+X549, "-"), "-")</f>
        <v>-</v>
      </c>
    </row>
    <row r="550" spans="2:27" x14ac:dyDescent="0.25">
      <c r="B550">
        <f t="shared" si="8"/>
        <v>0</v>
      </c>
      <c r="C550" t="e">
        <f>MATCH(A550,Activiteitenoverzicht!$D$5:$D$10001, 0)</f>
        <v>#N/A</v>
      </c>
      <c r="D550" t="e" cm="1">
        <f t="array" ref="D550">IF(INDEX(Activiteitenoverzicht!$B$5:$B$10001,C550)&lt;&gt;0,INDEX(Activiteitenoverzicht!$B$5:$B$10001,C550),"niet gevonden")</f>
        <v>#N/A</v>
      </c>
      <c r="E550" t="e" cm="1">
        <f t="array" ref="E550">IF(INDEX(Activiteitenoverzicht!$G$5:$G$10001,C550)&lt;&gt;0,INDEX(Activiteitenoverzicht!$G$5:$G$10001,C550),"niet gevonden")</f>
        <v>#N/A</v>
      </c>
      <c r="F550" t="str">
        <f ca="1">IFERROR(MATCH(A550,OFFSET(Activiteitenoverzicht!$D$5:$D$2079,C550,0), 0)+C550, "-")</f>
        <v>-</v>
      </c>
      <c r="G550" t="str" cm="1">
        <f t="array" aca="1" ref="G550" ca="1">IF(ISNUMBER(F550),IF(INDEX(Activiteitenoverzicht!$B$5:$B$10001,F550)&lt;&gt;0,INDEX(Activiteitenoverzicht!$B$5:$B$10001,F550),"niet gevonden"),"-")</f>
        <v>-</v>
      </c>
      <c r="H550" t="str" cm="1">
        <f t="array" aca="1" ref="H550" ca="1">IF(ISNUMBER(F550),IF(INDEX(Activiteitenoverzicht!$G$5:$G$10001,F550)&lt;&gt;0,INDEX(Activiteitenoverzicht!$G$5:$G$10001,F550),"niet gevonden"),"-")</f>
        <v>-</v>
      </c>
      <c r="I550" t="str">
        <f ca="1">IF(ISNUMBER(F550), IFERROR(MATCH(A550,OFFSET(Activiteitenoverzicht!$D$5:$D$10001,F550,0), 0)+F550, "-"), "-")</f>
        <v>-</v>
      </c>
      <c r="J550" t="str" cm="1">
        <f t="array" aca="1" ref="J550" ca="1">IF(ISNUMBER(I550),IF(INDEX(Activiteitenoverzicht!$B$5:$B$10001,I550)&lt;&gt;0,INDEX(Activiteitenoverzicht!$B$5:$B$10001,I550),"niet gevonden"),"-")</f>
        <v>-</v>
      </c>
      <c r="K550" t="str" cm="1">
        <f t="array" aca="1" ref="K550" ca="1">IF(ISNUMBER(I550),IF(INDEX(Activiteitenoverzicht!$G$5:$G$10001,I550)&lt;&gt;0,INDEX(Activiteitenoverzicht!$G$5:$G$10001,I550),"niet gevonden"),"-")</f>
        <v>-</v>
      </c>
      <c r="L550" t="str">
        <f ca="1">IF(ISNUMBER(I550), IFERROR(MATCH(A550,OFFSET(Activiteitenoverzicht!$D$5:$D$10001,I550,0), 0)+I550, "-"), "-")</f>
        <v>-</v>
      </c>
      <c r="M550" t="str" cm="1">
        <f t="array" aca="1" ref="M550" ca="1">IF(ISNUMBER(L550),IF(INDEX(Activiteitenoverzicht!$B$5:$B$10001,L550)&lt;&gt;0,INDEX(Activiteitenoverzicht!$B$5:$B$10001,L550),"niet gevonden"),"-")</f>
        <v>-</v>
      </c>
      <c r="N550" t="str" cm="1">
        <f t="array" aca="1" ref="N550" ca="1">IF(ISNUMBER(L550),IF(INDEX(Activiteitenoverzicht!$G$5:$G$10001,L550)&lt;&gt;0,INDEX(Activiteitenoverzicht!$G$5:$G$10001,L550),"niet gevonden"),"-")</f>
        <v>-</v>
      </c>
      <c r="O550" t="str">
        <f ca="1">IF(ISNUMBER(L550), IFERROR(MATCH(A550,OFFSET(Activiteitenoverzicht!$D$5:$D$10001,L550,0), 0)+L550, "-"), "-")</f>
        <v>-</v>
      </c>
      <c r="R550" t="str">
        <f ca="1">IF(ISNUMBER(O550), IFERROR(MATCH(A550,OFFSET(Activiteitenoverzicht!$D$5:$D$10001,O550,0), 0)+O550, "-"), "-")</f>
        <v>-</v>
      </c>
      <c r="U550" t="str">
        <f ca="1">IF(ISNUMBER(R550), IFERROR(MATCH(A550,OFFSET(Activiteitenoverzicht!$D$5:$D$10001,R550,0), 0)+R550, "-"), "-")</f>
        <v>-</v>
      </c>
      <c r="X550" t="str">
        <f ca="1">IF(ISNUMBER(U550), IFERROR(MATCH(A550,OFFSET(Activiteitenoverzicht!$D$5:$D$10001,U550,0), 0)+U550, "-"), "-")</f>
        <v>-</v>
      </c>
      <c r="AA550" t="str">
        <f ca="1">IF(ISNUMBER(X550), IFERROR(MATCH(A550,OFFSET(Activiteitenoverzicht!$D$5:$D$10001,X550,0), 0)+X550, "-"), "-")</f>
        <v>-</v>
      </c>
    </row>
    <row r="551" spans="2:27" x14ac:dyDescent="0.25">
      <c r="B551">
        <f t="shared" si="8"/>
        <v>0</v>
      </c>
      <c r="C551" t="e">
        <f>MATCH(A551,Activiteitenoverzicht!$D$5:$D$10001, 0)</f>
        <v>#N/A</v>
      </c>
      <c r="D551" t="e" cm="1">
        <f t="array" ref="D551">IF(INDEX(Activiteitenoverzicht!$B$5:$B$10001,C551)&lt;&gt;0,INDEX(Activiteitenoverzicht!$B$5:$B$10001,C551),"niet gevonden")</f>
        <v>#N/A</v>
      </c>
      <c r="E551" t="e" cm="1">
        <f t="array" ref="E551">IF(INDEX(Activiteitenoverzicht!$G$5:$G$10001,C551)&lt;&gt;0,INDEX(Activiteitenoverzicht!$G$5:$G$10001,C551),"niet gevonden")</f>
        <v>#N/A</v>
      </c>
      <c r="F551" t="str">
        <f ca="1">IFERROR(MATCH(A551,OFFSET(Activiteitenoverzicht!$D$5:$D$2079,C551,0), 0)+C551, "-")</f>
        <v>-</v>
      </c>
      <c r="G551" t="str" cm="1">
        <f t="array" aca="1" ref="G551" ca="1">IF(ISNUMBER(F551),IF(INDEX(Activiteitenoverzicht!$B$5:$B$10001,F551)&lt;&gt;0,INDEX(Activiteitenoverzicht!$B$5:$B$10001,F551),"niet gevonden"),"-")</f>
        <v>-</v>
      </c>
      <c r="H551" t="str" cm="1">
        <f t="array" aca="1" ref="H551" ca="1">IF(ISNUMBER(F551),IF(INDEX(Activiteitenoverzicht!$G$5:$G$10001,F551)&lt;&gt;0,INDEX(Activiteitenoverzicht!$G$5:$G$10001,F551),"niet gevonden"),"-")</f>
        <v>-</v>
      </c>
      <c r="I551" t="str">
        <f ca="1">IF(ISNUMBER(F551), IFERROR(MATCH(A551,OFFSET(Activiteitenoverzicht!$D$5:$D$10001,F551,0), 0)+F551, "-"), "-")</f>
        <v>-</v>
      </c>
      <c r="J551" t="str" cm="1">
        <f t="array" aca="1" ref="J551" ca="1">IF(ISNUMBER(I551),IF(INDEX(Activiteitenoverzicht!$B$5:$B$10001,I551)&lt;&gt;0,INDEX(Activiteitenoverzicht!$B$5:$B$10001,I551),"niet gevonden"),"-")</f>
        <v>-</v>
      </c>
      <c r="K551" t="str" cm="1">
        <f t="array" aca="1" ref="K551" ca="1">IF(ISNUMBER(I551),IF(INDEX(Activiteitenoverzicht!$G$5:$G$10001,I551)&lt;&gt;0,INDEX(Activiteitenoverzicht!$G$5:$G$10001,I551),"niet gevonden"),"-")</f>
        <v>-</v>
      </c>
      <c r="L551" t="str">
        <f ca="1">IF(ISNUMBER(I551), IFERROR(MATCH(A551,OFFSET(Activiteitenoverzicht!$D$5:$D$10001,I551,0), 0)+I551, "-"), "-")</f>
        <v>-</v>
      </c>
      <c r="M551" t="str" cm="1">
        <f t="array" aca="1" ref="M551" ca="1">IF(ISNUMBER(L551),IF(INDEX(Activiteitenoverzicht!$B$5:$B$10001,L551)&lt;&gt;0,INDEX(Activiteitenoverzicht!$B$5:$B$10001,L551),"niet gevonden"),"-")</f>
        <v>-</v>
      </c>
      <c r="N551" t="str" cm="1">
        <f t="array" aca="1" ref="N551" ca="1">IF(ISNUMBER(L551),IF(INDEX(Activiteitenoverzicht!$G$5:$G$10001,L551)&lt;&gt;0,INDEX(Activiteitenoverzicht!$G$5:$G$10001,L551),"niet gevonden"),"-")</f>
        <v>-</v>
      </c>
      <c r="O551" t="str">
        <f ca="1">IF(ISNUMBER(L551), IFERROR(MATCH(A551,OFFSET(Activiteitenoverzicht!$D$5:$D$10001,L551,0), 0)+L551, "-"), "-")</f>
        <v>-</v>
      </c>
      <c r="R551" t="str">
        <f ca="1">IF(ISNUMBER(O551), IFERROR(MATCH(A551,OFFSET(Activiteitenoverzicht!$D$5:$D$10001,O551,0), 0)+O551, "-"), "-")</f>
        <v>-</v>
      </c>
      <c r="U551" t="str">
        <f ca="1">IF(ISNUMBER(R551), IFERROR(MATCH(A551,OFFSET(Activiteitenoverzicht!$D$5:$D$10001,R551,0), 0)+R551, "-"), "-")</f>
        <v>-</v>
      </c>
      <c r="X551" t="str">
        <f ca="1">IF(ISNUMBER(U551), IFERROR(MATCH(A551,OFFSET(Activiteitenoverzicht!$D$5:$D$10001,U551,0), 0)+U551, "-"), "-")</f>
        <v>-</v>
      </c>
      <c r="AA551" t="str">
        <f ca="1">IF(ISNUMBER(X551), IFERROR(MATCH(A551,OFFSET(Activiteitenoverzicht!$D$5:$D$10001,X551,0), 0)+X551, "-"), "-")</f>
        <v>-</v>
      </c>
    </row>
    <row r="552" spans="2:27" x14ac:dyDescent="0.25">
      <c r="B552">
        <f t="shared" si="8"/>
        <v>0</v>
      </c>
      <c r="C552" t="e">
        <f>MATCH(A552,Activiteitenoverzicht!$D$5:$D$10001, 0)</f>
        <v>#N/A</v>
      </c>
      <c r="D552" t="e" cm="1">
        <f t="array" ref="D552">IF(INDEX(Activiteitenoverzicht!$B$5:$B$10001,C552)&lt;&gt;0,INDEX(Activiteitenoverzicht!$B$5:$B$10001,C552),"niet gevonden")</f>
        <v>#N/A</v>
      </c>
      <c r="E552" t="e" cm="1">
        <f t="array" ref="E552">IF(INDEX(Activiteitenoverzicht!$G$5:$G$10001,C552)&lt;&gt;0,INDEX(Activiteitenoverzicht!$G$5:$G$10001,C552),"niet gevonden")</f>
        <v>#N/A</v>
      </c>
      <c r="F552" t="str">
        <f ca="1">IFERROR(MATCH(A552,OFFSET(Activiteitenoverzicht!$D$5:$D$2079,C552,0), 0)+C552, "-")</f>
        <v>-</v>
      </c>
      <c r="G552" t="str" cm="1">
        <f t="array" aca="1" ref="G552" ca="1">IF(ISNUMBER(F552),IF(INDEX(Activiteitenoverzicht!$B$5:$B$10001,F552)&lt;&gt;0,INDEX(Activiteitenoverzicht!$B$5:$B$10001,F552),"niet gevonden"),"-")</f>
        <v>-</v>
      </c>
      <c r="H552" t="str" cm="1">
        <f t="array" aca="1" ref="H552" ca="1">IF(ISNUMBER(F552),IF(INDEX(Activiteitenoverzicht!$G$5:$G$10001,F552)&lt;&gt;0,INDEX(Activiteitenoverzicht!$G$5:$G$10001,F552),"niet gevonden"),"-")</f>
        <v>-</v>
      </c>
      <c r="I552" t="str">
        <f ca="1">IF(ISNUMBER(F552), IFERROR(MATCH(A552,OFFSET(Activiteitenoverzicht!$D$5:$D$10001,F552,0), 0)+F552, "-"), "-")</f>
        <v>-</v>
      </c>
      <c r="J552" t="str" cm="1">
        <f t="array" aca="1" ref="J552" ca="1">IF(ISNUMBER(I552),IF(INDEX(Activiteitenoverzicht!$B$5:$B$10001,I552)&lt;&gt;0,INDEX(Activiteitenoverzicht!$B$5:$B$10001,I552),"niet gevonden"),"-")</f>
        <v>-</v>
      </c>
      <c r="K552" t="str" cm="1">
        <f t="array" aca="1" ref="K552" ca="1">IF(ISNUMBER(I552),IF(INDEX(Activiteitenoverzicht!$G$5:$G$10001,I552)&lt;&gt;0,INDEX(Activiteitenoverzicht!$G$5:$G$10001,I552),"niet gevonden"),"-")</f>
        <v>-</v>
      </c>
      <c r="L552" t="str">
        <f ca="1">IF(ISNUMBER(I552), IFERROR(MATCH(A552,OFFSET(Activiteitenoverzicht!$D$5:$D$10001,I552,0), 0)+I552, "-"), "-")</f>
        <v>-</v>
      </c>
      <c r="M552" t="str" cm="1">
        <f t="array" aca="1" ref="M552" ca="1">IF(ISNUMBER(L552),IF(INDEX(Activiteitenoverzicht!$B$5:$B$10001,L552)&lt;&gt;0,INDEX(Activiteitenoverzicht!$B$5:$B$10001,L552),"niet gevonden"),"-")</f>
        <v>-</v>
      </c>
      <c r="N552" t="str" cm="1">
        <f t="array" aca="1" ref="N552" ca="1">IF(ISNUMBER(L552),IF(INDEX(Activiteitenoverzicht!$G$5:$G$10001,L552)&lt;&gt;0,INDEX(Activiteitenoverzicht!$G$5:$G$10001,L552),"niet gevonden"),"-")</f>
        <v>-</v>
      </c>
      <c r="O552" t="str">
        <f ca="1">IF(ISNUMBER(L552), IFERROR(MATCH(A552,OFFSET(Activiteitenoverzicht!$D$5:$D$10001,L552,0), 0)+L552, "-"), "-")</f>
        <v>-</v>
      </c>
      <c r="R552" t="str">
        <f ca="1">IF(ISNUMBER(O552), IFERROR(MATCH(A552,OFFSET(Activiteitenoverzicht!$D$5:$D$10001,O552,0), 0)+O552, "-"), "-")</f>
        <v>-</v>
      </c>
      <c r="U552" t="str">
        <f ca="1">IF(ISNUMBER(R552), IFERROR(MATCH(A552,OFFSET(Activiteitenoverzicht!$D$5:$D$10001,R552,0), 0)+R552, "-"), "-")</f>
        <v>-</v>
      </c>
      <c r="X552" t="str">
        <f ca="1">IF(ISNUMBER(U552), IFERROR(MATCH(A552,OFFSET(Activiteitenoverzicht!$D$5:$D$10001,U552,0), 0)+U552, "-"), "-")</f>
        <v>-</v>
      </c>
      <c r="AA552" t="str">
        <f ca="1">IF(ISNUMBER(X552), IFERROR(MATCH(A552,OFFSET(Activiteitenoverzicht!$D$5:$D$10001,X552,0), 0)+X552, "-"), "-")</f>
        <v>-</v>
      </c>
    </row>
    <row r="553" spans="2:27" x14ac:dyDescent="0.25">
      <c r="B553">
        <f t="shared" si="8"/>
        <v>0</v>
      </c>
      <c r="C553" t="e">
        <f>MATCH(A553,Activiteitenoverzicht!$D$5:$D$10001, 0)</f>
        <v>#N/A</v>
      </c>
      <c r="D553" t="e" cm="1">
        <f t="array" ref="D553">IF(INDEX(Activiteitenoverzicht!$B$5:$B$10001,C553)&lt;&gt;0,INDEX(Activiteitenoverzicht!$B$5:$B$10001,C553),"niet gevonden")</f>
        <v>#N/A</v>
      </c>
      <c r="E553" t="e" cm="1">
        <f t="array" ref="E553">IF(INDEX(Activiteitenoverzicht!$G$5:$G$10001,C553)&lt;&gt;0,INDEX(Activiteitenoverzicht!$G$5:$G$10001,C553),"niet gevonden")</f>
        <v>#N/A</v>
      </c>
      <c r="F553" t="str">
        <f ca="1">IFERROR(MATCH(A553,OFFSET(Activiteitenoverzicht!$D$5:$D$2079,C553,0), 0)+C553, "-")</f>
        <v>-</v>
      </c>
      <c r="G553" t="str" cm="1">
        <f t="array" aca="1" ref="G553" ca="1">IF(ISNUMBER(F553),IF(INDEX(Activiteitenoverzicht!$B$5:$B$10001,F553)&lt;&gt;0,INDEX(Activiteitenoverzicht!$B$5:$B$10001,F553),"niet gevonden"),"-")</f>
        <v>-</v>
      </c>
      <c r="H553" t="str" cm="1">
        <f t="array" aca="1" ref="H553" ca="1">IF(ISNUMBER(F553),IF(INDEX(Activiteitenoverzicht!$G$5:$G$10001,F553)&lt;&gt;0,INDEX(Activiteitenoverzicht!$G$5:$G$10001,F553),"niet gevonden"),"-")</f>
        <v>-</v>
      </c>
      <c r="I553" t="str">
        <f ca="1">IF(ISNUMBER(F553), IFERROR(MATCH(A553,OFFSET(Activiteitenoverzicht!$D$5:$D$10001,F553,0), 0)+F553, "-"), "-")</f>
        <v>-</v>
      </c>
      <c r="J553" t="str" cm="1">
        <f t="array" aca="1" ref="J553" ca="1">IF(ISNUMBER(I553),IF(INDEX(Activiteitenoverzicht!$B$5:$B$10001,I553)&lt;&gt;0,INDEX(Activiteitenoverzicht!$B$5:$B$10001,I553),"niet gevonden"),"-")</f>
        <v>-</v>
      </c>
      <c r="K553" t="str" cm="1">
        <f t="array" aca="1" ref="K553" ca="1">IF(ISNUMBER(I553),IF(INDEX(Activiteitenoverzicht!$G$5:$G$10001,I553)&lt;&gt;0,INDEX(Activiteitenoverzicht!$G$5:$G$10001,I553),"niet gevonden"),"-")</f>
        <v>-</v>
      </c>
      <c r="L553" t="str">
        <f ca="1">IF(ISNUMBER(I553), IFERROR(MATCH(A553,OFFSET(Activiteitenoverzicht!$D$5:$D$10001,I553,0), 0)+I553, "-"), "-")</f>
        <v>-</v>
      </c>
      <c r="M553" t="str" cm="1">
        <f t="array" aca="1" ref="M553" ca="1">IF(ISNUMBER(L553),IF(INDEX(Activiteitenoverzicht!$B$5:$B$10001,L553)&lt;&gt;0,INDEX(Activiteitenoverzicht!$B$5:$B$10001,L553),"niet gevonden"),"-")</f>
        <v>-</v>
      </c>
      <c r="N553" t="str" cm="1">
        <f t="array" aca="1" ref="N553" ca="1">IF(ISNUMBER(L553),IF(INDEX(Activiteitenoverzicht!$G$5:$G$10001,L553)&lt;&gt;0,INDEX(Activiteitenoverzicht!$G$5:$G$10001,L553),"niet gevonden"),"-")</f>
        <v>-</v>
      </c>
      <c r="O553" t="str">
        <f ca="1">IF(ISNUMBER(L553), IFERROR(MATCH(A553,OFFSET(Activiteitenoverzicht!$D$5:$D$10001,L553,0), 0)+L553, "-"), "-")</f>
        <v>-</v>
      </c>
      <c r="R553" t="str">
        <f ca="1">IF(ISNUMBER(O553), IFERROR(MATCH(A553,OFFSET(Activiteitenoverzicht!$D$5:$D$10001,O553,0), 0)+O553, "-"), "-")</f>
        <v>-</v>
      </c>
      <c r="U553" t="str">
        <f ca="1">IF(ISNUMBER(R553), IFERROR(MATCH(A553,OFFSET(Activiteitenoverzicht!$D$5:$D$10001,R553,0), 0)+R553, "-"), "-")</f>
        <v>-</v>
      </c>
      <c r="X553" t="str">
        <f ca="1">IF(ISNUMBER(U553), IFERROR(MATCH(A553,OFFSET(Activiteitenoverzicht!$D$5:$D$10001,U553,0), 0)+U553, "-"), "-")</f>
        <v>-</v>
      </c>
      <c r="AA553" t="str">
        <f ca="1">IF(ISNUMBER(X553), IFERROR(MATCH(A553,OFFSET(Activiteitenoverzicht!$D$5:$D$10001,X553,0), 0)+X553, "-"), "-")</f>
        <v>-</v>
      </c>
    </row>
    <row r="554" spans="2:27" x14ac:dyDescent="0.25">
      <c r="B554">
        <f t="shared" si="8"/>
        <v>0</v>
      </c>
      <c r="C554" t="e">
        <f>MATCH(A554,Activiteitenoverzicht!$D$5:$D$10001, 0)</f>
        <v>#N/A</v>
      </c>
      <c r="D554" t="e" cm="1">
        <f t="array" ref="D554">IF(INDEX(Activiteitenoverzicht!$B$5:$B$10001,C554)&lt;&gt;0,INDEX(Activiteitenoverzicht!$B$5:$B$10001,C554),"niet gevonden")</f>
        <v>#N/A</v>
      </c>
      <c r="E554" t="e" cm="1">
        <f t="array" ref="E554">IF(INDEX(Activiteitenoverzicht!$G$5:$G$10001,C554)&lt;&gt;0,INDEX(Activiteitenoverzicht!$G$5:$G$10001,C554),"niet gevonden")</f>
        <v>#N/A</v>
      </c>
      <c r="F554" t="str">
        <f ca="1">IFERROR(MATCH(A554,OFFSET(Activiteitenoverzicht!$D$5:$D$2079,C554,0), 0)+C554, "-")</f>
        <v>-</v>
      </c>
      <c r="G554" t="str" cm="1">
        <f t="array" aca="1" ref="G554" ca="1">IF(ISNUMBER(F554),IF(INDEX(Activiteitenoverzicht!$B$5:$B$10001,F554)&lt;&gt;0,INDEX(Activiteitenoverzicht!$B$5:$B$10001,F554),"niet gevonden"),"-")</f>
        <v>-</v>
      </c>
      <c r="H554" t="str" cm="1">
        <f t="array" aca="1" ref="H554" ca="1">IF(ISNUMBER(F554),IF(INDEX(Activiteitenoverzicht!$G$5:$G$10001,F554)&lt;&gt;0,INDEX(Activiteitenoverzicht!$G$5:$G$10001,F554),"niet gevonden"),"-")</f>
        <v>-</v>
      </c>
      <c r="I554" t="str">
        <f ca="1">IF(ISNUMBER(F554), IFERROR(MATCH(A554,OFFSET(Activiteitenoverzicht!$D$5:$D$10001,F554,0), 0)+F554, "-"), "-")</f>
        <v>-</v>
      </c>
      <c r="J554" t="str" cm="1">
        <f t="array" aca="1" ref="J554" ca="1">IF(ISNUMBER(I554),IF(INDEX(Activiteitenoverzicht!$B$5:$B$10001,I554)&lt;&gt;0,INDEX(Activiteitenoverzicht!$B$5:$B$10001,I554),"niet gevonden"),"-")</f>
        <v>-</v>
      </c>
      <c r="K554" t="str" cm="1">
        <f t="array" aca="1" ref="K554" ca="1">IF(ISNUMBER(I554),IF(INDEX(Activiteitenoverzicht!$G$5:$G$10001,I554)&lt;&gt;0,INDEX(Activiteitenoverzicht!$G$5:$G$10001,I554),"niet gevonden"),"-")</f>
        <v>-</v>
      </c>
      <c r="L554" t="str">
        <f ca="1">IF(ISNUMBER(I554), IFERROR(MATCH(A554,OFFSET(Activiteitenoverzicht!$D$5:$D$10001,I554,0), 0)+I554, "-"), "-")</f>
        <v>-</v>
      </c>
      <c r="M554" t="str" cm="1">
        <f t="array" aca="1" ref="M554" ca="1">IF(ISNUMBER(L554),IF(INDEX(Activiteitenoverzicht!$B$5:$B$10001,L554)&lt;&gt;0,INDEX(Activiteitenoverzicht!$B$5:$B$10001,L554),"niet gevonden"),"-")</f>
        <v>-</v>
      </c>
      <c r="N554" t="str" cm="1">
        <f t="array" aca="1" ref="N554" ca="1">IF(ISNUMBER(L554),IF(INDEX(Activiteitenoverzicht!$G$5:$G$10001,L554)&lt;&gt;0,INDEX(Activiteitenoverzicht!$G$5:$G$10001,L554),"niet gevonden"),"-")</f>
        <v>-</v>
      </c>
      <c r="O554" t="str">
        <f ca="1">IF(ISNUMBER(L554), IFERROR(MATCH(A554,OFFSET(Activiteitenoverzicht!$D$5:$D$10001,L554,0), 0)+L554, "-"), "-")</f>
        <v>-</v>
      </c>
      <c r="R554" t="str">
        <f ca="1">IF(ISNUMBER(O554), IFERROR(MATCH(A554,OFFSET(Activiteitenoverzicht!$D$5:$D$10001,O554,0), 0)+O554, "-"), "-")</f>
        <v>-</v>
      </c>
      <c r="U554" t="str">
        <f ca="1">IF(ISNUMBER(R554), IFERROR(MATCH(A554,OFFSET(Activiteitenoverzicht!$D$5:$D$10001,R554,0), 0)+R554, "-"), "-")</f>
        <v>-</v>
      </c>
      <c r="X554" t="str">
        <f ca="1">IF(ISNUMBER(U554), IFERROR(MATCH(A554,OFFSET(Activiteitenoverzicht!$D$5:$D$10001,U554,0), 0)+U554, "-"), "-")</f>
        <v>-</v>
      </c>
      <c r="AA554" t="str">
        <f ca="1">IF(ISNUMBER(X554), IFERROR(MATCH(A554,OFFSET(Activiteitenoverzicht!$D$5:$D$10001,X554,0), 0)+X554, "-"), "-")</f>
        <v>-</v>
      </c>
    </row>
    <row r="555" spans="2:27" x14ac:dyDescent="0.25">
      <c r="B555">
        <f t="shared" si="8"/>
        <v>0</v>
      </c>
      <c r="C555" t="e">
        <f>MATCH(A555,Activiteitenoverzicht!$D$5:$D$10001, 0)</f>
        <v>#N/A</v>
      </c>
      <c r="D555" t="e" cm="1">
        <f t="array" ref="D555">IF(INDEX(Activiteitenoverzicht!$B$5:$B$10001,C555)&lt;&gt;0,INDEX(Activiteitenoverzicht!$B$5:$B$10001,C555),"niet gevonden")</f>
        <v>#N/A</v>
      </c>
      <c r="E555" t="e" cm="1">
        <f t="array" ref="E555">IF(INDEX(Activiteitenoverzicht!$G$5:$G$10001,C555)&lt;&gt;0,INDEX(Activiteitenoverzicht!$G$5:$G$10001,C555),"niet gevonden")</f>
        <v>#N/A</v>
      </c>
      <c r="F555" t="str">
        <f ca="1">IFERROR(MATCH(A555,OFFSET(Activiteitenoverzicht!$D$5:$D$2079,C555,0), 0)+C555, "-")</f>
        <v>-</v>
      </c>
      <c r="G555" t="str" cm="1">
        <f t="array" aca="1" ref="G555" ca="1">IF(ISNUMBER(F555),IF(INDEX(Activiteitenoverzicht!$B$5:$B$10001,F555)&lt;&gt;0,INDEX(Activiteitenoverzicht!$B$5:$B$10001,F555),"niet gevonden"),"-")</f>
        <v>-</v>
      </c>
      <c r="H555" t="str" cm="1">
        <f t="array" aca="1" ref="H555" ca="1">IF(ISNUMBER(F555),IF(INDEX(Activiteitenoverzicht!$G$5:$G$10001,F555)&lt;&gt;0,INDEX(Activiteitenoverzicht!$G$5:$G$10001,F555),"niet gevonden"),"-")</f>
        <v>-</v>
      </c>
      <c r="I555" t="str">
        <f ca="1">IF(ISNUMBER(F555), IFERROR(MATCH(A555,OFFSET(Activiteitenoverzicht!$D$5:$D$10001,F555,0), 0)+F555, "-"), "-")</f>
        <v>-</v>
      </c>
      <c r="J555" t="str" cm="1">
        <f t="array" aca="1" ref="J555" ca="1">IF(ISNUMBER(I555),IF(INDEX(Activiteitenoverzicht!$B$5:$B$10001,I555)&lt;&gt;0,INDEX(Activiteitenoverzicht!$B$5:$B$10001,I555),"niet gevonden"),"-")</f>
        <v>-</v>
      </c>
      <c r="K555" t="str" cm="1">
        <f t="array" aca="1" ref="K555" ca="1">IF(ISNUMBER(I555),IF(INDEX(Activiteitenoverzicht!$G$5:$G$10001,I555)&lt;&gt;0,INDEX(Activiteitenoverzicht!$G$5:$G$10001,I555),"niet gevonden"),"-")</f>
        <v>-</v>
      </c>
      <c r="L555" t="str">
        <f ca="1">IF(ISNUMBER(I555), IFERROR(MATCH(A555,OFFSET(Activiteitenoverzicht!$D$5:$D$10001,I555,0), 0)+I555, "-"), "-")</f>
        <v>-</v>
      </c>
      <c r="M555" t="str" cm="1">
        <f t="array" aca="1" ref="M555" ca="1">IF(ISNUMBER(L555),IF(INDEX(Activiteitenoverzicht!$B$5:$B$10001,L555)&lt;&gt;0,INDEX(Activiteitenoverzicht!$B$5:$B$10001,L555),"niet gevonden"),"-")</f>
        <v>-</v>
      </c>
      <c r="N555" t="str" cm="1">
        <f t="array" aca="1" ref="N555" ca="1">IF(ISNUMBER(L555),IF(INDEX(Activiteitenoverzicht!$G$5:$G$10001,L555)&lt;&gt;0,INDEX(Activiteitenoverzicht!$G$5:$G$10001,L555),"niet gevonden"),"-")</f>
        <v>-</v>
      </c>
      <c r="O555" t="str">
        <f ca="1">IF(ISNUMBER(L555), IFERROR(MATCH(A555,OFFSET(Activiteitenoverzicht!$D$5:$D$10001,L555,0), 0)+L555, "-"), "-")</f>
        <v>-</v>
      </c>
      <c r="R555" t="str">
        <f ca="1">IF(ISNUMBER(O555), IFERROR(MATCH(A555,OFFSET(Activiteitenoverzicht!$D$5:$D$10001,O555,0), 0)+O555, "-"), "-")</f>
        <v>-</v>
      </c>
      <c r="U555" t="str">
        <f ca="1">IF(ISNUMBER(R555), IFERROR(MATCH(A555,OFFSET(Activiteitenoverzicht!$D$5:$D$10001,R555,0), 0)+R555, "-"), "-")</f>
        <v>-</v>
      </c>
      <c r="X555" t="str">
        <f ca="1">IF(ISNUMBER(U555), IFERROR(MATCH(A555,OFFSET(Activiteitenoverzicht!$D$5:$D$10001,U555,0), 0)+U555, "-"), "-")</f>
        <v>-</v>
      </c>
      <c r="AA555" t="str">
        <f ca="1">IF(ISNUMBER(X555), IFERROR(MATCH(A555,OFFSET(Activiteitenoverzicht!$D$5:$D$10001,X555,0), 0)+X555, "-"), "-")</f>
        <v>-</v>
      </c>
    </row>
    <row r="556" spans="2:27" x14ac:dyDescent="0.25">
      <c r="B556">
        <f t="shared" si="8"/>
        <v>0</v>
      </c>
      <c r="C556" t="e">
        <f>MATCH(A556,Activiteitenoverzicht!$D$5:$D$10001, 0)</f>
        <v>#N/A</v>
      </c>
      <c r="D556" t="e" cm="1">
        <f t="array" ref="D556">IF(INDEX(Activiteitenoverzicht!$B$5:$B$10001,C556)&lt;&gt;0,INDEX(Activiteitenoverzicht!$B$5:$B$10001,C556),"niet gevonden")</f>
        <v>#N/A</v>
      </c>
      <c r="E556" t="e" cm="1">
        <f t="array" ref="E556">IF(INDEX(Activiteitenoverzicht!$G$5:$G$10001,C556)&lt;&gt;0,INDEX(Activiteitenoverzicht!$G$5:$G$10001,C556),"niet gevonden")</f>
        <v>#N/A</v>
      </c>
      <c r="F556" t="str">
        <f ca="1">IFERROR(MATCH(A556,OFFSET(Activiteitenoverzicht!$D$5:$D$2079,C556,0), 0)+C556, "-")</f>
        <v>-</v>
      </c>
      <c r="G556" t="str" cm="1">
        <f t="array" aca="1" ref="G556" ca="1">IF(ISNUMBER(F556),IF(INDEX(Activiteitenoverzicht!$B$5:$B$10001,F556)&lt;&gt;0,INDEX(Activiteitenoverzicht!$B$5:$B$10001,F556),"niet gevonden"),"-")</f>
        <v>-</v>
      </c>
      <c r="H556" t="str" cm="1">
        <f t="array" aca="1" ref="H556" ca="1">IF(ISNUMBER(F556),IF(INDEX(Activiteitenoverzicht!$G$5:$G$10001,F556)&lt;&gt;0,INDEX(Activiteitenoverzicht!$G$5:$G$10001,F556),"niet gevonden"),"-")</f>
        <v>-</v>
      </c>
      <c r="I556" t="str">
        <f ca="1">IF(ISNUMBER(F556), IFERROR(MATCH(A556,OFFSET(Activiteitenoverzicht!$D$5:$D$10001,F556,0), 0)+F556, "-"), "-")</f>
        <v>-</v>
      </c>
      <c r="J556" t="str" cm="1">
        <f t="array" aca="1" ref="J556" ca="1">IF(ISNUMBER(I556),IF(INDEX(Activiteitenoverzicht!$B$5:$B$10001,I556)&lt;&gt;0,INDEX(Activiteitenoverzicht!$B$5:$B$10001,I556),"niet gevonden"),"-")</f>
        <v>-</v>
      </c>
      <c r="K556" t="str" cm="1">
        <f t="array" aca="1" ref="K556" ca="1">IF(ISNUMBER(I556),IF(INDEX(Activiteitenoverzicht!$G$5:$G$10001,I556)&lt;&gt;0,INDEX(Activiteitenoverzicht!$G$5:$G$10001,I556),"niet gevonden"),"-")</f>
        <v>-</v>
      </c>
      <c r="L556" t="str">
        <f ca="1">IF(ISNUMBER(I556), IFERROR(MATCH(A556,OFFSET(Activiteitenoverzicht!$D$5:$D$10001,I556,0), 0)+I556, "-"), "-")</f>
        <v>-</v>
      </c>
      <c r="M556" t="str" cm="1">
        <f t="array" aca="1" ref="M556" ca="1">IF(ISNUMBER(L556),IF(INDEX(Activiteitenoverzicht!$B$5:$B$10001,L556)&lt;&gt;0,INDEX(Activiteitenoverzicht!$B$5:$B$10001,L556),"niet gevonden"),"-")</f>
        <v>-</v>
      </c>
      <c r="N556" t="str" cm="1">
        <f t="array" aca="1" ref="N556" ca="1">IF(ISNUMBER(L556),IF(INDEX(Activiteitenoverzicht!$G$5:$G$10001,L556)&lt;&gt;0,INDEX(Activiteitenoverzicht!$G$5:$G$10001,L556),"niet gevonden"),"-")</f>
        <v>-</v>
      </c>
      <c r="O556" t="str">
        <f ca="1">IF(ISNUMBER(L556), IFERROR(MATCH(A556,OFFSET(Activiteitenoverzicht!$D$5:$D$10001,L556,0), 0)+L556, "-"), "-")</f>
        <v>-</v>
      </c>
      <c r="R556" t="str">
        <f ca="1">IF(ISNUMBER(O556), IFERROR(MATCH(A556,OFFSET(Activiteitenoverzicht!$D$5:$D$10001,O556,0), 0)+O556, "-"), "-")</f>
        <v>-</v>
      </c>
      <c r="U556" t="str">
        <f ca="1">IF(ISNUMBER(R556), IFERROR(MATCH(A556,OFFSET(Activiteitenoverzicht!$D$5:$D$10001,R556,0), 0)+R556, "-"), "-")</f>
        <v>-</v>
      </c>
      <c r="X556" t="str">
        <f ca="1">IF(ISNUMBER(U556), IFERROR(MATCH(A556,OFFSET(Activiteitenoverzicht!$D$5:$D$10001,U556,0), 0)+U556, "-"), "-")</f>
        <v>-</v>
      </c>
      <c r="AA556" t="str">
        <f ca="1">IF(ISNUMBER(X556), IFERROR(MATCH(A556,OFFSET(Activiteitenoverzicht!$D$5:$D$10001,X556,0), 0)+X556, "-"), "-")</f>
        <v>-</v>
      </c>
    </row>
    <row r="557" spans="2:27" x14ac:dyDescent="0.25">
      <c r="B557">
        <f t="shared" si="8"/>
        <v>0</v>
      </c>
      <c r="C557" t="e">
        <f>MATCH(A557,Activiteitenoverzicht!$D$5:$D$10001, 0)</f>
        <v>#N/A</v>
      </c>
      <c r="D557" t="e" cm="1">
        <f t="array" ref="D557">IF(INDEX(Activiteitenoverzicht!$B$5:$B$10001,C557)&lt;&gt;0,INDEX(Activiteitenoverzicht!$B$5:$B$10001,C557),"niet gevonden")</f>
        <v>#N/A</v>
      </c>
      <c r="E557" t="e" cm="1">
        <f t="array" ref="E557">IF(INDEX(Activiteitenoverzicht!$G$5:$G$10001,C557)&lt;&gt;0,INDEX(Activiteitenoverzicht!$G$5:$G$10001,C557),"niet gevonden")</f>
        <v>#N/A</v>
      </c>
      <c r="F557" t="str">
        <f ca="1">IFERROR(MATCH(A557,OFFSET(Activiteitenoverzicht!$D$5:$D$2079,C557,0), 0)+C557, "-")</f>
        <v>-</v>
      </c>
      <c r="G557" t="str" cm="1">
        <f t="array" aca="1" ref="G557" ca="1">IF(ISNUMBER(F557),IF(INDEX(Activiteitenoverzicht!$B$5:$B$10001,F557)&lt;&gt;0,INDEX(Activiteitenoverzicht!$B$5:$B$10001,F557),"niet gevonden"),"-")</f>
        <v>-</v>
      </c>
      <c r="H557" t="str" cm="1">
        <f t="array" aca="1" ref="H557" ca="1">IF(ISNUMBER(F557),IF(INDEX(Activiteitenoverzicht!$G$5:$G$10001,F557)&lt;&gt;0,INDEX(Activiteitenoverzicht!$G$5:$G$10001,F557),"niet gevonden"),"-")</f>
        <v>-</v>
      </c>
      <c r="I557" t="str">
        <f ca="1">IF(ISNUMBER(F557), IFERROR(MATCH(A557,OFFSET(Activiteitenoverzicht!$D$5:$D$10001,F557,0), 0)+F557, "-"), "-")</f>
        <v>-</v>
      </c>
      <c r="J557" t="str" cm="1">
        <f t="array" aca="1" ref="J557" ca="1">IF(ISNUMBER(I557),IF(INDEX(Activiteitenoverzicht!$B$5:$B$10001,I557)&lt;&gt;0,INDEX(Activiteitenoverzicht!$B$5:$B$10001,I557),"niet gevonden"),"-")</f>
        <v>-</v>
      </c>
      <c r="K557" t="str" cm="1">
        <f t="array" aca="1" ref="K557" ca="1">IF(ISNUMBER(I557),IF(INDEX(Activiteitenoverzicht!$G$5:$G$10001,I557)&lt;&gt;0,INDEX(Activiteitenoverzicht!$G$5:$G$10001,I557),"niet gevonden"),"-")</f>
        <v>-</v>
      </c>
      <c r="L557" t="str">
        <f ca="1">IF(ISNUMBER(I557), IFERROR(MATCH(A557,OFFSET(Activiteitenoverzicht!$D$5:$D$10001,I557,0), 0)+I557, "-"), "-")</f>
        <v>-</v>
      </c>
      <c r="M557" t="str" cm="1">
        <f t="array" aca="1" ref="M557" ca="1">IF(ISNUMBER(L557),IF(INDEX(Activiteitenoverzicht!$B$5:$B$10001,L557)&lt;&gt;0,INDEX(Activiteitenoverzicht!$B$5:$B$10001,L557),"niet gevonden"),"-")</f>
        <v>-</v>
      </c>
      <c r="N557" t="str" cm="1">
        <f t="array" aca="1" ref="N557" ca="1">IF(ISNUMBER(L557),IF(INDEX(Activiteitenoverzicht!$G$5:$G$10001,L557)&lt;&gt;0,INDEX(Activiteitenoverzicht!$G$5:$G$10001,L557),"niet gevonden"),"-")</f>
        <v>-</v>
      </c>
      <c r="O557" t="str">
        <f ca="1">IF(ISNUMBER(L557), IFERROR(MATCH(A557,OFFSET(Activiteitenoverzicht!$D$5:$D$10001,L557,0), 0)+L557, "-"), "-")</f>
        <v>-</v>
      </c>
      <c r="R557" t="str">
        <f ca="1">IF(ISNUMBER(O557), IFERROR(MATCH(A557,OFFSET(Activiteitenoverzicht!$D$5:$D$10001,O557,0), 0)+O557, "-"), "-")</f>
        <v>-</v>
      </c>
      <c r="U557" t="str">
        <f ca="1">IF(ISNUMBER(R557), IFERROR(MATCH(A557,OFFSET(Activiteitenoverzicht!$D$5:$D$10001,R557,0), 0)+R557, "-"), "-")</f>
        <v>-</v>
      </c>
      <c r="X557" t="str">
        <f ca="1">IF(ISNUMBER(U557), IFERROR(MATCH(A557,OFFSET(Activiteitenoverzicht!$D$5:$D$10001,U557,0), 0)+U557, "-"), "-")</f>
        <v>-</v>
      </c>
      <c r="AA557" t="str">
        <f ca="1">IF(ISNUMBER(X557), IFERROR(MATCH(A557,OFFSET(Activiteitenoverzicht!$D$5:$D$10001,X557,0), 0)+X557, "-"), "-")</f>
        <v>-</v>
      </c>
    </row>
    <row r="558" spans="2:27" x14ac:dyDescent="0.25">
      <c r="B558">
        <f t="shared" si="8"/>
        <v>0</v>
      </c>
      <c r="C558" t="e">
        <f>MATCH(A558,Activiteitenoverzicht!$D$5:$D$10001, 0)</f>
        <v>#N/A</v>
      </c>
      <c r="D558" t="e" cm="1">
        <f t="array" ref="D558">IF(INDEX(Activiteitenoverzicht!$B$5:$B$10001,C558)&lt;&gt;0,INDEX(Activiteitenoverzicht!$B$5:$B$10001,C558),"niet gevonden")</f>
        <v>#N/A</v>
      </c>
      <c r="E558" t="e" cm="1">
        <f t="array" ref="E558">IF(INDEX(Activiteitenoverzicht!$G$5:$G$10001,C558)&lt;&gt;0,INDEX(Activiteitenoverzicht!$G$5:$G$10001,C558),"niet gevonden")</f>
        <v>#N/A</v>
      </c>
      <c r="F558" t="str">
        <f ca="1">IFERROR(MATCH(A558,OFFSET(Activiteitenoverzicht!$D$5:$D$2079,C558,0), 0)+C558, "-")</f>
        <v>-</v>
      </c>
      <c r="G558" t="str" cm="1">
        <f t="array" aca="1" ref="G558" ca="1">IF(ISNUMBER(F558),IF(INDEX(Activiteitenoverzicht!$B$5:$B$10001,F558)&lt;&gt;0,INDEX(Activiteitenoverzicht!$B$5:$B$10001,F558),"niet gevonden"),"-")</f>
        <v>-</v>
      </c>
      <c r="H558" t="str" cm="1">
        <f t="array" aca="1" ref="H558" ca="1">IF(ISNUMBER(F558),IF(INDEX(Activiteitenoverzicht!$G$5:$G$10001,F558)&lt;&gt;0,INDEX(Activiteitenoverzicht!$G$5:$G$10001,F558),"niet gevonden"),"-")</f>
        <v>-</v>
      </c>
      <c r="I558" t="str">
        <f ca="1">IF(ISNUMBER(F558), IFERROR(MATCH(A558,OFFSET(Activiteitenoverzicht!$D$5:$D$10001,F558,0), 0)+F558, "-"), "-")</f>
        <v>-</v>
      </c>
      <c r="J558" t="str" cm="1">
        <f t="array" aca="1" ref="J558" ca="1">IF(ISNUMBER(I558),IF(INDEX(Activiteitenoverzicht!$B$5:$B$10001,I558)&lt;&gt;0,INDEX(Activiteitenoverzicht!$B$5:$B$10001,I558),"niet gevonden"),"-")</f>
        <v>-</v>
      </c>
      <c r="K558" t="str" cm="1">
        <f t="array" aca="1" ref="K558" ca="1">IF(ISNUMBER(I558),IF(INDEX(Activiteitenoverzicht!$G$5:$G$10001,I558)&lt;&gt;0,INDEX(Activiteitenoverzicht!$G$5:$G$10001,I558),"niet gevonden"),"-")</f>
        <v>-</v>
      </c>
      <c r="L558" t="str">
        <f ca="1">IF(ISNUMBER(I558), IFERROR(MATCH(A558,OFFSET(Activiteitenoverzicht!$D$5:$D$10001,I558,0), 0)+I558, "-"), "-")</f>
        <v>-</v>
      </c>
      <c r="M558" t="str" cm="1">
        <f t="array" aca="1" ref="M558" ca="1">IF(ISNUMBER(L558),IF(INDEX(Activiteitenoverzicht!$B$5:$B$10001,L558)&lt;&gt;0,INDEX(Activiteitenoverzicht!$B$5:$B$10001,L558),"niet gevonden"),"-")</f>
        <v>-</v>
      </c>
      <c r="N558" t="str" cm="1">
        <f t="array" aca="1" ref="N558" ca="1">IF(ISNUMBER(L558),IF(INDEX(Activiteitenoverzicht!$G$5:$G$10001,L558)&lt;&gt;0,INDEX(Activiteitenoverzicht!$G$5:$G$10001,L558),"niet gevonden"),"-")</f>
        <v>-</v>
      </c>
      <c r="O558" t="str">
        <f ca="1">IF(ISNUMBER(L558), IFERROR(MATCH(A558,OFFSET(Activiteitenoverzicht!$D$5:$D$10001,L558,0), 0)+L558, "-"), "-")</f>
        <v>-</v>
      </c>
      <c r="R558" t="str">
        <f ca="1">IF(ISNUMBER(O558), IFERROR(MATCH(A558,OFFSET(Activiteitenoverzicht!$D$5:$D$10001,O558,0), 0)+O558, "-"), "-")</f>
        <v>-</v>
      </c>
      <c r="U558" t="str">
        <f ca="1">IF(ISNUMBER(R558), IFERROR(MATCH(A558,OFFSET(Activiteitenoverzicht!$D$5:$D$10001,R558,0), 0)+R558, "-"), "-")</f>
        <v>-</v>
      </c>
      <c r="X558" t="str">
        <f ca="1">IF(ISNUMBER(U558), IFERROR(MATCH(A558,OFFSET(Activiteitenoverzicht!$D$5:$D$10001,U558,0), 0)+U558, "-"), "-")</f>
        <v>-</v>
      </c>
      <c r="AA558" t="str">
        <f ca="1">IF(ISNUMBER(X558), IFERROR(MATCH(A558,OFFSET(Activiteitenoverzicht!$D$5:$D$10001,X558,0), 0)+X558, "-"), "-")</f>
        <v>-</v>
      </c>
    </row>
    <row r="559" spans="2:27" x14ac:dyDescent="0.25">
      <c r="B559">
        <f t="shared" si="8"/>
        <v>0</v>
      </c>
      <c r="C559" t="e">
        <f>MATCH(A559,Activiteitenoverzicht!$D$5:$D$10001, 0)</f>
        <v>#N/A</v>
      </c>
      <c r="D559" t="e" cm="1">
        <f t="array" ref="D559">IF(INDEX(Activiteitenoverzicht!$B$5:$B$10001,C559)&lt;&gt;0,INDEX(Activiteitenoverzicht!$B$5:$B$10001,C559),"niet gevonden")</f>
        <v>#N/A</v>
      </c>
      <c r="E559" t="e" cm="1">
        <f t="array" ref="E559">IF(INDEX(Activiteitenoverzicht!$G$5:$G$10001,C559)&lt;&gt;0,INDEX(Activiteitenoverzicht!$G$5:$G$10001,C559),"niet gevonden")</f>
        <v>#N/A</v>
      </c>
      <c r="F559" t="str">
        <f ca="1">IFERROR(MATCH(A559,OFFSET(Activiteitenoverzicht!$D$5:$D$2079,C559,0), 0)+C559, "-")</f>
        <v>-</v>
      </c>
      <c r="G559" t="str" cm="1">
        <f t="array" aca="1" ref="G559" ca="1">IF(ISNUMBER(F559),IF(INDEX(Activiteitenoverzicht!$B$5:$B$10001,F559)&lt;&gt;0,INDEX(Activiteitenoverzicht!$B$5:$B$10001,F559),"niet gevonden"),"-")</f>
        <v>-</v>
      </c>
      <c r="H559" t="str" cm="1">
        <f t="array" aca="1" ref="H559" ca="1">IF(ISNUMBER(F559),IF(INDEX(Activiteitenoverzicht!$G$5:$G$10001,F559)&lt;&gt;0,INDEX(Activiteitenoverzicht!$G$5:$G$10001,F559),"niet gevonden"),"-")</f>
        <v>-</v>
      </c>
      <c r="I559" t="str">
        <f ca="1">IF(ISNUMBER(F559), IFERROR(MATCH(A559,OFFSET(Activiteitenoverzicht!$D$5:$D$10001,F559,0), 0)+F559, "-"), "-")</f>
        <v>-</v>
      </c>
      <c r="J559" t="str" cm="1">
        <f t="array" aca="1" ref="J559" ca="1">IF(ISNUMBER(I559),IF(INDEX(Activiteitenoverzicht!$B$5:$B$10001,I559)&lt;&gt;0,INDEX(Activiteitenoverzicht!$B$5:$B$10001,I559),"niet gevonden"),"-")</f>
        <v>-</v>
      </c>
      <c r="K559" t="str" cm="1">
        <f t="array" aca="1" ref="K559" ca="1">IF(ISNUMBER(I559),IF(INDEX(Activiteitenoverzicht!$G$5:$G$10001,I559)&lt;&gt;0,INDEX(Activiteitenoverzicht!$G$5:$G$10001,I559),"niet gevonden"),"-")</f>
        <v>-</v>
      </c>
      <c r="L559" t="str">
        <f ca="1">IF(ISNUMBER(I559), IFERROR(MATCH(A559,OFFSET(Activiteitenoverzicht!$D$5:$D$10001,I559,0), 0)+I559, "-"), "-")</f>
        <v>-</v>
      </c>
      <c r="M559" t="str" cm="1">
        <f t="array" aca="1" ref="M559" ca="1">IF(ISNUMBER(L559),IF(INDEX(Activiteitenoverzicht!$B$5:$B$10001,L559)&lt;&gt;0,INDEX(Activiteitenoverzicht!$B$5:$B$10001,L559),"niet gevonden"),"-")</f>
        <v>-</v>
      </c>
      <c r="N559" t="str" cm="1">
        <f t="array" aca="1" ref="N559" ca="1">IF(ISNUMBER(L559),IF(INDEX(Activiteitenoverzicht!$G$5:$G$10001,L559)&lt;&gt;0,INDEX(Activiteitenoverzicht!$G$5:$G$10001,L559),"niet gevonden"),"-")</f>
        <v>-</v>
      </c>
      <c r="O559" t="str">
        <f ca="1">IF(ISNUMBER(L559), IFERROR(MATCH(A559,OFFSET(Activiteitenoverzicht!$D$5:$D$10001,L559,0), 0)+L559, "-"), "-")</f>
        <v>-</v>
      </c>
      <c r="R559" t="str">
        <f ca="1">IF(ISNUMBER(O559), IFERROR(MATCH(A559,OFFSET(Activiteitenoverzicht!$D$5:$D$10001,O559,0), 0)+O559, "-"), "-")</f>
        <v>-</v>
      </c>
      <c r="U559" t="str">
        <f ca="1">IF(ISNUMBER(R559), IFERROR(MATCH(A559,OFFSET(Activiteitenoverzicht!$D$5:$D$10001,R559,0), 0)+R559, "-"), "-")</f>
        <v>-</v>
      </c>
      <c r="X559" t="str">
        <f ca="1">IF(ISNUMBER(U559), IFERROR(MATCH(A559,OFFSET(Activiteitenoverzicht!$D$5:$D$10001,U559,0), 0)+U559, "-"), "-")</f>
        <v>-</v>
      </c>
      <c r="AA559" t="str">
        <f ca="1">IF(ISNUMBER(X559), IFERROR(MATCH(A559,OFFSET(Activiteitenoverzicht!$D$5:$D$10001,X559,0), 0)+X559, "-"), "-")</f>
        <v>-</v>
      </c>
    </row>
    <row r="560" spans="2:27" x14ac:dyDescent="0.25">
      <c r="B560">
        <f t="shared" si="8"/>
        <v>0</v>
      </c>
      <c r="C560" t="e">
        <f>MATCH(A560,Activiteitenoverzicht!$D$5:$D$10001, 0)</f>
        <v>#N/A</v>
      </c>
      <c r="D560" t="e" cm="1">
        <f t="array" ref="D560">IF(INDEX(Activiteitenoverzicht!$B$5:$B$10001,C560)&lt;&gt;0,INDEX(Activiteitenoverzicht!$B$5:$B$10001,C560),"niet gevonden")</f>
        <v>#N/A</v>
      </c>
      <c r="E560" t="e" cm="1">
        <f t="array" ref="E560">IF(INDEX(Activiteitenoverzicht!$G$5:$G$10001,C560)&lt;&gt;0,INDEX(Activiteitenoverzicht!$G$5:$G$10001,C560),"niet gevonden")</f>
        <v>#N/A</v>
      </c>
      <c r="F560" t="str">
        <f ca="1">IFERROR(MATCH(A560,OFFSET(Activiteitenoverzicht!$D$5:$D$2079,C560,0), 0)+C560, "-")</f>
        <v>-</v>
      </c>
      <c r="G560" t="str" cm="1">
        <f t="array" aca="1" ref="G560" ca="1">IF(ISNUMBER(F560),IF(INDEX(Activiteitenoverzicht!$B$5:$B$10001,F560)&lt;&gt;0,INDEX(Activiteitenoverzicht!$B$5:$B$10001,F560),"niet gevonden"),"-")</f>
        <v>-</v>
      </c>
      <c r="H560" t="str" cm="1">
        <f t="array" aca="1" ref="H560" ca="1">IF(ISNUMBER(F560),IF(INDEX(Activiteitenoverzicht!$G$5:$G$10001,F560)&lt;&gt;0,INDEX(Activiteitenoverzicht!$G$5:$G$10001,F560),"niet gevonden"),"-")</f>
        <v>-</v>
      </c>
      <c r="I560" t="str">
        <f ca="1">IF(ISNUMBER(F560), IFERROR(MATCH(A560,OFFSET(Activiteitenoverzicht!$D$5:$D$10001,F560,0), 0)+F560, "-"), "-")</f>
        <v>-</v>
      </c>
      <c r="J560" t="str" cm="1">
        <f t="array" aca="1" ref="J560" ca="1">IF(ISNUMBER(I560),IF(INDEX(Activiteitenoverzicht!$B$5:$B$10001,I560)&lt;&gt;0,INDEX(Activiteitenoverzicht!$B$5:$B$10001,I560),"niet gevonden"),"-")</f>
        <v>-</v>
      </c>
      <c r="K560" t="str" cm="1">
        <f t="array" aca="1" ref="K560" ca="1">IF(ISNUMBER(I560),IF(INDEX(Activiteitenoverzicht!$G$5:$G$10001,I560)&lt;&gt;0,INDEX(Activiteitenoverzicht!$G$5:$G$10001,I560),"niet gevonden"),"-")</f>
        <v>-</v>
      </c>
      <c r="L560" t="str">
        <f ca="1">IF(ISNUMBER(I560), IFERROR(MATCH(A560,OFFSET(Activiteitenoverzicht!$D$5:$D$10001,I560,0), 0)+I560, "-"), "-")</f>
        <v>-</v>
      </c>
      <c r="M560" t="str" cm="1">
        <f t="array" aca="1" ref="M560" ca="1">IF(ISNUMBER(L560),IF(INDEX(Activiteitenoverzicht!$B$5:$B$10001,L560)&lt;&gt;0,INDEX(Activiteitenoverzicht!$B$5:$B$10001,L560),"niet gevonden"),"-")</f>
        <v>-</v>
      </c>
      <c r="N560" t="str" cm="1">
        <f t="array" aca="1" ref="N560" ca="1">IF(ISNUMBER(L560),IF(INDEX(Activiteitenoverzicht!$G$5:$G$10001,L560)&lt;&gt;0,INDEX(Activiteitenoverzicht!$G$5:$G$10001,L560),"niet gevonden"),"-")</f>
        <v>-</v>
      </c>
      <c r="O560" t="str">
        <f ca="1">IF(ISNUMBER(L560), IFERROR(MATCH(A560,OFFSET(Activiteitenoverzicht!$D$5:$D$10001,L560,0), 0)+L560, "-"), "-")</f>
        <v>-</v>
      </c>
      <c r="R560" t="str">
        <f ca="1">IF(ISNUMBER(O560), IFERROR(MATCH(A560,OFFSET(Activiteitenoverzicht!$D$5:$D$10001,O560,0), 0)+O560, "-"), "-")</f>
        <v>-</v>
      </c>
      <c r="U560" t="str">
        <f ca="1">IF(ISNUMBER(R560), IFERROR(MATCH(A560,OFFSET(Activiteitenoverzicht!$D$5:$D$10001,R560,0), 0)+R560, "-"), "-")</f>
        <v>-</v>
      </c>
      <c r="X560" t="str">
        <f ca="1">IF(ISNUMBER(U560), IFERROR(MATCH(A560,OFFSET(Activiteitenoverzicht!$D$5:$D$10001,U560,0), 0)+U560, "-"), "-")</f>
        <v>-</v>
      </c>
      <c r="AA560" t="str">
        <f ca="1">IF(ISNUMBER(X560), IFERROR(MATCH(A560,OFFSET(Activiteitenoverzicht!$D$5:$D$10001,X560,0), 0)+X560, "-"), "-")</f>
        <v>-</v>
      </c>
    </row>
    <row r="561" spans="2:27" x14ac:dyDescent="0.25">
      <c r="B561">
        <f t="shared" si="8"/>
        <v>0</v>
      </c>
      <c r="C561" t="e">
        <f>MATCH(A561,Activiteitenoverzicht!$D$5:$D$10001, 0)</f>
        <v>#N/A</v>
      </c>
      <c r="D561" t="e" cm="1">
        <f t="array" ref="D561">IF(INDEX(Activiteitenoverzicht!$B$5:$B$10001,C561)&lt;&gt;0,INDEX(Activiteitenoverzicht!$B$5:$B$10001,C561),"niet gevonden")</f>
        <v>#N/A</v>
      </c>
      <c r="E561" t="e" cm="1">
        <f t="array" ref="E561">IF(INDEX(Activiteitenoverzicht!$G$5:$G$10001,C561)&lt;&gt;0,INDEX(Activiteitenoverzicht!$G$5:$G$10001,C561),"niet gevonden")</f>
        <v>#N/A</v>
      </c>
      <c r="F561" t="str">
        <f ca="1">IFERROR(MATCH(A561,OFFSET(Activiteitenoverzicht!$D$5:$D$2079,C561,0), 0)+C561, "-")</f>
        <v>-</v>
      </c>
      <c r="G561" t="str" cm="1">
        <f t="array" aca="1" ref="G561" ca="1">IF(ISNUMBER(F561),IF(INDEX(Activiteitenoverzicht!$B$5:$B$10001,F561)&lt;&gt;0,INDEX(Activiteitenoverzicht!$B$5:$B$10001,F561),"niet gevonden"),"-")</f>
        <v>-</v>
      </c>
      <c r="H561" t="str" cm="1">
        <f t="array" aca="1" ref="H561" ca="1">IF(ISNUMBER(F561),IF(INDEX(Activiteitenoverzicht!$G$5:$G$10001,F561)&lt;&gt;0,INDEX(Activiteitenoverzicht!$G$5:$G$10001,F561),"niet gevonden"),"-")</f>
        <v>-</v>
      </c>
      <c r="I561" t="str">
        <f ca="1">IF(ISNUMBER(F561), IFERROR(MATCH(A561,OFFSET(Activiteitenoverzicht!$D$5:$D$10001,F561,0), 0)+F561, "-"), "-")</f>
        <v>-</v>
      </c>
      <c r="J561" t="str" cm="1">
        <f t="array" aca="1" ref="J561" ca="1">IF(ISNUMBER(I561),IF(INDEX(Activiteitenoverzicht!$B$5:$B$10001,I561)&lt;&gt;0,INDEX(Activiteitenoverzicht!$B$5:$B$10001,I561),"niet gevonden"),"-")</f>
        <v>-</v>
      </c>
      <c r="K561" t="str" cm="1">
        <f t="array" aca="1" ref="K561" ca="1">IF(ISNUMBER(I561),IF(INDEX(Activiteitenoverzicht!$G$5:$G$10001,I561)&lt;&gt;0,INDEX(Activiteitenoverzicht!$G$5:$G$10001,I561),"niet gevonden"),"-")</f>
        <v>-</v>
      </c>
      <c r="L561" t="str">
        <f ca="1">IF(ISNUMBER(I561), IFERROR(MATCH(A561,OFFSET(Activiteitenoverzicht!$D$5:$D$10001,I561,0), 0)+I561, "-"), "-")</f>
        <v>-</v>
      </c>
      <c r="M561" t="str" cm="1">
        <f t="array" aca="1" ref="M561" ca="1">IF(ISNUMBER(L561),IF(INDEX(Activiteitenoverzicht!$B$5:$B$10001,L561)&lt;&gt;0,INDEX(Activiteitenoverzicht!$B$5:$B$10001,L561),"niet gevonden"),"-")</f>
        <v>-</v>
      </c>
      <c r="N561" t="str" cm="1">
        <f t="array" aca="1" ref="N561" ca="1">IF(ISNUMBER(L561),IF(INDEX(Activiteitenoverzicht!$G$5:$G$10001,L561)&lt;&gt;0,INDEX(Activiteitenoverzicht!$G$5:$G$10001,L561),"niet gevonden"),"-")</f>
        <v>-</v>
      </c>
      <c r="O561" t="str">
        <f ca="1">IF(ISNUMBER(L561), IFERROR(MATCH(A561,OFFSET(Activiteitenoverzicht!$D$5:$D$10001,L561,0), 0)+L561, "-"), "-")</f>
        <v>-</v>
      </c>
      <c r="R561" t="str">
        <f ca="1">IF(ISNUMBER(O561), IFERROR(MATCH(A561,OFFSET(Activiteitenoverzicht!$D$5:$D$10001,O561,0), 0)+O561, "-"), "-")</f>
        <v>-</v>
      </c>
      <c r="U561" t="str">
        <f ca="1">IF(ISNUMBER(R561), IFERROR(MATCH(A561,OFFSET(Activiteitenoverzicht!$D$5:$D$10001,R561,0), 0)+R561, "-"), "-")</f>
        <v>-</v>
      </c>
      <c r="X561" t="str">
        <f ca="1">IF(ISNUMBER(U561), IFERROR(MATCH(A561,OFFSET(Activiteitenoverzicht!$D$5:$D$10001,U561,0), 0)+U561, "-"), "-")</f>
        <v>-</v>
      </c>
      <c r="AA561" t="str">
        <f ca="1">IF(ISNUMBER(X561), IFERROR(MATCH(A561,OFFSET(Activiteitenoverzicht!$D$5:$D$10001,X561,0), 0)+X561, "-"), "-")</f>
        <v>-</v>
      </c>
    </row>
    <row r="562" spans="2:27" x14ac:dyDescent="0.25">
      <c r="B562">
        <f t="shared" si="8"/>
        <v>0</v>
      </c>
      <c r="C562" t="e">
        <f>MATCH(A562,Activiteitenoverzicht!$D$5:$D$10001, 0)</f>
        <v>#N/A</v>
      </c>
      <c r="D562" t="e" cm="1">
        <f t="array" ref="D562">IF(INDEX(Activiteitenoverzicht!$B$5:$B$10001,C562)&lt;&gt;0,INDEX(Activiteitenoverzicht!$B$5:$B$10001,C562),"niet gevonden")</f>
        <v>#N/A</v>
      </c>
      <c r="E562" t="e" cm="1">
        <f t="array" ref="E562">IF(INDEX(Activiteitenoverzicht!$G$5:$G$10001,C562)&lt;&gt;0,INDEX(Activiteitenoverzicht!$G$5:$G$10001,C562),"niet gevonden")</f>
        <v>#N/A</v>
      </c>
      <c r="F562" t="str">
        <f ca="1">IFERROR(MATCH(A562,OFFSET(Activiteitenoverzicht!$D$5:$D$2079,C562,0), 0)+C562, "-")</f>
        <v>-</v>
      </c>
      <c r="G562" t="str" cm="1">
        <f t="array" aca="1" ref="G562" ca="1">IF(ISNUMBER(F562),IF(INDEX(Activiteitenoverzicht!$B$5:$B$10001,F562)&lt;&gt;0,INDEX(Activiteitenoverzicht!$B$5:$B$10001,F562),"niet gevonden"),"-")</f>
        <v>-</v>
      </c>
      <c r="H562" t="str" cm="1">
        <f t="array" aca="1" ref="H562" ca="1">IF(ISNUMBER(F562),IF(INDEX(Activiteitenoverzicht!$G$5:$G$10001,F562)&lt;&gt;0,INDEX(Activiteitenoverzicht!$G$5:$G$10001,F562),"niet gevonden"),"-")</f>
        <v>-</v>
      </c>
      <c r="I562" t="str">
        <f ca="1">IF(ISNUMBER(F562), IFERROR(MATCH(A562,OFFSET(Activiteitenoverzicht!$D$5:$D$10001,F562,0), 0)+F562, "-"), "-")</f>
        <v>-</v>
      </c>
      <c r="J562" t="str" cm="1">
        <f t="array" aca="1" ref="J562" ca="1">IF(ISNUMBER(I562),IF(INDEX(Activiteitenoverzicht!$B$5:$B$10001,I562)&lt;&gt;0,INDEX(Activiteitenoverzicht!$B$5:$B$10001,I562),"niet gevonden"),"-")</f>
        <v>-</v>
      </c>
      <c r="K562" t="str" cm="1">
        <f t="array" aca="1" ref="K562" ca="1">IF(ISNUMBER(I562),IF(INDEX(Activiteitenoverzicht!$G$5:$G$10001,I562)&lt;&gt;0,INDEX(Activiteitenoverzicht!$G$5:$G$10001,I562),"niet gevonden"),"-")</f>
        <v>-</v>
      </c>
      <c r="L562" t="str">
        <f ca="1">IF(ISNUMBER(I562), IFERROR(MATCH(A562,OFFSET(Activiteitenoverzicht!$D$5:$D$10001,I562,0), 0)+I562, "-"), "-")</f>
        <v>-</v>
      </c>
      <c r="M562" t="str" cm="1">
        <f t="array" aca="1" ref="M562" ca="1">IF(ISNUMBER(L562),IF(INDEX(Activiteitenoverzicht!$B$5:$B$10001,L562)&lt;&gt;0,INDEX(Activiteitenoverzicht!$B$5:$B$10001,L562),"niet gevonden"),"-")</f>
        <v>-</v>
      </c>
      <c r="N562" t="str" cm="1">
        <f t="array" aca="1" ref="N562" ca="1">IF(ISNUMBER(L562),IF(INDEX(Activiteitenoverzicht!$G$5:$G$10001,L562)&lt;&gt;0,INDEX(Activiteitenoverzicht!$G$5:$G$10001,L562),"niet gevonden"),"-")</f>
        <v>-</v>
      </c>
      <c r="O562" t="str">
        <f ca="1">IF(ISNUMBER(L562), IFERROR(MATCH(A562,OFFSET(Activiteitenoverzicht!$D$5:$D$10001,L562,0), 0)+L562, "-"), "-")</f>
        <v>-</v>
      </c>
      <c r="R562" t="str">
        <f ca="1">IF(ISNUMBER(O562), IFERROR(MATCH(A562,OFFSET(Activiteitenoverzicht!$D$5:$D$10001,O562,0), 0)+O562, "-"), "-")</f>
        <v>-</v>
      </c>
      <c r="U562" t="str">
        <f ca="1">IF(ISNUMBER(R562), IFERROR(MATCH(A562,OFFSET(Activiteitenoverzicht!$D$5:$D$10001,R562,0), 0)+R562, "-"), "-")</f>
        <v>-</v>
      </c>
      <c r="X562" t="str">
        <f ca="1">IF(ISNUMBER(U562), IFERROR(MATCH(A562,OFFSET(Activiteitenoverzicht!$D$5:$D$10001,U562,0), 0)+U562, "-"), "-")</f>
        <v>-</v>
      </c>
      <c r="AA562" t="str">
        <f ca="1">IF(ISNUMBER(X562), IFERROR(MATCH(A562,OFFSET(Activiteitenoverzicht!$D$5:$D$10001,X562,0), 0)+X562, "-"), "-")</f>
        <v>-</v>
      </c>
    </row>
    <row r="563" spans="2:27" x14ac:dyDescent="0.25">
      <c r="B563">
        <f t="shared" si="8"/>
        <v>0</v>
      </c>
      <c r="C563" t="e">
        <f>MATCH(A563,Activiteitenoverzicht!$D$5:$D$10001, 0)</f>
        <v>#N/A</v>
      </c>
      <c r="D563" t="e" cm="1">
        <f t="array" ref="D563">IF(INDEX(Activiteitenoverzicht!$B$5:$B$10001,C563)&lt;&gt;0,INDEX(Activiteitenoverzicht!$B$5:$B$10001,C563),"niet gevonden")</f>
        <v>#N/A</v>
      </c>
      <c r="E563" t="e" cm="1">
        <f t="array" ref="E563">IF(INDEX(Activiteitenoverzicht!$G$5:$G$10001,C563)&lt;&gt;0,INDEX(Activiteitenoverzicht!$G$5:$G$10001,C563),"niet gevonden")</f>
        <v>#N/A</v>
      </c>
      <c r="F563" t="str">
        <f ca="1">IFERROR(MATCH(A563,OFFSET(Activiteitenoverzicht!$D$5:$D$2079,C563,0), 0)+C563, "-")</f>
        <v>-</v>
      </c>
      <c r="G563" t="str" cm="1">
        <f t="array" aca="1" ref="G563" ca="1">IF(ISNUMBER(F563),IF(INDEX(Activiteitenoverzicht!$B$5:$B$10001,F563)&lt;&gt;0,INDEX(Activiteitenoverzicht!$B$5:$B$10001,F563),"niet gevonden"),"-")</f>
        <v>-</v>
      </c>
      <c r="H563" t="str" cm="1">
        <f t="array" aca="1" ref="H563" ca="1">IF(ISNUMBER(F563),IF(INDEX(Activiteitenoverzicht!$G$5:$G$10001,F563)&lt;&gt;0,INDEX(Activiteitenoverzicht!$G$5:$G$10001,F563),"niet gevonden"),"-")</f>
        <v>-</v>
      </c>
      <c r="I563" t="str">
        <f ca="1">IF(ISNUMBER(F563), IFERROR(MATCH(A563,OFFSET(Activiteitenoverzicht!$D$5:$D$10001,F563,0), 0)+F563, "-"), "-")</f>
        <v>-</v>
      </c>
      <c r="J563" t="str" cm="1">
        <f t="array" aca="1" ref="J563" ca="1">IF(ISNUMBER(I563),IF(INDEX(Activiteitenoverzicht!$B$5:$B$10001,I563)&lt;&gt;0,INDEX(Activiteitenoverzicht!$B$5:$B$10001,I563),"niet gevonden"),"-")</f>
        <v>-</v>
      </c>
      <c r="K563" t="str" cm="1">
        <f t="array" aca="1" ref="K563" ca="1">IF(ISNUMBER(I563),IF(INDEX(Activiteitenoverzicht!$G$5:$G$10001,I563)&lt;&gt;0,INDEX(Activiteitenoverzicht!$G$5:$G$10001,I563),"niet gevonden"),"-")</f>
        <v>-</v>
      </c>
      <c r="L563" t="str">
        <f ca="1">IF(ISNUMBER(I563), IFERROR(MATCH(A563,OFFSET(Activiteitenoverzicht!$D$5:$D$10001,I563,0), 0)+I563, "-"), "-")</f>
        <v>-</v>
      </c>
      <c r="M563" t="str" cm="1">
        <f t="array" aca="1" ref="M563" ca="1">IF(ISNUMBER(L563),IF(INDEX(Activiteitenoverzicht!$B$5:$B$10001,L563)&lt;&gt;0,INDEX(Activiteitenoverzicht!$B$5:$B$10001,L563),"niet gevonden"),"-")</f>
        <v>-</v>
      </c>
      <c r="N563" t="str" cm="1">
        <f t="array" aca="1" ref="N563" ca="1">IF(ISNUMBER(L563),IF(INDEX(Activiteitenoverzicht!$G$5:$G$10001,L563)&lt;&gt;0,INDEX(Activiteitenoverzicht!$G$5:$G$10001,L563),"niet gevonden"),"-")</f>
        <v>-</v>
      </c>
      <c r="O563" t="str">
        <f ca="1">IF(ISNUMBER(L563), IFERROR(MATCH(A563,OFFSET(Activiteitenoverzicht!$D$5:$D$10001,L563,0), 0)+L563, "-"), "-")</f>
        <v>-</v>
      </c>
      <c r="R563" t="str">
        <f ca="1">IF(ISNUMBER(O563), IFERROR(MATCH(A563,OFFSET(Activiteitenoverzicht!$D$5:$D$10001,O563,0), 0)+O563, "-"), "-")</f>
        <v>-</v>
      </c>
      <c r="U563" t="str">
        <f ca="1">IF(ISNUMBER(R563), IFERROR(MATCH(A563,OFFSET(Activiteitenoverzicht!$D$5:$D$10001,R563,0), 0)+R563, "-"), "-")</f>
        <v>-</v>
      </c>
      <c r="X563" t="str">
        <f ca="1">IF(ISNUMBER(U563), IFERROR(MATCH(A563,OFFSET(Activiteitenoverzicht!$D$5:$D$10001,U563,0), 0)+U563, "-"), "-")</f>
        <v>-</v>
      </c>
      <c r="AA563" t="str">
        <f ca="1">IF(ISNUMBER(X563), IFERROR(MATCH(A563,OFFSET(Activiteitenoverzicht!$D$5:$D$10001,X563,0), 0)+X563, "-"), "-")</f>
        <v>-</v>
      </c>
    </row>
    <row r="564" spans="2:27" x14ac:dyDescent="0.25">
      <c r="B564">
        <f t="shared" si="8"/>
        <v>0</v>
      </c>
      <c r="C564" t="e">
        <f>MATCH(A564,Activiteitenoverzicht!$D$5:$D$10001, 0)</f>
        <v>#N/A</v>
      </c>
      <c r="D564" t="e" cm="1">
        <f t="array" ref="D564">IF(INDEX(Activiteitenoverzicht!$B$5:$B$10001,C564)&lt;&gt;0,INDEX(Activiteitenoverzicht!$B$5:$B$10001,C564),"niet gevonden")</f>
        <v>#N/A</v>
      </c>
      <c r="E564" t="e" cm="1">
        <f t="array" ref="E564">IF(INDEX(Activiteitenoverzicht!$G$5:$G$10001,C564)&lt;&gt;0,INDEX(Activiteitenoverzicht!$G$5:$G$10001,C564),"niet gevonden")</f>
        <v>#N/A</v>
      </c>
      <c r="F564" t="str">
        <f ca="1">IFERROR(MATCH(A564,OFFSET(Activiteitenoverzicht!$D$5:$D$2079,C564,0), 0)+C564, "-")</f>
        <v>-</v>
      </c>
      <c r="G564" t="str" cm="1">
        <f t="array" aca="1" ref="G564" ca="1">IF(ISNUMBER(F564),IF(INDEX(Activiteitenoverzicht!$B$5:$B$10001,F564)&lt;&gt;0,INDEX(Activiteitenoverzicht!$B$5:$B$10001,F564),"niet gevonden"),"-")</f>
        <v>-</v>
      </c>
      <c r="H564" t="str" cm="1">
        <f t="array" aca="1" ref="H564" ca="1">IF(ISNUMBER(F564),IF(INDEX(Activiteitenoverzicht!$G$5:$G$10001,F564)&lt;&gt;0,INDEX(Activiteitenoverzicht!$G$5:$G$10001,F564),"niet gevonden"),"-")</f>
        <v>-</v>
      </c>
      <c r="I564" t="str">
        <f ca="1">IF(ISNUMBER(F564), IFERROR(MATCH(A564,OFFSET(Activiteitenoverzicht!$D$5:$D$10001,F564,0), 0)+F564, "-"), "-")</f>
        <v>-</v>
      </c>
      <c r="J564" t="str" cm="1">
        <f t="array" aca="1" ref="J564" ca="1">IF(ISNUMBER(I564),IF(INDEX(Activiteitenoverzicht!$B$5:$B$10001,I564)&lt;&gt;0,INDEX(Activiteitenoverzicht!$B$5:$B$10001,I564),"niet gevonden"),"-")</f>
        <v>-</v>
      </c>
      <c r="K564" t="str" cm="1">
        <f t="array" aca="1" ref="K564" ca="1">IF(ISNUMBER(I564),IF(INDEX(Activiteitenoverzicht!$G$5:$G$10001,I564)&lt;&gt;0,INDEX(Activiteitenoverzicht!$G$5:$G$10001,I564),"niet gevonden"),"-")</f>
        <v>-</v>
      </c>
      <c r="L564" t="str">
        <f ca="1">IF(ISNUMBER(I564), IFERROR(MATCH(A564,OFFSET(Activiteitenoverzicht!$D$5:$D$10001,I564,0), 0)+I564, "-"), "-")</f>
        <v>-</v>
      </c>
      <c r="M564" t="str" cm="1">
        <f t="array" aca="1" ref="M564" ca="1">IF(ISNUMBER(L564),IF(INDEX(Activiteitenoverzicht!$B$5:$B$10001,L564)&lt;&gt;0,INDEX(Activiteitenoverzicht!$B$5:$B$10001,L564),"niet gevonden"),"-")</f>
        <v>-</v>
      </c>
      <c r="N564" t="str" cm="1">
        <f t="array" aca="1" ref="N564" ca="1">IF(ISNUMBER(L564),IF(INDEX(Activiteitenoverzicht!$G$5:$G$10001,L564)&lt;&gt;0,INDEX(Activiteitenoverzicht!$G$5:$G$10001,L564),"niet gevonden"),"-")</f>
        <v>-</v>
      </c>
      <c r="O564" t="str">
        <f ca="1">IF(ISNUMBER(L564), IFERROR(MATCH(A564,OFFSET(Activiteitenoverzicht!$D$5:$D$10001,L564,0), 0)+L564, "-"), "-")</f>
        <v>-</v>
      </c>
      <c r="R564" t="str">
        <f ca="1">IF(ISNUMBER(O564), IFERROR(MATCH(A564,OFFSET(Activiteitenoverzicht!$D$5:$D$10001,O564,0), 0)+O564, "-"), "-")</f>
        <v>-</v>
      </c>
      <c r="U564" t="str">
        <f ca="1">IF(ISNUMBER(R564), IFERROR(MATCH(A564,OFFSET(Activiteitenoverzicht!$D$5:$D$10001,R564,0), 0)+R564, "-"), "-")</f>
        <v>-</v>
      </c>
      <c r="X564" t="str">
        <f ca="1">IF(ISNUMBER(U564), IFERROR(MATCH(A564,OFFSET(Activiteitenoverzicht!$D$5:$D$10001,U564,0), 0)+U564, "-"), "-")</f>
        <v>-</v>
      </c>
      <c r="AA564" t="str">
        <f ca="1">IF(ISNUMBER(X564), IFERROR(MATCH(A564,OFFSET(Activiteitenoverzicht!$D$5:$D$10001,X564,0), 0)+X564, "-"), "-")</f>
        <v>-</v>
      </c>
    </row>
    <row r="565" spans="2:27" x14ac:dyDescent="0.25">
      <c r="B565">
        <f t="shared" si="8"/>
        <v>0</v>
      </c>
      <c r="C565" t="e">
        <f>MATCH(A565,Activiteitenoverzicht!$D$5:$D$10001, 0)</f>
        <v>#N/A</v>
      </c>
      <c r="D565" t="e" cm="1">
        <f t="array" ref="D565">IF(INDEX(Activiteitenoverzicht!$B$5:$B$10001,C565)&lt;&gt;0,INDEX(Activiteitenoverzicht!$B$5:$B$10001,C565),"niet gevonden")</f>
        <v>#N/A</v>
      </c>
      <c r="E565" t="e" cm="1">
        <f t="array" ref="E565">IF(INDEX(Activiteitenoverzicht!$G$5:$G$10001,C565)&lt;&gt;0,INDEX(Activiteitenoverzicht!$G$5:$G$10001,C565),"niet gevonden")</f>
        <v>#N/A</v>
      </c>
      <c r="F565" t="str">
        <f ca="1">IFERROR(MATCH(A565,OFFSET(Activiteitenoverzicht!$D$5:$D$2079,C565,0), 0)+C565, "-")</f>
        <v>-</v>
      </c>
      <c r="G565" t="str" cm="1">
        <f t="array" aca="1" ref="G565" ca="1">IF(ISNUMBER(F565),IF(INDEX(Activiteitenoverzicht!$B$5:$B$10001,F565)&lt;&gt;0,INDEX(Activiteitenoverzicht!$B$5:$B$10001,F565),"niet gevonden"),"-")</f>
        <v>-</v>
      </c>
      <c r="H565" t="str" cm="1">
        <f t="array" aca="1" ref="H565" ca="1">IF(ISNUMBER(F565),IF(INDEX(Activiteitenoverzicht!$G$5:$G$10001,F565)&lt;&gt;0,INDEX(Activiteitenoverzicht!$G$5:$G$10001,F565),"niet gevonden"),"-")</f>
        <v>-</v>
      </c>
      <c r="I565" t="str">
        <f ca="1">IF(ISNUMBER(F565), IFERROR(MATCH(A565,OFFSET(Activiteitenoverzicht!$D$5:$D$10001,F565,0), 0)+F565, "-"), "-")</f>
        <v>-</v>
      </c>
      <c r="J565" t="str" cm="1">
        <f t="array" aca="1" ref="J565" ca="1">IF(ISNUMBER(I565),IF(INDEX(Activiteitenoverzicht!$B$5:$B$10001,I565)&lt;&gt;0,INDEX(Activiteitenoverzicht!$B$5:$B$10001,I565),"niet gevonden"),"-")</f>
        <v>-</v>
      </c>
      <c r="K565" t="str" cm="1">
        <f t="array" aca="1" ref="K565" ca="1">IF(ISNUMBER(I565),IF(INDEX(Activiteitenoverzicht!$G$5:$G$10001,I565)&lt;&gt;0,INDEX(Activiteitenoverzicht!$G$5:$G$10001,I565),"niet gevonden"),"-")</f>
        <v>-</v>
      </c>
      <c r="L565" t="str">
        <f ca="1">IF(ISNUMBER(I565), IFERROR(MATCH(A565,OFFSET(Activiteitenoverzicht!$D$5:$D$10001,I565,0), 0)+I565, "-"), "-")</f>
        <v>-</v>
      </c>
      <c r="M565" t="str" cm="1">
        <f t="array" aca="1" ref="M565" ca="1">IF(ISNUMBER(L565),IF(INDEX(Activiteitenoverzicht!$B$5:$B$10001,L565)&lt;&gt;0,INDEX(Activiteitenoverzicht!$B$5:$B$10001,L565),"niet gevonden"),"-")</f>
        <v>-</v>
      </c>
      <c r="N565" t="str" cm="1">
        <f t="array" aca="1" ref="N565" ca="1">IF(ISNUMBER(L565),IF(INDEX(Activiteitenoverzicht!$G$5:$G$10001,L565)&lt;&gt;0,INDEX(Activiteitenoverzicht!$G$5:$G$10001,L565),"niet gevonden"),"-")</f>
        <v>-</v>
      </c>
      <c r="O565" t="str">
        <f ca="1">IF(ISNUMBER(L565), IFERROR(MATCH(A565,OFFSET(Activiteitenoverzicht!$D$5:$D$10001,L565,0), 0)+L565, "-"), "-")</f>
        <v>-</v>
      </c>
      <c r="R565" t="str">
        <f ca="1">IF(ISNUMBER(O565), IFERROR(MATCH(A565,OFFSET(Activiteitenoverzicht!$D$5:$D$10001,O565,0), 0)+O565, "-"), "-")</f>
        <v>-</v>
      </c>
      <c r="U565" t="str">
        <f ca="1">IF(ISNUMBER(R565), IFERROR(MATCH(A565,OFFSET(Activiteitenoverzicht!$D$5:$D$10001,R565,0), 0)+R565, "-"), "-")</f>
        <v>-</v>
      </c>
      <c r="X565" t="str">
        <f ca="1">IF(ISNUMBER(U565), IFERROR(MATCH(A565,OFFSET(Activiteitenoverzicht!$D$5:$D$10001,U565,0), 0)+U565, "-"), "-")</f>
        <v>-</v>
      </c>
      <c r="AA565" t="str">
        <f ca="1">IF(ISNUMBER(X565), IFERROR(MATCH(A565,OFFSET(Activiteitenoverzicht!$D$5:$D$10001,X565,0), 0)+X565, "-"), "-")</f>
        <v>-</v>
      </c>
    </row>
    <row r="566" spans="2:27" x14ac:dyDescent="0.25">
      <c r="B566">
        <f t="shared" si="8"/>
        <v>0</v>
      </c>
      <c r="C566" t="e">
        <f>MATCH(A566,Activiteitenoverzicht!$D$5:$D$10001, 0)</f>
        <v>#N/A</v>
      </c>
      <c r="D566" t="e" cm="1">
        <f t="array" ref="D566">IF(INDEX(Activiteitenoverzicht!$B$5:$B$10001,C566)&lt;&gt;0,INDEX(Activiteitenoverzicht!$B$5:$B$10001,C566),"niet gevonden")</f>
        <v>#N/A</v>
      </c>
      <c r="E566" t="e" cm="1">
        <f t="array" ref="E566">IF(INDEX(Activiteitenoverzicht!$G$5:$G$10001,C566)&lt;&gt;0,INDEX(Activiteitenoverzicht!$G$5:$G$10001,C566),"niet gevonden")</f>
        <v>#N/A</v>
      </c>
      <c r="F566" t="str">
        <f ca="1">IFERROR(MATCH(A566,OFFSET(Activiteitenoverzicht!$D$5:$D$2079,C566,0), 0)+C566, "-")</f>
        <v>-</v>
      </c>
      <c r="G566" t="str" cm="1">
        <f t="array" aca="1" ref="G566" ca="1">IF(ISNUMBER(F566),IF(INDEX(Activiteitenoverzicht!$B$5:$B$10001,F566)&lt;&gt;0,INDEX(Activiteitenoverzicht!$B$5:$B$10001,F566),"niet gevonden"),"-")</f>
        <v>-</v>
      </c>
      <c r="H566" t="str" cm="1">
        <f t="array" aca="1" ref="H566" ca="1">IF(ISNUMBER(F566),IF(INDEX(Activiteitenoverzicht!$G$5:$G$10001,F566)&lt;&gt;0,INDEX(Activiteitenoverzicht!$G$5:$G$10001,F566),"niet gevonden"),"-")</f>
        <v>-</v>
      </c>
      <c r="I566" t="str">
        <f ca="1">IF(ISNUMBER(F566), IFERROR(MATCH(A566,OFFSET(Activiteitenoverzicht!$D$5:$D$10001,F566,0), 0)+F566, "-"), "-")</f>
        <v>-</v>
      </c>
      <c r="J566" t="str" cm="1">
        <f t="array" aca="1" ref="J566" ca="1">IF(ISNUMBER(I566),IF(INDEX(Activiteitenoverzicht!$B$5:$B$10001,I566)&lt;&gt;0,INDEX(Activiteitenoverzicht!$B$5:$B$10001,I566),"niet gevonden"),"-")</f>
        <v>-</v>
      </c>
      <c r="K566" t="str" cm="1">
        <f t="array" aca="1" ref="K566" ca="1">IF(ISNUMBER(I566),IF(INDEX(Activiteitenoverzicht!$G$5:$G$10001,I566)&lt;&gt;0,INDEX(Activiteitenoverzicht!$G$5:$G$10001,I566),"niet gevonden"),"-")</f>
        <v>-</v>
      </c>
      <c r="L566" t="str">
        <f ca="1">IF(ISNUMBER(I566), IFERROR(MATCH(A566,OFFSET(Activiteitenoverzicht!$D$5:$D$10001,I566,0), 0)+I566, "-"), "-")</f>
        <v>-</v>
      </c>
      <c r="M566" t="str" cm="1">
        <f t="array" aca="1" ref="M566" ca="1">IF(ISNUMBER(L566),IF(INDEX(Activiteitenoverzicht!$B$5:$B$10001,L566)&lt;&gt;0,INDEX(Activiteitenoverzicht!$B$5:$B$10001,L566),"niet gevonden"),"-")</f>
        <v>-</v>
      </c>
      <c r="N566" t="str" cm="1">
        <f t="array" aca="1" ref="N566" ca="1">IF(ISNUMBER(L566),IF(INDEX(Activiteitenoverzicht!$G$5:$G$10001,L566)&lt;&gt;0,INDEX(Activiteitenoverzicht!$G$5:$G$10001,L566),"niet gevonden"),"-")</f>
        <v>-</v>
      </c>
      <c r="O566" t="str">
        <f ca="1">IF(ISNUMBER(L566), IFERROR(MATCH(A566,OFFSET(Activiteitenoverzicht!$D$5:$D$10001,L566,0), 0)+L566, "-"), "-")</f>
        <v>-</v>
      </c>
      <c r="R566" t="str">
        <f ca="1">IF(ISNUMBER(O566), IFERROR(MATCH(A566,OFFSET(Activiteitenoverzicht!$D$5:$D$10001,O566,0), 0)+O566, "-"), "-")</f>
        <v>-</v>
      </c>
      <c r="U566" t="str">
        <f ca="1">IF(ISNUMBER(R566), IFERROR(MATCH(A566,OFFSET(Activiteitenoverzicht!$D$5:$D$10001,R566,0), 0)+R566, "-"), "-")</f>
        <v>-</v>
      </c>
      <c r="X566" t="str">
        <f ca="1">IF(ISNUMBER(U566), IFERROR(MATCH(A566,OFFSET(Activiteitenoverzicht!$D$5:$D$10001,U566,0), 0)+U566, "-"), "-")</f>
        <v>-</v>
      </c>
      <c r="AA566" t="str">
        <f ca="1">IF(ISNUMBER(X566), IFERROR(MATCH(A566,OFFSET(Activiteitenoverzicht!$D$5:$D$10001,X566,0), 0)+X566, "-"), "-")</f>
        <v>-</v>
      </c>
    </row>
    <row r="567" spans="2:27" x14ac:dyDescent="0.25">
      <c r="B567">
        <f t="shared" si="8"/>
        <v>0</v>
      </c>
      <c r="C567" t="e">
        <f>MATCH(A567,Activiteitenoverzicht!$D$5:$D$10001, 0)</f>
        <v>#N/A</v>
      </c>
      <c r="D567" t="e" cm="1">
        <f t="array" ref="D567">IF(INDEX(Activiteitenoverzicht!$B$5:$B$10001,C567)&lt;&gt;0,INDEX(Activiteitenoverzicht!$B$5:$B$10001,C567),"niet gevonden")</f>
        <v>#N/A</v>
      </c>
      <c r="E567" t="e" cm="1">
        <f t="array" ref="E567">IF(INDEX(Activiteitenoverzicht!$G$5:$G$10001,C567)&lt;&gt;0,INDEX(Activiteitenoverzicht!$G$5:$G$10001,C567),"niet gevonden")</f>
        <v>#N/A</v>
      </c>
      <c r="F567" t="str">
        <f ca="1">IFERROR(MATCH(A567,OFFSET(Activiteitenoverzicht!$D$5:$D$2079,C567,0), 0)+C567, "-")</f>
        <v>-</v>
      </c>
      <c r="G567" t="str" cm="1">
        <f t="array" aca="1" ref="G567" ca="1">IF(ISNUMBER(F567),IF(INDEX(Activiteitenoverzicht!$B$5:$B$10001,F567)&lt;&gt;0,INDEX(Activiteitenoverzicht!$B$5:$B$10001,F567),"niet gevonden"),"-")</f>
        <v>-</v>
      </c>
      <c r="H567" t="str" cm="1">
        <f t="array" aca="1" ref="H567" ca="1">IF(ISNUMBER(F567),IF(INDEX(Activiteitenoverzicht!$G$5:$G$10001,F567)&lt;&gt;0,INDEX(Activiteitenoverzicht!$G$5:$G$10001,F567),"niet gevonden"),"-")</f>
        <v>-</v>
      </c>
      <c r="I567" t="str">
        <f ca="1">IF(ISNUMBER(F567), IFERROR(MATCH(A567,OFFSET(Activiteitenoverzicht!$D$5:$D$10001,F567,0), 0)+F567, "-"), "-")</f>
        <v>-</v>
      </c>
      <c r="J567" t="str" cm="1">
        <f t="array" aca="1" ref="J567" ca="1">IF(ISNUMBER(I567),IF(INDEX(Activiteitenoverzicht!$B$5:$B$10001,I567)&lt;&gt;0,INDEX(Activiteitenoverzicht!$B$5:$B$10001,I567),"niet gevonden"),"-")</f>
        <v>-</v>
      </c>
      <c r="K567" t="str" cm="1">
        <f t="array" aca="1" ref="K567" ca="1">IF(ISNUMBER(I567),IF(INDEX(Activiteitenoverzicht!$G$5:$G$10001,I567)&lt;&gt;0,INDEX(Activiteitenoverzicht!$G$5:$G$10001,I567),"niet gevonden"),"-")</f>
        <v>-</v>
      </c>
      <c r="L567" t="str">
        <f ca="1">IF(ISNUMBER(I567), IFERROR(MATCH(A567,OFFSET(Activiteitenoverzicht!$D$5:$D$10001,I567,0), 0)+I567, "-"), "-")</f>
        <v>-</v>
      </c>
      <c r="M567" t="str" cm="1">
        <f t="array" aca="1" ref="M567" ca="1">IF(ISNUMBER(L567),IF(INDEX(Activiteitenoverzicht!$B$5:$B$10001,L567)&lt;&gt;0,INDEX(Activiteitenoverzicht!$B$5:$B$10001,L567),"niet gevonden"),"-")</f>
        <v>-</v>
      </c>
      <c r="N567" t="str" cm="1">
        <f t="array" aca="1" ref="N567" ca="1">IF(ISNUMBER(L567),IF(INDEX(Activiteitenoverzicht!$G$5:$G$10001,L567)&lt;&gt;0,INDEX(Activiteitenoverzicht!$G$5:$G$10001,L567),"niet gevonden"),"-")</f>
        <v>-</v>
      </c>
      <c r="O567" t="str">
        <f ca="1">IF(ISNUMBER(L567), IFERROR(MATCH(A567,OFFSET(Activiteitenoverzicht!$D$5:$D$10001,L567,0), 0)+L567, "-"), "-")</f>
        <v>-</v>
      </c>
      <c r="R567" t="str">
        <f ca="1">IF(ISNUMBER(O567), IFERROR(MATCH(A567,OFFSET(Activiteitenoverzicht!$D$5:$D$10001,O567,0), 0)+O567, "-"), "-")</f>
        <v>-</v>
      </c>
      <c r="U567" t="str">
        <f ca="1">IF(ISNUMBER(R567), IFERROR(MATCH(A567,OFFSET(Activiteitenoverzicht!$D$5:$D$10001,R567,0), 0)+R567, "-"), "-")</f>
        <v>-</v>
      </c>
      <c r="X567" t="str">
        <f ca="1">IF(ISNUMBER(U567), IFERROR(MATCH(A567,OFFSET(Activiteitenoverzicht!$D$5:$D$10001,U567,0), 0)+U567, "-"), "-")</f>
        <v>-</v>
      </c>
      <c r="AA567" t="str">
        <f ca="1">IF(ISNUMBER(X567), IFERROR(MATCH(A567,OFFSET(Activiteitenoverzicht!$D$5:$D$10001,X567,0), 0)+X567, "-"), "-")</f>
        <v>-</v>
      </c>
    </row>
    <row r="568" spans="2:27" x14ac:dyDescent="0.25">
      <c r="B568">
        <f t="shared" si="8"/>
        <v>0</v>
      </c>
      <c r="C568" t="e">
        <f>MATCH(A568,Activiteitenoverzicht!$D$5:$D$10001, 0)</f>
        <v>#N/A</v>
      </c>
      <c r="D568" t="e" cm="1">
        <f t="array" ref="D568">IF(INDEX(Activiteitenoverzicht!$B$5:$B$10001,C568)&lt;&gt;0,INDEX(Activiteitenoverzicht!$B$5:$B$10001,C568),"niet gevonden")</f>
        <v>#N/A</v>
      </c>
      <c r="E568" t="e" cm="1">
        <f t="array" ref="E568">IF(INDEX(Activiteitenoverzicht!$G$5:$G$10001,C568)&lt;&gt;0,INDEX(Activiteitenoverzicht!$G$5:$G$10001,C568),"niet gevonden")</f>
        <v>#N/A</v>
      </c>
      <c r="F568" t="str">
        <f ca="1">IFERROR(MATCH(A568,OFFSET(Activiteitenoverzicht!$D$5:$D$2079,C568,0), 0)+C568, "-")</f>
        <v>-</v>
      </c>
      <c r="G568" t="str" cm="1">
        <f t="array" aca="1" ref="G568" ca="1">IF(ISNUMBER(F568),IF(INDEX(Activiteitenoverzicht!$B$5:$B$10001,F568)&lt;&gt;0,INDEX(Activiteitenoverzicht!$B$5:$B$10001,F568),"niet gevonden"),"-")</f>
        <v>-</v>
      </c>
      <c r="H568" t="str" cm="1">
        <f t="array" aca="1" ref="H568" ca="1">IF(ISNUMBER(F568),IF(INDEX(Activiteitenoverzicht!$G$5:$G$10001,F568)&lt;&gt;0,INDEX(Activiteitenoverzicht!$G$5:$G$10001,F568),"niet gevonden"),"-")</f>
        <v>-</v>
      </c>
      <c r="I568" t="str">
        <f ca="1">IF(ISNUMBER(F568), IFERROR(MATCH(A568,OFFSET(Activiteitenoverzicht!$D$5:$D$10001,F568,0), 0)+F568, "-"), "-")</f>
        <v>-</v>
      </c>
      <c r="J568" t="str" cm="1">
        <f t="array" aca="1" ref="J568" ca="1">IF(ISNUMBER(I568),IF(INDEX(Activiteitenoverzicht!$B$5:$B$10001,I568)&lt;&gt;0,INDEX(Activiteitenoverzicht!$B$5:$B$10001,I568),"niet gevonden"),"-")</f>
        <v>-</v>
      </c>
      <c r="K568" t="str" cm="1">
        <f t="array" aca="1" ref="K568" ca="1">IF(ISNUMBER(I568),IF(INDEX(Activiteitenoverzicht!$G$5:$G$10001,I568)&lt;&gt;0,INDEX(Activiteitenoverzicht!$G$5:$G$10001,I568),"niet gevonden"),"-")</f>
        <v>-</v>
      </c>
      <c r="L568" t="str">
        <f ca="1">IF(ISNUMBER(I568), IFERROR(MATCH(A568,OFFSET(Activiteitenoverzicht!$D$5:$D$10001,I568,0), 0)+I568, "-"), "-")</f>
        <v>-</v>
      </c>
      <c r="M568" t="str" cm="1">
        <f t="array" aca="1" ref="M568" ca="1">IF(ISNUMBER(L568),IF(INDEX(Activiteitenoverzicht!$B$5:$B$10001,L568)&lt;&gt;0,INDEX(Activiteitenoverzicht!$B$5:$B$10001,L568),"niet gevonden"),"-")</f>
        <v>-</v>
      </c>
      <c r="N568" t="str" cm="1">
        <f t="array" aca="1" ref="N568" ca="1">IF(ISNUMBER(L568),IF(INDEX(Activiteitenoverzicht!$G$5:$G$10001,L568)&lt;&gt;0,INDEX(Activiteitenoverzicht!$G$5:$G$10001,L568),"niet gevonden"),"-")</f>
        <v>-</v>
      </c>
      <c r="O568" t="str">
        <f ca="1">IF(ISNUMBER(L568), IFERROR(MATCH(A568,OFFSET(Activiteitenoverzicht!$D$5:$D$10001,L568,0), 0)+L568, "-"), "-")</f>
        <v>-</v>
      </c>
      <c r="R568" t="str">
        <f ca="1">IF(ISNUMBER(O568), IFERROR(MATCH(A568,OFFSET(Activiteitenoverzicht!$D$5:$D$10001,O568,0), 0)+O568, "-"), "-")</f>
        <v>-</v>
      </c>
      <c r="U568" t="str">
        <f ca="1">IF(ISNUMBER(R568), IFERROR(MATCH(A568,OFFSET(Activiteitenoverzicht!$D$5:$D$10001,R568,0), 0)+R568, "-"), "-")</f>
        <v>-</v>
      </c>
      <c r="X568" t="str">
        <f ca="1">IF(ISNUMBER(U568), IFERROR(MATCH(A568,OFFSET(Activiteitenoverzicht!$D$5:$D$10001,U568,0), 0)+U568, "-"), "-")</f>
        <v>-</v>
      </c>
      <c r="AA568" t="str">
        <f ca="1">IF(ISNUMBER(X568), IFERROR(MATCH(A568,OFFSET(Activiteitenoverzicht!$D$5:$D$10001,X568,0), 0)+X568, "-"), "-")</f>
        <v>-</v>
      </c>
    </row>
    <row r="569" spans="2:27" x14ac:dyDescent="0.25">
      <c r="B569">
        <f t="shared" si="8"/>
        <v>0</v>
      </c>
      <c r="C569" t="e">
        <f>MATCH(A569,Activiteitenoverzicht!$D$5:$D$10001, 0)</f>
        <v>#N/A</v>
      </c>
      <c r="D569" t="e" cm="1">
        <f t="array" ref="D569">IF(INDEX(Activiteitenoverzicht!$B$5:$B$10001,C569)&lt;&gt;0,INDEX(Activiteitenoverzicht!$B$5:$B$10001,C569),"niet gevonden")</f>
        <v>#N/A</v>
      </c>
      <c r="E569" t="e" cm="1">
        <f t="array" ref="E569">IF(INDEX(Activiteitenoverzicht!$G$5:$G$10001,C569)&lt;&gt;0,INDEX(Activiteitenoverzicht!$G$5:$G$10001,C569),"niet gevonden")</f>
        <v>#N/A</v>
      </c>
      <c r="F569" t="str">
        <f ca="1">IFERROR(MATCH(A569,OFFSET(Activiteitenoverzicht!$D$5:$D$2079,C569,0), 0)+C569, "-")</f>
        <v>-</v>
      </c>
      <c r="G569" t="str" cm="1">
        <f t="array" aca="1" ref="G569" ca="1">IF(ISNUMBER(F569),IF(INDEX(Activiteitenoverzicht!$B$5:$B$10001,F569)&lt;&gt;0,INDEX(Activiteitenoverzicht!$B$5:$B$10001,F569),"niet gevonden"),"-")</f>
        <v>-</v>
      </c>
      <c r="H569" t="str" cm="1">
        <f t="array" aca="1" ref="H569" ca="1">IF(ISNUMBER(F569),IF(INDEX(Activiteitenoverzicht!$G$5:$G$10001,F569)&lt;&gt;0,INDEX(Activiteitenoverzicht!$G$5:$G$10001,F569),"niet gevonden"),"-")</f>
        <v>-</v>
      </c>
      <c r="I569" t="str">
        <f ca="1">IF(ISNUMBER(F569), IFERROR(MATCH(A569,OFFSET(Activiteitenoverzicht!$D$5:$D$10001,F569,0), 0)+F569, "-"), "-")</f>
        <v>-</v>
      </c>
      <c r="J569" t="str" cm="1">
        <f t="array" aca="1" ref="J569" ca="1">IF(ISNUMBER(I569),IF(INDEX(Activiteitenoverzicht!$B$5:$B$10001,I569)&lt;&gt;0,INDEX(Activiteitenoverzicht!$B$5:$B$10001,I569),"niet gevonden"),"-")</f>
        <v>-</v>
      </c>
      <c r="K569" t="str" cm="1">
        <f t="array" aca="1" ref="K569" ca="1">IF(ISNUMBER(I569),IF(INDEX(Activiteitenoverzicht!$G$5:$G$10001,I569)&lt;&gt;0,INDEX(Activiteitenoverzicht!$G$5:$G$10001,I569),"niet gevonden"),"-")</f>
        <v>-</v>
      </c>
      <c r="L569" t="str">
        <f ca="1">IF(ISNUMBER(I569), IFERROR(MATCH(A569,OFFSET(Activiteitenoverzicht!$D$5:$D$10001,I569,0), 0)+I569, "-"), "-")</f>
        <v>-</v>
      </c>
      <c r="M569" t="str" cm="1">
        <f t="array" aca="1" ref="M569" ca="1">IF(ISNUMBER(L569),IF(INDEX(Activiteitenoverzicht!$B$5:$B$10001,L569)&lt;&gt;0,INDEX(Activiteitenoverzicht!$B$5:$B$10001,L569),"niet gevonden"),"-")</f>
        <v>-</v>
      </c>
      <c r="N569" t="str" cm="1">
        <f t="array" aca="1" ref="N569" ca="1">IF(ISNUMBER(L569),IF(INDEX(Activiteitenoverzicht!$G$5:$G$10001,L569)&lt;&gt;0,INDEX(Activiteitenoverzicht!$G$5:$G$10001,L569),"niet gevonden"),"-")</f>
        <v>-</v>
      </c>
      <c r="O569" t="str">
        <f ca="1">IF(ISNUMBER(L569), IFERROR(MATCH(A569,OFFSET(Activiteitenoverzicht!$D$5:$D$10001,L569,0), 0)+L569, "-"), "-")</f>
        <v>-</v>
      </c>
      <c r="R569" t="str">
        <f ca="1">IF(ISNUMBER(O569), IFERROR(MATCH(A569,OFFSET(Activiteitenoverzicht!$D$5:$D$10001,O569,0), 0)+O569, "-"), "-")</f>
        <v>-</v>
      </c>
      <c r="U569" t="str">
        <f ca="1">IF(ISNUMBER(R569), IFERROR(MATCH(A569,OFFSET(Activiteitenoverzicht!$D$5:$D$10001,R569,0), 0)+R569, "-"), "-")</f>
        <v>-</v>
      </c>
      <c r="X569" t="str">
        <f ca="1">IF(ISNUMBER(U569), IFERROR(MATCH(A569,OFFSET(Activiteitenoverzicht!$D$5:$D$10001,U569,0), 0)+U569, "-"), "-")</f>
        <v>-</v>
      </c>
      <c r="AA569" t="str">
        <f ca="1">IF(ISNUMBER(X569), IFERROR(MATCH(A569,OFFSET(Activiteitenoverzicht!$D$5:$D$10001,X569,0), 0)+X569, "-"), "-")</f>
        <v>-</v>
      </c>
    </row>
    <row r="570" spans="2:27" x14ac:dyDescent="0.25">
      <c r="B570">
        <f t="shared" si="8"/>
        <v>0</v>
      </c>
      <c r="C570" t="e">
        <f>MATCH(A570,Activiteitenoverzicht!$D$5:$D$10001, 0)</f>
        <v>#N/A</v>
      </c>
      <c r="D570" t="e" cm="1">
        <f t="array" ref="D570">IF(INDEX(Activiteitenoverzicht!$B$5:$B$10001,C570)&lt;&gt;0,INDEX(Activiteitenoverzicht!$B$5:$B$10001,C570),"niet gevonden")</f>
        <v>#N/A</v>
      </c>
      <c r="E570" t="e" cm="1">
        <f t="array" ref="E570">IF(INDEX(Activiteitenoverzicht!$G$5:$G$10001,C570)&lt;&gt;0,INDEX(Activiteitenoverzicht!$G$5:$G$10001,C570),"niet gevonden")</f>
        <v>#N/A</v>
      </c>
      <c r="F570" t="str">
        <f ca="1">IFERROR(MATCH(A570,OFFSET(Activiteitenoverzicht!$D$5:$D$2079,C570,0), 0)+C570, "-")</f>
        <v>-</v>
      </c>
      <c r="G570" t="str" cm="1">
        <f t="array" aca="1" ref="G570" ca="1">IF(ISNUMBER(F570),IF(INDEX(Activiteitenoverzicht!$B$5:$B$10001,F570)&lt;&gt;0,INDEX(Activiteitenoverzicht!$B$5:$B$10001,F570),"niet gevonden"),"-")</f>
        <v>-</v>
      </c>
      <c r="H570" t="str" cm="1">
        <f t="array" aca="1" ref="H570" ca="1">IF(ISNUMBER(F570),IF(INDEX(Activiteitenoverzicht!$G$5:$G$10001,F570)&lt;&gt;0,INDEX(Activiteitenoverzicht!$G$5:$G$10001,F570),"niet gevonden"),"-")</f>
        <v>-</v>
      </c>
      <c r="I570" t="str">
        <f ca="1">IF(ISNUMBER(F570), IFERROR(MATCH(A570,OFFSET(Activiteitenoverzicht!$D$5:$D$10001,F570,0), 0)+F570, "-"), "-")</f>
        <v>-</v>
      </c>
      <c r="J570" t="str" cm="1">
        <f t="array" aca="1" ref="J570" ca="1">IF(ISNUMBER(I570),IF(INDEX(Activiteitenoverzicht!$B$5:$B$10001,I570)&lt;&gt;0,INDEX(Activiteitenoverzicht!$B$5:$B$10001,I570),"niet gevonden"),"-")</f>
        <v>-</v>
      </c>
      <c r="K570" t="str" cm="1">
        <f t="array" aca="1" ref="K570" ca="1">IF(ISNUMBER(I570),IF(INDEX(Activiteitenoverzicht!$G$5:$G$10001,I570)&lt;&gt;0,INDEX(Activiteitenoverzicht!$G$5:$G$10001,I570),"niet gevonden"),"-")</f>
        <v>-</v>
      </c>
      <c r="L570" t="str">
        <f ca="1">IF(ISNUMBER(I570), IFERROR(MATCH(A570,OFFSET(Activiteitenoverzicht!$D$5:$D$10001,I570,0), 0)+I570, "-"), "-")</f>
        <v>-</v>
      </c>
      <c r="M570" t="str" cm="1">
        <f t="array" aca="1" ref="M570" ca="1">IF(ISNUMBER(L570),IF(INDEX(Activiteitenoverzicht!$B$5:$B$10001,L570)&lt;&gt;0,INDEX(Activiteitenoverzicht!$B$5:$B$10001,L570),"niet gevonden"),"-")</f>
        <v>-</v>
      </c>
      <c r="N570" t="str" cm="1">
        <f t="array" aca="1" ref="N570" ca="1">IF(ISNUMBER(L570),IF(INDEX(Activiteitenoverzicht!$G$5:$G$10001,L570)&lt;&gt;0,INDEX(Activiteitenoverzicht!$G$5:$G$10001,L570),"niet gevonden"),"-")</f>
        <v>-</v>
      </c>
      <c r="O570" t="str">
        <f ca="1">IF(ISNUMBER(L570), IFERROR(MATCH(A570,OFFSET(Activiteitenoverzicht!$D$5:$D$10001,L570,0), 0)+L570, "-"), "-")</f>
        <v>-</v>
      </c>
      <c r="R570" t="str">
        <f ca="1">IF(ISNUMBER(O570), IFERROR(MATCH(A570,OFFSET(Activiteitenoverzicht!$D$5:$D$10001,O570,0), 0)+O570, "-"), "-")</f>
        <v>-</v>
      </c>
      <c r="U570" t="str">
        <f ca="1">IF(ISNUMBER(R570), IFERROR(MATCH(A570,OFFSET(Activiteitenoverzicht!$D$5:$D$10001,R570,0), 0)+R570, "-"), "-")</f>
        <v>-</v>
      </c>
      <c r="X570" t="str">
        <f ca="1">IF(ISNUMBER(U570), IFERROR(MATCH(A570,OFFSET(Activiteitenoverzicht!$D$5:$D$10001,U570,0), 0)+U570, "-"), "-")</f>
        <v>-</v>
      </c>
      <c r="AA570" t="str">
        <f ca="1">IF(ISNUMBER(X570), IFERROR(MATCH(A570,OFFSET(Activiteitenoverzicht!$D$5:$D$10001,X570,0), 0)+X570, "-"), "-")</f>
        <v>-</v>
      </c>
    </row>
    <row r="571" spans="2:27" x14ac:dyDescent="0.25">
      <c r="B571">
        <f t="shared" ref="B571:B634" si="9">A571</f>
        <v>0</v>
      </c>
      <c r="C571" t="e">
        <f>MATCH(A571,Activiteitenoverzicht!$D$5:$D$10001, 0)</f>
        <v>#N/A</v>
      </c>
      <c r="D571" t="e" cm="1">
        <f t="array" ref="D571">IF(INDEX(Activiteitenoverzicht!$B$5:$B$10001,C571)&lt;&gt;0,INDEX(Activiteitenoverzicht!$B$5:$B$10001,C571),"niet gevonden")</f>
        <v>#N/A</v>
      </c>
      <c r="E571" t="e" cm="1">
        <f t="array" ref="E571">IF(INDEX(Activiteitenoverzicht!$G$5:$G$10001,C571)&lt;&gt;0,INDEX(Activiteitenoverzicht!$G$5:$G$10001,C571),"niet gevonden")</f>
        <v>#N/A</v>
      </c>
      <c r="F571" t="str">
        <f ca="1">IFERROR(MATCH(A571,OFFSET(Activiteitenoverzicht!$D$5:$D$2079,C571,0), 0)+C571, "-")</f>
        <v>-</v>
      </c>
      <c r="G571" t="str" cm="1">
        <f t="array" aca="1" ref="G571" ca="1">IF(ISNUMBER(F571),IF(INDEX(Activiteitenoverzicht!$B$5:$B$10001,F571)&lt;&gt;0,INDEX(Activiteitenoverzicht!$B$5:$B$10001,F571),"niet gevonden"),"-")</f>
        <v>-</v>
      </c>
      <c r="H571" t="str" cm="1">
        <f t="array" aca="1" ref="H571" ca="1">IF(ISNUMBER(F571),IF(INDEX(Activiteitenoverzicht!$G$5:$G$10001,F571)&lt;&gt;0,INDEX(Activiteitenoverzicht!$G$5:$G$10001,F571),"niet gevonden"),"-")</f>
        <v>-</v>
      </c>
      <c r="I571" t="str">
        <f ca="1">IF(ISNUMBER(F571), IFERROR(MATCH(A571,OFFSET(Activiteitenoverzicht!$D$5:$D$10001,F571,0), 0)+F571, "-"), "-")</f>
        <v>-</v>
      </c>
      <c r="J571" t="str" cm="1">
        <f t="array" aca="1" ref="J571" ca="1">IF(ISNUMBER(I571),IF(INDEX(Activiteitenoverzicht!$B$5:$B$10001,I571)&lt;&gt;0,INDEX(Activiteitenoverzicht!$B$5:$B$10001,I571),"niet gevonden"),"-")</f>
        <v>-</v>
      </c>
      <c r="K571" t="str" cm="1">
        <f t="array" aca="1" ref="K571" ca="1">IF(ISNUMBER(I571),IF(INDEX(Activiteitenoverzicht!$G$5:$G$10001,I571)&lt;&gt;0,INDEX(Activiteitenoverzicht!$G$5:$G$10001,I571),"niet gevonden"),"-")</f>
        <v>-</v>
      </c>
      <c r="L571" t="str">
        <f ca="1">IF(ISNUMBER(I571), IFERROR(MATCH(A571,OFFSET(Activiteitenoverzicht!$D$5:$D$10001,I571,0), 0)+I571, "-"), "-")</f>
        <v>-</v>
      </c>
      <c r="M571" t="str" cm="1">
        <f t="array" aca="1" ref="M571" ca="1">IF(ISNUMBER(L571),IF(INDEX(Activiteitenoverzicht!$B$5:$B$10001,L571)&lt;&gt;0,INDEX(Activiteitenoverzicht!$B$5:$B$10001,L571),"niet gevonden"),"-")</f>
        <v>-</v>
      </c>
      <c r="N571" t="str" cm="1">
        <f t="array" aca="1" ref="N571" ca="1">IF(ISNUMBER(L571),IF(INDEX(Activiteitenoverzicht!$G$5:$G$10001,L571)&lt;&gt;0,INDEX(Activiteitenoverzicht!$G$5:$G$10001,L571),"niet gevonden"),"-")</f>
        <v>-</v>
      </c>
      <c r="O571" t="str">
        <f ca="1">IF(ISNUMBER(L571), IFERROR(MATCH(A571,OFFSET(Activiteitenoverzicht!$D$5:$D$10001,L571,0), 0)+L571, "-"), "-")</f>
        <v>-</v>
      </c>
      <c r="R571" t="str">
        <f ca="1">IF(ISNUMBER(O571), IFERROR(MATCH(A571,OFFSET(Activiteitenoverzicht!$D$5:$D$10001,O571,0), 0)+O571, "-"), "-")</f>
        <v>-</v>
      </c>
      <c r="U571" t="str">
        <f ca="1">IF(ISNUMBER(R571), IFERROR(MATCH(A571,OFFSET(Activiteitenoverzicht!$D$5:$D$10001,R571,0), 0)+R571, "-"), "-")</f>
        <v>-</v>
      </c>
      <c r="X571" t="str">
        <f ca="1">IF(ISNUMBER(U571), IFERROR(MATCH(A571,OFFSET(Activiteitenoverzicht!$D$5:$D$10001,U571,0), 0)+U571, "-"), "-")</f>
        <v>-</v>
      </c>
      <c r="AA571" t="str">
        <f ca="1">IF(ISNUMBER(X571), IFERROR(MATCH(A571,OFFSET(Activiteitenoverzicht!$D$5:$D$10001,X571,0), 0)+X571, "-"), "-")</f>
        <v>-</v>
      </c>
    </row>
    <row r="572" spans="2:27" x14ac:dyDescent="0.25">
      <c r="B572">
        <f t="shared" si="9"/>
        <v>0</v>
      </c>
      <c r="C572" t="e">
        <f>MATCH(A572,Activiteitenoverzicht!$D$5:$D$10001, 0)</f>
        <v>#N/A</v>
      </c>
      <c r="D572" t="e" cm="1">
        <f t="array" ref="D572">IF(INDEX(Activiteitenoverzicht!$B$5:$B$10001,C572)&lt;&gt;0,INDEX(Activiteitenoverzicht!$B$5:$B$10001,C572),"niet gevonden")</f>
        <v>#N/A</v>
      </c>
      <c r="E572" t="e" cm="1">
        <f t="array" ref="E572">IF(INDEX(Activiteitenoverzicht!$G$5:$G$10001,C572)&lt;&gt;0,INDEX(Activiteitenoverzicht!$G$5:$G$10001,C572),"niet gevonden")</f>
        <v>#N/A</v>
      </c>
      <c r="F572" t="str">
        <f ca="1">IFERROR(MATCH(A572,OFFSET(Activiteitenoverzicht!$D$5:$D$2079,C572,0), 0)+C572, "-")</f>
        <v>-</v>
      </c>
      <c r="G572" t="str" cm="1">
        <f t="array" aca="1" ref="G572" ca="1">IF(ISNUMBER(F572),IF(INDEX(Activiteitenoverzicht!$B$5:$B$10001,F572)&lt;&gt;0,INDEX(Activiteitenoverzicht!$B$5:$B$10001,F572),"niet gevonden"),"-")</f>
        <v>-</v>
      </c>
      <c r="H572" t="str" cm="1">
        <f t="array" aca="1" ref="H572" ca="1">IF(ISNUMBER(F572),IF(INDEX(Activiteitenoverzicht!$G$5:$G$10001,F572)&lt;&gt;0,INDEX(Activiteitenoverzicht!$G$5:$G$10001,F572),"niet gevonden"),"-")</f>
        <v>-</v>
      </c>
      <c r="I572" t="str">
        <f ca="1">IF(ISNUMBER(F572), IFERROR(MATCH(A572,OFFSET(Activiteitenoverzicht!$D$5:$D$10001,F572,0), 0)+F572, "-"), "-")</f>
        <v>-</v>
      </c>
      <c r="J572" t="str" cm="1">
        <f t="array" aca="1" ref="J572" ca="1">IF(ISNUMBER(I572),IF(INDEX(Activiteitenoverzicht!$B$5:$B$10001,I572)&lt;&gt;0,INDEX(Activiteitenoverzicht!$B$5:$B$10001,I572),"niet gevonden"),"-")</f>
        <v>-</v>
      </c>
      <c r="K572" t="str" cm="1">
        <f t="array" aca="1" ref="K572" ca="1">IF(ISNUMBER(I572),IF(INDEX(Activiteitenoverzicht!$G$5:$G$10001,I572)&lt;&gt;0,INDEX(Activiteitenoverzicht!$G$5:$G$10001,I572),"niet gevonden"),"-")</f>
        <v>-</v>
      </c>
      <c r="L572" t="str">
        <f ca="1">IF(ISNUMBER(I572), IFERROR(MATCH(A572,OFFSET(Activiteitenoverzicht!$D$5:$D$10001,I572,0), 0)+I572, "-"), "-")</f>
        <v>-</v>
      </c>
      <c r="M572" t="str" cm="1">
        <f t="array" aca="1" ref="M572" ca="1">IF(ISNUMBER(L572),IF(INDEX(Activiteitenoverzicht!$B$5:$B$10001,L572)&lt;&gt;0,INDEX(Activiteitenoverzicht!$B$5:$B$10001,L572),"niet gevonden"),"-")</f>
        <v>-</v>
      </c>
      <c r="N572" t="str" cm="1">
        <f t="array" aca="1" ref="N572" ca="1">IF(ISNUMBER(L572),IF(INDEX(Activiteitenoverzicht!$G$5:$G$10001,L572)&lt;&gt;0,INDEX(Activiteitenoverzicht!$G$5:$G$10001,L572),"niet gevonden"),"-")</f>
        <v>-</v>
      </c>
      <c r="O572" t="str">
        <f ca="1">IF(ISNUMBER(L572), IFERROR(MATCH(A572,OFFSET(Activiteitenoverzicht!$D$5:$D$10001,L572,0), 0)+L572, "-"), "-")</f>
        <v>-</v>
      </c>
      <c r="R572" t="str">
        <f ca="1">IF(ISNUMBER(O572), IFERROR(MATCH(A572,OFFSET(Activiteitenoverzicht!$D$5:$D$10001,O572,0), 0)+O572, "-"), "-")</f>
        <v>-</v>
      </c>
      <c r="U572" t="str">
        <f ca="1">IF(ISNUMBER(R572), IFERROR(MATCH(A572,OFFSET(Activiteitenoverzicht!$D$5:$D$10001,R572,0), 0)+R572, "-"), "-")</f>
        <v>-</v>
      </c>
      <c r="X572" t="str">
        <f ca="1">IF(ISNUMBER(U572), IFERROR(MATCH(A572,OFFSET(Activiteitenoverzicht!$D$5:$D$10001,U572,0), 0)+U572, "-"), "-")</f>
        <v>-</v>
      </c>
      <c r="AA572" t="str">
        <f ca="1">IF(ISNUMBER(X572), IFERROR(MATCH(A572,OFFSET(Activiteitenoverzicht!$D$5:$D$10001,X572,0), 0)+X572, "-"), "-")</f>
        <v>-</v>
      </c>
    </row>
    <row r="573" spans="2:27" x14ac:dyDescent="0.25">
      <c r="B573">
        <f t="shared" si="9"/>
        <v>0</v>
      </c>
      <c r="C573" t="e">
        <f>MATCH(A573,Activiteitenoverzicht!$D$5:$D$10001, 0)</f>
        <v>#N/A</v>
      </c>
      <c r="D573" t="e" cm="1">
        <f t="array" ref="D573">IF(INDEX(Activiteitenoverzicht!$B$5:$B$10001,C573)&lt;&gt;0,INDEX(Activiteitenoverzicht!$B$5:$B$10001,C573),"niet gevonden")</f>
        <v>#N/A</v>
      </c>
      <c r="E573" t="e" cm="1">
        <f t="array" ref="E573">IF(INDEX(Activiteitenoverzicht!$G$5:$G$10001,C573)&lt;&gt;0,INDEX(Activiteitenoverzicht!$G$5:$G$10001,C573),"niet gevonden")</f>
        <v>#N/A</v>
      </c>
      <c r="F573" t="str">
        <f ca="1">IFERROR(MATCH(A573,OFFSET(Activiteitenoverzicht!$D$5:$D$2079,C573,0), 0)+C573, "-")</f>
        <v>-</v>
      </c>
      <c r="G573" t="str" cm="1">
        <f t="array" aca="1" ref="G573" ca="1">IF(ISNUMBER(F573),IF(INDEX(Activiteitenoverzicht!$B$5:$B$10001,F573)&lt;&gt;0,INDEX(Activiteitenoverzicht!$B$5:$B$10001,F573),"niet gevonden"),"-")</f>
        <v>-</v>
      </c>
      <c r="H573" t="str" cm="1">
        <f t="array" aca="1" ref="H573" ca="1">IF(ISNUMBER(F573),IF(INDEX(Activiteitenoverzicht!$G$5:$G$10001,F573)&lt;&gt;0,INDEX(Activiteitenoverzicht!$G$5:$G$10001,F573),"niet gevonden"),"-")</f>
        <v>-</v>
      </c>
      <c r="I573" t="str">
        <f ca="1">IF(ISNUMBER(F573), IFERROR(MATCH(A573,OFFSET(Activiteitenoverzicht!$D$5:$D$10001,F573,0), 0)+F573, "-"), "-")</f>
        <v>-</v>
      </c>
      <c r="J573" t="str" cm="1">
        <f t="array" aca="1" ref="J573" ca="1">IF(ISNUMBER(I573),IF(INDEX(Activiteitenoverzicht!$B$5:$B$10001,I573)&lt;&gt;0,INDEX(Activiteitenoverzicht!$B$5:$B$10001,I573),"niet gevonden"),"-")</f>
        <v>-</v>
      </c>
      <c r="K573" t="str" cm="1">
        <f t="array" aca="1" ref="K573" ca="1">IF(ISNUMBER(I573),IF(INDEX(Activiteitenoverzicht!$G$5:$G$10001,I573)&lt;&gt;0,INDEX(Activiteitenoverzicht!$G$5:$G$10001,I573),"niet gevonden"),"-")</f>
        <v>-</v>
      </c>
      <c r="L573" t="str">
        <f ca="1">IF(ISNUMBER(I573), IFERROR(MATCH(A573,OFFSET(Activiteitenoverzicht!$D$5:$D$10001,I573,0), 0)+I573, "-"), "-")</f>
        <v>-</v>
      </c>
      <c r="M573" t="str" cm="1">
        <f t="array" aca="1" ref="M573" ca="1">IF(ISNUMBER(L573),IF(INDEX(Activiteitenoverzicht!$B$5:$B$10001,L573)&lt;&gt;0,INDEX(Activiteitenoverzicht!$B$5:$B$10001,L573),"niet gevonden"),"-")</f>
        <v>-</v>
      </c>
      <c r="N573" t="str" cm="1">
        <f t="array" aca="1" ref="N573" ca="1">IF(ISNUMBER(L573),IF(INDEX(Activiteitenoverzicht!$G$5:$G$10001,L573)&lt;&gt;0,INDEX(Activiteitenoverzicht!$G$5:$G$10001,L573),"niet gevonden"),"-")</f>
        <v>-</v>
      </c>
      <c r="O573" t="str">
        <f ca="1">IF(ISNUMBER(L573), IFERROR(MATCH(A573,OFFSET(Activiteitenoverzicht!$D$5:$D$10001,L573,0), 0)+L573, "-"), "-")</f>
        <v>-</v>
      </c>
      <c r="R573" t="str">
        <f ca="1">IF(ISNUMBER(O573), IFERROR(MATCH(A573,OFFSET(Activiteitenoverzicht!$D$5:$D$10001,O573,0), 0)+O573, "-"), "-")</f>
        <v>-</v>
      </c>
      <c r="U573" t="str">
        <f ca="1">IF(ISNUMBER(R573), IFERROR(MATCH(A573,OFFSET(Activiteitenoverzicht!$D$5:$D$10001,R573,0), 0)+R573, "-"), "-")</f>
        <v>-</v>
      </c>
      <c r="X573" t="str">
        <f ca="1">IF(ISNUMBER(U573), IFERROR(MATCH(A573,OFFSET(Activiteitenoverzicht!$D$5:$D$10001,U573,0), 0)+U573, "-"), "-")</f>
        <v>-</v>
      </c>
      <c r="AA573" t="str">
        <f ca="1">IF(ISNUMBER(X573), IFERROR(MATCH(A573,OFFSET(Activiteitenoverzicht!$D$5:$D$10001,X573,0), 0)+X573, "-"), "-")</f>
        <v>-</v>
      </c>
    </row>
    <row r="574" spans="2:27" x14ac:dyDescent="0.25">
      <c r="B574">
        <f t="shared" si="9"/>
        <v>0</v>
      </c>
      <c r="C574" t="e">
        <f>MATCH(A574,Activiteitenoverzicht!$D$5:$D$10001, 0)</f>
        <v>#N/A</v>
      </c>
      <c r="D574" t="e" cm="1">
        <f t="array" ref="D574">IF(INDEX(Activiteitenoverzicht!$B$5:$B$10001,C574)&lt;&gt;0,INDEX(Activiteitenoverzicht!$B$5:$B$10001,C574),"niet gevonden")</f>
        <v>#N/A</v>
      </c>
      <c r="E574" t="e" cm="1">
        <f t="array" ref="E574">IF(INDEX(Activiteitenoverzicht!$G$5:$G$10001,C574)&lt;&gt;0,INDEX(Activiteitenoverzicht!$G$5:$G$10001,C574),"niet gevonden")</f>
        <v>#N/A</v>
      </c>
      <c r="F574" t="str">
        <f ca="1">IFERROR(MATCH(A574,OFFSET(Activiteitenoverzicht!$D$5:$D$2079,C574,0), 0)+C574, "-")</f>
        <v>-</v>
      </c>
      <c r="G574" t="str" cm="1">
        <f t="array" aca="1" ref="G574" ca="1">IF(ISNUMBER(F574),IF(INDEX(Activiteitenoverzicht!$B$5:$B$10001,F574)&lt;&gt;0,INDEX(Activiteitenoverzicht!$B$5:$B$10001,F574),"niet gevonden"),"-")</f>
        <v>-</v>
      </c>
      <c r="H574" t="str" cm="1">
        <f t="array" aca="1" ref="H574" ca="1">IF(ISNUMBER(F574),IF(INDEX(Activiteitenoverzicht!$G$5:$G$10001,F574)&lt;&gt;0,INDEX(Activiteitenoverzicht!$G$5:$G$10001,F574),"niet gevonden"),"-")</f>
        <v>-</v>
      </c>
      <c r="I574" t="str">
        <f ca="1">IF(ISNUMBER(F574), IFERROR(MATCH(A574,OFFSET(Activiteitenoverzicht!$D$5:$D$10001,F574,0), 0)+F574, "-"), "-")</f>
        <v>-</v>
      </c>
      <c r="J574" t="str" cm="1">
        <f t="array" aca="1" ref="J574" ca="1">IF(ISNUMBER(I574),IF(INDEX(Activiteitenoverzicht!$B$5:$B$10001,I574)&lt;&gt;0,INDEX(Activiteitenoverzicht!$B$5:$B$10001,I574),"niet gevonden"),"-")</f>
        <v>-</v>
      </c>
      <c r="K574" t="str" cm="1">
        <f t="array" aca="1" ref="K574" ca="1">IF(ISNUMBER(I574),IF(INDEX(Activiteitenoverzicht!$G$5:$G$10001,I574)&lt;&gt;0,INDEX(Activiteitenoverzicht!$G$5:$G$10001,I574),"niet gevonden"),"-")</f>
        <v>-</v>
      </c>
      <c r="L574" t="str">
        <f ca="1">IF(ISNUMBER(I574), IFERROR(MATCH(A574,OFFSET(Activiteitenoverzicht!$D$5:$D$10001,I574,0), 0)+I574, "-"), "-")</f>
        <v>-</v>
      </c>
      <c r="M574" t="str" cm="1">
        <f t="array" aca="1" ref="M574" ca="1">IF(ISNUMBER(L574),IF(INDEX(Activiteitenoverzicht!$B$5:$B$10001,L574)&lt;&gt;0,INDEX(Activiteitenoverzicht!$B$5:$B$10001,L574),"niet gevonden"),"-")</f>
        <v>-</v>
      </c>
      <c r="N574" t="str" cm="1">
        <f t="array" aca="1" ref="N574" ca="1">IF(ISNUMBER(L574),IF(INDEX(Activiteitenoverzicht!$G$5:$G$10001,L574)&lt;&gt;0,INDEX(Activiteitenoverzicht!$G$5:$G$10001,L574),"niet gevonden"),"-")</f>
        <v>-</v>
      </c>
      <c r="O574" t="str">
        <f ca="1">IF(ISNUMBER(L574), IFERROR(MATCH(A574,OFFSET(Activiteitenoverzicht!$D$5:$D$10001,L574,0), 0)+L574, "-"), "-")</f>
        <v>-</v>
      </c>
      <c r="R574" t="str">
        <f ca="1">IF(ISNUMBER(O574), IFERROR(MATCH(A574,OFFSET(Activiteitenoverzicht!$D$5:$D$10001,O574,0), 0)+O574, "-"), "-")</f>
        <v>-</v>
      </c>
      <c r="U574" t="str">
        <f ca="1">IF(ISNUMBER(R574), IFERROR(MATCH(A574,OFFSET(Activiteitenoverzicht!$D$5:$D$10001,R574,0), 0)+R574, "-"), "-")</f>
        <v>-</v>
      </c>
      <c r="X574" t="str">
        <f ca="1">IF(ISNUMBER(U574), IFERROR(MATCH(A574,OFFSET(Activiteitenoverzicht!$D$5:$D$10001,U574,0), 0)+U574, "-"), "-")</f>
        <v>-</v>
      </c>
      <c r="AA574" t="str">
        <f ca="1">IF(ISNUMBER(X574), IFERROR(MATCH(A574,OFFSET(Activiteitenoverzicht!$D$5:$D$10001,X574,0), 0)+X574, "-"), "-")</f>
        <v>-</v>
      </c>
    </row>
    <row r="575" spans="2:27" x14ac:dyDescent="0.25">
      <c r="B575">
        <f t="shared" si="9"/>
        <v>0</v>
      </c>
      <c r="C575" t="e">
        <f>MATCH(A575,Activiteitenoverzicht!$D$5:$D$10001, 0)</f>
        <v>#N/A</v>
      </c>
      <c r="D575" t="e" cm="1">
        <f t="array" ref="D575">IF(INDEX(Activiteitenoverzicht!$B$5:$B$10001,C575)&lt;&gt;0,INDEX(Activiteitenoverzicht!$B$5:$B$10001,C575),"niet gevonden")</f>
        <v>#N/A</v>
      </c>
      <c r="E575" t="e" cm="1">
        <f t="array" ref="E575">IF(INDEX(Activiteitenoverzicht!$G$5:$G$10001,C575)&lt;&gt;0,INDEX(Activiteitenoverzicht!$G$5:$G$10001,C575),"niet gevonden")</f>
        <v>#N/A</v>
      </c>
      <c r="F575" t="str">
        <f ca="1">IFERROR(MATCH(A575,OFFSET(Activiteitenoverzicht!$D$5:$D$2079,C575,0), 0)+C575, "-")</f>
        <v>-</v>
      </c>
      <c r="G575" t="str" cm="1">
        <f t="array" aca="1" ref="G575" ca="1">IF(ISNUMBER(F575),IF(INDEX(Activiteitenoverzicht!$B$5:$B$10001,F575)&lt;&gt;0,INDEX(Activiteitenoverzicht!$B$5:$B$10001,F575),"niet gevonden"),"-")</f>
        <v>-</v>
      </c>
      <c r="H575" t="str" cm="1">
        <f t="array" aca="1" ref="H575" ca="1">IF(ISNUMBER(F575),IF(INDEX(Activiteitenoverzicht!$G$5:$G$10001,F575)&lt;&gt;0,INDEX(Activiteitenoverzicht!$G$5:$G$10001,F575),"niet gevonden"),"-")</f>
        <v>-</v>
      </c>
      <c r="I575" t="str">
        <f ca="1">IF(ISNUMBER(F575), IFERROR(MATCH(A575,OFFSET(Activiteitenoverzicht!$D$5:$D$10001,F575,0), 0)+F575, "-"), "-")</f>
        <v>-</v>
      </c>
      <c r="J575" t="str" cm="1">
        <f t="array" aca="1" ref="J575" ca="1">IF(ISNUMBER(I575),IF(INDEX(Activiteitenoverzicht!$B$5:$B$10001,I575)&lt;&gt;0,INDEX(Activiteitenoverzicht!$B$5:$B$10001,I575),"niet gevonden"),"-")</f>
        <v>-</v>
      </c>
      <c r="K575" t="str" cm="1">
        <f t="array" aca="1" ref="K575" ca="1">IF(ISNUMBER(I575),IF(INDEX(Activiteitenoverzicht!$G$5:$G$10001,I575)&lt;&gt;0,INDEX(Activiteitenoverzicht!$G$5:$G$10001,I575),"niet gevonden"),"-")</f>
        <v>-</v>
      </c>
      <c r="L575" t="str">
        <f ca="1">IF(ISNUMBER(I575), IFERROR(MATCH(A575,OFFSET(Activiteitenoverzicht!$D$5:$D$10001,I575,0), 0)+I575, "-"), "-")</f>
        <v>-</v>
      </c>
      <c r="M575" t="str" cm="1">
        <f t="array" aca="1" ref="M575" ca="1">IF(ISNUMBER(L575),IF(INDEX(Activiteitenoverzicht!$B$5:$B$10001,L575)&lt;&gt;0,INDEX(Activiteitenoverzicht!$B$5:$B$10001,L575),"niet gevonden"),"-")</f>
        <v>-</v>
      </c>
      <c r="N575" t="str" cm="1">
        <f t="array" aca="1" ref="N575" ca="1">IF(ISNUMBER(L575),IF(INDEX(Activiteitenoverzicht!$G$5:$G$10001,L575)&lt;&gt;0,INDEX(Activiteitenoverzicht!$G$5:$G$10001,L575),"niet gevonden"),"-")</f>
        <v>-</v>
      </c>
      <c r="O575" t="str">
        <f ca="1">IF(ISNUMBER(L575), IFERROR(MATCH(A575,OFFSET(Activiteitenoverzicht!$D$5:$D$10001,L575,0), 0)+L575, "-"), "-")</f>
        <v>-</v>
      </c>
      <c r="R575" t="str">
        <f ca="1">IF(ISNUMBER(O575), IFERROR(MATCH(A575,OFFSET(Activiteitenoverzicht!$D$5:$D$10001,O575,0), 0)+O575, "-"), "-")</f>
        <v>-</v>
      </c>
      <c r="U575" t="str">
        <f ca="1">IF(ISNUMBER(R575), IFERROR(MATCH(A575,OFFSET(Activiteitenoverzicht!$D$5:$D$10001,R575,0), 0)+R575, "-"), "-")</f>
        <v>-</v>
      </c>
      <c r="X575" t="str">
        <f ca="1">IF(ISNUMBER(U575), IFERROR(MATCH(A575,OFFSET(Activiteitenoverzicht!$D$5:$D$10001,U575,0), 0)+U575, "-"), "-")</f>
        <v>-</v>
      </c>
      <c r="AA575" t="str">
        <f ca="1">IF(ISNUMBER(X575), IFERROR(MATCH(A575,OFFSET(Activiteitenoverzicht!$D$5:$D$10001,X575,0), 0)+X575, "-"), "-")</f>
        <v>-</v>
      </c>
    </row>
    <row r="576" spans="2:27" x14ac:dyDescent="0.25">
      <c r="B576">
        <f t="shared" si="9"/>
        <v>0</v>
      </c>
      <c r="C576" t="e">
        <f>MATCH(A576,Activiteitenoverzicht!$D$5:$D$10001, 0)</f>
        <v>#N/A</v>
      </c>
      <c r="D576" t="e" cm="1">
        <f t="array" ref="D576">IF(INDEX(Activiteitenoverzicht!$B$5:$B$10001,C576)&lt;&gt;0,INDEX(Activiteitenoverzicht!$B$5:$B$10001,C576),"niet gevonden")</f>
        <v>#N/A</v>
      </c>
      <c r="E576" t="e" cm="1">
        <f t="array" ref="E576">IF(INDEX(Activiteitenoverzicht!$G$5:$G$10001,C576)&lt;&gt;0,INDEX(Activiteitenoverzicht!$G$5:$G$10001,C576),"niet gevonden")</f>
        <v>#N/A</v>
      </c>
      <c r="F576" t="str">
        <f ca="1">IFERROR(MATCH(A576,OFFSET(Activiteitenoverzicht!$D$5:$D$2079,C576,0), 0)+C576, "-")</f>
        <v>-</v>
      </c>
      <c r="G576" t="str" cm="1">
        <f t="array" aca="1" ref="G576" ca="1">IF(ISNUMBER(F576),IF(INDEX(Activiteitenoverzicht!$B$5:$B$10001,F576)&lt;&gt;0,INDEX(Activiteitenoverzicht!$B$5:$B$10001,F576),"niet gevonden"),"-")</f>
        <v>-</v>
      </c>
      <c r="H576" t="str" cm="1">
        <f t="array" aca="1" ref="H576" ca="1">IF(ISNUMBER(F576),IF(INDEX(Activiteitenoverzicht!$G$5:$G$10001,F576)&lt;&gt;0,INDEX(Activiteitenoverzicht!$G$5:$G$10001,F576),"niet gevonden"),"-")</f>
        <v>-</v>
      </c>
      <c r="I576" t="str">
        <f ca="1">IF(ISNUMBER(F576), IFERROR(MATCH(A576,OFFSET(Activiteitenoverzicht!$D$5:$D$10001,F576,0), 0)+F576, "-"), "-")</f>
        <v>-</v>
      </c>
      <c r="J576" t="str" cm="1">
        <f t="array" aca="1" ref="J576" ca="1">IF(ISNUMBER(I576),IF(INDEX(Activiteitenoverzicht!$B$5:$B$10001,I576)&lt;&gt;0,INDEX(Activiteitenoverzicht!$B$5:$B$10001,I576),"niet gevonden"),"-")</f>
        <v>-</v>
      </c>
      <c r="K576" t="str" cm="1">
        <f t="array" aca="1" ref="K576" ca="1">IF(ISNUMBER(I576),IF(INDEX(Activiteitenoverzicht!$G$5:$G$10001,I576)&lt;&gt;0,INDEX(Activiteitenoverzicht!$G$5:$G$10001,I576),"niet gevonden"),"-")</f>
        <v>-</v>
      </c>
      <c r="L576" t="str">
        <f ca="1">IF(ISNUMBER(I576), IFERROR(MATCH(A576,OFFSET(Activiteitenoverzicht!$D$5:$D$10001,I576,0), 0)+I576, "-"), "-")</f>
        <v>-</v>
      </c>
      <c r="M576" t="str" cm="1">
        <f t="array" aca="1" ref="M576" ca="1">IF(ISNUMBER(L576),IF(INDEX(Activiteitenoverzicht!$B$5:$B$10001,L576)&lt;&gt;0,INDEX(Activiteitenoverzicht!$B$5:$B$10001,L576),"niet gevonden"),"-")</f>
        <v>-</v>
      </c>
      <c r="N576" t="str" cm="1">
        <f t="array" aca="1" ref="N576" ca="1">IF(ISNUMBER(L576),IF(INDEX(Activiteitenoverzicht!$G$5:$G$10001,L576)&lt;&gt;0,INDEX(Activiteitenoverzicht!$G$5:$G$10001,L576),"niet gevonden"),"-")</f>
        <v>-</v>
      </c>
      <c r="O576" t="str">
        <f ca="1">IF(ISNUMBER(L576), IFERROR(MATCH(A576,OFFSET(Activiteitenoverzicht!$D$5:$D$10001,L576,0), 0)+L576, "-"), "-")</f>
        <v>-</v>
      </c>
      <c r="R576" t="str">
        <f ca="1">IF(ISNUMBER(O576), IFERROR(MATCH(A576,OFFSET(Activiteitenoverzicht!$D$5:$D$10001,O576,0), 0)+O576, "-"), "-")</f>
        <v>-</v>
      </c>
      <c r="U576" t="str">
        <f ca="1">IF(ISNUMBER(R576), IFERROR(MATCH(A576,OFFSET(Activiteitenoverzicht!$D$5:$D$10001,R576,0), 0)+R576, "-"), "-")</f>
        <v>-</v>
      </c>
      <c r="X576" t="str">
        <f ca="1">IF(ISNUMBER(U576), IFERROR(MATCH(A576,OFFSET(Activiteitenoverzicht!$D$5:$D$10001,U576,0), 0)+U576, "-"), "-")</f>
        <v>-</v>
      </c>
      <c r="AA576" t="str">
        <f ca="1">IF(ISNUMBER(X576), IFERROR(MATCH(A576,OFFSET(Activiteitenoverzicht!$D$5:$D$10001,X576,0), 0)+X576, "-"), "-")</f>
        <v>-</v>
      </c>
    </row>
    <row r="577" spans="2:27" x14ac:dyDescent="0.25">
      <c r="B577">
        <f t="shared" si="9"/>
        <v>0</v>
      </c>
      <c r="C577" t="e">
        <f>MATCH(A577,Activiteitenoverzicht!$D$5:$D$10001, 0)</f>
        <v>#N/A</v>
      </c>
      <c r="D577" t="e" cm="1">
        <f t="array" ref="D577">IF(INDEX(Activiteitenoverzicht!$B$5:$B$10001,C577)&lt;&gt;0,INDEX(Activiteitenoverzicht!$B$5:$B$10001,C577),"niet gevonden")</f>
        <v>#N/A</v>
      </c>
      <c r="E577" t="e" cm="1">
        <f t="array" ref="E577">IF(INDEX(Activiteitenoverzicht!$G$5:$G$10001,C577)&lt;&gt;0,INDEX(Activiteitenoverzicht!$G$5:$G$10001,C577),"niet gevonden")</f>
        <v>#N/A</v>
      </c>
      <c r="F577" t="str">
        <f ca="1">IFERROR(MATCH(A577,OFFSET(Activiteitenoverzicht!$D$5:$D$2079,C577,0), 0)+C577, "-")</f>
        <v>-</v>
      </c>
      <c r="G577" t="str" cm="1">
        <f t="array" aca="1" ref="G577" ca="1">IF(ISNUMBER(F577),IF(INDEX(Activiteitenoverzicht!$B$5:$B$10001,F577)&lt;&gt;0,INDEX(Activiteitenoverzicht!$B$5:$B$10001,F577),"niet gevonden"),"-")</f>
        <v>-</v>
      </c>
      <c r="H577" t="str" cm="1">
        <f t="array" aca="1" ref="H577" ca="1">IF(ISNUMBER(F577),IF(INDEX(Activiteitenoverzicht!$G$5:$G$10001,F577)&lt;&gt;0,INDEX(Activiteitenoverzicht!$G$5:$G$10001,F577),"niet gevonden"),"-")</f>
        <v>-</v>
      </c>
      <c r="I577" t="str">
        <f ca="1">IF(ISNUMBER(F577), IFERROR(MATCH(A577,OFFSET(Activiteitenoverzicht!$D$5:$D$10001,F577,0), 0)+F577, "-"), "-")</f>
        <v>-</v>
      </c>
      <c r="J577" t="str" cm="1">
        <f t="array" aca="1" ref="J577" ca="1">IF(ISNUMBER(I577),IF(INDEX(Activiteitenoverzicht!$B$5:$B$10001,I577)&lt;&gt;0,INDEX(Activiteitenoverzicht!$B$5:$B$10001,I577),"niet gevonden"),"-")</f>
        <v>-</v>
      </c>
      <c r="K577" t="str" cm="1">
        <f t="array" aca="1" ref="K577" ca="1">IF(ISNUMBER(I577),IF(INDEX(Activiteitenoverzicht!$G$5:$G$10001,I577)&lt;&gt;0,INDEX(Activiteitenoverzicht!$G$5:$G$10001,I577),"niet gevonden"),"-")</f>
        <v>-</v>
      </c>
      <c r="L577" t="str">
        <f ca="1">IF(ISNUMBER(I577), IFERROR(MATCH(A577,OFFSET(Activiteitenoverzicht!$D$5:$D$10001,I577,0), 0)+I577, "-"), "-")</f>
        <v>-</v>
      </c>
      <c r="M577" t="str" cm="1">
        <f t="array" aca="1" ref="M577" ca="1">IF(ISNUMBER(L577),IF(INDEX(Activiteitenoverzicht!$B$5:$B$10001,L577)&lt;&gt;0,INDEX(Activiteitenoverzicht!$B$5:$B$10001,L577),"niet gevonden"),"-")</f>
        <v>-</v>
      </c>
      <c r="N577" t="str" cm="1">
        <f t="array" aca="1" ref="N577" ca="1">IF(ISNUMBER(L577),IF(INDEX(Activiteitenoverzicht!$G$5:$G$10001,L577)&lt;&gt;0,INDEX(Activiteitenoverzicht!$G$5:$G$10001,L577),"niet gevonden"),"-")</f>
        <v>-</v>
      </c>
      <c r="O577" t="str">
        <f ca="1">IF(ISNUMBER(L577), IFERROR(MATCH(A577,OFFSET(Activiteitenoverzicht!$D$5:$D$10001,L577,0), 0)+L577, "-"), "-")</f>
        <v>-</v>
      </c>
      <c r="R577" t="str">
        <f ca="1">IF(ISNUMBER(O577), IFERROR(MATCH(A577,OFFSET(Activiteitenoverzicht!$D$5:$D$10001,O577,0), 0)+O577, "-"), "-")</f>
        <v>-</v>
      </c>
      <c r="U577" t="str">
        <f ca="1">IF(ISNUMBER(R577), IFERROR(MATCH(A577,OFFSET(Activiteitenoverzicht!$D$5:$D$10001,R577,0), 0)+R577, "-"), "-")</f>
        <v>-</v>
      </c>
      <c r="X577" t="str">
        <f ca="1">IF(ISNUMBER(U577), IFERROR(MATCH(A577,OFFSET(Activiteitenoverzicht!$D$5:$D$10001,U577,0), 0)+U577, "-"), "-")</f>
        <v>-</v>
      </c>
      <c r="AA577" t="str">
        <f ca="1">IF(ISNUMBER(X577), IFERROR(MATCH(A577,OFFSET(Activiteitenoverzicht!$D$5:$D$10001,X577,0), 0)+X577, "-"), "-")</f>
        <v>-</v>
      </c>
    </row>
    <row r="578" spans="2:27" x14ac:dyDescent="0.25">
      <c r="B578">
        <f t="shared" si="9"/>
        <v>0</v>
      </c>
      <c r="C578" t="e">
        <f>MATCH(A578,Activiteitenoverzicht!$D$5:$D$10001, 0)</f>
        <v>#N/A</v>
      </c>
      <c r="D578" t="e" cm="1">
        <f t="array" ref="D578">IF(INDEX(Activiteitenoverzicht!$B$5:$B$10001,C578)&lt;&gt;0,INDEX(Activiteitenoverzicht!$B$5:$B$10001,C578),"niet gevonden")</f>
        <v>#N/A</v>
      </c>
      <c r="E578" t="e" cm="1">
        <f t="array" ref="E578">IF(INDEX(Activiteitenoverzicht!$G$5:$G$10001,C578)&lt;&gt;0,INDEX(Activiteitenoverzicht!$G$5:$G$10001,C578),"niet gevonden")</f>
        <v>#N/A</v>
      </c>
      <c r="F578" t="str">
        <f ca="1">IFERROR(MATCH(A578,OFFSET(Activiteitenoverzicht!$D$5:$D$2079,C578,0), 0)+C578, "-")</f>
        <v>-</v>
      </c>
      <c r="G578" t="str" cm="1">
        <f t="array" aca="1" ref="G578" ca="1">IF(ISNUMBER(F578),IF(INDEX(Activiteitenoverzicht!$B$5:$B$10001,F578)&lt;&gt;0,INDEX(Activiteitenoverzicht!$B$5:$B$10001,F578),"niet gevonden"),"-")</f>
        <v>-</v>
      </c>
      <c r="H578" t="str" cm="1">
        <f t="array" aca="1" ref="H578" ca="1">IF(ISNUMBER(F578),IF(INDEX(Activiteitenoverzicht!$G$5:$G$10001,F578)&lt;&gt;0,INDEX(Activiteitenoverzicht!$G$5:$G$10001,F578),"niet gevonden"),"-")</f>
        <v>-</v>
      </c>
      <c r="I578" t="str">
        <f ca="1">IF(ISNUMBER(F578), IFERROR(MATCH(A578,OFFSET(Activiteitenoverzicht!$D$5:$D$10001,F578,0), 0)+F578, "-"), "-")</f>
        <v>-</v>
      </c>
      <c r="J578" t="str" cm="1">
        <f t="array" aca="1" ref="J578" ca="1">IF(ISNUMBER(I578),IF(INDEX(Activiteitenoverzicht!$B$5:$B$10001,I578)&lt;&gt;0,INDEX(Activiteitenoverzicht!$B$5:$B$10001,I578),"niet gevonden"),"-")</f>
        <v>-</v>
      </c>
      <c r="K578" t="str" cm="1">
        <f t="array" aca="1" ref="K578" ca="1">IF(ISNUMBER(I578),IF(INDEX(Activiteitenoverzicht!$G$5:$G$10001,I578)&lt;&gt;0,INDEX(Activiteitenoverzicht!$G$5:$G$10001,I578),"niet gevonden"),"-")</f>
        <v>-</v>
      </c>
      <c r="L578" t="str">
        <f ca="1">IF(ISNUMBER(I578), IFERROR(MATCH(A578,OFFSET(Activiteitenoverzicht!$D$5:$D$10001,I578,0), 0)+I578, "-"), "-")</f>
        <v>-</v>
      </c>
      <c r="M578" t="str" cm="1">
        <f t="array" aca="1" ref="M578" ca="1">IF(ISNUMBER(L578),IF(INDEX(Activiteitenoverzicht!$B$5:$B$10001,L578)&lt;&gt;0,INDEX(Activiteitenoverzicht!$B$5:$B$10001,L578),"niet gevonden"),"-")</f>
        <v>-</v>
      </c>
      <c r="N578" t="str" cm="1">
        <f t="array" aca="1" ref="N578" ca="1">IF(ISNUMBER(L578),IF(INDEX(Activiteitenoverzicht!$G$5:$G$10001,L578)&lt;&gt;0,INDEX(Activiteitenoverzicht!$G$5:$G$10001,L578),"niet gevonden"),"-")</f>
        <v>-</v>
      </c>
      <c r="O578" t="str">
        <f ca="1">IF(ISNUMBER(L578), IFERROR(MATCH(A578,OFFSET(Activiteitenoverzicht!$D$5:$D$10001,L578,0), 0)+L578, "-"), "-")</f>
        <v>-</v>
      </c>
      <c r="R578" t="str">
        <f ca="1">IF(ISNUMBER(O578), IFERROR(MATCH(A578,OFFSET(Activiteitenoverzicht!$D$5:$D$10001,O578,0), 0)+O578, "-"), "-")</f>
        <v>-</v>
      </c>
      <c r="U578" t="str">
        <f ca="1">IF(ISNUMBER(R578), IFERROR(MATCH(A578,OFFSET(Activiteitenoverzicht!$D$5:$D$10001,R578,0), 0)+R578, "-"), "-")</f>
        <v>-</v>
      </c>
      <c r="X578" t="str">
        <f ca="1">IF(ISNUMBER(U578), IFERROR(MATCH(A578,OFFSET(Activiteitenoverzicht!$D$5:$D$10001,U578,0), 0)+U578, "-"), "-")</f>
        <v>-</v>
      </c>
      <c r="AA578" t="str">
        <f ca="1">IF(ISNUMBER(X578), IFERROR(MATCH(A578,OFFSET(Activiteitenoverzicht!$D$5:$D$10001,X578,0), 0)+X578, "-"), "-")</f>
        <v>-</v>
      </c>
    </row>
    <row r="579" spans="2:27" x14ac:dyDescent="0.25">
      <c r="B579">
        <f t="shared" si="9"/>
        <v>0</v>
      </c>
      <c r="C579" t="e">
        <f>MATCH(A579,Activiteitenoverzicht!$D$5:$D$10001, 0)</f>
        <v>#N/A</v>
      </c>
      <c r="D579" t="e" cm="1">
        <f t="array" ref="D579">IF(INDEX(Activiteitenoverzicht!$B$5:$B$10001,C579)&lt;&gt;0,INDEX(Activiteitenoverzicht!$B$5:$B$10001,C579),"niet gevonden")</f>
        <v>#N/A</v>
      </c>
      <c r="E579" t="e" cm="1">
        <f t="array" ref="E579">IF(INDEX(Activiteitenoverzicht!$G$5:$G$10001,C579)&lt;&gt;0,INDEX(Activiteitenoverzicht!$G$5:$G$10001,C579),"niet gevonden")</f>
        <v>#N/A</v>
      </c>
      <c r="F579" t="str">
        <f ca="1">IFERROR(MATCH(A579,OFFSET(Activiteitenoverzicht!$D$5:$D$2079,C579,0), 0)+C579, "-")</f>
        <v>-</v>
      </c>
      <c r="G579" t="str" cm="1">
        <f t="array" aca="1" ref="G579" ca="1">IF(ISNUMBER(F579),IF(INDEX(Activiteitenoverzicht!$B$5:$B$10001,F579)&lt;&gt;0,INDEX(Activiteitenoverzicht!$B$5:$B$10001,F579),"niet gevonden"),"-")</f>
        <v>-</v>
      </c>
      <c r="H579" t="str" cm="1">
        <f t="array" aca="1" ref="H579" ca="1">IF(ISNUMBER(F579),IF(INDEX(Activiteitenoverzicht!$G$5:$G$10001,F579)&lt;&gt;0,INDEX(Activiteitenoverzicht!$G$5:$G$10001,F579),"niet gevonden"),"-")</f>
        <v>-</v>
      </c>
      <c r="I579" t="str">
        <f ca="1">IF(ISNUMBER(F579), IFERROR(MATCH(A579,OFFSET(Activiteitenoverzicht!$D$5:$D$10001,F579,0), 0)+F579, "-"), "-")</f>
        <v>-</v>
      </c>
      <c r="J579" t="str" cm="1">
        <f t="array" aca="1" ref="J579" ca="1">IF(ISNUMBER(I579),IF(INDEX(Activiteitenoverzicht!$B$5:$B$10001,I579)&lt;&gt;0,INDEX(Activiteitenoverzicht!$B$5:$B$10001,I579),"niet gevonden"),"-")</f>
        <v>-</v>
      </c>
      <c r="K579" t="str" cm="1">
        <f t="array" aca="1" ref="K579" ca="1">IF(ISNUMBER(I579),IF(INDEX(Activiteitenoverzicht!$G$5:$G$10001,I579)&lt;&gt;0,INDEX(Activiteitenoverzicht!$G$5:$G$10001,I579),"niet gevonden"),"-")</f>
        <v>-</v>
      </c>
      <c r="L579" t="str">
        <f ca="1">IF(ISNUMBER(I579), IFERROR(MATCH(A579,OFFSET(Activiteitenoverzicht!$D$5:$D$10001,I579,0), 0)+I579, "-"), "-")</f>
        <v>-</v>
      </c>
      <c r="M579" t="str" cm="1">
        <f t="array" aca="1" ref="M579" ca="1">IF(ISNUMBER(L579),IF(INDEX(Activiteitenoverzicht!$B$5:$B$10001,L579)&lt;&gt;0,INDEX(Activiteitenoverzicht!$B$5:$B$10001,L579),"niet gevonden"),"-")</f>
        <v>-</v>
      </c>
      <c r="N579" t="str" cm="1">
        <f t="array" aca="1" ref="N579" ca="1">IF(ISNUMBER(L579),IF(INDEX(Activiteitenoverzicht!$G$5:$G$10001,L579)&lt;&gt;0,INDEX(Activiteitenoverzicht!$G$5:$G$10001,L579),"niet gevonden"),"-")</f>
        <v>-</v>
      </c>
      <c r="O579" t="str">
        <f ca="1">IF(ISNUMBER(L579), IFERROR(MATCH(A579,OFFSET(Activiteitenoverzicht!$D$5:$D$10001,L579,0), 0)+L579, "-"), "-")</f>
        <v>-</v>
      </c>
      <c r="R579" t="str">
        <f ca="1">IF(ISNUMBER(O579), IFERROR(MATCH(A579,OFFSET(Activiteitenoverzicht!$D$5:$D$10001,O579,0), 0)+O579, "-"), "-")</f>
        <v>-</v>
      </c>
      <c r="U579" t="str">
        <f ca="1">IF(ISNUMBER(R579), IFERROR(MATCH(A579,OFFSET(Activiteitenoverzicht!$D$5:$D$10001,R579,0), 0)+R579, "-"), "-")</f>
        <v>-</v>
      </c>
      <c r="X579" t="str">
        <f ca="1">IF(ISNUMBER(U579), IFERROR(MATCH(A579,OFFSET(Activiteitenoverzicht!$D$5:$D$10001,U579,0), 0)+U579, "-"), "-")</f>
        <v>-</v>
      </c>
      <c r="AA579" t="str">
        <f ca="1">IF(ISNUMBER(X579), IFERROR(MATCH(A579,OFFSET(Activiteitenoverzicht!$D$5:$D$10001,X579,0), 0)+X579, "-"), "-")</f>
        <v>-</v>
      </c>
    </row>
    <row r="580" spans="2:27" x14ac:dyDescent="0.25">
      <c r="B580">
        <f t="shared" si="9"/>
        <v>0</v>
      </c>
      <c r="C580" t="e">
        <f>MATCH(A580,Activiteitenoverzicht!$D$5:$D$10001, 0)</f>
        <v>#N/A</v>
      </c>
      <c r="D580" t="e" cm="1">
        <f t="array" ref="D580">IF(INDEX(Activiteitenoverzicht!$B$5:$B$10001,C580)&lt;&gt;0,INDEX(Activiteitenoverzicht!$B$5:$B$10001,C580),"niet gevonden")</f>
        <v>#N/A</v>
      </c>
      <c r="E580" t="e" cm="1">
        <f t="array" ref="E580">IF(INDEX(Activiteitenoverzicht!$G$5:$G$10001,C580)&lt;&gt;0,INDEX(Activiteitenoverzicht!$G$5:$G$10001,C580),"niet gevonden")</f>
        <v>#N/A</v>
      </c>
      <c r="F580" t="str">
        <f ca="1">IFERROR(MATCH(A580,OFFSET(Activiteitenoverzicht!$D$5:$D$2079,C580,0), 0)+C580, "-")</f>
        <v>-</v>
      </c>
      <c r="G580" t="str" cm="1">
        <f t="array" aca="1" ref="G580" ca="1">IF(ISNUMBER(F580),IF(INDEX(Activiteitenoverzicht!$B$5:$B$10001,F580)&lt;&gt;0,INDEX(Activiteitenoverzicht!$B$5:$B$10001,F580),"niet gevonden"),"-")</f>
        <v>-</v>
      </c>
      <c r="H580" t="str" cm="1">
        <f t="array" aca="1" ref="H580" ca="1">IF(ISNUMBER(F580),IF(INDEX(Activiteitenoverzicht!$G$5:$G$10001,F580)&lt;&gt;0,INDEX(Activiteitenoverzicht!$G$5:$G$10001,F580),"niet gevonden"),"-")</f>
        <v>-</v>
      </c>
      <c r="I580" t="str">
        <f ca="1">IF(ISNUMBER(F580), IFERROR(MATCH(A580,OFFSET(Activiteitenoverzicht!$D$5:$D$10001,F580,0), 0)+F580, "-"), "-")</f>
        <v>-</v>
      </c>
      <c r="J580" t="str" cm="1">
        <f t="array" aca="1" ref="J580" ca="1">IF(ISNUMBER(I580),IF(INDEX(Activiteitenoverzicht!$B$5:$B$10001,I580)&lt;&gt;0,INDEX(Activiteitenoverzicht!$B$5:$B$10001,I580),"niet gevonden"),"-")</f>
        <v>-</v>
      </c>
      <c r="K580" t="str" cm="1">
        <f t="array" aca="1" ref="K580" ca="1">IF(ISNUMBER(I580),IF(INDEX(Activiteitenoverzicht!$G$5:$G$10001,I580)&lt;&gt;0,INDEX(Activiteitenoverzicht!$G$5:$G$10001,I580),"niet gevonden"),"-")</f>
        <v>-</v>
      </c>
      <c r="L580" t="str">
        <f ca="1">IF(ISNUMBER(I580), IFERROR(MATCH(A580,OFFSET(Activiteitenoverzicht!$D$5:$D$10001,I580,0), 0)+I580, "-"), "-")</f>
        <v>-</v>
      </c>
      <c r="M580" t="str" cm="1">
        <f t="array" aca="1" ref="M580" ca="1">IF(ISNUMBER(L580),IF(INDEX(Activiteitenoverzicht!$B$5:$B$10001,L580)&lt;&gt;0,INDEX(Activiteitenoverzicht!$B$5:$B$10001,L580),"niet gevonden"),"-")</f>
        <v>-</v>
      </c>
      <c r="N580" t="str" cm="1">
        <f t="array" aca="1" ref="N580" ca="1">IF(ISNUMBER(L580),IF(INDEX(Activiteitenoverzicht!$G$5:$G$10001,L580)&lt;&gt;0,INDEX(Activiteitenoverzicht!$G$5:$G$10001,L580),"niet gevonden"),"-")</f>
        <v>-</v>
      </c>
      <c r="O580" t="str">
        <f ca="1">IF(ISNUMBER(L580), IFERROR(MATCH(A580,OFFSET(Activiteitenoverzicht!$D$5:$D$10001,L580,0), 0)+L580, "-"), "-")</f>
        <v>-</v>
      </c>
      <c r="R580" t="str">
        <f ca="1">IF(ISNUMBER(O580), IFERROR(MATCH(A580,OFFSET(Activiteitenoverzicht!$D$5:$D$10001,O580,0), 0)+O580, "-"), "-")</f>
        <v>-</v>
      </c>
      <c r="U580" t="str">
        <f ca="1">IF(ISNUMBER(R580), IFERROR(MATCH(A580,OFFSET(Activiteitenoverzicht!$D$5:$D$10001,R580,0), 0)+R580, "-"), "-")</f>
        <v>-</v>
      </c>
      <c r="X580" t="str">
        <f ca="1">IF(ISNUMBER(U580), IFERROR(MATCH(A580,OFFSET(Activiteitenoverzicht!$D$5:$D$10001,U580,0), 0)+U580, "-"), "-")</f>
        <v>-</v>
      </c>
      <c r="AA580" t="str">
        <f ca="1">IF(ISNUMBER(X580), IFERROR(MATCH(A580,OFFSET(Activiteitenoverzicht!$D$5:$D$10001,X580,0), 0)+X580, "-"), "-")</f>
        <v>-</v>
      </c>
    </row>
    <row r="581" spans="2:27" x14ac:dyDescent="0.25">
      <c r="B581">
        <f t="shared" si="9"/>
        <v>0</v>
      </c>
      <c r="C581" t="e">
        <f>MATCH(A581,Activiteitenoverzicht!$D$5:$D$10001, 0)</f>
        <v>#N/A</v>
      </c>
      <c r="D581" t="e" cm="1">
        <f t="array" ref="D581">IF(INDEX(Activiteitenoverzicht!$B$5:$B$10001,C581)&lt;&gt;0,INDEX(Activiteitenoverzicht!$B$5:$B$10001,C581),"niet gevonden")</f>
        <v>#N/A</v>
      </c>
      <c r="E581" t="e" cm="1">
        <f t="array" ref="E581">IF(INDEX(Activiteitenoverzicht!$G$5:$G$10001,C581)&lt;&gt;0,INDEX(Activiteitenoverzicht!$G$5:$G$10001,C581),"niet gevonden")</f>
        <v>#N/A</v>
      </c>
      <c r="F581" t="str">
        <f ca="1">IFERROR(MATCH(A581,OFFSET(Activiteitenoverzicht!$D$5:$D$2079,C581,0), 0)+C581, "-")</f>
        <v>-</v>
      </c>
      <c r="G581" t="str" cm="1">
        <f t="array" aca="1" ref="G581" ca="1">IF(ISNUMBER(F581),IF(INDEX(Activiteitenoverzicht!$B$5:$B$10001,F581)&lt;&gt;0,INDEX(Activiteitenoverzicht!$B$5:$B$10001,F581),"niet gevonden"),"-")</f>
        <v>-</v>
      </c>
      <c r="H581" t="str" cm="1">
        <f t="array" aca="1" ref="H581" ca="1">IF(ISNUMBER(F581),IF(INDEX(Activiteitenoverzicht!$G$5:$G$10001,F581)&lt;&gt;0,INDEX(Activiteitenoverzicht!$G$5:$G$10001,F581),"niet gevonden"),"-")</f>
        <v>-</v>
      </c>
      <c r="I581" t="str">
        <f ca="1">IF(ISNUMBER(F581), IFERROR(MATCH(A581,OFFSET(Activiteitenoverzicht!$D$5:$D$10001,F581,0), 0)+F581, "-"), "-")</f>
        <v>-</v>
      </c>
      <c r="J581" t="str" cm="1">
        <f t="array" aca="1" ref="J581" ca="1">IF(ISNUMBER(I581),IF(INDEX(Activiteitenoverzicht!$B$5:$B$10001,I581)&lt;&gt;0,INDEX(Activiteitenoverzicht!$B$5:$B$10001,I581),"niet gevonden"),"-")</f>
        <v>-</v>
      </c>
      <c r="K581" t="str" cm="1">
        <f t="array" aca="1" ref="K581" ca="1">IF(ISNUMBER(I581),IF(INDEX(Activiteitenoverzicht!$G$5:$G$10001,I581)&lt;&gt;0,INDEX(Activiteitenoverzicht!$G$5:$G$10001,I581),"niet gevonden"),"-")</f>
        <v>-</v>
      </c>
      <c r="L581" t="str">
        <f ca="1">IF(ISNUMBER(I581), IFERROR(MATCH(A581,OFFSET(Activiteitenoverzicht!$D$5:$D$10001,I581,0), 0)+I581, "-"), "-")</f>
        <v>-</v>
      </c>
      <c r="M581" t="str" cm="1">
        <f t="array" aca="1" ref="M581" ca="1">IF(ISNUMBER(L581),IF(INDEX(Activiteitenoverzicht!$B$5:$B$10001,L581)&lt;&gt;0,INDEX(Activiteitenoverzicht!$B$5:$B$10001,L581),"niet gevonden"),"-")</f>
        <v>-</v>
      </c>
      <c r="N581" t="str" cm="1">
        <f t="array" aca="1" ref="N581" ca="1">IF(ISNUMBER(L581),IF(INDEX(Activiteitenoverzicht!$G$5:$G$10001,L581)&lt;&gt;0,INDEX(Activiteitenoverzicht!$G$5:$G$10001,L581),"niet gevonden"),"-")</f>
        <v>-</v>
      </c>
      <c r="O581" t="str">
        <f ca="1">IF(ISNUMBER(L581), IFERROR(MATCH(A581,OFFSET(Activiteitenoverzicht!$D$5:$D$10001,L581,0), 0)+L581, "-"), "-")</f>
        <v>-</v>
      </c>
      <c r="R581" t="str">
        <f ca="1">IF(ISNUMBER(O581), IFERROR(MATCH(A581,OFFSET(Activiteitenoverzicht!$D$5:$D$10001,O581,0), 0)+O581, "-"), "-")</f>
        <v>-</v>
      </c>
      <c r="U581" t="str">
        <f ca="1">IF(ISNUMBER(R581), IFERROR(MATCH(A581,OFFSET(Activiteitenoverzicht!$D$5:$D$10001,R581,0), 0)+R581, "-"), "-")</f>
        <v>-</v>
      </c>
      <c r="X581" t="str">
        <f ca="1">IF(ISNUMBER(U581), IFERROR(MATCH(A581,OFFSET(Activiteitenoverzicht!$D$5:$D$10001,U581,0), 0)+U581, "-"), "-")</f>
        <v>-</v>
      </c>
      <c r="AA581" t="str">
        <f ca="1">IF(ISNUMBER(X581), IFERROR(MATCH(A581,OFFSET(Activiteitenoverzicht!$D$5:$D$10001,X581,0), 0)+X581, "-"), "-")</f>
        <v>-</v>
      </c>
    </row>
    <row r="582" spans="2:27" x14ac:dyDescent="0.25">
      <c r="B582">
        <f t="shared" si="9"/>
        <v>0</v>
      </c>
      <c r="C582" t="e">
        <f>MATCH(A582,Activiteitenoverzicht!$D$5:$D$10001, 0)</f>
        <v>#N/A</v>
      </c>
      <c r="D582" t="e" cm="1">
        <f t="array" ref="D582">IF(INDEX(Activiteitenoverzicht!$B$5:$B$10001,C582)&lt;&gt;0,INDEX(Activiteitenoverzicht!$B$5:$B$10001,C582),"niet gevonden")</f>
        <v>#N/A</v>
      </c>
      <c r="E582" t="e" cm="1">
        <f t="array" ref="E582">IF(INDEX(Activiteitenoverzicht!$G$5:$G$10001,C582)&lt;&gt;0,INDEX(Activiteitenoverzicht!$G$5:$G$10001,C582),"niet gevonden")</f>
        <v>#N/A</v>
      </c>
      <c r="F582" t="str">
        <f ca="1">IFERROR(MATCH(A582,OFFSET(Activiteitenoverzicht!$D$5:$D$2079,C582,0), 0)+C582, "-")</f>
        <v>-</v>
      </c>
      <c r="G582" t="str" cm="1">
        <f t="array" aca="1" ref="G582" ca="1">IF(ISNUMBER(F582),IF(INDEX(Activiteitenoverzicht!$B$5:$B$10001,F582)&lt;&gt;0,INDEX(Activiteitenoverzicht!$B$5:$B$10001,F582),"niet gevonden"),"-")</f>
        <v>-</v>
      </c>
      <c r="H582" t="str" cm="1">
        <f t="array" aca="1" ref="H582" ca="1">IF(ISNUMBER(F582),IF(INDEX(Activiteitenoverzicht!$G$5:$G$10001,F582)&lt;&gt;0,INDEX(Activiteitenoverzicht!$G$5:$G$10001,F582),"niet gevonden"),"-")</f>
        <v>-</v>
      </c>
      <c r="I582" t="str">
        <f ca="1">IF(ISNUMBER(F582), IFERROR(MATCH(A582,OFFSET(Activiteitenoverzicht!$D$5:$D$10001,F582,0), 0)+F582, "-"), "-")</f>
        <v>-</v>
      </c>
      <c r="J582" t="str" cm="1">
        <f t="array" aca="1" ref="J582" ca="1">IF(ISNUMBER(I582),IF(INDEX(Activiteitenoverzicht!$B$5:$B$10001,I582)&lt;&gt;0,INDEX(Activiteitenoverzicht!$B$5:$B$10001,I582),"niet gevonden"),"-")</f>
        <v>-</v>
      </c>
      <c r="K582" t="str" cm="1">
        <f t="array" aca="1" ref="K582" ca="1">IF(ISNUMBER(I582),IF(INDEX(Activiteitenoverzicht!$G$5:$G$10001,I582)&lt;&gt;0,INDEX(Activiteitenoverzicht!$G$5:$G$10001,I582),"niet gevonden"),"-")</f>
        <v>-</v>
      </c>
      <c r="L582" t="str">
        <f ca="1">IF(ISNUMBER(I582), IFERROR(MATCH(A582,OFFSET(Activiteitenoverzicht!$D$5:$D$10001,I582,0), 0)+I582, "-"), "-")</f>
        <v>-</v>
      </c>
      <c r="M582" t="str" cm="1">
        <f t="array" aca="1" ref="M582" ca="1">IF(ISNUMBER(L582),IF(INDEX(Activiteitenoverzicht!$B$5:$B$10001,L582)&lt;&gt;0,INDEX(Activiteitenoverzicht!$B$5:$B$10001,L582),"niet gevonden"),"-")</f>
        <v>-</v>
      </c>
      <c r="N582" t="str" cm="1">
        <f t="array" aca="1" ref="N582" ca="1">IF(ISNUMBER(L582),IF(INDEX(Activiteitenoverzicht!$G$5:$G$10001,L582)&lt;&gt;0,INDEX(Activiteitenoverzicht!$G$5:$G$10001,L582),"niet gevonden"),"-")</f>
        <v>-</v>
      </c>
      <c r="O582" t="str">
        <f ca="1">IF(ISNUMBER(L582), IFERROR(MATCH(A582,OFFSET(Activiteitenoverzicht!$D$5:$D$10001,L582,0), 0)+L582, "-"), "-")</f>
        <v>-</v>
      </c>
      <c r="R582" t="str">
        <f ca="1">IF(ISNUMBER(O582), IFERROR(MATCH(A582,OFFSET(Activiteitenoverzicht!$D$5:$D$10001,O582,0), 0)+O582, "-"), "-")</f>
        <v>-</v>
      </c>
      <c r="U582" t="str">
        <f ca="1">IF(ISNUMBER(R582), IFERROR(MATCH(A582,OFFSET(Activiteitenoverzicht!$D$5:$D$10001,R582,0), 0)+R582, "-"), "-")</f>
        <v>-</v>
      </c>
      <c r="X582" t="str">
        <f ca="1">IF(ISNUMBER(U582), IFERROR(MATCH(A582,OFFSET(Activiteitenoverzicht!$D$5:$D$10001,U582,0), 0)+U582, "-"), "-")</f>
        <v>-</v>
      </c>
      <c r="AA582" t="str">
        <f ca="1">IF(ISNUMBER(X582), IFERROR(MATCH(A582,OFFSET(Activiteitenoverzicht!$D$5:$D$10001,X582,0), 0)+X582, "-"), "-")</f>
        <v>-</v>
      </c>
    </row>
    <row r="583" spans="2:27" x14ac:dyDescent="0.25">
      <c r="B583">
        <f t="shared" si="9"/>
        <v>0</v>
      </c>
      <c r="C583" t="e">
        <f>MATCH(A583,Activiteitenoverzicht!$D$5:$D$10001, 0)</f>
        <v>#N/A</v>
      </c>
      <c r="D583" t="e" cm="1">
        <f t="array" ref="D583">IF(INDEX(Activiteitenoverzicht!$B$5:$B$10001,C583)&lt;&gt;0,INDEX(Activiteitenoverzicht!$B$5:$B$10001,C583),"niet gevonden")</f>
        <v>#N/A</v>
      </c>
      <c r="E583" t="e" cm="1">
        <f t="array" ref="E583">IF(INDEX(Activiteitenoverzicht!$G$5:$G$10001,C583)&lt;&gt;0,INDEX(Activiteitenoverzicht!$G$5:$G$10001,C583),"niet gevonden")</f>
        <v>#N/A</v>
      </c>
      <c r="F583" t="str">
        <f ca="1">IFERROR(MATCH(A583,OFFSET(Activiteitenoverzicht!$D$5:$D$2079,C583,0), 0)+C583, "-")</f>
        <v>-</v>
      </c>
      <c r="G583" t="str" cm="1">
        <f t="array" aca="1" ref="G583" ca="1">IF(ISNUMBER(F583),IF(INDEX(Activiteitenoverzicht!$B$5:$B$10001,F583)&lt;&gt;0,INDEX(Activiteitenoverzicht!$B$5:$B$10001,F583),"niet gevonden"),"-")</f>
        <v>-</v>
      </c>
      <c r="H583" t="str" cm="1">
        <f t="array" aca="1" ref="H583" ca="1">IF(ISNUMBER(F583),IF(INDEX(Activiteitenoverzicht!$G$5:$G$10001,F583)&lt;&gt;0,INDEX(Activiteitenoverzicht!$G$5:$G$10001,F583),"niet gevonden"),"-")</f>
        <v>-</v>
      </c>
      <c r="I583" t="str">
        <f ca="1">IF(ISNUMBER(F583), IFERROR(MATCH(A583,OFFSET(Activiteitenoverzicht!$D$5:$D$10001,F583,0), 0)+F583, "-"), "-")</f>
        <v>-</v>
      </c>
      <c r="J583" t="str" cm="1">
        <f t="array" aca="1" ref="J583" ca="1">IF(ISNUMBER(I583),IF(INDEX(Activiteitenoverzicht!$B$5:$B$10001,I583)&lt;&gt;0,INDEX(Activiteitenoverzicht!$B$5:$B$10001,I583),"niet gevonden"),"-")</f>
        <v>-</v>
      </c>
      <c r="K583" t="str" cm="1">
        <f t="array" aca="1" ref="K583" ca="1">IF(ISNUMBER(I583),IF(INDEX(Activiteitenoverzicht!$G$5:$G$10001,I583)&lt;&gt;0,INDEX(Activiteitenoverzicht!$G$5:$G$10001,I583),"niet gevonden"),"-")</f>
        <v>-</v>
      </c>
      <c r="L583" t="str">
        <f ca="1">IF(ISNUMBER(I583), IFERROR(MATCH(A583,OFFSET(Activiteitenoverzicht!$D$5:$D$10001,I583,0), 0)+I583, "-"), "-")</f>
        <v>-</v>
      </c>
      <c r="M583" t="str" cm="1">
        <f t="array" aca="1" ref="M583" ca="1">IF(ISNUMBER(L583),IF(INDEX(Activiteitenoverzicht!$B$5:$B$10001,L583)&lt;&gt;0,INDEX(Activiteitenoverzicht!$B$5:$B$10001,L583),"niet gevonden"),"-")</f>
        <v>-</v>
      </c>
      <c r="N583" t="str" cm="1">
        <f t="array" aca="1" ref="N583" ca="1">IF(ISNUMBER(L583),IF(INDEX(Activiteitenoverzicht!$G$5:$G$10001,L583)&lt;&gt;0,INDEX(Activiteitenoverzicht!$G$5:$G$10001,L583),"niet gevonden"),"-")</f>
        <v>-</v>
      </c>
      <c r="O583" t="str">
        <f ca="1">IF(ISNUMBER(L583), IFERROR(MATCH(A583,OFFSET(Activiteitenoverzicht!$D$5:$D$10001,L583,0), 0)+L583, "-"), "-")</f>
        <v>-</v>
      </c>
      <c r="R583" t="str">
        <f ca="1">IF(ISNUMBER(O583), IFERROR(MATCH(A583,OFFSET(Activiteitenoverzicht!$D$5:$D$10001,O583,0), 0)+O583, "-"), "-")</f>
        <v>-</v>
      </c>
      <c r="U583" t="str">
        <f ca="1">IF(ISNUMBER(R583), IFERROR(MATCH(A583,OFFSET(Activiteitenoverzicht!$D$5:$D$10001,R583,0), 0)+R583, "-"), "-")</f>
        <v>-</v>
      </c>
      <c r="X583" t="str">
        <f ca="1">IF(ISNUMBER(U583), IFERROR(MATCH(A583,OFFSET(Activiteitenoverzicht!$D$5:$D$10001,U583,0), 0)+U583, "-"), "-")</f>
        <v>-</v>
      </c>
      <c r="AA583" t="str">
        <f ca="1">IF(ISNUMBER(X583), IFERROR(MATCH(A583,OFFSET(Activiteitenoverzicht!$D$5:$D$10001,X583,0), 0)+X583, "-"), "-")</f>
        <v>-</v>
      </c>
    </row>
    <row r="584" spans="2:27" x14ac:dyDescent="0.25">
      <c r="B584">
        <f t="shared" si="9"/>
        <v>0</v>
      </c>
      <c r="C584" t="e">
        <f>MATCH(A584,Activiteitenoverzicht!$D$5:$D$10001, 0)</f>
        <v>#N/A</v>
      </c>
      <c r="D584" t="e" cm="1">
        <f t="array" ref="D584">IF(INDEX(Activiteitenoverzicht!$B$5:$B$10001,C584)&lt;&gt;0,INDEX(Activiteitenoverzicht!$B$5:$B$10001,C584),"niet gevonden")</f>
        <v>#N/A</v>
      </c>
      <c r="E584" t="e" cm="1">
        <f t="array" ref="E584">IF(INDEX(Activiteitenoverzicht!$G$5:$G$10001,C584)&lt;&gt;0,INDEX(Activiteitenoverzicht!$G$5:$G$10001,C584),"niet gevonden")</f>
        <v>#N/A</v>
      </c>
      <c r="F584" t="str">
        <f ca="1">IFERROR(MATCH(A584,OFFSET(Activiteitenoverzicht!$D$5:$D$2079,C584,0), 0)+C584, "-")</f>
        <v>-</v>
      </c>
      <c r="G584" t="str" cm="1">
        <f t="array" aca="1" ref="G584" ca="1">IF(ISNUMBER(F584),IF(INDEX(Activiteitenoverzicht!$B$5:$B$10001,F584)&lt;&gt;0,INDEX(Activiteitenoverzicht!$B$5:$B$10001,F584),"niet gevonden"),"-")</f>
        <v>-</v>
      </c>
      <c r="H584" t="str" cm="1">
        <f t="array" aca="1" ref="H584" ca="1">IF(ISNUMBER(F584),IF(INDEX(Activiteitenoverzicht!$G$5:$G$10001,F584)&lt;&gt;0,INDEX(Activiteitenoverzicht!$G$5:$G$10001,F584),"niet gevonden"),"-")</f>
        <v>-</v>
      </c>
      <c r="I584" t="str">
        <f ca="1">IF(ISNUMBER(F584), IFERROR(MATCH(A584,OFFSET(Activiteitenoverzicht!$D$5:$D$10001,F584,0), 0)+F584, "-"), "-")</f>
        <v>-</v>
      </c>
      <c r="J584" t="str" cm="1">
        <f t="array" aca="1" ref="J584" ca="1">IF(ISNUMBER(I584),IF(INDEX(Activiteitenoverzicht!$B$5:$B$10001,I584)&lt;&gt;0,INDEX(Activiteitenoverzicht!$B$5:$B$10001,I584),"niet gevonden"),"-")</f>
        <v>-</v>
      </c>
      <c r="K584" t="str" cm="1">
        <f t="array" aca="1" ref="K584" ca="1">IF(ISNUMBER(I584),IF(INDEX(Activiteitenoverzicht!$G$5:$G$10001,I584)&lt;&gt;0,INDEX(Activiteitenoverzicht!$G$5:$G$10001,I584),"niet gevonden"),"-")</f>
        <v>-</v>
      </c>
      <c r="L584" t="str">
        <f ca="1">IF(ISNUMBER(I584), IFERROR(MATCH(A584,OFFSET(Activiteitenoverzicht!$D$5:$D$10001,I584,0), 0)+I584, "-"), "-")</f>
        <v>-</v>
      </c>
      <c r="M584" t="str" cm="1">
        <f t="array" aca="1" ref="M584" ca="1">IF(ISNUMBER(L584),IF(INDEX(Activiteitenoverzicht!$B$5:$B$10001,L584)&lt;&gt;0,INDEX(Activiteitenoverzicht!$B$5:$B$10001,L584),"niet gevonden"),"-")</f>
        <v>-</v>
      </c>
      <c r="N584" t="str" cm="1">
        <f t="array" aca="1" ref="N584" ca="1">IF(ISNUMBER(L584),IF(INDEX(Activiteitenoverzicht!$G$5:$G$10001,L584)&lt;&gt;0,INDEX(Activiteitenoverzicht!$G$5:$G$10001,L584),"niet gevonden"),"-")</f>
        <v>-</v>
      </c>
      <c r="O584" t="str">
        <f ca="1">IF(ISNUMBER(L584), IFERROR(MATCH(A584,OFFSET(Activiteitenoverzicht!$D$5:$D$10001,L584,0), 0)+L584, "-"), "-")</f>
        <v>-</v>
      </c>
      <c r="R584" t="str">
        <f ca="1">IF(ISNUMBER(O584), IFERROR(MATCH(A584,OFFSET(Activiteitenoverzicht!$D$5:$D$10001,O584,0), 0)+O584, "-"), "-")</f>
        <v>-</v>
      </c>
      <c r="U584" t="str">
        <f ca="1">IF(ISNUMBER(R584), IFERROR(MATCH(A584,OFFSET(Activiteitenoverzicht!$D$5:$D$10001,R584,0), 0)+R584, "-"), "-")</f>
        <v>-</v>
      </c>
      <c r="X584" t="str">
        <f ca="1">IF(ISNUMBER(U584), IFERROR(MATCH(A584,OFFSET(Activiteitenoverzicht!$D$5:$D$10001,U584,0), 0)+U584, "-"), "-")</f>
        <v>-</v>
      </c>
      <c r="AA584" t="str">
        <f ca="1">IF(ISNUMBER(X584), IFERROR(MATCH(A584,OFFSET(Activiteitenoverzicht!$D$5:$D$10001,X584,0), 0)+X584, "-"), "-")</f>
        <v>-</v>
      </c>
    </row>
    <row r="585" spans="2:27" x14ac:dyDescent="0.25">
      <c r="B585">
        <f t="shared" si="9"/>
        <v>0</v>
      </c>
      <c r="C585" t="e">
        <f>MATCH(A585,Activiteitenoverzicht!$D$5:$D$10001, 0)</f>
        <v>#N/A</v>
      </c>
      <c r="D585" t="e" cm="1">
        <f t="array" ref="D585">IF(INDEX(Activiteitenoverzicht!$B$5:$B$10001,C585)&lt;&gt;0,INDEX(Activiteitenoverzicht!$B$5:$B$10001,C585),"niet gevonden")</f>
        <v>#N/A</v>
      </c>
      <c r="E585" t="e" cm="1">
        <f t="array" ref="E585">IF(INDEX(Activiteitenoverzicht!$G$5:$G$10001,C585)&lt;&gt;0,INDEX(Activiteitenoverzicht!$G$5:$G$10001,C585),"niet gevonden")</f>
        <v>#N/A</v>
      </c>
      <c r="F585" t="str">
        <f ca="1">IFERROR(MATCH(A585,OFFSET(Activiteitenoverzicht!$D$5:$D$2079,C585,0), 0)+C585, "-")</f>
        <v>-</v>
      </c>
      <c r="G585" t="str" cm="1">
        <f t="array" aca="1" ref="G585" ca="1">IF(ISNUMBER(F585),IF(INDEX(Activiteitenoverzicht!$B$5:$B$10001,F585)&lt;&gt;0,INDEX(Activiteitenoverzicht!$B$5:$B$10001,F585),"niet gevonden"),"-")</f>
        <v>-</v>
      </c>
      <c r="H585" t="str" cm="1">
        <f t="array" aca="1" ref="H585" ca="1">IF(ISNUMBER(F585),IF(INDEX(Activiteitenoverzicht!$G$5:$G$10001,F585)&lt;&gt;0,INDEX(Activiteitenoverzicht!$G$5:$G$10001,F585),"niet gevonden"),"-")</f>
        <v>-</v>
      </c>
      <c r="I585" t="str">
        <f ca="1">IF(ISNUMBER(F585), IFERROR(MATCH(A585,OFFSET(Activiteitenoverzicht!$D$5:$D$10001,F585,0), 0)+F585, "-"), "-")</f>
        <v>-</v>
      </c>
      <c r="J585" t="str" cm="1">
        <f t="array" aca="1" ref="J585" ca="1">IF(ISNUMBER(I585),IF(INDEX(Activiteitenoverzicht!$B$5:$B$10001,I585)&lt;&gt;0,INDEX(Activiteitenoverzicht!$B$5:$B$10001,I585),"niet gevonden"),"-")</f>
        <v>-</v>
      </c>
      <c r="K585" t="str" cm="1">
        <f t="array" aca="1" ref="K585" ca="1">IF(ISNUMBER(I585),IF(INDEX(Activiteitenoverzicht!$G$5:$G$10001,I585)&lt;&gt;0,INDEX(Activiteitenoverzicht!$G$5:$G$10001,I585),"niet gevonden"),"-")</f>
        <v>-</v>
      </c>
      <c r="L585" t="str">
        <f ca="1">IF(ISNUMBER(I585), IFERROR(MATCH(A585,OFFSET(Activiteitenoverzicht!$D$5:$D$10001,I585,0), 0)+I585, "-"), "-")</f>
        <v>-</v>
      </c>
      <c r="M585" t="str" cm="1">
        <f t="array" aca="1" ref="M585" ca="1">IF(ISNUMBER(L585),IF(INDEX(Activiteitenoverzicht!$B$5:$B$10001,L585)&lt;&gt;0,INDEX(Activiteitenoverzicht!$B$5:$B$10001,L585),"niet gevonden"),"-")</f>
        <v>-</v>
      </c>
      <c r="N585" t="str" cm="1">
        <f t="array" aca="1" ref="N585" ca="1">IF(ISNUMBER(L585),IF(INDEX(Activiteitenoverzicht!$G$5:$G$10001,L585)&lt;&gt;0,INDEX(Activiteitenoverzicht!$G$5:$G$10001,L585),"niet gevonden"),"-")</f>
        <v>-</v>
      </c>
      <c r="O585" t="str">
        <f ca="1">IF(ISNUMBER(L585), IFERROR(MATCH(A585,OFFSET(Activiteitenoverzicht!$D$5:$D$10001,L585,0), 0)+L585, "-"), "-")</f>
        <v>-</v>
      </c>
      <c r="R585" t="str">
        <f ca="1">IF(ISNUMBER(O585), IFERROR(MATCH(A585,OFFSET(Activiteitenoverzicht!$D$5:$D$10001,O585,0), 0)+O585, "-"), "-")</f>
        <v>-</v>
      </c>
      <c r="U585" t="str">
        <f ca="1">IF(ISNUMBER(R585), IFERROR(MATCH(A585,OFFSET(Activiteitenoverzicht!$D$5:$D$10001,R585,0), 0)+R585, "-"), "-")</f>
        <v>-</v>
      </c>
      <c r="X585" t="str">
        <f ca="1">IF(ISNUMBER(U585), IFERROR(MATCH(A585,OFFSET(Activiteitenoverzicht!$D$5:$D$10001,U585,0), 0)+U585, "-"), "-")</f>
        <v>-</v>
      </c>
      <c r="AA585" t="str">
        <f ca="1">IF(ISNUMBER(X585), IFERROR(MATCH(A585,OFFSET(Activiteitenoverzicht!$D$5:$D$10001,X585,0), 0)+X585, "-"), "-")</f>
        <v>-</v>
      </c>
    </row>
    <row r="586" spans="2:27" x14ac:dyDescent="0.25">
      <c r="B586">
        <f t="shared" si="9"/>
        <v>0</v>
      </c>
      <c r="C586" t="e">
        <f>MATCH(A586,Activiteitenoverzicht!$D$5:$D$10001, 0)</f>
        <v>#N/A</v>
      </c>
      <c r="D586" t="e" cm="1">
        <f t="array" ref="D586">IF(INDEX(Activiteitenoverzicht!$B$5:$B$10001,C586)&lt;&gt;0,INDEX(Activiteitenoverzicht!$B$5:$B$10001,C586),"niet gevonden")</f>
        <v>#N/A</v>
      </c>
      <c r="E586" t="e" cm="1">
        <f t="array" ref="E586">IF(INDEX(Activiteitenoverzicht!$G$5:$G$10001,C586)&lt;&gt;0,INDEX(Activiteitenoverzicht!$G$5:$G$10001,C586),"niet gevonden")</f>
        <v>#N/A</v>
      </c>
      <c r="F586" t="str">
        <f ca="1">IFERROR(MATCH(A586,OFFSET(Activiteitenoverzicht!$D$5:$D$2079,C586,0), 0)+C586, "-")</f>
        <v>-</v>
      </c>
      <c r="G586" t="str" cm="1">
        <f t="array" aca="1" ref="G586" ca="1">IF(ISNUMBER(F586),IF(INDEX(Activiteitenoverzicht!$B$5:$B$10001,F586)&lt;&gt;0,INDEX(Activiteitenoverzicht!$B$5:$B$10001,F586),"niet gevonden"),"-")</f>
        <v>-</v>
      </c>
      <c r="H586" t="str" cm="1">
        <f t="array" aca="1" ref="H586" ca="1">IF(ISNUMBER(F586),IF(INDEX(Activiteitenoverzicht!$G$5:$G$10001,F586)&lt;&gt;0,INDEX(Activiteitenoverzicht!$G$5:$G$10001,F586),"niet gevonden"),"-")</f>
        <v>-</v>
      </c>
      <c r="I586" t="str">
        <f ca="1">IF(ISNUMBER(F586), IFERROR(MATCH(A586,OFFSET(Activiteitenoverzicht!$D$5:$D$10001,F586,0), 0)+F586, "-"), "-")</f>
        <v>-</v>
      </c>
      <c r="J586" t="str" cm="1">
        <f t="array" aca="1" ref="J586" ca="1">IF(ISNUMBER(I586),IF(INDEX(Activiteitenoverzicht!$B$5:$B$10001,I586)&lt;&gt;0,INDEX(Activiteitenoverzicht!$B$5:$B$10001,I586),"niet gevonden"),"-")</f>
        <v>-</v>
      </c>
      <c r="K586" t="str" cm="1">
        <f t="array" aca="1" ref="K586" ca="1">IF(ISNUMBER(I586),IF(INDEX(Activiteitenoverzicht!$G$5:$G$10001,I586)&lt;&gt;0,INDEX(Activiteitenoverzicht!$G$5:$G$10001,I586),"niet gevonden"),"-")</f>
        <v>-</v>
      </c>
      <c r="L586" t="str">
        <f ca="1">IF(ISNUMBER(I586), IFERROR(MATCH(A586,OFFSET(Activiteitenoverzicht!$D$5:$D$10001,I586,0), 0)+I586, "-"), "-")</f>
        <v>-</v>
      </c>
      <c r="M586" t="str" cm="1">
        <f t="array" aca="1" ref="M586" ca="1">IF(ISNUMBER(L586),IF(INDEX(Activiteitenoverzicht!$B$5:$B$10001,L586)&lt;&gt;0,INDEX(Activiteitenoverzicht!$B$5:$B$10001,L586),"niet gevonden"),"-")</f>
        <v>-</v>
      </c>
      <c r="N586" t="str" cm="1">
        <f t="array" aca="1" ref="N586" ca="1">IF(ISNUMBER(L586),IF(INDEX(Activiteitenoverzicht!$G$5:$G$10001,L586)&lt;&gt;0,INDEX(Activiteitenoverzicht!$G$5:$G$10001,L586),"niet gevonden"),"-")</f>
        <v>-</v>
      </c>
      <c r="O586" t="str">
        <f ca="1">IF(ISNUMBER(L586), IFERROR(MATCH(A586,OFFSET(Activiteitenoverzicht!$D$5:$D$10001,L586,0), 0)+L586, "-"), "-")</f>
        <v>-</v>
      </c>
      <c r="R586" t="str">
        <f ca="1">IF(ISNUMBER(O586), IFERROR(MATCH(A586,OFFSET(Activiteitenoverzicht!$D$5:$D$10001,O586,0), 0)+O586, "-"), "-")</f>
        <v>-</v>
      </c>
      <c r="U586" t="str">
        <f ca="1">IF(ISNUMBER(R586), IFERROR(MATCH(A586,OFFSET(Activiteitenoverzicht!$D$5:$D$10001,R586,0), 0)+R586, "-"), "-")</f>
        <v>-</v>
      </c>
      <c r="X586" t="str">
        <f ca="1">IF(ISNUMBER(U586), IFERROR(MATCH(A586,OFFSET(Activiteitenoverzicht!$D$5:$D$10001,U586,0), 0)+U586, "-"), "-")</f>
        <v>-</v>
      </c>
      <c r="AA586" t="str">
        <f ca="1">IF(ISNUMBER(X586), IFERROR(MATCH(A586,OFFSET(Activiteitenoverzicht!$D$5:$D$10001,X586,0), 0)+X586, "-"), "-")</f>
        <v>-</v>
      </c>
    </row>
    <row r="587" spans="2:27" x14ac:dyDescent="0.25">
      <c r="B587">
        <f t="shared" si="9"/>
        <v>0</v>
      </c>
      <c r="C587" t="e">
        <f>MATCH(A587,Activiteitenoverzicht!$D$5:$D$10001, 0)</f>
        <v>#N/A</v>
      </c>
      <c r="D587" t="e" cm="1">
        <f t="array" ref="D587">IF(INDEX(Activiteitenoverzicht!$B$5:$B$10001,C587)&lt;&gt;0,INDEX(Activiteitenoverzicht!$B$5:$B$10001,C587),"niet gevonden")</f>
        <v>#N/A</v>
      </c>
      <c r="E587" t="e" cm="1">
        <f t="array" ref="E587">IF(INDEX(Activiteitenoverzicht!$G$5:$G$10001,C587)&lt;&gt;0,INDEX(Activiteitenoverzicht!$G$5:$G$10001,C587),"niet gevonden")</f>
        <v>#N/A</v>
      </c>
      <c r="F587" t="str">
        <f ca="1">IFERROR(MATCH(A587,OFFSET(Activiteitenoverzicht!$D$5:$D$2079,C587,0), 0)+C587, "-")</f>
        <v>-</v>
      </c>
      <c r="G587" t="str" cm="1">
        <f t="array" aca="1" ref="G587" ca="1">IF(ISNUMBER(F587),IF(INDEX(Activiteitenoverzicht!$B$5:$B$10001,F587)&lt;&gt;0,INDEX(Activiteitenoverzicht!$B$5:$B$10001,F587),"niet gevonden"),"-")</f>
        <v>-</v>
      </c>
      <c r="H587" t="str" cm="1">
        <f t="array" aca="1" ref="H587" ca="1">IF(ISNUMBER(F587),IF(INDEX(Activiteitenoverzicht!$G$5:$G$10001,F587)&lt;&gt;0,INDEX(Activiteitenoverzicht!$G$5:$G$10001,F587),"niet gevonden"),"-")</f>
        <v>-</v>
      </c>
      <c r="I587" t="str">
        <f ca="1">IF(ISNUMBER(F587), IFERROR(MATCH(A587,OFFSET(Activiteitenoverzicht!$D$5:$D$10001,F587,0), 0)+F587, "-"), "-")</f>
        <v>-</v>
      </c>
      <c r="J587" t="str" cm="1">
        <f t="array" aca="1" ref="J587" ca="1">IF(ISNUMBER(I587),IF(INDEX(Activiteitenoverzicht!$B$5:$B$10001,I587)&lt;&gt;0,INDEX(Activiteitenoverzicht!$B$5:$B$10001,I587),"niet gevonden"),"-")</f>
        <v>-</v>
      </c>
      <c r="K587" t="str" cm="1">
        <f t="array" aca="1" ref="K587" ca="1">IF(ISNUMBER(I587),IF(INDEX(Activiteitenoverzicht!$G$5:$G$10001,I587)&lt;&gt;0,INDEX(Activiteitenoverzicht!$G$5:$G$10001,I587),"niet gevonden"),"-")</f>
        <v>-</v>
      </c>
      <c r="L587" t="str">
        <f ca="1">IF(ISNUMBER(I587), IFERROR(MATCH(A587,OFFSET(Activiteitenoverzicht!$D$5:$D$10001,I587,0), 0)+I587, "-"), "-")</f>
        <v>-</v>
      </c>
      <c r="M587" t="str" cm="1">
        <f t="array" aca="1" ref="M587" ca="1">IF(ISNUMBER(L587),IF(INDEX(Activiteitenoverzicht!$B$5:$B$10001,L587)&lt;&gt;0,INDEX(Activiteitenoverzicht!$B$5:$B$10001,L587),"niet gevonden"),"-")</f>
        <v>-</v>
      </c>
      <c r="N587" t="str" cm="1">
        <f t="array" aca="1" ref="N587" ca="1">IF(ISNUMBER(L587),IF(INDEX(Activiteitenoverzicht!$G$5:$G$10001,L587)&lt;&gt;0,INDEX(Activiteitenoverzicht!$G$5:$G$10001,L587),"niet gevonden"),"-")</f>
        <v>-</v>
      </c>
      <c r="O587" t="str">
        <f ca="1">IF(ISNUMBER(L587), IFERROR(MATCH(A587,OFFSET(Activiteitenoverzicht!$D$5:$D$10001,L587,0), 0)+L587, "-"), "-")</f>
        <v>-</v>
      </c>
      <c r="R587" t="str">
        <f ca="1">IF(ISNUMBER(O587), IFERROR(MATCH(A587,OFFSET(Activiteitenoverzicht!$D$5:$D$10001,O587,0), 0)+O587, "-"), "-")</f>
        <v>-</v>
      </c>
      <c r="U587" t="str">
        <f ca="1">IF(ISNUMBER(R587), IFERROR(MATCH(A587,OFFSET(Activiteitenoverzicht!$D$5:$D$10001,R587,0), 0)+R587, "-"), "-")</f>
        <v>-</v>
      </c>
      <c r="X587" t="str">
        <f ca="1">IF(ISNUMBER(U587), IFERROR(MATCH(A587,OFFSET(Activiteitenoverzicht!$D$5:$D$10001,U587,0), 0)+U587, "-"), "-")</f>
        <v>-</v>
      </c>
      <c r="AA587" t="str">
        <f ca="1">IF(ISNUMBER(X587), IFERROR(MATCH(A587,OFFSET(Activiteitenoverzicht!$D$5:$D$10001,X587,0), 0)+X587, "-"), "-")</f>
        <v>-</v>
      </c>
    </row>
    <row r="588" spans="2:27" x14ac:dyDescent="0.25">
      <c r="B588">
        <f t="shared" si="9"/>
        <v>0</v>
      </c>
      <c r="C588" t="e">
        <f>MATCH(A588,Activiteitenoverzicht!$D$5:$D$10001, 0)</f>
        <v>#N/A</v>
      </c>
      <c r="D588" t="e" cm="1">
        <f t="array" ref="D588">IF(INDEX(Activiteitenoverzicht!$B$5:$B$10001,C588)&lt;&gt;0,INDEX(Activiteitenoverzicht!$B$5:$B$10001,C588),"niet gevonden")</f>
        <v>#N/A</v>
      </c>
      <c r="E588" t="e" cm="1">
        <f t="array" ref="E588">IF(INDEX(Activiteitenoverzicht!$G$5:$G$10001,C588)&lt;&gt;0,INDEX(Activiteitenoverzicht!$G$5:$G$10001,C588),"niet gevonden")</f>
        <v>#N/A</v>
      </c>
      <c r="F588" t="str">
        <f ca="1">IFERROR(MATCH(A588,OFFSET(Activiteitenoverzicht!$D$5:$D$2079,C588,0), 0)+C588, "-")</f>
        <v>-</v>
      </c>
      <c r="G588" t="str" cm="1">
        <f t="array" aca="1" ref="G588" ca="1">IF(ISNUMBER(F588),IF(INDEX(Activiteitenoverzicht!$B$5:$B$10001,F588)&lt;&gt;0,INDEX(Activiteitenoverzicht!$B$5:$B$10001,F588),"niet gevonden"),"-")</f>
        <v>-</v>
      </c>
      <c r="H588" t="str" cm="1">
        <f t="array" aca="1" ref="H588" ca="1">IF(ISNUMBER(F588),IF(INDEX(Activiteitenoverzicht!$G$5:$G$10001,F588)&lt;&gt;0,INDEX(Activiteitenoverzicht!$G$5:$G$10001,F588),"niet gevonden"),"-")</f>
        <v>-</v>
      </c>
      <c r="I588" t="str">
        <f ca="1">IF(ISNUMBER(F588), IFERROR(MATCH(A588,OFFSET(Activiteitenoverzicht!$D$5:$D$10001,F588,0), 0)+F588, "-"), "-")</f>
        <v>-</v>
      </c>
      <c r="J588" t="str" cm="1">
        <f t="array" aca="1" ref="J588" ca="1">IF(ISNUMBER(I588),IF(INDEX(Activiteitenoverzicht!$B$5:$B$10001,I588)&lt;&gt;0,INDEX(Activiteitenoverzicht!$B$5:$B$10001,I588),"niet gevonden"),"-")</f>
        <v>-</v>
      </c>
      <c r="K588" t="str" cm="1">
        <f t="array" aca="1" ref="K588" ca="1">IF(ISNUMBER(I588),IF(INDEX(Activiteitenoverzicht!$G$5:$G$10001,I588)&lt;&gt;0,INDEX(Activiteitenoverzicht!$G$5:$G$10001,I588),"niet gevonden"),"-")</f>
        <v>-</v>
      </c>
      <c r="L588" t="str">
        <f ca="1">IF(ISNUMBER(I588), IFERROR(MATCH(A588,OFFSET(Activiteitenoverzicht!$D$5:$D$10001,I588,0), 0)+I588, "-"), "-")</f>
        <v>-</v>
      </c>
      <c r="M588" t="str" cm="1">
        <f t="array" aca="1" ref="M588" ca="1">IF(ISNUMBER(L588),IF(INDEX(Activiteitenoverzicht!$B$5:$B$10001,L588)&lt;&gt;0,INDEX(Activiteitenoverzicht!$B$5:$B$10001,L588),"niet gevonden"),"-")</f>
        <v>-</v>
      </c>
      <c r="N588" t="str" cm="1">
        <f t="array" aca="1" ref="N588" ca="1">IF(ISNUMBER(L588),IF(INDEX(Activiteitenoverzicht!$G$5:$G$10001,L588)&lt;&gt;0,INDEX(Activiteitenoverzicht!$G$5:$G$10001,L588),"niet gevonden"),"-")</f>
        <v>-</v>
      </c>
      <c r="O588" t="str">
        <f ca="1">IF(ISNUMBER(L588), IFERROR(MATCH(A588,OFFSET(Activiteitenoverzicht!$D$5:$D$10001,L588,0), 0)+L588, "-"), "-")</f>
        <v>-</v>
      </c>
      <c r="R588" t="str">
        <f ca="1">IF(ISNUMBER(O588), IFERROR(MATCH(A588,OFFSET(Activiteitenoverzicht!$D$5:$D$10001,O588,0), 0)+O588, "-"), "-")</f>
        <v>-</v>
      </c>
      <c r="U588" t="str">
        <f ca="1">IF(ISNUMBER(R588), IFERROR(MATCH(A588,OFFSET(Activiteitenoverzicht!$D$5:$D$10001,R588,0), 0)+R588, "-"), "-")</f>
        <v>-</v>
      </c>
      <c r="X588" t="str">
        <f ca="1">IF(ISNUMBER(U588), IFERROR(MATCH(A588,OFFSET(Activiteitenoverzicht!$D$5:$D$10001,U588,0), 0)+U588, "-"), "-")</f>
        <v>-</v>
      </c>
      <c r="AA588" t="str">
        <f ca="1">IF(ISNUMBER(X588), IFERROR(MATCH(A588,OFFSET(Activiteitenoverzicht!$D$5:$D$10001,X588,0), 0)+X588, "-"), "-")</f>
        <v>-</v>
      </c>
    </row>
    <row r="589" spans="2:27" x14ac:dyDescent="0.25">
      <c r="B589">
        <f t="shared" si="9"/>
        <v>0</v>
      </c>
      <c r="C589" t="e">
        <f>MATCH(A589,Activiteitenoverzicht!$D$5:$D$10001, 0)</f>
        <v>#N/A</v>
      </c>
      <c r="D589" t="e" cm="1">
        <f t="array" ref="D589">IF(INDEX(Activiteitenoverzicht!$B$5:$B$10001,C589)&lt;&gt;0,INDEX(Activiteitenoverzicht!$B$5:$B$10001,C589),"niet gevonden")</f>
        <v>#N/A</v>
      </c>
      <c r="E589" t="e" cm="1">
        <f t="array" ref="E589">IF(INDEX(Activiteitenoverzicht!$G$5:$G$10001,C589)&lt;&gt;0,INDEX(Activiteitenoverzicht!$G$5:$G$10001,C589),"niet gevonden")</f>
        <v>#N/A</v>
      </c>
      <c r="F589" t="str">
        <f ca="1">IFERROR(MATCH(A589,OFFSET(Activiteitenoverzicht!$D$5:$D$2079,C589,0), 0)+C589, "-")</f>
        <v>-</v>
      </c>
      <c r="G589" t="str" cm="1">
        <f t="array" aca="1" ref="G589" ca="1">IF(ISNUMBER(F589),IF(INDEX(Activiteitenoverzicht!$B$5:$B$10001,F589)&lt;&gt;0,INDEX(Activiteitenoverzicht!$B$5:$B$10001,F589),"niet gevonden"),"-")</f>
        <v>-</v>
      </c>
      <c r="H589" t="str" cm="1">
        <f t="array" aca="1" ref="H589" ca="1">IF(ISNUMBER(F589),IF(INDEX(Activiteitenoverzicht!$G$5:$G$10001,F589)&lt;&gt;0,INDEX(Activiteitenoverzicht!$G$5:$G$10001,F589),"niet gevonden"),"-")</f>
        <v>-</v>
      </c>
      <c r="I589" t="str">
        <f ca="1">IF(ISNUMBER(F589), IFERROR(MATCH(A589,OFFSET(Activiteitenoverzicht!$D$5:$D$10001,F589,0), 0)+F589, "-"), "-")</f>
        <v>-</v>
      </c>
      <c r="J589" t="str" cm="1">
        <f t="array" aca="1" ref="J589" ca="1">IF(ISNUMBER(I589),IF(INDEX(Activiteitenoverzicht!$B$5:$B$10001,I589)&lt;&gt;0,INDEX(Activiteitenoverzicht!$B$5:$B$10001,I589),"niet gevonden"),"-")</f>
        <v>-</v>
      </c>
      <c r="K589" t="str" cm="1">
        <f t="array" aca="1" ref="K589" ca="1">IF(ISNUMBER(I589),IF(INDEX(Activiteitenoverzicht!$G$5:$G$10001,I589)&lt;&gt;0,INDEX(Activiteitenoverzicht!$G$5:$G$10001,I589),"niet gevonden"),"-")</f>
        <v>-</v>
      </c>
      <c r="L589" t="str">
        <f ca="1">IF(ISNUMBER(I589), IFERROR(MATCH(A589,OFFSET(Activiteitenoverzicht!$D$5:$D$10001,I589,0), 0)+I589, "-"), "-")</f>
        <v>-</v>
      </c>
      <c r="M589" t="str" cm="1">
        <f t="array" aca="1" ref="M589" ca="1">IF(ISNUMBER(L589),IF(INDEX(Activiteitenoverzicht!$B$5:$B$10001,L589)&lt;&gt;0,INDEX(Activiteitenoverzicht!$B$5:$B$10001,L589),"niet gevonden"),"-")</f>
        <v>-</v>
      </c>
      <c r="N589" t="str" cm="1">
        <f t="array" aca="1" ref="N589" ca="1">IF(ISNUMBER(L589),IF(INDEX(Activiteitenoverzicht!$G$5:$G$10001,L589)&lt;&gt;0,INDEX(Activiteitenoverzicht!$G$5:$G$10001,L589),"niet gevonden"),"-")</f>
        <v>-</v>
      </c>
      <c r="O589" t="str">
        <f ca="1">IF(ISNUMBER(L589), IFERROR(MATCH(A589,OFFSET(Activiteitenoverzicht!$D$5:$D$10001,L589,0), 0)+L589, "-"), "-")</f>
        <v>-</v>
      </c>
      <c r="R589" t="str">
        <f ca="1">IF(ISNUMBER(O589), IFERROR(MATCH(A589,OFFSET(Activiteitenoverzicht!$D$5:$D$10001,O589,0), 0)+O589, "-"), "-")</f>
        <v>-</v>
      </c>
      <c r="U589" t="str">
        <f ca="1">IF(ISNUMBER(R589), IFERROR(MATCH(A589,OFFSET(Activiteitenoverzicht!$D$5:$D$10001,R589,0), 0)+R589, "-"), "-")</f>
        <v>-</v>
      </c>
      <c r="X589" t="str">
        <f ca="1">IF(ISNUMBER(U589), IFERROR(MATCH(A589,OFFSET(Activiteitenoverzicht!$D$5:$D$10001,U589,0), 0)+U589, "-"), "-")</f>
        <v>-</v>
      </c>
      <c r="AA589" t="str">
        <f ca="1">IF(ISNUMBER(X589), IFERROR(MATCH(A589,OFFSET(Activiteitenoverzicht!$D$5:$D$10001,X589,0), 0)+X589, "-"), "-")</f>
        <v>-</v>
      </c>
    </row>
    <row r="590" spans="2:27" x14ac:dyDescent="0.25">
      <c r="B590">
        <f t="shared" si="9"/>
        <v>0</v>
      </c>
      <c r="C590" t="e">
        <f>MATCH(A590,Activiteitenoverzicht!$D$5:$D$10001, 0)</f>
        <v>#N/A</v>
      </c>
      <c r="D590" t="e" cm="1">
        <f t="array" ref="D590">IF(INDEX(Activiteitenoverzicht!$B$5:$B$10001,C590)&lt;&gt;0,INDEX(Activiteitenoverzicht!$B$5:$B$10001,C590),"niet gevonden")</f>
        <v>#N/A</v>
      </c>
      <c r="E590" t="e" cm="1">
        <f t="array" ref="E590">IF(INDEX(Activiteitenoverzicht!$G$5:$G$10001,C590)&lt;&gt;0,INDEX(Activiteitenoverzicht!$G$5:$G$10001,C590),"niet gevonden")</f>
        <v>#N/A</v>
      </c>
      <c r="F590" t="str">
        <f ca="1">IFERROR(MATCH(A590,OFFSET(Activiteitenoverzicht!$D$5:$D$2079,C590,0), 0)+C590, "-")</f>
        <v>-</v>
      </c>
      <c r="G590" t="str" cm="1">
        <f t="array" aca="1" ref="G590" ca="1">IF(ISNUMBER(F590),IF(INDEX(Activiteitenoverzicht!$B$5:$B$10001,F590)&lt;&gt;0,INDEX(Activiteitenoverzicht!$B$5:$B$10001,F590),"niet gevonden"),"-")</f>
        <v>-</v>
      </c>
      <c r="H590" t="str" cm="1">
        <f t="array" aca="1" ref="H590" ca="1">IF(ISNUMBER(F590),IF(INDEX(Activiteitenoverzicht!$G$5:$G$10001,F590)&lt;&gt;0,INDEX(Activiteitenoverzicht!$G$5:$G$10001,F590),"niet gevonden"),"-")</f>
        <v>-</v>
      </c>
      <c r="I590" t="str">
        <f ca="1">IF(ISNUMBER(F590), IFERROR(MATCH(A590,OFFSET(Activiteitenoverzicht!$D$5:$D$10001,F590,0), 0)+F590, "-"), "-")</f>
        <v>-</v>
      </c>
      <c r="J590" t="str" cm="1">
        <f t="array" aca="1" ref="J590" ca="1">IF(ISNUMBER(I590),IF(INDEX(Activiteitenoverzicht!$B$5:$B$10001,I590)&lt;&gt;0,INDEX(Activiteitenoverzicht!$B$5:$B$10001,I590),"niet gevonden"),"-")</f>
        <v>-</v>
      </c>
      <c r="K590" t="str" cm="1">
        <f t="array" aca="1" ref="K590" ca="1">IF(ISNUMBER(I590),IF(INDEX(Activiteitenoverzicht!$G$5:$G$10001,I590)&lt;&gt;0,INDEX(Activiteitenoverzicht!$G$5:$G$10001,I590),"niet gevonden"),"-")</f>
        <v>-</v>
      </c>
      <c r="L590" t="str">
        <f ca="1">IF(ISNUMBER(I590), IFERROR(MATCH(A590,OFFSET(Activiteitenoverzicht!$D$5:$D$10001,I590,0), 0)+I590, "-"), "-")</f>
        <v>-</v>
      </c>
      <c r="M590" t="str" cm="1">
        <f t="array" aca="1" ref="M590" ca="1">IF(ISNUMBER(L590),IF(INDEX(Activiteitenoverzicht!$B$5:$B$10001,L590)&lt;&gt;0,INDEX(Activiteitenoverzicht!$B$5:$B$10001,L590),"niet gevonden"),"-")</f>
        <v>-</v>
      </c>
      <c r="N590" t="str" cm="1">
        <f t="array" aca="1" ref="N590" ca="1">IF(ISNUMBER(L590),IF(INDEX(Activiteitenoverzicht!$G$5:$G$10001,L590)&lt;&gt;0,INDEX(Activiteitenoverzicht!$G$5:$G$10001,L590),"niet gevonden"),"-")</f>
        <v>-</v>
      </c>
      <c r="O590" t="str">
        <f ca="1">IF(ISNUMBER(L590), IFERROR(MATCH(A590,OFFSET(Activiteitenoverzicht!$D$5:$D$10001,L590,0), 0)+L590, "-"), "-")</f>
        <v>-</v>
      </c>
      <c r="R590" t="str">
        <f ca="1">IF(ISNUMBER(O590), IFERROR(MATCH(A590,OFFSET(Activiteitenoverzicht!$D$5:$D$10001,O590,0), 0)+O590, "-"), "-")</f>
        <v>-</v>
      </c>
      <c r="U590" t="str">
        <f ca="1">IF(ISNUMBER(R590), IFERROR(MATCH(A590,OFFSET(Activiteitenoverzicht!$D$5:$D$10001,R590,0), 0)+R590, "-"), "-")</f>
        <v>-</v>
      </c>
      <c r="X590" t="str">
        <f ca="1">IF(ISNUMBER(U590), IFERROR(MATCH(A590,OFFSET(Activiteitenoverzicht!$D$5:$D$10001,U590,0), 0)+U590, "-"), "-")</f>
        <v>-</v>
      </c>
      <c r="AA590" t="str">
        <f ca="1">IF(ISNUMBER(X590), IFERROR(MATCH(A590,OFFSET(Activiteitenoverzicht!$D$5:$D$10001,X590,0), 0)+X590, "-"), "-")</f>
        <v>-</v>
      </c>
    </row>
    <row r="591" spans="2:27" x14ac:dyDescent="0.25">
      <c r="B591">
        <f t="shared" si="9"/>
        <v>0</v>
      </c>
      <c r="C591" t="e">
        <f>MATCH(A591,Activiteitenoverzicht!$D$5:$D$10001, 0)</f>
        <v>#N/A</v>
      </c>
      <c r="D591" t="e" cm="1">
        <f t="array" ref="D591">IF(INDEX(Activiteitenoverzicht!$B$5:$B$10001,C591)&lt;&gt;0,INDEX(Activiteitenoverzicht!$B$5:$B$10001,C591),"niet gevonden")</f>
        <v>#N/A</v>
      </c>
      <c r="E591" t="e" cm="1">
        <f t="array" ref="E591">IF(INDEX(Activiteitenoverzicht!$G$5:$G$10001,C591)&lt;&gt;0,INDEX(Activiteitenoverzicht!$G$5:$G$10001,C591),"niet gevonden")</f>
        <v>#N/A</v>
      </c>
      <c r="F591" t="str">
        <f ca="1">IFERROR(MATCH(A591,OFFSET(Activiteitenoverzicht!$D$5:$D$2079,C591,0), 0)+C591, "-")</f>
        <v>-</v>
      </c>
      <c r="G591" t="str" cm="1">
        <f t="array" aca="1" ref="G591" ca="1">IF(ISNUMBER(F591),IF(INDEX(Activiteitenoverzicht!$B$5:$B$10001,F591)&lt;&gt;0,INDEX(Activiteitenoverzicht!$B$5:$B$10001,F591),"niet gevonden"),"-")</f>
        <v>-</v>
      </c>
      <c r="H591" t="str" cm="1">
        <f t="array" aca="1" ref="H591" ca="1">IF(ISNUMBER(F591),IF(INDEX(Activiteitenoverzicht!$G$5:$G$10001,F591)&lt;&gt;0,INDEX(Activiteitenoverzicht!$G$5:$G$10001,F591),"niet gevonden"),"-")</f>
        <v>-</v>
      </c>
      <c r="I591" t="str">
        <f ca="1">IF(ISNUMBER(F591), IFERROR(MATCH(A591,OFFSET(Activiteitenoverzicht!$D$5:$D$10001,F591,0), 0)+F591, "-"), "-")</f>
        <v>-</v>
      </c>
      <c r="J591" t="str" cm="1">
        <f t="array" aca="1" ref="J591" ca="1">IF(ISNUMBER(I591),IF(INDEX(Activiteitenoverzicht!$B$5:$B$10001,I591)&lt;&gt;0,INDEX(Activiteitenoverzicht!$B$5:$B$10001,I591),"niet gevonden"),"-")</f>
        <v>-</v>
      </c>
      <c r="K591" t="str" cm="1">
        <f t="array" aca="1" ref="K591" ca="1">IF(ISNUMBER(I591),IF(INDEX(Activiteitenoverzicht!$G$5:$G$10001,I591)&lt;&gt;0,INDEX(Activiteitenoverzicht!$G$5:$G$10001,I591),"niet gevonden"),"-")</f>
        <v>-</v>
      </c>
      <c r="L591" t="str">
        <f ca="1">IF(ISNUMBER(I591), IFERROR(MATCH(A591,OFFSET(Activiteitenoverzicht!$D$5:$D$10001,I591,0), 0)+I591, "-"), "-")</f>
        <v>-</v>
      </c>
      <c r="M591" t="str" cm="1">
        <f t="array" aca="1" ref="M591" ca="1">IF(ISNUMBER(L591),IF(INDEX(Activiteitenoverzicht!$B$5:$B$10001,L591)&lt;&gt;0,INDEX(Activiteitenoverzicht!$B$5:$B$10001,L591),"niet gevonden"),"-")</f>
        <v>-</v>
      </c>
      <c r="N591" t="str" cm="1">
        <f t="array" aca="1" ref="N591" ca="1">IF(ISNUMBER(L591),IF(INDEX(Activiteitenoverzicht!$G$5:$G$10001,L591)&lt;&gt;0,INDEX(Activiteitenoverzicht!$G$5:$G$10001,L591),"niet gevonden"),"-")</f>
        <v>-</v>
      </c>
      <c r="O591" t="str">
        <f ca="1">IF(ISNUMBER(L591), IFERROR(MATCH(A591,OFFSET(Activiteitenoverzicht!$D$5:$D$10001,L591,0), 0)+L591, "-"), "-")</f>
        <v>-</v>
      </c>
      <c r="R591" t="str">
        <f ca="1">IF(ISNUMBER(O591), IFERROR(MATCH(A591,OFFSET(Activiteitenoverzicht!$D$5:$D$10001,O591,0), 0)+O591, "-"), "-")</f>
        <v>-</v>
      </c>
      <c r="U591" t="str">
        <f ca="1">IF(ISNUMBER(R591), IFERROR(MATCH(A591,OFFSET(Activiteitenoverzicht!$D$5:$D$10001,R591,0), 0)+R591, "-"), "-")</f>
        <v>-</v>
      </c>
      <c r="X591" t="str">
        <f ca="1">IF(ISNUMBER(U591), IFERROR(MATCH(A591,OFFSET(Activiteitenoverzicht!$D$5:$D$10001,U591,0), 0)+U591, "-"), "-")</f>
        <v>-</v>
      </c>
      <c r="AA591" t="str">
        <f ca="1">IF(ISNUMBER(X591), IFERROR(MATCH(A591,OFFSET(Activiteitenoverzicht!$D$5:$D$10001,X591,0), 0)+X591, "-"), "-")</f>
        <v>-</v>
      </c>
    </row>
    <row r="592" spans="2:27" x14ac:dyDescent="0.25">
      <c r="B592">
        <f t="shared" si="9"/>
        <v>0</v>
      </c>
      <c r="C592" t="e">
        <f>MATCH(A592,Activiteitenoverzicht!$D$5:$D$10001, 0)</f>
        <v>#N/A</v>
      </c>
      <c r="D592" t="e" cm="1">
        <f t="array" ref="D592">IF(INDEX(Activiteitenoverzicht!$B$5:$B$10001,C592)&lt;&gt;0,INDEX(Activiteitenoverzicht!$B$5:$B$10001,C592),"niet gevonden")</f>
        <v>#N/A</v>
      </c>
      <c r="E592" t="e" cm="1">
        <f t="array" ref="E592">IF(INDEX(Activiteitenoverzicht!$G$5:$G$10001,C592)&lt;&gt;0,INDEX(Activiteitenoverzicht!$G$5:$G$10001,C592),"niet gevonden")</f>
        <v>#N/A</v>
      </c>
      <c r="F592" t="str">
        <f ca="1">IFERROR(MATCH(A592,OFFSET(Activiteitenoverzicht!$D$5:$D$2079,C592,0), 0)+C592, "-")</f>
        <v>-</v>
      </c>
      <c r="G592" t="str" cm="1">
        <f t="array" aca="1" ref="G592" ca="1">IF(ISNUMBER(F592),IF(INDEX(Activiteitenoverzicht!$B$5:$B$10001,F592)&lt;&gt;0,INDEX(Activiteitenoverzicht!$B$5:$B$10001,F592),"niet gevonden"),"-")</f>
        <v>-</v>
      </c>
      <c r="H592" t="str" cm="1">
        <f t="array" aca="1" ref="H592" ca="1">IF(ISNUMBER(F592),IF(INDEX(Activiteitenoverzicht!$G$5:$G$10001,F592)&lt;&gt;0,INDEX(Activiteitenoverzicht!$G$5:$G$10001,F592),"niet gevonden"),"-")</f>
        <v>-</v>
      </c>
      <c r="I592" t="str">
        <f ca="1">IF(ISNUMBER(F592), IFERROR(MATCH(A592,OFFSET(Activiteitenoverzicht!$D$5:$D$10001,F592,0), 0)+F592, "-"), "-")</f>
        <v>-</v>
      </c>
      <c r="J592" t="str" cm="1">
        <f t="array" aca="1" ref="J592" ca="1">IF(ISNUMBER(I592),IF(INDEX(Activiteitenoverzicht!$B$5:$B$10001,I592)&lt;&gt;0,INDEX(Activiteitenoverzicht!$B$5:$B$10001,I592),"niet gevonden"),"-")</f>
        <v>-</v>
      </c>
      <c r="K592" t="str" cm="1">
        <f t="array" aca="1" ref="K592" ca="1">IF(ISNUMBER(I592),IF(INDEX(Activiteitenoverzicht!$G$5:$G$10001,I592)&lt;&gt;0,INDEX(Activiteitenoverzicht!$G$5:$G$10001,I592),"niet gevonden"),"-")</f>
        <v>-</v>
      </c>
      <c r="L592" t="str">
        <f ca="1">IF(ISNUMBER(I592), IFERROR(MATCH(A592,OFFSET(Activiteitenoverzicht!$D$5:$D$10001,I592,0), 0)+I592, "-"), "-")</f>
        <v>-</v>
      </c>
      <c r="M592" t="str" cm="1">
        <f t="array" aca="1" ref="M592" ca="1">IF(ISNUMBER(L592),IF(INDEX(Activiteitenoverzicht!$B$5:$B$10001,L592)&lt;&gt;0,INDEX(Activiteitenoverzicht!$B$5:$B$10001,L592),"niet gevonden"),"-")</f>
        <v>-</v>
      </c>
      <c r="N592" t="str" cm="1">
        <f t="array" aca="1" ref="N592" ca="1">IF(ISNUMBER(L592),IF(INDEX(Activiteitenoverzicht!$G$5:$G$10001,L592)&lt;&gt;0,INDEX(Activiteitenoverzicht!$G$5:$G$10001,L592),"niet gevonden"),"-")</f>
        <v>-</v>
      </c>
      <c r="O592" t="str">
        <f ca="1">IF(ISNUMBER(L592), IFERROR(MATCH(A592,OFFSET(Activiteitenoverzicht!$D$5:$D$10001,L592,0), 0)+L592, "-"), "-")</f>
        <v>-</v>
      </c>
      <c r="R592" t="str">
        <f ca="1">IF(ISNUMBER(O592), IFERROR(MATCH(A592,OFFSET(Activiteitenoverzicht!$D$5:$D$10001,O592,0), 0)+O592, "-"), "-")</f>
        <v>-</v>
      </c>
      <c r="U592" t="str">
        <f ca="1">IF(ISNUMBER(R592), IFERROR(MATCH(A592,OFFSET(Activiteitenoverzicht!$D$5:$D$10001,R592,0), 0)+R592, "-"), "-")</f>
        <v>-</v>
      </c>
      <c r="X592" t="str">
        <f ca="1">IF(ISNUMBER(U592), IFERROR(MATCH(A592,OFFSET(Activiteitenoverzicht!$D$5:$D$10001,U592,0), 0)+U592, "-"), "-")</f>
        <v>-</v>
      </c>
      <c r="AA592" t="str">
        <f ca="1">IF(ISNUMBER(X592), IFERROR(MATCH(A592,OFFSET(Activiteitenoverzicht!$D$5:$D$10001,X592,0), 0)+X592, "-"), "-")</f>
        <v>-</v>
      </c>
    </row>
    <row r="593" spans="2:27" x14ac:dyDescent="0.25">
      <c r="B593">
        <f t="shared" si="9"/>
        <v>0</v>
      </c>
      <c r="C593" t="e">
        <f>MATCH(A593,Activiteitenoverzicht!$D$5:$D$10001, 0)</f>
        <v>#N/A</v>
      </c>
      <c r="D593" t="e" cm="1">
        <f t="array" ref="D593">IF(INDEX(Activiteitenoverzicht!$B$5:$B$10001,C593)&lt;&gt;0,INDEX(Activiteitenoverzicht!$B$5:$B$10001,C593),"niet gevonden")</f>
        <v>#N/A</v>
      </c>
      <c r="E593" t="e" cm="1">
        <f t="array" ref="E593">IF(INDEX(Activiteitenoverzicht!$G$5:$G$10001,C593)&lt;&gt;0,INDEX(Activiteitenoverzicht!$G$5:$G$10001,C593),"niet gevonden")</f>
        <v>#N/A</v>
      </c>
      <c r="F593" t="str">
        <f ca="1">IFERROR(MATCH(A593,OFFSET(Activiteitenoverzicht!$D$5:$D$2079,C593,0), 0)+C593, "-")</f>
        <v>-</v>
      </c>
      <c r="G593" t="str" cm="1">
        <f t="array" aca="1" ref="G593" ca="1">IF(ISNUMBER(F593),IF(INDEX(Activiteitenoverzicht!$B$5:$B$10001,F593)&lt;&gt;0,INDEX(Activiteitenoverzicht!$B$5:$B$10001,F593),"niet gevonden"),"-")</f>
        <v>-</v>
      </c>
      <c r="H593" t="str" cm="1">
        <f t="array" aca="1" ref="H593" ca="1">IF(ISNUMBER(F593),IF(INDEX(Activiteitenoverzicht!$G$5:$G$10001,F593)&lt;&gt;0,INDEX(Activiteitenoverzicht!$G$5:$G$10001,F593),"niet gevonden"),"-")</f>
        <v>-</v>
      </c>
      <c r="I593" t="str">
        <f ca="1">IF(ISNUMBER(F593), IFERROR(MATCH(A593,OFFSET(Activiteitenoverzicht!$D$5:$D$10001,F593,0), 0)+F593, "-"), "-")</f>
        <v>-</v>
      </c>
      <c r="J593" t="str" cm="1">
        <f t="array" aca="1" ref="J593" ca="1">IF(ISNUMBER(I593),IF(INDEX(Activiteitenoverzicht!$B$5:$B$10001,I593)&lt;&gt;0,INDEX(Activiteitenoverzicht!$B$5:$B$10001,I593),"niet gevonden"),"-")</f>
        <v>-</v>
      </c>
      <c r="K593" t="str" cm="1">
        <f t="array" aca="1" ref="K593" ca="1">IF(ISNUMBER(I593),IF(INDEX(Activiteitenoverzicht!$G$5:$G$10001,I593)&lt;&gt;0,INDEX(Activiteitenoverzicht!$G$5:$G$10001,I593),"niet gevonden"),"-")</f>
        <v>-</v>
      </c>
      <c r="L593" t="str">
        <f ca="1">IF(ISNUMBER(I593), IFERROR(MATCH(A593,OFFSET(Activiteitenoverzicht!$D$5:$D$10001,I593,0), 0)+I593, "-"), "-")</f>
        <v>-</v>
      </c>
      <c r="M593" t="str" cm="1">
        <f t="array" aca="1" ref="M593" ca="1">IF(ISNUMBER(L593),IF(INDEX(Activiteitenoverzicht!$B$5:$B$10001,L593)&lt;&gt;0,INDEX(Activiteitenoverzicht!$B$5:$B$10001,L593),"niet gevonden"),"-")</f>
        <v>-</v>
      </c>
      <c r="N593" t="str" cm="1">
        <f t="array" aca="1" ref="N593" ca="1">IF(ISNUMBER(L593),IF(INDEX(Activiteitenoverzicht!$G$5:$G$10001,L593)&lt;&gt;0,INDEX(Activiteitenoverzicht!$G$5:$G$10001,L593),"niet gevonden"),"-")</f>
        <v>-</v>
      </c>
      <c r="O593" t="str">
        <f ca="1">IF(ISNUMBER(L593), IFERROR(MATCH(A593,OFFSET(Activiteitenoverzicht!$D$5:$D$10001,L593,0), 0)+L593, "-"), "-")</f>
        <v>-</v>
      </c>
      <c r="R593" t="str">
        <f ca="1">IF(ISNUMBER(O593), IFERROR(MATCH(A593,OFFSET(Activiteitenoverzicht!$D$5:$D$10001,O593,0), 0)+O593, "-"), "-")</f>
        <v>-</v>
      </c>
      <c r="U593" t="str">
        <f ca="1">IF(ISNUMBER(R593), IFERROR(MATCH(A593,OFFSET(Activiteitenoverzicht!$D$5:$D$10001,R593,0), 0)+R593, "-"), "-")</f>
        <v>-</v>
      </c>
      <c r="X593" t="str">
        <f ca="1">IF(ISNUMBER(U593), IFERROR(MATCH(A593,OFFSET(Activiteitenoverzicht!$D$5:$D$10001,U593,0), 0)+U593, "-"), "-")</f>
        <v>-</v>
      </c>
      <c r="AA593" t="str">
        <f ca="1">IF(ISNUMBER(X593), IFERROR(MATCH(A593,OFFSET(Activiteitenoverzicht!$D$5:$D$10001,X593,0), 0)+X593, "-"), "-")</f>
        <v>-</v>
      </c>
    </row>
    <row r="594" spans="2:27" x14ac:dyDescent="0.25">
      <c r="B594">
        <f t="shared" si="9"/>
        <v>0</v>
      </c>
      <c r="C594" t="e">
        <f>MATCH(A594,Activiteitenoverzicht!$D$5:$D$10001, 0)</f>
        <v>#N/A</v>
      </c>
      <c r="D594" t="e" cm="1">
        <f t="array" ref="D594">IF(INDEX(Activiteitenoverzicht!$B$5:$B$10001,C594)&lt;&gt;0,INDEX(Activiteitenoverzicht!$B$5:$B$10001,C594),"niet gevonden")</f>
        <v>#N/A</v>
      </c>
      <c r="E594" t="e" cm="1">
        <f t="array" ref="E594">IF(INDEX(Activiteitenoverzicht!$G$5:$G$10001,C594)&lt;&gt;0,INDEX(Activiteitenoverzicht!$G$5:$G$10001,C594),"niet gevonden")</f>
        <v>#N/A</v>
      </c>
      <c r="F594" t="str">
        <f ca="1">IFERROR(MATCH(A594,OFFSET(Activiteitenoverzicht!$D$5:$D$2079,C594,0), 0)+C594, "-")</f>
        <v>-</v>
      </c>
      <c r="G594" t="str" cm="1">
        <f t="array" aca="1" ref="G594" ca="1">IF(ISNUMBER(F594),IF(INDEX(Activiteitenoverzicht!$B$5:$B$10001,F594)&lt;&gt;0,INDEX(Activiteitenoverzicht!$B$5:$B$10001,F594),"niet gevonden"),"-")</f>
        <v>-</v>
      </c>
      <c r="H594" t="str" cm="1">
        <f t="array" aca="1" ref="H594" ca="1">IF(ISNUMBER(F594),IF(INDEX(Activiteitenoverzicht!$G$5:$G$10001,F594)&lt;&gt;0,INDEX(Activiteitenoverzicht!$G$5:$G$10001,F594),"niet gevonden"),"-")</f>
        <v>-</v>
      </c>
      <c r="I594" t="str">
        <f ca="1">IF(ISNUMBER(F594), IFERROR(MATCH(A594,OFFSET(Activiteitenoverzicht!$D$5:$D$10001,F594,0), 0)+F594, "-"), "-")</f>
        <v>-</v>
      </c>
      <c r="J594" t="str" cm="1">
        <f t="array" aca="1" ref="J594" ca="1">IF(ISNUMBER(I594),IF(INDEX(Activiteitenoverzicht!$B$5:$B$10001,I594)&lt;&gt;0,INDEX(Activiteitenoverzicht!$B$5:$B$10001,I594),"niet gevonden"),"-")</f>
        <v>-</v>
      </c>
      <c r="K594" t="str" cm="1">
        <f t="array" aca="1" ref="K594" ca="1">IF(ISNUMBER(I594),IF(INDEX(Activiteitenoverzicht!$G$5:$G$10001,I594)&lt;&gt;0,INDEX(Activiteitenoverzicht!$G$5:$G$10001,I594),"niet gevonden"),"-")</f>
        <v>-</v>
      </c>
      <c r="L594" t="str">
        <f ca="1">IF(ISNUMBER(I594), IFERROR(MATCH(A594,OFFSET(Activiteitenoverzicht!$D$5:$D$10001,I594,0), 0)+I594, "-"), "-")</f>
        <v>-</v>
      </c>
      <c r="M594" t="str" cm="1">
        <f t="array" aca="1" ref="M594" ca="1">IF(ISNUMBER(L594),IF(INDEX(Activiteitenoverzicht!$B$5:$B$10001,L594)&lt;&gt;0,INDEX(Activiteitenoverzicht!$B$5:$B$10001,L594),"niet gevonden"),"-")</f>
        <v>-</v>
      </c>
      <c r="N594" t="str" cm="1">
        <f t="array" aca="1" ref="N594" ca="1">IF(ISNUMBER(L594),IF(INDEX(Activiteitenoverzicht!$G$5:$G$10001,L594)&lt;&gt;0,INDEX(Activiteitenoverzicht!$G$5:$G$10001,L594),"niet gevonden"),"-")</f>
        <v>-</v>
      </c>
      <c r="O594" t="str">
        <f ca="1">IF(ISNUMBER(L594), IFERROR(MATCH(A594,OFFSET(Activiteitenoverzicht!$D$5:$D$10001,L594,0), 0)+L594, "-"), "-")</f>
        <v>-</v>
      </c>
      <c r="R594" t="str">
        <f ca="1">IF(ISNUMBER(O594), IFERROR(MATCH(A594,OFFSET(Activiteitenoverzicht!$D$5:$D$10001,O594,0), 0)+O594, "-"), "-")</f>
        <v>-</v>
      </c>
      <c r="U594" t="str">
        <f ca="1">IF(ISNUMBER(R594), IFERROR(MATCH(A594,OFFSET(Activiteitenoverzicht!$D$5:$D$10001,R594,0), 0)+R594, "-"), "-")</f>
        <v>-</v>
      </c>
      <c r="X594" t="str">
        <f ca="1">IF(ISNUMBER(U594), IFERROR(MATCH(A594,OFFSET(Activiteitenoverzicht!$D$5:$D$10001,U594,0), 0)+U594, "-"), "-")</f>
        <v>-</v>
      </c>
      <c r="AA594" t="str">
        <f ca="1">IF(ISNUMBER(X594), IFERROR(MATCH(A594,OFFSET(Activiteitenoverzicht!$D$5:$D$10001,X594,0), 0)+X594, "-"), "-")</f>
        <v>-</v>
      </c>
    </row>
    <row r="595" spans="2:27" x14ac:dyDescent="0.25">
      <c r="B595">
        <f t="shared" si="9"/>
        <v>0</v>
      </c>
      <c r="C595" t="e">
        <f>MATCH(A595,Activiteitenoverzicht!$D$5:$D$10001, 0)</f>
        <v>#N/A</v>
      </c>
      <c r="D595" t="e" cm="1">
        <f t="array" ref="D595">IF(INDEX(Activiteitenoverzicht!$B$5:$B$10001,C595)&lt;&gt;0,INDEX(Activiteitenoverzicht!$B$5:$B$10001,C595),"niet gevonden")</f>
        <v>#N/A</v>
      </c>
      <c r="E595" t="e" cm="1">
        <f t="array" ref="E595">IF(INDEX(Activiteitenoverzicht!$G$5:$G$10001,C595)&lt;&gt;0,INDEX(Activiteitenoverzicht!$G$5:$G$10001,C595),"niet gevonden")</f>
        <v>#N/A</v>
      </c>
      <c r="F595" t="str">
        <f ca="1">IFERROR(MATCH(A595,OFFSET(Activiteitenoverzicht!$D$5:$D$2079,C595,0), 0)+C595, "-")</f>
        <v>-</v>
      </c>
      <c r="G595" t="str" cm="1">
        <f t="array" aca="1" ref="G595" ca="1">IF(ISNUMBER(F595),IF(INDEX(Activiteitenoverzicht!$B$5:$B$10001,F595)&lt;&gt;0,INDEX(Activiteitenoverzicht!$B$5:$B$10001,F595),"niet gevonden"),"-")</f>
        <v>-</v>
      </c>
      <c r="H595" t="str" cm="1">
        <f t="array" aca="1" ref="H595" ca="1">IF(ISNUMBER(F595),IF(INDEX(Activiteitenoverzicht!$G$5:$G$10001,F595)&lt;&gt;0,INDEX(Activiteitenoverzicht!$G$5:$G$10001,F595),"niet gevonden"),"-")</f>
        <v>-</v>
      </c>
      <c r="I595" t="str">
        <f ca="1">IF(ISNUMBER(F595), IFERROR(MATCH(A595,OFFSET(Activiteitenoverzicht!$D$5:$D$10001,F595,0), 0)+F595, "-"), "-")</f>
        <v>-</v>
      </c>
      <c r="J595" t="str" cm="1">
        <f t="array" aca="1" ref="J595" ca="1">IF(ISNUMBER(I595),IF(INDEX(Activiteitenoverzicht!$B$5:$B$10001,I595)&lt;&gt;0,INDEX(Activiteitenoverzicht!$B$5:$B$10001,I595),"niet gevonden"),"-")</f>
        <v>-</v>
      </c>
      <c r="K595" t="str" cm="1">
        <f t="array" aca="1" ref="K595" ca="1">IF(ISNUMBER(I595),IF(INDEX(Activiteitenoverzicht!$G$5:$G$10001,I595)&lt;&gt;0,INDEX(Activiteitenoverzicht!$G$5:$G$10001,I595),"niet gevonden"),"-")</f>
        <v>-</v>
      </c>
      <c r="L595" t="str">
        <f ca="1">IF(ISNUMBER(I595), IFERROR(MATCH(A595,OFFSET(Activiteitenoverzicht!$D$5:$D$10001,I595,0), 0)+I595, "-"), "-")</f>
        <v>-</v>
      </c>
      <c r="M595" t="str" cm="1">
        <f t="array" aca="1" ref="M595" ca="1">IF(ISNUMBER(L595),IF(INDEX(Activiteitenoverzicht!$B$5:$B$10001,L595)&lt;&gt;0,INDEX(Activiteitenoverzicht!$B$5:$B$10001,L595),"niet gevonden"),"-")</f>
        <v>-</v>
      </c>
      <c r="N595" t="str" cm="1">
        <f t="array" aca="1" ref="N595" ca="1">IF(ISNUMBER(L595),IF(INDEX(Activiteitenoverzicht!$G$5:$G$10001,L595)&lt;&gt;0,INDEX(Activiteitenoverzicht!$G$5:$G$10001,L595),"niet gevonden"),"-")</f>
        <v>-</v>
      </c>
      <c r="O595" t="str">
        <f ca="1">IF(ISNUMBER(L595), IFERROR(MATCH(A595,OFFSET(Activiteitenoverzicht!$D$5:$D$10001,L595,0), 0)+L595, "-"), "-")</f>
        <v>-</v>
      </c>
      <c r="R595" t="str">
        <f ca="1">IF(ISNUMBER(O595), IFERROR(MATCH(A595,OFFSET(Activiteitenoverzicht!$D$5:$D$10001,O595,0), 0)+O595, "-"), "-")</f>
        <v>-</v>
      </c>
      <c r="U595" t="str">
        <f ca="1">IF(ISNUMBER(R595), IFERROR(MATCH(A595,OFFSET(Activiteitenoverzicht!$D$5:$D$10001,R595,0), 0)+R595, "-"), "-")</f>
        <v>-</v>
      </c>
      <c r="X595" t="str">
        <f ca="1">IF(ISNUMBER(U595), IFERROR(MATCH(A595,OFFSET(Activiteitenoverzicht!$D$5:$D$10001,U595,0), 0)+U595, "-"), "-")</f>
        <v>-</v>
      </c>
      <c r="AA595" t="str">
        <f ca="1">IF(ISNUMBER(X595), IFERROR(MATCH(A595,OFFSET(Activiteitenoverzicht!$D$5:$D$10001,X595,0), 0)+X595, "-"), "-")</f>
        <v>-</v>
      </c>
    </row>
    <row r="596" spans="2:27" x14ac:dyDescent="0.25">
      <c r="B596">
        <f t="shared" si="9"/>
        <v>0</v>
      </c>
      <c r="C596" t="e">
        <f>MATCH(A596,Activiteitenoverzicht!$D$5:$D$10001, 0)</f>
        <v>#N/A</v>
      </c>
      <c r="D596" t="e" cm="1">
        <f t="array" ref="D596">IF(INDEX(Activiteitenoverzicht!$B$5:$B$10001,C596)&lt;&gt;0,INDEX(Activiteitenoverzicht!$B$5:$B$10001,C596),"niet gevonden")</f>
        <v>#N/A</v>
      </c>
      <c r="E596" t="e" cm="1">
        <f t="array" ref="E596">IF(INDEX(Activiteitenoverzicht!$G$5:$G$10001,C596)&lt;&gt;0,INDEX(Activiteitenoverzicht!$G$5:$G$10001,C596),"niet gevonden")</f>
        <v>#N/A</v>
      </c>
      <c r="F596" t="str">
        <f ca="1">IFERROR(MATCH(A596,OFFSET(Activiteitenoverzicht!$D$5:$D$2079,C596,0), 0)+C596, "-")</f>
        <v>-</v>
      </c>
      <c r="G596" t="str" cm="1">
        <f t="array" aca="1" ref="G596" ca="1">IF(ISNUMBER(F596),IF(INDEX(Activiteitenoverzicht!$B$5:$B$10001,F596)&lt;&gt;0,INDEX(Activiteitenoverzicht!$B$5:$B$10001,F596),"niet gevonden"),"-")</f>
        <v>-</v>
      </c>
      <c r="H596" t="str" cm="1">
        <f t="array" aca="1" ref="H596" ca="1">IF(ISNUMBER(F596),IF(INDEX(Activiteitenoverzicht!$G$5:$G$10001,F596)&lt;&gt;0,INDEX(Activiteitenoverzicht!$G$5:$G$10001,F596),"niet gevonden"),"-")</f>
        <v>-</v>
      </c>
      <c r="I596" t="str">
        <f ca="1">IF(ISNUMBER(F596), IFERROR(MATCH(A596,OFFSET(Activiteitenoverzicht!$D$5:$D$10001,F596,0), 0)+F596, "-"), "-")</f>
        <v>-</v>
      </c>
      <c r="J596" t="str" cm="1">
        <f t="array" aca="1" ref="J596" ca="1">IF(ISNUMBER(I596),IF(INDEX(Activiteitenoverzicht!$B$5:$B$10001,I596)&lt;&gt;0,INDEX(Activiteitenoverzicht!$B$5:$B$10001,I596),"niet gevonden"),"-")</f>
        <v>-</v>
      </c>
      <c r="K596" t="str" cm="1">
        <f t="array" aca="1" ref="K596" ca="1">IF(ISNUMBER(I596),IF(INDEX(Activiteitenoverzicht!$G$5:$G$10001,I596)&lt;&gt;0,INDEX(Activiteitenoverzicht!$G$5:$G$10001,I596),"niet gevonden"),"-")</f>
        <v>-</v>
      </c>
      <c r="L596" t="str">
        <f ca="1">IF(ISNUMBER(I596), IFERROR(MATCH(A596,OFFSET(Activiteitenoverzicht!$D$5:$D$10001,I596,0), 0)+I596, "-"), "-")</f>
        <v>-</v>
      </c>
      <c r="M596" t="str" cm="1">
        <f t="array" aca="1" ref="M596" ca="1">IF(ISNUMBER(L596),IF(INDEX(Activiteitenoverzicht!$B$5:$B$10001,L596)&lt;&gt;0,INDEX(Activiteitenoverzicht!$B$5:$B$10001,L596),"niet gevonden"),"-")</f>
        <v>-</v>
      </c>
      <c r="N596" t="str" cm="1">
        <f t="array" aca="1" ref="N596" ca="1">IF(ISNUMBER(L596),IF(INDEX(Activiteitenoverzicht!$G$5:$G$10001,L596)&lt;&gt;0,INDEX(Activiteitenoverzicht!$G$5:$G$10001,L596),"niet gevonden"),"-")</f>
        <v>-</v>
      </c>
      <c r="O596" t="str">
        <f ca="1">IF(ISNUMBER(L596), IFERROR(MATCH(A596,OFFSET(Activiteitenoverzicht!$D$5:$D$10001,L596,0), 0)+L596, "-"), "-")</f>
        <v>-</v>
      </c>
      <c r="R596" t="str">
        <f ca="1">IF(ISNUMBER(O596), IFERROR(MATCH(A596,OFFSET(Activiteitenoverzicht!$D$5:$D$10001,O596,0), 0)+O596, "-"), "-")</f>
        <v>-</v>
      </c>
      <c r="U596" t="str">
        <f ca="1">IF(ISNUMBER(R596), IFERROR(MATCH(A596,OFFSET(Activiteitenoverzicht!$D$5:$D$10001,R596,0), 0)+R596, "-"), "-")</f>
        <v>-</v>
      </c>
      <c r="X596" t="str">
        <f ca="1">IF(ISNUMBER(U596), IFERROR(MATCH(A596,OFFSET(Activiteitenoverzicht!$D$5:$D$10001,U596,0), 0)+U596, "-"), "-")</f>
        <v>-</v>
      </c>
      <c r="AA596" t="str">
        <f ca="1">IF(ISNUMBER(X596), IFERROR(MATCH(A596,OFFSET(Activiteitenoverzicht!$D$5:$D$10001,X596,0), 0)+X596, "-"), "-")</f>
        <v>-</v>
      </c>
    </row>
    <row r="597" spans="2:27" x14ac:dyDescent="0.25">
      <c r="B597">
        <f t="shared" si="9"/>
        <v>0</v>
      </c>
      <c r="C597" t="e">
        <f>MATCH(A597,Activiteitenoverzicht!$D$5:$D$10001, 0)</f>
        <v>#N/A</v>
      </c>
      <c r="D597" t="e" cm="1">
        <f t="array" ref="D597">IF(INDEX(Activiteitenoverzicht!$B$5:$B$10001,C597)&lt;&gt;0,INDEX(Activiteitenoverzicht!$B$5:$B$10001,C597),"niet gevonden")</f>
        <v>#N/A</v>
      </c>
      <c r="E597" t="e" cm="1">
        <f t="array" ref="E597">IF(INDEX(Activiteitenoverzicht!$G$5:$G$10001,C597)&lt;&gt;0,INDEX(Activiteitenoverzicht!$G$5:$G$10001,C597),"niet gevonden")</f>
        <v>#N/A</v>
      </c>
      <c r="F597" t="str">
        <f ca="1">IFERROR(MATCH(A597,OFFSET(Activiteitenoverzicht!$D$5:$D$2079,C597,0), 0)+C597, "-")</f>
        <v>-</v>
      </c>
      <c r="G597" t="str" cm="1">
        <f t="array" aca="1" ref="G597" ca="1">IF(ISNUMBER(F597),IF(INDEX(Activiteitenoverzicht!$B$5:$B$10001,F597)&lt;&gt;0,INDEX(Activiteitenoverzicht!$B$5:$B$10001,F597),"niet gevonden"),"-")</f>
        <v>-</v>
      </c>
      <c r="H597" t="str" cm="1">
        <f t="array" aca="1" ref="H597" ca="1">IF(ISNUMBER(F597),IF(INDEX(Activiteitenoverzicht!$G$5:$G$10001,F597)&lt;&gt;0,INDEX(Activiteitenoverzicht!$G$5:$G$10001,F597),"niet gevonden"),"-")</f>
        <v>-</v>
      </c>
      <c r="I597" t="str">
        <f ca="1">IF(ISNUMBER(F597), IFERROR(MATCH(A597,OFFSET(Activiteitenoverzicht!$D$5:$D$10001,F597,0), 0)+F597, "-"), "-")</f>
        <v>-</v>
      </c>
      <c r="J597" t="str" cm="1">
        <f t="array" aca="1" ref="J597" ca="1">IF(ISNUMBER(I597),IF(INDEX(Activiteitenoverzicht!$B$5:$B$10001,I597)&lt;&gt;0,INDEX(Activiteitenoverzicht!$B$5:$B$10001,I597),"niet gevonden"),"-")</f>
        <v>-</v>
      </c>
      <c r="K597" t="str" cm="1">
        <f t="array" aca="1" ref="K597" ca="1">IF(ISNUMBER(I597),IF(INDEX(Activiteitenoverzicht!$G$5:$G$10001,I597)&lt;&gt;0,INDEX(Activiteitenoverzicht!$G$5:$G$10001,I597),"niet gevonden"),"-")</f>
        <v>-</v>
      </c>
      <c r="L597" t="str">
        <f ca="1">IF(ISNUMBER(I597), IFERROR(MATCH(A597,OFFSET(Activiteitenoverzicht!$D$5:$D$10001,I597,0), 0)+I597, "-"), "-")</f>
        <v>-</v>
      </c>
      <c r="M597" t="str" cm="1">
        <f t="array" aca="1" ref="M597" ca="1">IF(ISNUMBER(L597),IF(INDEX(Activiteitenoverzicht!$B$5:$B$10001,L597)&lt;&gt;0,INDEX(Activiteitenoverzicht!$B$5:$B$10001,L597),"niet gevonden"),"-")</f>
        <v>-</v>
      </c>
      <c r="N597" t="str" cm="1">
        <f t="array" aca="1" ref="N597" ca="1">IF(ISNUMBER(L597),IF(INDEX(Activiteitenoverzicht!$G$5:$G$10001,L597)&lt;&gt;0,INDEX(Activiteitenoverzicht!$G$5:$G$10001,L597),"niet gevonden"),"-")</f>
        <v>-</v>
      </c>
      <c r="O597" t="str">
        <f ca="1">IF(ISNUMBER(L597), IFERROR(MATCH(A597,OFFSET(Activiteitenoverzicht!$D$5:$D$10001,L597,0), 0)+L597, "-"), "-")</f>
        <v>-</v>
      </c>
      <c r="R597" t="str">
        <f ca="1">IF(ISNUMBER(O597), IFERROR(MATCH(A597,OFFSET(Activiteitenoverzicht!$D$5:$D$10001,O597,0), 0)+O597, "-"), "-")</f>
        <v>-</v>
      </c>
      <c r="U597" t="str">
        <f ca="1">IF(ISNUMBER(R597), IFERROR(MATCH(A597,OFFSET(Activiteitenoverzicht!$D$5:$D$10001,R597,0), 0)+R597, "-"), "-")</f>
        <v>-</v>
      </c>
      <c r="X597" t="str">
        <f ca="1">IF(ISNUMBER(U597), IFERROR(MATCH(A597,OFFSET(Activiteitenoverzicht!$D$5:$D$10001,U597,0), 0)+U597, "-"), "-")</f>
        <v>-</v>
      </c>
      <c r="AA597" t="str">
        <f ca="1">IF(ISNUMBER(X597), IFERROR(MATCH(A597,OFFSET(Activiteitenoverzicht!$D$5:$D$10001,X597,0), 0)+X597, "-"), "-")</f>
        <v>-</v>
      </c>
    </row>
    <row r="598" spans="2:27" x14ac:dyDescent="0.25">
      <c r="B598">
        <f t="shared" si="9"/>
        <v>0</v>
      </c>
      <c r="C598" t="e">
        <f>MATCH(A598,Activiteitenoverzicht!$D$5:$D$10001, 0)</f>
        <v>#N/A</v>
      </c>
      <c r="D598" t="e" cm="1">
        <f t="array" ref="D598">IF(INDEX(Activiteitenoverzicht!$B$5:$B$10001,C598)&lt;&gt;0,INDEX(Activiteitenoverzicht!$B$5:$B$10001,C598),"niet gevonden")</f>
        <v>#N/A</v>
      </c>
      <c r="E598" t="e" cm="1">
        <f t="array" ref="E598">IF(INDEX(Activiteitenoverzicht!$G$5:$G$10001,C598)&lt;&gt;0,INDEX(Activiteitenoverzicht!$G$5:$G$10001,C598),"niet gevonden")</f>
        <v>#N/A</v>
      </c>
      <c r="F598" t="str">
        <f ca="1">IFERROR(MATCH(A598,OFFSET(Activiteitenoverzicht!$D$5:$D$2079,C598,0), 0)+C598, "-")</f>
        <v>-</v>
      </c>
      <c r="G598" t="str" cm="1">
        <f t="array" aca="1" ref="G598" ca="1">IF(ISNUMBER(F598),IF(INDEX(Activiteitenoverzicht!$B$5:$B$10001,F598)&lt;&gt;0,INDEX(Activiteitenoverzicht!$B$5:$B$10001,F598),"niet gevonden"),"-")</f>
        <v>-</v>
      </c>
      <c r="H598" t="str" cm="1">
        <f t="array" aca="1" ref="H598" ca="1">IF(ISNUMBER(F598),IF(INDEX(Activiteitenoverzicht!$G$5:$G$10001,F598)&lt;&gt;0,INDEX(Activiteitenoverzicht!$G$5:$G$10001,F598),"niet gevonden"),"-")</f>
        <v>-</v>
      </c>
      <c r="I598" t="str">
        <f ca="1">IF(ISNUMBER(F598), IFERROR(MATCH(A598,OFFSET(Activiteitenoverzicht!$D$5:$D$10001,F598,0), 0)+F598, "-"), "-")</f>
        <v>-</v>
      </c>
      <c r="J598" t="str" cm="1">
        <f t="array" aca="1" ref="J598" ca="1">IF(ISNUMBER(I598),IF(INDEX(Activiteitenoverzicht!$B$5:$B$10001,I598)&lt;&gt;0,INDEX(Activiteitenoverzicht!$B$5:$B$10001,I598),"niet gevonden"),"-")</f>
        <v>-</v>
      </c>
      <c r="K598" t="str" cm="1">
        <f t="array" aca="1" ref="K598" ca="1">IF(ISNUMBER(I598),IF(INDEX(Activiteitenoverzicht!$G$5:$G$10001,I598)&lt;&gt;0,INDEX(Activiteitenoverzicht!$G$5:$G$10001,I598),"niet gevonden"),"-")</f>
        <v>-</v>
      </c>
      <c r="L598" t="str">
        <f ca="1">IF(ISNUMBER(I598), IFERROR(MATCH(A598,OFFSET(Activiteitenoverzicht!$D$5:$D$10001,I598,0), 0)+I598, "-"), "-")</f>
        <v>-</v>
      </c>
      <c r="M598" t="str" cm="1">
        <f t="array" aca="1" ref="M598" ca="1">IF(ISNUMBER(L598),IF(INDEX(Activiteitenoverzicht!$B$5:$B$10001,L598)&lt;&gt;0,INDEX(Activiteitenoverzicht!$B$5:$B$10001,L598),"niet gevonden"),"-")</f>
        <v>-</v>
      </c>
      <c r="N598" t="str" cm="1">
        <f t="array" aca="1" ref="N598" ca="1">IF(ISNUMBER(L598),IF(INDEX(Activiteitenoverzicht!$G$5:$G$10001,L598)&lt;&gt;0,INDEX(Activiteitenoverzicht!$G$5:$G$10001,L598),"niet gevonden"),"-")</f>
        <v>-</v>
      </c>
      <c r="O598" t="str">
        <f ca="1">IF(ISNUMBER(L598), IFERROR(MATCH(A598,OFFSET(Activiteitenoverzicht!$D$5:$D$10001,L598,0), 0)+L598, "-"), "-")</f>
        <v>-</v>
      </c>
      <c r="R598" t="str">
        <f ca="1">IF(ISNUMBER(O598), IFERROR(MATCH(A598,OFFSET(Activiteitenoverzicht!$D$5:$D$10001,O598,0), 0)+O598, "-"), "-")</f>
        <v>-</v>
      </c>
      <c r="U598" t="str">
        <f ca="1">IF(ISNUMBER(R598), IFERROR(MATCH(A598,OFFSET(Activiteitenoverzicht!$D$5:$D$10001,R598,0), 0)+R598, "-"), "-")</f>
        <v>-</v>
      </c>
      <c r="X598" t="str">
        <f ca="1">IF(ISNUMBER(U598), IFERROR(MATCH(A598,OFFSET(Activiteitenoverzicht!$D$5:$D$10001,U598,0), 0)+U598, "-"), "-")</f>
        <v>-</v>
      </c>
      <c r="AA598" t="str">
        <f ca="1">IF(ISNUMBER(X598), IFERROR(MATCH(A598,OFFSET(Activiteitenoverzicht!$D$5:$D$10001,X598,0), 0)+X598, "-"), "-")</f>
        <v>-</v>
      </c>
    </row>
    <row r="599" spans="2:27" x14ac:dyDescent="0.25">
      <c r="B599">
        <f t="shared" si="9"/>
        <v>0</v>
      </c>
      <c r="C599" t="e">
        <f>MATCH(A599,Activiteitenoverzicht!$D$5:$D$10001, 0)</f>
        <v>#N/A</v>
      </c>
      <c r="D599" t="e" cm="1">
        <f t="array" ref="D599">IF(INDEX(Activiteitenoverzicht!$B$5:$B$10001,C599)&lt;&gt;0,INDEX(Activiteitenoverzicht!$B$5:$B$10001,C599),"niet gevonden")</f>
        <v>#N/A</v>
      </c>
      <c r="E599" t="e" cm="1">
        <f t="array" ref="E599">IF(INDEX(Activiteitenoverzicht!$G$5:$G$10001,C599)&lt;&gt;0,INDEX(Activiteitenoverzicht!$G$5:$G$10001,C599),"niet gevonden")</f>
        <v>#N/A</v>
      </c>
      <c r="F599" t="str">
        <f ca="1">IFERROR(MATCH(A599,OFFSET(Activiteitenoverzicht!$D$5:$D$2079,C599,0), 0)+C599, "-")</f>
        <v>-</v>
      </c>
      <c r="G599" t="str" cm="1">
        <f t="array" aca="1" ref="G599" ca="1">IF(ISNUMBER(F599),IF(INDEX(Activiteitenoverzicht!$B$5:$B$10001,F599)&lt;&gt;0,INDEX(Activiteitenoverzicht!$B$5:$B$10001,F599),"niet gevonden"),"-")</f>
        <v>-</v>
      </c>
      <c r="H599" t="str" cm="1">
        <f t="array" aca="1" ref="H599" ca="1">IF(ISNUMBER(F599),IF(INDEX(Activiteitenoverzicht!$G$5:$G$10001,F599)&lt;&gt;0,INDEX(Activiteitenoverzicht!$G$5:$G$10001,F599),"niet gevonden"),"-")</f>
        <v>-</v>
      </c>
      <c r="I599" t="str">
        <f ca="1">IF(ISNUMBER(F599), IFERROR(MATCH(A599,OFFSET(Activiteitenoverzicht!$D$5:$D$10001,F599,0), 0)+F599, "-"), "-")</f>
        <v>-</v>
      </c>
      <c r="J599" t="str" cm="1">
        <f t="array" aca="1" ref="J599" ca="1">IF(ISNUMBER(I599),IF(INDEX(Activiteitenoverzicht!$B$5:$B$10001,I599)&lt;&gt;0,INDEX(Activiteitenoverzicht!$B$5:$B$10001,I599),"niet gevonden"),"-")</f>
        <v>-</v>
      </c>
      <c r="K599" t="str" cm="1">
        <f t="array" aca="1" ref="K599" ca="1">IF(ISNUMBER(I599),IF(INDEX(Activiteitenoverzicht!$G$5:$G$10001,I599)&lt;&gt;0,INDEX(Activiteitenoverzicht!$G$5:$G$10001,I599),"niet gevonden"),"-")</f>
        <v>-</v>
      </c>
      <c r="L599" t="str">
        <f ca="1">IF(ISNUMBER(I599), IFERROR(MATCH(A599,OFFSET(Activiteitenoverzicht!$D$5:$D$10001,I599,0), 0)+I599, "-"), "-")</f>
        <v>-</v>
      </c>
      <c r="M599" t="str" cm="1">
        <f t="array" aca="1" ref="M599" ca="1">IF(ISNUMBER(L599),IF(INDEX(Activiteitenoverzicht!$B$5:$B$10001,L599)&lt;&gt;0,INDEX(Activiteitenoverzicht!$B$5:$B$10001,L599),"niet gevonden"),"-")</f>
        <v>-</v>
      </c>
      <c r="N599" t="str" cm="1">
        <f t="array" aca="1" ref="N599" ca="1">IF(ISNUMBER(L599),IF(INDEX(Activiteitenoverzicht!$G$5:$G$10001,L599)&lt;&gt;0,INDEX(Activiteitenoverzicht!$G$5:$G$10001,L599),"niet gevonden"),"-")</f>
        <v>-</v>
      </c>
      <c r="O599" t="str">
        <f ca="1">IF(ISNUMBER(L599), IFERROR(MATCH(A599,OFFSET(Activiteitenoverzicht!$D$5:$D$10001,L599,0), 0)+L599, "-"), "-")</f>
        <v>-</v>
      </c>
      <c r="R599" t="str">
        <f ca="1">IF(ISNUMBER(O599), IFERROR(MATCH(A599,OFFSET(Activiteitenoverzicht!$D$5:$D$10001,O599,0), 0)+O599, "-"), "-")</f>
        <v>-</v>
      </c>
      <c r="U599" t="str">
        <f ca="1">IF(ISNUMBER(R599), IFERROR(MATCH(A599,OFFSET(Activiteitenoverzicht!$D$5:$D$10001,R599,0), 0)+R599, "-"), "-")</f>
        <v>-</v>
      </c>
      <c r="X599" t="str">
        <f ca="1">IF(ISNUMBER(U599), IFERROR(MATCH(A599,OFFSET(Activiteitenoverzicht!$D$5:$D$10001,U599,0), 0)+U599, "-"), "-")</f>
        <v>-</v>
      </c>
      <c r="AA599" t="str">
        <f ca="1">IF(ISNUMBER(X599), IFERROR(MATCH(A599,OFFSET(Activiteitenoverzicht!$D$5:$D$10001,X599,0), 0)+X599, "-"), "-")</f>
        <v>-</v>
      </c>
    </row>
    <row r="600" spans="2:27" x14ac:dyDescent="0.25">
      <c r="B600">
        <f t="shared" si="9"/>
        <v>0</v>
      </c>
      <c r="C600" t="e">
        <f>MATCH(A600,Activiteitenoverzicht!$D$5:$D$10001, 0)</f>
        <v>#N/A</v>
      </c>
      <c r="D600" t="e" cm="1">
        <f t="array" ref="D600">IF(INDEX(Activiteitenoverzicht!$B$5:$B$10001,C600)&lt;&gt;0,INDEX(Activiteitenoverzicht!$B$5:$B$10001,C600),"niet gevonden")</f>
        <v>#N/A</v>
      </c>
      <c r="E600" t="e" cm="1">
        <f t="array" ref="E600">IF(INDEX(Activiteitenoverzicht!$G$5:$G$10001,C600)&lt;&gt;0,INDEX(Activiteitenoverzicht!$G$5:$G$10001,C600),"niet gevonden")</f>
        <v>#N/A</v>
      </c>
      <c r="F600" t="str">
        <f ca="1">IFERROR(MATCH(A600,OFFSET(Activiteitenoverzicht!$D$5:$D$2079,C600,0), 0)+C600, "-")</f>
        <v>-</v>
      </c>
      <c r="G600" t="str" cm="1">
        <f t="array" aca="1" ref="G600" ca="1">IF(ISNUMBER(F600),IF(INDEX(Activiteitenoverzicht!$B$5:$B$10001,F600)&lt;&gt;0,INDEX(Activiteitenoverzicht!$B$5:$B$10001,F600),"niet gevonden"),"-")</f>
        <v>-</v>
      </c>
      <c r="H600" t="str" cm="1">
        <f t="array" aca="1" ref="H600" ca="1">IF(ISNUMBER(F600),IF(INDEX(Activiteitenoverzicht!$G$5:$G$10001,F600)&lt;&gt;0,INDEX(Activiteitenoverzicht!$G$5:$G$10001,F600),"niet gevonden"),"-")</f>
        <v>-</v>
      </c>
      <c r="I600" t="str">
        <f ca="1">IF(ISNUMBER(F600), IFERROR(MATCH(A600,OFFSET(Activiteitenoverzicht!$D$5:$D$10001,F600,0), 0)+F600, "-"), "-")</f>
        <v>-</v>
      </c>
      <c r="J600" t="str" cm="1">
        <f t="array" aca="1" ref="J600" ca="1">IF(ISNUMBER(I600),IF(INDEX(Activiteitenoverzicht!$B$5:$B$10001,I600)&lt;&gt;0,INDEX(Activiteitenoverzicht!$B$5:$B$10001,I600),"niet gevonden"),"-")</f>
        <v>-</v>
      </c>
      <c r="K600" t="str" cm="1">
        <f t="array" aca="1" ref="K600" ca="1">IF(ISNUMBER(I600),IF(INDEX(Activiteitenoverzicht!$G$5:$G$10001,I600)&lt;&gt;0,INDEX(Activiteitenoverzicht!$G$5:$G$10001,I600),"niet gevonden"),"-")</f>
        <v>-</v>
      </c>
      <c r="L600" t="str">
        <f ca="1">IF(ISNUMBER(I600), IFERROR(MATCH(A600,OFFSET(Activiteitenoverzicht!$D$5:$D$10001,I600,0), 0)+I600, "-"), "-")</f>
        <v>-</v>
      </c>
      <c r="M600" t="str" cm="1">
        <f t="array" aca="1" ref="M600" ca="1">IF(ISNUMBER(L600),IF(INDEX(Activiteitenoverzicht!$B$5:$B$10001,L600)&lt;&gt;0,INDEX(Activiteitenoverzicht!$B$5:$B$10001,L600),"niet gevonden"),"-")</f>
        <v>-</v>
      </c>
      <c r="N600" t="str" cm="1">
        <f t="array" aca="1" ref="N600" ca="1">IF(ISNUMBER(L600),IF(INDEX(Activiteitenoverzicht!$G$5:$G$10001,L600)&lt;&gt;0,INDEX(Activiteitenoverzicht!$G$5:$G$10001,L600),"niet gevonden"),"-")</f>
        <v>-</v>
      </c>
      <c r="O600" t="str">
        <f ca="1">IF(ISNUMBER(L600), IFERROR(MATCH(A600,OFFSET(Activiteitenoverzicht!$D$5:$D$10001,L600,0), 0)+L600, "-"), "-")</f>
        <v>-</v>
      </c>
      <c r="R600" t="str">
        <f ca="1">IF(ISNUMBER(O600), IFERROR(MATCH(A600,OFFSET(Activiteitenoverzicht!$D$5:$D$10001,O600,0), 0)+O600, "-"), "-")</f>
        <v>-</v>
      </c>
      <c r="U600" t="str">
        <f ca="1">IF(ISNUMBER(R600), IFERROR(MATCH(A600,OFFSET(Activiteitenoverzicht!$D$5:$D$10001,R600,0), 0)+R600, "-"), "-")</f>
        <v>-</v>
      </c>
      <c r="X600" t="str">
        <f ca="1">IF(ISNUMBER(U600), IFERROR(MATCH(A600,OFFSET(Activiteitenoverzicht!$D$5:$D$10001,U600,0), 0)+U600, "-"), "-")</f>
        <v>-</v>
      </c>
      <c r="AA600" t="str">
        <f ca="1">IF(ISNUMBER(X600), IFERROR(MATCH(A600,OFFSET(Activiteitenoverzicht!$D$5:$D$10001,X600,0), 0)+X600, "-"), "-")</f>
        <v>-</v>
      </c>
    </row>
    <row r="601" spans="2:27" x14ac:dyDescent="0.25">
      <c r="B601">
        <f t="shared" si="9"/>
        <v>0</v>
      </c>
      <c r="C601" t="e">
        <f>MATCH(A601,Activiteitenoverzicht!$D$5:$D$10001, 0)</f>
        <v>#N/A</v>
      </c>
      <c r="D601" t="e" cm="1">
        <f t="array" ref="D601">IF(INDEX(Activiteitenoverzicht!$B$5:$B$10001,C601)&lt;&gt;0,INDEX(Activiteitenoverzicht!$B$5:$B$10001,C601),"niet gevonden")</f>
        <v>#N/A</v>
      </c>
      <c r="E601" t="e" cm="1">
        <f t="array" ref="E601">IF(INDEX(Activiteitenoverzicht!$G$5:$G$10001,C601)&lt;&gt;0,INDEX(Activiteitenoverzicht!$G$5:$G$10001,C601),"niet gevonden")</f>
        <v>#N/A</v>
      </c>
      <c r="F601" t="str">
        <f ca="1">IFERROR(MATCH(A601,OFFSET(Activiteitenoverzicht!$D$5:$D$2079,C601,0), 0)+C601, "-")</f>
        <v>-</v>
      </c>
      <c r="G601" t="str" cm="1">
        <f t="array" aca="1" ref="G601" ca="1">IF(ISNUMBER(F601),IF(INDEX(Activiteitenoverzicht!$B$5:$B$10001,F601)&lt;&gt;0,INDEX(Activiteitenoverzicht!$B$5:$B$10001,F601),"niet gevonden"),"-")</f>
        <v>-</v>
      </c>
      <c r="H601" t="str" cm="1">
        <f t="array" aca="1" ref="H601" ca="1">IF(ISNUMBER(F601),IF(INDEX(Activiteitenoverzicht!$G$5:$G$10001,F601)&lt;&gt;0,INDEX(Activiteitenoverzicht!$G$5:$G$10001,F601),"niet gevonden"),"-")</f>
        <v>-</v>
      </c>
      <c r="I601" t="str">
        <f ca="1">IF(ISNUMBER(F601), IFERROR(MATCH(A601,OFFSET(Activiteitenoverzicht!$D$5:$D$10001,F601,0), 0)+F601, "-"), "-")</f>
        <v>-</v>
      </c>
      <c r="J601" t="str" cm="1">
        <f t="array" aca="1" ref="J601" ca="1">IF(ISNUMBER(I601),IF(INDEX(Activiteitenoverzicht!$B$5:$B$10001,I601)&lt;&gt;0,INDEX(Activiteitenoverzicht!$B$5:$B$10001,I601),"niet gevonden"),"-")</f>
        <v>-</v>
      </c>
      <c r="K601" t="str" cm="1">
        <f t="array" aca="1" ref="K601" ca="1">IF(ISNUMBER(I601),IF(INDEX(Activiteitenoverzicht!$G$5:$G$10001,I601)&lt;&gt;0,INDEX(Activiteitenoverzicht!$G$5:$G$10001,I601),"niet gevonden"),"-")</f>
        <v>-</v>
      </c>
      <c r="L601" t="str">
        <f ca="1">IF(ISNUMBER(I601), IFERROR(MATCH(A601,OFFSET(Activiteitenoverzicht!$D$5:$D$10001,I601,0), 0)+I601, "-"), "-")</f>
        <v>-</v>
      </c>
      <c r="M601" t="str" cm="1">
        <f t="array" aca="1" ref="M601" ca="1">IF(ISNUMBER(L601),IF(INDEX(Activiteitenoverzicht!$B$5:$B$10001,L601)&lt;&gt;0,INDEX(Activiteitenoverzicht!$B$5:$B$10001,L601),"niet gevonden"),"-")</f>
        <v>-</v>
      </c>
      <c r="N601" t="str" cm="1">
        <f t="array" aca="1" ref="N601" ca="1">IF(ISNUMBER(L601),IF(INDEX(Activiteitenoverzicht!$G$5:$G$10001,L601)&lt;&gt;0,INDEX(Activiteitenoverzicht!$G$5:$G$10001,L601),"niet gevonden"),"-")</f>
        <v>-</v>
      </c>
      <c r="O601" t="str">
        <f ca="1">IF(ISNUMBER(L601), IFERROR(MATCH(A601,OFFSET(Activiteitenoverzicht!$D$5:$D$10001,L601,0), 0)+L601, "-"), "-")</f>
        <v>-</v>
      </c>
      <c r="R601" t="str">
        <f ca="1">IF(ISNUMBER(O601), IFERROR(MATCH(A601,OFFSET(Activiteitenoverzicht!$D$5:$D$10001,O601,0), 0)+O601, "-"), "-")</f>
        <v>-</v>
      </c>
      <c r="U601" t="str">
        <f ca="1">IF(ISNUMBER(R601), IFERROR(MATCH(A601,OFFSET(Activiteitenoverzicht!$D$5:$D$10001,R601,0), 0)+R601, "-"), "-")</f>
        <v>-</v>
      </c>
      <c r="X601" t="str">
        <f ca="1">IF(ISNUMBER(U601), IFERROR(MATCH(A601,OFFSET(Activiteitenoverzicht!$D$5:$D$10001,U601,0), 0)+U601, "-"), "-")</f>
        <v>-</v>
      </c>
      <c r="AA601" t="str">
        <f ca="1">IF(ISNUMBER(X601), IFERROR(MATCH(A601,OFFSET(Activiteitenoverzicht!$D$5:$D$10001,X601,0), 0)+X601, "-"), "-")</f>
        <v>-</v>
      </c>
    </row>
    <row r="602" spans="2:27" x14ac:dyDescent="0.25">
      <c r="B602">
        <f t="shared" si="9"/>
        <v>0</v>
      </c>
      <c r="C602" t="e">
        <f>MATCH(A602,Activiteitenoverzicht!$D$5:$D$10001, 0)</f>
        <v>#N/A</v>
      </c>
      <c r="D602" t="e" cm="1">
        <f t="array" ref="D602">IF(INDEX(Activiteitenoverzicht!$B$5:$B$10001,C602)&lt;&gt;0,INDEX(Activiteitenoverzicht!$B$5:$B$10001,C602),"niet gevonden")</f>
        <v>#N/A</v>
      </c>
      <c r="E602" t="e" cm="1">
        <f t="array" ref="E602">IF(INDEX(Activiteitenoverzicht!$G$5:$G$10001,C602)&lt;&gt;0,INDEX(Activiteitenoverzicht!$G$5:$G$10001,C602),"niet gevonden")</f>
        <v>#N/A</v>
      </c>
      <c r="F602" t="str">
        <f ca="1">IFERROR(MATCH(A602,OFFSET(Activiteitenoverzicht!$D$5:$D$2079,C602,0), 0)+C602, "-")</f>
        <v>-</v>
      </c>
      <c r="G602" t="str" cm="1">
        <f t="array" aca="1" ref="G602" ca="1">IF(ISNUMBER(F602),IF(INDEX(Activiteitenoverzicht!$B$5:$B$10001,F602)&lt;&gt;0,INDEX(Activiteitenoverzicht!$B$5:$B$10001,F602),"niet gevonden"),"-")</f>
        <v>-</v>
      </c>
      <c r="H602" t="str" cm="1">
        <f t="array" aca="1" ref="H602" ca="1">IF(ISNUMBER(F602),IF(INDEX(Activiteitenoverzicht!$G$5:$G$10001,F602)&lt;&gt;0,INDEX(Activiteitenoverzicht!$G$5:$G$10001,F602),"niet gevonden"),"-")</f>
        <v>-</v>
      </c>
      <c r="I602" t="str">
        <f ca="1">IF(ISNUMBER(F602), IFERROR(MATCH(A602,OFFSET(Activiteitenoverzicht!$D$5:$D$10001,F602,0), 0)+F602, "-"), "-")</f>
        <v>-</v>
      </c>
      <c r="J602" t="str" cm="1">
        <f t="array" aca="1" ref="J602" ca="1">IF(ISNUMBER(I602),IF(INDEX(Activiteitenoverzicht!$B$5:$B$10001,I602)&lt;&gt;0,INDEX(Activiteitenoverzicht!$B$5:$B$10001,I602),"niet gevonden"),"-")</f>
        <v>-</v>
      </c>
      <c r="K602" t="str" cm="1">
        <f t="array" aca="1" ref="K602" ca="1">IF(ISNUMBER(I602),IF(INDEX(Activiteitenoverzicht!$G$5:$G$10001,I602)&lt;&gt;0,INDEX(Activiteitenoverzicht!$G$5:$G$10001,I602),"niet gevonden"),"-")</f>
        <v>-</v>
      </c>
      <c r="L602" t="str">
        <f ca="1">IF(ISNUMBER(I602), IFERROR(MATCH(A602,OFFSET(Activiteitenoverzicht!$D$5:$D$10001,I602,0), 0)+I602, "-"), "-")</f>
        <v>-</v>
      </c>
      <c r="M602" t="str" cm="1">
        <f t="array" aca="1" ref="M602" ca="1">IF(ISNUMBER(L602),IF(INDEX(Activiteitenoverzicht!$B$5:$B$10001,L602)&lt;&gt;0,INDEX(Activiteitenoverzicht!$B$5:$B$10001,L602),"niet gevonden"),"-")</f>
        <v>-</v>
      </c>
      <c r="N602" t="str" cm="1">
        <f t="array" aca="1" ref="N602" ca="1">IF(ISNUMBER(L602),IF(INDEX(Activiteitenoverzicht!$G$5:$G$10001,L602)&lt;&gt;0,INDEX(Activiteitenoverzicht!$G$5:$G$10001,L602),"niet gevonden"),"-")</f>
        <v>-</v>
      </c>
      <c r="O602" t="str">
        <f ca="1">IF(ISNUMBER(L602), IFERROR(MATCH(A602,OFFSET(Activiteitenoverzicht!$D$5:$D$10001,L602,0), 0)+L602, "-"), "-")</f>
        <v>-</v>
      </c>
      <c r="R602" t="str">
        <f ca="1">IF(ISNUMBER(O602), IFERROR(MATCH(A602,OFFSET(Activiteitenoverzicht!$D$5:$D$10001,O602,0), 0)+O602, "-"), "-")</f>
        <v>-</v>
      </c>
      <c r="U602" t="str">
        <f ca="1">IF(ISNUMBER(R602), IFERROR(MATCH(A602,OFFSET(Activiteitenoverzicht!$D$5:$D$10001,R602,0), 0)+R602, "-"), "-")</f>
        <v>-</v>
      </c>
      <c r="X602" t="str">
        <f ca="1">IF(ISNUMBER(U602), IFERROR(MATCH(A602,OFFSET(Activiteitenoverzicht!$D$5:$D$10001,U602,0), 0)+U602, "-"), "-")</f>
        <v>-</v>
      </c>
      <c r="AA602" t="str">
        <f ca="1">IF(ISNUMBER(X602), IFERROR(MATCH(A602,OFFSET(Activiteitenoverzicht!$D$5:$D$10001,X602,0), 0)+X602, "-"), "-")</f>
        <v>-</v>
      </c>
    </row>
    <row r="603" spans="2:27" x14ac:dyDescent="0.25">
      <c r="B603">
        <f t="shared" si="9"/>
        <v>0</v>
      </c>
      <c r="C603" t="e">
        <f>MATCH(A603,Activiteitenoverzicht!$D$5:$D$10001, 0)</f>
        <v>#N/A</v>
      </c>
      <c r="D603" t="e" cm="1">
        <f t="array" ref="D603">IF(INDEX(Activiteitenoverzicht!$B$5:$B$10001,C603)&lt;&gt;0,INDEX(Activiteitenoverzicht!$B$5:$B$10001,C603),"niet gevonden")</f>
        <v>#N/A</v>
      </c>
      <c r="E603" t="e" cm="1">
        <f t="array" ref="E603">IF(INDEX(Activiteitenoverzicht!$G$5:$G$10001,C603)&lt;&gt;0,INDEX(Activiteitenoverzicht!$G$5:$G$10001,C603),"niet gevonden")</f>
        <v>#N/A</v>
      </c>
      <c r="F603" t="str">
        <f ca="1">IFERROR(MATCH(A603,OFFSET(Activiteitenoverzicht!$D$5:$D$2079,C603,0), 0)+C603, "-")</f>
        <v>-</v>
      </c>
      <c r="G603" t="str" cm="1">
        <f t="array" aca="1" ref="G603" ca="1">IF(ISNUMBER(F603),IF(INDEX(Activiteitenoverzicht!$B$5:$B$10001,F603)&lt;&gt;0,INDEX(Activiteitenoverzicht!$B$5:$B$10001,F603),"niet gevonden"),"-")</f>
        <v>-</v>
      </c>
      <c r="H603" t="str" cm="1">
        <f t="array" aca="1" ref="H603" ca="1">IF(ISNUMBER(F603),IF(INDEX(Activiteitenoverzicht!$G$5:$G$10001,F603)&lt;&gt;0,INDEX(Activiteitenoverzicht!$G$5:$G$10001,F603),"niet gevonden"),"-")</f>
        <v>-</v>
      </c>
      <c r="I603" t="str">
        <f ca="1">IF(ISNUMBER(F603), IFERROR(MATCH(A603,OFFSET(Activiteitenoverzicht!$D$5:$D$10001,F603,0), 0)+F603, "-"), "-")</f>
        <v>-</v>
      </c>
      <c r="J603" t="str" cm="1">
        <f t="array" aca="1" ref="J603" ca="1">IF(ISNUMBER(I603),IF(INDEX(Activiteitenoverzicht!$B$5:$B$10001,I603)&lt;&gt;0,INDEX(Activiteitenoverzicht!$B$5:$B$10001,I603),"niet gevonden"),"-")</f>
        <v>-</v>
      </c>
      <c r="K603" t="str" cm="1">
        <f t="array" aca="1" ref="K603" ca="1">IF(ISNUMBER(I603),IF(INDEX(Activiteitenoverzicht!$G$5:$G$10001,I603)&lt;&gt;0,INDEX(Activiteitenoverzicht!$G$5:$G$10001,I603),"niet gevonden"),"-")</f>
        <v>-</v>
      </c>
      <c r="L603" t="str">
        <f ca="1">IF(ISNUMBER(I603), IFERROR(MATCH(A603,OFFSET(Activiteitenoverzicht!$D$5:$D$10001,I603,0), 0)+I603, "-"), "-")</f>
        <v>-</v>
      </c>
      <c r="M603" t="str" cm="1">
        <f t="array" aca="1" ref="M603" ca="1">IF(ISNUMBER(L603),IF(INDEX(Activiteitenoverzicht!$B$5:$B$10001,L603)&lt;&gt;0,INDEX(Activiteitenoverzicht!$B$5:$B$10001,L603),"niet gevonden"),"-")</f>
        <v>-</v>
      </c>
      <c r="N603" t="str" cm="1">
        <f t="array" aca="1" ref="N603" ca="1">IF(ISNUMBER(L603),IF(INDEX(Activiteitenoverzicht!$G$5:$G$10001,L603)&lt;&gt;0,INDEX(Activiteitenoverzicht!$G$5:$G$10001,L603),"niet gevonden"),"-")</f>
        <v>-</v>
      </c>
      <c r="O603" t="str">
        <f ca="1">IF(ISNUMBER(L603), IFERROR(MATCH(A603,OFFSET(Activiteitenoverzicht!$D$5:$D$10001,L603,0), 0)+L603, "-"), "-")</f>
        <v>-</v>
      </c>
      <c r="R603" t="str">
        <f ca="1">IF(ISNUMBER(O603), IFERROR(MATCH(A603,OFFSET(Activiteitenoverzicht!$D$5:$D$10001,O603,0), 0)+O603, "-"), "-")</f>
        <v>-</v>
      </c>
      <c r="U603" t="str">
        <f ca="1">IF(ISNUMBER(R603), IFERROR(MATCH(A603,OFFSET(Activiteitenoverzicht!$D$5:$D$10001,R603,0), 0)+R603, "-"), "-")</f>
        <v>-</v>
      </c>
      <c r="X603" t="str">
        <f ca="1">IF(ISNUMBER(U603), IFERROR(MATCH(A603,OFFSET(Activiteitenoverzicht!$D$5:$D$10001,U603,0), 0)+U603, "-"), "-")</f>
        <v>-</v>
      </c>
      <c r="AA603" t="str">
        <f ca="1">IF(ISNUMBER(X603), IFERROR(MATCH(A603,OFFSET(Activiteitenoverzicht!$D$5:$D$10001,X603,0), 0)+X603, "-"), "-")</f>
        <v>-</v>
      </c>
    </row>
    <row r="604" spans="2:27" x14ac:dyDescent="0.25">
      <c r="B604">
        <f t="shared" si="9"/>
        <v>0</v>
      </c>
      <c r="C604" t="e">
        <f>MATCH(A604,Activiteitenoverzicht!$D$5:$D$10001, 0)</f>
        <v>#N/A</v>
      </c>
      <c r="D604" t="e" cm="1">
        <f t="array" ref="D604">IF(INDEX(Activiteitenoverzicht!$B$5:$B$10001,C604)&lt;&gt;0,INDEX(Activiteitenoverzicht!$B$5:$B$10001,C604),"niet gevonden")</f>
        <v>#N/A</v>
      </c>
      <c r="E604" t="e" cm="1">
        <f t="array" ref="E604">IF(INDEX(Activiteitenoverzicht!$G$5:$G$10001,C604)&lt;&gt;0,INDEX(Activiteitenoverzicht!$G$5:$G$10001,C604),"niet gevonden")</f>
        <v>#N/A</v>
      </c>
      <c r="F604" t="str">
        <f ca="1">IFERROR(MATCH(A604,OFFSET(Activiteitenoverzicht!$D$5:$D$2079,C604,0), 0)+C604, "-")</f>
        <v>-</v>
      </c>
      <c r="G604" t="str" cm="1">
        <f t="array" aca="1" ref="G604" ca="1">IF(ISNUMBER(F604),IF(INDEX(Activiteitenoverzicht!$B$5:$B$10001,F604)&lt;&gt;0,INDEX(Activiteitenoverzicht!$B$5:$B$10001,F604),"niet gevonden"),"-")</f>
        <v>-</v>
      </c>
      <c r="H604" t="str" cm="1">
        <f t="array" aca="1" ref="H604" ca="1">IF(ISNUMBER(F604),IF(INDEX(Activiteitenoverzicht!$G$5:$G$10001,F604)&lt;&gt;0,INDEX(Activiteitenoverzicht!$G$5:$G$10001,F604),"niet gevonden"),"-")</f>
        <v>-</v>
      </c>
      <c r="I604" t="str">
        <f ca="1">IF(ISNUMBER(F604), IFERROR(MATCH(A604,OFFSET(Activiteitenoverzicht!$D$5:$D$10001,F604,0), 0)+F604, "-"), "-")</f>
        <v>-</v>
      </c>
      <c r="J604" t="str" cm="1">
        <f t="array" aca="1" ref="J604" ca="1">IF(ISNUMBER(I604),IF(INDEX(Activiteitenoverzicht!$B$5:$B$10001,I604)&lt;&gt;0,INDEX(Activiteitenoverzicht!$B$5:$B$10001,I604),"niet gevonden"),"-")</f>
        <v>-</v>
      </c>
      <c r="K604" t="str" cm="1">
        <f t="array" aca="1" ref="K604" ca="1">IF(ISNUMBER(I604),IF(INDEX(Activiteitenoverzicht!$G$5:$G$10001,I604)&lt;&gt;0,INDEX(Activiteitenoverzicht!$G$5:$G$10001,I604),"niet gevonden"),"-")</f>
        <v>-</v>
      </c>
      <c r="L604" t="str">
        <f ca="1">IF(ISNUMBER(I604), IFERROR(MATCH(A604,OFFSET(Activiteitenoverzicht!$D$5:$D$10001,I604,0), 0)+I604, "-"), "-")</f>
        <v>-</v>
      </c>
      <c r="M604" t="str" cm="1">
        <f t="array" aca="1" ref="M604" ca="1">IF(ISNUMBER(L604),IF(INDEX(Activiteitenoverzicht!$B$5:$B$10001,L604)&lt;&gt;0,INDEX(Activiteitenoverzicht!$B$5:$B$10001,L604),"niet gevonden"),"-")</f>
        <v>-</v>
      </c>
      <c r="N604" t="str" cm="1">
        <f t="array" aca="1" ref="N604" ca="1">IF(ISNUMBER(L604),IF(INDEX(Activiteitenoverzicht!$G$5:$G$10001,L604)&lt;&gt;0,INDEX(Activiteitenoverzicht!$G$5:$G$10001,L604),"niet gevonden"),"-")</f>
        <v>-</v>
      </c>
      <c r="O604" t="str">
        <f ca="1">IF(ISNUMBER(L604), IFERROR(MATCH(A604,OFFSET(Activiteitenoverzicht!$D$5:$D$10001,L604,0), 0)+L604, "-"), "-")</f>
        <v>-</v>
      </c>
      <c r="R604" t="str">
        <f ca="1">IF(ISNUMBER(O604), IFERROR(MATCH(A604,OFFSET(Activiteitenoverzicht!$D$5:$D$10001,O604,0), 0)+O604, "-"), "-")</f>
        <v>-</v>
      </c>
      <c r="U604" t="str">
        <f ca="1">IF(ISNUMBER(R604), IFERROR(MATCH(A604,OFFSET(Activiteitenoverzicht!$D$5:$D$10001,R604,0), 0)+R604, "-"), "-")</f>
        <v>-</v>
      </c>
      <c r="X604" t="str">
        <f ca="1">IF(ISNUMBER(U604), IFERROR(MATCH(A604,OFFSET(Activiteitenoverzicht!$D$5:$D$10001,U604,0), 0)+U604, "-"), "-")</f>
        <v>-</v>
      </c>
      <c r="AA604" t="str">
        <f ca="1">IF(ISNUMBER(X604), IFERROR(MATCH(A604,OFFSET(Activiteitenoverzicht!$D$5:$D$10001,X604,0), 0)+X604, "-"), "-")</f>
        <v>-</v>
      </c>
    </row>
    <row r="605" spans="2:27" x14ac:dyDescent="0.25">
      <c r="B605">
        <f t="shared" si="9"/>
        <v>0</v>
      </c>
      <c r="C605" t="e">
        <f>MATCH(A605,Activiteitenoverzicht!$D$5:$D$10001, 0)</f>
        <v>#N/A</v>
      </c>
      <c r="D605" t="e" cm="1">
        <f t="array" ref="D605">IF(INDEX(Activiteitenoverzicht!$B$5:$B$10001,C605)&lt;&gt;0,INDEX(Activiteitenoverzicht!$B$5:$B$10001,C605),"niet gevonden")</f>
        <v>#N/A</v>
      </c>
      <c r="E605" t="e" cm="1">
        <f t="array" ref="E605">IF(INDEX(Activiteitenoverzicht!$G$5:$G$10001,C605)&lt;&gt;0,INDEX(Activiteitenoverzicht!$G$5:$G$10001,C605),"niet gevonden")</f>
        <v>#N/A</v>
      </c>
      <c r="F605" t="str">
        <f ca="1">IFERROR(MATCH(A605,OFFSET(Activiteitenoverzicht!$D$5:$D$2079,C605,0), 0)+C605, "-")</f>
        <v>-</v>
      </c>
      <c r="G605" t="str" cm="1">
        <f t="array" aca="1" ref="G605" ca="1">IF(ISNUMBER(F605),IF(INDEX(Activiteitenoverzicht!$B$5:$B$10001,F605)&lt;&gt;0,INDEX(Activiteitenoverzicht!$B$5:$B$10001,F605),"niet gevonden"),"-")</f>
        <v>-</v>
      </c>
      <c r="H605" t="str" cm="1">
        <f t="array" aca="1" ref="H605" ca="1">IF(ISNUMBER(F605),IF(INDEX(Activiteitenoverzicht!$G$5:$G$10001,F605)&lt;&gt;0,INDEX(Activiteitenoverzicht!$G$5:$G$10001,F605),"niet gevonden"),"-")</f>
        <v>-</v>
      </c>
      <c r="I605" t="str">
        <f ca="1">IF(ISNUMBER(F605), IFERROR(MATCH(A605,OFFSET(Activiteitenoverzicht!$D$5:$D$10001,F605,0), 0)+F605, "-"), "-")</f>
        <v>-</v>
      </c>
      <c r="J605" t="str" cm="1">
        <f t="array" aca="1" ref="J605" ca="1">IF(ISNUMBER(I605),IF(INDEX(Activiteitenoverzicht!$B$5:$B$10001,I605)&lt;&gt;0,INDEX(Activiteitenoverzicht!$B$5:$B$10001,I605),"niet gevonden"),"-")</f>
        <v>-</v>
      </c>
      <c r="K605" t="str" cm="1">
        <f t="array" aca="1" ref="K605" ca="1">IF(ISNUMBER(I605),IF(INDEX(Activiteitenoverzicht!$G$5:$G$10001,I605)&lt;&gt;0,INDEX(Activiteitenoverzicht!$G$5:$G$10001,I605),"niet gevonden"),"-")</f>
        <v>-</v>
      </c>
      <c r="L605" t="str">
        <f ca="1">IF(ISNUMBER(I605), IFERROR(MATCH(A605,OFFSET(Activiteitenoverzicht!$D$5:$D$10001,I605,0), 0)+I605, "-"), "-")</f>
        <v>-</v>
      </c>
      <c r="M605" t="str" cm="1">
        <f t="array" aca="1" ref="M605" ca="1">IF(ISNUMBER(L605),IF(INDEX(Activiteitenoverzicht!$B$5:$B$10001,L605)&lt;&gt;0,INDEX(Activiteitenoverzicht!$B$5:$B$10001,L605),"niet gevonden"),"-")</f>
        <v>-</v>
      </c>
      <c r="N605" t="str" cm="1">
        <f t="array" aca="1" ref="N605" ca="1">IF(ISNUMBER(L605),IF(INDEX(Activiteitenoverzicht!$G$5:$G$10001,L605)&lt;&gt;0,INDEX(Activiteitenoverzicht!$G$5:$G$10001,L605),"niet gevonden"),"-")</f>
        <v>-</v>
      </c>
      <c r="O605" t="str">
        <f ca="1">IF(ISNUMBER(L605), IFERROR(MATCH(A605,OFFSET(Activiteitenoverzicht!$D$5:$D$10001,L605,0), 0)+L605, "-"), "-")</f>
        <v>-</v>
      </c>
      <c r="R605" t="str">
        <f ca="1">IF(ISNUMBER(O605), IFERROR(MATCH(A605,OFFSET(Activiteitenoverzicht!$D$5:$D$10001,O605,0), 0)+O605, "-"), "-")</f>
        <v>-</v>
      </c>
      <c r="U605" t="str">
        <f ca="1">IF(ISNUMBER(R605), IFERROR(MATCH(A605,OFFSET(Activiteitenoverzicht!$D$5:$D$10001,R605,0), 0)+R605, "-"), "-")</f>
        <v>-</v>
      </c>
      <c r="X605" t="str">
        <f ca="1">IF(ISNUMBER(U605), IFERROR(MATCH(A605,OFFSET(Activiteitenoverzicht!$D$5:$D$10001,U605,0), 0)+U605, "-"), "-")</f>
        <v>-</v>
      </c>
      <c r="AA605" t="str">
        <f ca="1">IF(ISNUMBER(X605), IFERROR(MATCH(A605,OFFSET(Activiteitenoverzicht!$D$5:$D$10001,X605,0), 0)+X605, "-"), "-")</f>
        <v>-</v>
      </c>
    </row>
    <row r="606" spans="2:27" x14ac:dyDescent="0.25">
      <c r="B606">
        <f t="shared" si="9"/>
        <v>0</v>
      </c>
      <c r="C606" t="e">
        <f>MATCH(A606,Activiteitenoverzicht!$D$5:$D$10001, 0)</f>
        <v>#N/A</v>
      </c>
      <c r="D606" t="e" cm="1">
        <f t="array" ref="D606">IF(INDEX(Activiteitenoverzicht!$B$5:$B$10001,C606)&lt;&gt;0,INDEX(Activiteitenoverzicht!$B$5:$B$10001,C606),"niet gevonden")</f>
        <v>#N/A</v>
      </c>
      <c r="E606" t="e" cm="1">
        <f t="array" ref="E606">IF(INDEX(Activiteitenoverzicht!$G$5:$G$10001,C606)&lt;&gt;0,INDEX(Activiteitenoverzicht!$G$5:$G$10001,C606),"niet gevonden")</f>
        <v>#N/A</v>
      </c>
      <c r="F606" t="str">
        <f ca="1">IFERROR(MATCH(A606,OFFSET(Activiteitenoverzicht!$D$5:$D$2079,C606,0), 0)+C606, "-")</f>
        <v>-</v>
      </c>
      <c r="G606" t="str" cm="1">
        <f t="array" aca="1" ref="G606" ca="1">IF(ISNUMBER(F606),IF(INDEX(Activiteitenoverzicht!$B$5:$B$10001,F606)&lt;&gt;0,INDEX(Activiteitenoverzicht!$B$5:$B$10001,F606),"niet gevonden"),"-")</f>
        <v>-</v>
      </c>
      <c r="H606" t="str" cm="1">
        <f t="array" aca="1" ref="H606" ca="1">IF(ISNUMBER(F606),IF(INDEX(Activiteitenoverzicht!$G$5:$G$10001,F606)&lt;&gt;0,INDEX(Activiteitenoverzicht!$G$5:$G$10001,F606),"niet gevonden"),"-")</f>
        <v>-</v>
      </c>
      <c r="I606" t="str">
        <f ca="1">IF(ISNUMBER(F606), IFERROR(MATCH(A606,OFFSET(Activiteitenoverzicht!$D$5:$D$10001,F606,0), 0)+F606, "-"), "-")</f>
        <v>-</v>
      </c>
      <c r="J606" t="str" cm="1">
        <f t="array" aca="1" ref="J606" ca="1">IF(ISNUMBER(I606),IF(INDEX(Activiteitenoverzicht!$B$5:$B$10001,I606)&lt;&gt;0,INDEX(Activiteitenoverzicht!$B$5:$B$10001,I606),"niet gevonden"),"-")</f>
        <v>-</v>
      </c>
      <c r="K606" t="str" cm="1">
        <f t="array" aca="1" ref="K606" ca="1">IF(ISNUMBER(I606),IF(INDEX(Activiteitenoverzicht!$G$5:$G$10001,I606)&lt;&gt;0,INDEX(Activiteitenoverzicht!$G$5:$G$10001,I606),"niet gevonden"),"-")</f>
        <v>-</v>
      </c>
      <c r="L606" t="str">
        <f ca="1">IF(ISNUMBER(I606), IFERROR(MATCH(A606,OFFSET(Activiteitenoverzicht!$D$5:$D$10001,I606,0), 0)+I606, "-"), "-")</f>
        <v>-</v>
      </c>
      <c r="M606" t="str" cm="1">
        <f t="array" aca="1" ref="M606" ca="1">IF(ISNUMBER(L606),IF(INDEX(Activiteitenoverzicht!$B$5:$B$10001,L606)&lt;&gt;0,INDEX(Activiteitenoverzicht!$B$5:$B$10001,L606),"niet gevonden"),"-")</f>
        <v>-</v>
      </c>
      <c r="N606" t="str" cm="1">
        <f t="array" aca="1" ref="N606" ca="1">IF(ISNUMBER(L606),IF(INDEX(Activiteitenoverzicht!$G$5:$G$10001,L606)&lt;&gt;0,INDEX(Activiteitenoverzicht!$G$5:$G$10001,L606),"niet gevonden"),"-")</f>
        <v>-</v>
      </c>
      <c r="O606" t="str">
        <f ca="1">IF(ISNUMBER(L606), IFERROR(MATCH(A606,OFFSET(Activiteitenoverzicht!$D$5:$D$10001,L606,0), 0)+L606, "-"), "-")</f>
        <v>-</v>
      </c>
      <c r="R606" t="str">
        <f ca="1">IF(ISNUMBER(O606), IFERROR(MATCH(A606,OFFSET(Activiteitenoverzicht!$D$5:$D$10001,O606,0), 0)+O606, "-"), "-")</f>
        <v>-</v>
      </c>
      <c r="U606" t="str">
        <f ca="1">IF(ISNUMBER(R606), IFERROR(MATCH(A606,OFFSET(Activiteitenoverzicht!$D$5:$D$10001,R606,0), 0)+R606, "-"), "-")</f>
        <v>-</v>
      </c>
      <c r="X606" t="str">
        <f ca="1">IF(ISNUMBER(U606), IFERROR(MATCH(A606,OFFSET(Activiteitenoverzicht!$D$5:$D$10001,U606,0), 0)+U606, "-"), "-")</f>
        <v>-</v>
      </c>
      <c r="AA606" t="str">
        <f ca="1">IF(ISNUMBER(X606), IFERROR(MATCH(A606,OFFSET(Activiteitenoverzicht!$D$5:$D$10001,X606,0), 0)+X606, "-"), "-")</f>
        <v>-</v>
      </c>
    </row>
    <row r="607" spans="2:27" x14ac:dyDescent="0.25">
      <c r="B607">
        <f t="shared" si="9"/>
        <v>0</v>
      </c>
      <c r="C607" t="e">
        <f>MATCH(A607,Activiteitenoverzicht!$D$5:$D$10001, 0)</f>
        <v>#N/A</v>
      </c>
      <c r="D607" t="e" cm="1">
        <f t="array" ref="D607">IF(INDEX(Activiteitenoverzicht!$B$5:$B$10001,C607)&lt;&gt;0,INDEX(Activiteitenoverzicht!$B$5:$B$10001,C607),"niet gevonden")</f>
        <v>#N/A</v>
      </c>
      <c r="E607" t="e" cm="1">
        <f t="array" ref="E607">IF(INDEX(Activiteitenoverzicht!$G$5:$G$10001,C607)&lt;&gt;0,INDEX(Activiteitenoverzicht!$G$5:$G$10001,C607),"niet gevonden")</f>
        <v>#N/A</v>
      </c>
      <c r="F607" t="str">
        <f ca="1">IFERROR(MATCH(A607,OFFSET(Activiteitenoverzicht!$D$5:$D$2079,C607,0), 0)+C607, "-")</f>
        <v>-</v>
      </c>
      <c r="G607" t="str" cm="1">
        <f t="array" aca="1" ref="G607" ca="1">IF(ISNUMBER(F607),IF(INDEX(Activiteitenoverzicht!$B$5:$B$10001,F607)&lt;&gt;0,INDEX(Activiteitenoverzicht!$B$5:$B$10001,F607),"niet gevonden"),"-")</f>
        <v>-</v>
      </c>
      <c r="H607" t="str" cm="1">
        <f t="array" aca="1" ref="H607" ca="1">IF(ISNUMBER(F607),IF(INDEX(Activiteitenoverzicht!$G$5:$G$10001,F607)&lt;&gt;0,INDEX(Activiteitenoverzicht!$G$5:$G$10001,F607),"niet gevonden"),"-")</f>
        <v>-</v>
      </c>
      <c r="I607" t="str">
        <f ca="1">IF(ISNUMBER(F607), IFERROR(MATCH(A607,OFFSET(Activiteitenoverzicht!$D$5:$D$10001,F607,0), 0)+F607, "-"), "-")</f>
        <v>-</v>
      </c>
      <c r="J607" t="str" cm="1">
        <f t="array" aca="1" ref="J607" ca="1">IF(ISNUMBER(I607),IF(INDEX(Activiteitenoverzicht!$B$5:$B$10001,I607)&lt;&gt;0,INDEX(Activiteitenoverzicht!$B$5:$B$10001,I607),"niet gevonden"),"-")</f>
        <v>-</v>
      </c>
      <c r="K607" t="str" cm="1">
        <f t="array" aca="1" ref="K607" ca="1">IF(ISNUMBER(I607),IF(INDEX(Activiteitenoverzicht!$G$5:$G$10001,I607)&lt;&gt;0,INDEX(Activiteitenoverzicht!$G$5:$G$10001,I607),"niet gevonden"),"-")</f>
        <v>-</v>
      </c>
      <c r="L607" t="str">
        <f ca="1">IF(ISNUMBER(I607), IFERROR(MATCH(A607,OFFSET(Activiteitenoverzicht!$D$5:$D$10001,I607,0), 0)+I607, "-"), "-")</f>
        <v>-</v>
      </c>
      <c r="M607" t="str" cm="1">
        <f t="array" aca="1" ref="M607" ca="1">IF(ISNUMBER(L607),IF(INDEX(Activiteitenoverzicht!$B$5:$B$10001,L607)&lt;&gt;0,INDEX(Activiteitenoverzicht!$B$5:$B$10001,L607),"niet gevonden"),"-")</f>
        <v>-</v>
      </c>
      <c r="N607" t="str" cm="1">
        <f t="array" aca="1" ref="N607" ca="1">IF(ISNUMBER(L607),IF(INDEX(Activiteitenoverzicht!$G$5:$G$10001,L607)&lt;&gt;0,INDEX(Activiteitenoverzicht!$G$5:$G$10001,L607),"niet gevonden"),"-")</f>
        <v>-</v>
      </c>
      <c r="O607" t="str">
        <f ca="1">IF(ISNUMBER(L607), IFERROR(MATCH(A607,OFFSET(Activiteitenoverzicht!$D$5:$D$10001,L607,0), 0)+L607, "-"), "-")</f>
        <v>-</v>
      </c>
      <c r="R607" t="str">
        <f ca="1">IF(ISNUMBER(O607), IFERROR(MATCH(A607,OFFSET(Activiteitenoverzicht!$D$5:$D$10001,O607,0), 0)+O607, "-"), "-")</f>
        <v>-</v>
      </c>
      <c r="U607" t="str">
        <f ca="1">IF(ISNUMBER(R607), IFERROR(MATCH(A607,OFFSET(Activiteitenoverzicht!$D$5:$D$10001,R607,0), 0)+R607, "-"), "-")</f>
        <v>-</v>
      </c>
      <c r="X607" t="str">
        <f ca="1">IF(ISNUMBER(U607), IFERROR(MATCH(A607,OFFSET(Activiteitenoverzicht!$D$5:$D$10001,U607,0), 0)+U607, "-"), "-")</f>
        <v>-</v>
      </c>
      <c r="AA607" t="str">
        <f ca="1">IF(ISNUMBER(X607), IFERROR(MATCH(A607,OFFSET(Activiteitenoverzicht!$D$5:$D$10001,X607,0), 0)+X607, "-"), "-")</f>
        <v>-</v>
      </c>
    </row>
    <row r="608" spans="2:27" x14ac:dyDescent="0.25">
      <c r="B608">
        <f t="shared" si="9"/>
        <v>0</v>
      </c>
      <c r="C608" t="e">
        <f>MATCH(A608,Activiteitenoverzicht!$D$5:$D$10001, 0)</f>
        <v>#N/A</v>
      </c>
      <c r="D608" t="e" cm="1">
        <f t="array" ref="D608">IF(INDEX(Activiteitenoverzicht!$B$5:$B$10001,C608)&lt;&gt;0,INDEX(Activiteitenoverzicht!$B$5:$B$10001,C608),"niet gevonden")</f>
        <v>#N/A</v>
      </c>
      <c r="E608" t="e" cm="1">
        <f t="array" ref="E608">IF(INDEX(Activiteitenoverzicht!$G$5:$G$10001,C608)&lt;&gt;0,INDEX(Activiteitenoverzicht!$G$5:$G$10001,C608),"niet gevonden")</f>
        <v>#N/A</v>
      </c>
      <c r="F608" t="str">
        <f ca="1">IFERROR(MATCH(A608,OFFSET(Activiteitenoverzicht!$D$5:$D$2079,C608,0), 0)+C608, "-")</f>
        <v>-</v>
      </c>
      <c r="G608" t="str" cm="1">
        <f t="array" aca="1" ref="G608" ca="1">IF(ISNUMBER(F608),IF(INDEX(Activiteitenoverzicht!$B$5:$B$10001,F608)&lt;&gt;0,INDEX(Activiteitenoverzicht!$B$5:$B$10001,F608),"niet gevonden"),"-")</f>
        <v>-</v>
      </c>
      <c r="H608" t="str" cm="1">
        <f t="array" aca="1" ref="H608" ca="1">IF(ISNUMBER(F608),IF(INDEX(Activiteitenoverzicht!$G$5:$G$10001,F608)&lt;&gt;0,INDEX(Activiteitenoverzicht!$G$5:$G$10001,F608),"niet gevonden"),"-")</f>
        <v>-</v>
      </c>
      <c r="I608" t="str">
        <f ca="1">IF(ISNUMBER(F608), IFERROR(MATCH(A608,OFFSET(Activiteitenoverzicht!$D$5:$D$10001,F608,0), 0)+F608, "-"), "-")</f>
        <v>-</v>
      </c>
      <c r="J608" t="str" cm="1">
        <f t="array" aca="1" ref="J608" ca="1">IF(ISNUMBER(I608),IF(INDEX(Activiteitenoverzicht!$B$5:$B$10001,I608)&lt;&gt;0,INDEX(Activiteitenoverzicht!$B$5:$B$10001,I608),"niet gevonden"),"-")</f>
        <v>-</v>
      </c>
      <c r="K608" t="str" cm="1">
        <f t="array" aca="1" ref="K608" ca="1">IF(ISNUMBER(I608),IF(INDEX(Activiteitenoverzicht!$G$5:$G$10001,I608)&lt;&gt;0,INDEX(Activiteitenoverzicht!$G$5:$G$10001,I608),"niet gevonden"),"-")</f>
        <v>-</v>
      </c>
      <c r="L608" t="str">
        <f ca="1">IF(ISNUMBER(I608), IFERROR(MATCH(A608,OFFSET(Activiteitenoverzicht!$D$5:$D$10001,I608,0), 0)+I608, "-"), "-")</f>
        <v>-</v>
      </c>
      <c r="M608" t="str" cm="1">
        <f t="array" aca="1" ref="M608" ca="1">IF(ISNUMBER(L608),IF(INDEX(Activiteitenoverzicht!$B$5:$B$10001,L608)&lt;&gt;0,INDEX(Activiteitenoverzicht!$B$5:$B$10001,L608),"niet gevonden"),"-")</f>
        <v>-</v>
      </c>
      <c r="N608" t="str" cm="1">
        <f t="array" aca="1" ref="N608" ca="1">IF(ISNUMBER(L608),IF(INDEX(Activiteitenoverzicht!$G$5:$G$10001,L608)&lt;&gt;0,INDEX(Activiteitenoverzicht!$G$5:$G$10001,L608),"niet gevonden"),"-")</f>
        <v>-</v>
      </c>
      <c r="O608" t="str">
        <f ca="1">IF(ISNUMBER(L608), IFERROR(MATCH(A608,OFFSET(Activiteitenoverzicht!$D$5:$D$10001,L608,0), 0)+L608, "-"), "-")</f>
        <v>-</v>
      </c>
      <c r="R608" t="str">
        <f ca="1">IF(ISNUMBER(O608), IFERROR(MATCH(A608,OFFSET(Activiteitenoverzicht!$D$5:$D$10001,O608,0), 0)+O608, "-"), "-")</f>
        <v>-</v>
      </c>
      <c r="U608" t="str">
        <f ca="1">IF(ISNUMBER(R608), IFERROR(MATCH(A608,OFFSET(Activiteitenoverzicht!$D$5:$D$10001,R608,0), 0)+R608, "-"), "-")</f>
        <v>-</v>
      </c>
      <c r="X608" t="str">
        <f ca="1">IF(ISNUMBER(U608), IFERROR(MATCH(A608,OFFSET(Activiteitenoverzicht!$D$5:$D$10001,U608,0), 0)+U608, "-"), "-")</f>
        <v>-</v>
      </c>
      <c r="AA608" t="str">
        <f ca="1">IF(ISNUMBER(X608), IFERROR(MATCH(A608,OFFSET(Activiteitenoverzicht!$D$5:$D$10001,X608,0), 0)+X608, "-"), "-")</f>
        <v>-</v>
      </c>
    </row>
    <row r="609" spans="2:27" x14ac:dyDescent="0.25">
      <c r="B609">
        <f t="shared" si="9"/>
        <v>0</v>
      </c>
      <c r="C609" t="e">
        <f>MATCH(A609,Activiteitenoverzicht!$D$5:$D$10001, 0)</f>
        <v>#N/A</v>
      </c>
      <c r="D609" t="e" cm="1">
        <f t="array" ref="D609">IF(INDEX(Activiteitenoverzicht!$B$5:$B$10001,C609)&lt;&gt;0,INDEX(Activiteitenoverzicht!$B$5:$B$10001,C609),"niet gevonden")</f>
        <v>#N/A</v>
      </c>
      <c r="E609" t="e" cm="1">
        <f t="array" ref="E609">IF(INDEX(Activiteitenoverzicht!$G$5:$G$10001,C609)&lt;&gt;0,INDEX(Activiteitenoverzicht!$G$5:$G$10001,C609),"niet gevonden")</f>
        <v>#N/A</v>
      </c>
      <c r="F609" t="str">
        <f ca="1">IFERROR(MATCH(A609,OFFSET(Activiteitenoverzicht!$D$5:$D$2079,C609,0), 0)+C609, "-")</f>
        <v>-</v>
      </c>
      <c r="G609" t="str" cm="1">
        <f t="array" aca="1" ref="G609" ca="1">IF(ISNUMBER(F609),IF(INDEX(Activiteitenoverzicht!$B$5:$B$10001,F609)&lt;&gt;0,INDEX(Activiteitenoverzicht!$B$5:$B$10001,F609),"niet gevonden"),"-")</f>
        <v>-</v>
      </c>
      <c r="H609" t="str" cm="1">
        <f t="array" aca="1" ref="H609" ca="1">IF(ISNUMBER(F609),IF(INDEX(Activiteitenoverzicht!$G$5:$G$10001,F609)&lt;&gt;0,INDEX(Activiteitenoverzicht!$G$5:$G$10001,F609),"niet gevonden"),"-")</f>
        <v>-</v>
      </c>
      <c r="I609" t="str">
        <f ca="1">IF(ISNUMBER(F609), IFERROR(MATCH(A609,OFFSET(Activiteitenoverzicht!$D$5:$D$10001,F609,0), 0)+F609, "-"), "-")</f>
        <v>-</v>
      </c>
      <c r="J609" t="str" cm="1">
        <f t="array" aca="1" ref="J609" ca="1">IF(ISNUMBER(I609),IF(INDEX(Activiteitenoverzicht!$B$5:$B$10001,I609)&lt;&gt;0,INDEX(Activiteitenoverzicht!$B$5:$B$10001,I609),"niet gevonden"),"-")</f>
        <v>-</v>
      </c>
      <c r="K609" t="str" cm="1">
        <f t="array" aca="1" ref="K609" ca="1">IF(ISNUMBER(I609),IF(INDEX(Activiteitenoverzicht!$G$5:$G$10001,I609)&lt;&gt;0,INDEX(Activiteitenoverzicht!$G$5:$G$10001,I609),"niet gevonden"),"-")</f>
        <v>-</v>
      </c>
      <c r="L609" t="str">
        <f ca="1">IF(ISNUMBER(I609), IFERROR(MATCH(A609,OFFSET(Activiteitenoverzicht!$D$5:$D$10001,I609,0), 0)+I609, "-"), "-")</f>
        <v>-</v>
      </c>
      <c r="M609" t="str" cm="1">
        <f t="array" aca="1" ref="M609" ca="1">IF(ISNUMBER(L609),IF(INDEX(Activiteitenoverzicht!$B$5:$B$10001,L609)&lt;&gt;0,INDEX(Activiteitenoverzicht!$B$5:$B$10001,L609),"niet gevonden"),"-")</f>
        <v>-</v>
      </c>
      <c r="N609" t="str" cm="1">
        <f t="array" aca="1" ref="N609" ca="1">IF(ISNUMBER(L609),IF(INDEX(Activiteitenoverzicht!$G$5:$G$10001,L609)&lt;&gt;0,INDEX(Activiteitenoverzicht!$G$5:$G$10001,L609),"niet gevonden"),"-")</f>
        <v>-</v>
      </c>
      <c r="O609" t="str">
        <f ca="1">IF(ISNUMBER(L609), IFERROR(MATCH(A609,OFFSET(Activiteitenoverzicht!$D$5:$D$10001,L609,0), 0)+L609, "-"), "-")</f>
        <v>-</v>
      </c>
      <c r="R609" t="str">
        <f ca="1">IF(ISNUMBER(O609), IFERROR(MATCH(A609,OFFSET(Activiteitenoverzicht!$D$5:$D$10001,O609,0), 0)+O609, "-"), "-")</f>
        <v>-</v>
      </c>
      <c r="U609" t="str">
        <f ca="1">IF(ISNUMBER(R609), IFERROR(MATCH(A609,OFFSET(Activiteitenoverzicht!$D$5:$D$10001,R609,0), 0)+R609, "-"), "-")</f>
        <v>-</v>
      </c>
      <c r="X609" t="str">
        <f ca="1">IF(ISNUMBER(U609), IFERROR(MATCH(A609,OFFSET(Activiteitenoverzicht!$D$5:$D$10001,U609,0), 0)+U609, "-"), "-")</f>
        <v>-</v>
      </c>
      <c r="AA609" t="str">
        <f ca="1">IF(ISNUMBER(X609), IFERROR(MATCH(A609,OFFSET(Activiteitenoverzicht!$D$5:$D$10001,X609,0), 0)+X609, "-"), "-")</f>
        <v>-</v>
      </c>
    </row>
    <row r="610" spans="2:27" x14ac:dyDescent="0.25">
      <c r="B610">
        <f t="shared" si="9"/>
        <v>0</v>
      </c>
      <c r="C610" t="e">
        <f>MATCH(A610,Activiteitenoverzicht!$D$5:$D$10001, 0)</f>
        <v>#N/A</v>
      </c>
      <c r="D610" t="e" cm="1">
        <f t="array" ref="D610">IF(INDEX(Activiteitenoverzicht!$B$5:$B$10001,C610)&lt;&gt;0,INDEX(Activiteitenoverzicht!$B$5:$B$10001,C610),"niet gevonden")</f>
        <v>#N/A</v>
      </c>
      <c r="E610" t="e" cm="1">
        <f t="array" ref="E610">IF(INDEX(Activiteitenoverzicht!$G$5:$G$10001,C610)&lt;&gt;0,INDEX(Activiteitenoverzicht!$G$5:$G$10001,C610),"niet gevonden")</f>
        <v>#N/A</v>
      </c>
      <c r="F610" t="str">
        <f ca="1">IFERROR(MATCH(A610,OFFSET(Activiteitenoverzicht!$D$5:$D$2079,C610,0), 0)+C610, "-")</f>
        <v>-</v>
      </c>
      <c r="G610" t="str" cm="1">
        <f t="array" aca="1" ref="G610" ca="1">IF(ISNUMBER(F610),IF(INDEX(Activiteitenoverzicht!$B$5:$B$10001,F610)&lt;&gt;0,INDEX(Activiteitenoverzicht!$B$5:$B$10001,F610),"niet gevonden"),"-")</f>
        <v>-</v>
      </c>
      <c r="H610" t="str" cm="1">
        <f t="array" aca="1" ref="H610" ca="1">IF(ISNUMBER(F610),IF(INDEX(Activiteitenoverzicht!$G$5:$G$10001,F610)&lt;&gt;0,INDEX(Activiteitenoverzicht!$G$5:$G$10001,F610),"niet gevonden"),"-")</f>
        <v>-</v>
      </c>
      <c r="I610" t="str">
        <f ca="1">IF(ISNUMBER(F610), IFERROR(MATCH(A610,OFFSET(Activiteitenoverzicht!$D$5:$D$10001,F610,0), 0)+F610, "-"), "-")</f>
        <v>-</v>
      </c>
      <c r="J610" t="str" cm="1">
        <f t="array" aca="1" ref="J610" ca="1">IF(ISNUMBER(I610),IF(INDEX(Activiteitenoverzicht!$B$5:$B$10001,I610)&lt;&gt;0,INDEX(Activiteitenoverzicht!$B$5:$B$10001,I610),"niet gevonden"),"-")</f>
        <v>-</v>
      </c>
      <c r="K610" t="str" cm="1">
        <f t="array" aca="1" ref="K610" ca="1">IF(ISNUMBER(I610),IF(INDEX(Activiteitenoverzicht!$G$5:$G$10001,I610)&lt;&gt;0,INDEX(Activiteitenoverzicht!$G$5:$G$10001,I610),"niet gevonden"),"-")</f>
        <v>-</v>
      </c>
      <c r="L610" t="str">
        <f ca="1">IF(ISNUMBER(I610), IFERROR(MATCH(A610,OFFSET(Activiteitenoverzicht!$D$5:$D$10001,I610,0), 0)+I610, "-"), "-")</f>
        <v>-</v>
      </c>
      <c r="M610" t="str" cm="1">
        <f t="array" aca="1" ref="M610" ca="1">IF(ISNUMBER(L610),IF(INDEX(Activiteitenoverzicht!$B$5:$B$10001,L610)&lt;&gt;0,INDEX(Activiteitenoverzicht!$B$5:$B$10001,L610),"niet gevonden"),"-")</f>
        <v>-</v>
      </c>
      <c r="N610" t="str" cm="1">
        <f t="array" aca="1" ref="N610" ca="1">IF(ISNUMBER(L610),IF(INDEX(Activiteitenoverzicht!$G$5:$G$10001,L610)&lt;&gt;0,INDEX(Activiteitenoverzicht!$G$5:$G$10001,L610),"niet gevonden"),"-")</f>
        <v>-</v>
      </c>
      <c r="O610" t="str">
        <f ca="1">IF(ISNUMBER(L610), IFERROR(MATCH(A610,OFFSET(Activiteitenoverzicht!$D$5:$D$10001,L610,0), 0)+L610, "-"), "-")</f>
        <v>-</v>
      </c>
      <c r="R610" t="str">
        <f ca="1">IF(ISNUMBER(O610), IFERROR(MATCH(A610,OFFSET(Activiteitenoverzicht!$D$5:$D$10001,O610,0), 0)+O610, "-"), "-")</f>
        <v>-</v>
      </c>
      <c r="U610" t="str">
        <f ca="1">IF(ISNUMBER(R610), IFERROR(MATCH(A610,OFFSET(Activiteitenoverzicht!$D$5:$D$10001,R610,0), 0)+R610, "-"), "-")</f>
        <v>-</v>
      </c>
      <c r="X610" t="str">
        <f ca="1">IF(ISNUMBER(U610), IFERROR(MATCH(A610,OFFSET(Activiteitenoverzicht!$D$5:$D$10001,U610,0), 0)+U610, "-"), "-")</f>
        <v>-</v>
      </c>
      <c r="AA610" t="str">
        <f ca="1">IF(ISNUMBER(X610), IFERROR(MATCH(A610,OFFSET(Activiteitenoverzicht!$D$5:$D$10001,X610,0), 0)+X610, "-"), "-")</f>
        <v>-</v>
      </c>
    </row>
    <row r="611" spans="2:27" x14ac:dyDescent="0.25">
      <c r="B611">
        <f t="shared" si="9"/>
        <v>0</v>
      </c>
      <c r="C611" t="e">
        <f>MATCH(A611,Activiteitenoverzicht!$D$5:$D$10001, 0)</f>
        <v>#N/A</v>
      </c>
      <c r="D611" t="e" cm="1">
        <f t="array" ref="D611">IF(INDEX(Activiteitenoverzicht!$B$5:$B$10001,C611)&lt;&gt;0,INDEX(Activiteitenoverzicht!$B$5:$B$10001,C611),"niet gevonden")</f>
        <v>#N/A</v>
      </c>
      <c r="E611" t="e" cm="1">
        <f t="array" ref="E611">IF(INDEX(Activiteitenoverzicht!$G$5:$G$10001,C611)&lt;&gt;0,INDEX(Activiteitenoverzicht!$G$5:$G$10001,C611),"niet gevonden")</f>
        <v>#N/A</v>
      </c>
      <c r="F611" t="str">
        <f ca="1">IFERROR(MATCH(A611,OFFSET(Activiteitenoverzicht!$D$5:$D$2079,C611,0), 0)+C611, "-")</f>
        <v>-</v>
      </c>
      <c r="G611" t="str" cm="1">
        <f t="array" aca="1" ref="G611" ca="1">IF(ISNUMBER(F611),IF(INDEX(Activiteitenoverzicht!$B$5:$B$10001,F611)&lt;&gt;0,INDEX(Activiteitenoverzicht!$B$5:$B$10001,F611),"niet gevonden"),"-")</f>
        <v>-</v>
      </c>
      <c r="H611" t="str" cm="1">
        <f t="array" aca="1" ref="H611" ca="1">IF(ISNUMBER(F611),IF(INDEX(Activiteitenoverzicht!$G$5:$G$10001,F611)&lt;&gt;0,INDEX(Activiteitenoverzicht!$G$5:$G$10001,F611),"niet gevonden"),"-")</f>
        <v>-</v>
      </c>
      <c r="I611" t="str">
        <f ca="1">IF(ISNUMBER(F611), IFERROR(MATCH(A611,OFFSET(Activiteitenoverzicht!$D$5:$D$10001,F611,0), 0)+F611, "-"), "-")</f>
        <v>-</v>
      </c>
      <c r="J611" t="str" cm="1">
        <f t="array" aca="1" ref="J611" ca="1">IF(ISNUMBER(I611),IF(INDEX(Activiteitenoverzicht!$B$5:$B$10001,I611)&lt;&gt;0,INDEX(Activiteitenoverzicht!$B$5:$B$10001,I611),"niet gevonden"),"-")</f>
        <v>-</v>
      </c>
      <c r="K611" t="str" cm="1">
        <f t="array" aca="1" ref="K611" ca="1">IF(ISNUMBER(I611),IF(INDEX(Activiteitenoverzicht!$G$5:$G$10001,I611)&lt;&gt;0,INDEX(Activiteitenoverzicht!$G$5:$G$10001,I611),"niet gevonden"),"-")</f>
        <v>-</v>
      </c>
      <c r="L611" t="str">
        <f ca="1">IF(ISNUMBER(I611), IFERROR(MATCH(A611,OFFSET(Activiteitenoverzicht!$D$5:$D$10001,I611,0), 0)+I611, "-"), "-")</f>
        <v>-</v>
      </c>
      <c r="M611" t="str" cm="1">
        <f t="array" aca="1" ref="M611" ca="1">IF(ISNUMBER(L611),IF(INDEX(Activiteitenoverzicht!$B$5:$B$10001,L611)&lt;&gt;0,INDEX(Activiteitenoverzicht!$B$5:$B$10001,L611),"niet gevonden"),"-")</f>
        <v>-</v>
      </c>
      <c r="N611" t="str" cm="1">
        <f t="array" aca="1" ref="N611" ca="1">IF(ISNUMBER(L611),IF(INDEX(Activiteitenoverzicht!$G$5:$G$10001,L611)&lt;&gt;0,INDEX(Activiteitenoverzicht!$G$5:$G$10001,L611),"niet gevonden"),"-")</f>
        <v>-</v>
      </c>
      <c r="O611" t="str">
        <f ca="1">IF(ISNUMBER(L611), IFERROR(MATCH(A611,OFFSET(Activiteitenoverzicht!$D$5:$D$10001,L611,0), 0)+L611, "-"), "-")</f>
        <v>-</v>
      </c>
      <c r="R611" t="str">
        <f ca="1">IF(ISNUMBER(O611), IFERROR(MATCH(A611,OFFSET(Activiteitenoverzicht!$D$5:$D$10001,O611,0), 0)+O611, "-"), "-")</f>
        <v>-</v>
      </c>
      <c r="U611" t="str">
        <f ca="1">IF(ISNUMBER(R611), IFERROR(MATCH(A611,OFFSET(Activiteitenoverzicht!$D$5:$D$10001,R611,0), 0)+R611, "-"), "-")</f>
        <v>-</v>
      </c>
      <c r="X611" t="str">
        <f ca="1">IF(ISNUMBER(U611), IFERROR(MATCH(A611,OFFSET(Activiteitenoverzicht!$D$5:$D$10001,U611,0), 0)+U611, "-"), "-")</f>
        <v>-</v>
      </c>
      <c r="AA611" t="str">
        <f ca="1">IF(ISNUMBER(X611), IFERROR(MATCH(A611,OFFSET(Activiteitenoverzicht!$D$5:$D$10001,X611,0), 0)+X611, "-"), "-")</f>
        <v>-</v>
      </c>
    </row>
    <row r="612" spans="2:27" x14ac:dyDescent="0.25">
      <c r="B612">
        <f t="shared" si="9"/>
        <v>0</v>
      </c>
      <c r="C612" t="e">
        <f>MATCH(A612,Activiteitenoverzicht!$D$5:$D$10001, 0)</f>
        <v>#N/A</v>
      </c>
      <c r="D612" t="e" cm="1">
        <f t="array" ref="D612">IF(INDEX(Activiteitenoverzicht!$B$5:$B$10001,C612)&lt;&gt;0,INDEX(Activiteitenoverzicht!$B$5:$B$10001,C612),"niet gevonden")</f>
        <v>#N/A</v>
      </c>
      <c r="E612" t="e" cm="1">
        <f t="array" ref="E612">IF(INDEX(Activiteitenoverzicht!$G$5:$G$10001,C612)&lt;&gt;0,INDEX(Activiteitenoverzicht!$G$5:$G$10001,C612),"niet gevonden")</f>
        <v>#N/A</v>
      </c>
      <c r="F612" t="str">
        <f ca="1">IFERROR(MATCH(A612,OFFSET(Activiteitenoverzicht!$D$5:$D$2079,C612,0), 0)+C612, "-")</f>
        <v>-</v>
      </c>
      <c r="G612" t="str" cm="1">
        <f t="array" aca="1" ref="G612" ca="1">IF(ISNUMBER(F612),IF(INDEX(Activiteitenoverzicht!$B$5:$B$10001,F612)&lt;&gt;0,INDEX(Activiteitenoverzicht!$B$5:$B$10001,F612),"niet gevonden"),"-")</f>
        <v>-</v>
      </c>
      <c r="H612" t="str" cm="1">
        <f t="array" aca="1" ref="H612" ca="1">IF(ISNUMBER(F612),IF(INDEX(Activiteitenoverzicht!$G$5:$G$10001,F612)&lt;&gt;0,INDEX(Activiteitenoverzicht!$G$5:$G$10001,F612),"niet gevonden"),"-")</f>
        <v>-</v>
      </c>
      <c r="I612" t="str">
        <f ca="1">IF(ISNUMBER(F612), IFERROR(MATCH(A612,OFFSET(Activiteitenoverzicht!$D$5:$D$10001,F612,0), 0)+F612, "-"), "-")</f>
        <v>-</v>
      </c>
      <c r="J612" t="str" cm="1">
        <f t="array" aca="1" ref="J612" ca="1">IF(ISNUMBER(I612),IF(INDEX(Activiteitenoverzicht!$B$5:$B$10001,I612)&lt;&gt;0,INDEX(Activiteitenoverzicht!$B$5:$B$10001,I612),"niet gevonden"),"-")</f>
        <v>-</v>
      </c>
      <c r="K612" t="str" cm="1">
        <f t="array" aca="1" ref="K612" ca="1">IF(ISNUMBER(I612),IF(INDEX(Activiteitenoverzicht!$G$5:$G$10001,I612)&lt;&gt;0,INDEX(Activiteitenoverzicht!$G$5:$G$10001,I612),"niet gevonden"),"-")</f>
        <v>-</v>
      </c>
      <c r="L612" t="str">
        <f ca="1">IF(ISNUMBER(I612), IFERROR(MATCH(A612,OFFSET(Activiteitenoverzicht!$D$5:$D$10001,I612,0), 0)+I612, "-"), "-")</f>
        <v>-</v>
      </c>
      <c r="M612" t="str" cm="1">
        <f t="array" aca="1" ref="M612" ca="1">IF(ISNUMBER(L612),IF(INDEX(Activiteitenoverzicht!$B$5:$B$10001,L612)&lt;&gt;0,INDEX(Activiteitenoverzicht!$B$5:$B$10001,L612),"niet gevonden"),"-")</f>
        <v>-</v>
      </c>
      <c r="N612" t="str" cm="1">
        <f t="array" aca="1" ref="N612" ca="1">IF(ISNUMBER(L612),IF(INDEX(Activiteitenoverzicht!$G$5:$G$10001,L612)&lt;&gt;0,INDEX(Activiteitenoverzicht!$G$5:$G$10001,L612),"niet gevonden"),"-")</f>
        <v>-</v>
      </c>
      <c r="O612" t="str">
        <f ca="1">IF(ISNUMBER(L612), IFERROR(MATCH(A612,OFFSET(Activiteitenoverzicht!$D$5:$D$10001,L612,0), 0)+L612, "-"), "-")</f>
        <v>-</v>
      </c>
      <c r="R612" t="str">
        <f ca="1">IF(ISNUMBER(O612), IFERROR(MATCH(A612,OFFSET(Activiteitenoverzicht!$D$5:$D$10001,O612,0), 0)+O612, "-"), "-")</f>
        <v>-</v>
      </c>
      <c r="U612" t="str">
        <f ca="1">IF(ISNUMBER(R612), IFERROR(MATCH(A612,OFFSET(Activiteitenoverzicht!$D$5:$D$10001,R612,0), 0)+R612, "-"), "-")</f>
        <v>-</v>
      </c>
      <c r="X612" t="str">
        <f ca="1">IF(ISNUMBER(U612), IFERROR(MATCH(A612,OFFSET(Activiteitenoverzicht!$D$5:$D$10001,U612,0), 0)+U612, "-"), "-")</f>
        <v>-</v>
      </c>
      <c r="AA612" t="str">
        <f ca="1">IF(ISNUMBER(X612), IFERROR(MATCH(A612,OFFSET(Activiteitenoverzicht!$D$5:$D$10001,X612,0), 0)+X612, "-"), "-")</f>
        <v>-</v>
      </c>
    </row>
    <row r="613" spans="2:27" x14ac:dyDescent="0.25">
      <c r="B613">
        <f t="shared" si="9"/>
        <v>0</v>
      </c>
      <c r="C613" t="e">
        <f>MATCH(A613,Activiteitenoverzicht!$D$5:$D$10001, 0)</f>
        <v>#N/A</v>
      </c>
      <c r="D613" t="e" cm="1">
        <f t="array" ref="D613">IF(INDEX(Activiteitenoverzicht!$B$5:$B$10001,C613)&lt;&gt;0,INDEX(Activiteitenoverzicht!$B$5:$B$10001,C613),"niet gevonden")</f>
        <v>#N/A</v>
      </c>
      <c r="E613" t="e" cm="1">
        <f t="array" ref="E613">IF(INDEX(Activiteitenoverzicht!$G$5:$G$10001,C613)&lt;&gt;0,INDEX(Activiteitenoverzicht!$G$5:$G$10001,C613),"niet gevonden")</f>
        <v>#N/A</v>
      </c>
      <c r="F613" t="str">
        <f ca="1">IFERROR(MATCH(A613,OFFSET(Activiteitenoverzicht!$D$5:$D$2079,C613,0), 0)+C613, "-")</f>
        <v>-</v>
      </c>
      <c r="G613" t="str" cm="1">
        <f t="array" aca="1" ref="G613" ca="1">IF(ISNUMBER(F613),IF(INDEX(Activiteitenoverzicht!$B$5:$B$10001,F613)&lt;&gt;0,INDEX(Activiteitenoverzicht!$B$5:$B$10001,F613),"niet gevonden"),"-")</f>
        <v>-</v>
      </c>
      <c r="H613" t="str" cm="1">
        <f t="array" aca="1" ref="H613" ca="1">IF(ISNUMBER(F613),IF(INDEX(Activiteitenoverzicht!$G$5:$G$10001,F613)&lt;&gt;0,INDEX(Activiteitenoverzicht!$G$5:$G$10001,F613),"niet gevonden"),"-")</f>
        <v>-</v>
      </c>
      <c r="I613" t="str">
        <f ca="1">IF(ISNUMBER(F613), IFERROR(MATCH(A613,OFFSET(Activiteitenoverzicht!$D$5:$D$10001,F613,0), 0)+F613, "-"), "-")</f>
        <v>-</v>
      </c>
      <c r="J613" t="str" cm="1">
        <f t="array" aca="1" ref="J613" ca="1">IF(ISNUMBER(I613),IF(INDEX(Activiteitenoverzicht!$B$5:$B$10001,I613)&lt;&gt;0,INDEX(Activiteitenoverzicht!$B$5:$B$10001,I613),"niet gevonden"),"-")</f>
        <v>-</v>
      </c>
      <c r="K613" t="str" cm="1">
        <f t="array" aca="1" ref="K613" ca="1">IF(ISNUMBER(I613),IF(INDEX(Activiteitenoverzicht!$G$5:$G$10001,I613)&lt;&gt;0,INDEX(Activiteitenoverzicht!$G$5:$G$10001,I613),"niet gevonden"),"-")</f>
        <v>-</v>
      </c>
      <c r="L613" t="str">
        <f ca="1">IF(ISNUMBER(I613), IFERROR(MATCH(A613,OFFSET(Activiteitenoverzicht!$D$5:$D$10001,I613,0), 0)+I613, "-"), "-")</f>
        <v>-</v>
      </c>
      <c r="M613" t="str" cm="1">
        <f t="array" aca="1" ref="M613" ca="1">IF(ISNUMBER(L613),IF(INDEX(Activiteitenoverzicht!$B$5:$B$10001,L613)&lt;&gt;0,INDEX(Activiteitenoverzicht!$B$5:$B$10001,L613),"niet gevonden"),"-")</f>
        <v>-</v>
      </c>
      <c r="N613" t="str" cm="1">
        <f t="array" aca="1" ref="N613" ca="1">IF(ISNUMBER(L613),IF(INDEX(Activiteitenoverzicht!$G$5:$G$10001,L613)&lt;&gt;0,INDEX(Activiteitenoverzicht!$G$5:$G$10001,L613),"niet gevonden"),"-")</f>
        <v>-</v>
      </c>
      <c r="O613" t="str">
        <f ca="1">IF(ISNUMBER(L613), IFERROR(MATCH(A613,OFFSET(Activiteitenoverzicht!$D$5:$D$10001,L613,0), 0)+L613, "-"), "-")</f>
        <v>-</v>
      </c>
      <c r="R613" t="str">
        <f ca="1">IF(ISNUMBER(O613), IFERROR(MATCH(A613,OFFSET(Activiteitenoverzicht!$D$5:$D$10001,O613,0), 0)+O613, "-"), "-")</f>
        <v>-</v>
      </c>
      <c r="U613" t="str">
        <f ca="1">IF(ISNUMBER(R613), IFERROR(MATCH(A613,OFFSET(Activiteitenoverzicht!$D$5:$D$10001,R613,0), 0)+R613, "-"), "-")</f>
        <v>-</v>
      </c>
      <c r="X613" t="str">
        <f ca="1">IF(ISNUMBER(U613), IFERROR(MATCH(A613,OFFSET(Activiteitenoverzicht!$D$5:$D$10001,U613,0), 0)+U613, "-"), "-")</f>
        <v>-</v>
      </c>
      <c r="AA613" t="str">
        <f ca="1">IF(ISNUMBER(X613), IFERROR(MATCH(A613,OFFSET(Activiteitenoverzicht!$D$5:$D$10001,X613,0), 0)+X613, "-"), "-")</f>
        <v>-</v>
      </c>
    </row>
    <row r="614" spans="2:27" x14ac:dyDescent="0.25">
      <c r="B614">
        <f t="shared" si="9"/>
        <v>0</v>
      </c>
      <c r="C614" t="e">
        <f>MATCH(A614,Activiteitenoverzicht!$D$5:$D$10001, 0)</f>
        <v>#N/A</v>
      </c>
      <c r="D614" t="e" cm="1">
        <f t="array" ref="D614">IF(INDEX(Activiteitenoverzicht!$B$5:$B$10001,C614)&lt;&gt;0,INDEX(Activiteitenoverzicht!$B$5:$B$10001,C614),"niet gevonden")</f>
        <v>#N/A</v>
      </c>
      <c r="E614" t="e" cm="1">
        <f t="array" ref="E614">IF(INDEX(Activiteitenoverzicht!$G$5:$G$10001,C614)&lt;&gt;0,INDEX(Activiteitenoverzicht!$G$5:$G$10001,C614),"niet gevonden")</f>
        <v>#N/A</v>
      </c>
      <c r="F614" t="str">
        <f ca="1">IFERROR(MATCH(A614,OFFSET(Activiteitenoverzicht!$D$5:$D$2079,C614,0), 0)+C614, "-")</f>
        <v>-</v>
      </c>
      <c r="G614" t="str" cm="1">
        <f t="array" aca="1" ref="G614" ca="1">IF(ISNUMBER(F614),IF(INDEX(Activiteitenoverzicht!$B$5:$B$10001,F614)&lt;&gt;0,INDEX(Activiteitenoverzicht!$B$5:$B$10001,F614),"niet gevonden"),"-")</f>
        <v>-</v>
      </c>
      <c r="H614" t="str" cm="1">
        <f t="array" aca="1" ref="H614" ca="1">IF(ISNUMBER(F614),IF(INDEX(Activiteitenoverzicht!$G$5:$G$10001,F614)&lt;&gt;0,INDEX(Activiteitenoverzicht!$G$5:$G$10001,F614),"niet gevonden"),"-")</f>
        <v>-</v>
      </c>
      <c r="I614" t="str">
        <f ca="1">IF(ISNUMBER(F614), IFERROR(MATCH(A614,OFFSET(Activiteitenoverzicht!$D$5:$D$10001,F614,0), 0)+F614, "-"), "-")</f>
        <v>-</v>
      </c>
      <c r="J614" t="str" cm="1">
        <f t="array" aca="1" ref="J614" ca="1">IF(ISNUMBER(I614),IF(INDEX(Activiteitenoverzicht!$B$5:$B$10001,I614)&lt;&gt;0,INDEX(Activiteitenoverzicht!$B$5:$B$10001,I614),"niet gevonden"),"-")</f>
        <v>-</v>
      </c>
      <c r="K614" t="str" cm="1">
        <f t="array" aca="1" ref="K614" ca="1">IF(ISNUMBER(I614),IF(INDEX(Activiteitenoverzicht!$G$5:$G$10001,I614)&lt;&gt;0,INDEX(Activiteitenoverzicht!$G$5:$G$10001,I614),"niet gevonden"),"-")</f>
        <v>-</v>
      </c>
      <c r="L614" t="str">
        <f ca="1">IF(ISNUMBER(I614), IFERROR(MATCH(A614,OFFSET(Activiteitenoverzicht!$D$5:$D$10001,I614,0), 0)+I614, "-"), "-")</f>
        <v>-</v>
      </c>
      <c r="M614" t="str" cm="1">
        <f t="array" aca="1" ref="M614" ca="1">IF(ISNUMBER(L614),IF(INDEX(Activiteitenoverzicht!$B$5:$B$10001,L614)&lt;&gt;0,INDEX(Activiteitenoverzicht!$B$5:$B$10001,L614),"niet gevonden"),"-")</f>
        <v>-</v>
      </c>
      <c r="N614" t="str" cm="1">
        <f t="array" aca="1" ref="N614" ca="1">IF(ISNUMBER(L614),IF(INDEX(Activiteitenoverzicht!$G$5:$G$10001,L614)&lt;&gt;0,INDEX(Activiteitenoverzicht!$G$5:$G$10001,L614),"niet gevonden"),"-")</f>
        <v>-</v>
      </c>
      <c r="O614" t="str">
        <f ca="1">IF(ISNUMBER(L614), IFERROR(MATCH(A614,OFFSET(Activiteitenoverzicht!$D$5:$D$10001,L614,0), 0)+L614, "-"), "-")</f>
        <v>-</v>
      </c>
      <c r="R614" t="str">
        <f ca="1">IF(ISNUMBER(O614), IFERROR(MATCH(A614,OFFSET(Activiteitenoverzicht!$D$5:$D$10001,O614,0), 0)+O614, "-"), "-")</f>
        <v>-</v>
      </c>
      <c r="U614" t="str">
        <f ca="1">IF(ISNUMBER(R614), IFERROR(MATCH(A614,OFFSET(Activiteitenoverzicht!$D$5:$D$10001,R614,0), 0)+R614, "-"), "-")</f>
        <v>-</v>
      </c>
      <c r="X614" t="str">
        <f ca="1">IF(ISNUMBER(U614), IFERROR(MATCH(A614,OFFSET(Activiteitenoverzicht!$D$5:$D$10001,U614,0), 0)+U614, "-"), "-")</f>
        <v>-</v>
      </c>
      <c r="AA614" t="str">
        <f ca="1">IF(ISNUMBER(X614), IFERROR(MATCH(A614,OFFSET(Activiteitenoverzicht!$D$5:$D$10001,X614,0), 0)+X614, "-"), "-")</f>
        <v>-</v>
      </c>
    </row>
    <row r="615" spans="2:27" x14ac:dyDescent="0.25">
      <c r="B615">
        <f t="shared" si="9"/>
        <v>0</v>
      </c>
      <c r="C615" t="e">
        <f>MATCH(A615,Activiteitenoverzicht!$D$5:$D$10001, 0)</f>
        <v>#N/A</v>
      </c>
      <c r="D615" t="e" cm="1">
        <f t="array" ref="D615">IF(INDEX(Activiteitenoverzicht!$B$5:$B$10001,C615)&lt;&gt;0,INDEX(Activiteitenoverzicht!$B$5:$B$10001,C615),"niet gevonden")</f>
        <v>#N/A</v>
      </c>
      <c r="E615" t="e" cm="1">
        <f t="array" ref="E615">IF(INDEX(Activiteitenoverzicht!$G$5:$G$10001,C615)&lt;&gt;0,INDEX(Activiteitenoverzicht!$G$5:$G$10001,C615),"niet gevonden")</f>
        <v>#N/A</v>
      </c>
      <c r="F615" t="str">
        <f ca="1">IFERROR(MATCH(A615,OFFSET(Activiteitenoverzicht!$D$5:$D$2079,C615,0), 0)+C615, "-")</f>
        <v>-</v>
      </c>
      <c r="G615" t="str" cm="1">
        <f t="array" aca="1" ref="G615" ca="1">IF(ISNUMBER(F615),IF(INDEX(Activiteitenoverzicht!$B$5:$B$10001,F615)&lt;&gt;0,INDEX(Activiteitenoverzicht!$B$5:$B$10001,F615),"niet gevonden"),"-")</f>
        <v>-</v>
      </c>
      <c r="H615" t="str" cm="1">
        <f t="array" aca="1" ref="H615" ca="1">IF(ISNUMBER(F615),IF(INDEX(Activiteitenoverzicht!$G$5:$G$10001,F615)&lt;&gt;0,INDEX(Activiteitenoverzicht!$G$5:$G$10001,F615),"niet gevonden"),"-")</f>
        <v>-</v>
      </c>
      <c r="I615" t="str">
        <f ca="1">IF(ISNUMBER(F615), IFERROR(MATCH(A615,OFFSET(Activiteitenoverzicht!$D$5:$D$10001,F615,0), 0)+F615, "-"), "-")</f>
        <v>-</v>
      </c>
      <c r="J615" t="str" cm="1">
        <f t="array" aca="1" ref="J615" ca="1">IF(ISNUMBER(I615),IF(INDEX(Activiteitenoverzicht!$B$5:$B$10001,I615)&lt;&gt;0,INDEX(Activiteitenoverzicht!$B$5:$B$10001,I615),"niet gevonden"),"-")</f>
        <v>-</v>
      </c>
      <c r="K615" t="str" cm="1">
        <f t="array" aca="1" ref="K615" ca="1">IF(ISNUMBER(I615),IF(INDEX(Activiteitenoverzicht!$G$5:$G$10001,I615)&lt;&gt;0,INDEX(Activiteitenoverzicht!$G$5:$G$10001,I615),"niet gevonden"),"-")</f>
        <v>-</v>
      </c>
      <c r="L615" t="str">
        <f ca="1">IF(ISNUMBER(I615), IFERROR(MATCH(A615,OFFSET(Activiteitenoverzicht!$D$5:$D$10001,I615,0), 0)+I615, "-"), "-")</f>
        <v>-</v>
      </c>
      <c r="M615" t="str" cm="1">
        <f t="array" aca="1" ref="M615" ca="1">IF(ISNUMBER(L615),IF(INDEX(Activiteitenoverzicht!$B$5:$B$10001,L615)&lt;&gt;0,INDEX(Activiteitenoverzicht!$B$5:$B$10001,L615),"niet gevonden"),"-")</f>
        <v>-</v>
      </c>
      <c r="N615" t="str" cm="1">
        <f t="array" aca="1" ref="N615" ca="1">IF(ISNUMBER(L615),IF(INDEX(Activiteitenoverzicht!$G$5:$G$10001,L615)&lt;&gt;0,INDEX(Activiteitenoverzicht!$G$5:$G$10001,L615),"niet gevonden"),"-")</f>
        <v>-</v>
      </c>
      <c r="O615" t="str">
        <f ca="1">IF(ISNUMBER(L615), IFERROR(MATCH(A615,OFFSET(Activiteitenoverzicht!$D$5:$D$10001,L615,0), 0)+L615, "-"), "-")</f>
        <v>-</v>
      </c>
      <c r="R615" t="str">
        <f ca="1">IF(ISNUMBER(O615), IFERROR(MATCH(A615,OFFSET(Activiteitenoverzicht!$D$5:$D$10001,O615,0), 0)+O615, "-"), "-")</f>
        <v>-</v>
      </c>
      <c r="U615" t="str">
        <f ca="1">IF(ISNUMBER(R615), IFERROR(MATCH(A615,OFFSET(Activiteitenoverzicht!$D$5:$D$10001,R615,0), 0)+R615, "-"), "-")</f>
        <v>-</v>
      </c>
      <c r="X615" t="str">
        <f ca="1">IF(ISNUMBER(U615), IFERROR(MATCH(A615,OFFSET(Activiteitenoverzicht!$D$5:$D$10001,U615,0), 0)+U615, "-"), "-")</f>
        <v>-</v>
      </c>
      <c r="AA615" t="str">
        <f ca="1">IF(ISNUMBER(X615), IFERROR(MATCH(A615,OFFSET(Activiteitenoverzicht!$D$5:$D$10001,X615,0), 0)+X615, "-"), "-")</f>
        <v>-</v>
      </c>
    </row>
    <row r="616" spans="2:27" x14ac:dyDescent="0.25">
      <c r="B616">
        <f t="shared" si="9"/>
        <v>0</v>
      </c>
      <c r="C616" t="e">
        <f>MATCH(A616,Activiteitenoverzicht!$D$5:$D$10001, 0)</f>
        <v>#N/A</v>
      </c>
      <c r="D616" t="e" cm="1">
        <f t="array" ref="D616">IF(INDEX(Activiteitenoverzicht!$B$5:$B$10001,C616)&lt;&gt;0,INDEX(Activiteitenoverzicht!$B$5:$B$10001,C616),"niet gevonden")</f>
        <v>#N/A</v>
      </c>
      <c r="E616" t="e" cm="1">
        <f t="array" ref="E616">IF(INDEX(Activiteitenoverzicht!$G$5:$G$10001,C616)&lt;&gt;0,INDEX(Activiteitenoverzicht!$G$5:$G$10001,C616),"niet gevonden")</f>
        <v>#N/A</v>
      </c>
      <c r="F616" t="str">
        <f ca="1">IFERROR(MATCH(A616,OFFSET(Activiteitenoverzicht!$D$5:$D$2079,C616,0), 0)+C616, "-")</f>
        <v>-</v>
      </c>
      <c r="G616" t="str" cm="1">
        <f t="array" aca="1" ref="G616" ca="1">IF(ISNUMBER(F616),IF(INDEX(Activiteitenoverzicht!$B$5:$B$10001,F616)&lt;&gt;0,INDEX(Activiteitenoverzicht!$B$5:$B$10001,F616),"niet gevonden"),"-")</f>
        <v>-</v>
      </c>
      <c r="H616" t="str" cm="1">
        <f t="array" aca="1" ref="H616" ca="1">IF(ISNUMBER(F616),IF(INDEX(Activiteitenoverzicht!$G$5:$G$10001,F616)&lt;&gt;0,INDEX(Activiteitenoverzicht!$G$5:$G$10001,F616),"niet gevonden"),"-")</f>
        <v>-</v>
      </c>
      <c r="I616" t="str">
        <f ca="1">IF(ISNUMBER(F616), IFERROR(MATCH(A616,OFFSET(Activiteitenoverzicht!$D$5:$D$10001,F616,0), 0)+F616, "-"), "-")</f>
        <v>-</v>
      </c>
      <c r="J616" t="str" cm="1">
        <f t="array" aca="1" ref="J616" ca="1">IF(ISNUMBER(I616),IF(INDEX(Activiteitenoverzicht!$B$5:$B$10001,I616)&lt;&gt;0,INDEX(Activiteitenoverzicht!$B$5:$B$10001,I616),"niet gevonden"),"-")</f>
        <v>-</v>
      </c>
      <c r="K616" t="str" cm="1">
        <f t="array" aca="1" ref="K616" ca="1">IF(ISNUMBER(I616),IF(INDEX(Activiteitenoverzicht!$G$5:$G$10001,I616)&lt;&gt;0,INDEX(Activiteitenoverzicht!$G$5:$G$10001,I616),"niet gevonden"),"-")</f>
        <v>-</v>
      </c>
      <c r="L616" t="str">
        <f ca="1">IF(ISNUMBER(I616), IFERROR(MATCH(A616,OFFSET(Activiteitenoverzicht!$D$5:$D$10001,I616,0), 0)+I616, "-"), "-")</f>
        <v>-</v>
      </c>
      <c r="M616" t="str" cm="1">
        <f t="array" aca="1" ref="M616" ca="1">IF(ISNUMBER(L616),IF(INDEX(Activiteitenoverzicht!$B$5:$B$10001,L616)&lt;&gt;0,INDEX(Activiteitenoverzicht!$B$5:$B$10001,L616),"niet gevonden"),"-")</f>
        <v>-</v>
      </c>
      <c r="N616" t="str" cm="1">
        <f t="array" aca="1" ref="N616" ca="1">IF(ISNUMBER(L616),IF(INDEX(Activiteitenoverzicht!$G$5:$G$10001,L616)&lt;&gt;0,INDEX(Activiteitenoverzicht!$G$5:$G$10001,L616),"niet gevonden"),"-")</f>
        <v>-</v>
      </c>
      <c r="O616" t="str">
        <f ca="1">IF(ISNUMBER(L616), IFERROR(MATCH(A616,OFFSET(Activiteitenoverzicht!$D$5:$D$10001,L616,0), 0)+L616, "-"), "-")</f>
        <v>-</v>
      </c>
      <c r="R616" t="str">
        <f ca="1">IF(ISNUMBER(O616), IFERROR(MATCH(A616,OFFSET(Activiteitenoverzicht!$D$5:$D$10001,O616,0), 0)+O616, "-"), "-")</f>
        <v>-</v>
      </c>
      <c r="U616" t="str">
        <f ca="1">IF(ISNUMBER(R616), IFERROR(MATCH(A616,OFFSET(Activiteitenoverzicht!$D$5:$D$10001,R616,0), 0)+R616, "-"), "-")</f>
        <v>-</v>
      </c>
      <c r="X616" t="str">
        <f ca="1">IF(ISNUMBER(U616), IFERROR(MATCH(A616,OFFSET(Activiteitenoverzicht!$D$5:$D$10001,U616,0), 0)+U616, "-"), "-")</f>
        <v>-</v>
      </c>
      <c r="AA616" t="str">
        <f ca="1">IF(ISNUMBER(X616), IFERROR(MATCH(A616,OFFSET(Activiteitenoverzicht!$D$5:$D$10001,X616,0), 0)+X616, "-"), "-")</f>
        <v>-</v>
      </c>
    </row>
    <row r="617" spans="2:27" x14ac:dyDescent="0.25">
      <c r="B617">
        <f t="shared" si="9"/>
        <v>0</v>
      </c>
      <c r="C617" t="e">
        <f>MATCH(A617,Activiteitenoverzicht!$D$5:$D$10001, 0)</f>
        <v>#N/A</v>
      </c>
      <c r="D617" t="e" cm="1">
        <f t="array" ref="D617">IF(INDEX(Activiteitenoverzicht!$B$5:$B$10001,C617)&lt;&gt;0,INDEX(Activiteitenoverzicht!$B$5:$B$10001,C617),"niet gevonden")</f>
        <v>#N/A</v>
      </c>
      <c r="E617" t="e" cm="1">
        <f t="array" ref="E617">IF(INDEX(Activiteitenoverzicht!$G$5:$G$10001,C617)&lt;&gt;0,INDEX(Activiteitenoverzicht!$G$5:$G$10001,C617),"niet gevonden")</f>
        <v>#N/A</v>
      </c>
      <c r="F617" t="str">
        <f ca="1">IFERROR(MATCH(A617,OFFSET(Activiteitenoverzicht!$D$5:$D$2079,C617,0), 0)+C617, "-")</f>
        <v>-</v>
      </c>
      <c r="G617" t="str" cm="1">
        <f t="array" aca="1" ref="G617" ca="1">IF(ISNUMBER(F617),IF(INDEX(Activiteitenoverzicht!$B$5:$B$10001,F617)&lt;&gt;0,INDEX(Activiteitenoverzicht!$B$5:$B$10001,F617),"niet gevonden"),"-")</f>
        <v>-</v>
      </c>
      <c r="H617" t="str" cm="1">
        <f t="array" aca="1" ref="H617" ca="1">IF(ISNUMBER(F617),IF(INDEX(Activiteitenoverzicht!$G$5:$G$10001,F617)&lt;&gt;0,INDEX(Activiteitenoverzicht!$G$5:$G$10001,F617),"niet gevonden"),"-")</f>
        <v>-</v>
      </c>
      <c r="I617" t="str">
        <f ca="1">IF(ISNUMBER(F617), IFERROR(MATCH(A617,OFFSET(Activiteitenoverzicht!$D$5:$D$10001,F617,0), 0)+F617, "-"), "-")</f>
        <v>-</v>
      </c>
      <c r="J617" t="str" cm="1">
        <f t="array" aca="1" ref="J617" ca="1">IF(ISNUMBER(I617),IF(INDEX(Activiteitenoverzicht!$B$5:$B$10001,I617)&lt;&gt;0,INDEX(Activiteitenoverzicht!$B$5:$B$10001,I617),"niet gevonden"),"-")</f>
        <v>-</v>
      </c>
      <c r="K617" t="str" cm="1">
        <f t="array" aca="1" ref="K617" ca="1">IF(ISNUMBER(I617),IF(INDEX(Activiteitenoverzicht!$G$5:$G$10001,I617)&lt;&gt;0,INDEX(Activiteitenoverzicht!$G$5:$G$10001,I617),"niet gevonden"),"-")</f>
        <v>-</v>
      </c>
      <c r="L617" t="str">
        <f ca="1">IF(ISNUMBER(I617), IFERROR(MATCH(A617,OFFSET(Activiteitenoverzicht!$D$5:$D$10001,I617,0), 0)+I617, "-"), "-")</f>
        <v>-</v>
      </c>
      <c r="M617" t="str" cm="1">
        <f t="array" aca="1" ref="M617" ca="1">IF(ISNUMBER(L617),IF(INDEX(Activiteitenoverzicht!$B$5:$B$10001,L617)&lt;&gt;0,INDEX(Activiteitenoverzicht!$B$5:$B$10001,L617),"niet gevonden"),"-")</f>
        <v>-</v>
      </c>
      <c r="N617" t="str" cm="1">
        <f t="array" aca="1" ref="N617" ca="1">IF(ISNUMBER(L617),IF(INDEX(Activiteitenoverzicht!$G$5:$G$10001,L617)&lt;&gt;0,INDEX(Activiteitenoverzicht!$G$5:$G$10001,L617),"niet gevonden"),"-")</f>
        <v>-</v>
      </c>
      <c r="O617" t="str">
        <f ca="1">IF(ISNUMBER(L617), IFERROR(MATCH(A617,OFFSET(Activiteitenoverzicht!$D$5:$D$10001,L617,0), 0)+L617, "-"), "-")</f>
        <v>-</v>
      </c>
      <c r="R617" t="str">
        <f ca="1">IF(ISNUMBER(O617), IFERROR(MATCH(A617,OFFSET(Activiteitenoverzicht!$D$5:$D$10001,O617,0), 0)+O617, "-"), "-")</f>
        <v>-</v>
      </c>
      <c r="U617" t="str">
        <f ca="1">IF(ISNUMBER(R617), IFERROR(MATCH(A617,OFFSET(Activiteitenoverzicht!$D$5:$D$10001,R617,0), 0)+R617, "-"), "-")</f>
        <v>-</v>
      </c>
      <c r="X617" t="str">
        <f ca="1">IF(ISNUMBER(U617), IFERROR(MATCH(A617,OFFSET(Activiteitenoverzicht!$D$5:$D$10001,U617,0), 0)+U617, "-"), "-")</f>
        <v>-</v>
      </c>
      <c r="AA617" t="str">
        <f ca="1">IF(ISNUMBER(X617), IFERROR(MATCH(A617,OFFSET(Activiteitenoverzicht!$D$5:$D$10001,X617,0), 0)+X617, "-"), "-")</f>
        <v>-</v>
      </c>
    </row>
    <row r="618" spans="2:27" x14ac:dyDescent="0.25">
      <c r="B618">
        <f t="shared" si="9"/>
        <v>0</v>
      </c>
      <c r="C618" t="e">
        <f>MATCH(A618,Activiteitenoverzicht!$D$5:$D$10001, 0)</f>
        <v>#N/A</v>
      </c>
      <c r="D618" t="e" cm="1">
        <f t="array" ref="D618">IF(INDEX(Activiteitenoverzicht!$B$5:$B$10001,C618)&lt;&gt;0,INDEX(Activiteitenoverzicht!$B$5:$B$10001,C618),"niet gevonden")</f>
        <v>#N/A</v>
      </c>
      <c r="E618" t="e" cm="1">
        <f t="array" ref="E618">IF(INDEX(Activiteitenoverzicht!$G$5:$G$10001,C618)&lt;&gt;0,INDEX(Activiteitenoverzicht!$G$5:$G$10001,C618),"niet gevonden")</f>
        <v>#N/A</v>
      </c>
      <c r="F618" t="str">
        <f ca="1">IFERROR(MATCH(A618,OFFSET(Activiteitenoverzicht!$D$5:$D$2079,C618,0), 0)+C618, "-")</f>
        <v>-</v>
      </c>
      <c r="G618" t="str" cm="1">
        <f t="array" aca="1" ref="G618" ca="1">IF(ISNUMBER(F618),IF(INDEX(Activiteitenoverzicht!$B$5:$B$10001,F618)&lt;&gt;0,INDEX(Activiteitenoverzicht!$B$5:$B$10001,F618),"niet gevonden"),"-")</f>
        <v>-</v>
      </c>
      <c r="H618" t="str" cm="1">
        <f t="array" aca="1" ref="H618" ca="1">IF(ISNUMBER(F618),IF(INDEX(Activiteitenoverzicht!$G$5:$G$10001,F618)&lt;&gt;0,INDEX(Activiteitenoverzicht!$G$5:$G$10001,F618),"niet gevonden"),"-")</f>
        <v>-</v>
      </c>
      <c r="I618" t="str">
        <f ca="1">IF(ISNUMBER(F618), IFERROR(MATCH(A618,OFFSET(Activiteitenoverzicht!$D$5:$D$10001,F618,0), 0)+F618, "-"), "-")</f>
        <v>-</v>
      </c>
      <c r="J618" t="str" cm="1">
        <f t="array" aca="1" ref="J618" ca="1">IF(ISNUMBER(I618),IF(INDEX(Activiteitenoverzicht!$B$5:$B$10001,I618)&lt;&gt;0,INDEX(Activiteitenoverzicht!$B$5:$B$10001,I618),"niet gevonden"),"-")</f>
        <v>-</v>
      </c>
      <c r="K618" t="str" cm="1">
        <f t="array" aca="1" ref="K618" ca="1">IF(ISNUMBER(I618),IF(INDEX(Activiteitenoverzicht!$G$5:$G$10001,I618)&lt;&gt;0,INDEX(Activiteitenoverzicht!$G$5:$G$10001,I618),"niet gevonden"),"-")</f>
        <v>-</v>
      </c>
      <c r="L618" t="str">
        <f ca="1">IF(ISNUMBER(I618), IFERROR(MATCH(A618,OFFSET(Activiteitenoverzicht!$D$5:$D$10001,I618,0), 0)+I618, "-"), "-")</f>
        <v>-</v>
      </c>
      <c r="M618" t="str" cm="1">
        <f t="array" aca="1" ref="M618" ca="1">IF(ISNUMBER(L618),IF(INDEX(Activiteitenoverzicht!$B$5:$B$10001,L618)&lt;&gt;0,INDEX(Activiteitenoverzicht!$B$5:$B$10001,L618),"niet gevonden"),"-")</f>
        <v>-</v>
      </c>
      <c r="N618" t="str" cm="1">
        <f t="array" aca="1" ref="N618" ca="1">IF(ISNUMBER(L618),IF(INDEX(Activiteitenoverzicht!$G$5:$G$10001,L618)&lt;&gt;0,INDEX(Activiteitenoverzicht!$G$5:$G$10001,L618),"niet gevonden"),"-")</f>
        <v>-</v>
      </c>
      <c r="O618" t="str">
        <f ca="1">IF(ISNUMBER(L618), IFERROR(MATCH(A618,OFFSET(Activiteitenoverzicht!$D$5:$D$10001,L618,0), 0)+L618, "-"), "-")</f>
        <v>-</v>
      </c>
      <c r="R618" t="str">
        <f ca="1">IF(ISNUMBER(O618), IFERROR(MATCH(A618,OFFSET(Activiteitenoverzicht!$D$5:$D$10001,O618,0), 0)+O618, "-"), "-")</f>
        <v>-</v>
      </c>
      <c r="U618" t="str">
        <f ca="1">IF(ISNUMBER(R618), IFERROR(MATCH(A618,OFFSET(Activiteitenoverzicht!$D$5:$D$10001,R618,0), 0)+R618, "-"), "-")</f>
        <v>-</v>
      </c>
      <c r="X618" t="str">
        <f ca="1">IF(ISNUMBER(U618), IFERROR(MATCH(A618,OFFSET(Activiteitenoverzicht!$D$5:$D$10001,U618,0), 0)+U618, "-"), "-")</f>
        <v>-</v>
      </c>
      <c r="AA618" t="str">
        <f ca="1">IF(ISNUMBER(X618), IFERROR(MATCH(A618,OFFSET(Activiteitenoverzicht!$D$5:$D$10001,X618,0), 0)+X618, "-"), "-")</f>
        <v>-</v>
      </c>
    </row>
    <row r="619" spans="2:27" x14ac:dyDescent="0.25">
      <c r="B619">
        <f t="shared" si="9"/>
        <v>0</v>
      </c>
      <c r="C619" t="e">
        <f>MATCH(A619,Activiteitenoverzicht!$D$5:$D$10001, 0)</f>
        <v>#N/A</v>
      </c>
      <c r="D619" t="e" cm="1">
        <f t="array" ref="D619">IF(INDEX(Activiteitenoverzicht!$B$5:$B$10001,C619)&lt;&gt;0,INDEX(Activiteitenoverzicht!$B$5:$B$10001,C619),"niet gevonden")</f>
        <v>#N/A</v>
      </c>
      <c r="E619" t="e" cm="1">
        <f t="array" ref="E619">IF(INDEX(Activiteitenoverzicht!$G$5:$G$10001,C619)&lt;&gt;0,INDEX(Activiteitenoverzicht!$G$5:$G$10001,C619),"niet gevonden")</f>
        <v>#N/A</v>
      </c>
      <c r="F619" t="str">
        <f ca="1">IFERROR(MATCH(A619,OFFSET(Activiteitenoverzicht!$D$5:$D$2079,C619,0), 0)+C619, "-")</f>
        <v>-</v>
      </c>
      <c r="G619" t="str" cm="1">
        <f t="array" aca="1" ref="G619" ca="1">IF(ISNUMBER(F619),IF(INDEX(Activiteitenoverzicht!$B$5:$B$10001,F619)&lt;&gt;0,INDEX(Activiteitenoverzicht!$B$5:$B$10001,F619),"niet gevonden"),"-")</f>
        <v>-</v>
      </c>
      <c r="H619" t="str" cm="1">
        <f t="array" aca="1" ref="H619" ca="1">IF(ISNUMBER(F619),IF(INDEX(Activiteitenoverzicht!$G$5:$G$10001,F619)&lt;&gt;0,INDEX(Activiteitenoverzicht!$G$5:$G$10001,F619),"niet gevonden"),"-")</f>
        <v>-</v>
      </c>
      <c r="I619" t="str">
        <f ca="1">IF(ISNUMBER(F619), IFERROR(MATCH(A619,OFFSET(Activiteitenoverzicht!$D$5:$D$10001,F619,0), 0)+F619, "-"), "-")</f>
        <v>-</v>
      </c>
      <c r="J619" t="str" cm="1">
        <f t="array" aca="1" ref="J619" ca="1">IF(ISNUMBER(I619),IF(INDEX(Activiteitenoverzicht!$B$5:$B$10001,I619)&lt;&gt;0,INDEX(Activiteitenoverzicht!$B$5:$B$10001,I619),"niet gevonden"),"-")</f>
        <v>-</v>
      </c>
      <c r="K619" t="str" cm="1">
        <f t="array" aca="1" ref="K619" ca="1">IF(ISNUMBER(I619),IF(INDEX(Activiteitenoverzicht!$G$5:$G$10001,I619)&lt;&gt;0,INDEX(Activiteitenoverzicht!$G$5:$G$10001,I619),"niet gevonden"),"-")</f>
        <v>-</v>
      </c>
      <c r="L619" t="str">
        <f ca="1">IF(ISNUMBER(I619), IFERROR(MATCH(A619,OFFSET(Activiteitenoverzicht!$D$5:$D$10001,I619,0), 0)+I619, "-"), "-")</f>
        <v>-</v>
      </c>
      <c r="M619" t="str" cm="1">
        <f t="array" aca="1" ref="M619" ca="1">IF(ISNUMBER(L619),IF(INDEX(Activiteitenoverzicht!$B$5:$B$10001,L619)&lt;&gt;0,INDEX(Activiteitenoverzicht!$B$5:$B$10001,L619),"niet gevonden"),"-")</f>
        <v>-</v>
      </c>
      <c r="N619" t="str" cm="1">
        <f t="array" aca="1" ref="N619" ca="1">IF(ISNUMBER(L619),IF(INDEX(Activiteitenoverzicht!$G$5:$G$10001,L619)&lt;&gt;0,INDEX(Activiteitenoverzicht!$G$5:$G$10001,L619),"niet gevonden"),"-")</f>
        <v>-</v>
      </c>
      <c r="O619" t="str">
        <f ca="1">IF(ISNUMBER(L619), IFERROR(MATCH(A619,OFFSET(Activiteitenoverzicht!$D$5:$D$10001,L619,0), 0)+L619, "-"), "-")</f>
        <v>-</v>
      </c>
      <c r="R619" t="str">
        <f ca="1">IF(ISNUMBER(O619), IFERROR(MATCH(A619,OFFSET(Activiteitenoverzicht!$D$5:$D$10001,O619,0), 0)+O619, "-"), "-")</f>
        <v>-</v>
      </c>
      <c r="U619" t="str">
        <f ca="1">IF(ISNUMBER(R619), IFERROR(MATCH(A619,OFFSET(Activiteitenoverzicht!$D$5:$D$10001,R619,0), 0)+R619, "-"), "-")</f>
        <v>-</v>
      </c>
      <c r="X619" t="str">
        <f ca="1">IF(ISNUMBER(U619), IFERROR(MATCH(A619,OFFSET(Activiteitenoverzicht!$D$5:$D$10001,U619,0), 0)+U619, "-"), "-")</f>
        <v>-</v>
      </c>
      <c r="AA619" t="str">
        <f ca="1">IF(ISNUMBER(X619), IFERROR(MATCH(A619,OFFSET(Activiteitenoverzicht!$D$5:$D$10001,X619,0), 0)+X619, "-"), "-")</f>
        <v>-</v>
      </c>
    </row>
    <row r="620" spans="2:27" x14ac:dyDescent="0.25">
      <c r="B620">
        <f t="shared" si="9"/>
        <v>0</v>
      </c>
      <c r="C620" t="e">
        <f>MATCH(A620,Activiteitenoverzicht!$D$5:$D$10001, 0)</f>
        <v>#N/A</v>
      </c>
      <c r="D620" t="e" cm="1">
        <f t="array" ref="D620">IF(INDEX(Activiteitenoverzicht!$B$5:$B$10001,C620)&lt;&gt;0,INDEX(Activiteitenoverzicht!$B$5:$B$10001,C620),"niet gevonden")</f>
        <v>#N/A</v>
      </c>
      <c r="E620" t="e" cm="1">
        <f t="array" ref="E620">IF(INDEX(Activiteitenoverzicht!$G$5:$G$10001,C620)&lt;&gt;0,INDEX(Activiteitenoverzicht!$G$5:$G$10001,C620),"niet gevonden")</f>
        <v>#N/A</v>
      </c>
      <c r="F620" t="str">
        <f ca="1">IFERROR(MATCH(A620,OFFSET(Activiteitenoverzicht!$D$5:$D$2079,C620,0), 0)+C620, "-")</f>
        <v>-</v>
      </c>
      <c r="G620" t="str" cm="1">
        <f t="array" aca="1" ref="G620" ca="1">IF(ISNUMBER(F620),IF(INDEX(Activiteitenoverzicht!$B$5:$B$10001,F620)&lt;&gt;0,INDEX(Activiteitenoverzicht!$B$5:$B$10001,F620),"niet gevonden"),"-")</f>
        <v>-</v>
      </c>
      <c r="H620" t="str" cm="1">
        <f t="array" aca="1" ref="H620" ca="1">IF(ISNUMBER(F620),IF(INDEX(Activiteitenoverzicht!$G$5:$G$10001,F620)&lt;&gt;0,INDEX(Activiteitenoverzicht!$G$5:$G$10001,F620),"niet gevonden"),"-")</f>
        <v>-</v>
      </c>
      <c r="I620" t="str">
        <f ca="1">IF(ISNUMBER(F620), IFERROR(MATCH(A620,OFFSET(Activiteitenoverzicht!$D$5:$D$10001,F620,0), 0)+F620, "-"), "-")</f>
        <v>-</v>
      </c>
      <c r="J620" t="str" cm="1">
        <f t="array" aca="1" ref="J620" ca="1">IF(ISNUMBER(I620),IF(INDEX(Activiteitenoverzicht!$B$5:$B$10001,I620)&lt;&gt;0,INDEX(Activiteitenoverzicht!$B$5:$B$10001,I620),"niet gevonden"),"-")</f>
        <v>-</v>
      </c>
      <c r="K620" t="str" cm="1">
        <f t="array" aca="1" ref="K620" ca="1">IF(ISNUMBER(I620),IF(INDEX(Activiteitenoverzicht!$G$5:$G$10001,I620)&lt;&gt;0,INDEX(Activiteitenoverzicht!$G$5:$G$10001,I620),"niet gevonden"),"-")</f>
        <v>-</v>
      </c>
      <c r="L620" t="str">
        <f ca="1">IF(ISNUMBER(I620), IFERROR(MATCH(A620,OFFSET(Activiteitenoverzicht!$D$5:$D$10001,I620,0), 0)+I620, "-"), "-")</f>
        <v>-</v>
      </c>
      <c r="M620" t="str" cm="1">
        <f t="array" aca="1" ref="M620" ca="1">IF(ISNUMBER(L620),IF(INDEX(Activiteitenoverzicht!$B$5:$B$10001,L620)&lt;&gt;0,INDEX(Activiteitenoverzicht!$B$5:$B$10001,L620),"niet gevonden"),"-")</f>
        <v>-</v>
      </c>
      <c r="N620" t="str" cm="1">
        <f t="array" aca="1" ref="N620" ca="1">IF(ISNUMBER(L620),IF(INDEX(Activiteitenoverzicht!$G$5:$G$10001,L620)&lt;&gt;0,INDEX(Activiteitenoverzicht!$G$5:$G$10001,L620),"niet gevonden"),"-")</f>
        <v>-</v>
      </c>
      <c r="O620" t="str">
        <f ca="1">IF(ISNUMBER(L620), IFERROR(MATCH(A620,OFFSET(Activiteitenoverzicht!$D$5:$D$10001,L620,0), 0)+L620, "-"), "-")</f>
        <v>-</v>
      </c>
      <c r="R620" t="str">
        <f ca="1">IF(ISNUMBER(O620), IFERROR(MATCH(A620,OFFSET(Activiteitenoverzicht!$D$5:$D$10001,O620,0), 0)+O620, "-"), "-")</f>
        <v>-</v>
      </c>
      <c r="U620" t="str">
        <f ca="1">IF(ISNUMBER(R620), IFERROR(MATCH(A620,OFFSET(Activiteitenoverzicht!$D$5:$D$10001,R620,0), 0)+R620, "-"), "-")</f>
        <v>-</v>
      </c>
      <c r="X620" t="str">
        <f ca="1">IF(ISNUMBER(U620), IFERROR(MATCH(A620,OFFSET(Activiteitenoverzicht!$D$5:$D$10001,U620,0), 0)+U620, "-"), "-")</f>
        <v>-</v>
      </c>
      <c r="AA620" t="str">
        <f ca="1">IF(ISNUMBER(X620), IFERROR(MATCH(A620,OFFSET(Activiteitenoverzicht!$D$5:$D$10001,X620,0), 0)+X620, "-"), "-")</f>
        <v>-</v>
      </c>
    </row>
    <row r="621" spans="2:27" x14ac:dyDescent="0.25">
      <c r="B621">
        <f t="shared" si="9"/>
        <v>0</v>
      </c>
      <c r="C621" t="e">
        <f>MATCH(A621,Activiteitenoverzicht!$D$5:$D$10001, 0)</f>
        <v>#N/A</v>
      </c>
      <c r="D621" t="e" cm="1">
        <f t="array" ref="D621">IF(INDEX(Activiteitenoverzicht!$B$5:$B$10001,C621)&lt;&gt;0,INDEX(Activiteitenoverzicht!$B$5:$B$10001,C621),"niet gevonden")</f>
        <v>#N/A</v>
      </c>
      <c r="E621" t="e" cm="1">
        <f t="array" ref="E621">IF(INDEX(Activiteitenoverzicht!$G$5:$G$10001,C621)&lt;&gt;0,INDEX(Activiteitenoverzicht!$G$5:$G$10001,C621),"niet gevonden")</f>
        <v>#N/A</v>
      </c>
      <c r="F621" t="str">
        <f ca="1">IFERROR(MATCH(A621,OFFSET(Activiteitenoverzicht!$D$5:$D$2079,C621,0), 0)+C621, "-")</f>
        <v>-</v>
      </c>
      <c r="G621" t="str" cm="1">
        <f t="array" aca="1" ref="G621" ca="1">IF(ISNUMBER(F621),IF(INDEX(Activiteitenoverzicht!$B$5:$B$10001,F621)&lt;&gt;0,INDEX(Activiteitenoverzicht!$B$5:$B$10001,F621),"niet gevonden"),"-")</f>
        <v>-</v>
      </c>
      <c r="H621" t="str" cm="1">
        <f t="array" aca="1" ref="H621" ca="1">IF(ISNUMBER(F621),IF(INDEX(Activiteitenoverzicht!$G$5:$G$10001,F621)&lt;&gt;0,INDEX(Activiteitenoverzicht!$G$5:$G$10001,F621),"niet gevonden"),"-")</f>
        <v>-</v>
      </c>
      <c r="I621" t="str">
        <f ca="1">IF(ISNUMBER(F621), IFERROR(MATCH(A621,OFFSET(Activiteitenoverzicht!$D$5:$D$10001,F621,0), 0)+F621, "-"), "-")</f>
        <v>-</v>
      </c>
      <c r="J621" t="str" cm="1">
        <f t="array" aca="1" ref="J621" ca="1">IF(ISNUMBER(I621),IF(INDEX(Activiteitenoverzicht!$B$5:$B$10001,I621)&lt;&gt;0,INDEX(Activiteitenoverzicht!$B$5:$B$10001,I621),"niet gevonden"),"-")</f>
        <v>-</v>
      </c>
      <c r="K621" t="str" cm="1">
        <f t="array" aca="1" ref="K621" ca="1">IF(ISNUMBER(I621),IF(INDEX(Activiteitenoverzicht!$G$5:$G$10001,I621)&lt;&gt;0,INDEX(Activiteitenoverzicht!$G$5:$G$10001,I621),"niet gevonden"),"-")</f>
        <v>-</v>
      </c>
      <c r="L621" t="str">
        <f ca="1">IF(ISNUMBER(I621), IFERROR(MATCH(A621,OFFSET(Activiteitenoverzicht!$D$5:$D$10001,I621,0), 0)+I621, "-"), "-")</f>
        <v>-</v>
      </c>
      <c r="M621" t="str" cm="1">
        <f t="array" aca="1" ref="M621" ca="1">IF(ISNUMBER(L621),IF(INDEX(Activiteitenoverzicht!$B$5:$B$10001,L621)&lt;&gt;0,INDEX(Activiteitenoverzicht!$B$5:$B$10001,L621),"niet gevonden"),"-")</f>
        <v>-</v>
      </c>
      <c r="N621" t="str" cm="1">
        <f t="array" aca="1" ref="N621" ca="1">IF(ISNUMBER(L621),IF(INDEX(Activiteitenoverzicht!$G$5:$G$10001,L621)&lt;&gt;0,INDEX(Activiteitenoverzicht!$G$5:$G$10001,L621),"niet gevonden"),"-")</f>
        <v>-</v>
      </c>
      <c r="O621" t="str">
        <f ca="1">IF(ISNUMBER(L621), IFERROR(MATCH(A621,OFFSET(Activiteitenoverzicht!$D$5:$D$10001,L621,0), 0)+L621, "-"), "-")</f>
        <v>-</v>
      </c>
      <c r="R621" t="str">
        <f ca="1">IF(ISNUMBER(O621), IFERROR(MATCH(A621,OFFSET(Activiteitenoverzicht!$D$5:$D$10001,O621,0), 0)+O621, "-"), "-")</f>
        <v>-</v>
      </c>
      <c r="U621" t="str">
        <f ca="1">IF(ISNUMBER(R621), IFERROR(MATCH(A621,OFFSET(Activiteitenoverzicht!$D$5:$D$10001,R621,0), 0)+R621, "-"), "-")</f>
        <v>-</v>
      </c>
      <c r="X621" t="str">
        <f ca="1">IF(ISNUMBER(U621), IFERROR(MATCH(A621,OFFSET(Activiteitenoverzicht!$D$5:$D$10001,U621,0), 0)+U621, "-"), "-")</f>
        <v>-</v>
      </c>
      <c r="AA621" t="str">
        <f ca="1">IF(ISNUMBER(X621), IFERROR(MATCH(A621,OFFSET(Activiteitenoverzicht!$D$5:$D$10001,X621,0), 0)+X621, "-"), "-")</f>
        <v>-</v>
      </c>
    </row>
    <row r="622" spans="2:27" x14ac:dyDescent="0.25">
      <c r="B622">
        <f t="shared" si="9"/>
        <v>0</v>
      </c>
      <c r="C622" t="e">
        <f>MATCH(A622,Activiteitenoverzicht!$D$5:$D$10001, 0)</f>
        <v>#N/A</v>
      </c>
      <c r="D622" t="e" cm="1">
        <f t="array" ref="D622">IF(INDEX(Activiteitenoverzicht!$B$5:$B$10001,C622)&lt;&gt;0,INDEX(Activiteitenoverzicht!$B$5:$B$10001,C622),"niet gevonden")</f>
        <v>#N/A</v>
      </c>
      <c r="E622" t="e" cm="1">
        <f t="array" ref="E622">IF(INDEX(Activiteitenoverzicht!$G$5:$G$10001,C622)&lt;&gt;0,INDEX(Activiteitenoverzicht!$G$5:$G$10001,C622),"niet gevonden")</f>
        <v>#N/A</v>
      </c>
      <c r="F622" t="str">
        <f ca="1">IFERROR(MATCH(A622,OFFSET(Activiteitenoverzicht!$D$5:$D$2079,C622,0), 0)+C622, "-")</f>
        <v>-</v>
      </c>
      <c r="G622" t="str" cm="1">
        <f t="array" aca="1" ref="G622" ca="1">IF(ISNUMBER(F622),IF(INDEX(Activiteitenoverzicht!$B$5:$B$10001,F622)&lt;&gt;0,INDEX(Activiteitenoverzicht!$B$5:$B$10001,F622),"niet gevonden"),"-")</f>
        <v>-</v>
      </c>
      <c r="H622" t="str" cm="1">
        <f t="array" aca="1" ref="H622" ca="1">IF(ISNUMBER(F622),IF(INDEX(Activiteitenoverzicht!$G$5:$G$10001,F622)&lt;&gt;0,INDEX(Activiteitenoverzicht!$G$5:$G$10001,F622),"niet gevonden"),"-")</f>
        <v>-</v>
      </c>
      <c r="I622" t="str">
        <f ca="1">IF(ISNUMBER(F622), IFERROR(MATCH(A622,OFFSET(Activiteitenoverzicht!$D$5:$D$10001,F622,0), 0)+F622, "-"), "-")</f>
        <v>-</v>
      </c>
      <c r="J622" t="str" cm="1">
        <f t="array" aca="1" ref="J622" ca="1">IF(ISNUMBER(I622),IF(INDEX(Activiteitenoverzicht!$B$5:$B$10001,I622)&lt;&gt;0,INDEX(Activiteitenoverzicht!$B$5:$B$10001,I622),"niet gevonden"),"-")</f>
        <v>-</v>
      </c>
      <c r="K622" t="str" cm="1">
        <f t="array" aca="1" ref="K622" ca="1">IF(ISNUMBER(I622),IF(INDEX(Activiteitenoverzicht!$G$5:$G$10001,I622)&lt;&gt;0,INDEX(Activiteitenoverzicht!$G$5:$G$10001,I622),"niet gevonden"),"-")</f>
        <v>-</v>
      </c>
      <c r="L622" t="str">
        <f ca="1">IF(ISNUMBER(I622), IFERROR(MATCH(A622,OFFSET(Activiteitenoverzicht!$D$5:$D$10001,I622,0), 0)+I622, "-"), "-")</f>
        <v>-</v>
      </c>
      <c r="M622" t="str" cm="1">
        <f t="array" aca="1" ref="M622" ca="1">IF(ISNUMBER(L622),IF(INDEX(Activiteitenoverzicht!$B$5:$B$10001,L622)&lt;&gt;0,INDEX(Activiteitenoverzicht!$B$5:$B$10001,L622),"niet gevonden"),"-")</f>
        <v>-</v>
      </c>
      <c r="N622" t="str" cm="1">
        <f t="array" aca="1" ref="N622" ca="1">IF(ISNUMBER(L622),IF(INDEX(Activiteitenoverzicht!$G$5:$G$10001,L622)&lt;&gt;0,INDEX(Activiteitenoverzicht!$G$5:$G$10001,L622),"niet gevonden"),"-")</f>
        <v>-</v>
      </c>
      <c r="O622" t="str">
        <f ca="1">IF(ISNUMBER(L622), IFERROR(MATCH(A622,OFFSET(Activiteitenoverzicht!$D$5:$D$10001,L622,0), 0)+L622, "-"), "-")</f>
        <v>-</v>
      </c>
      <c r="R622" t="str">
        <f ca="1">IF(ISNUMBER(O622), IFERROR(MATCH(A622,OFFSET(Activiteitenoverzicht!$D$5:$D$10001,O622,0), 0)+O622, "-"), "-")</f>
        <v>-</v>
      </c>
      <c r="U622" t="str">
        <f ca="1">IF(ISNUMBER(R622), IFERROR(MATCH(A622,OFFSET(Activiteitenoverzicht!$D$5:$D$10001,R622,0), 0)+R622, "-"), "-")</f>
        <v>-</v>
      </c>
      <c r="X622" t="str">
        <f ca="1">IF(ISNUMBER(U622), IFERROR(MATCH(A622,OFFSET(Activiteitenoverzicht!$D$5:$D$10001,U622,0), 0)+U622, "-"), "-")</f>
        <v>-</v>
      </c>
      <c r="AA622" t="str">
        <f ca="1">IF(ISNUMBER(X622), IFERROR(MATCH(A622,OFFSET(Activiteitenoverzicht!$D$5:$D$10001,X622,0), 0)+X622, "-"), "-")</f>
        <v>-</v>
      </c>
    </row>
    <row r="623" spans="2:27" x14ac:dyDescent="0.25">
      <c r="B623">
        <f t="shared" si="9"/>
        <v>0</v>
      </c>
      <c r="C623" t="e">
        <f>MATCH(A623,Activiteitenoverzicht!$D$5:$D$10001, 0)</f>
        <v>#N/A</v>
      </c>
      <c r="D623" t="e" cm="1">
        <f t="array" ref="D623">IF(INDEX(Activiteitenoverzicht!$B$5:$B$10001,C623)&lt;&gt;0,INDEX(Activiteitenoverzicht!$B$5:$B$10001,C623),"niet gevonden")</f>
        <v>#N/A</v>
      </c>
      <c r="E623" t="e" cm="1">
        <f t="array" ref="E623">IF(INDEX(Activiteitenoverzicht!$G$5:$G$10001,C623)&lt;&gt;0,INDEX(Activiteitenoverzicht!$G$5:$G$10001,C623),"niet gevonden")</f>
        <v>#N/A</v>
      </c>
      <c r="F623" t="str">
        <f ca="1">IFERROR(MATCH(A623,OFFSET(Activiteitenoverzicht!$D$5:$D$2079,C623,0), 0)+C623, "-")</f>
        <v>-</v>
      </c>
      <c r="G623" t="str" cm="1">
        <f t="array" aca="1" ref="G623" ca="1">IF(ISNUMBER(F623),IF(INDEX(Activiteitenoverzicht!$B$5:$B$10001,F623)&lt;&gt;0,INDEX(Activiteitenoverzicht!$B$5:$B$10001,F623),"niet gevonden"),"-")</f>
        <v>-</v>
      </c>
      <c r="H623" t="str" cm="1">
        <f t="array" aca="1" ref="H623" ca="1">IF(ISNUMBER(F623),IF(INDEX(Activiteitenoverzicht!$G$5:$G$10001,F623)&lt;&gt;0,INDEX(Activiteitenoverzicht!$G$5:$G$10001,F623),"niet gevonden"),"-")</f>
        <v>-</v>
      </c>
      <c r="I623" t="str">
        <f ca="1">IF(ISNUMBER(F623), IFERROR(MATCH(A623,OFFSET(Activiteitenoverzicht!$D$5:$D$10001,F623,0), 0)+F623, "-"), "-")</f>
        <v>-</v>
      </c>
      <c r="J623" t="str" cm="1">
        <f t="array" aca="1" ref="J623" ca="1">IF(ISNUMBER(I623),IF(INDEX(Activiteitenoverzicht!$B$5:$B$10001,I623)&lt;&gt;0,INDEX(Activiteitenoverzicht!$B$5:$B$10001,I623),"niet gevonden"),"-")</f>
        <v>-</v>
      </c>
      <c r="K623" t="str" cm="1">
        <f t="array" aca="1" ref="K623" ca="1">IF(ISNUMBER(I623),IF(INDEX(Activiteitenoverzicht!$G$5:$G$10001,I623)&lt;&gt;0,INDEX(Activiteitenoverzicht!$G$5:$G$10001,I623),"niet gevonden"),"-")</f>
        <v>-</v>
      </c>
      <c r="L623" t="str">
        <f ca="1">IF(ISNUMBER(I623), IFERROR(MATCH(A623,OFFSET(Activiteitenoverzicht!$D$5:$D$10001,I623,0), 0)+I623, "-"), "-")</f>
        <v>-</v>
      </c>
      <c r="M623" t="str" cm="1">
        <f t="array" aca="1" ref="M623" ca="1">IF(ISNUMBER(L623),IF(INDEX(Activiteitenoverzicht!$B$5:$B$10001,L623)&lt;&gt;0,INDEX(Activiteitenoverzicht!$B$5:$B$10001,L623),"niet gevonden"),"-")</f>
        <v>-</v>
      </c>
      <c r="N623" t="str" cm="1">
        <f t="array" aca="1" ref="N623" ca="1">IF(ISNUMBER(L623),IF(INDEX(Activiteitenoverzicht!$G$5:$G$10001,L623)&lt;&gt;0,INDEX(Activiteitenoverzicht!$G$5:$G$10001,L623),"niet gevonden"),"-")</f>
        <v>-</v>
      </c>
      <c r="O623" t="str">
        <f ca="1">IF(ISNUMBER(L623), IFERROR(MATCH(A623,OFFSET(Activiteitenoverzicht!$D$5:$D$10001,L623,0), 0)+L623, "-"), "-")</f>
        <v>-</v>
      </c>
      <c r="R623" t="str">
        <f ca="1">IF(ISNUMBER(O623), IFERROR(MATCH(A623,OFFSET(Activiteitenoverzicht!$D$5:$D$10001,O623,0), 0)+O623, "-"), "-")</f>
        <v>-</v>
      </c>
      <c r="U623" t="str">
        <f ca="1">IF(ISNUMBER(R623), IFERROR(MATCH(A623,OFFSET(Activiteitenoverzicht!$D$5:$D$10001,R623,0), 0)+R623, "-"), "-")</f>
        <v>-</v>
      </c>
      <c r="X623" t="str">
        <f ca="1">IF(ISNUMBER(U623), IFERROR(MATCH(A623,OFFSET(Activiteitenoverzicht!$D$5:$D$10001,U623,0), 0)+U623, "-"), "-")</f>
        <v>-</v>
      </c>
      <c r="AA623" t="str">
        <f ca="1">IF(ISNUMBER(X623), IFERROR(MATCH(A623,OFFSET(Activiteitenoverzicht!$D$5:$D$10001,X623,0), 0)+X623, "-"), "-")</f>
        <v>-</v>
      </c>
    </row>
    <row r="624" spans="2:27" x14ac:dyDescent="0.25">
      <c r="B624">
        <f t="shared" si="9"/>
        <v>0</v>
      </c>
      <c r="C624" t="e">
        <f>MATCH(A624,Activiteitenoverzicht!$D$5:$D$10001, 0)</f>
        <v>#N/A</v>
      </c>
      <c r="D624" t="e" cm="1">
        <f t="array" ref="D624">IF(INDEX(Activiteitenoverzicht!$B$5:$B$10001,C624)&lt;&gt;0,INDEX(Activiteitenoverzicht!$B$5:$B$10001,C624),"niet gevonden")</f>
        <v>#N/A</v>
      </c>
      <c r="E624" t="e" cm="1">
        <f t="array" ref="E624">IF(INDEX(Activiteitenoverzicht!$G$5:$G$10001,C624)&lt;&gt;0,INDEX(Activiteitenoverzicht!$G$5:$G$10001,C624),"niet gevonden")</f>
        <v>#N/A</v>
      </c>
      <c r="F624" t="str">
        <f ca="1">IFERROR(MATCH(A624,OFFSET(Activiteitenoverzicht!$D$5:$D$2079,C624,0), 0)+C624, "-")</f>
        <v>-</v>
      </c>
      <c r="G624" t="str" cm="1">
        <f t="array" aca="1" ref="G624" ca="1">IF(ISNUMBER(F624),IF(INDEX(Activiteitenoverzicht!$B$5:$B$10001,F624)&lt;&gt;0,INDEX(Activiteitenoverzicht!$B$5:$B$10001,F624),"niet gevonden"),"-")</f>
        <v>-</v>
      </c>
      <c r="H624" t="str" cm="1">
        <f t="array" aca="1" ref="H624" ca="1">IF(ISNUMBER(F624),IF(INDEX(Activiteitenoverzicht!$G$5:$G$10001,F624)&lt;&gt;0,INDEX(Activiteitenoverzicht!$G$5:$G$10001,F624),"niet gevonden"),"-")</f>
        <v>-</v>
      </c>
      <c r="I624" t="str">
        <f ca="1">IF(ISNUMBER(F624), IFERROR(MATCH(A624,OFFSET(Activiteitenoverzicht!$D$5:$D$10001,F624,0), 0)+F624, "-"), "-")</f>
        <v>-</v>
      </c>
      <c r="J624" t="str" cm="1">
        <f t="array" aca="1" ref="J624" ca="1">IF(ISNUMBER(I624),IF(INDEX(Activiteitenoverzicht!$B$5:$B$10001,I624)&lt;&gt;0,INDEX(Activiteitenoverzicht!$B$5:$B$10001,I624),"niet gevonden"),"-")</f>
        <v>-</v>
      </c>
      <c r="K624" t="str" cm="1">
        <f t="array" aca="1" ref="K624" ca="1">IF(ISNUMBER(I624),IF(INDEX(Activiteitenoverzicht!$G$5:$G$10001,I624)&lt;&gt;0,INDEX(Activiteitenoverzicht!$G$5:$G$10001,I624),"niet gevonden"),"-")</f>
        <v>-</v>
      </c>
      <c r="L624" t="str">
        <f ca="1">IF(ISNUMBER(I624), IFERROR(MATCH(A624,OFFSET(Activiteitenoverzicht!$D$5:$D$10001,I624,0), 0)+I624, "-"), "-")</f>
        <v>-</v>
      </c>
      <c r="M624" t="str" cm="1">
        <f t="array" aca="1" ref="M624" ca="1">IF(ISNUMBER(L624),IF(INDEX(Activiteitenoverzicht!$B$5:$B$10001,L624)&lt;&gt;0,INDEX(Activiteitenoverzicht!$B$5:$B$10001,L624),"niet gevonden"),"-")</f>
        <v>-</v>
      </c>
      <c r="N624" t="str" cm="1">
        <f t="array" aca="1" ref="N624" ca="1">IF(ISNUMBER(L624),IF(INDEX(Activiteitenoverzicht!$G$5:$G$10001,L624)&lt;&gt;0,INDEX(Activiteitenoverzicht!$G$5:$G$10001,L624),"niet gevonden"),"-")</f>
        <v>-</v>
      </c>
      <c r="O624" t="str">
        <f ca="1">IF(ISNUMBER(L624), IFERROR(MATCH(A624,OFFSET(Activiteitenoverzicht!$D$5:$D$10001,L624,0), 0)+L624, "-"), "-")</f>
        <v>-</v>
      </c>
      <c r="R624" t="str">
        <f ca="1">IF(ISNUMBER(O624), IFERROR(MATCH(A624,OFFSET(Activiteitenoverzicht!$D$5:$D$10001,O624,0), 0)+O624, "-"), "-")</f>
        <v>-</v>
      </c>
      <c r="U624" t="str">
        <f ca="1">IF(ISNUMBER(R624), IFERROR(MATCH(A624,OFFSET(Activiteitenoverzicht!$D$5:$D$10001,R624,0), 0)+R624, "-"), "-")</f>
        <v>-</v>
      </c>
      <c r="X624" t="str">
        <f ca="1">IF(ISNUMBER(U624), IFERROR(MATCH(A624,OFFSET(Activiteitenoverzicht!$D$5:$D$10001,U624,0), 0)+U624, "-"), "-")</f>
        <v>-</v>
      </c>
      <c r="AA624" t="str">
        <f ca="1">IF(ISNUMBER(X624), IFERROR(MATCH(A624,OFFSET(Activiteitenoverzicht!$D$5:$D$10001,X624,0), 0)+X624, "-"), "-")</f>
        <v>-</v>
      </c>
    </row>
    <row r="625" spans="2:27" x14ac:dyDescent="0.25">
      <c r="B625">
        <f t="shared" si="9"/>
        <v>0</v>
      </c>
      <c r="C625" t="e">
        <f>MATCH(A625,Activiteitenoverzicht!$D$5:$D$10001, 0)</f>
        <v>#N/A</v>
      </c>
      <c r="D625" t="e" cm="1">
        <f t="array" ref="D625">IF(INDEX(Activiteitenoverzicht!$B$5:$B$10001,C625)&lt;&gt;0,INDEX(Activiteitenoverzicht!$B$5:$B$10001,C625),"niet gevonden")</f>
        <v>#N/A</v>
      </c>
      <c r="E625" t="e" cm="1">
        <f t="array" ref="E625">IF(INDEX(Activiteitenoverzicht!$G$5:$G$10001,C625)&lt;&gt;0,INDEX(Activiteitenoverzicht!$G$5:$G$10001,C625),"niet gevonden")</f>
        <v>#N/A</v>
      </c>
      <c r="F625" t="str">
        <f ca="1">IFERROR(MATCH(A625,OFFSET(Activiteitenoverzicht!$D$5:$D$2079,C625,0), 0)+C625, "-")</f>
        <v>-</v>
      </c>
      <c r="G625" t="str" cm="1">
        <f t="array" aca="1" ref="G625" ca="1">IF(ISNUMBER(F625),IF(INDEX(Activiteitenoverzicht!$B$5:$B$10001,F625)&lt;&gt;0,INDEX(Activiteitenoverzicht!$B$5:$B$10001,F625),"niet gevonden"),"-")</f>
        <v>-</v>
      </c>
      <c r="H625" t="str" cm="1">
        <f t="array" aca="1" ref="H625" ca="1">IF(ISNUMBER(F625),IF(INDEX(Activiteitenoverzicht!$G$5:$G$10001,F625)&lt;&gt;0,INDEX(Activiteitenoverzicht!$G$5:$G$10001,F625),"niet gevonden"),"-")</f>
        <v>-</v>
      </c>
      <c r="I625" t="str">
        <f ca="1">IF(ISNUMBER(F625), IFERROR(MATCH(A625,OFFSET(Activiteitenoverzicht!$D$5:$D$10001,F625,0), 0)+F625, "-"), "-")</f>
        <v>-</v>
      </c>
      <c r="J625" t="str" cm="1">
        <f t="array" aca="1" ref="J625" ca="1">IF(ISNUMBER(I625),IF(INDEX(Activiteitenoverzicht!$B$5:$B$10001,I625)&lt;&gt;0,INDEX(Activiteitenoverzicht!$B$5:$B$10001,I625),"niet gevonden"),"-")</f>
        <v>-</v>
      </c>
      <c r="K625" t="str" cm="1">
        <f t="array" aca="1" ref="K625" ca="1">IF(ISNUMBER(I625),IF(INDEX(Activiteitenoverzicht!$G$5:$G$10001,I625)&lt;&gt;0,INDEX(Activiteitenoverzicht!$G$5:$G$10001,I625),"niet gevonden"),"-")</f>
        <v>-</v>
      </c>
      <c r="L625" t="str">
        <f ca="1">IF(ISNUMBER(I625), IFERROR(MATCH(A625,OFFSET(Activiteitenoverzicht!$D$5:$D$10001,I625,0), 0)+I625, "-"), "-")</f>
        <v>-</v>
      </c>
      <c r="M625" t="str" cm="1">
        <f t="array" aca="1" ref="M625" ca="1">IF(ISNUMBER(L625),IF(INDEX(Activiteitenoverzicht!$B$5:$B$10001,L625)&lt;&gt;0,INDEX(Activiteitenoverzicht!$B$5:$B$10001,L625),"niet gevonden"),"-")</f>
        <v>-</v>
      </c>
      <c r="N625" t="str" cm="1">
        <f t="array" aca="1" ref="N625" ca="1">IF(ISNUMBER(L625),IF(INDEX(Activiteitenoverzicht!$G$5:$G$10001,L625)&lt;&gt;0,INDEX(Activiteitenoverzicht!$G$5:$G$10001,L625),"niet gevonden"),"-")</f>
        <v>-</v>
      </c>
      <c r="O625" t="str">
        <f ca="1">IF(ISNUMBER(L625), IFERROR(MATCH(A625,OFFSET(Activiteitenoverzicht!$D$5:$D$10001,L625,0), 0)+L625, "-"), "-")</f>
        <v>-</v>
      </c>
      <c r="R625" t="str">
        <f ca="1">IF(ISNUMBER(O625), IFERROR(MATCH(A625,OFFSET(Activiteitenoverzicht!$D$5:$D$10001,O625,0), 0)+O625, "-"), "-")</f>
        <v>-</v>
      </c>
      <c r="U625" t="str">
        <f ca="1">IF(ISNUMBER(R625), IFERROR(MATCH(A625,OFFSET(Activiteitenoverzicht!$D$5:$D$10001,R625,0), 0)+R625, "-"), "-")</f>
        <v>-</v>
      </c>
      <c r="X625" t="str">
        <f ca="1">IF(ISNUMBER(U625), IFERROR(MATCH(A625,OFFSET(Activiteitenoverzicht!$D$5:$D$10001,U625,0), 0)+U625, "-"), "-")</f>
        <v>-</v>
      </c>
      <c r="AA625" t="str">
        <f ca="1">IF(ISNUMBER(X625), IFERROR(MATCH(A625,OFFSET(Activiteitenoverzicht!$D$5:$D$10001,X625,0), 0)+X625, "-"), "-")</f>
        <v>-</v>
      </c>
    </row>
    <row r="626" spans="2:27" x14ac:dyDescent="0.25">
      <c r="B626">
        <f t="shared" si="9"/>
        <v>0</v>
      </c>
      <c r="C626" t="e">
        <f>MATCH(A626,Activiteitenoverzicht!$D$5:$D$10001, 0)</f>
        <v>#N/A</v>
      </c>
      <c r="D626" t="e" cm="1">
        <f t="array" ref="D626">IF(INDEX(Activiteitenoverzicht!$B$5:$B$10001,C626)&lt;&gt;0,INDEX(Activiteitenoverzicht!$B$5:$B$10001,C626),"niet gevonden")</f>
        <v>#N/A</v>
      </c>
      <c r="E626" t="e" cm="1">
        <f t="array" ref="E626">IF(INDEX(Activiteitenoverzicht!$G$5:$G$10001,C626)&lt;&gt;0,INDEX(Activiteitenoverzicht!$G$5:$G$10001,C626),"niet gevonden")</f>
        <v>#N/A</v>
      </c>
      <c r="F626" t="str">
        <f ca="1">IFERROR(MATCH(A626,OFFSET(Activiteitenoverzicht!$D$5:$D$2079,C626,0), 0)+C626, "-")</f>
        <v>-</v>
      </c>
      <c r="G626" t="str" cm="1">
        <f t="array" aca="1" ref="G626" ca="1">IF(ISNUMBER(F626),IF(INDEX(Activiteitenoverzicht!$B$5:$B$10001,F626)&lt;&gt;0,INDEX(Activiteitenoverzicht!$B$5:$B$10001,F626),"niet gevonden"),"-")</f>
        <v>-</v>
      </c>
      <c r="H626" t="str" cm="1">
        <f t="array" aca="1" ref="H626" ca="1">IF(ISNUMBER(F626),IF(INDEX(Activiteitenoverzicht!$G$5:$G$10001,F626)&lt;&gt;0,INDEX(Activiteitenoverzicht!$G$5:$G$10001,F626),"niet gevonden"),"-")</f>
        <v>-</v>
      </c>
      <c r="I626" t="str">
        <f ca="1">IF(ISNUMBER(F626), IFERROR(MATCH(A626,OFFSET(Activiteitenoverzicht!$D$5:$D$10001,F626,0), 0)+F626, "-"), "-")</f>
        <v>-</v>
      </c>
      <c r="J626" t="str" cm="1">
        <f t="array" aca="1" ref="J626" ca="1">IF(ISNUMBER(I626),IF(INDEX(Activiteitenoverzicht!$B$5:$B$10001,I626)&lt;&gt;0,INDEX(Activiteitenoverzicht!$B$5:$B$10001,I626),"niet gevonden"),"-")</f>
        <v>-</v>
      </c>
      <c r="K626" t="str" cm="1">
        <f t="array" aca="1" ref="K626" ca="1">IF(ISNUMBER(I626),IF(INDEX(Activiteitenoverzicht!$G$5:$G$10001,I626)&lt;&gt;0,INDEX(Activiteitenoverzicht!$G$5:$G$10001,I626),"niet gevonden"),"-")</f>
        <v>-</v>
      </c>
      <c r="L626" t="str">
        <f ca="1">IF(ISNUMBER(I626), IFERROR(MATCH(A626,OFFSET(Activiteitenoverzicht!$D$5:$D$10001,I626,0), 0)+I626, "-"), "-")</f>
        <v>-</v>
      </c>
      <c r="M626" t="str" cm="1">
        <f t="array" aca="1" ref="M626" ca="1">IF(ISNUMBER(L626),IF(INDEX(Activiteitenoverzicht!$B$5:$B$10001,L626)&lt;&gt;0,INDEX(Activiteitenoverzicht!$B$5:$B$10001,L626),"niet gevonden"),"-")</f>
        <v>-</v>
      </c>
      <c r="N626" t="str" cm="1">
        <f t="array" aca="1" ref="N626" ca="1">IF(ISNUMBER(L626),IF(INDEX(Activiteitenoverzicht!$G$5:$G$10001,L626)&lt;&gt;0,INDEX(Activiteitenoverzicht!$G$5:$G$10001,L626),"niet gevonden"),"-")</f>
        <v>-</v>
      </c>
      <c r="O626" t="str">
        <f ca="1">IF(ISNUMBER(L626), IFERROR(MATCH(A626,OFFSET(Activiteitenoverzicht!$D$5:$D$10001,L626,0), 0)+L626, "-"), "-")</f>
        <v>-</v>
      </c>
      <c r="R626" t="str">
        <f ca="1">IF(ISNUMBER(O626), IFERROR(MATCH(A626,OFFSET(Activiteitenoverzicht!$D$5:$D$10001,O626,0), 0)+O626, "-"), "-")</f>
        <v>-</v>
      </c>
      <c r="U626" t="str">
        <f ca="1">IF(ISNUMBER(R626), IFERROR(MATCH(A626,OFFSET(Activiteitenoverzicht!$D$5:$D$10001,R626,0), 0)+R626, "-"), "-")</f>
        <v>-</v>
      </c>
      <c r="X626" t="str">
        <f ca="1">IF(ISNUMBER(U626), IFERROR(MATCH(A626,OFFSET(Activiteitenoverzicht!$D$5:$D$10001,U626,0), 0)+U626, "-"), "-")</f>
        <v>-</v>
      </c>
      <c r="AA626" t="str">
        <f ca="1">IF(ISNUMBER(X626), IFERROR(MATCH(A626,OFFSET(Activiteitenoverzicht!$D$5:$D$10001,X626,0), 0)+X626, "-"), "-")</f>
        <v>-</v>
      </c>
    </row>
    <row r="627" spans="2:27" x14ac:dyDescent="0.25">
      <c r="B627">
        <f t="shared" si="9"/>
        <v>0</v>
      </c>
      <c r="C627" t="e">
        <f>MATCH(A627,Activiteitenoverzicht!$D$5:$D$10001, 0)</f>
        <v>#N/A</v>
      </c>
      <c r="D627" t="e" cm="1">
        <f t="array" ref="D627">IF(INDEX(Activiteitenoverzicht!$B$5:$B$10001,C627)&lt;&gt;0,INDEX(Activiteitenoverzicht!$B$5:$B$10001,C627),"niet gevonden")</f>
        <v>#N/A</v>
      </c>
      <c r="E627" t="e" cm="1">
        <f t="array" ref="E627">IF(INDEX(Activiteitenoverzicht!$G$5:$G$10001,C627)&lt;&gt;0,INDEX(Activiteitenoverzicht!$G$5:$G$10001,C627),"niet gevonden")</f>
        <v>#N/A</v>
      </c>
      <c r="F627" t="str">
        <f ca="1">IFERROR(MATCH(A627,OFFSET(Activiteitenoverzicht!$D$5:$D$2079,C627,0), 0)+C627, "-")</f>
        <v>-</v>
      </c>
      <c r="G627" t="str" cm="1">
        <f t="array" aca="1" ref="G627" ca="1">IF(ISNUMBER(F627),IF(INDEX(Activiteitenoverzicht!$B$5:$B$10001,F627)&lt;&gt;0,INDEX(Activiteitenoverzicht!$B$5:$B$10001,F627),"niet gevonden"),"-")</f>
        <v>-</v>
      </c>
      <c r="H627" t="str" cm="1">
        <f t="array" aca="1" ref="H627" ca="1">IF(ISNUMBER(F627),IF(INDEX(Activiteitenoverzicht!$G$5:$G$10001,F627)&lt;&gt;0,INDEX(Activiteitenoverzicht!$G$5:$G$10001,F627),"niet gevonden"),"-")</f>
        <v>-</v>
      </c>
      <c r="I627" t="str">
        <f ca="1">IF(ISNUMBER(F627), IFERROR(MATCH(A627,OFFSET(Activiteitenoverzicht!$D$5:$D$10001,F627,0), 0)+F627, "-"), "-")</f>
        <v>-</v>
      </c>
      <c r="J627" t="str" cm="1">
        <f t="array" aca="1" ref="J627" ca="1">IF(ISNUMBER(I627),IF(INDEX(Activiteitenoverzicht!$B$5:$B$10001,I627)&lt;&gt;0,INDEX(Activiteitenoverzicht!$B$5:$B$10001,I627),"niet gevonden"),"-")</f>
        <v>-</v>
      </c>
      <c r="K627" t="str" cm="1">
        <f t="array" aca="1" ref="K627" ca="1">IF(ISNUMBER(I627),IF(INDEX(Activiteitenoverzicht!$G$5:$G$10001,I627)&lt;&gt;0,INDEX(Activiteitenoverzicht!$G$5:$G$10001,I627),"niet gevonden"),"-")</f>
        <v>-</v>
      </c>
      <c r="L627" t="str">
        <f ca="1">IF(ISNUMBER(I627), IFERROR(MATCH(A627,OFFSET(Activiteitenoverzicht!$D$5:$D$10001,I627,0), 0)+I627, "-"), "-")</f>
        <v>-</v>
      </c>
      <c r="M627" t="str" cm="1">
        <f t="array" aca="1" ref="M627" ca="1">IF(ISNUMBER(L627),IF(INDEX(Activiteitenoverzicht!$B$5:$B$10001,L627)&lt;&gt;0,INDEX(Activiteitenoverzicht!$B$5:$B$10001,L627),"niet gevonden"),"-")</f>
        <v>-</v>
      </c>
      <c r="N627" t="str" cm="1">
        <f t="array" aca="1" ref="N627" ca="1">IF(ISNUMBER(L627),IF(INDEX(Activiteitenoverzicht!$G$5:$G$10001,L627)&lt;&gt;0,INDEX(Activiteitenoverzicht!$G$5:$G$10001,L627),"niet gevonden"),"-")</f>
        <v>-</v>
      </c>
      <c r="O627" t="str">
        <f ca="1">IF(ISNUMBER(L627), IFERROR(MATCH(A627,OFFSET(Activiteitenoverzicht!$D$5:$D$10001,L627,0), 0)+L627, "-"), "-")</f>
        <v>-</v>
      </c>
      <c r="R627" t="str">
        <f ca="1">IF(ISNUMBER(O627), IFERROR(MATCH(A627,OFFSET(Activiteitenoverzicht!$D$5:$D$10001,O627,0), 0)+O627, "-"), "-")</f>
        <v>-</v>
      </c>
      <c r="U627" t="str">
        <f ca="1">IF(ISNUMBER(R627), IFERROR(MATCH(A627,OFFSET(Activiteitenoverzicht!$D$5:$D$10001,R627,0), 0)+R627, "-"), "-")</f>
        <v>-</v>
      </c>
      <c r="X627" t="str">
        <f ca="1">IF(ISNUMBER(U627), IFERROR(MATCH(A627,OFFSET(Activiteitenoverzicht!$D$5:$D$10001,U627,0), 0)+U627, "-"), "-")</f>
        <v>-</v>
      </c>
      <c r="AA627" t="str">
        <f ca="1">IF(ISNUMBER(X627), IFERROR(MATCH(A627,OFFSET(Activiteitenoverzicht!$D$5:$D$10001,X627,0), 0)+X627, "-"), "-")</f>
        <v>-</v>
      </c>
    </row>
    <row r="628" spans="2:27" x14ac:dyDescent="0.25">
      <c r="B628">
        <f t="shared" si="9"/>
        <v>0</v>
      </c>
      <c r="C628" t="e">
        <f>MATCH(A628,Activiteitenoverzicht!$D$5:$D$10001, 0)</f>
        <v>#N/A</v>
      </c>
      <c r="D628" t="e" cm="1">
        <f t="array" ref="D628">IF(INDEX(Activiteitenoverzicht!$B$5:$B$10001,C628)&lt;&gt;0,INDEX(Activiteitenoverzicht!$B$5:$B$10001,C628),"niet gevonden")</f>
        <v>#N/A</v>
      </c>
      <c r="E628" t="e" cm="1">
        <f t="array" ref="E628">IF(INDEX(Activiteitenoverzicht!$G$5:$G$10001,C628)&lt;&gt;0,INDEX(Activiteitenoverzicht!$G$5:$G$10001,C628),"niet gevonden")</f>
        <v>#N/A</v>
      </c>
      <c r="F628" t="str">
        <f ca="1">IFERROR(MATCH(A628,OFFSET(Activiteitenoverzicht!$D$5:$D$2079,C628,0), 0)+C628, "-")</f>
        <v>-</v>
      </c>
      <c r="G628" t="str" cm="1">
        <f t="array" aca="1" ref="G628" ca="1">IF(ISNUMBER(F628),IF(INDEX(Activiteitenoverzicht!$B$5:$B$10001,F628)&lt;&gt;0,INDEX(Activiteitenoverzicht!$B$5:$B$10001,F628),"niet gevonden"),"-")</f>
        <v>-</v>
      </c>
      <c r="H628" t="str" cm="1">
        <f t="array" aca="1" ref="H628" ca="1">IF(ISNUMBER(F628),IF(INDEX(Activiteitenoverzicht!$G$5:$G$10001,F628)&lt;&gt;0,INDEX(Activiteitenoverzicht!$G$5:$G$10001,F628),"niet gevonden"),"-")</f>
        <v>-</v>
      </c>
      <c r="I628" t="str">
        <f ca="1">IF(ISNUMBER(F628), IFERROR(MATCH(A628,OFFSET(Activiteitenoverzicht!$D$5:$D$10001,F628,0), 0)+F628, "-"), "-")</f>
        <v>-</v>
      </c>
      <c r="J628" t="str" cm="1">
        <f t="array" aca="1" ref="J628" ca="1">IF(ISNUMBER(I628),IF(INDEX(Activiteitenoverzicht!$B$5:$B$10001,I628)&lt;&gt;0,INDEX(Activiteitenoverzicht!$B$5:$B$10001,I628),"niet gevonden"),"-")</f>
        <v>-</v>
      </c>
      <c r="K628" t="str" cm="1">
        <f t="array" aca="1" ref="K628" ca="1">IF(ISNUMBER(I628),IF(INDEX(Activiteitenoverzicht!$G$5:$G$10001,I628)&lt;&gt;0,INDEX(Activiteitenoverzicht!$G$5:$G$10001,I628),"niet gevonden"),"-")</f>
        <v>-</v>
      </c>
      <c r="L628" t="str">
        <f ca="1">IF(ISNUMBER(I628), IFERROR(MATCH(A628,OFFSET(Activiteitenoverzicht!$D$5:$D$10001,I628,0), 0)+I628, "-"), "-")</f>
        <v>-</v>
      </c>
      <c r="M628" t="str" cm="1">
        <f t="array" aca="1" ref="M628" ca="1">IF(ISNUMBER(L628),IF(INDEX(Activiteitenoverzicht!$B$5:$B$10001,L628)&lt;&gt;0,INDEX(Activiteitenoverzicht!$B$5:$B$10001,L628),"niet gevonden"),"-")</f>
        <v>-</v>
      </c>
      <c r="N628" t="str" cm="1">
        <f t="array" aca="1" ref="N628" ca="1">IF(ISNUMBER(L628),IF(INDEX(Activiteitenoverzicht!$G$5:$G$10001,L628)&lt;&gt;0,INDEX(Activiteitenoverzicht!$G$5:$G$10001,L628),"niet gevonden"),"-")</f>
        <v>-</v>
      </c>
      <c r="O628" t="str">
        <f ca="1">IF(ISNUMBER(L628), IFERROR(MATCH(A628,OFFSET(Activiteitenoverzicht!$D$5:$D$10001,L628,0), 0)+L628, "-"), "-")</f>
        <v>-</v>
      </c>
      <c r="R628" t="str">
        <f ca="1">IF(ISNUMBER(O628), IFERROR(MATCH(A628,OFFSET(Activiteitenoverzicht!$D$5:$D$10001,O628,0), 0)+O628, "-"), "-")</f>
        <v>-</v>
      </c>
      <c r="U628" t="str">
        <f ca="1">IF(ISNUMBER(R628), IFERROR(MATCH(A628,OFFSET(Activiteitenoverzicht!$D$5:$D$10001,R628,0), 0)+R628, "-"), "-")</f>
        <v>-</v>
      </c>
      <c r="X628" t="str">
        <f ca="1">IF(ISNUMBER(U628), IFERROR(MATCH(A628,OFFSET(Activiteitenoverzicht!$D$5:$D$10001,U628,0), 0)+U628, "-"), "-")</f>
        <v>-</v>
      </c>
      <c r="AA628" t="str">
        <f ca="1">IF(ISNUMBER(X628), IFERROR(MATCH(A628,OFFSET(Activiteitenoverzicht!$D$5:$D$10001,X628,0), 0)+X628, "-"), "-")</f>
        <v>-</v>
      </c>
    </row>
    <row r="629" spans="2:27" x14ac:dyDescent="0.25">
      <c r="B629">
        <f t="shared" si="9"/>
        <v>0</v>
      </c>
      <c r="C629" t="e">
        <f>MATCH(A629,Activiteitenoverzicht!$D$5:$D$10001, 0)</f>
        <v>#N/A</v>
      </c>
      <c r="D629" t="e" cm="1">
        <f t="array" ref="D629">IF(INDEX(Activiteitenoverzicht!$B$5:$B$10001,C629)&lt;&gt;0,INDEX(Activiteitenoverzicht!$B$5:$B$10001,C629),"niet gevonden")</f>
        <v>#N/A</v>
      </c>
      <c r="E629" t="e" cm="1">
        <f t="array" ref="E629">IF(INDEX(Activiteitenoverzicht!$G$5:$G$10001,C629)&lt;&gt;0,INDEX(Activiteitenoverzicht!$G$5:$G$10001,C629),"niet gevonden")</f>
        <v>#N/A</v>
      </c>
      <c r="F629" t="str">
        <f ca="1">IFERROR(MATCH(A629,OFFSET(Activiteitenoverzicht!$D$5:$D$2079,C629,0), 0)+C629, "-")</f>
        <v>-</v>
      </c>
      <c r="G629" t="str" cm="1">
        <f t="array" aca="1" ref="G629" ca="1">IF(ISNUMBER(F629),IF(INDEX(Activiteitenoverzicht!$B$5:$B$10001,F629)&lt;&gt;0,INDEX(Activiteitenoverzicht!$B$5:$B$10001,F629),"niet gevonden"),"-")</f>
        <v>-</v>
      </c>
      <c r="H629" t="str" cm="1">
        <f t="array" aca="1" ref="H629" ca="1">IF(ISNUMBER(F629),IF(INDEX(Activiteitenoverzicht!$G$5:$G$10001,F629)&lt;&gt;0,INDEX(Activiteitenoverzicht!$G$5:$G$10001,F629),"niet gevonden"),"-")</f>
        <v>-</v>
      </c>
      <c r="I629" t="str">
        <f ca="1">IF(ISNUMBER(F629), IFERROR(MATCH(A629,OFFSET(Activiteitenoverzicht!$D$5:$D$10001,F629,0), 0)+F629, "-"), "-")</f>
        <v>-</v>
      </c>
      <c r="J629" t="str" cm="1">
        <f t="array" aca="1" ref="J629" ca="1">IF(ISNUMBER(I629),IF(INDEX(Activiteitenoverzicht!$B$5:$B$10001,I629)&lt;&gt;0,INDEX(Activiteitenoverzicht!$B$5:$B$10001,I629),"niet gevonden"),"-")</f>
        <v>-</v>
      </c>
      <c r="K629" t="str" cm="1">
        <f t="array" aca="1" ref="K629" ca="1">IF(ISNUMBER(I629),IF(INDEX(Activiteitenoverzicht!$G$5:$G$10001,I629)&lt;&gt;0,INDEX(Activiteitenoverzicht!$G$5:$G$10001,I629),"niet gevonden"),"-")</f>
        <v>-</v>
      </c>
      <c r="L629" t="str">
        <f ca="1">IF(ISNUMBER(I629), IFERROR(MATCH(A629,OFFSET(Activiteitenoverzicht!$D$5:$D$10001,I629,0), 0)+I629, "-"), "-")</f>
        <v>-</v>
      </c>
      <c r="M629" t="str" cm="1">
        <f t="array" aca="1" ref="M629" ca="1">IF(ISNUMBER(L629),IF(INDEX(Activiteitenoverzicht!$B$5:$B$10001,L629)&lt;&gt;0,INDEX(Activiteitenoverzicht!$B$5:$B$10001,L629),"niet gevonden"),"-")</f>
        <v>-</v>
      </c>
      <c r="N629" t="str" cm="1">
        <f t="array" aca="1" ref="N629" ca="1">IF(ISNUMBER(L629),IF(INDEX(Activiteitenoverzicht!$G$5:$G$10001,L629)&lt;&gt;0,INDEX(Activiteitenoverzicht!$G$5:$G$10001,L629),"niet gevonden"),"-")</f>
        <v>-</v>
      </c>
      <c r="O629" t="str">
        <f ca="1">IF(ISNUMBER(L629), IFERROR(MATCH(A629,OFFSET(Activiteitenoverzicht!$D$5:$D$10001,L629,0), 0)+L629, "-"), "-")</f>
        <v>-</v>
      </c>
      <c r="R629" t="str">
        <f ca="1">IF(ISNUMBER(O629), IFERROR(MATCH(A629,OFFSET(Activiteitenoverzicht!$D$5:$D$10001,O629,0), 0)+O629, "-"), "-")</f>
        <v>-</v>
      </c>
      <c r="U629" t="str">
        <f ca="1">IF(ISNUMBER(R629), IFERROR(MATCH(A629,OFFSET(Activiteitenoverzicht!$D$5:$D$10001,R629,0), 0)+R629, "-"), "-")</f>
        <v>-</v>
      </c>
      <c r="X629" t="str">
        <f ca="1">IF(ISNUMBER(U629), IFERROR(MATCH(A629,OFFSET(Activiteitenoverzicht!$D$5:$D$10001,U629,0), 0)+U629, "-"), "-")</f>
        <v>-</v>
      </c>
      <c r="AA629" t="str">
        <f ca="1">IF(ISNUMBER(X629), IFERROR(MATCH(A629,OFFSET(Activiteitenoverzicht!$D$5:$D$10001,X629,0), 0)+X629, "-"), "-")</f>
        <v>-</v>
      </c>
    </row>
    <row r="630" spans="2:27" x14ac:dyDescent="0.25">
      <c r="B630">
        <f t="shared" si="9"/>
        <v>0</v>
      </c>
      <c r="C630" t="e">
        <f>MATCH(A630,Activiteitenoverzicht!$D$5:$D$10001, 0)</f>
        <v>#N/A</v>
      </c>
      <c r="D630" t="e" cm="1">
        <f t="array" ref="D630">IF(INDEX(Activiteitenoverzicht!$B$5:$B$10001,C630)&lt;&gt;0,INDEX(Activiteitenoverzicht!$B$5:$B$10001,C630),"niet gevonden")</f>
        <v>#N/A</v>
      </c>
      <c r="E630" t="e" cm="1">
        <f t="array" ref="E630">IF(INDEX(Activiteitenoverzicht!$G$5:$G$10001,C630)&lt;&gt;0,INDEX(Activiteitenoverzicht!$G$5:$G$10001,C630),"niet gevonden")</f>
        <v>#N/A</v>
      </c>
      <c r="F630" t="str">
        <f ca="1">IFERROR(MATCH(A630,OFFSET(Activiteitenoverzicht!$D$5:$D$2079,C630,0), 0)+C630, "-")</f>
        <v>-</v>
      </c>
      <c r="G630" t="str" cm="1">
        <f t="array" aca="1" ref="G630" ca="1">IF(ISNUMBER(F630),IF(INDEX(Activiteitenoverzicht!$B$5:$B$10001,F630)&lt;&gt;0,INDEX(Activiteitenoverzicht!$B$5:$B$10001,F630),"niet gevonden"),"-")</f>
        <v>-</v>
      </c>
      <c r="H630" t="str" cm="1">
        <f t="array" aca="1" ref="H630" ca="1">IF(ISNUMBER(F630),IF(INDEX(Activiteitenoverzicht!$G$5:$G$10001,F630)&lt;&gt;0,INDEX(Activiteitenoverzicht!$G$5:$G$10001,F630),"niet gevonden"),"-")</f>
        <v>-</v>
      </c>
      <c r="I630" t="str">
        <f ca="1">IF(ISNUMBER(F630), IFERROR(MATCH(A630,OFFSET(Activiteitenoverzicht!$D$5:$D$10001,F630,0), 0)+F630, "-"), "-")</f>
        <v>-</v>
      </c>
      <c r="J630" t="str" cm="1">
        <f t="array" aca="1" ref="J630" ca="1">IF(ISNUMBER(I630),IF(INDEX(Activiteitenoverzicht!$B$5:$B$10001,I630)&lt;&gt;0,INDEX(Activiteitenoverzicht!$B$5:$B$10001,I630),"niet gevonden"),"-")</f>
        <v>-</v>
      </c>
      <c r="K630" t="str" cm="1">
        <f t="array" aca="1" ref="K630" ca="1">IF(ISNUMBER(I630),IF(INDEX(Activiteitenoverzicht!$G$5:$G$10001,I630)&lt;&gt;0,INDEX(Activiteitenoverzicht!$G$5:$G$10001,I630),"niet gevonden"),"-")</f>
        <v>-</v>
      </c>
      <c r="L630" t="str">
        <f ca="1">IF(ISNUMBER(I630), IFERROR(MATCH(A630,OFFSET(Activiteitenoverzicht!$D$5:$D$10001,I630,0), 0)+I630, "-"), "-")</f>
        <v>-</v>
      </c>
      <c r="M630" t="str" cm="1">
        <f t="array" aca="1" ref="M630" ca="1">IF(ISNUMBER(L630),IF(INDEX(Activiteitenoverzicht!$B$5:$B$10001,L630)&lt;&gt;0,INDEX(Activiteitenoverzicht!$B$5:$B$10001,L630),"niet gevonden"),"-")</f>
        <v>-</v>
      </c>
      <c r="N630" t="str" cm="1">
        <f t="array" aca="1" ref="N630" ca="1">IF(ISNUMBER(L630),IF(INDEX(Activiteitenoverzicht!$G$5:$G$10001,L630)&lt;&gt;0,INDEX(Activiteitenoverzicht!$G$5:$G$10001,L630),"niet gevonden"),"-")</f>
        <v>-</v>
      </c>
      <c r="O630" t="str">
        <f ca="1">IF(ISNUMBER(L630), IFERROR(MATCH(A630,OFFSET(Activiteitenoverzicht!$D$5:$D$10001,L630,0), 0)+L630, "-"), "-")</f>
        <v>-</v>
      </c>
      <c r="R630" t="str">
        <f ca="1">IF(ISNUMBER(O630), IFERROR(MATCH(A630,OFFSET(Activiteitenoverzicht!$D$5:$D$10001,O630,0), 0)+O630, "-"), "-")</f>
        <v>-</v>
      </c>
      <c r="U630" t="str">
        <f ca="1">IF(ISNUMBER(R630), IFERROR(MATCH(A630,OFFSET(Activiteitenoverzicht!$D$5:$D$10001,R630,0), 0)+R630, "-"), "-")</f>
        <v>-</v>
      </c>
      <c r="X630" t="str">
        <f ca="1">IF(ISNUMBER(U630), IFERROR(MATCH(A630,OFFSET(Activiteitenoverzicht!$D$5:$D$10001,U630,0), 0)+U630, "-"), "-")</f>
        <v>-</v>
      </c>
      <c r="AA630" t="str">
        <f ca="1">IF(ISNUMBER(X630), IFERROR(MATCH(A630,OFFSET(Activiteitenoverzicht!$D$5:$D$10001,X630,0), 0)+X630, "-"), "-")</f>
        <v>-</v>
      </c>
    </row>
    <row r="631" spans="2:27" x14ac:dyDescent="0.25">
      <c r="B631">
        <f t="shared" si="9"/>
        <v>0</v>
      </c>
      <c r="C631" t="e">
        <f>MATCH(A631,Activiteitenoverzicht!$D$5:$D$10001, 0)</f>
        <v>#N/A</v>
      </c>
      <c r="D631" t="e" cm="1">
        <f t="array" ref="D631">IF(INDEX(Activiteitenoverzicht!$B$5:$B$10001,C631)&lt;&gt;0,INDEX(Activiteitenoverzicht!$B$5:$B$10001,C631),"niet gevonden")</f>
        <v>#N/A</v>
      </c>
      <c r="E631" t="e" cm="1">
        <f t="array" ref="E631">IF(INDEX(Activiteitenoverzicht!$G$5:$G$10001,C631)&lt;&gt;0,INDEX(Activiteitenoverzicht!$G$5:$G$10001,C631),"niet gevonden")</f>
        <v>#N/A</v>
      </c>
      <c r="F631" t="str">
        <f ca="1">IFERROR(MATCH(A631,OFFSET(Activiteitenoverzicht!$D$5:$D$2079,C631,0), 0)+C631, "-")</f>
        <v>-</v>
      </c>
      <c r="G631" t="str" cm="1">
        <f t="array" aca="1" ref="G631" ca="1">IF(ISNUMBER(F631),IF(INDEX(Activiteitenoverzicht!$B$5:$B$10001,F631)&lt;&gt;0,INDEX(Activiteitenoverzicht!$B$5:$B$10001,F631),"niet gevonden"),"-")</f>
        <v>-</v>
      </c>
      <c r="H631" t="str" cm="1">
        <f t="array" aca="1" ref="H631" ca="1">IF(ISNUMBER(F631),IF(INDEX(Activiteitenoverzicht!$G$5:$G$10001,F631)&lt;&gt;0,INDEX(Activiteitenoverzicht!$G$5:$G$10001,F631),"niet gevonden"),"-")</f>
        <v>-</v>
      </c>
      <c r="I631" t="str">
        <f ca="1">IF(ISNUMBER(F631), IFERROR(MATCH(A631,OFFSET(Activiteitenoverzicht!$D$5:$D$10001,F631,0), 0)+F631, "-"), "-")</f>
        <v>-</v>
      </c>
      <c r="J631" t="str" cm="1">
        <f t="array" aca="1" ref="J631" ca="1">IF(ISNUMBER(I631),IF(INDEX(Activiteitenoverzicht!$B$5:$B$10001,I631)&lt;&gt;0,INDEX(Activiteitenoverzicht!$B$5:$B$10001,I631),"niet gevonden"),"-")</f>
        <v>-</v>
      </c>
      <c r="K631" t="str" cm="1">
        <f t="array" aca="1" ref="K631" ca="1">IF(ISNUMBER(I631),IF(INDEX(Activiteitenoverzicht!$G$5:$G$10001,I631)&lt;&gt;0,INDEX(Activiteitenoverzicht!$G$5:$G$10001,I631),"niet gevonden"),"-")</f>
        <v>-</v>
      </c>
      <c r="L631" t="str">
        <f ca="1">IF(ISNUMBER(I631), IFERROR(MATCH(A631,OFFSET(Activiteitenoverzicht!$D$5:$D$10001,I631,0), 0)+I631, "-"), "-")</f>
        <v>-</v>
      </c>
      <c r="M631" t="str" cm="1">
        <f t="array" aca="1" ref="M631" ca="1">IF(ISNUMBER(L631),IF(INDEX(Activiteitenoverzicht!$B$5:$B$10001,L631)&lt;&gt;0,INDEX(Activiteitenoverzicht!$B$5:$B$10001,L631),"niet gevonden"),"-")</f>
        <v>-</v>
      </c>
      <c r="N631" t="str" cm="1">
        <f t="array" aca="1" ref="N631" ca="1">IF(ISNUMBER(L631),IF(INDEX(Activiteitenoverzicht!$G$5:$G$10001,L631)&lt;&gt;0,INDEX(Activiteitenoverzicht!$G$5:$G$10001,L631),"niet gevonden"),"-")</f>
        <v>-</v>
      </c>
      <c r="O631" t="str">
        <f ca="1">IF(ISNUMBER(L631), IFERROR(MATCH(A631,OFFSET(Activiteitenoverzicht!$D$5:$D$10001,L631,0), 0)+L631, "-"), "-")</f>
        <v>-</v>
      </c>
      <c r="R631" t="str">
        <f ca="1">IF(ISNUMBER(O631), IFERROR(MATCH(A631,OFFSET(Activiteitenoverzicht!$D$5:$D$10001,O631,0), 0)+O631, "-"), "-")</f>
        <v>-</v>
      </c>
      <c r="U631" t="str">
        <f ca="1">IF(ISNUMBER(R631), IFERROR(MATCH(A631,OFFSET(Activiteitenoverzicht!$D$5:$D$10001,R631,0), 0)+R631, "-"), "-")</f>
        <v>-</v>
      </c>
      <c r="X631" t="str">
        <f ca="1">IF(ISNUMBER(U631), IFERROR(MATCH(A631,OFFSET(Activiteitenoverzicht!$D$5:$D$10001,U631,0), 0)+U631, "-"), "-")</f>
        <v>-</v>
      </c>
      <c r="AA631" t="str">
        <f ca="1">IF(ISNUMBER(X631), IFERROR(MATCH(A631,OFFSET(Activiteitenoverzicht!$D$5:$D$10001,X631,0), 0)+X631, "-"), "-")</f>
        <v>-</v>
      </c>
    </row>
    <row r="632" spans="2:27" x14ac:dyDescent="0.25">
      <c r="B632">
        <f t="shared" si="9"/>
        <v>0</v>
      </c>
      <c r="C632" t="e">
        <f>MATCH(A632,Activiteitenoverzicht!$D$5:$D$10001, 0)</f>
        <v>#N/A</v>
      </c>
      <c r="D632" t="e" cm="1">
        <f t="array" ref="D632">IF(INDEX(Activiteitenoverzicht!$B$5:$B$10001,C632)&lt;&gt;0,INDEX(Activiteitenoverzicht!$B$5:$B$10001,C632),"niet gevonden")</f>
        <v>#N/A</v>
      </c>
      <c r="E632" t="e" cm="1">
        <f t="array" ref="E632">IF(INDEX(Activiteitenoverzicht!$G$5:$G$10001,C632)&lt;&gt;0,INDEX(Activiteitenoverzicht!$G$5:$G$10001,C632),"niet gevonden")</f>
        <v>#N/A</v>
      </c>
      <c r="F632" t="str">
        <f ca="1">IFERROR(MATCH(A632,OFFSET(Activiteitenoverzicht!$D$5:$D$2079,C632,0), 0)+C632, "-")</f>
        <v>-</v>
      </c>
      <c r="G632" t="str" cm="1">
        <f t="array" aca="1" ref="G632" ca="1">IF(ISNUMBER(F632),IF(INDEX(Activiteitenoverzicht!$B$5:$B$10001,F632)&lt;&gt;0,INDEX(Activiteitenoverzicht!$B$5:$B$10001,F632),"niet gevonden"),"-")</f>
        <v>-</v>
      </c>
      <c r="H632" t="str" cm="1">
        <f t="array" aca="1" ref="H632" ca="1">IF(ISNUMBER(F632),IF(INDEX(Activiteitenoverzicht!$G$5:$G$10001,F632)&lt;&gt;0,INDEX(Activiteitenoverzicht!$G$5:$G$10001,F632),"niet gevonden"),"-")</f>
        <v>-</v>
      </c>
      <c r="I632" t="str">
        <f ca="1">IF(ISNUMBER(F632), IFERROR(MATCH(A632,OFFSET(Activiteitenoverzicht!$D$5:$D$10001,F632,0), 0)+F632, "-"), "-")</f>
        <v>-</v>
      </c>
      <c r="J632" t="str" cm="1">
        <f t="array" aca="1" ref="J632" ca="1">IF(ISNUMBER(I632),IF(INDEX(Activiteitenoverzicht!$B$5:$B$10001,I632)&lt;&gt;0,INDEX(Activiteitenoverzicht!$B$5:$B$10001,I632),"niet gevonden"),"-")</f>
        <v>-</v>
      </c>
      <c r="K632" t="str" cm="1">
        <f t="array" aca="1" ref="K632" ca="1">IF(ISNUMBER(I632),IF(INDEX(Activiteitenoverzicht!$G$5:$G$10001,I632)&lt;&gt;0,INDEX(Activiteitenoverzicht!$G$5:$G$10001,I632),"niet gevonden"),"-")</f>
        <v>-</v>
      </c>
      <c r="L632" t="str">
        <f ca="1">IF(ISNUMBER(I632), IFERROR(MATCH(A632,OFFSET(Activiteitenoverzicht!$D$5:$D$10001,I632,0), 0)+I632, "-"), "-")</f>
        <v>-</v>
      </c>
      <c r="M632" t="str" cm="1">
        <f t="array" aca="1" ref="M632" ca="1">IF(ISNUMBER(L632),IF(INDEX(Activiteitenoverzicht!$B$5:$B$10001,L632)&lt;&gt;0,INDEX(Activiteitenoverzicht!$B$5:$B$10001,L632),"niet gevonden"),"-")</f>
        <v>-</v>
      </c>
      <c r="N632" t="str" cm="1">
        <f t="array" aca="1" ref="N632" ca="1">IF(ISNUMBER(L632),IF(INDEX(Activiteitenoverzicht!$G$5:$G$10001,L632)&lt;&gt;0,INDEX(Activiteitenoverzicht!$G$5:$G$10001,L632),"niet gevonden"),"-")</f>
        <v>-</v>
      </c>
      <c r="O632" t="str">
        <f ca="1">IF(ISNUMBER(L632), IFERROR(MATCH(A632,OFFSET(Activiteitenoverzicht!$D$5:$D$10001,L632,0), 0)+L632, "-"), "-")</f>
        <v>-</v>
      </c>
      <c r="R632" t="str">
        <f ca="1">IF(ISNUMBER(O632), IFERROR(MATCH(A632,OFFSET(Activiteitenoverzicht!$D$5:$D$10001,O632,0), 0)+O632, "-"), "-")</f>
        <v>-</v>
      </c>
      <c r="U632" t="str">
        <f ca="1">IF(ISNUMBER(R632), IFERROR(MATCH(A632,OFFSET(Activiteitenoverzicht!$D$5:$D$10001,R632,0), 0)+R632, "-"), "-")</f>
        <v>-</v>
      </c>
      <c r="X632" t="str">
        <f ca="1">IF(ISNUMBER(U632), IFERROR(MATCH(A632,OFFSET(Activiteitenoverzicht!$D$5:$D$10001,U632,0), 0)+U632, "-"), "-")</f>
        <v>-</v>
      </c>
      <c r="AA632" t="str">
        <f ca="1">IF(ISNUMBER(X632), IFERROR(MATCH(A632,OFFSET(Activiteitenoverzicht!$D$5:$D$10001,X632,0), 0)+X632, "-"), "-")</f>
        <v>-</v>
      </c>
    </row>
    <row r="633" spans="2:27" x14ac:dyDescent="0.25">
      <c r="B633">
        <f t="shared" si="9"/>
        <v>0</v>
      </c>
      <c r="C633" t="e">
        <f>MATCH(A633,Activiteitenoverzicht!$D$5:$D$10001, 0)</f>
        <v>#N/A</v>
      </c>
      <c r="D633" t="e" cm="1">
        <f t="array" ref="D633">IF(INDEX(Activiteitenoverzicht!$B$5:$B$10001,C633)&lt;&gt;0,INDEX(Activiteitenoverzicht!$B$5:$B$10001,C633),"niet gevonden")</f>
        <v>#N/A</v>
      </c>
      <c r="E633" t="e" cm="1">
        <f t="array" ref="E633">IF(INDEX(Activiteitenoverzicht!$G$5:$G$10001,C633)&lt;&gt;0,INDEX(Activiteitenoverzicht!$G$5:$G$10001,C633),"niet gevonden")</f>
        <v>#N/A</v>
      </c>
      <c r="F633" t="str">
        <f ca="1">IFERROR(MATCH(A633,OFFSET(Activiteitenoverzicht!$D$5:$D$2079,C633,0), 0)+C633, "-")</f>
        <v>-</v>
      </c>
      <c r="G633" t="str" cm="1">
        <f t="array" aca="1" ref="G633" ca="1">IF(ISNUMBER(F633),IF(INDEX(Activiteitenoverzicht!$B$5:$B$10001,F633)&lt;&gt;0,INDEX(Activiteitenoverzicht!$B$5:$B$10001,F633),"niet gevonden"),"-")</f>
        <v>-</v>
      </c>
      <c r="H633" t="str" cm="1">
        <f t="array" aca="1" ref="H633" ca="1">IF(ISNUMBER(F633),IF(INDEX(Activiteitenoverzicht!$G$5:$G$10001,F633)&lt;&gt;0,INDEX(Activiteitenoverzicht!$G$5:$G$10001,F633),"niet gevonden"),"-")</f>
        <v>-</v>
      </c>
      <c r="I633" t="str">
        <f ca="1">IF(ISNUMBER(F633), IFERROR(MATCH(A633,OFFSET(Activiteitenoverzicht!$D$5:$D$10001,F633,0), 0)+F633, "-"), "-")</f>
        <v>-</v>
      </c>
      <c r="J633" t="str" cm="1">
        <f t="array" aca="1" ref="J633" ca="1">IF(ISNUMBER(I633),IF(INDEX(Activiteitenoverzicht!$B$5:$B$10001,I633)&lt;&gt;0,INDEX(Activiteitenoverzicht!$B$5:$B$10001,I633),"niet gevonden"),"-")</f>
        <v>-</v>
      </c>
      <c r="K633" t="str" cm="1">
        <f t="array" aca="1" ref="K633" ca="1">IF(ISNUMBER(I633),IF(INDEX(Activiteitenoverzicht!$G$5:$G$10001,I633)&lt;&gt;0,INDEX(Activiteitenoverzicht!$G$5:$G$10001,I633),"niet gevonden"),"-")</f>
        <v>-</v>
      </c>
      <c r="L633" t="str">
        <f ca="1">IF(ISNUMBER(I633), IFERROR(MATCH(A633,OFFSET(Activiteitenoverzicht!$D$5:$D$10001,I633,0), 0)+I633, "-"), "-")</f>
        <v>-</v>
      </c>
      <c r="M633" t="str" cm="1">
        <f t="array" aca="1" ref="M633" ca="1">IF(ISNUMBER(L633),IF(INDEX(Activiteitenoverzicht!$B$5:$B$10001,L633)&lt;&gt;0,INDEX(Activiteitenoverzicht!$B$5:$B$10001,L633),"niet gevonden"),"-")</f>
        <v>-</v>
      </c>
      <c r="N633" t="str" cm="1">
        <f t="array" aca="1" ref="N633" ca="1">IF(ISNUMBER(L633),IF(INDEX(Activiteitenoverzicht!$G$5:$G$10001,L633)&lt;&gt;0,INDEX(Activiteitenoverzicht!$G$5:$G$10001,L633),"niet gevonden"),"-")</f>
        <v>-</v>
      </c>
      <c r="O633" t="str">
        <f ca="1">IF(ISNUMBER(L633), IFERROR(MATCH(A633,OFFSET(Activiteitenoverzicht!$D$5:$D$10001,L633,0), 0)+L633, "-"), "-")</f>
        <v>-</v>
      </c>
      <c r="R633" t="str">
        <f ca="1">IF(ISNUMBER(O633), IFERROR(MATCH(A633,OFFSET(Activiteitenoverzicht!$D$5:$D$10001,O633,0), 0)+O633, "-"), "-")</f>
        <v>-</v>
      </c>
      <c r="U633" t="str">
        <f ca="1">IF(ISNUMBER(R633), IFERROR(MATCH(A633,OFFSET(Activiteitenoverzicht!$D$5:$D$10001,R633,0), 0)+R633, "-"), "-")</f>
        <v>-</v>
      </c>
      <c r="X633" t="str">
        <f ca="1">IF(ISNUMBER(U633), IFERROR(MATCH(A633,OFFSET(Activiteitenoverzicht!$D$5:$D$10001,U633,0), 0)+U633, "-"), "-")</f>
        <v>-</v>
      </c>
      <c r="AA633" t="str">
        <f ca="1">IF(ISNUMBER(X633), IFERROR(MATCH(A633,OFFSET(Activiteitenoverzicht!$D$5:$D$10001,X633,0), 0)+X633, "-"), "-")</f>
        <v>-</v>
      </c>
    </row>
    <row r="634" spans="2:27" x14ac:dyDescent="0.25">
      <c r="B634">
        <f t="shared" si="9"/>
        <v>0</v>
      </c>
      <c r="C634" t="e">
        <f>MATCH(A634,Activiteitenoverzicht!$D$5:$D$10001, 0)</f>
        <v>#N/A</v>
      </c>
      <c r="D634" t="e" cm="1">
        <f t="array" ref="D634">IF(INDEX(Activiteitenoverzicht!$B$5:$B$10001,C634)&lt;&gt;0,INDEX(Activiteitenoverzicht!$B$5:$B$10001,C634),"niet gevonden")</f>
        <v>#N/A</v>
      </c>
      <c r="E634" t="e" cm="1">
        <f t="array" ref="E634">IF(INDEX(Activiteitenoverzicht!$G$5:$G$10001,C634)&lt;&gt;0,INDEX(Activiteitenoverzicht!$G$5:$G$10001,C634),"niet gevonden")</f>
        <v>#N/A</v>
      </c>
      <c r="F634" t="str">
        <f ca="1">IFERROR(MATCH(A634,OFFSET(Activiteitenoverzicht!$D$5:$D$2079,C634,0), 0)+C634, "-")</f>
        <v>-</v>
      </c>
      <c r="G634" t="str" cm="1">
        <f t="array" aca="1" ref="G634" ca="1">IF(ISNUMBER(F634),IF(INDEX(Activiteitenoverzicht!$B$5:$B$10001,F634)&lt;&gt;0,INDEX(Activiteitenoverzicht!$B$5:$B$10001,F634),"niet gevonden"),"-")</f>
        <v>-</v>
      </c>
      <c r="H634" t="str" cm="1">
        <f t="array" aca="1" ref="H634" ca="1">IF(ISNUMBER(F634),IF(INDEX(Activiteitenoverzicht!$G$5:$G$10001,F634)&lt;&gt;0,INDEX(Activiteitenoverzicht!$G$5:$G$10001,F634),"niet gevonden"),"-")</f>
        <v>-</v>
      </c>
      <c r="I634" t="str">
        <f ca="1">IF(ISNUMBER(F634), IFERROR(MATCH(A634,OFFSET(Activiteitenoverzicht!$D$5:$D$10001,F634,0), 0)+F634, "-"), "-")</f>
        <v>-</v>
      </c>
      <c r="J634" t="str" cm="1">
        <f t="array" aca="1" ref="J634" ca="1">IF(ISNUMBER(I634),IF(INDEX(Activiteitenoverzicht!$B$5:$B$10001,I634)&lt;&gt;0,INDEX(Activiteitenoverzicht!$B$5:$B$10001,I634),"niet gevonden"),"-")</f>
        <v>-</v>
      </c>
      <c r="K634" t="str" cm="1">
        <f t="array" aca="1" ref="K634" ca="1">IF(ISNUMBER(I634),IF(INDEX(Activiteitenoverzicht!$G$5:$G$10001,I634)&lt;&gt;0,INDEX(Activiteitenoverzicht!$G$5:$G$10001,I634),"niet gevonden"),"-")</f>
        <v>-</v>
      </c>
      <c r="L634" t="str">
        <f ca="1">IF(ISNUMBER(I634), IFERROR(MATCH(A634,OFFSET(Activiteitenoverzicht!$D$5:$D$10001,I634,0), 0)+I634, "-"), "-")</f>
        <v>-</v>
      </c>
      <c r="M634" t="str" cm="1">
        <f t="array" aca="1" ref="M634" ca="1">IF(ISNUMBER(L634),IF(INDEX(Activiteitenoverzicht!$B$5:$B$10001,L634)&lt;&gt;0,INDEX(Activiteitenoverzicht!$B$5:$B$10001,L634),"niet gevonden"),"-")</f>
        <v>-</v>
      </c>
      <c r="N634" t="str" cm="1">
        <f t="array" aca="1" ref="N634" ca="1">IF(ISNUMBER(L634),IF(INDEX(Activiteitenoverzicht!$G$5:$G$10001,L634)&lt;&gt;0,INDEX(Activiteitenoverzicht!$G$5:$G$10001,L634),"niet gevonden"),"-")</f>
        <v>-</v>
      </c>
      <c r="O634" t="str">
        <f ca="1">IF(ISNUMBER(L634), IFERROR(MATCH(A634,OFFSET(Activiteitenoverzicht!$D$5:$D$10001,L634,0), 0)+L634, "-"), "-")</f>
        <v>-</v>
      </c>
      <c r="R634" t="str">
        <f ca="1">IF(ISNUMBER(O634), IFERROR(MATCH(A634,OFFSET(Activiteitenoverzicht!$D$5:$D$10001,O634,0), 0)+O634, "-"), "-")</f>
        <v>-</v>
      </c>
      <c r="U634" t="str">
        <f ca="1">IF(ISNUMBER(R634), IFERROR(MATCH(A634,OFFSET(Activiteitenoverzicht!$D$5:$D$10001,R634,0), 0)+R634, "-"), "-")</f>
        <v>-</v>
      </c>
      <c r="X634" t="str">
        <f ca="1">IF(ISNUMBER(U634), IFERROR(MATCH(A634,OFFSET(Activiteitenoverzicht!$D$5:$D$10001,U634,0), 0)+U634, "-"), "-")</f>
        <v>-</v>
      </c>
      <c r="AA634" t="str">
        <f ca="1">IF(ISNUMBER(X634), IFERROR(MATCH(A634,OFFSET(Activiteitenoverzicht!$D$5:$D$10001,X634,0), 0)+X634, "-"), "-")</f>
        <v>-</v>
      </c>
    </row>
    <row r="635" spans="2:27" x14ac:dyDescent="0.25">
      <c r="B635">
        <f t="shared" ref="B635:B698" si="10">A635</f>
        <v>0</v>
      </c>
      <c r="C635" t="e">
        <f>MATCH(A635,Activiteitenoverzicht!$D$5:$D$10001, 0)</f>
        <v>#N/A</v>
      </c>
      <c r="D635" t="e" cm="1">
        <f t="array" ref="D635">IF(INDEX(Activiteitenoverzicht!$B$5:$B$10001,C635)&lt;&gt;0,INDEX(Activiteitenoverzicht!$B$5:$B$10001,C635),"niet gevonden")</f>
        <v>#N/A</v>
      </c>
      <c r="E635" t="e" cm="1">
        <f t="array" ref="E635">IF(INDEX(Activiteitenoverzicht!$G$5:$G$10001,C635)&lt;&gt;0,INDEX(Activiteitenoverzicht!$G$5:$G$10001,C635),"niet gevonden")</f>
        <v>#N/A</v>
      </c>
      <c r="F635" t="str">
        <f ca="1">IFERROR(MATCH(A635,OFFSET(Activiteitenoverzicht!$D$5:$D$2079,C635,0), 0)+C635, "-")</f>
        <v>-</v>
      </c>
      <c r="G635" t="str" cm="1">
        <f t="array" aca="1" ref="G635" ca="1">IF(ISNUMBER(F635),IF(INDEX(Activiteitenoverzicht!$B$5:$B$10001,F635)&lt;&gt;0,INDEX(Activiteitenoverzicht!$B$5:$B$10001,F635),"niet gevonden"),"-")</f>
        <v>-</v>
      </c>
      <c r="H635" t="str" cm="1">
        <f t="array" aca="1" ref="H635" ca="1">IF(ISNUMBER(F635),IF(INDEX(Activiteitenoverzicht!$G$5:$G$10001,F635)&lt;&gt;0,INDEX(Activiteitenoverzicht!$G$5:$G$10001,F635),"niet gevonden"),"-")</f>
        <v>-</v>
      </c>
      <c r="I635" t="str">
        <f ca="1">IF(ISNUMBER(F635), IFERROR(MATCH(A635,OFFSET(Activiteitenoverzicht!$D$5:$D$10001,F635,0), 0)+F635, "-"), "-")</f>
        <v>-</v>
      </c>
      <c r="J635" t="str" cm="1">
        <f t="array" aca="1" ref="J635" ca="1">IF(ISNUMBER(I635),IF(INDEX(Activiteitenoverzicht!$B$5:$B$10001,I635)&lt;&gt;0,INDEX(Activiteitenoverzicht!$B$5:$B$10001,I635),"niet gevonden"),"-")</f>
        <v>-</v>
      </c>
      <c r="K635" t="str" cm="1">
        <f t="array" aca="1" ref="K635" ca="1">IF(ISNUMBER(I635),IF(INDEX(Activiteitenoverzicht!$G$5:$G$10001,I635)&lt;&gt;0,INDEX(Activiteitenoverzicht!$G$5:$G$10001,I635),"niet gevonden"),"-")</f>
        <v>-</v>
      </c>
      <c r="L635" t="str">
        <f ca="1">IF(ISNUMBER(I635), IFERROR(MATCH(A635,OFFSET(Activiteitenoverzicht!$D$5:$D$10001,I635,0), 0)+I635, "-"), "-")</f>
        <v>-</v>
      </c>
      <c r="M635" t="str" cm="1">
        <f t="array" aca="1" ref="M635" ca="1">IF(ISNUMBER(L635),IF(INDEX(Activiteitenoverzicht!$B$5:$B$10001,L635)&lt;&gt;0,INDEX(Activiteitenoverzicht!$B$5:$B$10001,L635),"niet gevonden"),"-")</f>
        <v>-</v>
      </c>
      <c r="N635" t="str" cm="1">
        <f t="array" aca="1" ref="N635" ca="1">IF(ISNUMBER(L635),IF(INDEX(Activiteitenoverzicht!$G$5:$G$10001,L635)&lt;&gt;0,INDEX(Activiteitenoverzicht!$G$5:$G$10001,L635),"niet gevonden"),"-")</f>
        <v>-</v>
      </c>
      <c r="O635" t="str">
        <f ca="1">IF(ISNUMBER(L635), IFERROR(MATCH(A635,OFFSET(Activiteitenoverzicht!$D$5:$D$10001,L635,0), 0)+L635, "-"), "-")</f>
        <v>-</v>
      </c>
      <c r="R635" t="str">
        <f ca="1">IF(ISNUMBER(O635), IFERROR(MATCH(A635,OFFSET(Activiteitenoverzicht!$D$5:$D$10001,O635,0), 0)+O635, "-"), "-")</f>
        <v>-</v>
      </c>
      <c r="U635" t="str">
        <f ca="1">IF(ISNUMBER(R635), IFERROR(MATCH(A635,OFFSET(Activiteitenoverzicht!$D$5:$D$10001,R635,0), 0)+R635, "-"), "-")</f>
        <v>-</v>
      </c>
      <c r="X635" t="str">
        <f ca="1">IF(ISNUMBER(U635), IFERROR(MATCH(A635,OFFSET(Activiteitenoverzicht!$D$5:$D$10001,U635,0), 0)+U635, "-"), "-")</f>
        <v>-</v>
      </c>
      <c r="AA635" t="str">
        <f ca="1">IF(ISNUMBER(X635), IFERROR(MATCH(A635,OFFSET(Activiteitenoverzicht!$D$5:$D$10001,X635,0), 0)+X635, "-"), "-")</f>
        <v>-</v>
      </c>
    </row>
    <row r="636" spans="2:27" x14ac:dyDescent="0.25">
      <c r="B636">
        <f t="shared" si="10"/>
        <v>0</v>
      </c>
      <c r="C636" t="e">
        <f>MATCH(A636,Activiteitenoverzicht!$D$5:$D$10001, 0)</f>
        <v>#N/A</v>
      </c>
      <c r="D636" t="e" cm="1">
        <f t="array" ref="D636">IF(INDEX(Activiteitenoverzicht!$B$5:$B$10001,C636)&lt;&gt;0,INDEX(Activiteitenoverzicht!$B$5:$B$10001,C636),"niet gevonden")</f>
        <v>#N/A</v>
      </c>
      <c r="E636" t="e" cm="1">
        <f t="array" ref="E636">IF(INDEX(Activiteitenoverzicht!$G$5:$G$10001,C636)&lt;&gt;0,INDEX(Activiteitenoverzicht!$G$5:$G$10001,C636),"niet gevonden")</f>
        <v>#N/A</v>
      </c>
      <c r="F636" t="str">
        <f ca="1">IFERROR(MATCH(A636,OFFSET(Activiteitenoverzicht!$D$5:$D$2079,C636,0), 0)+C636, "-")</f>
        <v>-</v>
      </c>
      <c r="G636" t="str" cm="1">
        <f t="array" aca="1" ref="G636" ca="1">IF(ISNUMBER(F636),IF(INDEX(Activiteitenoverzicht!$B$5:$B$10001,F636)&lt;&gt;0,INDEX(Activiteitenoverzicht!$B$5:$B$10001,F636),"niet gevonden"),"-")</f>
        <v>-</v>
      </c>
      <c r="H636" t="str" cm="1">
        <f t="array" aca="1" ref="H636" ca="1">IF(ISNUMBER(F636),IF(INDEX(Activiteitenoverzicht!$G$5:$G$10001,F636)&lt;&gt;0,INDEX(Activiteitenoverzicht!$G$5:$G$10001,F636),"niet gevonden"),"-")</f>
        <v>-</v>
      </c>
      <c r="I636" t="str">
        <f ca="1">IF(ISNUMBER(F636), IFERROR(MATCH(A636,OFFSET(Activiteitenoverzicht!$D$5:$D$10001,F636,0), 0)+F636, "-"), "-")</f>
        <v>-</v>
      </c>
      <c r="J636" t="str" cm="1">
        <f t="array" aca="1" ref="J636" ca="1">IF(ISNUMBER(I636),IF(INDEX(Activiteitenoverzicht!$B$5:$B$10001,I636)&lt;&gt;0,INDEX(Activiteitenoverzicht!$B$5:$B$10001,I636),"niet gevonden"),"-")</f>
        <v>-</v>
      </c>
      <c r="K636" t="str" cm="1">
        <f t="array" aca="1" ref="K636" ca="1">IF(ISNUMBER(I636),IF(INDEX(Activiteitenoverzicht!$G$5:$G$10001,I636)&lt;&gt;0,INDEX(Activiteitenoverzicht!$G$5:$G$10001,I636),"niet gevonden"),"-")</f>
        <v>-</v>
      </c>
      <c r="L636" t="str">
        <f ca="1">IF(ISNUMBER(I636), IFERROR(MATCH(A636,OFFSET(Activiteitenoverzicht!$D$5:$D$10001,I636,0), 0)+I636, "-"), "-")</f>
        <v>-</v>
      </c>
      <c r="M636" t="str" cm="1">
        <f t="array" aca="1" ref="M636" ca="1">IF(ISNUMBER(L636),IF(INDEX(Activiteitenoverzicht!$B$5:$B$10001,L636)&lt;&gt;0,INDEX(Activiteitenoverzicht!$B$5:$B$10001,L636),"niet gevonden"),"-")</f>
        <v>-</v>
      </c>
      <c r="N636" t="str" cm="1">
        <f t="array" aca="1" ref="N636" ca="1">IF(ISNUMBER(L636),IF(INDEX(Activiteitenoverzicht!$G$5:$G$10001,L636)&lt;&gt;0,INDEX(Activiteitenoverzicht!$G$5:$G$10001,L636),"niet gevonden"),"-")</f>
        <v>-</v>
      </c>
      <c r="O636" t="str">
        <f ca="1">IF(ISNUMBER(L636), IFERROR(MATCH(A636,OFFSET(Activiteitenoverzicht!$D$5:$D$10001,L636,0), 0)+L636, "-"), "-")</f>
        <v>-</v>
      </c>
      <c r="R636" t="str">
        <f ca="1">IF(ISNUMBER(O636), IFERROR(MATCH(A636,OFFSET(Activiteitenoverzicht!$D$5:$D$10001,O636,0), 0)+O636, "-"), "-")</f>
        <v>-</v>
      </c>
      <c r="U636" t="str">
        <f ca="1">IF(ISNUMBER(R636), IFERROR(MATCH(A636,OFFSET(Activiteitenoverzicht!$D$5:$D$10001,R636,0), 0)+R636, "-"), "-")</f>
        <v>-</v>
      </c>
      <c r="X636" t="str">
        <f ca="1">IF(ISNUMBER(U636), IFERROR(MATCH(A636,OFFSET(Activiteitenoverzicht!$D$5:$D$10001,U636,0), 0)+U636, "-"), "-")</f>
        <v>-</v>
      </c>
      <c r="AA636" t="str">
        <f ca="1">IF(ISNUMBER(X636), IFERROR(MATCH(A636,OFFSET(Activiteitenoverzicht!$D$5:$D$10001,X636,0), 0)+X636, "-"), "-")</f>
        <v>-</v>
      </c>
    </row>
    <row r="637" spans="2:27" x14ac:dyDescent="0.25">
      <c r="B637">
        <f t="shared" si="10"/>
        <v>0</v>
      </c>
      <c r="C637" t="e">
        <f>MATCH(A637,Activiteitenoverzicht!$D$5:$D$10001, 0)</f>
        <v>#N/A</v>
      </c>
      <c r="D637" t="e" cm="1">
        <f t="array" ref="D637">IF(INDEX(Activiteitenoverzicht!$B$5:$B$10001,C637)&lt;&gt;0,INDEX(Activiteitenoverzicht!$B$5:$B$10001,C637),"niet gevonden")</f>
        <v>#N/A</v>
      </c>
      <c r="E637" t="e" cm="1">
        <f t="array" ref="E637">IF(INDEX(Activiteitenoverzicht!$G$5:$G$10001,C637)&lt;&gt;0,INDEX(Activiteitenoverzicht!$G$5:$G$10001,C637),"niet gevonden")</f>
        <v>#N/A</v>
      </c>
      <c r="F637" t="str">
        <f ca="1">IFERROR(MATCH(A637,OFFSET(Activiteitenoverzicht!$D$5:$D$2079,C637,0), 0)+C637, "-")</f>
        <v>-</v>
      </c>
      <c r="G637" t="str" cm="1">
        <f t="array" aca="1" ref="G637" ca="1">IF(ISNUMBER(F637),IF(INDEX(Activiteitenoverzicht!$B$5:$B$10001,F637)&lt;&gt;0,INDEX(Activiteitenoverzicht!$B$5:$B$10001,F637),"niet gevonden"),"-")</f>
        <v>-</v>
      </c>
      <c r="H637" t="str" cm="1">
        <f t="array" aca="1" ref="H637" ca="1">IF(ISNUMBER(F637),IF(INDEX(Activiteitenoverzicht!$G$5:$G$10001,F637)&lt;&gt;0,INDEX(Activiteitenoverzicht!$G$5:$G$10001,F637),"niet gevonden"),"-")</f>
        <v>-</v>
      </c>
      <c r="I637" t="str">
        <f ca="1">IF(ISNUMBER(F637), IFERROR(MATCH(A637,OFFSET(Activiteitenoverzicht!$D$5:$D$10001,F637,0), 0)+F637, "-"), "-")</f>
        <v>-</v>
      </c>
      <c r="J637" t="str" cm="1">
        <f t="array" aca="1" ref="J637" ca="1">IF(ISNUMBER(I637),IF(INDEX(Activiteitenoverzicht!$B$5:$B$10001,I637)&lt;&gt;0,INDEX(Activiteitenoverzicht!$B$5:$B$10001,I637),"niet gevonden"),"-")</f>
        <v>-</v>
      </c>
      <c r="K637" t="str" cm="1">
        <f t="array" aca="1" ref="K637" ca="1">IF(ISNUMBER(I637),IF(INDEX(Activiteitenoverzicht!$G$5:$G$10001,I637)&lt;&gt;0,INDEX(Activiteitenoverzicht!$G$5:$G$10001,I637),"niet gevonden"),"-")</f>
        <v>-</v>
      </c>
      <c r="L637" t="str">
        <f ca="1">IF(ISNUMBER(I637), IFERROR(MATCH(A637,OFFSET(Activiteitenoverzicht!$D$5:$D$10001,I637,0), 0)+I637, "-"), "-")</f>
        <v>-</v>
      </c>
      <c r="M637" t="str" cm="1">
        <f t="array" aca="1" ref="M637" ca="1">IF(ISNUMBER(L637),IF(INDEX(Activiteitenoverzicht!$B$5:$B$10001,L637)&lt;&gt;0,INDEX(Activiteitenoverzicht!$B$5:$B$10001,L637),"niet gevonden"),"-")</f>
        <v>-</v>
      </c>
      <c r="N637" t="str" cm="1">
        <f t="array" aca="1" ref="N637" ca="1">IF(ISNUMBER(L637),IF(INDEX(Activiteitenoverzicht!$G$5:$G$10001,L637)&lt;&gt;0,INDEX(Activiteitenoverzicht!$G$5:$G$10001,L637),"niet gevonden"),"-")</f>
        <v>-</v>
      </c>
      <c r="O637" t="str">
        <f ca="1">IF(ISNUMBER(L637), IFERROR(MATCH(A637,OFFSET(Activiteitenoverzicht!$D$5:$D$10001,L637,0), 0)+L637, "-"), "-")</f>
        <v>-</v>
      </c>
      <c r="R637" t="str">
        <f ca="1">IF(ISNUMBER(O637), IFERROR(MATCH(A637,OFFSET(Activiteitenoverzicht!$D$5:$D$10001,O637,0), 0)+O637, "-"), "-")</f>
        <v>-</v>
      </c>
      <c r="U637" t="str">
        <f ca="1">IF(ISNUMBER(R637), IFERROR(MATCH(A637,OFFSET(Activiteitenoverzicht!$D$5:$D$10001,R637,0), 0)+R637, "-"), "-")</f>
        <v>-</v>
      </c>
      <c r="X637" t="str">
        <f ca="1">IF(ISNUMBER(U637), IFERROR(MATCH(A637,OFFSET(Activiteitenoverzicht!$D$5:$D$10001,U637,0), 0)+U637, "-"), "-")</f>
        <v>-</v>
      </c>
      <c r="AA637" t="str">
        <f ca="1">IF(ISNUMBER(X637), IFERROR(MATCH(A637,OFFSET(Activiteitenoverzicht!$D$5:$D$10001,X637,0), 0)+X637, "-"), "-")</f>
        <v>-</v>
      </c>
    </row>
    <row r="638" spans="2:27" x14ac:dyDescent="0.25">
      <c r="B638">
        <f t="shared" si="10"/>
        <v>0</v>
      </c>
      <c r="C638" t="e">
        <f>MATCH(A638,Activiteitenoverzicht!$D$5:$D$10001, 0)</f>
        <v>#N/A</v>
      </c>
      <c r="D638" t="e" cm="1">
        <f t="array" ref="D638">IF(INDEX(Activiteitenoverzicht!$B$5:$B$10001,C638)&lt;&gt;0,INDEX(Activiteitenoverzicht!$B$5:$B$10001,C638),"niet gevonden")</f>
        <v>#N/A</v>
      </c>
      <c r="E638" t="e" cm="1">
        <f t="array" ref="E638">IF(INDEX(Activiteitenoverzicht!$G$5:$G$10001,C638)&lt;&gt;0,INDEX(Activiteitenoverzicht!$G$5:$G$10001,C638),"niet gevonden")</f>
        <v>#N/A</v>
      </c>
      <c r="F638" t="str">
        <f ca="1">IFERROR(MATCH(A638,OFFSET(Activiteitenoverzicht!$D$5:$D$2079,C638,0), 0)+C638, "-")</f>
        <v>-</v>
      </c>
      <c r="G638" t="str" cm="1">
        <f t="array" aca="1" ref="G638" ca="1">IF(ISNUMBER(F638),IF(INDEX(Activiteitenoverzicht!$B$5:$B$10001,F638)&lt;&gt;0,INDEX(Activiteitenoverzicht!$B$5:$B$10001,F638),"niet gevonden"),"-")</f>
        <v>-</v>
      </c>
      <c r="H638" t="str" cm="1">
        <f t="array" aca="1" ref="H638" ca="1">IF(ISNUMBER(F638),IF(INDEX(Activiteitenoverzicht!$G$5:$G$10001,F638)&lt;&gt;0,INDEX(Activiteitenoverzicht!$G$5:$G$10001,F638),"niet gevonden"),"-")</f>
        <v>-</v>
      </c>
      <c r="I638" t="str">
        <f ca="1">IF(ISNUMBER(F638), IFERROR(MATCH(A638,OFFSET(Activiteitenoverzicht!$D$5:$D$10001,F638,0), 0)+F638, "-"), "-")</f>
        <v>-</v>
      </c>
      <c r="J638" t="str" cm="1">
        <f t="array" aca="1" ref="J638" ca="1">IF(ISNUMBER(I638),IF(INDEX(Activiteitenoverzicht!$B$5:$B$10001,I638)&lt;&gt;0,INDEX(Activiteitenoverzicht!$B$5:$B$10001,I638),"niet gevonden"),"-")</f>
        <v>-</v>
      </c>
      <c r="K638" t="str" cm="1">
        <f t="array" aca="1" ref="K638" ca="1">IF(ISNUMBER(I638),IF(INDEX(Activiteitenoverzicht!$G$5:$G$10001,I638)&lt;&gt;0,INDEX(Activiteitenoverzicht!$G$5:$G$10001,I638),"niet gevonden"),"-")</f>
        <v>-</v>
      </c>
      <c r="L638" t="str">
        <f ca="1">IF(ISNUMBER(I638), IFERROR(MATCH(A638,OFFSET(Activiteitenoverzicht!$D$5:$D$10001,I638,0), 0)+I638, "-"), "-")</f>
        <v>-</v>
      </c>
      <c r="M638" t="str" cm="1">
        <f t="array" aca="1" ref="M638" ca="1">IF(ISNUMBER(L638),IF(INDEX(Activiteitenoverzicht!$B$5:$B$10001,L638)&lt;&gt;0,INDEX(Activiteitenoverzicht!$B$5:$B$10001,L638),"niet gevonden"),"-")</f>
        <v>-</v>
      </c>
      <c r="N638" t="str" cm="1">
        <f t="array" aca="1" ref="N638" ca="1">IF(ISNUMBER(L638),IF(INDEX(Activiteitenoverzicht!$G$5:$G$10001,L638)&lt;&gt;0,INDEX(Activiteitenoverzicht!$G$5:$G$10001,L638),"niet gevonden"),"-")</f>
        <v>-</v>
      </c>
      <c r="O638" t="str">
        <f ca="1">IF(ISNUMBER(L638), IFERROR(MATCH(A638,OFFSET(Activiteitenoverzicht!$D$5:$D$10001,L638,0), 0)+L638, "-"), "-")</f>
        <v>-</v>
      </c>
      <c r="R638" t="str">
        <f ca="1">IF(ISNUMBER(O638), IFERROR(MATCH(A638,OFFSET(Activiteitenoverzicht!$D$5:$D$10001,O638,0), 0)+O638, "-"), "-")</f>
        <v>-</v>
      </c>
      <c r="U638" t="str">
        <f ca="1">IF(ISNUMBER(R638), IFERROR(MATCH(A638,OFFSET(Activiteitenoverzicht!$D$5:$D$10001,R638,0), 0)+R638, "-"), "-")</f>
        <v>-</v>
      </c>
      <c r="X638" t="str">
        <f ca="1">IF(ISNUMBER(U638), IFERROR(MATCH(A638,OFFSET(Activiteitenoverzicht!$D$5:$D$10001,U638,0), 0)+U638, "-"), "-")</f>
        <v>-</v>
      </c>
      <c r="AA638" t="str">
        <f ca="1">IF(ISNUMBER(X638), IFERROR(MATCH(A638,OFFSET(Activiteitenoverzicht!$D$5:$D$10001,X638,0), 0)+X638, "-"), "-")</f>
        <v>-</v>
      </c>
    </row>
    <row r="639" spans="2:27" x14ac:dyDescent="0.25">
      <c r="B639">
        <f t="shared" si="10"/>
        <v>0</v>
      </c>
      <c r="C639" t="e">
        <f>MATCH(A639,Activiteitenoverzicht!$D$5:$D$10001, 0)</f>
        <v>#N/A</v>
      </c>
      <c r="D639" t="e" cm="1">
        <f t="array" ref="D639">IF(INDEX(Activiteitenoverzicht!$B$5:$B$10001,C639)&lt;&gt;0,INDEX(Activiteitenoverzicht!$B$5:$B$10001,C639),"niet gevonden")</f>
        <v>#N/A</v>
      </c>
      <c r="E639" t="e" cm="1">
        <f t="array" ref="E639">IF(INDEX(Activiteitenoverzicht!$G$5:$G$10001,C639)&lt;&gt;0,INDEX(Activiteitenoverzicht!$G$5:$G$10001,C639),"niet gevonden")</f>
        <v>#N/A</v>
      </c>
      <c r="F639" t="str">
        <f ca="1">IFERROR(MATCH(A639,OFFSET(Activiteitenoverzicht!$D$5:$D$2079,C639,0), 0)+C639, "-")</f>
        <v>-</v>
      </c>
      <c r="G639" t="str" cm="1">
        <f t="array" aca="1" ref="G639" ca="1">IF(ISNUMBER(F639),IF(INDEX(Activiteitenoverzicht!$B$5:$B$10001,F639)&lt;&gt;0,INDEX(Activiteitenoverzicht!$B$5:$B$10001,F639),"niet gevonden"),"-")</f>
        <v>-</v>
      </c>
      <c r="H639" t="str" cm="1">
        <f t="array" aca="1" ref="H639" ca="1">IF(ISNUMBER(F639),IF(INDEX(Activiteitenoverzicht!$G$5:$G$10001,F639)&lt;&gt;0,INDEX(Activiteitenoverzicht!$G$5:$G$10001,F639),"niet gevonden"),"-")</f>
        <v>-</v>
      </c>
      <c r="I639" t="str">
        <f ca="1">IF(ISNUMBER(F639), IFERROR(MATCH(A639,OFFSET(Activiteitenoverzicht!$D$5:$D$10001,F639,0), 0)+F639, "-"), "-")</f>
        <v>-</v>
      </c>
      <c r="J639" t="str" cm="1">
        <f t="array" aca="1" ref="J639" ca="1">IF(ISNUMBER(I639),IF(INDEX(Activiteitenoverzicht!$B$5:$B$10001,I639)&lt;&gt;0,INDEX(Activiteitenoverzicht!$B$5:$B$10001,I639),"niet gevonden"),"-")</f>
        <v>-</v>
      </c>
      <c r="K639" t="str" cm="1">
        <f t="array" aca="1" ref="K639" ca="1">IF(ISNUMBER(I639),IF(INDEX(Activiteitenoverzicht!$G$5:$G$10001,I639)&lt;&gt;0,INDEX(Activiteitenoverzicht!$G$5:$G$10001,I639),"niet gevonden"),"-")</f>
        <v>-</v>
      </c>
      <c r="L639" t="str">
        <f ca="1">IF(ISNUMBER(I639), IFERROR(MATCH(A639,OFFSET(Activiteitenoverzicht!$D$5:$D$10001,I639,0), 0)+I639, "-"), "-")</f>
        <v>-</v>
      </c>
      <c r="M639" t="str" cm="1">
        <f t="array" aca="1" ref="M639" ca="1">IF(ISNUMBER(L639),IF(INDEX(Activiteitenoverzicht!$B$5:$B$10001,L639)&lt;&gt;0,INDEX(Activiteitenoverzicht!$B$5:$B$10001,L639),"niet gevonden"),"-")</f>
        <v>-</v>
      </c>
      <c r="N639" t="str" cm="1">
        <f t="array" aca="1" ref="N639" ca="1">IF(ISNUMBER(L639),IF(INDEX(Activiteitenoverzicht!$G$5:$G$10001,L639)&lt;&gt;0,INDEX(Activiteitenoverzicht!$G$5:$G$10001,L639),"niet gevonden"),"-")</f>
        <v>-</v>
      </c>
      <c r="O639" t="str">
        <f ca="1">IF(ISNUMBER(L639), IFERROR(MATCH(A639,OFFSET(Activiteitenoverzicht!$D$5:$D$10001,L639,0), 0)+L639, "-"), "-")</f>
        <v>-</v>
      </c>
      <c r="R639" t="str">
        <f ca="1">IF(ISNUMBER(O639), IFERROR(MATCH(A639,OFFSET(Activiteitenoverzicht!$D$5:$D$10001,O639,0), 0)+O639, "-"), "-")</f>
        <v>-</v>
      </c>
      <c r="U639" t="str">
        <f ca="1">IF(ISNUMBER(R639), IFERROR(MATCH(A639,OFFSET(Activiteitenoverzicht!$D$5:$D$10001,R639,0), 0)+R639, "-"), "-")</f>
        <v>-</v>
      </c>
      <c r="X639" t="str">
        <f ca="1">IF(ISNUMBER(U639), IFERROR(MATCH(A639,OFFSET(Activiteitenoverzicht!$D$5:$D$10001,U639,0), 0)+U639, "-"), "-")</f>
        <v>-</v>
      </c>
      <c r="AA639" t="str">
        <f ca="1">IF(ISNUMBER(X639), IFERROR(MATCH(A639,OFFSET(Activiteitenoverzicht!$D$5:$D$10001,X639,0), 0)+X639, "-"), "-")</f>
        <v>-</v>
      </c>
    </row>
    <row r="640" spans="2:27" x14ac:dyDescent="0.25">
      <c r="B640">
        <f t="shared" si="10"/>
        <v>0</v>
      </c>
      <c r="C640" t="e">
        <f>MATCH(A640,Activiteitenoverzicht!$D$5:$D$10001, 0)</f>
        <v>#N/A</v>
      </c>
      <c r="D640" t="e" cm="1">
        <f t="array" ref="D640">IF(INDEX(Activiteitenoverzicht!$B$5:$B$10001,C640)&lt;&gt;0,INDEX(Activiteitenoverzicht!$B$5:$B$10001,C640),"niet gevonden")</f>
        <v>#N/A</v>
      </c>
      <c r="E640" t="e" cm="1">
        <f t="array" ref="E640">IF(INDEX(Activiteitenoverzicht!$G$5:$G$10001,C640)&lt;&gt;0,INDEX(Activiteitenoverzicht!$G$5:$G$10001,C640),"niet gevonden")</f>
        <v>#N/A</v>
      </c>
      <c r="F640" t="str">
        <f ca="1">IFERROR(MATCH(A640,OFFSET(Activiteitenoverzicht!$D$5:$D$2079,C640,0), 0)+C640, "-")</f>
        <v>-</v>
      </c>
      <c r="G640" t="str" cm="1">
        <f t="array" aca="1" ref="G640" ca="1">IF(ISNUMBER(F640),IF(INDEX(Activiteitenoverzicht!$B$5:$B$10001,F640)&lt;&gt;0,INDEX(Activiteitenoverzicht!$B$5:$B$10001,F640),"niet gevonden"),"-")</f>
        <v>-</v>
      </c>
      <c r="H640" t="str" cm="1">
        <f t="array" aca="1" ref="H640" ca="1">IF(ISNUMBER(F640),IF(INDEX(Activiteitenoverzicht!$G$5:$G$10001,F640)&lt;&gt;0,INDEX(Activiteitenoverzicht!$G$5:$G$10001,F640),"niet gevonden"),"-")</f>
        <v>-</v>
      </c>
      <c r="I640" t="str">
        <f ca="1">IF(ISNUMBER(F640), IFERROR(MATCH(A640,OFFSET(Activiteitenoverzicht!$D$5:$D$10001,F640,0), 0)+F640, "-"), "-")</f>
        <v>-</v>
      </c>
      <c r="J640" t="str" cm="1">
        <f t="array" aca="1" ref="J640" ca="1">IF(ISNUMBER(I640),IF(INDEX(Activiteitenoverzicht!$B$5:$B$10001,I640)&lt;&gt;0,INDEX(Activiteitenoverzicht!$B$5:$B$10001,I640),"niet gevonden"),"-")</f>
        <v>-</v>
      </c>
      <c r="K640" t="str" cm="1">
        <f t="array" aca="1" ref="K640" ca="1">IF(ISNUMBER(I640),IF(INDEX(Activiteitenoverzicht!$G$5:$G$10001,I640)&lt;&gt;0,INDEX(Activiteitenoverzicht!$G$5:$G$10001,I640),"niet gevonden"),"-")</f>
        <v>-</v>
      </c>
      <c r="L640" t="str">
        <f ca="1">IF(ISNUMBER(I640), IFERROR(MATCH(A640,OFFSET(Activiteitenoverzicht!$D$5:$D$10001,I640,0), 0)+I640, "-"), "-")</f>
        <v>-</v>
      </c>
      <c r="M640" t="str" cm="1">
        <f t="array" aca="1" ref="M640" ca="1">IF(ISNUMBER(L640),IF(INDEX(Activiteitenoverzicht!$B$5:$B$10001,L640)&lt;&gt;0,INDEX(Activiteitenoverzicht!$B$5:$B$10001,L640),"niet gevonden"),"-")</f>
        <v>-</v>
      </c>
      <c r="N640" t="str" cm="1">
        <f t="array" aca="1" ref="N640" ca="1">IF(ISNUMBER(L640),IF(INDEX(Activiteitenoverzicht!$G$5:$G$10001,L640)&lt;&gt;0,INDEX(Activiteitenoverzicht!$G$5:$G$10001,L640),"niet gevonden"),"-")</f>
        <v>-</v>
      </c>
      <c r="O640" t="str">
        <f ca="1">IF(ISNUMBER(L640), IFERROR(MATCH(A640,OFFSET(Activiteitenoverzicht!$D$5:$D$10001,L640,0), 0)+L640, "-"), "-")</f>
        <v>-</v>
      </c>
      <c r="R640" t="str">
        <f ca="1">IF(ISNUMBER(O640), IFERROR(MATCH(A640,OFFSET(Activiteitenoverzicht!$D$5:$D$10001,O640,0), 0)+O640, "-"), "-")</f>
        <v>-</v>
      </c>
      <c r="U640" t="str">
        <f ca="1">IF(ISNUMBER(R640), IFERROR(MATCH(A640,OFFSET(Activiteitenoverzicht!$D$5:$D$10001,R640,0), 0)+R640, "-"), "-")</f>
        <v>-</v>
      </c>
      <c r="X640" t="str">
        <f ca="1">IF(ISNUMBER(U640), IFERROR(MATCH(A640,OFFSET(Activiteitenoverzicht!$D$5:$D$10001,U640,0), 0)+U640, "-"), "-")</f>
        <v>-</v>
      </c>
      <c r="AA640" t="str">
        <f ca="1">IF(ISNUMBER(X640), IFERROR(MATCH(A640,OFFSET(Activiteitenoverzicht!$D$5:$D$10001,X640,0), 0)+X640, "-"), "-")</f>
        <v>-</v>
      </c>
    </row>
    <row r="641" spans="2:27" x14ac:dyDescent="0.25">
      <c r="B641">
        <f t="shared" si="10"/>
        <v>0</v>
      </c>
      <c r="C641" t="e">
        <f>MATCH(A641,Activiteitenoverzicht!$D$5:$D$10001, 0)</f>
        <v>#N/A</v>
      </c>
      <c r="D641" t="e" cm="1">
        <f t="array" ref="D641">IF(INDEX(Activiteitenoverzicht!$B$5:$B$10001,C641)&lt;&gt;0,INDEX(Activiteitenoverzicht!$B$5:$B$10001,C641),"niet gevonden")</f>
        <v>#N/A</v>
      </c>
      <c r="E641" t="e" cm="1">
        <f t="array" ref="E641">IF(INDEX(Activiteitenoverzicht!$G$5:$G$10001,C641)&lt;&gt;0,INDEX(Activiteitenoverzicht!$G$5:$G$10001,C641),"niet gevonden")</f>
        <v>#N/A</v>
      </c>
      <c r="F641" t="str">
        <f ca="1">IFERROR(MATCH(A641,OFFSET(Activiteitenoverzicht!$D$5:$D$2079,C641,0), 0)+C641, "-")</f>
        <v>-</v>
      </c>
      <c r="G641" t="str" cm="1">
        <f t="array" aca="1" ref="G641" ca="1">IF(ISNUMBER(F641),IF(INDEX(Activiteitenoverzicht!$B$5:$B$10001,F641)&lt;&gt;0,INDEX(Activiteitenoverzicht!$B$5:$B$10001,F641),"niet gevonden"),"-")</f>
        <v>-</v>
      </c>
      <c r="H641" t="str" cm="1">
        <f t="array" aca="1" ref="H641" ca="1">IF(ISNUMBER(F641),IF(INDEX(Activiteitenoverzicht!$G$5:$G$10001,F641)&lt;&gt;0,INDEX(Activiteitenoverzicht!$G$5:$G$10001,F641),"niet gevonden"),"-")</f>
        <v>-</v>
      </c>
      <c r="I641" t="str">
        <f ca="1">IF(ISNUMBER(F641), IFERROR(MATCH(A641,OFFSET(Activiteitenoverzicht!$D$5:$D$10001,F641,0), 0)+F641, "-"), "-")</f>
        <v>-</v>
      </c>
      <c r="J641" t="str" cm="1">
        <f t="array" aca="1" ref="J641" ca="1">IF(ISNUMBER(I641),IF(INDEX(Activiteitenoverzicht!$B$5:$B$10001,I641)&lt;&gt;0,INDEX(Activiteitenoverzicht!$B$5:$B$10001,I641),"niet gevonden"),"-")</f>
        <v>-</v>
      </c>
      <c r="K641" t="str" cm="1">
        <f t="array" aca="1" ref="K641" ca="1">IF(ISNUMBER(I641),IF(INDEX(Activiteitenoverzicht!$G$5:$G$10001,I641)&lt;&gt;0,INDEX(Activiteitenoverzicht!$G$5:$G$10001,I641),"niet gevonden"),"-")</f>
        <v>-</v>
      </c>
      <c r="L641" t="str">
        <f ca="1">IF(ISNUMBER(I641), IFERROR(MATCH(A641,OFFSET(Activiteitenoverzicht!$D$5:$D$10001,I641,0), 0)+I641, "-"), "-")</f>
        <v>-</v>
      </c>
      <c r="M641" t="str" cm="1">
        <f t="array" aca="1" ref="M641" ca="1">IF(ISNUMBER(L641),IF(INDEX(Activiteitenoverzicht!$B$5:$B$10001,L641)&lt;&gt;0,INDEX(Activiteitenoverzicht!$B$5:$B$10001,L641),"niet gevonden"),"-")</f>
        <v>-</v>
      </c>
      <c r="N641" t="str" cm="1">
        <f t="array" aca="1" ref="N641" ca="1">IF(ISNUMBER(L641),IF(INDEX(Activiteitenoverzicht!$G$5:$G$10001,L641)&lt;&gt;0,INDEX(Activiteitenoverzicht!$G$5:$G$10001,L641),"niet gevonden"),"-")</f>
        <v>-</v>
      </c>
      <c r="O641" t="str">
        <f ca="1">IF(ISNUMBER(L641), IFERROR(MATCH(A641,OFFSET(Activiteitenoverzicht!$D$5:$D$10001,L641,0), 0)+L641, "-"), "-")</f>
        <v>-</v>
      </c>
      <c r="R641" t="str">
        <f ca="1">IF(ISNUMBER(O641), IFERROR(MATCH(A641,OFFSET(Activiteitenoverzicht!$D$5:$D$10001,O641,0), 0)+O641, "-"), "-")</f>
        <v>-</v>
      </c>
      <c r="U641" t="str">
        <f ca="1">IF(ISNUMBER(R641), IFERROR(MATCH(A641,OFFSET(Activiteitenoverzicht!$D$5:$D$10001,R641,0), 0)+R641, "-"), "-")</f>
        <v>-</v>
      </c>
      <c r="X641" t="str">
        <f ca="1">IF(ISNUMBER(U641), IFERROR(MATCH(A641,OFFSET(Activiteitenoverzicht!$D$5:$D$10001,U641,0), 0)+U641, "-"), "-")</f>
        <v>-</v>
      </c>
      <c r="AA641" t="str">
        <f ca="1">IF(ISNUMBER(X641), IFERROR(MATCH(A641,OFFSET(Activiteitenoverzicht!$D$5:$D$10001,X641,0), 0)+X641, "-"), "-")</f>
        <v>-</v>
      </c>
    </row>
    <row r="642" spans="2:27" x14ac:dyDescent="0.25">
      <c r="B642">
        <f t="shared" si="10"/>
        <v>0</v>
      </c>
      <c r="C642" t="e">
        <f>MATCH(A642,Activiteitenoverzicht!$D$5:$D$10001, 0)</f>
        <v>#N/A</v>
      </c>
      <c r="D642" t="e" cm="1">
        <f t="array" ref="D642">IF(INDEX(Activiteitenoverzicht!$B$5:$B$10001,C642)&lt;&gt;0,INDEX(Activiteitenoverzicht!$B$5:$B$10001,C642),"niet gevonden")</f>
        <v>#N/A</v>
      </c>
      <c r="E642" t="e" cm="1">
        <f t="array" ref="E642">IF(INDEX(Activiteitenoverzicht!$G$5:$G$10001,C642)&lt;&gt;0,INDEX(Activiteitenoverzicht!$G$5:$G$10001,C642),"niet gevonden")</f>
        <v>#N/A</v>
      </c>
      <c r="F642" t="str">
        <f ca="1">IFERROR(MATCH(A642,OFFSET(Activiteitenoverzicht!$D$5:$D$2079,C642,0), 0)+C642, "-")</f>
        <v>-</v>
      </c>
      <c r="G642" t="str" cm="1">
        <f t="array" aca="1" ref="G642" ca="1">IF(ISNUMBER(F642),IF(INDEX(Activiteitenoverzicht!$B$5:$B$10001,F642)&lt;&gt;0,INDEX(Activiteitenoverzicht!$B$5:$B$10001,F642),"niet gevonden"),"-")</f>
        <v>-</v>
      </c>
      <c r="H642" t="str" cm="1">
        <f t="array" aca="1" ref="H642" ca="1">IF(ISNUMBER(F642),IF(INDEX(Activiteitenoverzicht!$G$5:$G$10001,F642)&lt;&gt;0,INDEX(Activiteitenoverzicht!$G$5:$G$10001,F642),"niet gevonden"),"-")</f>
        <v>-</v>
      </c>
      <c r="I642" t="str">
        <f ca="1">IF(ISNUMBER(F642), IFERROR(MATCH(A642,OFFSET(Activiteitenoverzicht!$D$5:$D$10001,F642,0), 0)+F642, "-"), "-")</f>
        <v>-</v>
      </c>
      <c r="J642" t="str" cm="1">
        <f t="array" aca="1" ref="J642" ca="1">IF(ISNUMBER(I642),IF(INDEX(Activiteitenoverzicht!$B$5:$B$10001,I642)&lt;&gt;0,INDEX(Activiteitenoverzicht!$B$5:$B$10001,I642),"niet gevonden"),"-")</f>
        <v>-</v>
      </c>
      <c r="K642" t="str" cm="1">
        <f t="array" aca="1" ref="K642" ca="1">IF(ISNUMBER(I642),IF(INDEX(Activiteitenoverzicht!$G$5:$G$10001,I642)&lt;&gt;0,INDEX(Activiteitenoverzicht!$G$5:$G$10001,I642),"niet gevonden"),"-")</f>
        <v>-</v>
      </c>
      <c r="L642" t="str">
        <f ca="1">IF(ISNUMBER(I642), IFERROR(MATCH(A642,OFFSET(Activiteitenoverzicht!$D$5:$D$10001,I642,0), 0)+I642, "-"), "-")</f>
        <v>-</v>
      </c>
      <c r="M642" t="str" cm="1">
        <f t="array" aca="1" ref="M642" ca="1">IF(ISNUMBER(L642),IF(INDEX(Activiteitenoverzicht!$B$5:$B$10001,L642)&lt;&gt;0,INDEX(Activiteitenoverzicht!$B$5:$B$10001,L642),"niet gevonden"),"-")</f>
        <v>-</v>
      </c>
      <c r="N642" t="str" cm="1">
        <f t="array" aca="1" ref="N642" ca="1">IF(ISNUMBER(L642),IF(INDEX(Activiteitenoverzicht!$G$5:$G$10001,L642)&lt;&gt;0,INDEX(Activiteitenoverzicht!$G$5:$G$10001,L642),"niet gevonden"),"-")</f>
        <v>-</v>
      </c>
      <c r="O642" t="str">
        <f ca="1">IF(ISNUMBER(L642), IFERROR(MATCH(A642,OFFSET(Activiteitenoverzicht!$D$5:$D$10001,L642,0), 0)+L642, "-"), "-")</f>
        <v>-</v>
      </c>
      <c r="R642" t="str">
        <f ca="1">IF(ISNUMBER(O642), IFERROR(MATCH(A642,OFFSET(Activiteitenoverzicht!$D$5:$D$10001,O642,0), 0)+O642, "-"), "-")</f>
        <v>-</v>
      </c>
      <c r="U642" t="str">
        <f ca="1">IF(ISNUMBER(R642), IFERROR(MATCH(A642,OFFSET(Activiteitenoverzicht!$D$5:$D$10001,R642,0), 0)+R642, "-"), "-")</f>
        <v>-</v>
      </c>
      <c r="X642" t="str">
        <f ca="1">IF(ISNUMBER(U642), IFERROR(MATCH(A642,OFFSET(Activiteitenoverzicht!$D$5:$D$10001,U642,0), 0)+U642, "-"), "-")</f>
        <v>-</v>
      </c>
      <c r="AA642" t="str">
        <f ca="1">IF(ISNUMBER(X642), IFERROR(MATCH(A642,OFFSET(Activiteitenoverzicht!$D$5:$D$10001,X642,0), 0)+X642, "-"), "-")</f>
        <v>-</v>
      </c>
    </row>
    <row r="643" spans="2:27" x14ac:dyDescent="0.25">
      <c r="B643">
        <f t="shared" si="10"/>
        <v>0</v>
      </c>
      <c r="C643" t="e">
        <f>MATCH(A643,Activiteitenoverzicht!$D$5:$D$10001, 0)</f>
        <v>#N/A</v>
      </c>
      <c r="D643" t="e" cm="1">
        <f t="array" ref="D643">IF(INDEX(Activiteitenoverzicht!$B$5:$B$10001,C643)&lt;&gt;0,INDEX(Activiteitenoverzicht!$B$5:$B$10001,C643),"niet gevonden")</f>
        <v>#N/A</v>
      </c>
      <c r="E643" t="e" cm="1">
        <f t="array" ref="E643">IF(INDEX(Activiteitenoverzicht!$G$5:$G$10001,C643)&lt;&gt;0,INDEX(Activiteitenoverzicht!$G$5:$G$10001,C643),"niet gevonden")</f>
        <v>#N/A</v>
      </c>
      <c r="F643" t="str">
        <f ca="1">IFERROR(MATCH(A643,OFFSET(Activiteitenoverzicht!$D$5:$D$2079,C643,0), 0)+C643, "-")</f>
        <v>-</v>
      </c>
      <c r="G643" t="str" cm="1">
        <f t="array" aca="1" ref="G643" ca="1">IF(ISNUMBER(F643),IF(INDEX(Activiteitenoverzicht!$B$5:$B$10001,F643)&lt;&gt;0,INDEX(Activiteitenoverzicht!$B$5:$B$10001,F643),"niet gevonden"),"-")</f>
        <v>-</v>
      </c>
      <c r="H643" t="str" cm="1">
        <f t="array" aca="1" ref="H643" ca="1">IF(ISNUMBER(F643),IF(INDEX(Activiteitenoverzicht!$G$5:$G$10001,F643)&lt;&gt;0,INDEX(Activiteitenoverzicht!$G$5:$G$10001,F643),"niet gevonden"),"-")</f>
        <v>-</v>
      </c>
      <c r="I643" t="str">
        <f ca="1">IF(ISNUMBER(F643), IFERROR(MATCH(A643,OFFSET(Activiteitenoverzicht!$D$5:$D$10001,F643,0), 0)+F643, "-"), "-")</f>
        <v>-</v>
      </c>
      <c r="J643" t="str" cm="1">
        <f t="array" aca="1" ref="J643" ca="1">IF(ISNUMBER(I643),IF(INDEX(Activiteitenoverzicht!$B$5:$B$10001,I643)&lt;&gt;0,INDEX(Activiteitenoverzicht!$B$5:$B$10001,I643),"niet gevonden"),"-")</f>
        <v>-</v>
      </c>
      <c r="K643" t="str" cm="1">
        <f t="array" aca="1" ref="K643" ca="1">IF(ISNUMBER(I643),IF(INDEX(Activiteitenoverzicht!$G$5:$G$10001,I643)&lt;&gt;0,INDEX(Activiteitenoverzicht!$G$5:$G$10001,I643),"niet gevonden"),"-")</f>
        <v>-</v>
      </c>
      <c r="L643" t="str">
        <f ca="1">IF(ISNUMBER(I643), IFERROR(MATCH(A643,OFFSET(Activiteitenoverzicht!$D$5:$D$10001,I643,0), 0)+I643, "-"), "-")</f>
        <v>-</v>
      </c>
      <c r="M643" t="str" cm="1">
        <f t="array" aca="1" ref="M643" ca="1">IF(ISNUMBER(L643),IF(INDEX(Activiteitenoverzicht!$B$5:$B$10001,L643)&lt;&gt;0,INDEX(Activiteitenoverzicht!$B$5:$B$10001,L643),"niet gevonden"),"-")</f>
        <v>-</v>
      </c>
      <c r="N643" t="str" cm="1">
        <f t="array" aca="1" ref="N643" ca="1">IF(ISNUMBER(L643),IF(INDEX(Activiteitenoverzicht!$G$5:$G$10001,L643)&lt;&gt;0,INDEX(Activiteitenoverzicht!$G$5:$G$10001,L643),"niet gevonden"),"-")</f>
        <v>-</v>
      </c>
      <c r="O643" t="str">
        <f ca="1">IF(ISNUMBER(L643), IFERROR(MATCH(A643,OFFSET(Activiteitenoverzicht!$D$5:$D$10001,L643,0), 0)+L643, "-"), "-")</f>
        <v>-</v>
      </c>
      <c r="R643" t="str">
        <f ca="1">IF(ISNUMBER(O643), IFERROR(MATCH(A643,OFFSET(Activiteitenoverzicht!$D$5:$D$10001,O643,0), 0)+O643, "-"), "-")</f>
        <v>-</v>
      </c>
      <c r="U643" t="str">
        <f ca="1">IF(ISNUMBER(R643), IFERROR(MATCH(A643,OFFSET(Activiteitenoverzicht!$D$5:$D$10001,R643,0), 0)+R643, "-"), "-")</f>
        <v>-</v>
      </c>
      <c r="X643" t="str">
        <f ca="1">IF(ISNUMBER(U643), IFERROR(MATCH(A643,OFFSET(Activiteitenoverzicht!$D$5:$D$10001,U643,0), 0)+U643, "-"), "-")</f>
        <v>-</v>
      </c>
      <c r="AA643" t="str">
        <f ca="1">IF(ISNUMBER(X643), IFERROR(MATCH(A643,OFFSET(Activiteitenoverzicht!$D$5:$D$10001,X643,0), 0)+X643, "-"), "-")</f>
        <v>-</v>
      </c>
    </row>
    <row r="644" spans="2:27" x14ac:dyDescent="0.25">
      <c r="B644">
        <f t="shared" si="10"/>
        <v>0</v>
      </c>
      <c r="C644" t="e">
        <f>MATCH(A644,Activiteitenoverzicht!$D$5:$D$10001, 0)</f>
        <v>#N/A</v>
      </c>
      <c r="D644" t="e" cm="1">
        <f t="array" ref="D644">IF(INDEX(Activiteitenoverzicht!$B$5:$B$10001,C644)&lt;&gt;0,INDEX(Activiteitenoverzicht!$B$5:$B$10001,C644),"niet gevonden")</f>
        <v>#N/A</v>
      </c>
      <c r="E644" t="e" cm="1">
        <f t="array" ref="E644">IF(INDEX(Activiteitenoverzicht!$G$5:$G$10001,C644)&lt;&gt;0,INDEX(Activiteitenoverzicht!$G$5:$G$10001,C644),"niet gevonden")</f>
        <v>#N/A</v>
      </c>
      <c r="F644" t="str">
        <f ca="1">IFERROR(MATCH(A644,OFFSET(Activiteitenoverzicht!$D$5:$D$2079,C644,0), 0)+C644, "-")</f>
        <v>-</v>
      </c>
      <c r="G644" t="str" cm="1">
        <f t="array" aca="1" ref="G644" ca="1">IF(ISNUMBER(F644),IF(INDEX(Activiteitenoverzicht!$B$5:$B$10001,F644)&lt;&gt;0,INDEX(Activiteitenoverzicht!$B$5:$B$10001,F644),"niet gevonden"),"-")</f>
        <v>-</v>
      </c>
      <c r="H644" t="str" cm="1">
        <f t="array" aca="1" ref="H644" ca="1">IF(ISNUMBER(F644),IF(INDEX(Activiteitenoverzicht!$G$5:$G$10001,F644)&lt;&gt;0,INDEX(Activiteitenoverzicht!$G$5:$G$10001,F644),"niet gevonden"),"-")</f>
        <v>-</v>
      </c>
      <c r="I644" t="str">
        <f ca="1">IF(ISNUMBER(F644), IFERROR(MATCH(A644,OFFSET(Activiteitenoverzicht!$D$5:$D$10001,F644,0), 0)+F644, "-"), "-")</f>
        <v>-</v>
      </c>
      <c r="J644" t="str" cm="1">
        <f t="array" aca="1" ref="J644" ca="1">IF(ISNUMBER(I644),IF(INDEX(Activiteitenoverzicht!$B$5:$B$10001,I644)&lt;&gt;0,INDEX(Activiteitenoverzicht!$B$5:$B$10001,I644),"niet gevonden"),"-")</f>
        <v>-</v>
      </c>
      <c r="K644" t="str" cm="1">
        <f t="array" aca="1" ref="K644" ca="1">IF(ISNUMBER(I644),IF(INDEX(Activiteitenoverzicht!$G$5:$G$10001,I644)&lt;&gt;0,INDEX(Activiteitenoverzicht!$G$5:$G$10001,I644),"niet gevonden"),"-")</f>
        <v>-</v>
      </c>
      <c r="L644" t="str">
        <f ca="1">IF(ISNUMBER(I644), IFERROR(MATCH(A644,OFFSET(Activiteitenoverzicht!$D$5:$D$10001,I644,0), 0)+I644, "-"), "-")</f>
        <v>-</v>
      </c>
      <c r="M644" t="str" cm="1">
        <f t="array" aca="1" ref="M644" ca="1">IF(ISNUMBER(L644),IF(INDEX(Activiteitenoverzicht!$B$5:$B$10001,L644)&lt;&gt;0,INDEX(Activiteitenoverzicht!$B$5:$B$10001,L644),"niet gevonden"),"-")</f>
        <v>-</v>
      </c>
      <c r="N644" t="str" cm="1">
        <f t="array" aca="1" ref="N644" ca="1">IF(ISNUMBER(L644),IF(INDEX(Activiteitenoverzicht!$G$5:$G$10001,L644)&lt;&gt;0,INDEX(Activiteitenoverzicht!$G$5:$G$10001,L644),"niet gevonden"),"-")</f>
        <v>-</v>
      </c>
      <c r="O644" t="str">
        <f ca="1">IF(ISNUMBER(L644), IFERROR(MATCH(A644,OFFSET(Activiteitenoverzicht!$D$5:$D$10001,L644,0), 0)+L644, "-"), "-")</f>
        <v>-</v>
      </c>
      <c r="R644" t="str">
        <f ca="1">IF(ISNUMBER(O644), IFERROR(MATCH(A644,OFFSET(Activiteitenoverzicht!$D$5:$D$10001,O644,0), 0)+O644, "-"), "-")</f>
        <v>-</v>
      </c>
      <c r="U644" t="str">
        <f ca="1">IF(ISNUMBER(R644), IFERROR(MATCH(A644,OFFSET(Activiteitenoverzicht!$D$5:$D$10001,R644,0), 0)+R644, "-"), "-")</f>
        <v>-</v>
      </c>
      <c r="X644" t="str">
        <f ca="1">IF(ISNUMBER(U644), IFERROR(MATCH(A644,OFFSET(Activiteitenoverzicht!$D$5:$D$10001,U644,0), 0)+U644, "-"), "-")</f>
        <v>-</v>
      </c>
      <c r="AA644" t="str">
        <f ca="1">IF(ISNUMBER(X644), IFERROR(MATCH(A644,OFFSET(Activiteitenoverzicht!$D$5:$D$10001,X644,0), 0)+X644, "-"), "-")</f>
        <v>-</v>
      </c>
    </row>
    <row r="645" spans="2:27" x14ac:dyDescent="0.25">
      <c r="B645">
        <f t="shared" si="10"/>
        <v>0</v>
      </c>
      <c r="C645" t="e">
        <f>MATCH(A645,Activiteitenoverzicht!$D$5:$D$10001, 0)</f>
        <v>#N/A</v>
      </c>
      <c r="D645" t="e" cm="1">
        <f t="array" ref="D645">IF(INDEX(Activiteitenoverzicht!$B$5:$B$10001,C645)&lt;&gt;0,INDEX(Activiteitenoverzicht!$B$5:$B$10001,C645),"niet gevonden")</f>
        <v>#N/A</v>
      </c>
      <c r="E645" t="e" cm="1">
        <f t="array" ref="E645">IF(INDEX(Activiteitenoverzicht!$G$5:$G$10001,C645)&lt;&gt;0,INDEX(Activiteitenoverzicht!$G$5:$G$10001,C645),"niet gevonden")</f>
        <v>#N/A</v>
      </c>
      <c r="F645" t="str">
        <f ca="1">IFERROR(MATCH(A645,OFFSET(Activiteitenoverzicht!$D$5:$D$2079,C645,0), 0)+C645, "-")</f>
        <v>-</v>
      </c>
      <c r="G645" t="str" cm="1">
        <f t="array" aca="1" ref="G645" ca="1">IF(ISNUMBER(F645),IF(INDEX(Activiteitenoverzicht!$B$5:$B$10001,F645)&lt;&gt;0,INDEX(Activiteitenoverzicht!$B$5:$B$10001,F645),"niet gevonden"),"-")</f>
        <v>-</v>
      </c>
      <c r="H645" t="str" cm="1">
        <f t="array" aca="1" ref="H645" ca="1">IF(ISNUMBER(F645),IF(INDEX(Activiteitenoverzicht!$G$5:$G$10001,F645)&lt;&gt;0,INDEX(Activiteitenoverzicht!$G$5:$G$10001,F645),"niet gevonden"),"-")</f>
        <v>-</v>
      </c>
      <c r="I645" t="str">
        <f ca="1">IF(ISNUMBER(F645), IFERROR(MATCH(A645,OFFSET(Activiteitenoverzicht!$D$5:$D$10001,F645,0), 0)+F645, "-"), "-")</f>
        <v>-</v>
      </c>
      <c r="J645" t="str" cm="1">
        <f t="array" aca="1" ref="J645" ca="1">IF(ISNUMBER(I645),IF(INDEX(Activiteitenoverzicht!$B$5:$B$10001,I645)&lt;&gt;0,INDEX(Activiteitenoverzicht!$B$5:$B$10001,I645),"niet gevonden"),"-")</f>
        <v>-</v>
      </c>
      <c r="K645" t="str" cm="1">
        <f t="array" aca="1" ref="K645" ca="1">IF(ISNUMBER(I645),IF(INDEX(Activiteitenoverzicht!$G$5:$G$10001,I645)&lt;&gt;0,INDEX(Activiteitenoverzicht!$G$5:$G$10001,I645),"niet gevonden"),"-")</f>
        <v>-</v>
      </c>
      <c r="L645" t="str">
        <f ca="1">IF(ISNUMBER(I645), IFERROR(MATCH(A645,OFFSET(Activiteitenoverzicht!$D$5:$D$10001,I645,0), 0)+I645, "-"), "-")</f>
        <v>-</v>
      </c>
      <c r="M645" t="str" cm="1">
        <f t="array" aca="1" ref="M645" ca="1">IF(ISNUMBER(L645),IF(INDEX(Activiteitenoverzicht!$B$5:$B$10001,L645)&lt;&gt;0,INDEX(Activiteitenoverzicht!$B$5:$B$10001,L645),"niet gevonden"),"-")</f>
        <v>-</v>
      </c>
      <c r="N645" t="str" cm="1">
        <f t="array" aca="1" ref="N645" ca="1">IF(ISNUMBER(L645),IF(INDEX(Activiteitenoverzicht!$G$5:$G$10001,L645)&lt;&gt;0,INDEX(Activiteitenoverzicht!$G$5:$G$10001,L645),"niet gevonden"),"-")</f>
        <v>-</v>
      </c>
      <c r="O645" t="str">
        <f ca="1">IF(ISNUMBER(L645), IFERROR(MATCH(A645,OFFSET(Activiteitenoverzicht!$D$5:$D$10001,L645,0), 0)+L645, "-"), "-")</f>
        <v>-</v>
      </c>
      <c r="R645" t="str">
        <f ca="1">IF(ISNUMBER(O645), IFERROR(MATCH(A645,OFFSET(Activiteitenoverzicht!$D$5:$D$10001,O645,0), 0)+O645, "-"), "-")</f>
        <v>-</v>
      </c>
      <c r="U645" t="str">
        <f ca="1">IF(ISNUMBER(R645), IFERROR(MATCH(A645,OFFSET(Activiteitenoverzicht!$D$5:$D$10001,R645,0), 0)+R645, "-"), "-")</f>
        <v>-</v>
      </c>
      <c r="X645" t="str">
        <f ca="1">IF(ISNUMBER(U645), IFERROR(MATCH(A645,OFFSET(Activiteitenoverzicht!$D$5:$D$10001,U645,0), 0)+U645, "-"), "-")</f>
        <v>-</v>
      </c>
      <c r="AA645" t="str">
        <f ca="1">IF(ISNUMBER(X645), IFERROR(MATCH(A645,OFFSET(Activiteitenoverzicht!$D$5:$D$10001,X645,0), 0)+X645, "-"), "-")</f>
        <v>-</v>
      </c>
    </row>
    <row r="646" spans="2:27" x14ac:dyDescent="0.25">
      <c r="B646">
        <f t="shared" si="10"/>
        <v>0</v>
      </c>
      <c r="C646" t="e">
        <f>MATCH(A646,Activiteitenoverzicht!$D$5:$D$10001, 0)</f>
        <v>#N/A</v>
      </c>
      <c r="D646" t="e" cm="1">
        <f t="array" ref="D646">IF(INDEX(Activiteitenoverzicht!$B$5:$B$10001,C646)&lt;&gt;0,INDEX(Activiteitenoverzicht!$B$5:$B$10001,C646),"niet gevonden")</f>
        <v>#N/A</v>
      </c>
      <c r="E646" t="e" cm="1">
        <f t="array" ref="E646">IF(INDEX(Activiteitenoverzicht!$G$5:$G$10001,C646)&lt;&gt;0,INDEX(Activiteitenoverzicht!$G$5:$G$10001,C646),"niet gevonden")</f>
        <v>#N/A</v>
      </c>
      <c r="F646" t="str">
        <f ca="1">IFERROR(MATCH(A646,OFFSET(Activiteitenoverzicht!$D$5:$D$2079,C646,0), 0)+C646, "-")</f>
        <v>-</v>
      </c>
      <c r="G646" t="str" cm="1">
        <f t="array" aca="1" ref="G646" ca="1">IF(ISNUMBER(F646),IF(INDEX(Activiteitenoverzicht!$B$5:$B$10001,F646)&lt;&gt;0,INDEX(Activiteitenoverzicht!$B$5:$B$10001,F646),"niet gevonden"),"-")</f>
        <v>-</v>
      </c>
      <c r="H646" t="str" cm="1">
        <f t="array" aca="1" ref="H646" ca="1">IF(ISNUMBER(F646),IF(INDEX(Activiteitenoverzicht!$G$5:$G$10001,F646)&lt;&gt;0,INDEX(Activiteitenoverzicht!$G$5:$G$10001,F646),"niet gevonden"),"-")</f>
        <v>-</v>
      </c>
      <c r="I646" t="str">
        <f ca="1">IF(ISNUMBER(F646), IFERROR(MATCH(A646,OFFSET(Activiteitenoverzicht!$D$5:$D$10001,F646,0), 0)+F646, "-"), "-")</f>
        <v>-</v>
      </c>
      <c r="J646" t="str" cm="1">
        <f t="array" aca="1" ref="J646" ca="1">IF(ISNUMBER(I646),IF(INDEX(Activiteitenoverzicht!$B$5:$B$10001,I646)&lt;&gt;0,INDEX(Activiteitenoverzicht!$B$5:$B$10001,I646),"niet gevonden"),"-")</f>
        <v>-</v>
      </c>
      <c r="K646" t="str" cm="1">
        <f t="array" aca="1" ref="K646" ca="1">IF(ISNUMBER(I646),IF(INDEX(Activiteitenoverzicht!$G$5:$G$10001,I646)&lt;&gt;0,INDEX(Activiteitenoverzicht!$G$5:$G$10001,I646),"niet gevonden"),"-")</f>
        <v>-</v>
      </c>
      <c r="L646" t="str">
        <f ca="1">IF(ISNUMBER(I646), IFERROR(MATCH(A646,OFFSET(Activiteitenoverzicht!$D$5:$D$10001,I646,0), 0)+I646, "-"), "-")</f>
        <v>-</v>
      </c>
      <c r="M646" t="str" cm="1">
        <f t="array" aca="1" ref="M646" ca="1">IF(ISNUMBER(L646),IF(INDEX(Activiteitenoverzicht!$B$5:$B$10001,L646)&lt;&gt;0,INDEX(Activiteitenoverzicht!$B$5:$B$10001,L646),"niet gevonden"),"-")</f>
        <v>-</v>
      </c>
      <c r="N646" t="str" cm="1">
        <f t="array" aca="1" ref="N646" ca="1">IF(ISNUMBER(L646),IF(INDEX(Activiteitenoverzicht!$G$5:$G$10001,L646)&lt;&gt;0,INDEX(Activiteitenoverzicht!$G$5:$G$10001,L646),"niet gevonden"),"-")</f>
        <v>-</v>
      </c>
      <c r="O646" t="str">
        <f ca="1">IF(ISNUMBER(L646), IFERROR(MATCH(A646,OFFSET(Activiteitenoverzicht!$D$5:$D$10001,L646,0), 0)+L646, "-"), "-")</f>
        <v>-</v>
      </c>
      <c r="R646" t="str">
        <f ca="1">IF(ISNUMBER(O646), IFERROR(MATCH(A646,OFFSET(Activiteitenoverzicht!$D$5:$D$10001,O646,0), 0)+O646, "-"), "-")</f>
        <v>-</v>
      </c>
      <c r="U646" t="str">
        <f ca="1">IF(ISNUMBER(R646), IFERROR(MATCH(A646,OFFSET(Activiteitenoverzicht!$D$5:$D$10001,R646,0), 0)+R646, "-"), "-")</f>
        <v>-</v>
      </c>
      <c r="X646" t="str">
        <f ca="1">IF(ISNUMBER(U646), IFERROR(MATCH(A646,OFFSET(Activiteitenoverzicht!$D$5:$D$10001,U646,0), 0)+U646, "-"), "-")</f>
        <v>-</v>
      </c>
      <c r="AA646" t="str">
        <f ca="1">IF(ISNUMBER(X646), IFERROR(MATCH(A646,OFFSET(Activiteitenoverzicht!$D$5:$D$10001,X646,0), 0)+X646, "-"), "-")</f>
        <v>-</v>
      </c>
    </row>
    <row r="647" spans="2:27" x14ac:dyDescent="0.25">
      <c r="B647">
        <f t="shared" si="10"/>
        <v>0</v>
      </c>
      <c r="C647" t="e">
        <f>MATCH(A647,Activiteitenoverzicht!$D$5:$D$10001, 0)</f>
        <v>#N/A</v>
      </c>
      <c r="D647" t="e" cm="1">
        <f t="array" ref="D647">IF(INDEX(Activiteitenoverzicht!$B$5:$B$10001,C647)&lt;&gt;0,INDEX(Activiteitenoverzicht!$B$5:$B$10001,C647),"niet gevonden")</f>
        <v>#N/A</v>
      </c>
      <c r="E647" t="e" cm="1">
        <f t="array" ref="E647">IF(INDEX(Activiteitenoverzicht!$G$5:$G$10001,C647)&lt;&gt;0,INDEX(Activiteitenoverzicht!$G$5:$G$10001,C647),"niet gevonden")</f>
        <v>#N/A</v>
      </c>
      <c r="F647" t="str">
        <f ca="1">IFERROR(MATCH(A647,OFFSET(Activiteitenoverzicht!$D$5:$D$2079,C647,0), 0)+C647, "-")</f>
        <v>-</v>
      </c>
      <c r="G647" t="str" cm="1">
        <f t="array" aca="1" ref="G647" ca="1">IF(ISNUMBER(F647),IF(INDEX(Activiteitenoverzicht!$B$5:$B$10001,F647)&lt;&gt;0,INDEX(Activiteitenoverzicht!$B$5:$B$10001,F647),"niet gevonden"),"-")</f>
        <v>-</v>
      </c>
      <c r="H647" t="str" cm="1">
        <f t="array" aca="1" ref="H647" ca="1">IF(ISNUMBER(F647),IF(INDEX(Activiteitenoverzicht!$G$5:$G$10001,F647)&lt;&gt;0,INDEX(Activiteitenoverzicht!$G$5:$G$10001,F647),"niet gevonden"),"-")</f>
        <v>-</v>
      </c>
      <c r="I647" t="str">
        <f ca="1">IF(ISNUMBER(F647), IFERROR(MATCH(A647,OFFSET(Activiteitenoverzicht!$D$5:$D$10001,F647,0), 0)+F647, "-"), "-")</f>
        <v>-</v>
      </c>
      <c r="J647" t="str" cm="1">
        <f t="array" aca="1" ref="J647" ca="1">IF(ISNUMBER(I647),IF(INDEX(Activiteitenoverzicht!$B$5:$B$10001,I647)&lt;&gt;0,INDEX(Activiteitenoverzicht!$B$5:$B$10001,I647),"niet gevonden"),"-")</f>
        <v>-</v>
      </c>
      <c r="K647" t="str" cm="1">
        <f t="array" aca="1" ref="K647" ca="1">IF(ISNUMBER(I647),IF(INDEX(Activiteitenoverzicht!$G$5:$G$10001,I647)&lt;&gt;0,INDEX(Activiteitenoverzicht!$G$5:$G$10001,I647),"niet gevonden"),"-")</f>
        <v>-</v>
      </c>
      <c r="L647" t="str">
        <f ca="1">IF(ISNUMBER(I647), IFERROR(MATCH(A647,OFFSET(Activiteitenoverzicht!$D$5:$D$10001,I647,0), 0)+I647, "-"), "-")</f>
        <v>-</v>
      </c>
      <c r="M647" t="str" cm="1">
        <f t="array" aca="1" ref="M647" ca="1">IF(ISNUMBER(L647),IF(INDEX(Activiteitenoverzicht!$B$5:$B$10001,L647)&lt;&gt;0,INDEX(Activiteitenoverzicht!$B$5:$B$10001,L647),"niet gevonden"),"-")</f>
        <v>-</v>
      </c>
      <c r="N647" t="str" cm="1">
        <f t="array" aca="1" ref="N647" ca="1">IF(ISNUMBER(L647),IF(INDEX(Activiteitenoverzicht!$G$5:$G$10001,L647)&lt;&gt;0,INDEX(Activiteitenoverzicht!$G$5:$G$10001,L647),"niet gevonden"),"-")</f>
        <v>-</v>
      </c>
      <c r="O647" t="str">
        <f ca="1">IF(ISNUMBER(L647), IFERROR(MATCH(A647,OFFSET(Activiteitenoverzicht!$D$5:$D$10001,L647,0), 0)+L647, "-"), "-")</f>
        <v>-</v>
      </c>
      <c r="R647" t="str">
        <f ca="1">IF(ISNUMBER(O647), IFERROR(MATCH(A647,OFFSET(Activiteitenoverzicht!$D$5:$D$10001,O647,0), 0)+O647, "-"), "-")</f>
        <v>-</v>
      </c>
      <c r="U647" t="str">
        <f ca="1">IF(ISNUMBER(R647), IFERROR(MATCH(A647,OFFSET(Activiteitenoverzicht!$D$5:$D$10001,R647,0), 0)+R647, "-"), "-")</f>
        <v>-</v>
      </c>
      <c r="X647" t="str">
        <f ca="1">IF(ISNUMBER(U647), IFERROR(MATCH(A647,OFFSET(Activiteitenoverzicht!$D$5:$D$10001,U647,0), 0)+U647, "-"), "-")</f>
        <v>-</v>
      </c>
      <c r="AA647" t="str">
        <f ca="1">IF(ISNUMBER(X647), IFERROR(MATCH(A647,OFFSET(Activiteitenoverzicht!$D$5:$D$10001,X647,0), 0)+X647, "-"), "-")</f>
        <v>-</v>
      </c>
    </row>
    <row r="648" spans="2:27" x14ac:dyDescent="0.25">
      <c r="B648">
        <f t="shared" si="10"/>
        <v>0</v>
      </c>
      <c r="C648" t="e">
        <f>MATCH(A648,Activiteitenoverzicht!$D$5:$D$10001, 0)</f>
        <v>#N/A</v>
      </c>
      <c r="D648" t="e" cm="1">
        <f t="array" ref="D648">IF(INDEX(Activiteitenoverzicht!$B$5:$B$10001,C648)&lt;&gt;0,INDEX(Activiteitenoverzicht!$B$5:$B$10001,C648),"niet gevonden")</f>
        <v>#N/A</v>
      </c>
      <c r="E648" t="e" cm="1">
        <f t="array" ref="E648">IF(INDEX(Activiteitenoverzicht!$G$5:$G$10001,C648)&lt;&gt;0,INDEX(Activiteitenoverzicht!$G$5:$G$10001,C648),"niet gevonden")</f>
        <v>#N/A</v>
      </c>
      <c r="F648" t="str">
        <f ca="1">IFERROR(MATCH(A648,OFFSET(Activiteitenoverzicht!$D$5:$D$2079,C648,0), 0)+C648, "-")</f>
        <v>-</v>
      </c>
      <c r="G648" t="str" cm="1">
        <f t="array" aca="1" ref="G648" ca="1">IF(ISNUMBER(F648),IF(INDEX(Activiteitenoverzicht!$B$5:$B$10001,F648)&lt;&gt;0,INDEX(Activiteitenoverzicht!$B$5:$B$10001,F648),"niet gevonden"),"-")</f>
        <v>-</v>
      </c>
      <c r="H648" t="str" cm="1">
        <f t="array" aca="1" ref="H648" ca="1">IF(ISNUMBER(F648),IF(INDEX(Activiteitenoverzicht!$G$5:$G$10001,F648)&lt;&gt;0,INDEX(Activiteitenoverzicht!$G$5:$G$10001,F648),"niet gevonden"),"-")</f>
        <v>-</v>
      </c>
      <c r="I648" t="str">
        <f ca="1">IF(ISNUMBER(F648), IFERROR(MATCH(A648,OFFSET(Activiteitenoverzicht!$D$5:$D$10001,F648,0), 0)+F648, "-"), "-")</f>
        <v>-</v>
      </c>
      <c r="J648" t="str" cm="1">
        <f t="array" aca="1" ref="J648" ca="1">IF(ISNUMBER(I648),IF(INDEX(Activiteitenoverzicht!$B$5:$B$10001,I648)&lt;&gt;0,INDEX(Activiteitenoverzicht!$B$5:$B$10001,I648),"niet gevonden"),"-")</f>
        <v>-</v>
      </c>
      <c r="K648" t="str" cm="1">
        <f t="array" aca="1" ref="K648" ca="1">IF(ISNUMBER(I648),IF(INDEX(Activiteitenoverzicht!$G$5:$G$10001,I648)&lt;&gt;0,INDEX(Activiteitenoverzicht!$G$5:$G$10001,I648),"niet gevonden"),"-")</f>
        <v>-</v>
      </c>
      <c r="L648" t="str">
        <f ca="1">IF(ISNUMBER(I648), IFERROR(MATCH(A648,OFFSET(Activiteitenoverzicht!$D$5:$D$10001,I648,0), 0)+I648, "-"), "-")</f>
        <v>-</v>
      </c>
      <c r="M648" t="str" cm="1">
        <f t="array" aca="1" ref="M648" ca="1">IF(ISNUMBER(L648),IF(INDEX(Activiteitenoverzicht!$B$5:$B$10001,L648)&lt;&gt;0,INDEX(Activiteitenoverzicht!$B$5:$B$10001,L648),"niet gevonden"),"-")</f>
        <v>-</v>
      </c>
      <c r="N648" t="str" cm="1">
        <f t="array" aca="1" ref="N648" ca="1">IF(ISNUMBER(L648),IF(INDEX(Activiteitenoverzicht!$G$5:$G$10001,L648)&lt;&gt;0,INDEX(Activiteitenoverzicht!$G$5:$G$10001,L648),"niet gevonden"),"-")</f>
        <v>-</v>
      </c>
      <c r="O648" t="str">
        <f ca="1">IF(ISNUMBER(L648), IFERROR(MATCH(A648,OFFSET(Activiteitenoverzicht!$D$5:$D$10001,L648,0), 0)+L648, "-"), "-")</f>
        <v>-</v>
      </c>
      <c r="R648" t="str">
        <f ca="1">IF(ISNUMBER(O648), IFERROR(MATCH(A648,OFFSET(Activiteitenoverzicht!$D$5:$D$10001,O648,0), 0)+O648, "-"), "-")</f>
        <v>-</v>
      </c>
      <c r="U648" t="str">
        <f ca="1">IF(ISNUMBER(R648), IFERROR(MATCH(A648,OFFSET(Activiteitenoverzicht!$D$5:$D$10001,R648,0), 0)+R648, "-"), "-")</f>
        <v>-</v>
      </c>
      <c r="X648" t="str">
        <f ca="1">IF(ISNUMBER(U648), IFERROR(MATCH(A648,OFFSET(Activiteitenoverzicht!$D$5:$D$10001,U648,0), 0)+U648, "-"), "-")</f>
        <v>-</v>
      </c>
      <c r="AA648" t="str">
        <f ca="1">IF(ISNUMBER(X648), IFERROR(MATCH(A648,OFFSET(Activiteitenoverzicht!$D$5:$D$10001,X648,0), 0)+X648, "-"), "-")</f>
        <v>-</v>
      </c>
    </row>
    <row r="649" spans="2:27" x14ac:dyDescent="0.25">
      <c r="B649">
        <f t="shared" si="10"/>
        <v>0</v>
      </c>
      <c r="C649" t="e">
        <f>MATCH(A649,Activiteitenoverzicht!$D$5:$D$10001, 0)</f>
        <v>#N/A</v>
      </c>
      <c r="D649" t="e" cm="1">
        <f t="array" ref="D649">IF(INDEX(Activiteitenoverzicht!$B$5:$B$10001,C649)&lt;&gt;0,INDEX(Activiteitenoverzicht!$B$5:$B$10001,C649),"niet gevonden")</f>
        <v>#N/A</v>
      </c>
      <c r="E649" t="e" cm="1">
        <f t="array" ref="E649">IF(INDEX(Activiteitenoverzicht!$G$5:$G$10001,C649)&lt;&gt;0,INDEX(Activiteitenoverzicht!$G$5:$G$10001,C649),"niet gevonden")</f>
        <v>#N/A</v>
      </c>
      <c r="F649" t="str">
        <f ca="1">IFERROR(MATCH(A649,OFFSET(Activiteitenoverzicht!$D$5:$D$2079,C649,0), 0)+C649, "-")</f>
        <v>-</v>
      </c>
      <c r="G649" t="str" cm="1">
        <f t="array" aca="1" ref="G649" ca="1">IF(ISNUMBER(F649),IF(INDEX(Activiteitenoverzicht!$B$5:$B$10001,F649)&lt;&gt;0,INDEX(Activiteitenoverzicht!$B$5:$B$10001,F649),"niet gevonden"),"-")</f>
        <v>-</v>
      </c>
      <c r="H649" t="str" cm="1">
        <f t="array" aca="1" ref="H649" ca="1">IF(ISNUMBER(F649),IF(INDEX(Activiteitenoverzicht!$G$5:$G$10001,F649)&lt;&gt;0,INDEX(Activiteitenoverzicht!$G$5:$G$10001,F649),"niet gevonden"),"-")</f>
        <v>-</v>
      </c>
      <c r="I649" t="str">
        <f ca="1">IF(ISNUMBER(F649), IFERROR(MATCH(A649,OFFSET(Activiteitenoverzicht!$D$5:$D$10001,F649,0), 0)+F649, "-"), "-")</f>
        <v>-</v>
      </c>
      <c r="J649" t="str" cm="1">
        <f t="array" aca="1" ref="J649" ca="1">IF(ISNUMBER(I649),IF(INDEX(Activiteitenoverzicht!$B$5:$B$10001,I649)&lt;&gt;0,INDEX(Activiteitenoverzicht!$B$5:$B$10001,I649),"niet gevonden"),"-")</f>
        <v>-</v>
      </c>
      <c r="K649" t="str" cm="1">
        <f t="array" aca="1" ref="K649" ca="1">IF(ISNUMBER(I649),IF(INDEX(Activiteitenoverzicht!$G$5:$G$10001,I649)&lt;&gt;0,INDEX(Activiteitenoverzicht!$G$5:$G$10001,I649),"niet gevonden"),"-")</f>
        <v>-</v>
      </c>
      <c r="L649" t="str">
        <f ca="1">IF(ISNUMBER(I649), IFERROR(MATCH(A649,OFFSET(Activiteitenoverzicht!$D$5:$D$10001,I649,0), 0)+I649, "-"), "-")</f>
        <v>-</v>
      </c>
      <c r="M649" t="str" cm="1">
        <f t="array" aca="1" ref="M649" ca="1">IF(ISNUMBER(L649),IF(INDEX(Activiteitenoverzicht!$B$5:$B$10001,L649)&lt;&gt;0,INDEX(Activiteitenoverzicht!$B$5:$B$10001,L649),"niet gevonden"),"-")</f>
        <v>-</v>
      </c>
      <c r="N649" t="str" cm="1">
        <f t="array" aca="1" ref="N649" ca="1">IF(ISNUMBER(L649),IF(INDEX(Activiteitenoverzicht!$G$5:$G$10001,L649)&lt;&gt;0,INDEX(Activiteitenoverzicht!$G$5:$G$10001,L649),"niet gevonden"),"-")</f>
        <v>-</v>
      </c>
      <c r="O649" t="str">
        <f ca="1">IF(ISNUMBER(L649), IFERROR(MATCH(A649,OFFSET(Activiteitenoverzicht!$D$5:$D$10001,L649,0), 0)+L649, "-"), "-")</f>
        <v>-</v>
      </c>
      <c r="R649" t="str">
        <f ca="1">IF(ISNUMBER(O649), IFERROR(MATCH(A649,OFFSET(Activiteitenoverzicht!$D$5:$D$10001,O649,0), 0)+O649, "-"), "-")</f>
        <v>-</v>
      </c>
      <c r="U649" t="str">
        <f ca="1">IF(ISNUMBER(R649), IFERROR(MATCH(A649,OFFSET(Activiteitenoverzicht!$D$5:$D$10001,R649,0), 0)+R649, "-"), "-")</f>
        <v>-</v>
      </c>
      <c r="X649" t="str">
        <f ca="1">IF(ISNUMBER(U649), IFERROR(MATCH(A649,OFFSET(Activiteitenoverzicht!$D$5:$D$10001,U649,0), 0)+U649, "-"), "-")</f>
        <v>-</v>
      </c>
      <c r="AA649" t="str">
        <f ca="1">IF(ISNUMBER(X649), IFERROR(MATCH(A649,OFFSET(Activiteitenoverzicht!$D$5:$D$10001,X649,0), 0)+X649, "-"), "-")</f>
        <v>-</v>
      </c>
    </row>
    <row r="650" spans="2:27" x14ac:dyDescent="0.25">
      <c r="B650">
        <f t="shared" si="10"/>
        <v>0</v>
      </c>
      <c r="C650" t="e">
        <f>MATCH(A650,Activiteitenoverzicht!$D$5:$D$10001, 0)</f>
        <v>#N/A</v>
      </c>
      <c r="D650" t="e" cm="1">
        <f t="array" ref="D650">IF(INDEX(Activiteitenoverzicht!$B$5:$B$10001,C650)&lt;&gt;0,INDEX(Activiteitenoverzicht!$B$5:$B$10001,C650),"niet gevonden")</f>
        <v>#N/A</v>
      </c>
      <c r="E650" t="e" cm="1">
        <f t="array" ref="E650">IF(INDEX(Activiteitenoverzicht!$G$5:$G$10001,C650)&lt;&gt;0,INDEX(Activiteitenoverzicht!$G$5:$G$10001,C650),"niet gevonden")</f>
        <v>#N/A</v>
      </c>
      <c r="F650" t="str">
        <f ca="1">IFERROR(MATCH(A650,OFFSET(Activiteitenoverzicht!$D$5:$D$2079,C650,0), 0)+C650, "-")</f>
        <v>-</v>
      </c>
      <c r="G650" t="str" cm="1">
        <f t="array" aca="1" ref="G650" ca="1">IF(ISNUMBER(F650),IF(INDEX(Activiteitenoverzicht!$B$5:$B$10001,F650)&lt;&gt;0,INDEX(Activiteitenoverzicht!$B$5:$B$10001,F650),"niet gevonden"),"-")</f>
        <v>-</v>
      </c>
      <c r="H650" t="str" cm="1">
        <f t="array" aca="1" ref="H650" ca="1">IF(ISNUMBER(F650),IF(INDEX(Activiteitenoverzicht!$G$5:$G$10001,F650)&lt;&gt;0,INDEX(Activiteitenoverzicht!$G$5:$G$10001,F650),"niet gevonden"),"-")</f>
        <v>-</v>
      </c>
      <c r="I650" t="str">
        <f ca="1">IF(ISNUMBER(F650), IFERROR(MATCH(A650,OFFSET(Activiteitenoverzicht!$D$5:$D$10001,F650,0), 0)+F650, "-"), "-")</f>
        <v>-</v>
      </c>
      <c r="J650" t="str" cm="1">
        <f t="array" aca="1" ref="J650" ca="1">IF(ISNUMBER(I650),IF(INDEX(Activiteitenoverzicht!$B$5:$B$10001,I650)&lt;&gt;0,INDEX(Activiteitenoverzicht!$B$5:$B$10001,I650),"niet gevonden"),"-")</f>
        <v>-</v>
      </c>
      <c r="K650" t="str" cm="1">
        <f t="array" aca="1" ref="K650" ca="1">IF(ISNUMBER(I650),IF(INDEX(Activiteitenoverzicht!$G$5:$G$10001,I650)&lt;&gt;0,INDEX(Activiteitenoverzicht!$G$5:$G$10001,I650),"niet gevonden"),"-")</f>
        <v>-</v>
      </c>
      <c r="L650" t="str">
        <f ca="1">IF(ISNUMBER(I650), IFERROR(MATCH(A650,OFFSET(Activiteitenoverzicht!$D$5:$D$10001,I650,0), 0)+I650, "-"), "-")</f>
        <v>-</v>
      </c>
      <c r="M650" t="str" cm="1">
        <f t="array" aca="1" ref="M650" ca="1">IF(ISNUMBER(L650),IF(INDEX(Activiteitenoverzicht!$B$5:$B$10001,L650)&lt;&gt;0,INDEX(Activiteitenoverzicht!$B$5:$B$10001,L650),"niet gevonden"),"-")</f>
        <v>-</v>
      </c>
      <c r="N650" t="str" cm="1">
        <f t="array" aca="1" ref="N650" ca="1">IF(ISNUMBER(L650),IF(INDEX(Activiteitenoverzicht!$G$5:$G$10001,L650)&lt;&gt;0,INDEX(Activiteitenoverzicht!$G$5:$G$10001,L650),"niet gevonden"),"-")</f>
        <v>-</v>
      </c>
      <c r="O650" t="str">
        <f ca="1">IF(ISNUMBER(L650), IFERROR(MATCH(A650,OFFSET(Activiteitenoverzicht!$D$5:$D$10001,L650,0), 0)+L650, "-"), "-")</f>
        <v>-</v>
      </c>
      <c r="R650" t="str">
        <f ca="1">IF(ISNUMBER(O650), IFERROR(MATCH(A650,OFFSET(Activiteitenoverzicht!$D$5:$D$10001,O650,0), 0)+O650, "-"), "-")</f>
        <v>-</v>
      </c>
      <c r="U650" t="str">
        <f ca="1">IF(ISNUMBER(R650), IFERROR(MATCH(A650,OFFSET(Activiteitenoverzicht!$D$5:$D$10001,R650,0), 0)+R650, "-"), "-")</f>
        <v>-</v>
      </c>
      <c r="X650" t="str">
        <f ca="1">IF(ISNUMBER(U650), IFERROR(MATCH(A650,OFFSET(Activiteitenoverzicht!$D$5:$D$10001,U650,0), 0)+U650, "-"), "-")</f>
        <v>-</v>
      </c>
      <c r="AA650" t="str">
        <f ca="1">IF(ISNUMBER(X650), IFERROR(MATCH(A650,OFFSET(Activiteitenoverzicht!$D$5:$D$10001,X650,0), 0)+X650, "-"), "-")</f>
        <v>-</v>
      </c>
    </row>
    <row r="651" spans="2:27" x14ac:dyDescent="0.25">
      <c r="B651">
        <f t="shared" si="10"/>
        <v>0</v>
      </c>
      <c r="C651" t="e">
        <f>MATCH(A651,Activiteitenoverzicht!$D$5:$D$10001, 0)</f>
        <v>#N/A</v>
      </c>
      <c r="D651" t="e" cm="1">
        <f t="array" ref="D651">IF(INDEX(Activiteitenoverzicht!$B$5:$B$10001,C651)&lt;&gt;0,INDEX(Activiteitenoverzicht!$B$5:$B$10001,C651),"niet gevonden")</f>
        <v>#N/A</v>
      </c>
      <c r="E651" t="e" cm="1">
        <f t="array" ref="E651">IF(INDEX(Activiteitenoverzicht!$G$5:$G$10001,C651)&lt;&gt;0,INDEX(Activiteitenoverzicht!$G$5:$G$10001,C651),"niet gevonden")</f>
        <v>#N/A</v>
      </c>
      <c r="F651" t="str">
        <f ca="1">IFERROR(MATCH(A651,OFFSET(Activiteitenoverzicht!$D$5:$D$2079,C651,0), 0)+C651, "-")</f>
        <v>-</v>
      </c>
      <c r="G651" t="str" cm="1">
        <f t="array" aca="1" ref="G651" ca="1">IF(ISNUMBER(F651),IF(INDEX(Activiteitenoverzicht!$B$5:$B$10001,F651)&lt;&gt;0,INDEX(Activiteitenoverzicht!$B$5:$B$10001,F651),"niet gevonden"),"-")</f>
        <v>-</v>
      </c>
      <c r="H651" t="str" cm="1">
        <f t="array" aca="1" ref="H651" ca="1">IF(ISNUMBER(F651),IF(INDEX(Activiteitenoverzicht!$G$5:$G$10001,F651)&lt;&gt;0,INDEX(Activiteitenoverzicht!$G$5:$G$10001,F651),"niet gevonden"),"-")</f>
        <v>-</v>
      </c>
      <c r="I651" t="str">
        <f ca="1">IF(ISNUMBER(F651), IFERROR(MATCH(A651,OFFSET(Activiteitenoverzicht!$D$5:$D$10001,F651,0), 0)+F651, "-"), "-")</f>
        <v>-</v>
      </c>
      <c r="J651" t="str" cm="1">
        <f t="array" aca="1" ref="J651" ca="1">IF(ISNUMBER(I651),IF(INDEX(Activiteitenoverzicht!$B$5:$B$10001,I651)&lt;&gt;0,INDEX(Activiteitenoverzicht!$B$5:$B$10001,I651),"niet gevonden"),"-")</f>
        <v>-</v>
      </c>
      <c r="K651" t="str" cm="1">
        <f t="array" aca="1" ref="K651" ca="1">IF(ISNUMBER(I651),IF(INDEX(Activiteitenoverzicht!$G$5:$G$10001,I651)&lt;&gt;0,INDEX(Activiteitenoverzicht!$G$5:$G$10001,I651),"niet gevonden"),"-")</f>
        <v>-</v>
      </c>
      <c r="L651" t="str">
        <f ca="1">IF(ISNUMBER(I651), IFERROR(MATCH(A651,OFFSET(Activiteitenoverzicht!$D$5:$D$10001,I651,0), 0)+I651, "-"), "-")</f>
        <v>-</v>
      </c>
      <c r="M651" t="str" cm="1">
        <f t="array" aca="1" ref="M651" ca="1">IF(ISNUMBER(L651),IF(INDEX(Activiteitenoverzicht!$B$5:$B$10001,L651)&lt;&gt;0,INDEX(Activiteitenoverzicht!$B$5:$B$10001,L651),"niet gevonden"),"-")</f>
        <v>-</v>
      </c>
      <c r="N651" t="str" cm="1">
        <f t="array" aca="1" ref="N651" ca="1">IF(ISNUMBER(L651),IF(INDEX(Activiteitenoverzicht!$G$5:$G$10001,L651)&lt;&gt;0,INDEX(Activiteitenoverzicht!$G$5:$G$10001,L651),"niet gevonden"),"-")</f>
        <v>-</v>
      </c>
      <c r="O651" t="str">
        <f ca="1">IF(ISNUMBER(L651), IFERROR(MATCH(A651,OFFSET(Activiteitenoverzicht!$D$5:$D$10001,L651,0), 0)+L651, "-"), "-")</f>
        <v>-</v>
      </c>
      <c r="R651" t="str">
        <f ca="1">IF(ISNUMBER(O651), IFERROR(MATCH(A651,OFFSET(Activiteitenoverzicht!$D$5:$D$10001,O651,0), 0)+O651, "-"), "-")</f>
        <v>-</v>
      </c>
      <c r="U651" t="str">
        <f ca="1">IF(ISNUMBER(R651), IFERROR(MATCH(A651,OFFSET(Activiteitenoverzicht!$D$5:$D$10001,R651,0), 0)+R651, "-"), "-")</f>
        <v>-</v>
      </c>
      <c r="X651" t="str">
        <f ca="1">IF(ISNUMBER(U651), IFERROR(MATCH(A651,OFFSET(Activiteitenoverzicht!$D$5:$D$10001,U651,0), 0)+U651, "-"), "-")</f>
        <v>-</v>
      </c>
      <c r="AA651" t="str">
        <f ca="1">IF(ISNUMBER(X651), IFERROR(MATCH(A651,OFFSET(Activiteitenoverzicht!$D$5:$D$10001,X651,0), 0)+X651, "-"), "-")</f>
        <v>-</v>
      </c>
    </row>
    <row r="652" spans="2:27" x14ac:dyDescent="0.25">
      <c r="B652">
        <f t="shared" si="10"/>
        <v>0</v>
      </c>
      <c r="C652" t="e">
        <f>MATCH(A652,Activiteitenoverzicht!$D$5:$D$10001, 0)</f>
        <v>#N/A</v>
      </c>
      <c r="D652" t="e" cm="1">
        <f t="array" ref="D652">IF(INDEX(Activiteitenoverzicht!$B$5:$B$10001,C652)&lt;&gt;0,INDEX(Activiteitenoverzicht!$B$5:$B$10001,C652),"niet gevonden")</f>
        <v>#N/A</v>
      </c>
      <c r="E652" t="e" cm="1">
        <f t="array" ref="E652">IF(INDEX(Activiteitenoverzicht!$G$5:$G$10001,C652)&lt;&gt;0,INDEX(Activiteitenoverzicht!$G$5:$G$10001,C652),"niet gevonden")</f>
        <v>#N/A</v>
      </c>
      <c r="F652" t="str">
        <f ca="1">IFERROR(MATCH(A652,OFFSET(Activiteitenoverzicht!$D$5:$D$2079,C652,0), 0)+C652, "-")</f>
        <v>-</v>
      </c>
      <c r="G652" t="str" cm="1">
        <f t="array" aca="1" ref="G652" ca="1">IF(ISNUMBER(F652),IF(INDEX(Activiteitenoverzicht!$B$5:$B$10001,F652)&lt;&gt;0,INDEX(Activiteitenoverzicht!$B$5:$B$10001,F652),"niet gevonden"),"-")</f>
        <v>-</v>
      </c>
      <c r="H652" t="str" cm="1">
        <f t="array" aca="1" ref="H652" ca="1">IF(ISNUMBER(F652),IF(INDEX(Activiteitenoverzicht!$G$5:$G$10001,F652)&lt;&gt;0,INDEX(Activiteitenoverzicht!$G$5:$G$10001,F652),"niet gevonden"),"-")</f>
        <v>-</v>
      </c>
      <c r="I652" t="str">
        <f ca="1">IF(ISNUMBER(F652), IFERROR(MATCH(A652,OFFSET(Activiteitenoverzicht!$D$5:$D$10001,F652,0), 0)+F652, "-"), "-")</f>
        <v>-</v>
      </c>
      <c r="J652" t="str" cm="1">
        <f t="array" aca="1" ref="J652" ca="1">IF(ISNUMBER(I652),IF(INDEX(Activiteitenoverzicht!$B$5:$B$10001,I652)&lt;&gt;0,INDEX(Activiteitenoverzicht!$B$5:$B$10001,I652),"niet gevonden"),"-")</f>
        <v>-</v>
      </c>
      <c r="K652" t="str" cm="1">
        <f t="array" aca="1" ref="K652" ca="1">IF(ISNUMBER(I652),IF(INDEX(Activiteitenoverzicht!$G$5:$G$10001,I652)&lt;&gt;0,INDEX(Activiteitenoverzicht!$G$5:$G$10001,I652),"niet gevonden"),"-")</f>
        <v>-</v>
      </c>
      <c r="L652" t="str">
        <f ca="1">IF(ISNUMBER(I652), IFERROR(MATCH(A652,OFFSET(Activiteitenoverzicht!$D$5:$D$10001,I652,0), 0)+I652, "-"), "-")</f>
        <v>-</v>
      </c>
      <c r="M652" t="str" cm="1">
        <f t="array" aca="1" ref="M652" ca="1">IF(ISNUMBER(L652),IF(INDEX(Activiteitenoverzicht!$B$5:$B$10001,L652)&lt;&gt;0,INDEX(Activiteitenoverzicht!$B$5:$B$10001,L652),"niet gevonden"),"-")</f>
        <v>-</v>
      </c>
      <c r="N652" t="str" cm="1">
        <f t="array" aca="1" ref="N652" ca="1">IF(ISNUMBER(L652),IF(INDEX(Activiteitenoverzicht!$G$5:$G$10001,L652)&lt;&gt;0,INDEX(Activiteitenoverzicht!$G$5:$G$10001,L652),"niet gevonden"),"-")</f>
        <v>-</v>
      </c>
      <c r="O652" t="str">
        <f ca="1">IF(ISNUMBER(L652), IFERROR(MATCH(A652,OFFSET(Activiteitenoverzicht!$D$5:$D$10001,L652,0), 0)+L652, "-"), "-")</f>
        <v>-</v>
      </c>
      <c r="R652" t="str">
        <f ca="1">IF(ISNUMBER(O652), IFERROR(MATCH(A652,OFFSET(Activiteitenoverzicht!$D$5:$D$10001,O652,0), 0)+O652, "-"), "-")</f>
        <v>-</v>
      </c>
      <c r="U652" t="str">
        <f ca="1">IF(ISNUMBER(R652), IFERROR(MATCH(A652,OFFSET(Activiteitenoverzicht!$D$5:$D$10001,R652,0), 0)+R652, "-"), "-")</f>
        <v>-</v>
      </c>
      <c r="X652" t="str">
        <f ca="1">IF(ISNUMBER(U652), IFERROR(MATCH(A652,OFFSET(Activiteitenoverzicht!$D$5:$D$10001,U652,0), 0)+U652, "-"), "-")</f>
        <v>-</v>
      </c>
      <c r="AA652" t="str">
        <f ca="1">IF(ISNUMBER(X652), IFERROR(MATCH(A652,OFFSET(Activiteitenoverzicht!$D$5:$D$10001,X652,0), 0)+X652, "-"), "-")</f>
        <v>-</v>
      </c>
    </row>
    <row r="653" spans="2:27" x14ac:dyDescent="0.25">
      <c r="B653">
        <f t="shared" si="10"/>
        <v>0</v>
      </c>
      <c r="C653" t="e">
        <f>MATCH(A653,Activiteitenoverzicht!$D$5:$D$10001, 0)</f>
        <v>#N/A</v>
      </c>
      <c r="D653" t="e" cm="1">
        <f t="array" ref="D653">IF(INDEX(Activiteitenoverzicht!$B$5:$B$10001,C653)&lt;&gt;0,INDEX(Activiteitenoverzicht!$B$5:$B$10001,C653),"niet gevonden")</f>
        <v>#N/A</v>
      </c>
      <c r="E653" t="e" cm="1">
        <f t="array" ref="E653">IF(INDEX(Activiteitenoverzicht!$G$5:$G$10001,C653)&lt;&gt;0,INDEX(Activiteitenoverzicht!$G$5:$G$10001,C653),"niet gevonden")</f>
        <v>#N/A</v>
      </c>
      <c r="F653" t="str">
        <f ca="1">IFERROR(MATCH(A653,OFFSET(Activiteitenoverzicht!$D$5:$D$2079,C653,0), 0)+C653, "-")</f>
        <v>-</v>
      </c>
      <c r="G653" t="str" cm="1">
        <f t="array" aca="1" ref="G653" ca="1">IF(ISNUMBER(F653),IF(INDEX(Activiteitenoverzicht!$B$5:$B$10001,F653)&lt;&gt;0,INDEX(Activiteitenoverzicht!$B$5:$B$10001,F653),"niet gevonden"),"-")</f>
        <v>-</v>
      </c>
      <c r="H653" t="str" cm="1">
        <f t="array" aca="1" ref="H653" ca="1">IF(ISNUMBER(F653),IF(INDEX(Activiteitenoverzicht!$G$5:$G$10001,F653)&lt;&gt;0,INDEX(Activiteitenoverzicht!$G$5:$G$10001,F653),"niet gevonden"),"-")</f>
        <v>-</v>
      </c>
      <c r="I653" t="str">
        <f ca="1">IF(ISNUMBER(F653), IFERROR(MATCH(A653,OFFSET(Activiteitenoverzicht!$D$5:$D$10001,F653,0), 0)+F653, "-"), "-")</f>
        <v>-</v>
      </c>
      <c r="J653" t="str" cm="1">
        <f t="array" aca="1" ref="J653" ca="1">IF(ISNUMBER(I653),IF(INDEX(Activiteitenoverzicht!$B$5:$B$10001,I653)&lt;&gt;0,INDEX(Activiteitenoverzicht!$B$5:$B$10001,I653),"niet gevonden"),"-")</f>
        <v>-</v>
      </c>
      <c r="K653" t="str" cm="1">
        <f t="array" aca="1" ref="K653" ca="1">IF(ISNUMBER(I653),IF(INDEX(Activiteitenoverzicht!$G$5:$G$10001,I653)&lt;&gt;0,INDEX(Activiteitenoverzicht!$G$5:$G$10001,I653),"niet gevonden"),"-")</f>
        <v>-</v>
      </c>
      <c r="L653" t="str">
        <f ca="1">IF(ISNUMBER(I653), IFERROR(MATCH(A653,OFFSET(Activiteitenoverzicht!$D$5:$D$10001,I653,0), 0)+I653, "-"), "-")</f>
        <v>-</v>
      </c>
      <c r="M653" t="str" cm="1">
        <f t="array" aca="1" ref="M653" ca="1">IF(ISNUMBER(L653),IF(INDEX(Activiteitenoverzicht!$B$5:$B$10001,L653)&lt;&gt;0,INDEX(Activiteitenoverzicht!$B$5:$B$10001,L653),"niet gevonden"),"-")</f>
        <v>-</v>
      </c>
      <c r="N653" t="str" cm="1">
        <f t="array" aca="1" ref="N653" ca="1">IF(ISNUMBER(L653),IF(INDEX(Activiteitenoverzicht!$G$5:$G$10001,L653)&lt;&gt;0,INDEX(Activiteitenoverzicht!$G$5:$G$10001,L653),"niet gevonden"),"-")</f>
        <v>-</v>
      </c>
      <c r="O653" t="str">
        <f ca="1">IF(ISNUMBER(L653), IFERROR(MATCH(A653,OFFSET(Activiteitenoverzicht!$D$5:$D$10001,L653,0), 0)+L653, "-"), "-")</f>
        <v>-</v>
      </c>
      <c r="R653" t="str">
        <f ca="1">IF(ISNUMBER(O653), IFERROR(MATCH(A653,OFFSET(Activiteitenoverzicht!$D$5:$D$10001,O653,0), 0)+O653, "-"), "-")</f>
        <v>-</v>
      </c>
      <c r="U653" t="str">
        <f ca="1">IF(ISNUMBER(R653), IFERROR(MATCH(A653,OFFSET(Activiteitenoverzicht!$D$5:$D$10001,R653,0), 0)+R653, "-"), "-")</f>
        <v>-</v>
      </c>
      <c r="X653" t="str">
        <f ca="1">IF(ISNUMBER(U653), IFERROR(MATCH(A653,OFFSET(Activiteitenoverzicht!$D$5:$D$10001,U653,0), 0)+U653, "-"), "-")</f>
        <v>-</v>
      </c>
      <c r="AA653" t="str">
        <f ca="1">IF(ISNUMBER(X653), IFERROR(MATCH(A653,OFFSET(Activiteitenoverzicht!$D$5:$D$10001,X653,0), 0)+X653, "-"), "-")</f>
        <v>-</v>
      </c>
    </row>
    <row r="654" spans="2:27" x14ac:dyDescent="0.25">
      <c r="B654">
        <f t="shared" si="10"/>
        <v>0</v>
      </c>
      <c r="C654" t="e">
        <f>MATCH(A654,Activiteitenoverzicht!$D$5:$D$10001, 0)</f>
        <v>#N/A</v>
      </c>
      <c r="D654" t="e" cm="1">
        <f t="array" ref="D654">IF(INDEX(Activiteitenoverzicht!$B$5:$B$10001,C654)&lt;&gt;0,INDEX(Activiteitenoverzicht!$B$5:$B$10001,C654),"niet gevonden")</f>
        <v>#N/A</v>
      </c>
      <c r="E654" t="e" cm="1">
        <f t="array" ref="E654">IF(INDEX(Activiteitenoverzicht!$G$5:$G$10001,C654)&lt;&gt;0,INDEX(Activiteitenoverzicht!$G$5:$G$10001,C654),"niet gevonden")</f>
        <v>#N/A</v>
      </c>
      <c r="F654" t="str">
        <f ca="1">IFERROR(MATCH(A654,OFFSET(Activiteitenoverzicht!$D$5:$D$2079,C654,0), 0)+C654, "-")</f>
        <v>-</v>
      </c>
      <c r="G654" t="str" cm="1">
        <f t="array" aca="1" ref="G654" ca="1">IF(ISNUMBER(F654),IF(INDEX(Activiteitenoverzicht!$B$5:$B$10001,F654)&lt;&gt;0,INDEX(Activiteitenoverzicht!$B$5:$B$10001,F654),"niet gevonden"),"-")</f>
        <v>-</v>
      </c>
      <c r="H654" t="str" cm="1">
        <f t="array" aca="1" ref="H654" ca="1">IF(ISNUMBER(F654),IF(INDEX(Activiteitenoverzicht!$G$5:$G$10001,F654)&lt;&gt;0,INDEX(Activiteitenoverzicht!$G$5:$G$10001,F654),"niet gevonden"),"-")</f>
        <v>-</v>
      </c>
      <c r="I654" t="str">
        <f ca="1">IF(ISNUMBER(F654), IFERROR(MATCH(A654,OFFSET(Activiteitenoverzicht!$D$5:$D$10001,F654,0), 0)+F654, "-"), "-")</f>
        <v>-</v>
      </c>
      <c r="J654" t="str" cm="1">
        <f t="array" aca="1" ref="J654" ca="1">IF(ISNUMBER(I654),IF(INDEX(Activiteitenoverzicht!$B$5:$B$10001,I654)&lt;&gt;0,INDEX(Activiteitenoverzicht!$B$5:$B$10001,I654),"niet gevonden"),"-")</f>
        <v>-</v>
      </c>
      <c r="K654" t="str" cm="1">
        <f t="array" aca="1" ref="K654" ca="1">IF(ISNUMBER(I654),IF(INDEX(Activiteitenoverzicht!$G$5:$G$10001,I654)&lt;&gt;0,INDEX(Activiteitenoverzicht!$G$5:$G$10001,I654),"niet gevonden"),"-")</f>
        <v>-</v>
      </c>
      <c r="L654" t="str">
        <f ca="1">IF(ISNUMBER(I654), IFERROR(MATCH(A654,OFFSET(Activiteitenoverzicht!$D$5:$D$10001,I654,0), 0)+I654, "-"), "-")</f>
        <v>-</v>
      </c>
      <c r="M654" t="str" cm="1">
        <f t="array" aca="1" ref="M654" ca="1">IF(ISNUMBER(L654),IF(INDEX(Activiteitenoverzicht!$B$5:$B$10001,L654)&lt;&gt;0,INDEX(Activiteitenoverzicht!$B$5:$B$10001,L654),"niet gevonden"),"-")</f>
        <v>-</v>
      </c>
      <c r="N654" t="str" cm="1">
        <f t="array" aca="1" ref="N654" ca="1">IF(ISNUMBER(L654),IF(INDEX(Activiteitenoverzicht!$G$5:$G$10001,L654)&lt;&gt;0,INDEX(Activiteitenoverzicht!$G$5:$G$10001,L654),"niet gevonden"),"-")</f>
        <v>-</v>
      </c>
      <c r="O654" t="str">
        <f ca="1">IF(ISNUMBER(L654), IFERROR(MATCH(A654,OFFSET(Activiteitenoverzicht!$D$5:$D$10001,L654,0), 0)+L654, "-"), "-")</f>
        <v>-</v>
      </c>
      <c r="R654" t="str">
        <f ca="1">IF(ISNUMBER(O654), IFERROR(MATCH(A654,OFFSET(Activiteitenoverzicht!$D$5:$D$10001,O654,0), 0)+O654, "-"), "-")</f>
        <v>-</v>
      </c>
      <c r="U654" t="str">
        <f ca="1">IF(ISNUMBER(R654), IFERROR(MATCH(A654,OFFSET(Activiteitenoverzicht!$D$5:$D$10001,R654,0), 0)+R654, "-"), "-")</f>
        <v>-</v>
      </c>
      <c r="X654" t="str">
        <f ca="1">IF(ISNUMBER(U654), IFERROR(MATCH(A654,OFFSET(Activiteitenoverzicht!$D$5:$D$10001,U654,0), 0)+U654, "-"), "-")</f>
        <v>-</v>
      </c>
      <c r="AA654" t="str">
        <f ca="1">IF(ISNUMBER(X654), IFERROR(MATCH(A654,OFFSET(Activiteitenoverzicht!$D$5:$D$10001,X654,0), 0)+X654, "-"), "-")</f>
        <v>-</v>
      </c>
    </row>
    <row r="655" spans="2:27" x14ac:dyDescent="0.25">
      <c r="B655">
        <f t="shared" si="10"/>
        <v>0</v>
      </c>
      <c r="C655" t="e">
        <f>MATCH(A655,Activiteitenoverzicht!$D$5:$D$10001, 0)</f>
        <v>#N/A</v>
      </c>
      <c r="D655" t="e" cm="1">
        <f t="array" ref="D655">IF(INDEX(Activiteitenoverzicht!$B$5:$B$10001,C655)&lt;&gt;0,INDEX(Activiteitenoverzicht!$B$5:$B$10001,C655),"niet gevonden")</f>
        <v>#N/A</v>
      </c>
      <c r="E655" t="e" cm="1">
        <f t="array" ref="E655">IF(INDEX(Activiteitenoverzicht!$G$5:$G$10001,C655)&lt;&gt;0,INDEX(Activiteitenoverzicht!$G$5:$G$10001,C655),"niet gevonden")</f>
        <v>#N/A</v>
      </c>
      <c r="F655" t="str">
        <f ca="1">IFERROR(MATCH(A655,OFFSET(Activiteitenoverzicht!$D$5:$D$2079,C655,0), 0)+C655, "-")</f>
        <v>-</v>
      </c>
      <c r="G655" t="str" cm="1">
        <f t="array" aca="1" ref="G655" ca="1">IF(ISNUMBER(F655),IF(INDEX(Activiteitenoverzicht!$B$5:$B$10001,F655)&lt;&gt;0,INDEX(Activiteitenoverzicht!$B$5:$B$10001,F655),"niet gevonden"),"-")</f>
        <v>-</v>
      </c>
      <c r="H655" t="str" cm="1">
        <f t="array" aca="1" ref="H655" ca="1">IF(ISNUMBER(F655),IF(INDEX(Activiteitenoverzicht!$G$5:$G$10001,F655)&lt;&gt;0,INDEX(Activiteitenoverzicht!$G$5:$G$10001,F655),"niet gevonden"),"-")</f>
        <v>-</v>
      </c>
      <c r="I655" t="str">
        <f ca="1">IF(ISNUMBER(F655), IFERROR(MATCH(A655,OFFSET(Activiteitenoverzicht!$D$5:$D$10001,F655,0), 0)+F655, "-"), "-")</f>
        <v>-</v>
      </c>
      <c r="J655" t="str" cm="1">
        <f t="array" aca="1" ref="J655" ca="1">IF(ISNUMBER(I655),IF(INDEX(Activiteitenoverzicht!$B$5:$B$10001,I655)&lt;&gt;0,INDEX(Activiteitenoverzicht!$B$5:$B$10001,I655),"niet gevonden"),"-")</f>
        <v>-</v>
      </c>
      <c r="K655" t="str" cm="1">
        <f t="array" aca="1" ref="K655" ca="1">IF(ISNUMBER(I655),IF(INDEX(Activiteitenoverzicht!$G$5:$G$10001,I655)&lt;&gt;0,INDEX(Activiteitenoverzicht!$G$5:$G$10001,I655),"niet gevonden"),"-")</f>
        <v>-</v>
      </c>
      <c r="L655" t="str">
        <f ca="1">IF(ISNUMBER(I655), IFERROR(MATCH(A655,OFFSET(Activiteitenoverzicht!$D$5:$D$10001,I655,0), 0)+I655, "-"), "-")</f>
        <v>-</v>
      </c>
      <c r="M655" t="str" cm="1">
        <f t="array" aca="1" ref="M655" ca="1">IF(ISNUMBER(L655),IF(INDEX(Activiteitenoverzicht!$B$5:$B$10001,L655)&lt;&gt;0,INDEX(Activiteitenoverzicht!$B$5:$B$10001,L655),"niet gevonden"),"-")</f>
        <v>-</v>
      </c>
      <c r="N655" t="str" cm="1">
        <f t="array" aca="1" ref="N655" ca="1">IF(ISNUMBER(L655),IF(INDEX(Activiteitenoverzicht!$G$5:$G$10001,L655)&lt;&gt;0,INDEX(Activiteitenoverzicht!$G$5:$G$10001,L655),"niet gevonden"),"-")</f>
        <v>-</v>
      </c>
      <c r="O655" t="str">
        <f ca="1">IF(ISNUMBER(L655), IFERROR(MATCH(A655,OFFSET(Activiteitenoverzicht!$D$5:$D$10001,L655,0), 0)+L655, "-"), "-")</f>
        <v>-</v>
      </c>
      <c r="R655" t="str">
        <f ca="1">IF(ISNUMBER(O655), IFERROR(MATCH(A655,OFFSET(Activiteitenoverzicht!$D$5:$D$10001,O655,0), 0)+O655, "-"), "-")</f>
        <v>-</v>
      </c>
      <c r="U655" t="str">
        <f ca="1">IF(ISNUMBER(R655), IFERROR(MATCH(A655,OFFSET(Activiteitenoverzicht!$D$5:$D$10001,R655,0), 0)+R655, "-"), "-")</f>
        <v>-</v>
      </c>
      <c r="X655" t="str">
        <f ca="1">IF(ISNUMBER(U655), IFERROR(MATCH(A655,OFFSET(Activiteitenoverzicht!$D$5:$D$10001,U655,0), 0)+U655, "-"), "-")</f>
        <v>-</v>
      </c>
      <c r="AA655" t="str">
        <f ca="1">IF(ISNUMBER(X655), IFERROR(MATCH(A655,OFFSET(Activiteitenoverzicht!$D$5:$D$10001,X655,0), 0)+X655, "-"), "-")</f>
        <v>-</v>
      </c>
    </row>
    <row r="656" spans="2:27" x14ac:dyDescent="0.25">
      <c r="B656">
        <f t="shared" si="10"/>
        <v>0</v>
      </c>
      <c r="C656" t="e">
        <f>MATCH(A656,Activiteitenoverzicht!$D$5:$D$10001, 0)</f>
        <v>#N/A</v>
      </c>
      <c r="D656" t="e" cm="1">
        <f t="array" ref="D656">IF(INDEX(Activiteitenoverzicht!$B$5:$B$10001,C656)&lt;&gt;0,INDEX(Activiteitenoverzicht!$B$5:$B$10001,C656),"niet gevonden")</f>
        <v>#N/A</v>
      </c>
      <c r="E656" t="e" cm="1">
        <f t="array" ref="E656">IF(INDEX(Activiteitenoverzicht!$G$5:$G$10001,C656)&lt;&gt;0,INDEX(Activiteitenoverzicht!$G$5:$G$10001,C656),"niet gevonden")</f>
        <v>#N/A</v>
      </c>
      <c r="F656" t="str">
        <f ca="1">IFERROR(MATCH(A656,OFFSET(Activiteitenoverzicht!$D$5:$D$2079,C656,0), 0)+C656, "-")</f>
        <v>-</v>
      </c>
      <c r="G656" t="str" cm="1">
        <f t="array" aca="1" ref="G656" ca="1">IF(ISNUMBER(F656),IF(INDEX(Activiteitenoverzicht!$B$5:$B$10001,F656)&lt;&gt;0,INDEX(Activiteitenoverzicht!$B$5:$B$10001,F656),"niet gevonden"),"-")</f>
        <v>-</v>
      </c>
      <c r="H656" t="str" cm="1">
        <f t="array" aca="1" ref="H656" ca="1">IF(ISNUMBER(F656),IF(INDEX(Activiteitenoverzicht!$G$5:$G$10001,F656)&lt;&gt;0,INDEX(Activiteitenoverzicht!$G$5:$G$10001,F656),"niet gevonden"),"-")</f>
        <v>-</v>
      </c>
      <c r="I656" t="str">
        <f ca="1">IF(ISNUMBER(F656), IFERROR(MATCH(A656,OFFSET(Activiteitenoverzicht!$D$5:$D$10001,F656,0), 0)+F656, "-"), "-")</f>
        <v>-</v>
      </c>
      <c r="J656" t="str" cm="1">
        <f t="array" aca="1" ref="J656" ca="1">IF(ISNUMBER(I656),IF(INDEX(Activiteitenoverzicht!$B$5:$B$10001,I656)&lt;&gt;0,INDEX(Activiteitenoverzicht!$B$5:$B$10001,I656),"niet gevonden"),"-")</f>
        <v>-</v>
      </c>
      <c r="K656" t="str" cm="1">
        <f t="array" aca="1" ref="K656" ca="1">IF(ISNUMBER(I656),IF(INDEX(Activiteitenoverzicht!$G$5:$G$10001,I656)&lt;&gt;0,INDEX(Activiteitenoverzicht!$G$5:$G$10001,I656),"niet gevonden"),"-")</f>
        <v>-</v>
      </c>
      <c r="L656" t="str">
        <f ca="1">IF(ISNUMBER(I656), IFERROR(MATCH(A656,OFFSET(Activiteitenoverzicht!$D$5:$D$10001,I656,0), 0)+I656, "-"), "-")</f>
        <v>-</v>
      </c>
      <c r="M656" t="str" cm="1">
        <f t="array" aca="1" ref="M656" ca="1">IF(ISNUMBER(L656),IF(INDEX(Activiteitenoverzicht!$B$5:$B$10001,L656)&lt;&gt;0,INDEX(Activiteitenoverzicht!$B$5:$B$10001,L656),"niet gevonden"),"-")</f>
        <v>-</v>
      </c>
      <c r="N656" t="str" cm="1">
        <f t="array" aca="1" ref="N656" ca="1">IF(ISNUMBER(L656),IF(INDEX(Activiteitenoverzicht!$G$5:$G$10001,L656)&lt;&gt;0,INDEX(Activiteitenoverzicht!$G$5:$G$10001,L656),"niet gevonden"),"-")</f>
        <v>-</v>
      </c>
      <c r="O656" t="str">
        <f ca="1">IF(ISNUMBER(L656), IFERROR(MATCH(A656,OFFSET(Activiteitenoverzicht!$D$5:$D$10001,L656,0), 0)+L656, "-"), "-")</f>
        <v>-</v>
      </c>
      <c r="R656" t="str">
        <f ca="1">IF(ISNUMBER(O656), IFERROR(MATCH(A656,OFFSET(Activiteitenoverzicht!$D$5:$D$10001,O656,0), 0)+O656, "-"), "-")</f>
        <v>-</v>
      </c>
      <c r="U656" t="str">
        <f ca="1">IF(ISNUMBER(R656), IFERROR(MATCH(A656,OFFSET(Activiteitenoverzicht!$D$5:$D$10001,R656,0), 0)+R656, "-"), "-")</f>
        <v>-</v>
      </c>
      <c r="X656" t="str">
        <f ca="1">IF(ISNUMBER(U656), IFERROR(MATCH(A656,OFFSET(Activiteitenoverzicht!$D$5:$D$10001,U656,0), 0)+U656, "-"), "-")</f>
        <v>-</v>
      </c>
      <c r="AA656" t="str">
        <f ca="1">IF(ISNUMBER(X656), IFERROR(MATCH(A656,OFFSET(Activiteitenoverzicht!$D$5:$D$10001,X656,0), 0)+X656, "-"), "-")</f>
        <v>-</v>
      </c>
    </row>
    <row r="657" spans="2:27" x14ac:dyDescent="0.25">
      <c r="B657">
        <f t="shared" si="10"/>
        <v>0</v>
      </c>
      <c r="C657" t="e">
        <f>MATCH(A657,Activiteitenoverzicht!$D$5:$D$10001, 0)</f>
        <v>#N/A</v>
      </c>
      <c r="D657" t="e" cm="1">
        <f t="array" ref="D657">IF(INDEX(Activiteitenoverzicht!$B$5:$B$10001,C657)&lt;&gt;0,INDEX(Activiteitenoverzicht!$B$5:$B$10001,C657),"niet gevonden")</f>
        <v>#N/A</v>
      </c>
      <c r="E657" t="e" cm="1">
        <f t="array" ref="E657">IF(INDEX(Activiteitenoverzicht!$G$5:$G$10001,C657)&lt;&gt;0,INDEX(Activiteitenoverzicht!$G$5:$G$10001,C657),"niet gevonden")</f>
        <v>#N/A</v>
      </c>
      <c r="F657" t="str">
        <f ca="1">IFERROR(MATCH(A657,OFFSET(Activiteitenoverzicht!$D$5:$D$2079,C657,0), 0)+C657, "-")</f>
        <v>-</v>
      </c>
      <c r="G657" t="str" cm="1">
        <f t="array" aca="1" ref="G657" ca="1">IF(ISNUMBER(F657),IF(INDEX(Activiteitenoverzicht!$B$5:$B$10001,F657)&lt;&gt;0,INDEX(Activiteitenoverzicht!$B$5:$B$10001,F657),"niet gevonden"),"-")</f>
        <v>-</v>
      </c>
      <c r="H657" t="str" cm="1">
        <f t="array" aca="1" ref="H657" ca="1">IF(ISNUMBER(F657),IF(INDEX(Activiteitenoverzicht!$G$5:$G$10001,F657)&lt;&gt;0,INDEX(Activiteitenoverzicht!$G$5:$G$10001,F657),"niet gevonden"),"-")</f>
        <v>-</v>
      </c>
      <c r="I657" t="str">
        <f ca="1">IF(ISNUMBER(F657), IFERROR(MATCH(A657,OFFSET(Activiteitenoverzicht!$D$5:$D$10001,F657,0), 0)+F657, "-"), "-")</f>
        <v>-</v>
      </c>
      <c r="J657" t="str" cm="1">
        <f t="array" aca="1" ref="J657" ca="1">IF(ISNUMBER(I657),IF(INDEX(Activiteitenoverzicht!$B$5:$B$10001,I657)&lt;&gt;0,INDEX(Activiteitenoverzicht!$B$5:$B$10001,I657),"niet gevonden"),"-")</f>
        <v>-</v>
      </c>
      <c r="K657" t="str" cm="1">
        <f t="array" aca="1" ref="K657" ca="1">IF(ISNUMBER(I657),IF(INDEX(Activiteitenoverzicht!$G$5:$G$10001,I657)&lt;&gt;0,INDEX(Activiteitenoverzicht!$G$5:$G$10001,I657),"niet gevonden"),"-")</f>
        <v>-</v>
      </c>
      <c r="L657" t="str">
        <f ca="1">IF(ISNUMBER(I657), IFERROR(MATCH(A657,OFFSET(Activiteitenoverzicht!$D$5:$D$10001,I657,0), 0)+I657, "-"), "-")</f>
        <v>-</v>
      </c>
      <c r="M657" t="str" cm="1">
        <f t="array" aca="1" ref="M657" ca="1">IF(ISNUMBER(L657),IF(INDEX(Activiteitenoverzicht!$B$5:$B$10001,L657)&lt;&gt;0,INDEX(Activiteitenoverzicht!$B$5:$B$10001,L657),"niet gevonden"),"-")</f>
        <v>-</v>
      </c>
      <c r="N657" t="str" cm="1">
        <f t="array" aca="1" ref="N657" ca="1">IF(ISNUMBER(L657),IF(INDEX(Activiteitenoverzicht!$G$5:$G$10001,L657)&lt;&gt;0,INDEX(Activiteitenoverzicht!$G$5:$G$10001,L657),"niet gevonden"),"-")</f>
        <v>-</v>
      </c>
      <c r="O657" t="str">
        <f ca="1">IF(ISNUMBER(L657), IFERROR(MATCH(A657,OFFSET(Activiteitenoverzicht!$D$5:$D$10001,L657,0), 0)+L657, "-"), "-")</f>
        <v>-</v>
      </c>
      <c r="R657" t="str">
        <f ca="1">IF(ISNUMBER(O657), IFERROR(MATCH(A657,OFFSET(Activiteitenoverzicht!$D$5:$D$10001,O657,0), 0)+O657, "-"), "-")</f>
        <v>-</v>
      </c>
      <c r="U657" t="str">
        <f ca="1">IF(ISNUMBER(R657), IFERROR(MATCH(A657,OFFSET(Activiteitenoverzicht!$D$5:$D$10001,R657,0), 0)+R657, "-"), "-")</f>
        <v>-</v>
      </c>
      <c r="X657" t="str">
        <f ca="1">IF(ISNUMBER(U657), IFERROR(MATCH(A657,OFFSET(Activiteitenoverzicht!$D$5:$D$10001,U657,0), 0)+U657, "-"), "-")</f>
        <v>-</v>
      </c>
      <c r="AA657" t="str">
        <f ca="1">IF(ISNUMBER(X657), IFERROR(MATCH(A657,OFFSET(Activiteitenoverzicht!$D$5:$D$10001,X657,0), 0)+X657, "-"), "-")</f>
        <v>-</v>
      </c>
    </row>
    <row r="658" spans="2:27" x14ac:dyDescent="0.25">
      <c r="B658">
        <f t="shared" si="10"/>
        <v>0</v>
      </c>
      <c r="C658" t="e">
        <f>MATCH(A658,Activiteitenoverzicht!$D$5:$D$10001, 0)</f>
        <v>#N/A</v>
      </c>
      <c r="D658" t="e" cm="1">
        <f t="array" ref="D658">IF(INDEX(Activiteitenoverzicht!$B$5:$B$10001,C658)&lt;&gt;0,INDEX(Activiteitenoverzicht!$B$5:$B$10001,C658),"niet gevonden")</f>
        <v>#N/A</v>
      </c>
      <c r="E658" t="e" cm="1">
        <f t="array" ref="E658">IF(INDEX(Activiteitenoverzicht!$G$5:$G$10001,C658)&lt;&gt;0,INDEX(Activiteitenoverzicht!$G$5:$G$10001,C658),"niet gevonden")</f>
        <v>#N/A</v>
      </c>
      <c r="F658" t="str">
        <f ca="1">IFERROR(MATCH(A658,OFFSET(Activiteitenoverzicht!$D$5:$D$2079,C658,0), 0)+C658, "-")</f>
        <v>-</v>
      </c>
      <c r="G658" t="str" cm="1">
        <f t="array" aca="1" ref="G658" ca="1">IF(ISNUMBER(F658),IF(INDEX(Activiteitenoverzicht!$B$5:$B$10001,F658)&lt;&gt;0,INDEX(Activiteitenoverzicht!$B$5:$B$10001,F658),"niet gevonden"),"-")</f>
        <v>-</v>
      </c>
      <c r="H658" t="str" cm="1">
        <f t="array" aca="1" ref="H658" ca="1">IF(ISNUMBER(F658),IF(INDEX(Activiteitenoverzicht!$G$5:$G$10001,F658)&lt;&gt;0,INDEX(Activiteitenoverzicht!$G$5:$G$10001,F658),"niet gevonden"),"-")</f>
        <v>-</v>
      </c>
      <c r="I658" t="str">
        <f ca="1">IF(ISNUMBER(F658), IFERROR(MATCH(A658,OFFSET(Activiteitenoverzicht!$D$5:$D$10001,F658,0), 0)+F658, "-"), "-")</f>
        <v>-</v>
      </c>
      <c r="J658" t="str" cm="1">
        <f t="array" aca="1" ref="J658" ca="1">IF(ISNUMBER(I658),IF(INDEX(Activiteitenoverzicht!$B$5:$B$10001,I658)&lt;&gt;0,INDEX(Activiteitenoverzicht!$B$5:$B$10001,I658),"niet gevonden"),"-")</f>
        <v>-</v>
      </c>
      <c r="K658" t="str" cm="1">
        <f t="array" aca="1" ref="K658" ca="1">IF(ISNUMBER(I658),IF(INDEX(Activiteitenoverzicht!$G$5:$G$10001,I658)&lt;&gt;0,INDEX(Activiteitenoverzicht!$G$5:$G$10001,I658),"niet gevonden"),"-")</f>
        <v>-</v>
      </c>
      <c r="L658" t="str">
        <f ca="1">IF(ISNUMBER(I658), IFERROR(MATCH(A658,OFFSET(Activiteitenoverzicht!$D$5:$D$10001,I658,0), 0)+I658, "-"), "-")</f>
        <v>-</v>
      </c>
      <c r="M658" t="str" cm="1">
        <f t="array" aca="1" ref="M658" ca="1">IF(ISNUMBER(L658),IF(INDEX(Activiteitenoverzicht!$B$5:$B$10001,L658)&lt;&gt;0,INDEX(Activiteitenoverzicht!$B$5:$B$10001,L658),"niet gevonden"),"-")</f>
        <v>-</v>
      </c>
      <c r="N658" t="str" cm="1">
        <f t="array" aca="1" ref="N658" ca="1">IF(ISNUMBER(L658),IF(INDEX(Activiteitenoverzicht!$G$5:$G$10001,L658)&lt;&gt;0,INDEX(Activiteitenoverzicht!$G$5:$G$10001,L658),"niet gevonden"),"-")</f>
        <v>-</v>
      </c>
      <c r="O658" t="str">
        <f ca="1">IF(ISNUMBER(L658), IFERROR(MATCH(A658,OFFSET(Activiteitenoverzicht!$D$5:$D$10001,L658,0), 0)+L658, "-"), "-")</f>
        <v>-</v>
      </c>
      <c r="R658" t="str">
        <f ca="1">IF(ISNUMBER(O658), IFERROR(MATCH(A658,OFFSET(Activiteitenoverzicht!$D$5:$D$10001,O658,0), 0)+O658, "-"), "-")</f>
        <v>-</v>
      </c>
      <c r="U658" t="str">
        <f ca="1">IF(ISNUMBER(R658), IFERROR(MATCH(A658,OFFSET(Activiteitenoverzicht!$D$5:$D$10001,R658,0), 0)+R658, "-"), "-")</f>
        <v>-</v>
      </c>
      <c r="X658" t="str">
        <f ca="1">IF(ISNUMBER(U658), IFERROR(MATCH(A658,OFFSET(Activiteitenoverzicht!$D$5:$D$10001,U658,0), 0)+U658, "-"), "-")</f>
        <v>-</v>
      </c>
      <c r="AA658" t="str">
        <f ca="1">IF(ISNUMBER(X658), IFERROR(MATCH(A658,OFFSET(Activiteitenoverzicht!$D$5:$D$10001,X658,0), 0)+X658, "-"), "-")</f>
        <v>-</v>
      </c>
    </row>
    <row r="659" spans="2:27" x14ac:dyDescent="0.25">
      <c r="B659">
        <f t="shared" si="10"/>
        <v>0</v>
      </c>
      <c r="C659" t="e">
        <f>MATCH(A659,Activiteitenoverzicht!$D$5:$D$10001, 0)</f>
        <v>#N/A</v>
      </c>
      <c r="D659" t="e" cm="1">
        <f t="array" ref="D659">IF(INDEX(Activiteitenoverzicht!$B$5:$B$10001,C659)&lt;&gt;0,INDEX(Activiteitenoverzicht!$B$5:$B$10001,C659),"niet gevonden")</f>
        <v>#N/A</v>
      </c>
      <c r="E659" t="e" cm="1">
        <f t="array" ref="E659">IF(INDEX(Activiteitenoverzicht!$G$5:$G$10001,C659)&lt;&gt;0,INDEX(Activiteitenoverzicht!$G$5:$G$10001,C659),"niet gevonden")</f>
        <v>#N/A</v>
      </c>
      <c r="F659" t="str">
        <f ca="1">IFERROR(MATCH(A659,OFFSET(Activiteitenoverzicht!$D$5:$D$2079,C659,0), 0)+C659, "-")</f>
        <v>-</v>
      </c>
      <c r="G659" t="str" cm="1">
        <f t="array" aca="1" ref="G659" ca="1">IF(ISNUMBER(F659),IF(INDEX(Activiteitenoverzicht!$B$5:$B$10001,F659)&lt;&gt;0,INDEX(Activiteitenoverzicht!$B$5:$B$10001,F659),"niet gevonden"),"-")</f>
        <v>-</v>
      </c>
      <c r="H659" t="str" cm="1">
        <f t="array" aca="1" ref="H659" ca="1">IF(ISNUMBER(F659),IF(INDEX(Activiteitenoverzicht!$G$5:$G$10001,F659)&lt;&gt;0,INDEX(Activiteitenoverzicht!$G$5:$G$10001,F659),"niet gevonden"),"-")</f>
        <v>-</v>
      </c>
      <c r="I659" t="str">
        <f ca="1">IF(ISNUMBER(F659), IFERROR(MATCH(A659,OFFSET(Activiteitenoverzicht!$D$5:$D$10001,F659,0), 0)+F659, "-"), "-")</f>
        <v>-</v>
      </c>
      <c r="J659" t="str" cm="1">
        <f t="array" aca="1" ref="J659" ca="1">IF(ISNUMBER(I659),IF(INDEX(Activiteitenoverzicht!$B$5:$B$10001,I659)&lt;&gt;0,INDEX(Activiteitenoverzicht!$B$5:$B$10001,I659),"niet gevonden"),"-")</f>
        <v>-</v>
      </c>
      <c r="K659" t="str" cm="1">
        <f t="array" aca="1" ref="K659" ca="1">IF(ISNUMBER(I659),IF(INDEX(Activiteitenoverzicht!$G$5:$G$10001,I659)&lt;&gt;0,INDEX(Activiteitenoverzicht!$G$5:$G$10001,I659),"niet gevonden"),"-")</f>
        <v>-</v>
      </c>
      <c r="L659" t="str">
        <f ca="1">IF(ISNUMBER(I659), IFERROR(MATCH(A659,OFFSET(Activiteitenoverzicht!$D$5:$D$10001,I659,0), 0)+I659, "-"), "-")</f>
        <v>-</v>
      </c>
      <c r="M659" t="str" cm="1">
        <f t="array" aca="1" ref="M659" ca="1">IF(ISNUMBER(L659),IF(INDEX(Activiteitenoverzicht!$B$5:$B$10001,L659)&lt;&gt;0,INDEX(Activiteitenoverzicht!$B$5:$B$10001,L659),"niet gevonden"),"-")</f>
        <v>-</v>
      </c>
      <c r="N659" t="str" cm="1">
        <f t="array" aca="1" ref="N659" ca="1">IF(ISNUMBER(L659),IF(INDEX(Activiteitenoverzicht!$G$5:$G$10001,L659)&lt;&gt;0,INDEX(Activiteitenoverzicht!$G$5:$G$10001,L659),"niet gevonden"),"-")</f>
        <v>-</v>
      </c>
      <c r="O659" t="str">
        <f ca="1">IF(ISNUMBER(L659), IFERROR(MATCH(A659,OFFSET(Activiteitenoverzicht!$D$5:$D$10001,L659,0), 0)+L659, "-"), "-")</f>
        <v>-</v>
      </c>
      <c r="R659" t="str">
        <f ca="1">IF(ISNUMBER(O659), IFERROR(MATCH(A659,OFFSET(Activiteitenoverzicht!$D$5:$D$10001,O659,0), 0)+O659, "-"), "-")</f>
        <v>-</v>
      </c>
      <c r="U659" t="str">
        <f ca="1">IF(ISNUMBER(R659), IFERROR(MATCH(A659,OFFSET(Activiteitenoverzicht!$D$5:$D$10001,R659,0), 0)+R659, "-"), "-")</f>
        <v>-</v>
      </c>
      <c r="X659" t="str">
        <f ca="1">IF(ISNUMBER(U659), IFERROR(MATCH(A659,OFFSET(Activiteitenoverzicht!$D$5:$D$10001,U659,0), 0)+U659, "-"), "-")</f>
        <v>-</v>
      </c>
      <c r="AA659" t="str">
        <f ca="1">IF(ISNUMBER(X659), IFERROR(MATCH(A659,OFFSET(Activiteitenoverzicht!$D$5:$D$10001,X659,0), 0)+X659, "-"), "-")</f>
        <v>-</v>
      </c>
    </row>
    <row r="660" spans="2:27" x14ac:dyDescent="0.25">
      <c r="B660">
        <f t="shared" si="10"/>
        <v>0</v>
      </c>
      <c r="C660" t="e">
        <f>MATCH(A660,Activiteitenoverzicht!$D$5:$D$10001, 0)</f>
        <v>#N/A</v>
      </c>
      <c r="D660" t="e" cm="1">
        <f t="array" ref="D660">IF(INDEX(Activiteitenoverzicht!$B$5:$B$10001,C660)&lt;&gt;0,INDEX(Activiteitenoverzicht!$B$5:$B$10001,C660),"niet gevonden")</f>
        <v>#N/A</v>
      </c>
      <c r="E660" t="e" cm="1">
        <f t="array" ref="E660">IF(INDEX(Activiteitenoverzicht!$G$5:$G$10001,C660)&lt;&gt;0,INDEX(Activiteitenoverzicht!$G$5:$G$10001,C660),"niet gevonden")</f>
        <v>#N/A</v>
      </c>
      <c r="F660" t="str">
        <f ca="1">IFERROR(MATCH(A660,OFFSET(Activiteitenoverzicht!$D$5:$D$2079,C660,0), 0)+C660, "-")</f>
        <v>-</v>
      </c>
      <c r="G660" t="str" cm="1">
        <f t="array" aca="1" ref="G660" ca="1">IF(ISNUMBER(F660),IF(INDEX(Activiteitenoverzicht!$B$5:$B$10001,F660)&lt;&gt;0,INDEX(Activiteitenoverzicht!$B$5:$B$10001,F660),"niet gevonden"),"-")</f>
        <v>-</v>
      </c>
      <c r="H660" t="str" cm="1">
        <f t="array" aca="1" ref="H660" ca="1">IF(ISNUMBER(F660),IF(INDEX(Activiteitenoverzicht!$G$5:$G$10001,F660)&lt;&gt;0,INDEX(Activiteitenoverzicht!$G$5:$G$10001,F660),"niet gevonden"),"-")</f>
        <v>-</v>
      </c>
      <c r="I660" t="str">
        <f ca="1">IF(ISNUMBER(F660), IFERROR(MATCH(A660,OFFSET(Activiteitenoverzicht!$D$5:$D$10001,F660,0), 0)+F660, "-"), "-")</f>
        <v>-</v>
      </c>
      <c r="J660" t="str" cm="1">
        <f t="array" aca="1" ref="J660" ca="1">IF(ISNUMBER(I660),IF(INDEX(Activiteitenoverzicht!$B$5:$B$10001,I660)&lt;&gt;0,INDEX(Activiteitenoverzicht!$B$5:$B$10001,I660),"niet gevonden"),"-")</f>
        <v>-</v>
      </c>
      <c r="K660" t="str" cm="1">
        <f t="array" aca="1" ref="K660" ca="1">IF(ISNUMBER(I660),IF(INDEX(Activiteitenoverzicht!$G$5:$G$10001,I660)&lt;&gt;0,INDEX(Activiteitenoverzicht!$G$5:$G$10001,I660),"niet gevonden"),"-")</f>
        <v>-</v>
      </c>
      <c r="L660" t="str">
        <f ca="1">IF(ISNUMBER(I660), IFERROR(MATCH(A660,OFFSET(Activiteitenoverzicht!$D$5:$D$10001,I660,0), 0)+I660, "-"), "-")</f>
        <v>-</v>
      </c>
      <c r="M660" t="str" cm="1">
        <f t="array" aca="1" ref="M660" ca="1">IF(ISNUMBER(L660),IF(INDEX(Activiteitenoverzicht!$B$5:$B$10001,L660)&lt;&gt;0,INDEX(Activiteitenoverzicht!$B$5:$B$10001,L660),"niet gevonden"),"-")</f>
        <v>-</v>
      </c>
      <c r="N660" t="str" cm="1">
        <f t="array" aca="1" ref="N660" ca="1">IF(ISNUMBER(L660),IF(INDEX(Activiteitenoverzicht!$G$5:$G$10001,L660)&lt;&gt;0,INDEX(Activiteitenoverzicht!$G$5:$G$10001,L660),"niet gevonden"),"-")</f>
        <v>-</v>
      </c>
      <c r="O660" t="str">
        <f ca="1">IF(ISNUMBER(L660), IFERROR(MATCH(A660,OFFSET(Activiteitenoverzicht!$D$5:$D$10001,L660,0), 0)+L660, "-"), "-")</f>
        <v>-</v>
      </c>
      <c r="R660" t="str">
        <f ca="1">IF(ISNUMBER(O660), IFERROR(MATCH(A660,OFFSET(Activiteitenoverzicht!$D$5:$D$10001,O660,0), 0)+O660, "-"), "-")</f>
        <v>-</v>
      </c>
      <c r="U660" t="str">
        <f ca="1">IF(ISNUMBER(R660), IFERROR(MATCH(A660,OFFSET(Activiteitenoverzicht!$D$5:$D$10001,R660,0), 0)+R660, "-"), "-")</f>
        <v>-</v>
      </c>
      <c r="X660" t="str">
        <f ca="1">IF(ISNUMBER(U660), IFERROR(MATCH(A660,OFFSET(Activiteitenoverzicht!$D$5:$D$10001,U660,0), 0)+U660, "-"), "-")</f>
        <v>-</v>
      </c>
      <c r="AA660" t="str">
        <f ca="1">IF(ISNUMBER(X660), IFERROR(MATCH(A660,OFFSET(Activiteitenoverzicht!$D$5:$D$10001,X660,0), 0)+X660, "-"), "-")</f>
        <v>-</v>
      </c>
    </row>
    <row r="661" spans="2:27" x14ac:dyDescent="0.25">
      <c r="B661">
        <f t="shared" si="10"/>
        <v>0</v>
      </c>
      <c r="C661" t="e">
        <f>MATCH(A661,Activiteitenoverzicht!$D$5:$D$10001, 0)</f>
        <v>#N/A</v>
      </c>
      <c r="D661" t="e" cm="1">
        <f t="array" ref="D661">IF(INDEX(Activiteitenoverzicht!$B$5:$B$10001,C661)&lt;&gt;0,INDEX(Activiteitenoverzicht!$B$5:$B$10001,C661),"niet gevonden")</f>
        <v>#N/A</v>
      </c>
      <c r="E661" t="e" cm="1">
        <f t="array" ref="E661">IF(INDEX(Activiteitenoverzicht!$G$5:$G$10001,C661)&lt;&gt;0,INDEX(Activiteitenoverzicht!$G$5:$G$10001,C661),"niet gevonden")</f>
        <v>#N/A</v>
      </c>
      <c r="F661" t="str">
        <f ca="1">IFERROR(MATCH(A661,OFFSET(Activiteitenoverzicht!$D$5:$D$2079,C661,0), 0)+C661, "-")</f>
        <v>-</v>
      </c>
      <c r="G661" t="str" cm="1">
        <f t="array" aca="1" ref="G661" ca="1">IF(ISNUMBER(F661),IF(INDEX(Activiteitenoverzicht!$B$5:$B$10001,F661)&lt;&gt;0,INDEX(Activiteitenoverzicht!$B$5:$B$10001,F661),"niet gevonden"),"-")</f>
        <v>-</v>
      </c>
      <c r="H661" t="str" cm="1">
        <f t="array" aca="1" ref="H661" ca="1">IF(ISNUMBER(F661),IF(INDEX(Activiteitenoverzicht!$G$5:$G$10001,F661)&lt;&gt;0,INDEX(Activiteitenoverzicht!$G$5:$G$10001,F661),"niet gevonden"),"-")</f>
        <v>-</v>
      </c>
      <c r="I661" t="str">
        <f ca="1">IF(ISNUMBER(F661), IFERROR(MATCH(A661,OFFSET(Activiteitenoverzicht!$D$5:$D$10001,F661,0), 0)+F661, "-"), "-")</f>
        <v>-</v>
      </c>
      <c r="J661" t="str" cm="1">
        <f t="array" aca="1" ref="J661" ca="1">IF(ISNUMBER(I661),IF(INDEX(Activiteitenoverzicht!$B$5:$B$10001,I661)&lt;&gt;0,INDEX(Activiteitenoverzicht!$B$5:$B$10001,I661),"niet gevonden"),"-")</f>
        <v>-</v>
      </c>
      <c r="K661" t="str" cm="1">
        <f t="array" aca="1" ref="K661" ca="1">IF(ISNUMBER(I661),IF(INDEX(Activiteitenoverzicht!$G$5:$G$10001,I661)&lt;&gt;0,INDEX(Activiteitenoverzicht!$G$5:$G$10001,I661),"niet gevonden"),"-")</f>
        <v>-</v>
      </c>
      <c r="L661" t="str">
        <f ca="1">IF(ISNUMBER(I661), IFERROR(MATCH(A661,OFFSET(Activiteitenoverzicht!$D$5:$D$10001,I661,0), 0)+I661, "-"), "-")</f>
        <v>-</v>
      </c>
      <c r="M661" t="str" cm="1">
        <f t="array" aca="1" ref="M661" ca="1">IF(ISNUMBER(L661),IF(INDEX(Activiteitenoverzicht!$B$5:$B$10001,L661)&lt;&gt;0,INDEX(Activiteitenoverzicht!$B$5:$B$10001,L661),"niet gevonden"),"-")</f>
        <v>-</v>
      </c>
      <c r="N661" t="str" cm="1">
        <f t="array" aca="1" ref="N661" ca="1">IF(ISNUMBER(L661),IF(INDEX(Activiteitenoverzicht!$G$5:$G$10001,L661)&lt;&gt;0,INDEX(Activiteitenoverzicht!$G$5:$G$10001,L661),"niet gevonden"),"-")</f>
        <v>-</v>
      </c>
      <c r="O661" t="str">
        <f ca="1">IF(ISNUMBER(L661), IFERROR(MATCH(A661,OFFSET(Activiteitenoverzicht!$D$5:$D$10001,L661,0), 0)+L661, "-"), "-")</f>
        <v>-</v>
      </c>
      <c r="R661" t="str">
        <f ca="1">IF(ISNUMBER(O661), IFERROR(MATCH(A661,OFFSET(Activiteitenoverzicht!$D$5:$D$10001,O661,0), 0)+O661, "-"), "-")</f>
        <v>-</v>
      </c>
      <c r="U661" t="str">
        <f ca="1">IF(ISNUMBER(R661), IFERROR(MATCH(A661,OFFSET(Activiteitenoverzicht!$D$5:$D$10001,R661,0), 0)+R661, "-"), "-")</f>
        <v>-</v>
      </c>
      <c r="X661" t="str">
        <f ca="1">IF(ISNUMBER(U661), IFERROR(MATCH(A661,OFFSET(Activiteitenoverzicht!$D$5:$D$10001,U661,0), 0)+U661, "-"), "-")</f>
        <v>-</v>
      </c>
      <c r="AA661" t="str">
        <f ca="1">IF(ISNUMBER(X661), IFERROR(MATCH(A661,OFFSET(Activiteitenoverzicht!$D$5:$D$10001,X661,0), 0)+X661, "-"), "-")</f>
        <v>-</v>
      </c>
    </row>
    <row r="662" spans="2:27" x14ac:dyDescent="0.25">
      <c r="B662">
        <f t="shared" si="10"/>
        <v>0</v>
      </c>
      <c r="C662" t="e">
        <f>MATCH(A662,Activiteitenoverzicht!$D$5:$D$10001, 0)</f>
        <v>#N/A</v>
      </c>
      <c r="D662" t="e" cm="1">
        <f t="array" ref="D662">IF(INDEX(Activiteitenoverzicht!$B$5:$B$10001,C662)&lt;&gt;0,INDEX(Activiteitenoverzicht!$B$5:$B$10001,C662),"niet gevonden")</f>
        <v>#N/A</v>
      </c>
      <c r="E662" t="e" cm="1">
        <f t="array" ref="E662">IF(INDEX(Activiteitenoverzicht!$G$5:$G$10001,C662)&lt;&gt;0,INDEX(Activiteitenoverzicht!$G$5:$G$10001,C662),"niet gevonden")</f>
        <v>#N/A</v>
      </c>
      <c r="F662" t="str">
        <f ca="1">IFERROR(MATCH(A662,OFFSET(Activiteitenoverzicht!$D$5:$D$2079,C662,0), 0)+C662, "-")</f>
        <v>-</v>
      </c>
      <c r="G662" t="str" cm="1">
        <f t="array" aca="1" ref="G662" ca="1">IF(ISNUMBER(F662),IF(INDEX(Activiteitenoverzicht!$B$5:$B$10001,F662)&lt;&gt;0,INDEX(Activiteitenoverzicht!$B$5:$B$10001,F662),"niet gevonden"),"-")</f>
        <v>-</v>
      </c>
      <c r="H662" t="str" cm="1">
        <f t="array" aca="1" ref="H662" ca="1">IF(ISNUMBER(F662),IF(INDEX(Activiteitenoverzicht!$G$5:$G$10001,F662)&lt;&gt;0,INDEX(Activiteitenoverzicht!$G$5:$G$10001,F662),"niet gevonden"),"-")</f>
        <v>-</v>
      </c>
      <c r="I662" t="str">
        <f ca="1">IF(ISNUMBER(F662), IFERROR(MATCH(A662,OFFSET(Activiteitenoverzicht!$D$5:$D$10001,F662,0), 0)+F662, "-"), "-")</f>
        <v>-</v>
      </c>
      <c r="J662" t="str" cm="1">
        <f t="array" aca="1" ref="J662" ca="1">IF(ISNUMBER(I662),IF(INDEX(Activiteitenoverzicht!$B$5:$B$10001,I662)&lt;&gt;0,INDEX(Activiteitenoverzicht!$B$5:$B$10001,I662),"niet gevonden"),"-")</f>
        <v>-</v>
      </c>
      <c r="K662" t="str" cm="1">
        <f t="array" aca="1" ref="K662" ca="1">IF(ISNUMBER(I662),IF(INDEX(Activiteitenoverzicht!$G$5:$G$10001,I662)&lt;&gt;0,INDEX(Activiteitenoverzicht!$G$5:$G$10001,I662),"niet gevonden"),"-")</f>
        <v>-</v>
      </c>
      <c r="L662" t="str">
        <f ca="1">IF(ISNUMBER(I662), IFERROR(MATCH(A662,OFFSET(Activiteitenoverzicht!$D$5:$D$10001,I662,0), 0)+I662, "-"), "-")</f>
        <v>-</v>
      </c>
      <c r="M662" t="str" cm="1">
        <f t="array" aca="1" ref="M662" ca="1">IF(ISNUMBER(L662),IF(INDEX(Activiteitenoverzicht!$B$5:$B$10001,L662)&lt;&gt;0,INDEX(Activiteitenoverzicht!$B$5:$B$10001,L662),"niet gevonden"),"-")</f>
        <v>-</v>
      </c>
      <c r="N662" t="str" cm="1">
        <f t="array" aca="1" ref="N662" ca="1">IF(ISNUMBER(L662),IF(INDEX(Activiteitenoverzicht!$G$5:$G$10001,L662)&lt;&gt;0,INDEX(Activiteitenoverzicht!$G$5:$G$10001,L662),"niet gevonden"),"-")</f>
        <v>-</v>
      </c>
      <c r="O662" t="str">
        <f ca="1">IF(ISNUMBER(L662), IFERROR(MATCH(A662,OFFSET(Activiteitenoverzicht!$D$5:$D$10001,L662,0), 0)+L662, "-"), "-")</f>
        <v>-</v>
      </c>
      <c r="R662" t="str">
        <f ca="1">IF(ISNUMBER(O662), IFERROR(MATCH(A662,OFFSET(Activiteitenoverzicht!$D$5:$D$10001,O662,0), 0)+O662, "-"), "-")</f>
        <v>-</v>
      </c>
      <c r="U662" t="str">
        <f ca="1">IF(ISNUMBER(R662), IFERROR(MATCH(A662,OFFSET(Activiteitenoverzicht!$D$5:$D$10001,R662,0), 0)+R662, "-"), "-")</f>
        <v>-</v>
      </c>
      <c r="X662" t="str">
        <f ca="1">IF(ISNUMBER(U662), IFERROR(MATCH(A662,OFFSET(Activiteitenoverzicht!$D$5:$D$10001,U662,0), 0)+U662, "-"), "-")</f>
        <v>-</v>
      </c>
      <c r="AA662" t="str">
        <f ca="1">IF(ISNUMBER(X662), IFERROR(MATCH(A662,OFFSET(Activiteitenoverzicht!$D$5:$D$10001,X662,0), 0)+X662, "-"), "-")</f>
        <v>-</v>
      </c>
    </row>
    <row r="663" spans="2:27" x14ac:dyDescent="0.25">
      <c r="B663">
        <f t="shared" si="10"/>
        <v>0</v>
      </c>
      <c r="C663" t="e">
        <f>MATCH(A663,Activiteitenoverzicht!$D$5:$D$10001, 0)</f>
        <v>#N/A</v>
      </c>
      <c r="D663" t="e" cm="1">
        <f t="array" ref="D663">IF(INDEX(Activiteitenoverzicht!$B$5:$B$10001,C663)&lt;&gt;0,INDEX(Activiteitenoverzicht!$B$5:$B$10001,C663),"niet gevonden")</f>
        <v>#N/A</v>
      </c>
      <c r="E663" t="e" cm="1">
        <f t="array" ref="E663">IF(INDEX(Activiteitenoverzicht!$G$5:$G$10001,C663)&lt;&gt;0,INDEX(Activiteitenoverzicht!$G$5:$G$10001,C663),"niet gevonden")</f>
        <v>#N/A</v>
      </c>
      <c r="F663" t="str">
        <f ca="1">IFERROR(MATCH(A663,OFFSET(Activiteitenoverzicht!$D$5:$D$2079,C663,0), 0)+C663, "-")</f>
        <v>-</v>
      </c>
      <c r="G663" t="str" cm="1">
        <f t="array" aca="1" ref="G663" ca="1">IF(ISNUMBER(F663),IF(INDEX(Activiteitenoverzicht!$B$5:$B$10001,F663)&lt;&gt;0,INDEX(Activiteitenoverzicht!$B$5:$B$10001,F663),"niet gevonden"),"-")</f>
        <v>-</v>
      </c>
      <c r="H663" t="str" cm="1">
        <f t="array" aca="1" ref="H663" ca="1">IF(ISNUMBER(F663),IF(INDEX(Activiteitenoverzicht!$G$5:$G$10001,F663)&lt;&gt;0,INDEX(Activiteitenoverzicht!$G$5:$G$10001,F663),"niet gevonden"),"-")</f>
        <v>-</v>
      </c>
      <c r="I663" t="str">
        <f ca="1">IF(ISNUMBER(F663), IFERROR(MATCH(A663,OFFSET(Activiteitenoverzicht!$D$5:$D$10001,F663,0), 0)+F663, "-"), "-")</f>
        <v>-</v>
      </c>
      <c r="J663" t="str" cm="1">
        <f t="array" aca="1" ref="J663" ca="1">IF(ISNUMBER(I663),IF(INDEX(Activiteitenoverzicht!$B$5:$B$10001,I663)&lt;&gt;0,INDEX(Activiteitenoverzicht!$B$5:$B$10001,I663),"niet gevonden"),"-")</f>
        <v>-</v>
      </c>
      <c r="K663" t="str" cm="1">
        <f t="array" aca="1" ref="K663" ca="1">IF(ISNUMBER(I663),IF(INDEX(Activiteitenoverzicht!$G$5:$G$10001,I663)&lt;&gt;0,INDEX(Activiteitenoverzicht!$G$5:$G$10001,I663),"niet gevonden"),"-")</f>
        <v>-</v>
      </c>
      <c r="L663" t="str">
        <f ca="1">IF(ISNUMBER(I663), IFERROR(MATCH(A663,OFFSET(Activiteitenoverzicht!$D$5:$D$10001,I663,0), 0)+I663, "-"), "-")</f>
        <v>-</v>
      </c>
      <c r="M663" t="str" cm="1">
        <f t="array" aca="1" ref="M663" ca="1">IF(ISNUMBER(L663),IF(INDEX(Activiteitenoverzicht!$B$5:$B$10001,L663)&lt;&gt;0,INDEX(Activiteitenoverzicht!$B$5:$B$10001,L663),"niet gevonden"),"-")</f>
        <v>-</v>
      </c>
      <c r="N663" t="str" cm="1">
        <f t="array" aca="1" ref="N663" ca="1">IF(ISNUMBER(L663),IF(INDEX(Activiteitenoverzicht!$G$5:$G$10001,L663)&lt;&gt;0,INDEX(Activiteitenoverzicht!$G$5:$G$10001,L663),"niet gevonden"),"-")</f>
        <v>-</v>
      </c>
      <c r="O663" t="str">
        <f ca="1">IF(ISNUMBER(L663), IFERROR(MATCH(A663,OFFSET(Activiteitenoverzicht!$D$5:$D$10001,L663,0), 0)+L663, "-"), "-")</f>
        <v>-</v>
      </c>
      <c r="R663" t="str">
        <f ca="1">IF(ISNUMBER(O663), IFERROR(MATCH(A663,OFFSET(Activiteitenoverzicht!$D$5:$D$10001,O663,0), 0)+O663, "-"), "-")</f>
        <v>-</v>
      </c>
      <c r="U663" t="str">
        <f ca="1">IF(ISNUMBER(R663), IFERROR(MATCH(A663,OFFSET(Activiteitenoverzicht!$D$5:$D$10001,R663,0), 0)+R663, "-"), "-")</f>
        <v>-</v>
      </c>
      <c r="X663" t="str">
        <f ca="1">IF(ISNUMBER(U663), IFERROR(MATCH(A663,OFFSET(Activiteitenoverzicht!$D$5:$D$10001,U663,0), 0)+U663, "-"), "-")</f>
        <v>-</v>
      </c>
      <c r="AA663" t="str">
        <f ca="1">IF(ISNUMBER(X663), IFERROR(MATCH(A663,OFFSET(Activiteitenoverzicht!$D$5:$D$10001,X663,0), 0)+X663, "-"), "-")</f>
        <v>-</v>
      </c>
    </row>
    <row r="664" spans="2:27" x14ac:dyDescent="0.25">
      <c r="B664">
        <f t="shared" si="10"/>
        <v>0</v>
      </c>
      <c r="C664" t="e">
        <f>MATCH(A664,Activiteitenoverzicht!$D$5:$D$10001, 0)</f>
        <v>#N/A</v>
      </c>
      <c r="D664" t="e" cm="1">
        <f t="array" ref="D664">IF(INDEX(Activiteitenoverzicht!$B$5:$B$10001,C664)&lt;&gt;0,INDEX(Activiteitenoverzicht!$B$5:$B$10001,C664),"niet gevonden")</f>
        <v>#N/A</v>
      </c>
      <c r="E664" t="e" cm="1">
        <f t="array" ref="E664">IF(INDEX(Activiteitenoverzicht!$G$5:$G$10001,C664)&lt;&gt;0,INDEX(Activiteitenoverzicht!$G$5:$G$10001,C664),"niet gevonden")</f>
        <v>#N/A</v>
      </c>
      <c r="F664" t="str">
        <f ca="1">IFERROR(MATCH(A664,OFFSET(Activiteitenoverzicht!$D$5:$D$2079,C664,0), 0)+C664, "-")</f>
        <v>-</v>
      </c>
      <c r="G664" t="str" cm="1">
        <f t="array" aca="1" ref="G664" ca="1">IF(ISNUMBER(F664),IF(INDEX(Activiteitenoverzicht!$B$5:$B$10001,F664)&lt;&gt;0,INDEX(Activiteitenoverzicht!$B$5:$B$10001,F664),"niet gevonden"),"-")</f>
        <v>-</v>
      </c>
      <c r="H664" t="str" cm="1">
        <f t="array" aca="1" ref="H664" ca="1">IF(ISNUMBER(F664),IF(INDEX(Activiteitenoverzicht!$G$5:$G$10001,F664)&lt;&gt;0,INDEX(Activiteitenoverzicht!$G$5:$G$10001,F664),"niet gevonden"),"-")</f>
        <v>-</v>
      </c>
      <c r="I664" t="str">
        <f ca="1">IF(ISNUMBER(F664), IFERROR(MATCH(A664,OFFSET(Activiteitenoverzicht!$D$5:$D$10001,F664,0), 0)+F664, "-"), "-")</f>
        <v>-</v>
      </c>
      <c r="J664" t="str" cm="1">
        <f t="array" aca="1" ref="J664" ca="1">IF(ISNUMBER(I664),IF(INDEX(Activiteitenoverzicht!$B$5:$B$10001,I664)&lt;&gt;0,INDEX(Activiteitenoverzicht!$B$5:$B$10001,I664),"niet gevonden"),"-")</f>
        <v>-</v>
      </c>
      <c r="K664" t="str" cm="1">
        <f t="array" aca="1" ref="K664" ca="1">IF(ISNUMBER(I664),IF(INDEX(Activiteitenoverzicht!$G$5:$G$10001,I664)&lt;&gt;0,INDEX(Activiteitenoverzicht!$G$5:$G$10001,I664),"niet gevonden"),"-")</f>
        <v>-</v>
      </c>
      <c r="L664" t="str">
        <f ca="1">IF(ISNUMBER(I664), IFERROR(MATCH(A664,OFFSET(Activiteitenoverzicht!$D$5:$D$10001,I664,0), 0)+I664, "-"), "-")</f>
        <v>-</v>
      </c>
      <c r="M664" t="str" cm="1">
        <f t="array" aca="1" ref="M664" ca="1">IF(ISNUMBER(L664),IF(INDEX(Activiteitenoverzicht!$B$5:$B$10001,L664)&lt;&gt;0,INDEX(Activiteitenoverzicht!$B$5:$B$10001,L664),"niet gevonden"),"-")</f>
        <v>-</v>
      </c>
      <c r="N664" t="str" cm="1">
        <f t="array" aca="1" ref="N664" ca="1">IF(ISNUMBER(L664),IF(INDEX(Activiteitenoverzicht!$G$5:$G$10001,L664)&lt;&gt;0,INDEX(Activiteitenoverzicht!$G$5:$G$10001,L664),"niet gevonden"),"-")</f>
        <v>-</v>
      </c>
      <c r="O664" t="str">
        <f ca="1">IF(ISNUMBER(L664), IFERROR(MATCH(A664,OFFSET(Activiteitenoverzicht!$D$5:$D$10001,L664,0), 0)+L664, "-"), "-")</f>
        <v>-</v>
      </c>
      <c r="R664" t="str">
        <f ca="1">IF(ISNUMBER(O664), IFERROR(MATCH(A664,OFFSET(Activiteitenoverzicht!$D$5:$D$10001,O664,0), 0)+O664, "-"), "-")</f>
        <v>-</v>
      </c>
      <c r="U664" t="str">
        <f ca="1">IF(ISNUMBER(R664), IFERROR(MATCH(A664,OFFSET(Activiteitenoverzicht!$D$5:$D$10001,R664,0), 0)+R664, "-"), "-")</f>
        <v>-</v>
      </c>
      <c r="X664" t="str">
        <f ca="1">IF(ISNUMBER(U664), IFERROR(MATCH(A664,OFFSET(Activiteitenoverzicht!$D$5:$D$10001,U664,0), 0)+U664, "-"), "-")</f>
        <v>-</v>
      </c>
      <c r="AA664" t="str">
        <f ca="1">IF(ISNUMBER(X664), IFERROR(MATCH(A664,OFFSET(Activiteitenoverzicht!$D$5:$D$10001,X664,0), 0)+X664, "-"), "-")</f>
        <v>-</v>
      </c>
    </row>
    <row r="665" spans="2:27" x14ac:dyDescent="0.25">
      <c r="B665">
        <f t="shared" si="10"/>
        <v>0</v>
      </c>
      <c r="C665" t="e">
        <f>MATCH(A665,Activiteitenoverzicht!$D$5:$D$10001, 0)</f>
        <v>#N/A</v>
      </c>
      <c r="D665" t="e" cm="1">
        <f t="array" ref="D665">IF(INDEX(Activiteitenoverzicht!$B$5:$B$10001,C665)&lt;&gt;0,INDEX(Activiteitenoverzicht!$B$5:$B$10001,C665),"niet gevonden")</f>
        <v>#N/A</v>
      </c>
      <c r="E665" t="e" cm="1">
        <f t="array" ref="E665">IF(INDEX(Activiteitenoverzicht!$G$5:$G$10001,C665)&lt;&gt;0,INDEX(Activiteitenoverzicht!$G$5:$G$10001,C665),"niet gevonden")</f>
        <v>#N/A</v>
      </c>
      <c r="F665" t="str">
        <f ca="1">IFERROR(MATCH(A665,OFFSET(Activiteitenoverzicht!$D$5:$D$2079,C665,0), 0)+C665, "-")</f>
        <v>-</v>
      </c>
      <c r="G665" t="str" cm="1">
        <f t="array" aca="1" ref="G665" ca="1">IF(ISNUMBER(F665),IF(INDEX(Activiteitenoverzicht!$B$5:$B$10001,F665)&lt;&gt;0,INDEX(Activiteitenoverzicht!$B$5:$B$10001,F665),"niet gevonden"),"-")</f>
        <v>-</v>
      </c>
      <c r="H665" t="str" cm="1">
        <f t="array" aca="1" ref="H665" ca="1">IF(ISNUMBER(F665),IF(INDEX(Activiteitenoverzicht!$G$5:$G$10001,F665)&lt;&gt;0,INDEX(Activiteitenoverzicht!$G$5:$G$10001,F665),"niet gevonden"),"-")</f>
        <v>-</v>
      </c>
      <c r="I665" t="str">
        <f ca="1">IF(ISNUMBER(F665), IFERROR(MATCH(A665,OFFSET(Activiteitenoverzicht!$D$5:$D$10001,F665,0), 0)+F665, "-"), "-")</f>
        <v>-</v>
      </c>
      <c r="J665" t="str" cm="1">
        <f t="array" aca="1" ref="J665" ca="1">IF(ISNUMBER(I665),IF(INDEX(Activiteitenoverzicht!$B$5:$B$10001,I665)&lt;&gt;0,INDEX(Activiteitenoverzicht!$B$5:$B$10001,I665),"niet gevonden"),"-")</f>
        <v>-</v>
      </c>
      <c r="K665" t="str" cm="1">
        <f t="array" aca="1" ref="K665" ca="1">IF(ISNUMBER(I665),IF(INDEX(Activiteitenoverzicht!$G$5:$G$10001,I665)&lt;&gt;0,INDEX(Activiteitenoverzicht!$G$5:$G$10001,I665),"niet gevonden"),"-")</f>
        <v>-</v>
      </c>
      <c r="L665" t="str">
        <f ca="1">IF(ISNUMBER(I665), IFERROR(MATCH(A665,OFFSET(Activiteitenoverzicht!$D$5:$D$10001,I665,0), 0)+I665, "-"), "-")</f>
        <v>-</v>
      </c>
      <c r="M665" t="str" cm="1">
        <f t="array" aca="1" ref="M665" ca="1">IF(ISNUMBER(L665),IF(INDEX(Activiteitenoverzicht!$B$5:$B$10001,L665)&lt;&gt;0,INDEX(Activiteitenoverzicht!$B$5:$B$10001,L665),"niet gevonden"),"-")</f>
        <v>-</v>
      </c>
      <c r="N665" t="str" cm="1">
        <f t="array" aca="1" ref="N665" ca="1">IF(ISNUMBER(L665),IF(INDEX(Activiteitenoverzicht!$G$5:$G$10001,L665)&lt;&gt;0,INDEX(Activiteitenoverzicht!$G$5:$G$10001,L665),"niet gevonden"),"-")</f>
        <v>-</v>
      </c>
      <c r="O665" t="str">
        <f ca="1">IF(ISNUMBER(L665), IFERROR(MATCH(A665,OFFSET(Activiteitenoverzicht!$D$5:$D$10001,L665,0), 0)+L665, "-"), "-")</f>
        <v>-</v>
      </c>
      <c r="R665" t="str">
        <f ca="1">IF(ISNUMBER(O665), IFERROR(MATCH(A665,OFFSET(Activiteitenoverzicht!$D$5:$D$10001,O665,0), 0)+O665, "-"), "-")</f>
        <v>-</v>
      </c>
      <c r="U665" t="str">
        <f ca="1">IF(ISNUMBER(R665), IFERROR(MATCH(A665,OFFSET(Activiteitenoverzicht!$D$5:$D$10001,R665,0), 0)+R665, "-"), "-")</f>
        <v>-</v>
      </c>
      <c r="X665" t="str">
        <f ca="1">IF(ISNUMBER(U665), IFERROR(MATCH(A665,OFFSET(Activiteitenoverzicht!$D$5:$D$10001,U665,0), 0)+U665, "-"), "-")</f>
        <v>-</v>
      </c>
      <c r="AA665" t="str">
        <f ca="1">IF(ISNUMBER(X665), IFERROR(MATCH(A665,OFFSET(Activiteitenoverzicht!$D$5:$D$10001,X665,0), 0)+X665, "-"), "-")</f>
        <v>-</v>
      </c>
    </row>
    <row r="666" spans="2:27" x14ac:dyDescent="0.25">
      <c r="B666">
        <f t="shared" si="10"/>
        <v>0</v>
      </c>
      <c r="C666" t="e">
        <f>MATCH(A666,Activiteitenoverzicht!$D$5:$D$10001, 0)</f>
        <v>#N/A</v>
      </c>
      <c r="D666" t="e" cm="1">
        <f t="array" ref="D666">IF(INDEX(Activiteitenoverzicht!$B$5:$B$10001,C666)&lt;&gt;0,INDEX(Activiteitenoverzicht!$B$5:$B$10001,C666),"niet gevonden")</f>
        <v>#N/A</v>
      </c>
      <c r="E666" t="e" cm="1">
        <f t="array" ref="E666">IF(INDEX(Activiteitenoverzicht!$G$5:$G$10001,C666)&lt;&gt;0,INDEX(Activiteitenoverzicht!$G$5:$G$10001,C666),"niet gevonden")</f>
        <v>#N/A</v>
      </c>
      <c r="F666" t="str">
        <f ca="1">IFERROR(MATCH(A666,OFFSET(Activiteitenoverzicht!$D$5:$D$2079,C666,0), 0)+C666, "-")</f>
        <v>-</v>
      </c>
      <c r="G666" t="str" cm="1">
        <f t="array" aca="1" ref="G666" ca="1">IF(ISNUMBER(F666),IF(INDEX(Activiteitenoverzicht!$B$5:$B$10001,F666)&lt;&gt;0,INDEX(Activiteitenoverzicht!$B$5:$B$10001,F666),"niet gevonden"),"-")</f>
        <v>-</v>
      </c>
      <c r="H666" t="str" cm="1">
        <f t="array" aca="1" ref="H666" ca="1">IF(ISNUMBER(F666),IF(INDEX(Activiteitenoverzicht!$G$5:$G$10001,F666)&lt;&gt;0,INDEX(Activiteitenoverzicht!$G$5:$G$10001,F666),"niet gevonden"),"-")</f>
        <v>-</v>
      </c>
      <c r="I666" t="str">
        <f ca="1">IF(ISNUMBER(F666), IFERROR(MATCH(A666,OFFSET(Activiteitenoverzicht!$D$5:$D$10001,F666,0), 0)+F666, "-"), "-")</f>
        <v>-</v>
      </c>
      <c r="J666" t="str" cm="1">
        <f t="array" aca="1" ref="J666" ca="1">IF(ISNUMBER(I666),IF(INDEX(Activiteitenoverzicht!$B$5:$B$10001,I666)&lt;&gt;0,INDEX(Activiteitenoverzicht!$B$5:$B$10001,I666),"niet gevonden"),"-")</f>
        <v>-</v>
      </c>
      <c r="K666" t="str" cm="1">
        <f t="array" aca="1" ref="K666" ca="1">IF(ISNUMBER(I666),IF(INDEX(Activiteitenoverzicht!$G$5:$G$10001,I666)&lt;&gt;0,INDEX(Activiteitenoverzicht!$G$5:$G$10001,I666),"niet gevonden"),"-")</f>
        <v>-</v>
      </c>
      <c r="L666" t="str">
        <f ca="1">IF(ISNUMBER(I666), IFERROR(MATCH(A666,OFFSET(Activiteitenoverzicht!$D$5:$D$10001,I666,0), 0)+I666, "-"), "-")</f>
        <v>-</v>
      </c>
      <c r="M666" t="str" cm="1">
        <f t="array" aca="1" ref="M666" ca="1">IF(ISNUMBER(L666),IF(INDEX(Activiteitenoverzicht!$B$5:$B$10001,L666)&lt;&gt;0,INDEX(Activiteitenoverzicht!$B$5:$B$10001,L666),"niet gevonden"),"-")</f>
        <v>-</v>
      </c>
      <c r="N666" t="str" cm="1">
        <f t="array" aca="1" ref="N666" ca="1">IF(ISNUMBER(L666),IF(INDEX(Activiteitenoverzicht!$G$5:$G$10001,L666)&lt;&gt;0,INDEX(Activiteitenoverzicht!$G$5:$G$10001,L666),"niet gevonden"),"-")</f>
        <v>-</v>
      </c>
      <c r="O666" t="str">
        <f ca="1">IF(ISNUMBER(L666), IFERROR(MATCH(A666,OFFSET(Activiteitenoverzicht!$D$5:$D$10001,L666,0), 0)+L666, "-"), "-")</f>
        <v>-</v>
      </c>
      <c r="R666" t="str">
        <f ca="1">IF(ISNUMBER(O666), IFERROR(MATCH(A666,OFFSET(Activiteitenoverzicht!$D$5:$D$10001,O666,0), 0)+O666, "-"), "-")</f>
        <v>-</v>
      </c>
      <c r="U666" t="str">
        <f ca="1">IF(ISNUMBER(R666), IFERROR(MATCH(A666,OFFSET(Activiteitenoverzicht!$D$5:$D$10001,R666,0), 0)+R666, "-"), "-")</f>
        <v>-</v>
      </c>
      <c r="X666" t="str">
        <f ca="1">IF(ISNUMBER(U666), IFERROR(MATCH(A666,OFFSET(Activiteitenoverzicht!$D$5:$D$10001,U666,0), 0)+U666, "-"), "-")</f>
        <v>-</v>
      </c>
      <c r="AA666" t="str">
        <f ca="1">IF(ISNUMBER(X666), IFERROR(MATCH(A666,OFFSET(Activiteitenoverzicht!$D$5:$D$10001,X666,0), 0)+X666, "-"), "-")</f>
        <v>-</v>
      </c>
    </row>
    <row r="667" spans="2:27" x14ac:dyDescent="0.25">
      <c r="B667">
        <f t="shared" si="10"/>
        <v>0</v>
      </c>
      <c r="C667" t="e">
        <f>MATCH(A667,Activiteitenoverzicht!$D$5:$D$10001, 0)</f>
        <v>#N/A</v>
      </c>
      <c r="D667" t="e" cm="1">
        <f t="array" ref="D667">IF(INDEX(Activiteitenoverzicht!$B$5:$B$10001,C667)&lt;&gt;0,INDEX(Activiteitenoverzicht!$B$5:$B$10001,C667),"niet gevonden")</f>
        <v>#N/A</v>
      </c>
      <c r="E667" t="e" cm="1">
        <f t="array" ref="E667">IF(INDEX(Activiteitenoverzicht!$G$5:$G$10001,C667)&lt;&gt;0,INDEX(Activiteitenoverzicht!$G$5:$G$10001,C667),"niet gevonden")</f>
        <v>#N/A</v>
      </c>
      <c r="F667" t="str">
        <f ca="1">IFERROR(MATCH(A667,OFFSET(Activiteitenoverzicht!$D$5:$D$2079,C667,0), 0)+C667, "-")</f>
        <v>-</v>
      </c>
      <c r="G667" t="str" cm="1">
        <f t="array" aca="1" ref="G667" ca="1">IF(ISNUMBER(F667),IF(INDEX(Activiteitenoverzicht!$B$5:$B$10001,F667)&lt;&gt;0,INDEX(Activiteitenoverzicht!$B$5:$B$10001,F667),"niet gevonden"),"-")</f>
        <v>-</v>
      </c>
      <c r="H667" t="str" cm="1">
        <f t="array" aca="1" ref="H667" ca="1">IF(ISNUMBER(F667),IF(INDEX(Activiteitenoverzicht!$G$5:$G$10001,F667)&lt;&gt;0,INDEX(Activiteitenoverzicht!$G$5:$G$10001,F667),"niet gevonden"),"-")</f>
        <v>-</v>
      </c>
      <c r="I667" t="str">
        <f ca="1">IF(ISNUMBER(F667), IFERROR(MATCH(A667,OFFSET(Activiteitenoverzicht!$D$5:$D$10001,F667,0), 0)+F667, "-"), "-")</f>
        <v>-</v>
      </c>
      <c r="J667" t="str" cm="1">
        <f t="array" aca="1" ref="J667" ca="1">IF(ISNUMBER(I667),IF(INDEX(Activiteitenoverzicht!$B$5:$B$10001,I667)&lt;&gt;0,INDEX(Activiteitenoverzicht!$B$5:$B$10001,I667),"niet gevonden"),"-")</f>
        <v>-</v>
      </c>
      <c r="K667" t="str" cm="1">
        <f t="array" aca="1" ref="K667" ca="1">IF(ISNUMBER(I667),IF(INDEX(Activiteitenoverzicht!$G$5:$G$10001,I667)&lt;&gt;0,INDEX(Activiteitenoverzicht!$G$5:$G$10001,I667),"niet gevonden"),"-")</f>
        <v>-</v>
      </c>
      <c r="L667" t="str">
        <f ca="1">IF(ISNUMBER(I667), IFERROR(MATCH(A667,OFFSET(Activiteitenoverzicht!$D$5:$D$10001,I667,0), 0)+I667, "-"), "-")</f>
        <v>-</v>
      </c>
      <c r="M667" t="str" cm="1">
        <f t="array" aca="1" ref="M667" ca="1">IF(ISNUMBER(L667),IF(INDEX(Activiteitenoverzicht!$B$5:$B$10001,L667)&lt;&gt;0,INDEX(Activiteitenoverzicht!$B$5:$B$10001,L667),"niet gevonden"),"-")</f>
        <v>-</v>
      </c>
      <c r="N667" t="str" cm="1">
        <f t="array" aca="1" ref="N667" ca="1">IF(ISNUMBER(L667),IF(INDEX(Activiteitenoverzicht!$G$5:$G$10001,L667)&lt;&gt;0,INDEX(Activiteitenoverzicht!$G$5:$G$10001,L667),"niet gevonden"),"-")</f>
        <v>-</v>
      </c>
      <c r="O667" t="str">
        <f ca="1">IF(ISNUMBER(L667), IFERROR(MATCH(A667,OFFSET(Activiteitenoverzicht!$D$5:$D$10001,L667,0), 0)+L667, "-"), "-")</f>
        <v>-</v>
      </c>
      <c r="R667" t="str">
        <f ca="1">IF(ISNUMBER(O667), IFERROR(MATCH(A667,OFFSET(Activiteitenoverzicht!$D$5:$D$10001,O667,0), 0)+O667, "-"), "-")</f>
        <v>-</v>
      </c>
      <c r="U667" t="str">
        <f ca="1">IF(ISNUMBER(R667), IFERROR(MATCH(A667,OFFSET(Activiteitenoverzicht!$D$5:$D$10001,R667,0), 0)+R667, "-"), "-")</f>
        <v>-</v>
      </c>
      <c r="X667" t="str">
        <f ca="1">IF(ISNUMBER(U667), IFERROR(MATCH(A667,OFFSET(Activiteitenoverzicht!$D$5:$D$10001,U667,0), 0)+U667, "-"), "-")</f>
        <v>-</v>
      </c>
      <c r="AA667" t="str">
        <f ca="1">IF(ISNUMBER(X667), IFERROR(MATCH(A667,OFFSET(Activiteitenoverzicht!$D$5:$D$10001,X667,0), 0)+X667, "-"), "-")</f>
        <v>-</v>
      </c>
    </row>
    <row r="668" spans="2:27" x14ac:dyDescent="0.25">
      <c r="B668">
        <f t="shared" si="10"/>
        <v>0</v>
      </c>
      <c r="C668" t="e">
        <f>MATCH(A668,Activiteitenoverzicht!$D$5:$D$10001, 0)</f>
        <v>#N/A</v>
      </c>
      <c r="D668" t="e" cm="1">
        <f t="array" ref="D668">IF(INDEX(Activiteitenoverzicht!$B$5:$B$10001,C668)&lt;&gt;0,INDEX(Activiteitenoverzicht!$B$5:$B$10001,C668),"niet gevonden")</f>
        <v>#N/A</v>
      </c>
      <c r="E668" t="e" cm="1">
        <f t="array" ref="E668">IF(INDEX(Activiteitenoverzicht!$G$5:$G$10001,C668)&lt;&gt;0,INDEX(Activiteitenoverzicht!$G$5:$G$10001,C668),"niet gevonden")</f>
        <v>#N/A</v>
      </c>
      <c r="F668" t="str">
        <f ca="1">IFERROR(MATCH(A668,OFFSET(Activiteitenoverzicht!$D$5:$D$2079,C668,0), 0)+C668, "-")</f>
        <v>-</v>
      </c>
      <c r="G668" t="str" cm="1">
        <f t="array" aca="1" ref="G668" ca="1">IF(ISNUMBER(F668),IF(INDEX(Activiteitenoverzicht!$B$5:$B$10001,F668)&lt;&gt;0,INDEX(Activiteitenoverzicht!$B$5:$B$10001,F668),"niet gevonden"),"-")</f>
        <v>-</v>
      </c>
      <c r="H668" t="str" cm="1">
        <f t="array" aca="1" ref="H668" ca="1">IF(ISNUMBER(F668),IF(INDEX(Activiteitenoverzicht!$G$5:$G$10001,F668)&lt;&gt;0,INDEX(Activiteitenoverzicht!$G$5:$G$10001,F668),"niet gevonden"),"-")</f>
        <v>-</v>
      </c>
      <c r="I668" t="str">
        <f ca="1">IF(ISNUMBER(F668), IFERROR(MATCH(A668,OFFSET(Activiteitenoverzicht!$D$5:$D$10001,F668,0), 0)+F668, "-"), "-")</f>
        <v>-</v>
      </c>
      <c r="J668" t="str" cm="1">
        <f t="array" aca="1" ref="J668" ca="1">IF(ISNUMBER(I668),IF(INDEX(Activiteitenoverzicht!$B$5:$B$10001,I668)&lt;&gt;0,INDEX(Activiteitenoverzicht!$B$5:$B$10001,I668),"niet gevonden"),"-")</f>
        <v>-</v>
      </c>
      <c r="K668" t="str" cm="1">
        <f t="array" aca="1" ref="K668" ca="1">IF(ISNUMBER(I668),IF(INDEX(Activiteitenoverzicht!$G$5:$G$10001,I668)&lt;&gt;0,INDEX(Activiteitenoverzicht!$G$5:$G$10001,I668),"niet gevonden"),"-")</f>
        <v>-</v>
      </c>
      <c r="L668" t="str">
        <f ca="1">IF(ISNUMBER(I668), IFERROR(MATCH(A668,OFFSET(Activiteitenoverzicht!$D$5:$D$10001,I668,0), 0)+I668, "-"), "-")</f>
        <v>-</v>
      </c>
      <c r="M668" t="str" cm="1">
        <f t="array" aca="1" ref="M668" ca="1">IF(ISNUMBER(L668),IF(INDEX(Activiteitenoverzicht!$B$5:$B$10001,L668)&lt;&gt;0,INDEX(Activiteitenoverzicht!$B$5:$B$10001,L668),"niet gevonden"),"-")</f>
        <v>-</v>
      </c>
      <c r="N668" t="str" cm="1">
        <f t="array" aca="1" ref="N668" ca="1">IF(ISNUMBER(L668),IF(INDEX(Activiteitenoverzicht!$G$5:$G$10001,L668)&lt;&gt;0,INDEX(Activiteitenoverzicht!$G$5:$G$10001,L668),"niet gevonden"),"-")</f>
        <v>-</v>
      </c>
      <c r="O668" t="str">
        <f ca="1">IF(ISNUMBER(L668), IFERROR(MATCH(A668,OFFSET(Activiteitenoverzicht!$D$5:$D$10001,L668,0), 0)+L668, "-"), "-")</f>
        <v>-</v>
      </c>
      <c r="R668" t="str">
        <f ca="1">IF(ISNUMBER(O668), IFERROR(MATCH(A668,OFFSET(Activiteitenoverzicht!$D$5:$D$10001,O668,0), 0)+O668, "-"), "-")</f>
        <v>-</v>
      </c>
      <c r="U668" t="str">
        <f ca="1">IF(ISNUMBER(R668), IFERROR(MATCH(A668,OFFSET(Activiteitenoverzicht!$D$5:$D$10001,R668,0), 0)+R668, "-"), "-")</f>
        <v>-</v>
      </c>
      <c r="X668" t="str">
        <f ca="1">IF(ISNUMBER(U668), IFERROR(MATCH(A668,OFFSET(Activiteitenoverzicht!$D$5:$D$10001,U668,0), 0)+U668, "-"), "-")</f>
        <v>-</v>
      </c>
      <c r="AA668" t="str">
        <f ca="1">IF(ISNUMBER(X668), IFERROR(MATCH(A668,OFFSET(Activiteitenoverzicht!$D$5:$D$10001,X668,0), 0)+X668, "-"), "-")</f>
        <v>-</v>
      </c>
    </row>
    <row r="669" spans="2:27" x14ac:dyDescent="0.25">
      <c r="B669">
        <f t="shared" si="10"/>
        <v>0</v>
      </c>
      <c r="C669" t="e">
        <f>MATCH(A669,Activiteitenoverzicht!$D$5:$D$10001, 0)</f>
        <v>#N/A</v>
      </c>
      <c r="D669" t="e" cm="1">
        <f t="array" ref="D669">IF(INDEX(Activiteitenoverzicht!$B$5:$B$10001,C669)&lt;&gt;0,INDEX(Activiteitenoverzicht!$B$5:$B$10001,C669),"niet gevonden")</f>
        <v>#N/A</v>
      </c>
      <c r="E669" t="e" cm="1">
        <f t="array" ref="E669">IF(INDEX(Activiteitenoverzicht!$G$5:$G$10001,C669)&lt;&gt;0,INDEX(Activiteitenoverzicht!$G$5:$G$10001,C669),"niet gevonden")</f>
        <v>#N/A</v>
      </c>
      <c r="F669" t="str">
        <f ca="1">IFERROR(MATCH(A669,OFFSET(Activiteitenoverzicht!$D$5:$D$2079,C669,0), 0)+C669, "-")</f>
        <v>-</v>
      </c>
      <c r="G669" t="str" cm="1">
        <f t="array" aca="1" ref="G669" ca="1">IF(ISNUMBER(F669),IF(INDEX(Activiteitenoverzicht!$B$5:$B$10001,F669)&lt;&gt;0,INDEX(Activiteitenoverzicht!$B$5:$B$10001,F669),"niet gevonden"),"-")</f>
        <v>-</v>
      </c>
      <c r="H669" t="str" cm="1">
        <f t="array" aca="1" ref="H669" ca="1">IF(ISNUMBER(F669),IF(INDEX(Activiteitenoverzicht!$G$5:$G$10001,F669)&lt;&gt;0,INDEX(Activiteitenoverzicht!$G$5:$G$10001,F669),"niet gevonden"),"-")</f>
        <v>-</v>
      </c>
      <c r="I669" t="str">
        <f ca="1">IF(ISNUMBER(F669), IFERROR(MATCH(A669,OFFSET(Activiteitenoverzicht!$D$5:$D$10001,F669,0), 0)+F669, "-"), "-")</f>
        <v>-</v>
      </c>
      <c r="J669" t="str" cm="1">
        <f t="array" aca="1" ref="J669" ca="1">IF(ISNUMBER(I669),IF(INDEX(Activiteitenoverzicht!$B$5:$B$10001,I669)&lt;&gt;0,INDEX(Activiteitenoverzicht!$B$5:$B$10001,I669),"niet gevonden"),"-")</f>
        <v>-</v>
      </c>
      <c r="K669" t="str" cm="1">
        <f t="array" aca="1" ref="K669" ca="1">IF(ISNUMBER(I669),IF(INDEX(Activiteitenoverzicht!$G$5:$G$10001,I669)&lt;&gt;0,INDEX(Activiteitenoverzicht!$G$5:$G$10001,I669),"niet gevonden"),"-")</f>
        <v>-</v>
      </c>
      <c r="L669" t="str">
        <f ca="1">IF(ISNUMBER(I669), IFERROR(MATCH(A669,OFFSET(Activiteitenoverzicht!$D$5:$D$10001,I669,0), 0)+I669, "-"), "-")</f>
        <v>-</v>
      </c>
      <c r="M669" t="str" cm="1">
        <f t="array" aca="1" ref="M669" ca="1">IF(ISNUMBER(L669),IF(INDEX(Activiteitenoverzicht!$B$5:$B$10001,L669)&lt;&gt;0,INDEX(Activiteitenoverzicht!$B$5:$B$10001,L669),"niet gevonden"),"-")</f>
        <v>-</v>
      </c>
      <c r="N669" t="str" cm="1">
        <f t="array" aca="1" ref="N669" ca="1">IF(ISNUMBER(L669),IF(INDEX(Activiteitenoverzicht!$G$5:$G$10001,L669)&lt;&gt;0,INDEX(Activiteitenoverzicht!$G$5:$G$10001,L669),"niet gevonden"),"-")</f>
        <v>-</v>
      </c>
      <c r="O669" t="str">
        <f ca="1">IF(ISNUMBER(L669), IFERROR(MATCH(A669,OFFSET(Activiteitenoverzicht!$D$5:$D$10001,L669,0), 0)+L669, "-"), "-")</f>
        <v>-</v>
      </c>
      <c r="R669" t="str">
        <f ca="1">IF(ISNUMBER(O669), IFERROR(MATCH(A669,OFFSET(Activiteitenoverzicht!$D$5:$D$10001,O669,0), 0)+O669, "-"), "-")</f>
        <v>-</v>
      </c>
      <c r="U669" t="str">
        <f ca="1">IF(ISNUMBER(R669), IFERROR(MATCH(A669,OFFSET(Activiteitenoverzicht!$D$5:$D$10001,R669,0), 0)+R669, "-"), "-")</f>
        <v>-</v>
      </c>
      <c r="X669" t="str">
        <f ca="1">IF(ISNUMBER(U669), IFERROR(MATCH(A669,OFFSET(Activiteitenoverzicht!$D$5:$D$10001,U669,0), 0)+U669, "-"), "-")</f>
        <v>-</v>
      </c>
      <c r="AA669" t="str">
        <f ca="1">IF(ISNUMBER(X669), IFERROR(MATCH(A669,OFFSET(Activiteitenoverzicht!$D$5:$D$10001,X669,0), 0)+X669, "-"), "-")</f>
        <v>-</v>
      </c>
    </row>
    <row r="670" spans="2:27" x14ac:dyDescent="0.25">
      <c r="B670">
        <f t="shared" si="10"/>
        <v>0</v>
      </c>
      <c r="C670" t="e">
        <f>MATCH(A670,Activiteitenoverzicht!$D$5:$D$10001, 0)</f>
        <v>#N/A</v>
      </c>
      <c r="D670" t="e" cm="1">
        <f t="array" ref="D670">IF(INDEX(Activiteitenoverzicht!$B$5:$B$10001,C670)&lt;&gt;0,INDEX(Activiteitenoverzicht!$B$5:$B$10001,C670),"niet gevonden")</f>
        <v>#N/A</v>
      </c>
      <c r="E670" t="e" cm="1">
        <f t="array" ref="E670">IF(INDEX(Activiteitenoverzicht!$G$5:$G$10001,C670)&lt;&gt;0,INDEX(Activiteitenoverzicht!$G$5:$G$10001,C670),"niet gevonden")</f>
        <v>#N/A</v>
      </c>
      <c r="F670" t="str">
        <f ca="1">IFERROR(MATCH(A670,OFFSET(Activiteitenoverzicht!$D$5:$D$2079,C670,0), 0)+C670, "-")</f>
        <v>-</v>
      </c>
      <c r="G670" t="str" cm="1">
        <f t="array" aca="1" ref="G670" ca="1">IF(ISNUMBER(F670),IF(INDEX(Activiteitenoverzicht!$B$5:$B$10001,F670)&lt;&gt;0,INDEX(Activiteitenoverzicht!$B$5:$B$10001,F670),"niet gevonden"),"-")</f>
        <v>-</v>
      </c>
      <c r="H670" t="str" cm="1">
        <f t="array" aca="1" ref="H670" ca="1">IF(ISNUMBER(F670),IF(INDEX(Activiteitenoverzicht!$G$5:$G$10001,F670)&lt;&gt;0,INDEX(Activiteitenoverzicht!$G$5:$G$10001,F670),"niet gevonden"),"-")</f>
        <v>-</v>
      </c>
      <c r="I670" t="str">
        <f ca="1">IF(ISNUMBER(F670), IFERROR(MATCH(A670,OFFSET(Activiteitenoverzicht!$D$5:$D$10001,F670,0), 0)+F670, "-"), "-")</f>
        <v>-</v>
      </c>
      <c r="J670" t="str" cm="1">
        <f t="array" aca="1" ref="J670" ca="1">IF(ISNUMBER(I670),IF(INDEX(Activiteitenoverzicht!$B$5:$B$10001,I670)&lt;&gt;0,INDEX(Activiteitenoverzicht!$B$5:$B$10001,I670),"niet gevonden"),"-")</f>
        <v>-</v>
      </c>
      <c r="K670" t="str" cm="1">
        <f t="array" aca="1" ref="K670" ca="1">IF(ISNUMBER(I670),IF(INDEX(Activiteitenoverzicht!$G$5:$G$10001,I670)&lt;&gt;0,INDEX(Activiteitenoverzicht!$G$5:$G$10001,I670),"niet gevonden"),"-")</f>
        <v>-</v>
      </c>
      <c r="L670" t="str">
        <f ca="1">IF(ISNUMBER(I670), IFERROR(MATCH(A670,OFFSET(Activiteitenoverzicht!$D$5:$D$10001,I670,0), 0)+I670, "-"), "-")</f>
        <v>-</v>
      </c>
      <c r="M670" t="str" cm="1">
        <f t="array" aca="1" ref="M670" ca="1">IF(ISNUMBER(L670),IF(INDEX(Activiteitenoverzicht!$B$5:$B$10001,L670)&lt;&gt;0,INDEX(Activiteitenoverzicht!$B$5:$B$10001,L670),"niet gevonden"),"-")</f>
        <v>-</v>
      </c>
      <c r="N670" t="str" cm="1">
        <f t="array" aca="1" ref="N670" ca="1">IF(ISNUMBER(L670),IF(INDEX(Activiteitenoverzicht!$G$5:$G$10001,L670)&lt;&gt;0,INDEX(Activiteitenoverzicht!$G$5:$G$10001,L670),"niet gevonden"),"-")</f>
        <v>-</v>
      </c>
      <c r="O670" t="str">
        <f ca="1">IF(ISNUMBER(L670), IFERROR(MATCH(A670,OFFSET(Activiteitenoverzicht!$D$5:$D$10001,L670,0), 0)+L670, "-"), "-")</f>
        <v>-</v>
      </c>
      <c r="R670" t="str">
        <f ca="1">IF(ISNUMBER(O670), IFERROR(MATCH(A670,OFFSET(Activiteitenoverzicht!$D$5:$D$10001,O670,0), 0)+O670, "-"), "-")</f>
        <v>-</v>
      </c>
      <c r="U670" t="str">
        <f ca="1">IF(ISNUMBER(R670), IFERROR(MATCH(A670,OFFSET(Activiteitenoverzicht!$D$5:$D$10001,R670,0), 0)+R670, "-"), "-")</f>
        <v>-</v>
      </c>
      <c r="X670" t="str">
        <f ca="1">IF(ISNUMBER(U670), IFERROR(MATCH(A670,OFFSET(Activiteitenoverzicht!$D$5:$D$10001,U670,0), 0)+U670, "-"), "-")</f>
        <v>-</v>
      </c>
      <c r="AA670" t="str">
        <f ca="1">IF(ISNUMBER(X670), IFERROR(MATCH(A670,OFFSET(Activiteitenoverzicht!$D$5:$D$10001,X670,0), 0)+X670, "-"), "-")</f>
        <v>-</v>
      </c>
    </row>
    <row r="671" spans="2:27" x14ac:dyDescent="0.25">
      <c r="B671">
        <f t="shared" si="10"/>
        <v>0</v>
      </c>
      <c r="C671" t="e">
        <f>MATCH(A671,Activiteitenoverzicht!$D$5:$D$10001, 0)</f>
        <v>#N/A</v>
      </c>
      <c r="D671" t="e" cm="1">
        <f t="array" ref="D671">IF(INDEX(Activiteitenoverzicht!$B$5:$B$10001,C671)&lt;&gt;0,INDEX(Activiteitenoverzicht!$B$5:$B$10001,C671),"niet gevonden")</f>
        <v>#N/A</v>
      </c>
      <c r="E671" t="e" cm="1">
        <f t="array" ref="E671">IF(INDEX(Activiteitenoverzicht!$G$5:$G$10001,C671)&lt;&gt;0,INDEX(Activiteitenoverzicht!$G$5:$G$10001,C671),"niet gevonden")</f>
        <v>#N/A</v>
      </c>
      <c r="F671" t="str">
        <f ca="1">IFERROR(MATCH(A671,OFFSET(Activiteitenoverzicht!$D$5:$D$2079,C671,0), 0)+C671, "-")</f>
        <v>-</v>
      </c>
      <c r="G671" t="str" cm="1">
        <f t="array" aca="1" ref="G671" ca="1">IF(ISNUMBER(F671),IF(INDEX(Activiteitenoverzicht!$B$5:$B$10001,F671)&lt;&gt;0,INDEX(Activiteitenoverzicht!$B$5:$B$10001,F671),"niet gevonden"),"-")</f>
        <v>-</v>
      </c>
      <c r="H671" t="str" cm="1">
        <f t="array" aca="1" ref="H671" ca="1">IF(ISNUMBER(F671),IF(INDEX(Activiteitenoverzicht!$G$5:$G$10001,F671)&lt;&gt;0,INDEX(Activiteitenoverzicht!$G$5:$G$10001,F671),"niet gevonden"),"-")</f>
        <v>-</v>
      </c>
      <c r="I671" t="str">
        <f ca="1">IF(ISNUMBER(F671), IFERROR(MATCH(A671,OFFSET(Activiteitenoverzicht!$D$5:$D$10001,F671,0), 0)+F671, "-"), "-")</f>
        <v>-</v>
      </c>
      <c r="J671" t="str" cm="1">
        <f t="array" aca="1" ref="J671" ca="1">IF(ISNUMBER(I671),IF(INDEX(Activiteitenoverzicht!$B$5:$B$10001,I671)&lt;&gt;0,INDEX(Activiteitenoverzicht!$B$5:$B$10001,I671),"niet gevonden"),"-")</f>
        <v>-</v>
      </c>
      <c r="K671" t="str" cm="1">
        <f t="array" aca="1" ref="K671" ca="1">IF(ISNUMBER(I671),IF(INDEX(Activiteitenoverzicht!$G$5:$G$10001,I671)&lt;&gt;0,INDEX(Activiteitenoverzicht!$G$5:$G$10001,I671),"niet gevonden"),"-")</f>
        <v>-</v>
      </c>
      <c r="L671" t="str">
        <f ca="1">IF(ISNUMBER(I671), IFERROR(MATCH(A671,OFFSET(Activiteitenoverzicht!$D$5:$D$10001,I671,0), 0)+I671, "-"), "-")</f>
        <v>-</v>
      </c>
      <c r="M671" t="str" cm="1">
        <f t="array" aca="1" ref="M671" ca="1">IF(ISNUMBER(L671),IF(INDEX(Activiteitenoverzicht!$B$5:$B$10001,L671)&lt;&gt;0,INDEX(Activiteitenoverzicht!$B$5:$B$10001,L671),"niet gevonden"),"-")</f>
        <v>-</v>
      </c>
      <c r="N671" t="str" cm="1">
        <f t="array" aca="1" ref="N671" ca="1">IF(ISNUMBER(L671),IF(INDEX(Activiteitenoverzicht!$G$5:$G$10001,L671)&lt;&gt;0,INDEX(Activiteitenoverzicht!$G$5:$G$10001,L671),"niet gevonden"),"-")</f>
        <v>-</v>
      </c>
      <c r="O671" t="str">
        <f ca="1">IF(ISNUMBER(L671), IFERROR(MATCH(A671,OFFSET(Activiteitenoverzicht!$D$5:$D$10001,L671,0), 0)+L671, "-"), "-")</f>
        <v>-</v>
      </c>
      <c r="R671" t="str">
        <f ca="1">IF(ISNUMBER(O671), IFERROR(MATCH(A671,OFFSET(Activiteitenoverzicht!$D$5:$D$10001,O671,0), 0)+O671, "-"), "-")</f>
        <v>-</v>
      </c>
      <c r="U671" t="str">
        <f ca="1">IF(ISNUMBER(R671), IFERROR(MATCH(A671,OFFSET(Activiteitenoverzicht!$D$5:$D$10001,R671,0), 0)+R671, "-"), "-")</f>
        <v>-</v>
      </c>
      <c r="X671" t="str">
        <f ca="1">IF(ISNUMBER(U671), IFERROR(MATCH(A671,OFFSET(Activiteitenoverzicht!$D$5:$D$10001,U671,0), 0)+U671, "-"), "-")</f>
        <v>-</v>
      </c>
      <c r="AA671" t="str">
        <f ca="1">IF(ISNUMBER(X671), IFERROR(MATCH(A671,OFFSET(Activiteitenoverzicht!$D$5:$D$10001,X671,0), 0)+X671, "-"), "-")</f>
        <v>-</v>
      </c>
    </row>
    <row r="672" spans="2:27" x14ac:dyDescent="0.25">
      <c r="B672">
        <f t="shared" si="10"/>
        <v>0</v>
      </c>
      <c r="C672" t="e">
        <f>MATCH(A672,Activiteitenoverzicht!$D$5:$D$10001, 0)</f>
        <v>#N/A</v>
      </c>
      <c r="D672" t="e" cm="1">
        <f t="array" ref="D672">IF(INDEX(Activiteitenoverzicht!$B$5:$B$10001,C672)&lt;&gt;0,INDEX(Activiteitenoverzicht!$B$5:$B$10001,C672),"niet gevonden")</f>
        <v>#N/A</v>
      </c>
      <c r="E672" t="e" cm="1">
        <f t="array" ref="E672">IF(INDEX(Activiteitenoverzicht!$G$5:$G$10001,C672)&lt;&gt;0,INDEX(Activiteitenoverzicht!$G$5:$G$10001,C672),"niet gevonden")</f>
        <v>#N/A</v>
      </c>
      <c r="F672" t="str">
        <f ca="1">IFERROR(MATCH(A672,OFFSET(Activiteitenoverzicht!$D$5:$D$2079,C672,0), 0)+C672, "-")</f>
        <v>-</v>
      </c>
      <c r="G672" t="str" cm="1">
        <f t="array" aca="1" ref="G672" ca="1">IF(ISNUMBER(F672),IF(INDEX(Activiteitenoverzicht!$B$5:$B$10001,F672)&lt;&gt;0,INDEX(Activiteitenoverzicht!$B$5:$B$10001,F672),"niet gevonden"),"-")</f>
        <v>-</v>
      </c>
      <c r="H672" t="str" cm="1">
        <f t="array" aca="1" ref="H672" ca="1">IF(ISNUMBER(F672),IF(INDEX(Activiteitenoverzicht!$G$5:$G$10001,F672)&lt;&gt;0,INDEX(Activiteitenoverzicht!$G$5:$G$10001,F672),"niet gevonden"),"-")</f>
        <v>-</v>
      </c>
      <c r="I672" t="str">
        <f ca="1">IF(ISNUMBER(F672), IFERROR(MATCH(A672,OFFSET(Activiteitenoverzicht!$D$5:$D$10001,F672,0), 0)+F672, "-"), "-")</f>
        <v>-</v>
      </c>
      <c r="J672" t="str" cm="1">
        <f t="array" aca="1" ref="J672" ca="1">IF(ISNUMBER(I672),IF(INDEX(Activiteitenoverzicht!$B$5:$B$10001,I672)&lt;&gt;0,INDEX(Activiteitenoverzicht!$B$5:$B$10001,I672),"niet gevonden"),"-")</f>
        <v>-</v>
      </c>
      <c r="K672" t="str" cm="1">
        <f t="array" aca="1" ref="K672" ca="1">IF(ISNUMBER(I672),IF(INDEX(Activiteitenoverzicht!$G$5:$G$10001,I672)&lt;&gt;0,INDEX(Activiteitenoverzicht!$G$5:$G$10001,I672),"niet gevonden"),"-")</f>
        <v>-</v>
      </c>
      <c r="L672" t="str">
        <f ca="1">IF(ISNUMBER(I672), IFERROR(MATCH(A672,OFFSET(Activiteitenoverzicht!$D$5:$D$10001,I672,0), 0)+I672, "-"), "-")</f>
        <v>-</v>
      </c>
      <c r="M672" t="str" cm="1">
        <f t="array" aca="1" ref="M672" ca="1">IF(ISNUMBER(L672),IF(INDEX(Activiteitenoverzicht!$B$5:$B$10001,L672)&lt;&gt;0,INDEX(Activiteitenoverzicht!$B$5:$B$10001,L672),"niet gevonden"),"-")</f>
        <v>-</v>
      </c>
      <c r="N672" t="str" cm="1">
        <f t="array" aca="1" ref="N672" ca="1">IF(ISNUMBER(L672),IF(INDEX(Activiteitenoverzicht!$G$5:$G$10001,L672)&lt;&gt;0,INDEX(Activiteitenoverzicht!$G$5:$G$10001,L672),"niet gevonden"),"-")</f>
        <v>-</v>
      </c>
      <c r="O672" t="str">
        <f ca="1">IF(ISNUMBER(L672), IFERROR(MATCH(A672,OFFSET(Activiteitenoverzicht!$D$5:$D$10001,L672,0), 0)+L672, "-"), "-")</f>
        <v>-</v>
      </c>
      <c r="R672" t="str">
        <f ca="1">IF(ISNUMBER(O672), IFERROR(MATCH(A672,OFFSET(Activiteitenoverzicht!$D$5:$D$10001,O672,0), 0)+O672, "-"), "-")</f>
        <v>-</v>
      </c>
      <c r="U672" t="str">
        <f ca="1">IF(ISNUMBER(R672), IFERROR(MATCH(A672,OFFSET(Activiteitenoverzicht!$D$5:$D$10001,R672,0), 0)+R672, "-"), "-")</f>
        <v>-</v>
      </c>
      <c r="X672" t="str">
        <f ca="1">IF(ISNUMBER(U672), IFERROR(MATCH(A672,OFFSET(Activiteitenoverzicht!$D$5:$D$10001,U672,0), 0)+U672, "-"), "-")</f>
        <v>-</v>
      </c>
      <c r="AA672" t="str">
        <f ca="1">IF(ISNUMBER(X672), IFERROR(MATCH(A672,OFFSET(Activiteitenoverzicht!$D$5:$D$10001,X672,0), 0)+X672, "-"), "-")</f>
        <v>-</v>
      </c>
    </row>
    <row r="673" spans="2:27" x14ac:dyDescent="0.25">
      <c r="B673">
        <f t="shared" si="10"/>
        <v>0</v>
      </c>
      <c r="C673" t="e">
        <f>MATCH(A673,Activiteitenoverzicht!$D$5:$D$10001, 0)</f>
        <v>#N/A</v>
      </c>
      <c r="D673" t="e" cm="1">
        <f t="array" ref="D673">IF(INDEX(Activiteitenoverzicht!$B$5:$B$10001,C673)&lt;&gt;0,INDEX(Activiteitenoverzicht!$B$5:$B$10001,C673),"niet gevonden")</f>
        <v>#N/A</v>
      </c>
      <c r="E673" t="e" cm="1">
        <f t="array" ref="E673">IF(INDEX(Activiteitenoverzicht!$G$5:$G$10001,C673)&lt;&gt;0,INDEX(Activiteitenoverzicht!$G$5:$G$10001,C673),"niet gevonden")</f>
        <v>#N/A</v>
      </c>
      <c r="F673" t="str">
        <f ca="1">IFERROR(MATCH(A673,OFFSET(Activiteitenoverzicht!$D$5:$D$2079,C673,0), 0)+C673, "-")</f>
        <v>-</v>
      </c>
      <c r="G673" t="str" cm="1">
        <f t="array" aca="1" ref="G673" ca="1">IF(ISNUMBER(F673),IF(INDEX(Activiteitenoverzicht!$B$5:$B$10001,F673)&lt;&gt;0,INDEX(Activiteitenoverzicht!$B$5:$B$10001,F673),"niet gevonden"),"-")</f>
        <v>-</v>
      </c>
      <c r="H673" t="str" cm="1">
        <f t="array" aca="1" ref="H673" ca="1">IF(ISNUMBER(F673),IF(INDEX(Activiteitenoverzicht!$G$5:$G$10001,F673)&lt;&gt;0,INDEX(Activiteitenoverzicht!$G$5:$G$10001,F673),"niet gevonden"),"-")</f>
        <v>-</v>
      </c>
      <c r="I673" t="str">
        <f ca="1">IF(ISNUMBER(F673), IFERROR(MATCH(A673,OFFSET(Activiteitenoverzicht!$D$5:$D$10001,F673,0), 0)+F673, "-"), "-")</f>
        <v>-</v>
      </c>
      <c r="J673" t="str" cm="1">
        <f t="array" aca="1" ref="J673" ca="1">IF(ISNUMBER(I673),IF(INDEX(Activiteitenoverzicht!$B$5:$B$10001,I673)&lt;&gt;0,INDEX(Activiteitenoverzicht!$B$5:$B$10001,I673),"niet gevonden"),"-")</f>
        <v>-</v>
      </c>
      <c r="K673" t="str" cm="1">
        <f t="array" aca="1" ref="K673" ca="1">IF(ISNUMBER(I673),IF(INDEX(Activiteitenoverzicht!$G$5:$G$10001,I673)&lt;&gt;0,INDEX(Activiteitenoverzicht!$G$5:$G$10001,I673),"niet gevonden"),"-")</f>
        <v>-</v>
      </c>
      <c r="L673" t="str">
        <f ca="1">IF(ISNUMBER(I673), IFERROR(MATCH(A673,OFFSET(Activiteitenoverzicht!$D$5:$D$10001,I673,0), 0)+I673, "-"), "-")</f>
        <v>-</v>
      </c>
      <c r="M673" t="str" cm="1">
        <f t="array" aca="1" ref="M673" ca="1">IF(ISNUMBER(L673),IF(INDEX(Activiteitenoverzicht!$B$5:$B$10001,L673)&lt;&gt;0,INDEX(Activiteitenoverzicht!$B$5:$B$10001,L673),"niet gevonden"),"-")</f>
        <v>-</v>
      </c>
      <c r="N673" t="str" cm="1">
        <f t="array" aca="1" ref="N673" ca="1">IF(ISNUMBER(L673),IF(INDEX(Activiteitenoverzicht!$G$5:$G$10001,L673)&lt;&gt;0,INDEX(Activiteitenoverzicht!$G$5:$G$10001,L673),"niet gevonden"),"-")</f>
        <v>-</v>
      </c>
      <c r="O673" t="str">
        <f ca="1">IF(ISNUMBER(L673), IFERROR(MATCH(A673,OFFSET(Activiteitenoverzicht!$D$5:$D$10001,L673,0), 0)+L673, "-"), "-")</f>
        <v>-</v>
      </c>
      <c r="R673" t="str">
        <f ca="1">IF(ISNUMBER(O673), IFERROR(MATCH(A673,OFFSET(Activiteitenoverzicht!$D$5:$D$10001,O673,0), 0)+O673, "-"), "-")</f>
        <v>-</v>
      </c>
      <c r="U673" t="str">
        <f ca="1">IF(ISNUMBER(R673), IFERROR(MATCH(A673,OFFSET(Activiteitenoverzicht!$D$5:$D$10001,R673,0), 0)+R673, "-"), "-")</f>
        <v>-</v>
      </c>
      <c r="X673" t="str">
        <f ca="1">IF(ISNUMBER(U673), IFERROR(MATCH(A673,OFFSET(Activiteitenoverzicht!$D$5:$D$10001,U673,0), 0)+U673, "-"), "-")</f>
        <v>-</v>
      </c>
      <c r="AA673" t="str">
        <f ca="1">IF(ISNUMBER(X673), IFERROR(MATCH(A673,OFFSET(Activiteitenoverzicht!$D$5:$D$10001,X673,0), 0)+X673, "-"), "-")</f>
        <v>-</v>
      </c>
    </row>
    <row r="674" spans="2:27" x14ac:dyDescent="0.25">
      <c r="B674">
        <f t="shared" si="10"/>
        <v>0</v>
      </c>
      <c r="C674" t="e">
        <f>MATCH(A674,Activiteitenoverzicht!$D$5:$D$10001, 0)</f>
        <v>#N/A</v>
      </c>
      <c r="D674" t="e" cm="1">
        <f t="array" ref="D674">IF(INDEX(Activiteitenoverzicht!$B$5:$B$10001,C674)&lt;&gt;0,INDEX(Activiteitenoverzicht!$B$5:$B$10001,C674),"niet gevonden")</f>
        <v>#N/A</v>
      </c>
      <c r="E674" t="e" cm="1">
        <f t="array" ref="E674">IF(INDEX(Activiteitenoverzicht!$G$5:$G$10001,C674)&lt;&gt;0,INDEX(Activiteitenoverzicht!$G$5:$G$10001,C674),"niet gevonden")</f>
        <v>#N/A</v>
      </c>
      <c r="F674" t="str">
        <f ca="1">IFERROR(MATCH(A674,OFFSET(Activiteitenoverzicht!$D$5:$D$2079,C674,0), 0)+C674, "-")</f>
        <v>-</v>
      </c>
      <c r="G674" t="str" cm="1">
        <f t="array" aca="1" ref="G674" ca="1">IF(ISNUMBER(F674),IF(INDEX(Activiteitenoverzicht!$B$5:$B$10001,F674)&lt;&gt;0,INDEX(Activiteitenoverzicht!$B$5:$B$10001,F674),"niet gevonden"),"-")</f>
        <v>-</v>
      </c>
      <c r="H674" t="str" cm="1">
        <f t="array" aca="1" ref="H674" ca="1">IF(ISNUMBER(F674),IF(INDEX(Activiteitenoverzicht!$G$5:$G$10001,F674)&lt;&gt;0,INDEX(Activiteitenoverzicht!$G$5:$G$10001,F674),"niet gevonden"),"-")</f>
        <v>-</v>
      </c>
      <c r="I674" t="str">
        <f ca="1">IF(ISNUMBER(F674), IFERROR(MATCH(A674,OFFSET(Activiteitenoverzicht!$D$5:$D$10001,F674,0), 0)+F674, "-"), "-")</f>
        <v>-</v>
      </c>
      <c r="J674" t="str" cm="1">
        <f t="array" aca="1" ref="J674" ca="1">IF(ISNUMBER(I674),IF(INDEX(Activiteitenoverzicht!$B$5:$B$10001,I674)&lt;&gt;0,INDEX(Activiteitenoverzicht!$B$5:$B$10001,I674),"niet gevonden"),"-")</f>
        <v>-</v>
      </c>
      <c r="K674" t="str" cm="1">
        <f t="array" aca="1" ref="K674" ca="1">IF(ISNUMBER(I674),IF(INDEX(Activiteitenoverzicht!$G$5:$G$10001,I674)&lt;&gt;0,INDEX(Activiteitenoverzicht!$G$5:$G$10001,I674),"niet gevonden"),"-")</f>
        <v>-</v>
      </c>
      <c r="L674" t="str">
        <f ca="1">IF(ISNUMBER(I674), IFERROR(MATCH(A674,OFFSET(Activiteitenoverzicht!$D$5:$D$10001,I674,0), 0)+I674, "-"), "-")</f>
        <v>-</v>
      </c>
      <c r="M674" t="str" cm="1">
        <f t="array" aca="1" ref="M674" ca="1">IF(ISNUMBER(L674),IF(INDEX(Activiteitenoverzicht!$B$5:$B$10001,L674)&lt;&gt;0,INDEX(Activiteitenoverzicht!$B$5:$B$10001,L674),"niet gevonden"),"-")</f>
        <v>-</v>
      </c>
      <c r="N674" t="str" cm="1">
        <f t="array" aca="1" ref="N674" ca="1">IF(ISNUMBER(L674),IF(INDEX(Activiteitenoverzicht!$G$5:$G$10001,L674)&lt;&gt;0,INDEX(Activiteitenoverzicht!$G$5:$G$10001,L674),"niet gevonden"),"-")</f>
        <v>-</v>
      </c>
      <c r="O674" t="str">
        <f ca="1">IF(ISNUMBER(L674), IFERROR(MATCH(A674,OFFSET(Activiteitenoverzicht!$D$5:$D$10001,L674,0), 0)+L674, "-"), "-")</f>
        <v>-</v>
      </c>
      <c r="R674" t="str">
        <f ca="1">IF(ISNUMBER(O674), IFERROR(MATCH(A674,OFFSET(Activiteitenoverzicht!$D$5:$D$10001,O674,0), 0)+O674, "-"), "-")</f>
        <v>-</v>
      </c>
      <c r="U674" t="str">
        <f ca="1">IF(ISNUMBER(R674), IFERROR(MATCH(A674,OFFSET(Activiteitenoverzicht!$D$5:$D$10001,R674,0), 0)+R674, "-"), "-")</f>
        <v>-</v>
      </c>
      <c r="X674" t="str">
        <f ca="1">IF(ISNUMBER(U674), IFERROR(MATCH(A674,OFFSET(Activiteitenoverzicht!$D$5:$D$10001,U674,0), 0)+U674, "-"), "-")</f>
        <v>-</v>
      </c>
      <c r="AA674" t="str">
        <f ca="1">IF(ISNUMBER(X674), IFERROR(MATCH(A674,OFFSET(Activiteitenoverzicht!$D$5:$D$10001,X674,0), 0)+X674, "-"), "-")</f>
        <v>-</v>
      </c>
    </row>
    <row r="675" spans="2:27" x14ac:dyDescent="0.25">
      <c r="B675">
        <f t="shared" si="10"/>
        <v>0</v>
      </c>
      <c r="C675" t="e">
        <f>MATCH(A675,Activiteitenoverzicht!$D$5:$D$10001, 0)</f>
        <v>#N/A</v>
      </c>
      <c r="D675" t="e" cm="1">
        <f t="array" ref="D675">IF(INDEX(Activiteitenoverzicht!$B$5:$B$10001,C675)&lt;&gt;0,INDEX(Activiteitenoverzicht!$B$5:$B$10001,C675),"niet gevonden")</f>
        <v>#N/A</v>
      </c>
      <c r="E675" t="e" cm="1">
        <f t="array" ref="E675">IF(INDEX(Activiteitenoverzicht!$G$5:$G$10001,C675)&lt;&gt;0,INDEX(Activiteitenoverzicht!$G$5:$G$10001,C675),"niet gevonden")</f>
        <v>#N/A</v>
      </c>
      <c r="F675" t="str">
        <f ca="1">IFERROR(MATCH(A675,OFFSET(Activiteitenoverzicht!$D$5:$D$2079,C675,0), 0)+C675, "-")</f>
        <v>-</v>
      </c>
      <c r="G675" t="str" cm="1">
        <f t="array" aca="1" ref="G675" ca="1">IF(ISNUMBER(F675),IF(INDEX(Activiteitenoverzicht!$B$5:$B$10001,F675)&lt;&gt;0,INDEX(Activiteitenoverzicht!$B$5:$B$10001,F675),"niet gevonden"),"-")</f>
        <v>-</v>
      </c>
      <c r="H675" t="str" cm="1">
        <f t="array" aca="1" ref="H675" ca="1">IF(ISNUMBER(F675),IF(INDEX(Activiteitenoverzicht!$G$5:$G$10001,F675)&lt;&gt;0,INDEX(Activiteitenoverzicht!$G$5:$G$10001,F675),"niet gevonden"),"-")</f>
        <v>-</v>
      </c>
      <c r="I675" t="str">
        <f ca="1">IF(ISNUMBER(F675), IFERROR(MATCH(A675,OFFSET(Activiteitenoverzicht!$D$5:$D$10001,F675,0), 0)+F675, "-"), "-")</f>
        <v>-</v>
      </c>
      <c r="J675" t="str" cm="1">
        <f t="array" aca="1" ref="J675" ca="1">IF(ISNUMBER(I675),IF(INDEX(Activiteitenoverzicht!$B$5:$B$10001,I675)&lt;&gt;0,INDEX(Activiteitenoverzicht!$B$5:$B$10001,I675),"niet gevonden"),"-")</f>
        <v>-</v>
      </c>
      <c r="K675" t="str" cm="1">
        <f t="array" aca="1" ref="K675" ca="1">IF(ISNUMBER(I675),IF(INDEX(Activiteitenoverzicht!$G$5:$G$10001,I675)&lt;&gt;0,INDEX(Activiteitenoverzicht!$G$5:$G$10001,I675),"niet gevonden"),"-")</f>
        <v>-</v>
      </c>
      <c r="L675" t="str">
        <f ca="1">IF(ISNUMBER(I675), IFERROR(MATCH(A675,OFFSET(Activiteitenoverzicht!$D$5:$D$10001,I675,0), 0)+I675, "-"), "-")</f>
        <v>-</v>
      </c>
      <c r="M675" t="str" cm="1">
        <f t="array" aca="1" ref="M675" ca="1">IF(ISNUMBER(L675),IF(INDEX(Activiteitenoverzicht!$B$5:$B$10001,L675)&lt;&gt;0,INDEX(Activiteitenoverzicht!$B$5:$B$10001,L675),"niet gevonden"),"-")</f>
        <v>-</v>
      </c>
      <c r="N675" t="str" cm="1">
        <f t="array" aca="1" ref="N675" ca="1">IF(ISNUMBER(L675),IF(INDEX(Activiteitenoverzicht!$G$5:$G$10001,L675)&lt;&gt;0,INDEX(Activiteitenoverzicht!$G$5:$G$10001,L675),"niet gevonden"),"-")</f>
        <v>-</v>
      </c>
      <c r="O675" t="str">
        <f ca="1">IF(ISNUMBER(L675), IFERROR(MATCH(A675,OFFSET(Activiteitenoverzicht!$D$5:$D$10001,L675,0), 0)+L675, "-"), "-")</f>
        <v>-</v>
      </c>
      <c r="R675" t="str">
        <f ca="1">IF(ISNUMBER(O675), IFERROR(MATCH(A675,OFFSET(Activiteitenoverzicht!$D$5:$D$10001,O675,0), 0)+O675, "-"), "-")</f>
        <v>-</v>
      </c>
      <c r="U675" t="str">
        <f ca="1">IF(ISNUMBER(R675), IFERROR(MATCH(A675,OFFSET(Activiteitenoverzicht!$D$5:$D$10001,R675,0), 0)+R675, "-"), "-")</f>
        <v>-</v>
      </c>
      <c r="X675" t="str">
        <f ca="1">IF(ISNUMBER(U675), IFERROR(MATCH(A675,OFFSET(Activiteitenoverzicht!$D$5:$D$10001,U675,0), 0)+U675, "-"), "-")</f>
        <v>-</v>
      </c>
      <c r="AA675" t="str">
        <f ca="1">IF(ISNUMBER(X675), IFERROR(MATCH(A675,OFFSET(Activiteitenoverzicht!$D$5:$D$10001,X675,0), 0)+X675, "-"), "-")</f>
        <v>-</v>
      </c>
    </row>
    <row r="676" spans="2:27" x14ac:dyDescent="0.25">
      <c r="B676">
        <f t="shared" si="10"/>
        <v>0</v>
      </c>
      <c r="C676" t="e">
        <f>MATCH(A676,Activiteitenoverzicht!$D$5:$D$10001, 0)</f>
        <v>#N/A</v>
      </c>
      <c r="D676" t="e" cm="1">
        <f t="array" ref="D676">IF(INDEX(Activiteitenoverzicht!$B$5:$B$10001,C676)&lt;&gt;0,INDEX(Activiteitenoverzicht!$B$5:$B$10001,C676),"niet gevonden")</f>
        <v>#N/A</v>
      </c>
      <c r="E676" t="e" cm="1">
        <f t="array" ref="E676">IF(INDEX(Activiteitenoverzicht!$G$5:$G$10001,C676)&lt;&gt;0,INDEX(Activiteitenoverzicht!$G$5:$G$10001,C676),"niet gevonden")</f>
        <v>#N/A</v>
      </c>
      <c r="F676" t="str">
        <f ca="1">IFERROR(MATCH(A676,OFFSET(Activiteitenoverzicht!$D$5:$D$2079,C676,0), 0)+C676, "-")</f>
        <v>-</v>
      </c>
      <c r="G676" t="str" cm="1">
        <f t="array" aca="1" ref="G676" ca="1">IF(ISNUMBER(F676),IF(INDEX(Activiteitenoverzicht!$B$5:$B$10001,F676)&lt;&gt;0,INDEX(Activiteitenoverzicht!$B$5:$B$10001,F676),"niet gevonden"),"-")</f>
        <v>-</v>
      </c>
      <c r="H676" t="str" cm="1">
        <f t="array" aca="1" ref="H676" ca="1">IF(ISNUMBER(F676),IF(INDEX(Activiteitenoverzicht!$G$5:$G$10001,F676)&lt;&gt;0,INDEX(Activiteitenoverzicht!$G$5:$G$10001,F676),"niet gevonden"),"-")</f>
        <v>-</v>
      </c>
      <c r="I676" t="str">
        <f ca="1">IF(ISNUMBER(F676), IFERROR(MATCH(A676,OFFSET(Activiteitenoverzicht!$D$5:$D$10001,F676,0), 0)+F676, "-"), "-")</f>
        <v>-</v>
      </c>
      <c r="J676" t="str" cm="1">
        <f t="array" aca="1" ref="J676" ca="1">IF(ISNUMBER(I676),IF(INDEX(Activiteitenoverzicht!$B$5:$B$10001,I676)&lt;&gt;0,INDEX(Activiteitenoverzicht!$B$5:$B$10001,I676),"niet gevonden"),"-")</f>
        <v>-</v>
      </c>
      <c r="K676" t="str" cm="1">
        <f t="array" aca="1" ref="K676" ca="1">IF(ISNUMBER(I676),IF(INDEX(Activiteitenoverzicht!$G$5:$G$10001,I676)&lt;&gt;0,INDEX(Activiteitenoverzicht!$G$5:$G$10001,I676),"niet gevonden"),"-")</f>
        <v>-</v>
      </c>
      <c r="L676" t="str">
        <f ca="1">IF(ISNUMBER(I676), IFERROR(MATCH(A676,OFFSET(Activiteitenoverzicht!$D$5:$D$10001,I676,0), 0)+I676, "-"), "-")</f>
        <v>-</v>
      </c>
      <c r="M676" t="str" cm="1">
        <f t="array" aca="1" ref="M676" ca="1">IF(ISNUMBER(L676),IF(INDEX(Activiteitenoverzicht!$B$5:$B$10001,L676)&lt;&gt;0,INDEX(Activiteitenoverzicht!$B$5:$B$10001,L676),"niet gevonden"),"-")</f>
        <v>-</v>
      </c>
      <c r="N676" t="str" cm="1">
        <f t="array" aca="1" ref="N676" ca="1">IF(ISNUMBER(L676),IF(INDEX(Activiteitenoverzicht!$G$5:$G$10001,L676)&lt;&gt;0,INDEX(Activiteitenoverzicht!$G$5:$G$10001,L676),"niet gevonden"),"-")</f>
        <v>-</v>
      </c>
      <c r="O676" t="str">
        <f ca="1">IF(ISNUMBER(L676), IFERROR(MATCH(A676,OFFSET(Activiteitenoverzicht!$D$5:$D$10001,L676,0), 0)+L676, "-"), "-")</f>
        <v>-</v>
      </c>
      <c r="R676" t="str">
        <f ca="1">IF(ISNUMBER(O676), IFERROR(MATCH(A676,OFFSET(Activiteitenoverzicht!$D$5:$D$10001,O676,0), 0)+O676, "-"), "-")</f>
        <v>-</v>
      </c>
      <c r="U676" t="str">
        <f ca="1">IF(ISNUMBER(R676), IFERROR(MATCH(A676,OFFSET(Activiteitenoverzicht!$D$5:$D$10001,R676,0), 0)+R676, "-"), "-")</f>
        <v>-</v>
      </c>
      <c r="X676" t="str">
        <f ca="1">IF(ISNUMBER(U676), IFERROR(MATCH(A676,OFFSET(Activiteitenoverzicht!$D$5:$D$10001,U676,0), 0)+U676, "-"), "-")</f>
        <v>-</v>
      </c>
      <c r="AA676" t="str">
        <f ca="1">IF(ISNUMBER(X676), IFERROR(MATCH(A676,OFFSET(Activiteitenoverzicht!$D$5:$D$10001,X676,0), 0)+X676, "-"), "-")</f>
        <v>-</v>
      </c>
    </row>
    <row r="677" spans="2:27" x14ac:dyDescent="0.25">
      <c r="B677">
        <f t="shared" si="10"/>
        <v>0</v>
      </c>
      <c r="C677" t="e">
        <f>MATCH(A677,Activiteitenoverzicht!$D$5:$D$10001, 0)</f>
        <v>#N/A</v>
      </c>
      <c r="D677" t="e" cm="1">
        <f t="array" ref="D677">IF(INDEX(Activiteitenoverzicht!$B$5:$B$10001,C677)&lt;&gt;0,INDEX(Activiteitenoverzicht!$B$5:$B$10001,C677),"niet gevonden")</f>
        <v>#N/A</v>
      </c>
      <c r="E677" t="e" cm="1">
        <f t="array" ref="E677">IF(INDEX(Activiteitenoverzicht!$G$5:$G$10001,C677)&lt;&gt;0,INDEX(Activiteitenoverzicht!$G$5:$G$10001,C677),"niet gevonden")</f>
        <v>#N/A</v>
      </c>
      <c r="F677" t="str">
        <f ca="1">IFERROR(MATCH(A677,OFFSET(Activiteitenoverzicht!$D$5:$D$2079,C677,0), 0)+C677, "-")</f>
        <v>-</v>
      </c>
      <c r="G677" t="str" cm="1">
        <f t="array" aca="1" ref="G677" ca="1">IF(ISNUMBER(F677),IF(INDEX(Activiteitenoverzicht!$B$5:$B$10001,F677)&lt;&gt;0,INDEX(Activiteitenoverzicht!$B$5:$B$10001,F677),"niet gevonden"),"-")</f>
        <v>-</v>
      </c>
      <c r="H677" t="str" cm="1">
        <f t="array" aca="1" ref="H677" ca="1">IF(ISNUMBER(F677),IF(INDEX(Activiteitenoverzicht!$G$5:$G$10001,F677)&lt;&gt;0,INDEX(Activiteitenoverzicht!$G$5:$G$10001,F677),"niet gevonden"),"-")</f>
        <v>-</v>
      </c>
      <c r="I677" t="str">
        <f ca="1">IF(ISNUMBER(F677), IFERROR(MATCH(A677,OFFSET(Activiteitenoverzicht!$D$5:$D$10001,F677,0), 0)+F677, "-"), "-")</f>
        <v>-</v>
      </c>
      <c r="J677" t="str" cm="1">
        <f t="array" aca="1" ref="J677" ca="1">IF(ISNUMBER(I677),IF(INDEX(Activiteitenoverzicht!$B$5:$B$10001,I677)&lt;&gt;0,INDEX(Activiteitenoverzicht!$B$5:$B$10001,I677),"niet gevonden"),"-")</f>
        <v>-</v>
      </c>
      <c r="K677" t="str" cm="1">
        <f t="array" aca="1" ref="K677" ca="1">IF(ISNUMBER(I677),IF(INDEX(Activiteitenoverzicht!$G$5:$G$10001,I677)&lt;&gt;0,INDEX(Activiteitenoverzicht!$G$5:$G$10001,I677),"niet gevonden"),"-")</f>
        <v>-</v>
      </c>
      <c r="L677" t="str">
        <f ca="1">IF(ISNUMBER(I677), IFERROR(MATCH(A677,OFFSET(Activiteitenoverzicht!$D$5:$D$10001,I677,0), 0)+I677, "-"), "-")</f>
        <v>-</v>
      </c>
      <c r="M677" t="str" cm="1">
        <f t="array" aca="1" ref="M677" ca="1">IF(ISNUMBER(L677),IF(INDEX(Activiteitenoverzicht!$B$5:$B$10001,L677)&lt;&gt;0,INDEX(Activiteitenoverzicht!$B$5:$B$10001,L677),"niet gevonden"),"-")</f>
        <v>-</v>
      </c>
      <c r="N677" t="str" cm="1">
        <f t="array" aca="1" ref="N677" ca="1">IF(ISNUMBER(L677),IF(INDEX(Activiteitenoverzicht!$G$5:$G$10001,L677)&lt;&gt;0,INDEX(Activiteitenoverzicht!$G$5:$G$10001,L677),"niet gevonden"),"-")</f>
        <v>-</v>
      </c>
      <c r="O677" t="str">
        <f ca="1">IF(ISNUMBER(L677), IFERROR(MATCH(A677,OFFSET(Activiteitenoverzicht!$D$5:$D$10001,L677,0), 0)+L677, "-"), "-")</f>
        <v>-</v>
      </c>
      <c r="R677" t="str">
        <f ca="1">IF(ISNUMBER(O677), IFERROR(MATCH(A677,OFFSET(Activiteitenoverzicht!$D$5:$D$10001,O677,0), 0)+O677, "-"), "-")</f>
        <v>-</v>
      </c>
      <c r="U677" t="str">
        <f ca="1">IF(ISNUMBER(R677), IFERROR(MATCH(A677,OFFSET(Activiteitenoverzicht!$D$5:$D$10001,R677,0), 0)+R677, "-"), "-")</f>
        <v>-</v>
      </c>
      <c r="X677" t="str">
        <f ca="1">IF(ISNUMBER(U677), IFERROR(MATCH(A677,OFFSET(Activiteitenoverzicht!$D$5:$D$10001,U677,0), 0)+U677, "-"), "-")</f>
        <v>-</v>
      </c>
      <c r="AA677" t="str">
        <f ca="1">IF(ISNUMBER(X677), IFERROR(MATCH(A677,OFFSET(Activiteitenoverzicht!$D$5:$D$10001,X677,0), 0)+X677, "-"), "-")</f>
        <v>-</v>
      </c>
    </row>
    <row r="678" spans="2:27" x14ac:dyDescent="0.25">
      <c r="B678">
        <f t="shared" si="10"/>
        <v>0</v>
      </c>
      <c r="C678" t="e">
        <f>MATCH(A678,Activiteitenoverzicht!$D$5:$D$10001, 0)</f>
        <v>#N/A</v>
      </c>
      <c r="D678" t="e" cm="1">
        <f t="array" ref="D678">IF(INDEX(Activiteitenoverzicht!$B$5:$B$10001,C678)&lt;&gt;0,INDEX(Activiteitenoverzicht!$B$5:$B$10001,C678),"niet gevonden")</f>
        <v>#N/A</v>
      </c>
      <c r="E678" t="e" cm="1">
        <f t="array" ref="E678">IF(INDEX(Activiteitenoverzicht!$G$5:$G$10001,C678)&lt;&gt;0,INDEX(Activiteitenoverzicht!$G$5:$G$10001,C678),"niet gevonden")</f>
        <v>#N/A</v>
      </c>
      <c r="F678" t="str">
        <f ca="1">IFERROR(MATCH(A678,OFFSET(Activiteitenoverzicht!$D$5:$D$2079,C678,0), 0)+C678, "-")</f>
        <v>-</v>
      </c>
      <c r="G678" t="str" cm="1">
        <f t="array" aca="1" ref="G678" ca="1">IF(ISNUMBER(F678),IF(INDEX(Activiteitenoverzicht!$B$5:$B$10001,F678)&lt;&gt;0,INDEX(Activiteitenoverzicht!$B$5:$B$10001,F678),"niet gevonden"),"-")</f>
        <v>-</v>
      </c>
      <c r="H678" t="str" cm="1">
        <f t="array" aca="1" ref="H678" ca="1">IF(ISNUMBER(F678),IF(INDEX(Activiteitenoverzicht!$G$5:$G$10001,F678)&lt;&gt;0,INDEX(Activiteitenoverzicht!$G$5:$G$10001,F678),"niet gevonden"),"-")</f>
        <v>-</v>
      </c>
      <c r="I678" t="str">
        <f ca="1">IF(ISNUMBER(F678), IFERROR(MATCH(A678,OFFSET(Activiteitenoverzicht!$D$5:$D$10001,F678,0), 0)+F678, "-"), "-")</f>
        <v>-</v>
      </c>
      <c r="J678" t="str" cm="1">
        <f t="array" aca="1" ref="J678" ca="1">IF(ISNUMBER(I678),IF(INDEX(Activiteitenoverzicht!$B$5:$B$10001,I678)&lt;&gt;0,INDEX(Activiteitenoverzicht!$B$5:$B$10001,I678),"niet gevonden"),"-")</f>
        <v>-</v>
      </c>
      <c r="K678" t="str" cm="1">
        <f t="array" aca="1" ref="K678" ca="1">IF(ISNUMBER(I678),IF(INDEX(Activiteitenoverzicht!$G$5:$G$10001,I678)&lt;&gt;0,INDEX(Activiteitenoverzicht!$G$5:$G$10001,I678),"niet gevonden"),"-")</f>
        <v>-</v>
      </c>
      <c r="L678" t="str">
        <f ca="1">IF(ISNUMBER(I678), IFERROR(MATCH(A678,OFFSET(Activiteitenoverzicht!$D$5:$D$10001,I678,0), 0)+I678, "-"), "-")</f>
        <v>-</v>
      </c>
      <c r="M678" t="str" cm="1">
        <f t="array" aca="1" ref="M678" ca="1">IF(ISNUMBER(L678),IF(INDEX(Activiteitenoverzicht!$B$5:$B$10001,L678)&lt;&gt;0,INDEX(Activiteitenoverzicht!$B$5:$B$10001,L678),"niet gevonden"),"-")</f>
        <v>-</v>
      </c>
      <c r="N678" t="str" cm="1">
        <f t="array" aca="1" ref="N678" ca="1">IF(ISNUMBER(L678),IF(INDEX(Activiteitenoverzicht!$G$5:$G$10001,L678)&lt;&gt;0,INDEX(Activiteitenoverzicht!$G$5:$G$10001,L678),"niet gevonden"),"-")</f>
        <v>-</v>
      </c>
      <c r="O678" t="str">
        <f ca="1">IF(ISNUMBER(L678), IFERROR(MATCH(A678,OFFSET(Activiteitenoverzicht!$D$5:$D$10001,L678,0), 0)+L678, "-"), "-")</f>
        <v>-</v>
      </c>
      <c r="R678" t="str">
        <f ca="1">IF(ISNUMBER(O678), IFERROR(MATCH(A678,OFFSET(Activiteitenoverzicht!$D$5:$D$10001,O678,0), 0)+O678, "-"), "-")</f>
        <v>-</v>
      </c>
      <c r="U678" t="str">
        <f ca="1">IF(ISNUMBER(R678), IFERROR(MATCH(A678,OFFSET(Activiteitenoverzicht!$D$5:$D$10001,R678,0), 0)+R678, "-"), "-")</f>
        <v>-</v>
      </c>
      <c r="X678" t="str">
        <f ca="1">IF(ISNUMBER(U678), IFERROR(MATCH(A678,OFFSET(Activiteitenoverzicht!$D$5:$D$10001,U678,0), 0)+U678, "-"), "-")</f>
        <v>-</v>
      </c>
      <c r="AA678" t="str">
        <f ca="1">IF(ISNUMBER(X678), IFERROR(MATCH(A678,OFFSET(Activiteitenoverzicht!$D$5:$D$10001,X678,0), 0)+X678, "-"), "-")</f>
        <v>-</v>
      </c>
    </row>
    <row r="679" spans="2:27" x14ac:dyDescent="0.25">
      <c r="B679">
        <f t="shared" si="10"/>
        <v>0</v>
      </c>
      <c r="C679" t="e">
        <f>MATCH(A679,Activiteitenoverzicht!$D$5:$D$10001, 0)</f>
        <v>#N/A</v>
      </c>
      <c r="D679" t="e" cm="1">
        <f t="array" ref="D679">IF(INDEX(Activiteitenoverzicht!$B$5:$B$10001,C679)&lt;&gt;0,INDEX(Activiteitenoverzicht!$B$5:$B$10001,C679),"niet gevonden")</f>
        <v>#N/A</v>
      </c>
      <c r="E679" t="e" cm="1">
        <f t="array" ref="E679">IF(INDEX(Activiteitenoverzicht!$G$5:$G$10001,C679)&lt;&gt;0,INDEX(Activiteitenoverzicht!$G$5:$G$10001,C679),"niet gevonden")</f>
        <v>#N/A</v>
      </c>
      <c r="F679" t="str">
        <f ca="1">IFERROR(MATCH(A679,OFFSET(Activiteitenoverzicht!$D$5:$D$2079,C679,0), 0)+C679, "-")</f>
        <v>-</v>
      </c>
      <c r="G679" t="str" cm="1">
        <f t="array" aca="1" ref="G679" ca="1">IF(ISNUMBER(F679),IF(INDEX(Activiteitenoverzicht!$B$5:$B$10001,F679)&lt;&gt;0,INDEX(Activiteitenoverzicht!$B$5:$B$10001,F679),"niet gevonden"),"-")</f>
        <v>-</v>
      </c>
      <c r="H679" t="str" cm="1">
        <f t="array" aca="1" ref="H679" ca="1">IF(ISNUMBER(F679),IF(INDEX(Activiteitenoverzicht!$G$5:$G$10001,F679)&lt;&gt;0,INDEX(Activiteitenoverzicht!$G$5:$G$10001,F679),"niet gevonden"),"-")</f>
        <v>-</v>
      </c>
      <c r="I679" t="str">
        <f ca="1">IF(ISNUMBER(F679), IFERROR(MATCH(A679,OFFSET(Activiteitenoverzicht!$D$5:$D$10001,F679,0), 0)+F679, "-"), "-")</f>
        <v>-</v>
      </c>
      <c r="J679" t="str" cm="1">
        <f t="array" aca="1" ref="J679" ca="1">IF(ISNUMBER(I679),IF(INDEX(Activiteitenoverzicht!$B$5:$B$10001,I679)&lt;&gt;0,INDEX(Activiteitenoverzicht!$B$5:$B$10001,I679),"niet gevonden"),"-")</f>
        <v>-</v>
      </c>
      <c r="K679" t="str" cm="1">
        <f t="array" aca="1" ref="K679" ca="1">IF(ISNUMBER(I679),IF(INDEX(Activiteitenoverzicht!$G$5:$G$10001,I679)&lt;&gt;0,INDEX(Activiteitenoverzicht!$G$5:$G$10001,I679),"niet gevonden"),"-")</f>
        <v>-</v>
      </c>
      <c r="L679" t="str">
        <f ca="1">IF(ISNUMBER(I679), IFERROR(MATCH(A679,OFFSET(Activiteitenoverzicht!$D$5:$D$10001,I679,0), 0)+I679, "-"), "-")</f>
        <v>-</v>
      </c>
      <c r="M679" t="str" cm="1">
        <f t="array" aca="1" ref="M679" ca="1">IF(ISNUMBER(L679),IF(INDEX(Activiteitenoverzicht!$B$5:$B$10001,L679)&lt;&gt;0,INDEX(Activiteitenoverzicht!$B$5:$B$10001,L679),"niet gevonden"),"-")</f>
        <v>-</v>
      </c>
      <c r="N679" t="str" cm="1">
        <f t="array" aca="1" ref="N679" ca="1">IF(ISNUMBER(L679),IF(INDEX(Activiteitenoverzicht!$G$5:$G$10001,L679)&lt;&gt;0,INDEX(Activiteitenoverzicht!$G$5:$G$10001,L679),"niet gevonden"),"-")</f>
        <v>-</v>
      </c>
      <c r="O679" t="str">
        <f ca="1">IF(ISNUMBER(L679), IFERROR(MATCH(A679,OFFSET(Activiteitenoverzicht!$D$5:$D$10001,L679,0), 0)+L679, "-"), "-")</f>
        <v>-</v>
      </c>
      <c r="R679" t="str">
        <f ca="1">IF(ISNUMBER(O679), IFERROR(MATCH(A679,OFFSET(Activiteitenoverzicht!$D$5:$D$10001,O679,0), 0)+O679, "-"), "-")</f>
        <v>-</v>
      </c>
      <c r="U679" t="str">
        <f ca="1">IF(ISNUMBER(R679), IFERROR(MATCH(A679,OFFSET(Activiteitenoverzicht!$D$5:$D$10001,R679,0), 0)+R679, "-"), "-")</f>
        <v>-</v>
      </c>
      <c r="X679" t="str">
        <f ca="1">IF(ISNUMBER(U679), IFERROR(MATCH(A679,OFFSET(Activiteitenoverzicht!$D$5:$D$10001,U679,0), 0)+U679, "-"), "-")</f>
        <v>-</v>
      </c>
      <c r="AA679" t="str">
        <f ca="1">IF(ISNUMBER(X679), IFERROR(MATCH(A679,OFFSET(Activiteitenoverzicht!$D$5:$D$10001,X679,0), 0)+X679, "-"), "-")</f>
        <v>-</v>
      </c>
    </row>
    <row r="680" spans="2:27" x14ac:dyDescent="0.25">
      <c r="B680">
        <f t="shared" si="10"/>
        <v>0</v>
      </c>
      <c r="C680" t="e">
        <f>MATCH(A680,Activiteitenoverzicht!$D$5:$D$10001, 0)</f>
        <v>#N/A</v>
      </c>
      <c r="D680" t="e" cm="1">
        <f t="array" ref="D680">IF(INDEX(Activiteitenoverzicht!$B$5:$B$10001,C680)&lt;&gt;0,INDEX(Activiteitenoverzicht!$B$5:$B$10001,C680),"niet gevonden")</f>
        <v>#N/A</v>
      </c>
      <c r="E680" t="e" cm="1">
        <f t="array" ref="E680">IF(INDEX(Activiteitenoverzicht!$G$5:$G$10001,C680)&lt;&gt;0,INDEX(Activiteitenoverzicht!$G$5:$G$10001,C680),"niet gevonden")</f>
        <v>#N/A</v>
      </c>
      <c r="F680" t="str">
        <f ca="1">IFERROR(MATCH(A680,OFFSET(Activiteitenoverzicht!$D$5:$D$2079,C680,0), 0)+C680, "-")</f>
        <v>-</v>
      </c>
      <c r="G680" t="str" cm="1">
        <f t="array" aca="1" ref="G680" ca="1">IF(ISNUMBER(F680),IF(INDEX(Activiteitenoverzicht!$B$5:$B$10001,F680)&lt;&gt;0,INDEX(Activiteitenoverzicht!$B$5:$B$10001,F680),"niet gevonden"),"-")</f>
        <v>-</v>
      </c>
      <c r="H680" t="str" cm="1">
        <f t="array" aca="1" ref="H680" ca="1">IF(ISNUMBER(F680),IF(INDEX(Activiteitenoverzicht!$G$5:$G$10001,F680)&lt;&gt;0,INDEX(Activiteitenoverzicht!$G$5:$G$10001,F680),"niet gevonden"),"-")</f>
        <v>-</v>
      </c>
      <c r="I680" t="str">
        <f ca="1">IF(ISNUMBER(F680), IFERROR(MATCH(A680,OFFSET(Activiteitenoverzicht!$D$5:$D$10001,F680,0), 0)+F680, "-"), "-")</f>
        <v>-</v>
      </c>
      <c r="J680" t="str" cm="1">
        <f t="array" aca="1" ref="J680" ca="1">IF(ISNUMBER(I680),IF(INDEX(Activiteitenoverzicht!$B$5:$B$10001,I680)&lt;&gt;0,INDEX(Activiteitenoverzicht!$B$5:$B$10001,I680),"niet gevonden"),"-")</f>
        <v>-</v>
      </c>
      <c r="K680" t="str" cm="1">
        <f t="array" aca="1" ref="K680" ca="1">IF(ISNUMBER(I680),IF(INDEX(Activiteitenoverzicht!$G$5:$G$10001,I680)&lt;&gt;0,INDEX(Activiteitenoverzicht!$G$5:$G$10001,I680),"niet gevonden"),"-")</f>
        <v>-</v>
      </c>
      <c r="L680" t="str">
        <f ca="1">IF(ISNUMBER(I680), IFERROR(MATCH(A680,OFFSET(Activiteitenoverzicht!$D$5:$D$10001,I680,0), 0)+I680, "-"), "-")</f>
        <v>-</v>
      </c>
      <c r="M680" t="str" cm="1">
        <f t="array" aca="1" ref="M680" ca="1">IF(ISNUMBER(L680),IF(INDEX(Activiteitenoverzicht!$B$5:$B$10001,L680)&lt;&gt;0,INDEX(Activiteitenoverzicht!$B$5:$B$10001,L680),"niet gevonden"),"-")</f>
        <v>-</v>
      </c>
      <c r="N680" t="str" cm="1">
        <f t="array" aca="1" ref="N680" ca="1">IF(ISNUMBER(L680),IF(INDEX(Activiteitenoverzicht!$G$5:$G$10001,L680)&lt;&gt;0,INDEX(Activiteitenoverzicht!$G$5:$G$10001,L680),"niet gevonden"),"-")</f>
        <v>-</v>
      </c>
      <c r="O680" t="str">
        <f ca="1">IF(ISNUMBER(L680), IFERROR(MATCH(A680,OFFSET(Activiteitenoverzicht!$D$5:$D$10001,L680,0), 0)+L680, "-"), "-")</f>
        <v>-</v>
      </c>
      <c r="R680" t="str">
        <f ca="1">IF(ISNUMBER(O680), IFERROR(MATCH(A680,OFFSET(Activiteitenoverzicht!$D$5:$D$10001,O680,0), 0)+O680, "-"), "-")</f>
        <v>-</v>
      </c>
      <c r="U680" t="str">
        <f ca="1">IF(ISNUMBER(R680), IFERROR(MATCH(A680,OFFSET(Activiteitenoverzicht!$D$5:$D$10001,R680,0), 0)+R680, "-"), "-")</f>
        <v>-</v>
      </c>
      <c r="X680" t="str">
        <f ca="1">IF(ISNUMBER(U680), IFERROR(MATCH(A680,OFFSET(Activiteitenoverzicht!$D$5:$D$10001,U680,0), 0)+U680, "-"), "-")</f>
        <v>-</v>
      </c>
      <c r="AA680" t="str">
        <f ca="1">IF(ISNUMBER(X680), IFERROR(MATCH(A680,OFFSET(Activiteitenoverzicht!$D$5:$D$10001,X680,0), 0)+X680, "-"), "-")</f>
        <v>-</v>
      </c>
    </row>
    <row r="681" spans="2:27" x14ac:dyDescent="0.25">
      <c r="B681">
        <f t="shared" si="10"/>
        <v>0</v>
      </c>
      <c r="C681" t="e">
        <f>MATCH(A681,Activiteitenoverzicht!$D$5:$D$10001, 0)</f>
        <v>#N/A</v>
      </c>
      <c r="D681" t="e" cm="1">
        <f t="array" ref="D681">IF(INDEX(Activiteitenoverzicht!$B$5:$B$10001,C681)&lt;&gt;0,INDEX(Activiteitenoverzicht!$B$5:$B$10001,C681),"niet gevonden")</f>
        <v>#N/A</v>
      </c>
      <c r="E681" t="e" cm="1">
        <f t="array" ref="E681">IF(INDEX(Activiteitenoverzicht!$G$5:$G$10001,C681)&lt;&gt;0,INDEX(Activiteitenoverzicht!$G$5:$G$10001,C681),"niet gevonden")</f>
        <v>#N/A</v>
      </c>
      <c r="F681" t="str">
        <f ca="1">IFERROR(MATCH(A681,OFFSET(Activiteitenoverzicht!$D$5:$D$2079,C681,0), 0)+C681, "-")</f>
        <v>-</v>
      </c>
      <c r="G681" t="str" cm="1">
        <f t="array" aca="1" ref="G681" ca="1">IF(ISNUMBER(F681),IF(INDEX(Activiteitenoverzicht!$B$5:$B$10001,F681)&lt;&gt;0,INDEX(Activiteitenoverzicht!$B$5:$B$10001,F681),"niet gevonden"),"-")</f>
        <v>-</v>
      </c>
      <c r="H681" t="str" cm="1">
        <f t="array" aca="1" ref="H681" ca="1">IF(ISNUMBER(F681),IF(INDEX(Activiteitenoverzicht!$G$5:$G$10001,F681)&lt;&gt;0,INDEX(Activiteitenoverzicht!$G$5:$G$10001,F681),"niet gevonden"),"-")</f>
        <v>-</v>
      </c>
      <c r="I681" t="str">
        <f ca="1">IF(ISNUMBER(F681), IFERROR(MATCH(A681,OFFSET(Activiteitenoverzicht!$D$5:$D$10001,F681,0), 0)+F681, "-"), "-")</f>
        <v>-</v>
      </c>
      <c r="J681" t="str" cm="1">
        <f t="array" aca="1" ref="J681" ca="1">IF(ISNUMBER(I681),IF(INDEX(Activiteitenoverzicht!$B$5:$B$10001,I681)&lt;&gt;0,INDEX(Activiteitenoverzicht!$B$5:$B$10001,I681),"niet gevonden"),"-")</f>
        <v>-</v>
      </c>
      <c r="K681" t="str" cm="1">
        <f t="array" aca="1" ref="K681" ca="1">IF(ISNUMBER(I681),IF(INDEX(Activiteitenoverzicht!$G$5:$G$10001,I681)&lt;&gt;0,INDEX(Activiteitenoverzicht!$G$5:$G$10001,I681),"niet gevonden"),"-")</f>
        <v>-</v>
      </c>
      <c r="L681" t="str">
        <f ca="1">IF(ISNUMBER(I681), IFERROR(MATCH(A681,OFFSET(Activiteitenoverzicht!$D$5:$D$10001,I681,0), 0)+I681, "-"), "-")</f>
        <v>-</v>
      </c>
      <c r="M681" t="str" cm="1">
        <f t="array" aca="1" ref="M681" ca="1">IF(ISNUMBER(L681),IF(INDEX(Activiteitenoverzicht!$B$5:$B$10001,L681)&lt;&gt;0,INDEX(Activiteitenoverzicht!$B$5:$B$10001,L681),"niet gevonden"),"-")</f>
        <v>-</v>
      </c>
      <c r="N681" t="str" cm="1">
        <f t="array" aca="1" ref="N681" ca="1">IF(ISNUMBER(L681),IF(INDEX(Activiteitenoverzicht!$G$5:$G$10001,L681)&lt;&gt;0,INDEX(Activiteitenoverzicht!$G$5:$G$10001,L681),"niet gevonden"),"-")</f>
        <v>-</v>
      </c>
      <c r="O681" t="str">
        <f ca="1">IF(ISNUMBER(L681), IFERROR(MATCH(A681,OFFSET(Activiteitenoverzicht!$D$5:$D$10001,L681,0), 0)+L681, "-"), "-")</f>
        <v>-</v>
      </c>
      <c r="R681" t="str">
        <f ca="1">IF(ISNUMBER(O681), IFERROR(MATCH(A681,OFFSET(Activiteitenoverzicht!$D$5:$D$10001,O681,0), 0)+O681, "-"), "-")</f>
        <v>-</v>
      </c>
      <c r="U681" t="str">
        <f ca="1">IF(ISNUMBER(R681), IFERROR(MATCH(A681,OFFSET(Activiteitenoverzicht!$D$5:$D$10001,R681,0), 0)+R681, "-"), "-")</f>
        <v>-</v>
      </c>
      <c r="X681" t="str">
        <f ca="1">IF(ISNUMBER(U681), IFERROR(MATCH(A681,OFFSET(Activiteitenoverzicht!$D$5:$D$10001,U681,0), 0)+U681, "-"), "-")</f>
        <v>-</v>
      </c>
      <c r="AA681" t="str">
        <f ca="1">IF(ISNUMBER(X681), IFERROR(MATCH(A681,OFFSET(Activiteitenoverzicht!$D$5:$D$10001,X681,0), 0)+X681, "-"), "-")</f>
        <v>-</v>
      </c>
    </row>
    <row r="682" spans="2:27" x14ac:dyDescent="0.25">
      <c r="B682">
        <f t="shared" si="10"/>
        <v>0</v>
      </c>
      <c r="C682" t="e">
        <f>MATCH(A682,Activiteitenoverzicht!$D$5:$D$10001, 0)</f>
        <v>#N/A</v>
      </c>
      <c r="D682" t="e" cm="1">
        <f t="array" ref="D682">IF(INDEX(Activiteitenoverzicht!$B$5:$B$10001,C682)&lt;&gt;0,INDEX(Activiteitenoverzicht!$B$5:$B$10001,C682),"niet gevonden")</f>
        <v>#N/A</v>
      </c>
      <c r="E682" t="e" cm="1">
        <f t="array" ref="E682">IF(INDEX(Activiteitenoverzicht!$G$5:$G$10001,C682)&lt;&gt;0,INDEX(Activiteitenoverzicht!$G$5:$G$10001,C682),"niet gevonden")</f>
        <v>#N/A</v>
      </c>
      <c r="F682" t="str">
        <f ca="1">IFERROR(MATCH(A682,OFFSET(Activiteitenoverzicht!$D$5:$D$2079,C682,0), 0)+C682, "-")</f>
        <v>-</v>
      </c>
      <c r="G682" t="str" cm="1">
        <f t="array" aca="1" ref="G682" ca="1">IF(ISNUMBER(F682),IF(INDEX(Activiteitenoverzicht!$B$5:$B$10001,F682)&lt;&gt;0,INDEX(Activiteitenoverzicht!$B$5:$B$10001,F682),"niet gevonden"),"-")</f>
        <v>-</v>
      </c>
      <c r="H682" t="str" cm="1">
        <f t="array" aca="1" ref="H682" ca="1">IF(ISNUMBER(F682),IF(INDEX(Activiteitenoverzicht!$G$5:$G$10001,F682)&lt;&gt;0,INDEX(Activiteitenoverzicht!$G$5:$G$10001,F682),"niet gevonden"),"-")</f>
        <v>-</v>
      </c>
      <c r="I682" t="str">
        <f ca="1">IF(ISNUMBER(F682), IFERROR(MATCH(A682,OFFSET(Activiteitenoverzicht!$D$5:$D$10001,F682,0), 0)+F682, "-"), "-")</f>
        <v>-</v>
      </c>
      <c r="J682" t="str" cm="1">
        <f t="array" aca="1" ref="J682" ca="1">IF(ISNUMBER(I682),IF(INDEX(Activiteitenoverzicht!$B$5:$B$10001,I682)&lt;&gt;0,INDEX(Activiteitenoverzicht!$B$5:$B$10001,I682),"niet gevonden"),"-")</f>
        <v>-</v>
      </c>
      <c r="K682" t="str" cm="1">
        <f t="array" aca="1" ref="K682" ca="1">IF(ISNUMBER(I682),IF(INDEX(Activiteitenoverzicht!$G$5:$G$10001,I682)&lt;&gt;0,INDEX(Activiteitenoverzicht!$G$5:$G$10001,I682),"niet gevonden"),"-")</f>
        <v>-</v>
      </c>
      <c r="L682" t="str">
        <f ca="1">IF(ISNUMBER(I682), IFERROR(MATCH(A682,OFFSET(Activiteitenoverzicht!$D$5:$D$10001,I682,0), 0)+I682, "-"), "-")</f>
        <v>-</v>
      </c>
      <c r="M682" t="str" cm="1">
        <f t="array" aca="1" ref="M682" ca="1">IF(ISNUMBER(L682),IF(INDEX(Activiteitenoverzicht!$B$5:$B$10001,L682)&lt;&gt;0,INDEX(Activiteitenoverzicht!$B$5:$B$10001,L682),"niet gevonden"),"-")</f>
        <v>-</v>
      </c>
      <c r="N682" t="str" cm="1">
        <f t="array" aca="1" ref="N682" ca="1">IF(ISNUMBER(L682),IF(INDEX(Activiteitenoverzicht!$G$5:$G$10001,L682)&lt;&gt;0,INDEX(Activiteitenoverzicht!$G$5:$G$10001,L682),"niet gevonden"),"-")</f>
        <v>-</v>
      </c>
      <c r="O682" t="str">
        <f ca="1">IF(ISNUMBER(L682), IFERROR(MATCH(A682,OFFSET(Activiteitenoverzicht!$D$5:$D$10001,L682,0), 0)+L682, "-"), "-")</f>
        <v>-</v>
      </c>
      <c r="R682" t="str">
        <f ca="1">IF(ISNUMBER(O682), IFERROR(MATCH(A682,OFFSET(Activiteitenoverzicht!$D$5:$D$10001,O682,0), 0)+O682, "-"), "-")</f>
        <v>-</v>
      </c>
      <c r="U682" t="str">
        <f ca="1">IF(ISNUMBER(R682), IFERROR(MATCH(A682,OFFSET(Activiteitenoverzicht!$D$5:$D$10001,R682,0), 0)+R682, "-"), "-")</f>
        <v>-</v>
      </c>
      <c r="X682" t="str">
        <f ca="1">IF(ISNUMBER(U682), IFERROR(MATCH(A682,OFFSET(Activiteitenoverzicht!$D$5:$D$10001,U682,0), 0)+U682, "-"), "-")</f>
        <v>-</v>
      </c>
      <c r="AA682" t="str">
        <f ca="1">IF(ISNUMBER(X682), IFERROR(MATCH(A682,OFFSET(Activiteitenoverzicht!$D$5:$D$10001,X682,0), 0)+X682, "-"), "-")</f>
        <v>-</v>
      </c>
    </row>
    <row r="683" spans="2:27" x14ac:dyDescent="0.25">
      <c r="B683">
        <f t="shared" si="10"/>
        <v>0</v>
      </c>
      <c r="C683" t="e">
        <f>MATCH(A683,Activiteitenoverzicht!$D$5:$D$10001, 0)</f>
        <v>#N/A</v>
      </c>
      <c r="D683" t="e" cm="1">
        <f t="array" ref="D683">IF(INDEX(Activiteitenoverzicht!$B$5:$B$10001,C683)&lt;&gt;0,INDEX(Activiteitenoverzicht!$B$5:$B$10001,C683),"niet gevonden")</f>
        <v>#N/A</v>
      </c>
      <c r="E683" t="e" cm="1">
        <f t="array" ref="E683">IF(INDEX(Activiteitenoverzicht!$G$5:$G$10001,C683)&lt;&gt;0,INDEX(Activiteitenoverzicht!$G$5:$G$10001,C683),"niet gevonden")</f>
        <v>#N/A</v>
      </c>
      <c r="F683" t="str">
        <f ca="1">IFERROR(MATCH(A683,OFFSET(Activiteitenoverzicht!$D$5:$D$2079,C683,0), 0)+C683, "-")</f>
        <v>-</v>
      </c>
      <c r="G683" t="str" cm="1">
        <f t="array" aca="1" ref="G683" ca="1">IF(ISNUMBER(F683),IF(INDEX(Activiteitenoverzicht!$B$5:$B$10001,F683)&lt;&gt;0,INDEX(Activiteitenoverzicht!$B$5:$B$10001,F683),"niet gevonden"),"-")</f>
        <v>-</v>
      </c>
      <c r="H683" t="str" cm="1">
        <f t="array" aca="1" ref="H683" ca="1">IF(ISNUMBER(F683),IF(INDEX(Activiteitenoverzicht!$G$5:$G$10001,F683)&lt;&gt;0,INDEX(Activiteitenoverzicht!$G$5:$G$10001,F683),"niet gevonden"),"-")</f>
        <v>-</v>
      </c>
      <c r="I683" t="str">
        <f ca="1">IF(ISNUMBER(F683), IFERROR(MATCH(A683,OFFSET(Activiteitenoverzicht!$D$5:$D$10001,F683,0), 0)+F683, "-"), "-")</f>
        <v>-</v>
      </c>
      <c r="J683" t="str" cm="1">
        <f t="array" aca="1" ref="J683" ca="1">IF(ISNUMBER(I683),IF(INDEX(Activiteitenoverzicht!$B$5:$B$10001,I683)&lt;&gt;0,INDEX(Activiteitenoverzicht!$B$5:$B$10001,I683),"niet gevonden"),"-")</f>
        <v>-</v>
      </c>
      <c r="K683" t="str" cm="1">
        <f t="array" aca="1" ref="K683" ca="1">IF(ISNUMBER(I683),IF(INDEX(Activiteitenoverzicht!$G$5:$G$10001,I683)&lt;&gt;0,INDEX(Activiteitenoverzicht!$G$5:$G$10001,I683),"niet gevonden"),"-")</f>
        <v>-</v>
      </c>
      <c r="L683" t="str">
        <f ca="1">IF(ISNUMBER(I683), IFERROR(MATCH(A683,OFFSET(Activiteitenoverzicht!$D$5:$D$10001,I683,0), 0)+I683, "-"), "-")</f>
        <v>-</v>
      </c>
      <c r="M683" t="str" cm="1">
        <f t="array" aca="1" ref="M683" ca="1">IF(ISNUMBER(L683),IF(INDEX(Activiteitenoverzicht!$B$5:$B$10001,L683)&lt;&gt;0,INDEX(Activiteitenoverzicht!$B$5:$B$10001,L683),"niet gevonden"),"-")</f>
        <v>-</v>
      </c>
      <c r="N683" t="str" cm="1">
        <f t="array" aca="1" ref="N683" ca="1">IF(ISNUMBER(L683),IF(INDEX(Activiteitenoverzicht!$G$5:$G$10001,L683)&lt;&gt;0,INDEX(Activiteitenoverzicht!$G$5:$G$10001,L683),"niet gevonden"),"-")</f>
        <v>-</v>
      </c>
      <c r="O683" t="str">
        <f ca="1">IF(ISNUMBER(L683), IFERROR(MATCH(A683,OFFSET(Activiteitenoverzicht!$D$5:$D$10001,L683,0), 0)+L683, "-"), "-")</f>
        <v>-</v>
      </c>
      <c r="R683" t="str">
        <f ca="1">IF(ISNUMBER(O683), IFERROR(MATCH(A683,OFFSET(Activiteitenoverzicht!$D$5:$D$10001,O683,0), 0)+O683, "-"), "-")</f>
        <v>-</v>
      </c>
      <c r="U683" t="str">
        <f ca="1">IF(ISNUMBER(R683), IFERROR(MATCH(A683,OFFSET(Activiteitenoverzicht!$D$5:$D$10001,R683,0), 0)+R683, "-"), "-")</f>
        <v>-</v>
      </c>
      <c r="X683" t="str">
        <f ca="1">IF(ISNUMBER(U683), IFERROR(MATCH(A683,OFFSET(Activiteitenoverzicht!$D$5:$D$10001,U683,0), 0)+U683, "-"), "-")</f>
        <v>-</v>
      </c>
      <c r="AA683" t="str">
        <f ca="1">IF(ISNUMBER(X683), IFERROR(MATCH(A683,OFFSET(Activiteitenoverzicht!$D$5:$D$10001,X683,0), 0)+X683, "-"), "-")</f>
        <v>-</v>
      </c>
    </row>
    <row r="684" spans="2:27" x14ac:dyDescent="0.25">
      <c r="B684">
        <f t="shared" si="10"/>
        <v>0</v>
      </c>
      <c r="C684" t="e">
        <f>MATCH(A684,Activiteitenoverzicht!$D$5:$D$10001, 0)</f>
        <v>#N/A</v>
      </c>
      <c r="D684" t="e" cm="1">
        <f t="array" ref="D684">IF(INDEX(Activiteitenoverzicht!$B$5:$B$10001,C684)&lt;&gt;0,INDEX(Activiteitenoverzicht!$B$5:$B$10001,C684),"niet gevonden")</f>
        <v>#N/A</v>
      </c>
      <c r="E684" t="e" cm="1">
        <f t="array" ref="E684">IF(INDEX(Activiteitenoverzicht!$G$5:$G$10001,C684)&lt;&gt;0,INDEX(Activiteitenoverzicht!$G$5:$G$10001,C684),"niet gevonden")</f>
        <v>#N/A</v>
      </c>
      <c r="F684" t="str">
        <f ca="1">IFERROR(MATCH(A684,OFFSET(Activiteitenoverzicht!$D$5:$D$2079,C684,0), 0)+C684, "-")</f>
        <v>-</v>
      </c>
      <c r="G684" t="str" cm="1">
        <f t="array" aca="1" ref="G684" ca="1">IF(ISNUMBER(F684),IF(INDEX(Activiteitenoverzicht!$B$5:$B$10001,F684)&lt;&gt;0,INDEX(Activiteitenoverzicht!$B$5:$B$10001,F684),"niet gevonden"),"-")</f>
        <v>-</v>
      </c>
      <c r="H684" t="str" cm="1">
        <f t="array" aca="1" ref="H684" ca="1">IF(ISNUMBER(F684),IF(INDEX(Activiteitenoverzicht!$G$5:$G$10001,F684)&lt;&gt;0,INDEX(Activiteitenoverzicht!$G$5:$G$10001,F684),"niet gevonden"),"-")</f>
        <v>-</v>
      </c>
      <c r="I684" t="str">
        <f ca="1">IF(ISNUMBER(F684), IFERROR(MATCH(A684,OFFSET(Activiteitenoverzicht!$D$5:$D$10001,F684,0), 0)+F684, "-"), "-")</f>
        <v>-</v>
      </c>
      <c r="J684" t="str" cm="1">
        <f t="array" aca="1" ref="J684" ca="1">IF(ISNUMBER(I684),IF(INDEX(Activiteitenoverzicht!$B$5:$B$10001,I684)&lt;&gt;0,INDEX(Activiteitenoverzicht!$B$5:$B$10001,I684),"niet gevonden"),"-")</f>
        <v>-</v>
      </c>
      <c r="K684" t="str" cm="1">
        <f t="array" aca="1" ref="K684" ca="1">IF(ISNUMBER(I684),IF(INDEX(Activiteitenoverzicht!$G$5:$G$10001,I684)&lt;&gt;0,INDEX(Activiteitenoverzicht!$G$5:$G$10001,I684),"niet gevonden"),"-")</f>
        <v>-</v>
      </c>
      <c r="L684" t="str">
        <f ca="1">IF(ISNUMBER(I684), IFERROR(MATCH(A684,OFFSET(Activiteitenoverzicht!$D$5:$D$10001,I684,0), 0)+I684, "-"), "-")</f>
        <v>-</v>
      </c>
      <c r="M684" t="str" cm="1">
        <f t="array" aca="1" ref="M684" ca="1">IF(ISNUMBER(L684),IF(INDEX(Activiteitenoverzicht!$B$5:$B$10001,L684)&lt;&gt;0,INDEX(Activiteitenoverzicht!$B$5:$B$10001,L684),"niet gevonden"),"-")</f>
        <v>-</v>
      </c>
      <c r="N684" t="str" cm="1">
        <f t="array" aca="1" ref="N684" ca="1">IF(ISNUMBER(L684),IF(INDEX(Activiteitenoverzicht!$G$5:$G$10001,L684)&lt;&gt;0,INDEX(Activiteitenoverzicht!$G$5:$G$10001,L684),"niet gevonden"),"-")</f>
        <v>-</v>
      </c>
      <c r="O684" t="str">
        <f ca="1">IF(ISNUMBER(L684), IFERROR(MATCH(A684,OFFSET(Activiteitenoverzicht!$D$5:$D$10001,L684,0), 0)+L684, "-"), "-")</f>
        <v>-</v>
      </c>
      <c r="R684" t="str">
        <f ca="1">IF(ISNUMBER(O684), IFERROR(MATCH(A684,OFFSET(Activiteitenoverzicht!$D$5:$D$10001,O684,0), 0)+O684, "-"), "-")</f>
        <v>-</v>
      </c>
      <c r="U684" t="str">
        <f ca="1">IF(ISNUMBER(R684), IFERROR(MATCH(A684,OFFSET(Activiteitenoverzicht!$D$5:$D$10001,R684,0), 0)+R684, "-"), "-")</f>
        <v>-</v>
      </c>
      <c r="X684" t="str">
        <f ca="1">IF(ISNUMBER(U684), IFERROR(MATCH(A684,OFFSET(Activiteitenoverzicht!$D$5:$D$10001,U684,0), 0)+U684, "-"), "-")</f>
        <v>-</v>
      </c>
      <c r="AA684" t="str">
        <f ca="1">IF(ISNUMBER(X684), IFERROR(MATCH(A684,OFFSET(Activiteitenoverzicht!$D$5:$D$10001,X684,0), 0)+X684, "-"), "-")</f>
        <v>-</v>
      </c>
    </row>
    <row r="685" spans="2:27" x14ac:dyDescent="0.25">
      <c r="B685">
        <f t="shared" si="10"/>
        <v>0</v>
      </c>
      <c r="C685" t="e">
        <f>MATCH(A685,Activiteitenoverzicht!$D$5:$D$10001, 0)</f>
        <v>#N/A</v>
      </c>
      <c r="D685" t="e" cm="1">
        <f t="array" ref="D685">IF(INDEX(Activiteitenoverzicht!$B$5:$B$10001,C685)&lt;&gt;0,INDEX(Activiteitenoverzicht!$B$5:$B$10001,C685),"niet gevonden")</f>
        <v>#N/A</v>
      </c>
      <c r="E685" t="e" cm="1">
        <f t="array" ref="E685">IF(INDEX(Activiteitenoverzicht!$G$5:$G$10001,C685)&lt;&gt;0,INDEX(Activiteitenoverzicht!$G$5:$G$10001,C685),"niet gevonden")</f>
        <v>#N/A</v>
      </c>
      <c r="F685" t="str">
        <f ca="1">IFERROR(MATCH(A685,OFFSET(Activiteitenoverzicht!$D$5:$D$2079,C685,0), 0)+C685, "-")</f>
        <v>-</v>
      </c>
      <c r="G685" t="str" cm="1">
        <f t="array" aca="1" ref="G685" ca="1">IF(ISNUMBER(F685),IF(INDEX(Activiteitenoverzicht!$B$5:$B$10001,F685)&lt;&gt;0,INDEX(Activiteitenoverzicht!$B$5:$B$10001,F685),"niet gevonden"),"-")</f>
        <v>-</v>
      </c>
      <c r="H685" t="str" cm="1">
        <f t="array" aca="1" ref="H685" ca="1">IF(ISNUMBER(F685),IF(INDEX(Activiteitenoverzicht!$G$5:$G$10001,F685)&lt;&gt;0,INDEX(Activiteitenoverzicht!$G$5:$G$10001,F685),"niet gevonden"),"-")</f>
        <v>-</v>
      </c>
      <c r="I685" t="str">
        <f ca="1">IF(ISNUMBER(F685), IFERROR(MATCH(A685,OFFSET(Activiteitenoverzicht!$D$5:$D$10001,F685,0), 0)+F685, "-"), "-")</f>
        <v>-</v>
      </c>
      <c r="J685" t="str" cm="1">
        <f t="array" aca="1" ref="J685" ca="1">IF(ISNUMBER(I685),IF(INDEX(Activiteitenoverzicht!$B$5:$B$10001,I685)&lt;&gt;0,INDEX(Activiteitenoverzicht!$B$5:$B$10001,I685),"niet gevonden"),"-")</f>
        <v>-</v>
      </c>
      <c r="K685" t="str" cm="1">
        <f t="array" aca="1" ref="K685" ca="1">IF(ISNUMBER(I685),IF(INDEX(Activiteitenoverzicht!$G$5:$G$10001,I685)&lt;&gt;0,INDEX(Activiteitenoverzicht!$G$5:$G$10001,I685),"niet gevonden"),"-")</f>
        <v>-</v>
      </c>
      <c r="L685" t="str">
        <f ca="1">IF(ISNUMBER(I685), IFERROR(MATCH(A685,OFFSET(Activiteitenoverzicht!$D$5:$D$10001,I685,0), 0)+I685, "-"), "-")</f>
        <v>-</v>
      </c>
      <c r="M685" t="str" cm="1">
        <f t="array" aca="1" ref="M685" ca="1">IF(ISNUMBER(L685),IF(INDEX(Activiteitenoverzicht!$B$5:$B$10001,L685)&lt;&gt;0,INDEX(Activiteitenoverzicht!$B$5:$B$10001,L685),"niet gevonden"),"-")</f>
        <v>-</v>
      </c>
      <c r="N685" t="str" cm="1">
        <f t="array" aca="1" ref="N685" ca="1">IF(ISNUMBER(L685),IF(INDEX(Activiteitenoverzicht!$G$5:$G$10001,L685)&lt;&gt;0,INDEX(Activiteitenoverzicht!$G$5:$G$10001,L685),"niet gevonden"),"-")</f>
        <v>-</v>
      </c>
      <c r="O685" t="str">
        <f ca="1">IF(ISNUMBER(L685), IFERROR(MATCH(A685,OFFSET(Activiteitenoverzicht!$D$5:$D$10001,L685,0), 0)+L685, "-"), "-")</f>
        <v>-</v>
      </c>
      <c r="R685" t="str">
        <f ca="1">IF(ISNUMBER(O685), IFERROR(MATCH(A685,OFFSET(Activiteitenoverzicht!$D$5:$D$10001,O685,0), 0)+O685, "-"), "-")</f>
        <v>-</v>
      </c>
      <c r="U685" t="str">
        <f ca="1">IF(ISNUMBER(R685), IFERROR(MATCH(A685,OFFSET(Activiteitenoverzicht!$D$5:$D$10001,R685,0), 0)+R685, "-"), "-")</f>
        <v>-</v>
      </c>
      <c r="X685" t="str">
        <f ca="1">IF(ISNUMBER(U685), IFERROR(MATCH(A685,OFFSET(Activiteitenoverzicht!$D$5:$D$10001,U685,0), 0)+U685, "-"), "-")</f>
        <v>-</v>
      </c>
      <c r="AA685" t="str">
        <f ca="1">IF(ISNUMBER(X685), IFERROR(MATCH(A685,OFFSET(Activiteitenoverzicht!$D$5:$D$10001,X685,0), 0)+X685, "-"), "-")</f>
        <v>-</v>
      </c>
    </row>
    <row r="686" spans="2:27" x14ac:dyDescent="0.25">
      <c r="B686">
        <f t="shared" si="10"/>
        <v>0</v>
      </c>
      <c r="C686" t="e">
        <f>MATCH(A686,Activiteitenoverzicht!$D$5:$D$10001, 0)</f>
        <v>#N/A</v>
      </c>
      <c r="D686" t="e" cm="1">
        <f t="array" ref="D686">IF(INDEX(Activiteitenoverzicht!$B$5:$B$10001,C686)&lt;&gt;0,INDEX(Activiteitenoverzicht!$B$5:$B$10001,C686),"niet gevonden")</f>
        <v>#N/A</v>
      </c>
      <c r="E686" t="e" cm="1">
        <f t="array" ref="E686">IF(INDEX(Activiteitenoverzicht!$G$5:$G$10001,C686)&lt;&gt;0,INDEX(Activiteitenoverzicht!$G$5:$G$10001,C686),"niet gevonden")</f>
        <v>#N/A</v>
      </c>
      <c r="F686" t="str">
        <f ca="1">IFERROR(MATCH(A686,OFFSET(Activiteitenoverzicht!$D$5:$D$2079,C686,0), 0)+C686, "-")</f>
        <v>-</v>
      </c>
      <c r="G686" t="str" cm="1">
        <f t="array" aca="1" ref="G686" ca="1">IF(ISNUMBER(F686),IF(INDEX(Activiteitenoverzicht!$B$5:$B$10001,F686)&lt;&gt;0,INDEX(Activiteitenoverzicht!$B$5:$B$10001,F686),"niet gevonden"),"-")</f>
        <v>-</v>
      </c>
      <c r="H686" t="str" cm="1">
        <f t="array" aca="1" ref="H686" ca="1">IF(ISNUMBER(F686),IF(INDEX(Activiteitenoverzicht!$G$5:$G$10001,F686)&lt;&gt;0,INDEX(Activiteitenoverzicht!$G$5:$G$10001,F686),"niet gevonden"),"-")</f>
        <v>-</v>
      </c>
      <c r="I686" t="str">
        <f ca="1">IF(ISNUMBER(F686), IFERROR(MATCH(A686,OFFSET(Activiteitenoverzicht!$D$5:$D$10001,F686,0), 0)+F686, "-"), "-")</f>
        <v>-</v>
      </c>
      <c r="J686" t="str" cm="1">
        <f t="array" aca="1" ref="J686" ca="1">IF(ISNUMBER(I686),IF(INDEX(Activiteitenoverzicht!$B$5:$B$10001,I686)&lt;&gt;0,INDEX(Activiteitenoverzicht!$B$5:$B$10001,I686),"niet gevonden"),"-")</f>
        <v>-</v>
      </c>
      <c r="K686" t="str" cm="1">
        <f t="array" aca="1" ref="K686" ca="1">IF(ISNUMBER(I686),IF(INDEX(Activiteitenoverzicht!$G$5:$G$10001,I686)&lt;&gt;0,INDEX(Activiteitenoverzicht!$G$5:$G$10001,I686),"niet gevonden"),"-")</f>
        <v>-</v>
      </c>
      <c r="L686" t="str">
        <f ca="1">IF(ISNUMBER(I686), IFERROR(MATCH(A686,OFFSET(Activiteitenoverzicht!$D$5:$D$10001,I686,0), 0)+I686, "-"), "-")</f>
        <v>-</v>
      </c>
      <c r="M686" t="str" cm="1">
        <f t="array" aca="1" ref="M686" ca="1">IF(ISNUMBER(L686),IF(INDEX(Activiteitenoverzicht!$B$5:$B$10001,L686)&lt;&gt;0,INDEX(Activiteitenoverzicht!$B$5:$B$10001,L686),"niet gevonden"),"-")</f>
        <v>-</v>
      </c>
      <c r="N686" t="str" cm="1">
        <f t="array" aca="1" ref="N686" ca="1">IF(ISNUMBER(L686),IF(INDEX(Activiteitenoverzicht!$G$5:$G$10001,L686)&lt;&gt;0,INDEX(Activiteitenoverzicht!$G$5:$G$10001,L686),"niet gevonden"),"-")</f>
        <v>-</v>
      </c>
      <c r="O686" t="str">
        <f ca="1">IF(ISNUMBER(L686), IFERROR(MATCH(A686,OFFSET(Activiteitenoverzicht!$D$5:$D$10001,L686,0), 0)+L686, "-"), "-")</f>
        <v>-</v>
      </c>
      <c r="R686" t="str">
        <f ca="1">IF(ISNUMBER(O686), IFERROR(MATCH(A686,OFFSET(Activiteitenoverzicht!$D$5:$D$10001,O686,0), 0)+O686, "-"), "-")</f>
        <v>-</v>
      </c>
      <c r="U686" t="str">
        <f ca="1">IF(ISNUMBER(R686), IFERROR(MATCH(A686,OFFSET(Activiteitenoverzicht!$D$5:$D$10001,R686,0), 0)+R686, "-"), "-")</f>
        <v>-</v>
      </c>
      <c r="X686" t="str">
        <f ca="1">IF(ISNUMBER(U686), IFERROR(MATCH(A686,OFFSET(Activiteitenoverzicht!$D$5:$D$10001,U686,0), 0)+U686, "-"), "-")</f>
        <v>-</v>
      </c>
      <c r="AA686" t="str">
        <f ca="1">IF(ISNUMBER(X686), IFERROR(MATCH(A686,OFFSET(Activiteitenoverzicht!$D$5:$D$10001,X686,0), 0)+X686, "-"), "-")</f>
        <v>-</v>
      </c>
    </row>
    <row r="687" spans="2:27" x14ac:dyDescent="0.25">
      <c r="B687">
        <f t="shared" si="10"/>
        <v>0</v>
      </c>
      <c r="C687" t="e">
        <f>MATCH(A687,Activiteitenoverzicht!$D$5:$D$10001, 0)</f>
        <v>#N/A</v>
      </c>
      <c r="D687" t="e" cm="1">
        <f t="array" ref="D687">IF(INDEX(Activiteitenoverzicht!$B$5:$B$10001,C687)&lt;&gt;0,INDEX(Activiteitenoverzicht!$B$5:$B$10001,C687),"niet gevonden")</f>
        <v>#N/A</v>
      </c>
      <c r="E687" t="e" cm="1">
        <f t="array" ref="E687">IF(INDEX(Activiteitenoverzicht!$G$5:$G$10001,C687)&lt;&gt;0,INDEX(Activiteitenoverzicht!$G$5:$G$10001,C687),"niet gevonden")</f>
        <v>#N/A</v>
      </c>
      <c r="F687" t="str">
        <f ca="1">IFERROR(MATCH(A687,OFFSET(Activiteitenoverzicht!$D$5:$D$2079,C687,0), 0)+C687, "-")</f>
        <v>-</v>
      </c>
      <c r="G687" t="str" cm="1">
        <f t="array" aca="1" ref="G687" ca="1">IF(ISNUMBER(F687),IF(INDEX(Activiteitenoverzicht!$B$5:$B$10001,F687)&lt;&gt;0,INDEX(Activiteitenoverzicht!$B$5:$B$10001,F687),"niet gevonden"),"-")</f>
        <v>-</v>
      </c>
      <c r="H687" t="str" cm="1">
        <f t="array" aca="1" ref="H687" ca="1">IF(ISNUMBER(F687),IF(INDEX(Activiteitenoverzicht!$G$5:$G$10001,F687)&lt;&gt;0,INDEX(Activiteitenoverzicht!$G$5:$G$10001,F687),"niet gevonden"),"-")</f>
        <v>-</v>
      </c>
      <c r="I687" t="str">
        <f ca="1">IF(ISNUMBER(F687), IFERROR(MATCH(A687,OFFSET(Activiteitenoverzicht!$D$5:$D$10001,F687,0), 0)+F687, "-"), "-")</f>
        <v>-</v>
      </c>
      <c r="J687" t="str" cm="1">
        <f t="array" aca="1" ref="J687" ca="1">IF(ISNUMBER(I687),IF(INDEX(Activiteitenoverzicht!$B$5:$B$10001,I687)&lt;&gt;0,INDEX(Activiteitenoverzicht!$B$5:$B$10001,I687),"niet gevonden"),"-")</f>
        <v>-</v>
      </c>
      <c r="K687" t="str" cm="1">
        <f t="array" aca="1" ref="K687" ca="1">IF(ISNUMBER(I687),IF(INDEX(Activiteitenoverzicht!$G$5:$G$10001,I687)&lt;&gt;0,INDEX(Activiteitenoverzicht!$G$5:$G$10001,I687),"niet gevonden"),"-")</f>
        <v>-</v>
      </c>
      <c r="L687" t="str">
        <f ca="1">IF(ISNUMBER(I687), IFERROR(MATCH(A687,OFFSET(Activiteitenoverzicht!$D$5:$D$10001,I687,0), 0)+I687, "-"), "-")</f>
        <v>-</v>
      </c>
      <c r="M687" t="str" cm="1">
        <f t="array" aca="1" ref="M687" ca="1">IF(ISNUMBER(L687),IF(INDEX(Activiteitenoverzicht!$B$5:$B$10001,L687)&lt;&gt;0,INDEX(Activiteitenoverzicht!$B$5:$B$10001,L687),"niet gevonden"),"-")</f>
        <v>-</v>
      </c>
      <c r="N687" t="str" cm="1">
        <f t="array" aca="1" ref="N687" ca="1">IF(ISNUMBER(L687),IF(INDEX(Activiteitenoverzicht!$G$5:$G$10001,L687)&lt;&gt;0,INDEX(Activiteitenoverzicht!$G$5:$G$10001,L687),"niet gevonden"),"-")</f>
        <v>-</v>
      </c>
      <c r="O687" t="str">
        <f ca="1">IF(ISNUMBER(L687), IFERROR(MATCH(A687,OFFSET(Activiteitenoverzicht!$D$5:$D$10001,L687,0), 0)+L687, "-"), "-")</f>
        <v>-</v>
      </c>
      <c r="R687" t="str">
        <f ca="1">IF(ISNUMBER(O687), IFERROR(MATCH(A687,OFFSET(Activiteitenoverzicht!$D$5:$D$10001,O687,0), 0)+O687, "-"), "-")</f>
        <v>-</v>
      </c>
      <c r="U687" t="str">
        <f ca="1">IF(ISNUMBER(R687), IFERROR(MATCH(A687,OFFSET(Activiteitenoverzicht!$D$5:$D$10001,R687,0), 0)+R687, "-"), "-")</f>
        <v>-</v>
      </c>
      <c r="X687" t="str">
        <f ca="1">IF(ISNUMBER(U687), IFERROR(MATCH(A687,OFFSET(Activiteitenoverzicht!$D$5:$D$10001,U687,0), 0)+U687, "-"), "-")</f>
        <v>-</v>
      </c>
      <c r="AA687" t="str">
        <f ca="1">IF(ISNUMBER(X687), IFERROR(MATCH(A687,OFFSET(Activiteitenoverzicht!$D$5:$D$10001,X687,0), 0)+X687, "-"), "-")</f>
        <v>-</v>
      </c>
    </row>
    <row r="688" spans="2:27" x14ac:dyDescent="0.25">
      <c r="B688">
        <f t="shared" si="10"/>
        <v>0</v>
      </c>
      <c r="C688" t="e">
        <f>MATCH(A688,Activiteitenoverzicht!$D$5:$D$10001, 0)</f>
        <v>#N/A</v>
      </c>
      <c r="D688" t="e" cm="1">
        <f t="array" ref="D688">IF(INDEX(Activiteitenoverzicht!$B$5:$B$10001,C688)&lt;&gt;0,INDEX(Activiteitenoverzicht!$B$5:$B$10001,C688),"niet gevonden")</f>
        <v>#N/A</v>
      </c>
      <c r="E688" t="e" cm="1">
        <f t="array" ref="E688">IF(INDEX(Activiteitenoverzicht!$G$5:$G$10001,C688)&lt;&gt;0,INDEX(Activiteitenoverzicht!$G$5:$G$10001,C688),"niet gevonden")</f>
        <v>#N/A</v>
      </c>
      <c r="F688" t="str">
        <f ca="1">IFERROR(MATCH(A688,OFFSET(Activiteitenoverzicht!$D$5:$D$2079,C688,0), 0)+C688, "-")</f>
        <v>-</v>
      </c>
      <c r="G688" t="str" cm="1">
        <f t="array" aca="1" ref="G688" ca="1">IF(ISNUMBER(F688),IF(INDEX(Activiteitenoverzicht!$B$5:$B$10001,F688)&lt;&gt;0,INDEX(Activiteitenoverzicht!$B$5:$B$10001,F688),"niet gevonden"),"-")</f>
        <v>-</v>
      </c>
      <c r="H688" t="str" cm="1">
        <f t="array" aca="1" ref="H688" ca="1">IF(ISNUMBER(F688),IF(INDEX(Activiteitenoverzicht!$G$5:$G$10001,F688)&lt;&gt;0,INDEX(Activiteitenoverzicht!$G$5:$G$10001,F688),"niet gevonden"),"-")</f>
        <v>-</v>
      </c>
      <c r="I688" t="str">
        <f ca="1">IF(ISNUMBER(F688), IFERROR(MATCH(A688,OFFSET(Activiteitenoverzicht!$D$5:$D$10001,F688,0), 0)+F688, "-"), "-")</f>
        <v>-</v>
      </c>
      <c r="J688" t="str" cm="1">
        <f t="array" aca="1" ref="J688" ca="1">IF(ISNUMBER(I688),IF(INDEX(Activiteitenoverzicht!$B$5:$B$10001,I688)&lt;&gt;0,INDEX(Activiteitenoverzicht!$B$5:$B$10001,I688),"niet gevonden"),"-")</f>
        <v>-</v>
      </c>
      <c r="K688" t="str" cm="1">
        <f t="array" aca="1" ref="K688" ca="1">IF(ISNUMBER(I688),IF(INDEX(Activiteitenoverzicht!$G$5:$G$10001,I688)&lt;&gt;0,INDEX(Activiteitenoverzicht!$G$5:$G$10001,I688),"niet gevonden"),"-")</f>
        <v>-</v>
      </c>
      <c r="L688" t="str">
        <f ca="1">IF(ISNUMBER(I688), IFERROR(MATCH(A688,OFFSET(Activiteitenoverzicht!$D$5:$D$10001,I688,0), 0)+I688, "-"), "-")</f>
        <v>-</v>
      </c>
      <c r="M688" t="str" cm="1">
        <f t="array" aca="1" ref="M688" ca="1">IF(ISNUMBER(L688),IF(INDEX(Activiteitenoverzicht!$B$5:$B$10001,L688)&lt;&gt;0,INDEX(Activiteitenoverzicht!$B$5:$B$10001,L688),"niet gevonden"),"-")</f>
        <v>-</v>
      </c>
      <c r="N688" t="str" cm="1">
        <f t="array" aca="1" ref="N688" ca="1">IF(ISNUMBER(L688),IF(INDEX(Activiteitenoverzicht!$G$5:$G$10001,L688)&lt;&gt;0,INDEX(Activiteitenoverzicht!$G$5:$G$10001,L688),"niet gevonden"),"-")</f>
        <v>-</v>
      </c>
      <c r="O688" t="str">
        <f ca="1">IF(ISNUMBER(L688), IFERROR(MATCH(A688,OFFSET(Activiteitenoverzicht!$D$5:$D$10001,L688,0), 0)+L688, "-"), "-")</f>
        <v>-</v>
      </c>
      <c r="R688" t="str">
        <f ca="1">IF(ISNUMBER(O688), IFERROR(MATCH(A688,OFFSET(Activiteitenoverzicht!$D$5:$D$10001,O688,0), 0)+O688, "-"), "-")</f>
        <v>-</v>
      </c>
      <c r="U688" t="str">
        <f ca="1">IF(ISNUMBER(R688), IFERROR(MATCH(A688,OFFSET(Activiteitenoverzicht!$D$5:$D$10001,R688,0), 0)+R688, "-"), "-")</f>
        <v>-</v>
      </c>
      <c r="X688" t="str">
        <f ca="1">IF(ISNUMBER(U688), IFERROR(MATCH(A688,OFFSET(Activiteitenoverzicht!$D$5:$D$10001,U688,0), 0)+U688, "-"), "-")</f>
        <v>-</v>
      </c>
      <c r="AA688" t="str">
        <f ca="1">IF(ISNUMBER(X688), IFERROR(MATCH(A688,OFFSET(Activiteitenoverzicht!$D$5:$D$10001,X688,0), 0)+X688, "-"), "-")</f>
        <v>-</v>
      </c>
    </row>
    <row r="689" spans="2:27" x14ac:dyDescent="0.25">
      <c r="B689">
        <f t="shared" si="10"/>
        <v>0</v>
      </c>
      <c r="C689" t="e">
        <f>MATCH(A689,Activiteitenoverzicht!$D$5:$D$10001, 0)</f>
        <v>#N/A</v>
      </c>
      <c r="D689" t="e" cm="1">
        <f t="array" ref="D689">IF(INDEX(Activiteitenoverzicht!$B$5:$B$10001,C689)&lt;&gt;0,INDEX(Activiteitenoverzicht!$B$5:$B$10001,C689),"niet gevonden")</f>
        <v>#N/A</v>
      </c>
      <c r="E689" t="e" cm="1">
        <f t="array" ref="E689">IF(INDEX(Activiteitenoverzicht!$G$5:$G$10001,C689)&lt;&gt;0,INDEX(Activiteitenoverzicht!$G$5:$G$10001,C689),"niet gevonden")</f>
        <v>#N/A</v>
      </c>
      <c r="F689" t="str">
        <f ca="1">IFERROR(MATCH(A689,OFFSET(Activiteitenoverzicht!$D$5:$D$2079,C689,0), 0)+C689, "-")</f>
        <v>-</v>
      </c>
      <c r="G689" t="str" cm="1">
        <f t="array" aca="1" ref="G689" ca="1">IF(ISNUMBER(F689),IF(INDEX(Activiteitenoverzicht!$B$5:$B$10001,F689)&lt;&gt;0,INDEX(Activiteitenoverzicht!$B$5:$B$10001,F689),"niet gevonden"),"-")</f>
        <v>-</v>
      </c>
      <c r="H689" t="str" cm="1">
        <f t="array" aca="1" ref="H689" ca="1">IF(ISNUMBER(F689),IF(INDEX(Activiteitenoverzicht!$G$5:$G$10001,F689)&lt;&gt;0,INDEX(Activiteitenoverzicht!$G$5:$G$10001,F689),"niet gevonden"),"-")</f>
        <v>-</v>
      </c>
      <c r="I689" t="str">
        <f ca="1">IF(ISNUMBER(F689), IFERROR(MATCH(A689,OFFSET(Activiteitenoverzicht!$D$5:$D$10001,F689,0), 0)+F689, "-"), "-")</f>
        <v>-</v>
      </c>
      <c r="J689" t="str" cm="1">
        <f t="array" aca="1" ref="J689" ca="1">IF(ISNUMBER(I689),IF(INDEX(Activiteitenoverzicht!$B$5:$B$10001,I689)&lt;&gt;0,INDEX(Activiteitenoverzicht!$B$5:$B$10001,I689),"niet gevonden"),"-")</f>
        <v>-</v>
      </c>
      <c r="K689" t="str" cm="1">
        <f t="array" aca="1" ref="K689" ca="1">IF(ISNUMBER(I689),IF(INDEX(Activiteitenoverzicht!$G$5:$G$10001,I689)&lt;&gt;0,INDEX(Activiteitenoverzicht!$G$5:$G$10001,I689),"niet gevonden"),"-")</f>
        <v>-</v>
      </c>
      <c r="L689" t="str">
        <f ca="1">IF(ISNUMBER(I689), IFERROR(MATCH(A689,OFFSET(Activiteitenoverzicht!$D$5:$D$10001,I689,0), 0)+I689, "-"), "-")</f>
        <v>-</v>
      </c>
      <c r="M689" t="str" cm="1">
        <f t="array" aca="1" ref="M689" ca="1">IF(ISNUMBER(L689),IF(INDEX(Activiteitenoverzicht!$B$5:$B$10001,L689)&lt;&gt;0,INDEX(Activiteitenoverzicht!$B$5:$B$10001,L689),"niet gevonden"),"-")</f>
        <v>-</v>
      </c>
      <c r="N689" t="str" cm="1">
        <f t="array" aca="1" ref="N689" ca="1">IF(ISNUMBER(L689),IF(INDEX(Activiteitenoverzicht!$G$5:$G$10001,L689)&lt;&gt;0,INDEX(Activiteitenoverzicht!$G$5:$G$10001,L689),"niet gevonden"),"-")</f>
        <v>-</v>
      </c>
      <c r="O689" t="str">
        <f ca="1">IF(ISNUMBER(L689), IFERROR(MATCH(A689,OFFSET(Activiteitenoverzicht!$D$5:$D$10001,L689,0), 0)+L689, "-"), "-")</f>
        <v>-</v>
      </c>
      <c r="R689" t="str">
        <f ca="1">IF(ISNUMBER(O689), IFERROR(MATCH(A689,OFFSET(Activiteitenoverzicht!$D$5:$D$10001,O689,0), 0)+O689, "-"), "-")</f>
        <v>-</v>
      </c>
      <c r="U689" t="str">
        <f ca="1">IF(ISNUMBER(R689), IFERROR(MATCH(A689,OFFSET(Activiteitenoverzicht!$D$5:$D$10001,R689,0), 0)+R689, "-"), "-")</f>
        <v>-</v>
      </c>
      <c r="X689" t="str">
        <f ca="1">IF(ISNUMBER(U689), IFERROR(MATCH(A689,OFFSET(Activiteitenoverzicht!$D$5:$D$10001,U689,0), 0)+U689, "-"), "-")</f>
        <v>-</v>
      </c>
      <c r="AA689" t="str">
        <f ca="1">IF(ISNUMBER(X689), IFERROR(MATCH(A689,OFFSET(Activiteitenoverzicht!$D$5:$D$10001,X689,0), 0)+X689, "-"), "-")</f>
        <v>-</v>
      </c>
    </row>
    <row r="690" spans="2:27" x14ac:dyDescent="0.25">
      <c r="B690">
        <f t="shared" si="10"/>
        <v>0</v>
      </c>
      <c r="C690" t="e">
        <f>MATCH(A690,Activiteitenoverzicht!$D$5:$D$10001, 0)</f>
        <v>#N/A</v>
      </c>
      <c r="D690" t="e" cm="1">
        <f t="array" ref="D690">IF(INDEX(Activiteitenoverzicht!$B$5:$B$10001,C690)&lt;&gt;0,INDEX(Activiteitenoverzicht!$B$5:$B$10001,C690),"niet gevonden")</f>
        <v>#N/A</v>
      </c>
      <c r="E690" t="e" cm="1">
        <f t="array" ref="E690">IF(INDEX(Activiteitenoverzicht!$G$5:$G$10001,C690)&lt;&gt;0,INDEX(Activiteitenoverzicht!$G$5:$G$10001,C690),"niet gevonden")</f>
        <v>#N/A</v>
      </c>
      <c r="F690" t="str">
        <f ca="1">IFERROR(MATCH(A690,OFFSET(Activiteitenoverzicht!$D$5:$D$2079,C690,0), 0)+C690, "-")</f>
        <v>-</v>
      </c>
      <c r="G690" t="str" cm="1">
        <f t="array" aca="1" ref="G690" ca="1">IF(ISNUMBER(F690),IF(INDEX(Activiteitenoverzicht!$B$5:$B$10001,F690)&lt;&gt;0,INDEX(Activiteitenoverzicht!$B$5:$B$10001,F690),"niet gevonden"),"-")</f>
        <v>-</v>
      </c>
      <c r="H690" t="str" cm="1">
        <f t="array" aca="1" ref="H690" ca="1">IF(ISNUMBER(F690),IF(INDEX(Activiteitenoverzicht!$G$5:$G$10001,F690)&lt;&gt;0,INDEX(Activiteitenoverzicht!$G$5:$G$10001,F690),"niet gevonden"),"-")</f>
        <v>-</v>
      </c>
      <c r="I690" t="str">
        <f ca="1">IF(ISNUMBER(F690), IFERROR(MATCH(A690,OFFSET(Activiteitenoverzicht!$D$5:$D$10001,F690,0), 0)+F690, "-"), "-")</f>
        <v>-</v>
      </c>
      <c r="J690" t="str" cm="1">
        <f t="array" aca="1" ref="J690" ca="1">IF(ISNUMBER(I690),IF(INDEX(Activiteitenoverzicht!$B$5:$B$10001,I690)&lt;&gt;0,INDEX(Activiteitenoverzicht!$B$5:$B$10001,I690),"niet gevonden"),"-")</f>
        <v>-</v>
      </c>
      <c r="K690" t="str" cm="1">
        <f t="array" aca="1" ref="K690" ca="1">IF(ISNUMBER(I690),IF(INDEX(Activiteitenoverzicht!$G$5:$G$10001,I690)&lt;&gt;0,INDEX(Activiteitenoverzicht!$G$5:$G$10001,I690),"niet gevonden"),"-")</f>
        <v>-</v>
      </c>
      <c r="L690" t="str">
        <f ca="1">IF(ISNUMBER(I690), IFERROR(MATCH(A690,OFFSET(Activiteitenoverzicht!$D$5:$D$10001,I690,0), 0)+I690, "-"), "-")</f>
        <v>-</v>
      </c>
      <c r="M690" t="str" cm="1">
        <f t="array" aca="1" ref="M690" ca="1">IF(ISNUMBER(L690),IF(INDEX(Activiteitenoverzicht!$B$5:$B$10001,L690)&lt;&gt;0,INDEX(Activiteitenoverzicht!$B$5:$B$10001,L690),"niet gevonden"),"-")</f>
        <v>-</v>
      </c>
      <c r="N690" t="str" cm="1">
        <f t="array" aca="1" ref="N690" ca="1">IF(ISNUMBER(L690),IF(INDEX(Activiteitenoverzicht!$G$5:$G$10001,L690)&lt;&gt;0,INDEX(Activiteitenoverzicht!$G$5:$G$10001,L690),"niet gevonden"),"-")</f>
        <v>-</v>
      </c>
      <c r="O690" t="str">
        <f ca="1">IF(ISNUMBER(L690), IFERROR(MATCH(A690,OFFSET(Activiteitenoverzicht!$D$5:$D$10001,L690,0), 0)+L690, "-"), "-")</f>
        <v>-</v>
      </c>
      <c r="R690" t="str">
        <f ca="1">IF(ISNUMBER(O690), IFERROR(MATCH(A690,OFFSET(Activiteitenoverzicht!$D$5:$D$10001,O690,0), 0)+O690, "-"), "-")</f>
        <v>-</v>
      </c>
      <c r="U690" t="str">
        <f ca="1">IF(ISNUMBER(R690), IFERROR(MATCH(A690,OFFSET(Activiteitenoverzicht!$D$5:$D$10001,R690,0), 0)+R690, "-"), "-")</f>
        <v>-</v>
      </c>
      <c r="X690" t="str">
        <f ca="1">IF(ISNUMBER(U690), IFERROR(MATCH(A690,OFFSET(Activiteitenoverzicht!$D$5:$D$10001,U690,0), 0)+U690, "-"), "-")</f>
        <v>-</v>
      </c>
      <c r="AA690" t="str">
        <f ca="1">IF(ISNUMBER(X690), IFERROR(MATCH(A690,OFFSET(Activiteitenoverzicht!$D$5:$D$10001,X690,0), 0)+X690, "-"), "-")</f>
        <v>-</v>
      </c>
    </row>
    <row r="691" spans="2:27" x14ac:dyDescent="0.25">
      <c r="B691">
        <f t="shared" si="10"/>
        <v>0</v>
      </c>
      <c r="C691" t="e">
        <f>MATCH(A691,Activiteitenoverzicht!$D$5:$D$10001, 0)</f>
        <v>#N/A</v>
      </c>
      <c r="D691" t="e" cm="1">
        <f t="array" ref="D691">IF(INDEX(Activiteitenoverzicht!$B$5:$B$10001,C691)&lt;&gt;0,INDEX(Activiteitenoverzicht!$B$5:$B$10001,C691),"niet gevonden")</f>
        <v>#N/A</v>
      </c>
      <c r="E691" t="e" cm="1">
        <f t="array" ref="E691">IF(INDEX(Activiteitenoverzicht!$G$5:$G$10001,C691)&lt;&gt;0,INDEX(Activiteitenoverzicht!$G$5:$G$10001,C691),"niet gevonden")</f>
        <v>#N/A</v>
      </c>
      <c r="F691" t="str">
        <f ca="1">IFERROR(MATCH(A691,OFFSET(Activiteitenoverzicht!$D$5:$D$2079,C691,0), 0)+C691, "-")</f>
        <v>-</v>
      </c>
      <c r="G691" t="str" cm="1">
        <f t="array" aca="1" ref="G691" ca="1">IF(ISNUMBER(F691),IF(INDEX(Activiteitenoverzicht!$B$5:$B$10001,F691)&lt;&gt;0,INDEX(Activiteitenoverzicht!$B$5:$B$10001,F691),"niet gevonden"),"-")</f>
        <v>-</v>
      </c>
      <c r="H691" t="str" cm="1">
        <f t="array" aca="1" ref="H691" ca="1">IF(ISNUMBER(F691),IF(INDEX(Activiteitenoverzicht!$G$5:$G$10001,F691)&lt;&gt;0,INDEX(Activiteitenoverzicht!$G$5:$G$10001,F691),"niet gevonden"),"-")</f>
        <v>-</v>
      </c>
      <c r="I691" t="str">
        <f ca="1">IF(ISNUMBER(F691), IFERROR(MATCH(A691,OFFSET(Activiteitenoverzicht!$D$5:$D$10001,F691,0), 0)+F691, "-"), "-")</f>
        <v>-</v>
      </c>
      <c r="J691" t="str" cm="1">
        <f t="array" aca="1" ref="J691" ca="1">IF(ISNUMBER(I691),IF(INDEX(Activiteitenoverzicht!$B$5:$B$10001,I691)&lt;&gt;0,INDEX(Activiteitenoverzicht!$B$5:$B$10001,I691),"niet gevonden"),"-")</f>
        <v>-</v>
      </c>
      <c r="K691" t="str" cm="1">
        <f t="array" aca="1" ref="K691" ca="1">IF(ISNUMBER(I691),IF(INDEX(Activiteitenoverzicht!$G$5:$G$10001,I691)&lt;&gt;0,INDEX(Activiteitenoverzicht!$G$5:$G$10001,I691),"niet gevonden"),"-")</f>
        <v>-</v>
      </c>
      <c r="L691" t="str">
        <f ca="1">IF(ISNUMBER(I691), IFERROR(MATCH(A691,OFFSET(Activiteitenoverzicht!$D$5:$D$10001,I691,0), 0)+I691, "-"), "-")</f>
        <v>-</v>
      </c>
      <c r="M691" t="str" cm="1">
        <f t="array" aca="1" ref="M691" ca="1">IF(ISNUMBER(L691),IF(INDEX(Activiteitenoverzicht!$B$5:$B$10001,L691)&lt;&gt;0,INDEX(Activiteitenoverzicht!$B$5:$B$10001,L691),"niet gevonden"),"-")</f>
        <v>-</v>
      </c>
      <c r="N691" t="str" cm="1">
        <f t="array" aca="1" ref="N691" ca="1">IF(ISNUMBER(L691),IF(INDEX(Activiteitenoverzicht!$G$5:$G$10001,L691)&lt;&gt;0,INDEX(Activiteitenoverzicht!$G$5:$G$10001,L691),"niet gevonden"),"-")</f>
        <v>-</v>
      </c>
      <c r="O691" t="str">
        <f ca="1">IF(ISNUMBER(L691), IFERROR(MATCH(A691,OFFSET(Activiteitenoverzicht!$D$5:$D$10001,L691,0), 0)+L691, "-"), "-")</f>
        <v>-</v>
      </c>
      <c r="R691" t="str">
        <f ca="1">IF(ISNUMBER(O691), IFERROR(MATCH(A691,OFFSET(Activiteitenoverzicht!$D$5:$D$10001,O691,0), 0)+O691, "-"), "-")</f>
        <v>-</v>
      </c>
      <c r="U691" t="str">
        <f ca="1">IF(ISNUMBER(R691), IFERROR(MATCH(A691,OFFSET(Activiteitenoverzicht!$D$5:$D$10001,R691,0), 0)+R691, "-"), "-")</f>
        <v>-</v>
      </c>
      <c r="X691" t="str">
        <f ca="1">IF(ISNUMBER(U691), IFERROR(MATCH(A691,OFFSET(Activiteitenoverzicht!$D$5:$D$10001,U691,0), 0)+U691, "-"), "-")</f>
        <v>-</v>
      </c>
      <c r="AA691" t="str">
        <f ca="1">IF(ISNUMBER(X691), IFERROR(MATCH(A691,OFFSET(Activiteitenoverzicht!$D$5:$D$10001,X691,0), 0)+X691, "-"), "-")</f>
        <v>-</v>
      </c>
    </row>
    <row r="692" spans="2:27" x14ac:dyDescent="0.25">
      <c r="B692">
        <f t="shared" si="10"/>
        <v>0</v>
      </c>
      <c r="C692" t="e">
        <f>MATCH(A692,Activiteitenoverzicht!$D$5:$D$10001, 0)</f>
        <v>#N/A</v>
      </c>
      <c r="D692" t="e" cm="1">
        <f t="array" ref="D692">IF(INDEX(Activiteitenoverzicht!$B$5:$B$10001,C692)&lt;&gt;0,INDEX(Activiteitenoverzicht!$B$5:$B$10001,C692),"niet gevonden")</f>
        <v>#N/A</v>
      </c>
      <c r="E692" t="e" cm="1">
        <f t="array" ref="E692">IF(INDEX(Activiteitenoverzicht!$G$5:$G$10001,C692)&lt;&gt;0,INDEX(Activiteitenoverzicht!$G$5:$G$10001,C692),"niet gevonden")</f>
        <v>#N/A</v>
      </c>
      <c r="F692" t="str">
        <f ca="1">IFERROR(MATCH(A692,OFFSET(Activiteitenoverzicht!$D$5:$D$2079,C692,0), 0)+C692, "-")</f>
        <v>-</v>
      </c>
      <c r="G692" t="str" cm="1">
        <f t="array" aca="1" ref="G692" ca="1">IF(ISNUMBER(F692),IF(INDEX(Activiteitenoverzicht!$B$5:$B$10001,F692)&lt;&gt;0,INDEX(Activiteitenoverzicht!$B$5:$B$10001,F692),"niet gevonden"),"-")</f>
        <v>-</v>
      </c>
      <c r="H692" t="str" cm="1">
        <f t="array" aca="1" ref="H692" ca="1">IF(ISNUMBER(F692),IF(INDEX(Activiteitenoverzicht!$G$5:$G$10001,F692)&lt;&gt;0,INDEX(Activiteitenoverzicht!$G$5:$G$10001,F692),"niet gevonden"),"-")</f>
        <v>-</v>
      </c>
      <c r="I692" t="str">
        <f ca="1">IF(ISNUMBER(F692), IFERROR(MATCH(A692,OFFSET(Activiteitenoverzicht!$D$5:$D$10001,F692,0), 0)+F692, "-"), "-")</f>
        <v>-</v>
      </c>
      <c r="J692" t="str" cm="1">
        <f t="array" aca="1" ref="J692" ca="1">IF(ISNUMBER(I692),IF(INDEX(Activiteitenoverzicht!$B$5:$B$10001,I692)&lt;&gt;0,INDEX(Activiteitenoverzicht!$B$5:$B$10001,I692),"niet gevonden"),"-")</f>
        <v>-</v>
      </c>
      <c r="K692" t="str" cm="1">
        <f t="array" aca="1" ref="K692" ca="1">IF(ISNUMBER(I692),IF(INDEX(Activiteitenoverzicht!$G$5:$G$10001,I692)&lt;&gt;0,INDEX(Activiteitenoverzicht!$G$5:$G$10001,I692),"niet gevonden"),"-")</f>
        <v>-</v>
      </c>
      <c r="L692" t="str">
        <f ca="1">IF(ISNUMBER(I692), IFERROR(MATCH(A692,OFFSET(Activiteitenoverzicht!$D$5:$D$10001,I692,0), 0)+I692, "-"), "-")</f>
        <v>-</v>
      </c>
      <c r="M692" t="str" cm="1">
        <f t="array" aca="1" ref="M692" ca="1">IF(ISNUMBER(L692),IF(INDEX(Activiteitenoverzicht!$B$5:$B$10001,L692)&lt;&gt;0,INDEX(Activiteitenoverzicht!$B$5:$B$10001,L692),"niet gevonden"),"-")</f>
        <v>-</v>
      </c>
      <c r="N692" t="str" cm="1">
        <f t="array" aca="1" ref="N692" ca="1">IF(ISNUMBER(L692),IF(INDEX(Activiteitenoverzicht!$G$5:$G$10001,L692)&lt;&gt;0,INDEX(Activiteitenoverzicht!$G$5:$G$10001,L692),"niet gevonden"),"-")</f>
        <v>-</v>
      </c>
      <c r="O692" t="str">
        <f ca="1">IF(ISNUMBER(L692), IFERROR(MATCH(A692,OFFSET(Activiteitenoverzicht!$D$5:$D$10001,L692,0), 0)+L692, "-"), "-")</f>
        <v>-</v>
      </c>
      <c r="R692" t="str">
        <f ca="1">IF(ISNUMBER(O692), IFERROR(MATCH(A692,OFFSET(Activiteitenoverzicht!$D$5:$D$10001,O692,0), 0)+O692, "-"), "-")</f>
        <v>-</v>
      </c>
      <c r="U692" t="str">
        <f ca="1">IF(ISNUMBER(R692), IFERROR(MATCH(A692,OFFSET(Activiteitenoverzicht!$D$5:$D$10001,R692,0), 0)+R692, "-"), "-")</f>
        <v>-</v>
      </c>
      <c r="X692" t="str">
        <f ca="1">IF(ISNUMBER(U692), IFERROR(MATCH(A692,OFFSET(Activiteitenoverzicht!$D$5:$D$10001,U692,0), 0)+U692, "-"), "-")</f>
        <v>-</v>
      </c>
      <c r="AA692" t="str">
        <f ca="1">IF(ISNUMBER(X692), IFERROR(MATCH(A692,OFFSET(Activiteitenoverzicht!$D$5:$D$10001,X692,0), 0)+X692, "-"), "-")</f>
        <v>-</v>
      </c>
    </row>
    <row r="693" spans="2:27" x14ac:dyDescent="0.25">
      <c r="B693">
        <f t="shared" si="10"/>
        <v>0</v>
      </c>
      <c r="C693" t="e">
        <f>MATCH(A693,Activiteitenoverzicht!$D$5:$D$10001, 0)</f>
        <v>#N/A</v>
      </c>
      <c r="D693" t="e" cm="1">
        <f t="array" ref="D693">IF(INDEX(Activiteitenoverzicht!$B$5:$B$10001,C693)&lt;&gt;0,INDEX(Activiteitenoverzicht!$B$5:$B$10001,C693),"niet gevonden")</f>
        <v>#N/A</v>
      </c>
      <c r="E693" t="e" cm="1">
        <f t="array" ref="E693">IF(INDEX(Activiteitenoverzicht!$G$5:$G$10001,C693)&lt;&gt;0,INDEX(Activiteitenoverzicht!$G$5:$G$10001,C693),"niet gevonden")</f>
        <v>#N/A</v>
      </c>
      <c r="F693" t="str">
        <f ca="1">IFERROR(MATCH(A693,OFFSET(Activiteitenoverzicht!$D$5:$D$2079,C693,0), 0)+C693, "-")</f>
        <v>-</v>
      </c>
      <c r="G693" t="str" cm="1">
        <f t="array" aca="1" ref="G693" ca="1">IF(ISNUMBER(F693),IF(INDEX(Activiteitenoverzicht!$B$5:$B$10001,F693)&lt;&gt;0,INDEX(Activiteitenoverzicht!$B$5:$B$10001,F693),"niet gevonden"),"-")</f>
        <v>-</v>
      </c>
      <c r="H693" t="str" cm="1">
        <f t="array" aca="1" ref="H693" ca="1">IF(ISNUMBER(F693),IF(INDEX(Activiteitenoverzicht!$G$5:$G$10001,F693)&lt;&gt;0,INDEX(Activiteitenoverzicht!$G$5:$G$10001,F693),"niet gevonden"),"-")</f>
        <v>-</v>
      </c>
      <c r="I693" t="str">
        <f ca="1">IF(ISNUMBER(F693), IFERROR(MATCH(A693,OFFSET(Activiteitenoverzicht!$D$5:$D$10001,F693,0), 0)+F693, "-"), "-")</f>
        <v>-</v>
      </c>
      <c r="J693" t="str" cm="1">
        <f t="array" aca="1" ref="J693" ca="1">IF(ISNUMBER(I693),IF(INDEX(Activiteitenoverzicht!$B$5:$B$10001,I693)&lt;&gt;0,INDEX(Activiteitenoverzicht!$B$5:$B$10001,I693),"niet gevonden"),"-")</f>
        <v>-</v>
      </c>
      <c r="K693" t="str" cm="1">
        <f t="array" aca="1" ref="K693" ca="1">IF(ISNUMBER(I693),IF(INDEX(Activiteitenoverzicht!$G$5:$G$10001,I693)&lt;&gt;0,INDEX(Activiteitenoverzicht!$G$5:$G$10001,I693),"niet gevonden"),"-")</f>
        <v>-</v>
      </c>
      <c r="L693" t="str">
        <f ca="1">IF(ISNUMBER(I693), IFERROR(MATCH(A693,OFFSET(Activiteitenoverzicht!$D$5:$D$10001,I693,0), 0)+I693, "-"), "-")</f>
        <v>-</v>
      </c>
      <c r="M693" t="str" cm="1">
        <f t="array" aca="1" ref="M693" ca="1">IF(ISNUMBER(L693),IF(INDEX(Activiteitenoverzicht!$B$5:$B$10001,L693)&lt;&gt;0,INDEX(Activiteitenoverzicht!$B$5:$B$10001,L693),"niet gevonden"),"-")</f>
        <v>-</v>
      </c>
      <c r="N693" t="str" cm="1">
        <f t="array" aca="1" ref="N693" ca="1">IF(ISNUMBER(L693),IF(INDEX(Activiteitenoverzicht!$G$5:$G$10001,L693)&lt;&gt;0,INDEX(Activiteitenoverzicht!$G$5:$G$10001,L693),"niet gevonden"),"-")</f>
        <v>-</v>
      </c>
      <c r="O693" t="str">
        <f ca="1">IF(ISNUMBER(L693), IFERROR(MATCH(A693,OFFSET(Activiteitenoverzicht!$D$5:$D$10001,L693,0), 0)+L693, "-"), "-")</f>
        <v>-</v>
      </c>
      <c r="R693" t="str">
        <f ca="1">IF(ISNUMBER(O693), IFERROR(MATCH(A693,OFFSET(Activiteitenoverzicht!$D$5:$D$10001,O693,0), 0)+O693, "-"), "-")</f>
        <v>-</v>
      </c>
      <c r="U693" t="str">
        <f ca="1">IF(ISNUMBER(R693), IFERROR(MATCH(A693,OFFSET(Activiteitenoverzicht!$D$5:$D$10001,R693,0), 0)+R693, "-"), "-")</f>
        <v>-</v>
      </c>
      <c r="X693" t="str">
        <f ca="1">IF(ISNUMBER(U693), IFERROR(MATCH(A693,OFFSET(Activiteitenoverzicht!$D$5:$D$10001,U693,0), 0)+U693, "-"), "-")</f>
        <v>-</v>
      </c>
      <c r="AA693" t="str">
        <f ca="1">IF(ISNUMBER(X693), IFERROR(MATCH(A693,OFFSET(Activiteitenoverzicht!$D$5:$D$10001,X693,0), 0)+X693, "-"), "-")</f>
        <v>-</v>
      </c>
    </row>
    <row r="694" spans="2:27" x14ac:dyDescent="0.25">
      <c r="B694">
        <f t="shared" si="10"/>
        <v>0</v>
      </c>
      <c r="C694" t="e">
        <f>MATCH(A694,Activiteitenoverzicht!$D$5:$D$10001, 0)</f>
        <v>#N/A</v>
      </c>
      <c r="D694" t="e" cm="1">
        <f t="array" ref="D694">IF(INDEX(Activiteitenoverzicht!$B$5:$B$10001,C694)&lt;&gt;0,INDEX(Activiteitenoverzicht!$B$5:$B$10001,C694),"niet gevonden")</f>
        <v>#N/A</v>
      </c>
      <c r="E694" t="e" cm="1">
        <f t="array" ref="E694">IF(INDEX(Activiteitenoverzicht!$G$5:$G$10001,C694)&lt;&gt;0,INDEX(Activiteitenoverzicht!$G$5:$G$10001,C694),"niet gevonden")</f>
        <v>#N/A</v>
      </c>
      <c r="F694" t="str">
        <f ca="1">IFERROR(MATCH(A694,OFFSET(Activiteitenoverzicht!$D$5:$D$2079,C694,0), 0)+C694, "-")</f>
        <v>-</v>
      </c>
      <c r="G694" t="str" cm="1">
        <f t="array" aca="1" ref="G694" ca="1">IF(ISNUMBER(F694),IF(INDEX(Activiteitenoverzicht!$B$5:$B$10001,F694)&lt;&gt;0,INDEX(Activiteitenoverzicht!$B$5:$B$10001,F694),"niet gevonden"),"-")</f>
        <v>-</v>
      </c>
      <c r="H694" t="str" cm="1">
        <f t="array" aca="1" ref="H694" ca="1">IF(ISNUMBER(F694),IF(INDEX(Activiteitenoverzicht!$G$5:$G$10001,F694)&lt;&gt;0,INDEX(Activiteitenoverzicht!$G$5:$G$10001,F694),"niet gevonden"),"-")</f>
        <v>-</v>
      </c>
      <c r="I694" t="str">
        <f ca="1">IF(ISNUMBER(F694), IFERROR(MATCH(A694,OFFSET(Activiteitenoverzicht!$D$5:$D$10001,F694,0), 0)+F694, "-"), "-")</f>
        <v>-</v>
      </c>
      <c r="J694" t="str" cm="1">
        <f t="array" aca="1" ref="J694" ca="1">IF(ISNUMBER(I694),IF(INDEX(Activiteitenoverzicht!$B$5:$B$10001,I694)&lt;&gt;0,INDEX(Activiteitenoverzicht!$B$5:$B$10001,I694),"niet gevonden"),"-")</f>
        <v>-</v>
      </c>
      <c r="K694" t="str" cm="1">
        <f t="array" aca="1" ref="K694" ca="1">IF(ISNUMBER(I694),IF(INDEX(Activiteitenoverzicht!$G$5:$G$10001,I694)&lt;&gt;0,INDEX(Activiteitenoverzicht!$G$5:$G$10001,I694),"niet gevonden"),"-")</f>
        <v>-</v>
      </c>
      <c r="L694" t="str">
        <f ca="1">IF(ISNUMBER(I694), IFERROR(MATCH(A694,OFFSET(Activiteitenoverzicht!$D$5:$D$10001,I694,0), 0)+I694, "-"), "-")</f>
        <v>-</v>
      </c>
      <c r="M694" t="str" cm="1">
        <f t="array" aca="1" ref="M694" ca="1">IF(ISNUMBER(L694),IF(INDEX(Activiteitenoverzicht!$B$5:$B$10001,L694)&lt;&gt;0,INDEX(Activiteitenoverzicht!$B$5:$B$10001,L694),"niet gevonden"),"-")</f>
        <v>-</v>
      </c>
      <c r="N694" t="str" cm="1">
        <f t="array" aca="1" ref="N694" ca="1">IF(ISNUMBER(L694),IF(INDEX(Activiteitenoverzicht!$G$5:$G$10001,L694)&lt;&gt;0,INDEX(Activiteitenoverzicht!$G$5:$G$10001,L694),"niet gevonden"),"-")</f>
        <v>-</v>
      </c>
      <c r="O694" t="str">
        <f ca="1">IF(ISNUMBER(L694), IFERROR(MATCH(A694,OFFSET(Activiteitenoverzicht!$D$5:$D$10001,L694,0), 0)+L694, "-"), "-")</f>
        <v>-</v>
      </c>
      <c r="R694" t="str">
        <f ca="1">IF(ISNUMBER(O694), IFERROR(MATCH(A694,OFFSET(Activiteitenoverzicht!$D$5:$D$10001,O694,0), 0)+O694, "-"), "-")</f>
        <v>-</v>
      </c>
      <c r="U694" t="str">
        <f ca="1">IF(ISNUMBER(R694), IFERROR(MATCH(A694,OFFSET(Activiteitenoverzicht!$D$5:$D$10001,R694,0), 0)+R694, "-"), "-")</f>
        <v>-</v>
      </c>
      <c r="X694" t="str">
        <f ca="1">IF(ISNUMBER(U694), IFERROR(MATCH(A694,OFFSET(Activiteitenoverzicht!$D$5:$D$10001,U694,0), 0)+U694, "-"), "-")</f>
        <v>-</v>
      </c>
      <c r="AA694" t="str">
        <f ca="1">IF(ISNUMBER(X694), IFERROR(MATCH(A694,OFFSET(Activiteitenoverzicht!$D$5:$D$10001,X694,0), 0)+X694, "-"), "-")</f>
        <v>-</v>
      </c>
    </row>
    <row r="695" spans="2:27" x14ac:dyDescent="0.25">
      <c r="B695">
        <f t="shared" si="10"/>
        <v>0</v>
      </c>
      <c r="C695" t="e">
        <f>MATCH(A695,Activiteitenoverzicht!$D$5:$D$10001, 0)</f>
        <v>#N/A</v>
      </c>
      <c r="D695" t="e" cm="1">
        <f t="array" ref="D695">IF(INDEX(Activiteitenoverzicht!$B$5:$B$10001,C695)&lt;&gt;0,INDEX(Activiteitenoverzicht!$B$5:$B$10001,C695),"niet gevonden")</f>
        <v>#N/A</v>
      </c>
      <c r="E695" t="e" cm="1">
        <f t="array" ref="E695">IF(INDEX(Activiteitenoverzicht!$G$5:$G$10001,C695)&lt;&gt;0,INDEX(Activiteitenoverzicht!$G$5:$G$10001,C695),"niet gevonden")</f>
        <v>#N/A</v>
      </c>
      <c r="F695" t="str">
        <f ca="1">IFERROR(MATCH(A695,OFFSET(Activiteitenoverzicht!$D$5:$D$2079,C695,0), 0)+C695, "-")</f>
        <v>-</v>
      </c>
      <c r="G695" t="str" cm="1">
        <f t="array" aca="1" ref="G695" ca="1">IF(ISNUMBER(F695),IF(INDEX(Activiteitenoverzicht!$B$5:$B$10001,F695)&lt;&gt;0,INDEX(Activiteitenoverzicht!$B$5:$B$10001,F695),"niet gevonden"),"-")</f>
        <v>-</v>
      </c>
      <c r="H695" t="str" cm="1">
        <f t="array" aca="1" ref="H695" ca="1">IF(ISNUMBER(F695),IF(INDEX(Activiteitenoverzicht!$G$5:$G$10001,F695)&lt;&gt;0,INDEX(Activiteitenoverzicht!$G$5:$G$10001,F695),"niet gevonden"),"-")</f>
        <v>-</v>
      </c>
      <c r="I695" t="str">
        <f ca="1">IF(ISNUMBER(F695), IFERROR(MATCH(A695,OFFSET(Activiteitenoverzicht!$D$5:$D$10001,F695,0), 0)+F695, "-"), "-")</f>
        <v>-</v>
      </c>
      <c r="J695" t="str" cm="1">
        <f t="array" aca="1" ref="J695" ca="1">IF(ISNUMBER(I695),IF(INDEX(Activiteitenoverzicht!$B$5:$B$10001,I695)&lt;&gt;0,INDEX(Activiteitenoverzicht!$B$5:$B$10001,I695),"niet gevonden"),"-")</f>
        <v>-</v>
      </c>
      <c r="K695" t="str" cm="1">
        <f t="array" aca="1" ref="K695" ca="1">IF(ISNUMBER(I695),IF(INDEX(Activiteitenoverzicht!$G$5:$G$10001,I695)&lt;&gt;0,INDEX(Activiteitenoverzicht!$G$5:$G$10001,I695),"niet gevonden"),"-")</f>
        <v>-</v>
      </c>
      <c r="L695" t="str">
        <f ca="1">IF(ISNUMBER(I695), IFERROR(MATCH(A695,OFFSET(Activiteitenoverzicht!$D$5:$D$10001,I695,0), 0)+I695, "-"), "-")</f>
        <v>-</v>
      </c>
      <c r="M695" t="str" cm="1">
        <f t="array" aca="1" ref="M695" ca="1">IF(ISNUMBER(L695),IF(INDEX(Activiteitenoverzicht!$B$5:$B$10001,L695)&lt;&gt;0,INDEX(Activiteitenoverzicht!$B$5:$B$10001,L695),"niet gevonden"),"-")</f>
        <v>-</v>
      </c>
      <c r="N695" t="str" cm="1">
        <f t="array" aca="1" ref="N695" ca="1">IF(ISNUMBER(L695),IF(INDEX(Activiteitenoverzicht!$G$5:$G$10001,L695)&lt;&gt;0,INDEX(Activiteitenoverzicht!$G$5:$G$10001,L695),"niet gevonden"),"-")</f>
        <v>-</v>
      </c>
      <c r="O695" t="str">
        <f ca="1">IF(ISNUMBER(L695), IFERROR(MATCH(A695,OFFSET(Activiteitenoverzicht!$D$5:$D$10001,L695,0), 0)+L695, "-"), "-")</f>
        <v>-</v>
      </c>
      <c r="R695" t="str">
        <f ca="1">IF(ISNUMBER(O695), IFERROR(MATCH(A695,OFFSET(Activiteitenoverzicht!$D$5:$D$10001,O695,0), 0)+O695, "-"), "-")</f>
        <v>-</v>
      </c>
      <c r="U695" t="str">
        <f ca="1">IF(ISNUMBER(R695), IFERROR(MATCH(A695,OFFSET(Activiteitenoverzicht!$D$5:$D$10001,R695,0), 0)+R695, "-"), "-")</f>
        <v>-</v>
      </c>
      <c r="X695" t="str">
        <f ca="1">IF(ISNUMBER(U695), IFERROR(MATCH(A695,OFFSET(Activiteitenoverzicht!$D$5:$D$10001,U695,0), 0)+U695, "-"), "-")</f>
        <v>-</v>
      </c>
      <c r="AA695" t="str">
        <f ca="1">IF(ISNUMBER(X695), IFERROR(MATCH(A695,OFFSET(Activiteitenoverzicht!$D$5:$D$10001,X695,0), 0)+X695, "-"), "-")</f>
        <v>-</v>
      </c>
    </row>
    <row r="696" spans="2:27" x14ac:dyDescent="0.25">
      <c r="B696">
        <f t="shared" si="10"/>
        <v>0</v>
      </c>
      <c r="C696" t="e">
        <f>MATCH(A696,Activiteitenoverzicht!$D$5:$D$10001, 0)</f>
        <v>#N/A</v>
      </c>
      <c r="D696" t="e" cm="1">
        <f t="array" ref="D696">IF(INDEX(Activiteitenoverzicht!$B$5:$B$10001,C696)&lt;&gt;0,INDEX(Activiteitenoverzicht!$B$5:$B$10001,C696),"niet gevonden")</f>
        <v>#N/A</v>
      </c>
      <c r="E696" t="e" cm="1">
        <f t="array" ref="E696">IF(INDEX(Activiteitenoverzicht!$G$5:$G$10001,C696)&lt;&gt;0,INDEX(Activiteitenoverzicht!$G$5:$G$10001,C696),"niet gevonden")</f>
        <v>#N/A</v>
      </c>
      <c r="F696" t="str">
        <f ca="1">IFERROR(MATCH(A696,OFFSET(Activiteitenoverzicht!$D$5:$D$2079,C696,0), 0)+C696, "-")</f>
        <v>-</v>
      </c>
      <c r="G696" t="str" cm="1">
        <f t="array" aca="1" ref="G696" ca="1">IF(ISNUMBER(F696),IF(INDEX(Activiteitenoverzicht!$B$5:$B$10001,F696)&lt;&gt;0,INDEX(Activiteitenoverzicht!$B$5:$B$10001,F696),"niet gevonden"),"-")</f>
        <v>-</v>
      </c>
      <c r="H696" t="str" cm="1">
        <f t="array" aca="1" ref="H696" ca="1">IF(ISNUMBER(F696),IF(INDEX(Activiteitenoverzicht!$G$5:$G$10001,F696)&lt;&gt;0,INDEX(Activiteitenoverzicht!$G$5:$G$10001,F696),"niet gevonden"),"-")</f>
        <v>-</v>
      </c>
      <c r="I696" t="str">
        <f ca="1">IF(ISNUMBER(F696), IFERROR(MATCH(A696,OFFSET(Activiteitenoverzicht!$D$5:$D$10001,F696,0), 0)+F696, "-"), "-")</f>
        <v>-</v>
      </c>
      <c r="J696" t="str" cm="1">
        <f t="array" aca="1" ref="J696" ca="1">IF(ISNUMBER(I696),IF(INDEX(Activiteitenoverzicht!$B$5:$B$10001,I696)&lt;&gt;0,INDEX(Activiteitenoverzicht!$B$5:$B$10001,I696),"niet gevonden"),"-")</f>
        <v>-</v>
      </c>
      <c r="K696" t="str" cm="1">
        <f t="array" aca="1" ref="K696" ca="1">IF(ISNUMBER(I696),IF(INDEX(Activiteitenoverzicht!$G$5:$G$10001,I696)&lt;&gt;0,INDEX(Activiteitenoverzicht!$G$5:$G$10001,I696),"niet gevonden"),"-")</f>
        <v>-</v>
      </c>
      <c r="L696" t="str">
        <f ca="1">IF(ISNUMBER(I696), IFERROR(MATCH(A696,OFFSET(Activiteitenoverzicht!$D$5:$D$10001,I696,0), 0)+I696, "-"), "-")</f>
        <v>-</v>
      </c>
      <c r="M696" t="str" cm="1">
        <f t="array" aca="1" ref="M696" ca="1">IF(ISNUMBER(L696),IF(INDEX(Activiteitenoverzicht!$B$5:$B$10001,L696)&lt;&gt;0,INDEX(Activiteitenoverzicht!$B$5:$B$10001,L696),"niet gevonden"),"-")</f>
        <v>-</v>
      </c>
      <c r="N696" t="str" cm="1">
        <f t="array" aca="1" ref="N696" ca="1">IF(ISNUMBER(L696),IF(INDEX(Activiteitenoverzicht!$G$5:$G$10001,L696)&lt;&gt;0,INDEX(Activiteitenoverzicht!$G$5:$G$10001,L696),"niet gevonden"),"-")</f>
        <v>-</v>
      </c>
      <c r="O696" t="str">
        <f ca="1">IF(ISNUMBER(L696), IFERROR(MATCH(A696,OFFSET(Activiteitenoverzicht!$D$5:$D$10001,L696,0), 0)+L696, "-"), "-")</f>
        <v>-</v>
      </c>
      <c r="R696" t="str">
        <f ca="1">IF(ISNUMBER(O696), IFERROR(MATCH(A696,OFFSET(Activiteitenoverzicht!$D$5:$D$10001,O696,0), 0)+O696, "-"), "-")</f>
        <v>-</v>
      </c>
      <c r="U696" t="str">
        <f ca="1">IF(ISNUMBER(R696), IFERROR(MATCH(A696,OFFSET(Activiteitenoverzicht!$D$5:$D$10001,R696,0), 0)+R696, "-"), "-")</f>
        <v>-</v>
      </c>
      <c r="X696" t="str">
        <f ca="1">IF(ISNUMBER(U696), IFERROR(MATCH(A696,OFFSET(Activiteitenoverzicht!$D$5:$D$10001,U696,0), 0)+U696, "-"), "-")</f>
        <v>-</v>
      </c>
      <c r="AA696" t="str">
        <f ca="1">IF(ISNUMBER(X696), IFERROR(MATCH(A696,OFFSET(Activiteitenoverzicht!$D$5:$D$10001,X696,0), 0)+X696, "-"), "-")</f>
        <v>-</v>
      </c>
    </row>
    <row r="697" spans="2:27" x14ac:dyDescent="0.25">
      <c r="B697">
        <f t="shared" si="10"/>
        <v>0</v>
      </c>
      <c r="C697" t="e">
        <f>MATCH(A697,Activiteitenoverzicht!$D$5:$D$10001, 0)</f>
        <v>#N/A</v>
      </c>
      <c r="D697" t="e" cm="1">
        <f t="array" ref="D697">IF(INDEX(Activiteitenoverzicht!$B$5:$B$10001,C697)&lt;&gt;0,INDEX(Activiteitenoverzicht!$B$5:$B$10001,C697),"niet gevonden")</f>
        <v>#N/A</v>
      </c>
      <c r="E697" t="e" cm="1">
        <f t="array" ref="E697">IF(INDEX(Activiteitenoverzicht!$G$5:$G$10001,C697)&lt;&gt;0,INDEX(Activiteitenoverzicht!$G$5:$G$10001,C697),"niet gevonden")</f>
        <v>#N/A</v>
      </c>
      <c r="F697" t="str">
        <f ca="1">IFERROR(MATCH(A697,OFFSET(Activiteitenoverzicht!$D$5:$D$2079,C697,0), 0)+C697, "-")</f>
        <v>-</v>
      </c>
      <c r="G697" t="str" cm="1">
        <f t="array" aca="1" ref="G697" ca="1">IF(ISNUMBER(F697),IF(INDEX(Activiteitenoverzicht!$B$5:$B$10001,F697)&lt;&gt;0,INDEX(Activiteitenoverzicht!$B$5:$B$10001,F697),"niet gevonden"),"-")</f>
        <v>-</v>
      </c>
      <c r="H697" t="str" cm="1">
        <f t="array" aca="1" ref="H697" ca="1">IF(ISNUMBER(F697),IF(INDEX(Activiteitenoverzicht!$G$5:$G$10001,F697)&lt;&gt;0,INDEX(Activiteitenoverzicht!$G$5:$G$10001,F697),"niet gevonden"),"-")</f>
        <v>-</v>
      </c>
      <c r="I697" t="str">
        <f ca="1">IF(ISNUMBER(F697), IFERROR(MATCH(A697,OFFSET(Activiteitenoverzicht!$D$5:$D$10001,F697,0), 0)+F697, "-"), "-")</f>
        <v>-</v>
      </c>
      <c r="J697" t="str" cm="1">
        <f t="array" aca="1" ref="J697" ca="1">IF(ISNUMBER(I697),IF(INDEX(Activiteitenoverzicht!$B$5:$B$10001,I697)&lt;&gt;0,INDEX(Activiteitenoverzicht!$B$5:$B$10001,I697),"niet gevonden"),"-")</f>
        <v>-</v>
      </c>
      <c r="K697" t="str" cm="1">
        <f t="array" aca="1" ref="K697" ca="1">IF(ISNUMBER(I697),IF(INDEX(Activiteitenoverzicht!$G$5:$G$10001,I697)&lt;&gt;0,INDEX(Activiteitenoverzicht!$G$5:$G$10001,I697),"niet gevonden"),"-")</f>
        <v>-</v>
      </c>
      <c r="L697" t="str">
        <f ca="1">IF(ISNUMBER(I697), IFERROR(MATCH(A697,OFFSET(Activiteitenoverzicht!$D$5:$D$10001,I697,0), 0)+I697, "-"), "-")</f>
        <v>-</v>
      </c>
      <c r="M697" t="str" cm="1">
        <f t="array" aca="1" ref="M697" ca="1">IF(ISNUMBER(L697),IF(INDEX(Activiteitenoverzicht!$B$5:$B$10001,L697)&lt;&gt;0,INDEX(Activiteitenoverzicht!$B$5:$B$10001,L697),"niet gevonden"),"-")</f>
        <v>-</v>
      </c>
      <c r="N697" t="str" cm="1">
        <f t="array" aca="1" ref="N697" ca="1">IF(ISNUMBER(L697),IF(INDEX(Activiteitenoverzicht!$G$5:$G$10001,L697)&lt;&gt;0,INDEX(Activiteitenoverzicht!$G$5:$G$10001,L697),"niet gevonden"),"-")</f>
        <v>-</v>
      </c>
      <c r="O697" t="str">
        <f ca="1">IF(ISNUMBER(L697), IFERROR(MATCH(A697,OFFSET(Activiteitenoverzicht!$D$5:$D$10001,L697,0), 0)+L697, "-"), "-")</f>
        <v>-</v>
      </c>
      <c r="R697" t="str">
        <f ca="1">IF(ISNUMBER(O697), IFERROR(MATCH(A697,OFFSET(Activiteitenoverzicht!$D$5:$D$10001,O697,0), 0)+O697, "-"), "-")</f>
        <v>-</v>
      </c>
      <c r="U697" t="str">
        <f ca="1">IF(ISNUMBER(R697), IFERROR(MATCH(A697,OFFSET(Activiteitenoverzicht!$D$5:$D$10001,R697,0), 0)+R697, "-"), "-")</f>
        <v>-</v>
      </c>
      <c r="X697" t="str">
        <f ca="1">IF(ISNUMBER(U697), IFERROR(MATCH(A697,OFFSET(Activiteitenoverzicht!$D$5:$D$10001,U697,0), 0)+U697, "-"), "-")</f>
        <v>-</v>
      </c>
      <c r="AA697" t="str">
        <f ca="1">IF(ISNUMBER(X697), IFERROR(MATCH(A697,OFFSET(Activiteitenoverzicht!$D$5:$D$10001,X697,0), 0)+X697, "-"), "-")</f>
        <v>-</v>
      </c>
    </row>
    <row r="698" spans="2:27" x14ac:dyDescent="0.25">
      <c r="B698">
        <f t="shared" si="10"/>
        <v>0</v>
      </c>
      <c r="C698" t="e">
        <f>MATCH(A698,Activiteitenoverzicht!$D$5:$D$10001, 0)</f>
        <v>#N/A</v>
      </c>
      <c r="D698" t="e" cm="1">
        <f t="array" ref="D698">IF(INDEX(Activiteitenoverzicht!$B$5:$B$10001,C698)&lt;&gt;0,INDEX(Activiteitenoverzicht!$B$5:$B$10001,C698),"niet gevonden")</f>
        <v>#N/A</v>
      </c>
      <c r="E698" t="e" cm="1">
        <f t="array" ref="E698">IF(INDEX(Activiteitenoverzicht!$G$5:$G$10001,C698)&lt;&gt;0,INDEX(Activiteitenoverzicht!$G$5:$G$10001,C698),"niet gevonden")</f>
        <v>#N/A</v>
      </c>
      <c r="F698" t="str">
        <f ca="1">IFERROR(MATCH(A698,OFFSET(Activiteitenoverzicht!$D$5:$D$2079,C698,0), 0)+C698, "-")</f>
        <v>-</v>
      </c>
      <c r="G698" t="str" cm="1">
        <f t="array" aca="1" ref="G698" ca="1">IF(ISNUMBER(F698),IF(INDEX(Activiteitenoverzicht!$B$5:$B$10001,F698)&lt;&gt;0,INDEX(Activiteitenoverzicht!$B$5:$B$10001,F698),"niet gevonden"),"-")</f>
        <v>-</v>
      </c>
      <c r="H698" t="str" cm="1">
        <f t="array" aca="1" ref="H698" ca="1">IF(ISNUMBER(F698),IF(INDEX(Activiteitenoverzicht!$G$5:$G$10001,F698)&lt;&gt;0,INDEX(Activiteitenoverzicht!$G$5:$G$10001,F698),"niet gevonden"),"-")</f>
        <v>-</v>
      </c>
      <c r="I698" t="str">
        <f ca="1">IF(ISNUMBER(F698), IFERROR(MATCH(A698,OFFSET(Activiteitenoverzicht!$D$5:$D$10001,F698,0), 0)+F698, "-"), "-")</f>
        <v>-</v>
      </c>
      <c r="J698" t="str" cm="1">
        <f t="array" aca="1" ref="J698" ca="1">IF(ISNUMBER(I698),IF(INDEX(Activiteitenoverzicht!$B$5:$B$10001,I698)&lt;&gt;0,INDEX(Activiteitenoverzicht!$B$5:$B$10001,I698),"niet gevonden"),"-")</f>
        <v>-</v>
      </c>
      <c r="K698" t="str" cm="1">
        <f t="array" aca="1" ref="K698" ca="1">IF(ISNUMBER(I698),IF(INDEX(Activiteitenoverzicht!$G$5:$G$10001,I698)&lt;&gt;0,INDEX(Activiteitenoverzicht!$G$5:$G$10001,I698),"niet gevonden"),"-")</f>
        <v>-</v>
      </c>
      <c r="L698" t="str">
        <f ca="1">IF(ISNUMBER(I698), IFERROR(MATCH(A698,OFFSET(Activiteitenoverzicht!$D$5:$D$10001,I698,0), 0)+I698, "-"), "-")</f>
        <v>-</v>
      </c>
      <c r="M698" t="str" cm="1">
        <f t="array" aca="1" ref="M698" ca="1">IF(ISNUMBER(L698),IF(INDEX(Activiteitenoverzicht!$B$5:$B$10001,L698)&lt;&gt;0,INDEX(Activiteitenoverzicht!$B$5:$B$10001,L698),"niet gevonden"),"-")</f>
        <v>-</v>
      </c>
      <c r="N698" t="str" cm="1">
        <f t="array" aca="1" ref="N698" ca="1">IF(ISNUMBER(L698),IF(INDEX(Activiteitenoverzicht!$G$5:$G$10001,L698)&lt;&gt;0,INDEX(Activiteitenoverzicht!$G$5:$G$10001,L698),"niet gevonden"),"-")</f>
        <v>-</v>
      </c>
      <c r="O698" t="str">
        <f ca="1">IF(ISNUMBER(L698), IFERROR(MATCH(A698,OFFSET(Activiteitenoverzicht!$D$5:$D$10001,L698,0), 0)+L698, "-"), "-")</f>
        <v>-</v>
      </c>
      <c r="R698" t="str">
        <f ca="1">IF(ISNUMBER(O698), IFERROR(MATCH(A698,OFFSET(Activiteitenoverzicht!$D$5:$D$10001,O698,0), 0)+O698, "-"), "-")</f>
        <v>-</v>
      </c>
      <c r="U698" t="str">
        <f ca="1">IF(ISNUMBER(R698), IFERROR(MATCH(A698,OFFSET(Activiteitenoverzicht!$D$5:$D$10001,R698,0), 0)+R698, "-"), "-")</f>
        <v>-</v>
      </c>
      <c r="X698" t="str">
        <f ca="1">IF(ISNUMBER(U698), IFERROR(MATCH(A698,OFFSET(Activiteitenoverzicht!$D$5:$D$10001,U698,0), 0)+U698, "-"), "-")</f>
        <v>-</v>
      </c>
      <c r="AA698" t="str">
        <f ca="1">IF(ISNUMBER(X698), IFERROR(MATCH(A698,OFFSET(Activiteitenoverzicht!$D$5:$D$10001,X698,0), 0)+X698, "-"), "-")</f>
        <v>-</v>
      </c>
    </row>
    <row r="699" spans="2:27" x14ac:dyDescent="0.25">
      <c r="B699">
        <f t="shared" ref="B699:B762" si="11">A699</f>
        <v>0</v>
      </c>
      <c r="C699" t="e">
        <f>MATCH(A699,Activiteitenoverzicht!$D$5:$D$10001, 0)</f>
        <v>#N/A</v>
      </c>
      <c r="D699" t="e" cm="1">
        <f t="array" ref="D699">IF(INDEX(Activiteitenoverzicht!$B$5:$B$10001,C699)&lt;&gt;0,INDEX(Activiteitenoverzicht!$B$5:$B$10001,C699),"niet gevonden")</f>
        <v>#N/A</v>
      </c>
      <c r="E699" t="e" cm="1">
        <f t="array" ref="E699">IF(INDEX(Activiteitenoverzicht!$G$5:$G$10001,C699)&lt;&gt;0,INDEX(Activiteitenoverzicht!$G$5:$G$10001,C699),"niet gevonden")</f>
        <v>#N/A</v>
      </c>
      <c r="F699" t="str">
        <f ca="1">IFERROR(MATCH(A699,OFFSET(Activiteitenoverzicht!$D$5:$D$2079,C699,0), 0)+C699, "-")</f>
        <v>-</v>
      </c>
      <c r="G699" t="str" cm="1">
        <f t="array" aca="1" ref="G699" ca="1">IF(ISNUMBER(F699),IF(INDEX(Activiteitenoverzicht!$B$5:$B$10001,F699)&lt;&gt;0,INDEX(Activiteitenoverzicht!$B$5:$B$10001,F699),"niet gevonden"),"-")</f>
        <v>-</v>
      </c>
      <c r="H699" t="str" cm="1">
        <f t="array" aca="1" ref="H699" ca="1">IF(ISNUMBER(F699),IF(INDEX(Activiteitenoverzicht!$G$5:$G$10001,F699)&lt;&gt;0,INDEX(Activiteitenoverzicht!$G$5:$G$10001,F699),"niet gevonden"),"-")</f>
        <v>-</v>
      </c>
      <c r="I699" t="str">
        <f ca="1">IF(ISNUMBER(F699), IFERROR(MATCH(A699,OFFSET(Activiteitenoverzicht!$D$5:$D$10001,F699,0), 0)+F699, "-"), "-")</f>
        <v>-</v>
      </c>
      <c r="J699" t="str" cm="1">
        <f t="array" aca="1" ref="J699" ca="1">IF(ISNUMBER(I699),IF(INDEX(Activiteitenoverzicht!$B$5:$B$10001,I699)&lt;&gt;0,INDEX(Activiteitenoverzicht!$B$5:$B$10001,I699),"niet gevonden"),"-")</f>
        <v>-</v>
      </c>
      <c r="K699" t="str" cm="1">
        <f t="array" aca="1" ref="K699" ca="1">IF(ISNUMBER(I699),IF(INDEX(Activiteitenoverzicht!$G$5:$G$10001,I699)&lt;&gt;0,INDEX(Activiteitenoverzicht!$G$5:$G$10001,I699),"niet gevonden"),"-")</f>
        <v>-</v>
      </c>
      <c r="L699" t="str">
        <f ca="1">IF(ISNUMBER(I699), IFERROR(MATCH(A699,OFFSET(Activiteitenoverzicht!$D$5:$D$10001,I699,0), 0)+I699, "-"), "-")</f>
        <v>-</v>
      </c>
      <c r="M699" t="str" cm="1">
        <f t="array" aca="1" ref="M699" ca="1">IF(ISNUMBER(L699),IF(INDEX(Activiteitenoverzicht!$B$5:$B$10001,L699)&lt;&gt;0,INDEX(Activiteitenoverzicht!$B$5:$B$10001,L699),"niet gevonden"),"-")</f>
        <v>-</v>
      </c>
      <c r="N699" t="str" cm="1">
        <f t="array" aca="1" ref="N699" ca="1">IF(ISNUMBER(L699),IF(INDEX(Activiteitenoverzicht!$G$5:$G$10001,L699)&lt;&gt;0,INDEX(Activiteitenoverzicht!$G$5:$G$10001,L699),"niet gevonden"),"-")</f>
        <v>-</v>
      </c>
      <c r="O699" t="str">
        <f ca="1">IF(ISNUMBER(L699), IFERROR(MATCH(A699,OFFSET(Activiteitenoverzicht!$D$5:$D$10001,L699,0), 0)+L699, "-"), "-")</f>
        <v>-</v>
      </c>
      <c r="R699" t="str">
        <f ca="1">IF(ISNUMBER(O699), IFERROR(MATCH(A699,OFFSET(Activiteitenoverzicht!$D$5:$D$10001,O699,0), 0)+O699, "-"), "-")</f>
        <v>-</v>
      </c>
      <c r="U699" t="str">
        <f ca="1">IF(ISNUMBER(R699), IFERROR(MATCH(A699,OFFSET(Activiteitenoverzicht!$D$5:$D$10001,R699,0), 0)+R699, "-"), "-")</f>
        <v>-</v>
      </c>
      <c r="X699" t="str">
        <f ca="1">IF(ISNUMBER(U699), IFERROR(MATCH(A699,OFFSET(Activiteitenoverzicht!$D$5:$D$10001,U699,0), 0)+U699, "-"), "-")</f>
        <v>-</v>
      </c>
      <c r="AA699" t="str">
        <f ca="1">IF(ISNUMBER(X699), IFERROR(MATCH(A699,OFFSET(Activiteitenoverzicht!$D$5:$D$10001,X699,0), 0)+X699, "-"), "-")</f>
        <v>-</v>
      </c>
    </row>
    <row r="700" spans="2:27" x14ac:dyDescent="0.25">
      <c r="B700">
        <f t="shared" si="11"/>
        <v>0</v>
      </c>
      <c r="C700" t="e">
        <f>MATCH(A700,Activiteitenoverzicht!$D$5:$D$10001, 0)</f>
        <v>#N/A</v>
      </c>
      <c r="D700" t="e" cm="1">
        <f t="array" ref="D700">IF(INDEX(Activiteitenoverzicht!$B$5:$B$10001,C700)&lt;&gt;0,INDEX(Activiteitenoverzicht!$B$5:$B$10001,C700),"niet gevonden")</f>
        <v>#N/A</v>
      </c>
      <c r="E700" t="e" cm="1">
        <f t="array" ref="E700">IF(INDEX(Activiteitenoverzicht!$G$5:$G$10001,C700)&lt;&gt;0,INDEX(Activiteitenoverzicht!$G$5:$G$10001,C700),"niet gevonden")</f>
        <v>#N/A</v>
      </c>
      <c r="F700" t="str">
        <f ca="1">IFERROR(MATCH(A700,OFFSET(Activiteitenoverzicht!$D$5:$D$2079,C700,0), 0)+C700, "-")</f>
        <v>-</v>
      </c>
      <c r="G700" t="str" cm="1">
        <f t="array" aca="1" ref="G700" ca="1">IF(ISNUMBER(F700),IF(INDEX(Activiteitenoverzicht!$B$5:$B$10001,F700)&lt;&gt;0,INDEX(Activiteitenoverzicht!$B$5:$B$10001,F700),"niet gevonden"),"-")</f>
        <v>-</v>
      </c>
      <c r="H700" t="str" cm="1">
        <f t="array" aca="1" ref="H700" ca="1">IF(ISNUMBER(F700),IF(INDEX(Activiteitenoverzicht!$G$5:$G$10001,F700)&lt;&gt;0,INDEX(Activiteitenoverzicht!$G$5:$G$10001,F700),"niet gevonden"),"-")</f>
        <v>-</v>
      </c>
      <c r="I700" t="str">
        <f ca="1">IF(ISNUMBER(F700), IFERROR(MATCH(A700,OFFSET(Activiteitenoverzicht!$D$5:$D$10001,F700,0), 0)+F700, "-"), "-")</f>
        <v>-</v>
      </c>
      <c r="J700" t="str" cm="1">
        <f t="array" aca="1" ref="J700" ca="1">IF(ISNUMBER(I700),IF(INDEX(Activiteitenoverzicht!$B$5:$B$10001,I700)&lt;&gt;0,INDEX(Activiteitenoverzicht!$B$5:$B$10001,I700),"niet gevonden"),"-")</f>
        <v>-</v>
      </c>
      <c r="K700" t="str" cm="1">
        <f t="array" aca="1" ref="K700" ca="1">IF(ISNUMBER(I700),IF(INDEX(Activiteitenoverzicht!$G$5:$G$10001,I700)&lt;&gt;0,INDEX(Activiteitenoverzicht!$G$5:$G$10001,I700),"niet gevonden"),"-")</f>
        <v>-</v>
      </c>
      <c r="L700" t="str">
        <f ca="1">IF(ISNUMBER(I700), IFERROR(MATCH(A700,OFFSET(Activiteitenoverzicht!$D$5:$D$10001,I700,0), 0)+I700, "-"), "-")</f>
        <v>-</v>
      </c>
      <c r="M700" t="str" cm="1">
        <f t="array" aca="1" ref="M700" ca="1">IF(ISNUMBER(L700),IF(INDEX(Activiteitenoverzicht!$B$5:$B$10001,L700)&lt;&gt;0,INDEX(Activiteitenoverzicht!$B$5:$B$10001,L700),"niet gevonden"),"-")</f>
        <v>-</v>
      </c>
      <c r="N700" t="str" cm="1">
        <f t="array" aca="1" ref="N700" ca="1">IF(ISNUMBER(L700),IF(INDEX(Activiteitenoverzicht!$G$5:$G$10001,L700)&lt;&gt;0,INDEX(Activiteitenoverzicht!$G$5:$G$10001,L700),"niet gevonden"),"-")</f>
        <v>-</v>
      </c>
      <c r="O700" t="str">
        <f ca="1">IF(ISNUMBER(L700), IFERROR(MATCH(A700,OFFSET(Activiteitenoverzicht!$D$5:$D$10001,L700,0), 0)+L700, "-"), "-")</f>
        <v>-</v>
      </c>
      <c r="R700" t="str">
        <f ca="1">IF(ISNUMBER(O700), IFERROR(MATCH(A700,OFFSET(Activiteitenoverzicht!$D$5:$D$10001,O700,0), 0)+O700, "-"), "-")</f>
        <v>-</v>
      </c>
      <c r="U700" t="str">
        <f ca="1">IF(ISNUMBER(R700), IFERROR(MATCH(A700,OFFSET(Activiteitenoverzicht!$D$5:$D$10001,R700,0), 0)+R700, "-"), "-")</f>
        <v>-</v>
      </c>
      <c r="X700" t="str">
        <f ca="1">IF(ISNUMBER(U700), IFERROR(MATCH(A700,OFFSET(Activiteitenoverzicht!$D$5:$D$10001,U700,0), 0)+U700, "-"), "-")</f>
        <v>-</v>
      </c>
      <c r="AA700" t="str">
        <f ca="1">IF(ISNUMBER(X700), IFERROR(MATCH(A700,OFFSET(Activiteitenoverzicht!$D$5:$D$10001,X700,0), 0)+X700, "-"), "-")</f>
        <v>-</v>
      </c>
    </row>
    <row r="701" spans="2:27" x14ac:dyDescent="0.25">
      <c r="B701">
        <f t="shared" si="11"/>
        <v>0</v>
      </c>
      <c r="C701" t="e">
        <f>MATCH(A701,Activiteitenoverzicht!$D$5:$D$10001, 0)</f>
        <v>#N/A</v>
      </c>
      <c r="D701" t="e" cm="1">
        <f t="array" ref="D701">IF(INDEX(Activiteitenoverzicht!$B$5:$B$10001,C701)&lt;&gt;0,INDEX(Activiteitenoverzicht!$B$5:$B$10001,C701),"niet gevonden")</f>
        <v>#N/A</v>
      </c>
      <c r="E701" t="e" cm="1">
        <f t="array" ref="E701">IF(INDEX(Activiteitenoverzicht!$G$5:$G$10001,C701)&lt;&gt;0,INDEX(Activiteitenoverzicht!$G$5:$G$10001,C701),"niet gevonden")</f>
        <v>#N/A</v>
      </c>
      <c r="F701" t="str">
        <f ca="1">IFERROR(MATCH(A701,OFFSET(Activiteitenoverzicht!$D$5:$D$2079,C701,0), 0)+C701, "-")</f>
        <v>-</v>
      </c>
      <c r="G701" t="str" cm="1">
        <f t="array" aca="1" ref="G701" ca="1">IF(ISNUMBER(F701),IF(INDEX(Activiteitenoverzicht!$B$5:$B$10001,F701)&lt;&gt;0,INDEX(Activiteitenoverzicht!$B$5:$B$10001,F701),"niet gevonden"),"-")</f>
        <v>-</v>
      </c>
      <c r="H701" t="str" cm="1">
        <f t="array" aca="1" ref="H701" ca="1">IF(ISNUMBER(F701),IF(INDEX(Activiteitenoverzicht!$G$5:$G$10001,F701)&lt;&gt;0,INDEX(Activiteitenoverzicht!$G$5:$G$10001,F701),"niet gevonden"),"-")</f>
        <v>-</v>
      </c>
      <c r="I701" t="str">
        <f ca="1">IF(ISNUMBER(F701), IFERROR(MATCH(A701,OFFSET(Activiteitenoverzicht!$D$5:$D$10001,F701,0), 0)+F701, "-"), "-")</f>
        <v>-</v>
      </c>
      <c r="J701" t="str" cm="1">
        <f t="array" aca="1" ref="J701" ca="1">IF(ISNUMBER(I701),IF(INDEX(Activiteitenoverzicht!$B$5:$B$10001,I701)&lt;&gt;0,INDEX(Activiteitenoverzicht!$B$5:$B$10001,I701),"niet gevonden"),"-")</f>
        <v>-</v>
      </c>
      <c r="K701" t="str" cm="1">
        <f t="array" aca="1" ref="K701" ca="1">IF(ISNUMBER(I701),IF(INDEX(Activiteitenoverzicht!$G$5:$G$10001,I701)&lt;&gt;0,INDEX(Activiteitenoverzicht!$G$5:$G$10001,I701),"niet gevonden"),"-")</f>
        <v>-</v>
      </c>
      <c r="L701" t="str">
        <f ca="1">IF(ISNUMBER(I701), IFERROR(MATCH(A701,OFFSET(Activiteitenoverzicht!$D$5:$D$10001,I701,0), 0)+I701, "-"), "-")</f>
        <v>-</v>
      </c>
      <c r="M701" t="str" cm="1">
        <f t="array" aca="1" ref="M701" ca="1">IF(ISNUMBER(L701),IF(INDEX(Activiteitenoverzicht!$B$5:$B$10001,L701)&lt;&gt;0,INDEX(Activiteitenoverzicht!$B$5:$B$10001,L701),"niet gevonden"),"-")</f>
        <v>-</v>
      </c>
      <c r="N701" t="str" cm="1">
        <f t="array" aca="1" ref="N701" ca="1">IF(ISNUMBER(L701),IF(INDEX(Activiteitenoverzicht!$G$5:$G$10001,L701)&lt;&gt;0,INDEX(Activiteitenoverzicht!$G$5:$G$10001,L701),"niet gevonden"),"-")</f>
        <v>-</v>
      </c>
      <c r="O701" t="str">
        <f ca="1">IF(ISNUMBER(L701), IFERROR(MATCH(A701,OFFSET(Activiteitenoverzicht!$D$5:$D$10001,L701,0), 0)+L701, "-"), "-")</f>
        <v>-</v>
      </c>
      <c r="R701" t="str">
        <f ca="1">IF(ISNUMBER(O701), IFERROR(MATCH(A701,OFFSET(Activiteitenoverzicht!$D$5:$D$10001,O701,0), 0)+O701, "-"), "-")</f>
        <v>-</v>
      </c>
      <c r="U701" t="str">
        <f ca="1">IF(ISNUMBER(R701), IFERROR(MATCH(A701,OFFSET(Activiteitenoverzicht!$D$5:$D$10001,R701,0), 0)+R701, "-"), "-")</f>
        <v>-</v>
      </c>
      <c r="X701" t="str">
        <f ca="1">IF(ISNUMBER(U701), IFERROR(MATCH(A701,OFFSET(Activiteitenoverzicht!$D$5:$D$10001,U701,0), 0)+U701, "-"), "-")</f>
        <v>-</v>
      </c>
      <c r="AA701" t="str">
        <f ca="1">IF(ISNUMBER(X701), IFERROR(MATCH(A701,OFFSET(Activiteitenoverzicht!$D$5:$D$10001,X701,0), 0)+X701, "-"), "-")</f>
        <v>-</v>
      </c>
    </row>
    <row r="702" spans="2:27" x14ac:dyDescent="0.25">
      <c r="B702">
        <f t="shared" si="11"/>
        <v>0</v>
      </c>
      <c r="C702" t="e">
        <f>MATCH(A702,Activiteitenoverzicht!$D$5:$D$10001, 0)</f>
        <v>#N/A</v>
      </c>
      <c r="D702" t="e" cm="1">
        <f t="array" ref="D702">IF(INDEX(Activiteitenoverzicht!$B$5:$B$10001,C702)&lt;&gt;0,INDEX(Activiteitenoverzicht!$B$5:$B$10001,C702),"niet gevonden")</f>
        <v>#N/A</v>
      </c>
      <c r="E702" t="e" cm="1">
        <f t="array" ref="E702">IF(INDEX(Activiteitenoverzicht!$G$5:$G$10001,C702)&lt;&gt;0,INDEX(Activiteitenoverzicht!$G$5:$G$10001,C702),"niet gevonden")</f>
        <v>#N/A</v>
      </c>
      <c r="F702" t="str">
        <f ca="1">IFERROR(MATCH(A702,OFFSET(Activiteitenoverzicht!$D$5:$D$2079,C702,0), 0)+C702, "-")</f>
        <v>-</v>
      </c>
      <c r="G702" t="str" cm="1">
        <f t="array" aca="1" ref="G702" ca="1">IF(ISNUMBER(F702),IF(INDEX(Activiteitenoverzicht!$B$5:$B$10001,F702)&lt;&gt;0,INDEX(Activiteitenoverzicht!$B$5:$B$10001,F702),"niet gevonden"),"-")</f>
        <v>-</v>
      </c>
      <c r="H702" t="str" cm="1">
        <f t="array" aca="1" ref="H702" ca="1">IF(ISNUMBER(F702),IF(INDEX(Activiteitenoverzicht!$G$5:$G$10001,F702)&lt;&gt;0,INDEX(Activiteitenoverzicht!$G$5:$G$10001,F702),"niet gevonden"),"-")</f>
        <v>-</v>
      </c>
      <c r="I702" t="str">
        <f ca="1">IF(ISNUMBER(F702), IFERROR(MATCH(A702,OFFSET(Activiteitenoverzicht!$D$5:$D$10001,F702,0), 0)+F702, "-"), "-")</f>
        <v>-</v>
      </c>
      <c r="J702" t="str" cm="1">
        <f t="array" aca="1" ref="J702" ca="1">IF(ISNUMBER(I702),IF(INDEX(Activiteitenoverzicht!$B$5:$B$10001,I702)&lt;&gt;0,INDEX(Activiteitenoverzicht!$B$5:$B$10001,I702),"niet gevonden"),"-")</f>
        <v>-</v>
      </c>
      <c r="K702" t="str" cm="1">
        <f t="array" aca="1" ref="K702" ca="1">IF(ISNUMBER(I702),IF(INDEX(Activiteitenoverzicht!$G$5:$G$10001,I702)&lt;&gt;0,INDEX(Activiteitenoverzicht!$G$5:$G$10001,I702),"niet gevonden"),"-")</f>
        <v>-</v>
      </c>
      <c r="L702" t="str">
        <f ca="1">IF(ISNUMBER(I702), IFERROR(MATCH(A702,OFFSET(Activiteitenoverzicht!$D$5:$D$10001,I702,0), 0)+I702, "-"), "-")</f>
        <v>-</v>
      </c>
      <c r="M702" t="str" cm="1">
        <f t="array" aca="1" ref="M702" ca="1">IF(ISNUMBER(L702),IF(INDEX(Activiteitenoverzicht!$B$5:$B$10001,L702)&lt;&gt;0,INDEX(Activiteitenoverzicht!$B$5:$B$10001,L702),"niet gevonden"),"-")</f>
        <v>-</v>
      </c>
      <c r="N702" t="str" cm="1">
        <f t="array" aca="1" ref="N702" ca="1">IF(ISNUMBER(L702),IF(INDEX(Activiteitenoverzicht!$G$5:$G$10001,L702)&lt;&gt;0,INDEX(Activiteitenoverzicht!$G$5:$G$10001,L702),"niet gevonden"),"-")</f>
        <v>-</v>
      </c>
      <c r="O702" t="str">
        <f ca="1">IF(ISNUMBER(L702), IFERROR(MATCH(A702,OFFSET(Activiteitenoverzicht!$D$5:$D$10001,L702,0), 0)+L702, "-"), "-")</f>
        <v>-</v>
      </c>
      <c r="R702" t="str">
        <f ca="1">IF(ISNUMBER(O702), IFERROR(MATCH(A702,OFFSET(Activiteitenoverzicht!$D$5:$D$10001,O702,0), 0)+O702, "-"), "-")</f>
        <v>-</v>
      </c>
      <c r="U702" t="str">
        <f ca="1">IF(ISNUMBER(R702), IFERROR(MATCH(A702,OFFSET(Activiteitenoverzicht!$D$5:$D$10001,R702,0), 0)+R702, "-"), "-")</f>
        <v>-</v>
      </c>
      <c r="X702" t="str">
        <f ca="1">IF(ISNUMBER(U702), IFERROR(MATCH(A702,OFFSET(Activiteitenoverzicht!$D$5:$D$10001,U702,0), 0)+U702, "-"), "-")</f>
        <v>-</v>
      </c>
      <c r="AA702" t="str">
        <f ca="1">IF(ISNUMBER(X702), IFERROR(MATCH(A702,OFFSET(Activiteitenoverzicht!$D$5:$D$10001,X702,0), 0)+X702, "-"), "-")</f>
        <v>-</v>
      </c>
    </row>
    <row r="703" spans="2:27" x14ac:dyDescent="0.25">
      <c r="B703">
        <f t="shared" si="11"/>
        <v>0</v>
      </c>
      <c r="C703" t="e">
        <f>MATCH(A703,Activiteitenoverzicht!$D$5:$D$10001, 0)</f>
        <v>#N/A</v>
      </c>
      <c r="D703" t="e" cm="1">
        <f t="array" ref="D703">IF(INDEX(Activiteitenoverzicht!$B$5:$B$10001,C703)&lt;&gt;0,INDEX(Activiteitenoverzicht!$B$5:$B$10001,C703),"niet gevonden")</f>
        <v>#N/A</v>
      </c>
      <c r="E703" t="e" cm="1">
        <f t="array" ref="E703">IF(INDEX(Activiteitenoverzicht!$G$5:$G$10001,C703)&lt;&gt;0,INDEX(Activiteitenoverzicht!$G$5:$G$10001,C703),"niet gevonden")</f>
        <v>#N/A</v>
      </c>
      <c r="F703" t="str">
        <f ca="1">IFERROR(MATCH(A703,OFFSET(Activiteitenoverzicht!$D$5:$D$2079,C703,0), 0)+C703, "-")</f>
        <v>-</v>
      </c>
      <c r="G703" t="str" cm="1">
        <f t="array" aca="1" ref="G703" ca="1">IF(ISNUMBER(F703),IF(INDEX(Activiteitenoverzicht!$B$5:$B$10001,F703)&lt;&gt;0,INDEX(Activiteitenoverzicht!$B$5:$B$10001,F703),"niet gevonden"),"-")</f>
        <v>-</v>
      </c>
      <c r="H703" t="str" cm="1">
        <f t="array" aca="1" ref="H703" ca="1">IF(ISNUMBER(F703),IF(INDEX(Activiteitenoverzicht!$G$5:$G$10001,F703)&lt;&gt;0,INDEX(Activiteitenoverzicht!$G$5:$G$10001,F703),"niet gevonden"),"-")</f>
        <v>-</v>
      </c>
      <c r="I703" t="str">
        <f ca="1">IF(ISNUMBER(F703), IFERROR(MATCH(A703,OFFSET(Activiteitenoverzicht!$D$5:$D$10001,F703,0), 0)+F703, "-"), "-")</f>
        <v>-</v>
      </c>
      <c r="J703" t="str" cm="1">
        <f t="array" aca="1" ref="J703" ca="1">IF(ISNUMBER(I703),IF(INDEX(Activiteitenoverzicht!$B$5:$B$10001,I703)&lt;&gt;0,INDEX(Activiteitenoverzicht!$B$5:$B$10001,I703),"niet gevonden"),"-")</f>
        <v>-</v>
      </c>
      <c r="K703" t="str" cm="1">
        <f t="array" aca="1" ref="K703" ca="1">IF(ISNUMBER(I703),IF(INDEX(Activiteitenoverzicht!$G$5:$G$10001,I703)&lt;&gt;0,INDEX(Activiteitenoverzicht!$G$5:$G$10001,I703),"niet gevonden"),"-")</f>
        <v>-</v>
      </c>
      <c r="L703" t="str">
        <f ca="1">IF(ISNUMBER(I703), IFERROR(MATCH(A703,OFFSET(Activiteitenoverzicht!$D$5:$D$10001,I703,0), 0)+I703, "-"), "-")</f>
        <v>-</v>
      </c>
      <c r="M703" t="str" cm="1">
        <f t="array" aca="1" ref="M703" ca="1">IF(ISNUMBER(L703),IF(INDEX(Activiteitenoverzicht!$B$5:$B$10001,L703)&lt;&gt;0,INDEX(Activiteitenoverzicht!$B$5:$B$10001,L703),"niet gevonden"),"-")</f>
        <v>-</v>
      </c>
      <c r="N703" t="str" cm="1">
        <f t="array" aca="1" ref="N703" ca="1">IF(ISNUMBER(L703),IF(INDEX(Activiteitenoverzicht!$G$5:$G$10001,L703)&lt;&gt;0,INDEX(Activiteitenoverzicht!$G$5:$G$10001,L703),"niet gevonden"),"-")</f>
        <v>-</v>
      </c>
      <c r="O703" t="str">
        <f ca="1">IF(ISNUMBER(L703), IFERROR(MATCH(A703,OFFSET(Activiteitenoverzicht!$D$5:$D$10001,L703,0), 0)+L703, "-"), "-")</f>
        <v>-</v>
      </c>
      <c r="R703" t="str">
        <f ca="1">IF(ISNUMBER(O703), IFERROR(MATCH(A703,OFFSET(Activiteitenoverzicht!$D$5:$D$10001,O703,0), 0)+O703, "-"), "-")</f>
        <v>-</v>
      </c>
      <c r="U703" t="str">
        <f ca="1">IF(ISNUMBER(R703), IFERROR(MATCH(A703,OFFSET(Activiteitenoverzicht!$D$5:$D$10001,R703,0), 0)+R703, "-"), "-")</f>
        <v>-</v>
      </c>
      <c r="X703" t="str">
        <f ca="1">IF(ISNUMBER(U703), IFERROR(MATCH(A703,OFFSET(Activiteitenoverzicht!$D$5:$D$10001,U703,0), 0)+U703, "-"), "-")</f>
        <v>-</v>
      </c>
      <c r="AA703" t="str">
        <f ca="1">IF(ISNUMBER(X703), IFERROR(MATCH(A703,OFFSET(Activiteitenoverzicht!$D$5:$D$10001,X703,0), 0)+X703, "-"), "-")</f>
        <v>-</v>
      </c>
    </row>
    <row r="704" spans="2:27" x14ac:dyDescent="0.25">
      <c r="B704">
        <f t="shared" si="11"/>
        <v>0</v>
      </c>
      <c r="C704" t="e">
        <f>MATCH(A704,Activiteitenoverzicht!$D$5:$D$10001, 0)</f>
        <v>#N/A</v>
      </c>
      <c r="D704" t="e" cm="1">
        <f t="array" ref="D704">IF(INDEX(Activiteitenoverzicht!$B$5:$B$10001,C704)&lt;&gt;0,INDEX(Activiteitenoverzicht!$B$5:$B$10001,C704),"niet gevonden")</f>
        <v>#N/A</v>
      </c>
      <c r="E704" t="e" cm="1">
        <f t="array" ref="E704">IF(INDEX(Activiteitenoverzicht!$G$5:$G$10001,C704)&lt;&gt;0,INDEX(Activiteitenoverzicht!$G$5:$G$10001,C704),"niet gevonden")</f>
        <v>#N/A</v>
      </c>
      <c r="F704" t="str">
        <f ca="1">IFERROR(MATCH(A704,OFFSET(Activiteitenoverzicht!$D$5:$D$2079,C704,0), 0)+C704, "-")</f>
        <v>-</v>
      </c>
      <c r="G704" t="str" cm="1">
        <f t="array" aca="1" ref="G704" ca="1">IF(ISNUMBER(F704),IF(INDEX(Activiteitenoverzicht!$B$5:$B$10001,F704)&lt;&gt;0,INDEX(Activiteitenoverzicht!$B$5:$B$10001,F704),"niet gevonden"),"-")</f>
        <v>-</v>
      </c>
      <c r="H704" t="str" cm="1">
        <f t="array" aca="1" ref="H704" ca="1">IF(ISNUMBER(F704),IF(INDEX(Activiteitenoverzicht!$G$5:$G$10001,F704)&lt;&gt;0,INDEX(Activiteitenoverzicht!$G$5:$G$10001,F704),"niet gevonden"),"-")</f>
        <v>-</v>
      </c>
      <c r="I704" t="str">
        <f ca="1">IF(ISNUMBER(F704), IFERROR(MATCH(A704,OFFSET(Activiteitenoverzicht!$D$5:$D$10001,F704,0), 0)+F704, "-"), "-")</f>
        <v>-</v>
      </c>
      <c r="J704" t="str" cm="1">
        <f t="array" aca="1" ref="J704" ca="1">IF(ISNUMBER(I704),IF(INDEX(Activiteitenoverzicht!$B$5:$B$10001,I704)&lt;&gt;0,INDEX(Activiteitenoverzicht!$B$5:$B$10001,I704),"niet gevonden"),"-")</f>
        <v>-</v>
      </c>
      <c r="K704" t="str" cm="1">
        <f t="array" aca="1" ref="K704" ca="1">IF(ISNUMBER(I704),IF(INDEX(Activiteitenoverzicht!$G$5:$G$10001,I704)&lt;&gt;0,INDEX(Activiteitenoverzicht!$G$5:$G$10001,I704),"niet gevonden"),"-")</f>
        <v>-</v>
      </c>
      <c r="L704" t="str">
        <f ca="1">IF(ISNUMBER(I704), IFERROR(MATCH(A704,OFFSET(Activiteitenoverzicht!$D$5:$D$10001,I704,0), 0)+I704, "-"), "-")</f>
        <v>-</v>
      </c>
      <c r="M704" t="str" cm="1">
        <f t="array" aca="1" ref="M704" ca="1">IF(ISNUMBER(L704),IF(INDEX(Activiteitenoverzicht!$B$5:$B$10001,L704)&lt;&gt;0,INDEX(Activiteitenoverzicht!$B$5:$B$10001,L704),"niet gevonden"),"-")</f>
        <v>-</v>
      </c>
      <c r="N704" t="str" cm="1">
        <f t="array" aca="1" ref="N704" ca="1">IF(ISNUMBER(L704),IF(INDEX(Activiteitenoverzicht!$G$5:$G$10001,L704)&lt;&gt;0,INDEX(Activiteitenoverzicht!$G$5:$G$10001,L704),"niet gevonden"),"-")</f>
        <v>-</v>
      </c>
      <c r="O704" t="str">
        <f ca="1">IF(ISNUMBER(L704), IFERROR(MATCH(A704,OFFSET(Activiteitenoverzicht!$D$5:$D$10001,L704,0), 0)+L704, "-"), "-")</f>
        <v>-</v>
      </c>
      <c r="R704" t="str">
        <f ca="1">IF(ISNUMBER(O704), IFERROR(MATCH(A704,OFFSET(Activiteitenoverzicht!$D$5:$D$10001,O704,0), 0)+O704, "-"), "-")</f>
        <v>-</v>
      </c>
      <c r="U704" t="str">
        <f ca="1">IF(ISNUMBER(R704), IFERROR(MATCH(A704,OFFSET(Activiteitenoverzicht!$D$5:$D$10001,R704,0), 0)+R704, "-"), "-")</f>
        <v>-</v>
      </c>
      <c r="X704" t="str">
        <f ca="1">IF(ISNUMBER(U704), IFERROR(MATCH(A704,OFFSET(Activiteitenoverzicht!$D$5:$D$10001,U704,0), 0)+U704, "-"), "-")</f>
        <v>-</v>
      </c>
      <c r="AA704" t="str">
        <f ca="1">IF(ISNUMBER(X704), IFERROR(MATCH(A704,OFFSET(Activiteitenoverzicht!$D$5:$D$10001,X704,0), 0)+X704, "-"), "-")</f>
        <v>-</v>
      </c>
    </row>
    <row r="705" spans="2:27" x14ac:dyDescent="0.25">
      <c r="B705">
        <f t="shared" si="11"/>
        <v>0</v>
      </c>
      <c r="C705" t="e">
        <f>MATCH(A705,Activiteitenoverzicht!$D$5:$D$10001, 0)</f>
        <v>#N/A</v>
      </c>
      <c r="D705" t="e" cm="1">
        <f t="array" ref="D705">IF(INDEX(Activiteitenoverzicht!$B$5:$B$10001,C705)&lt;&gt;0,INDEX(Activiteitenoverzicht!$B$5:$B$10001,C705),"niet gevonden")</f>
        <v>#N/A</v>
      </c>
      <c r="E705" t="e" cm="1">
        <f t="array" ref="E705">IF(INDEX(Activiteitenoverzicht!$G$5:$G$10001,C705)&lt;&gt;0,INDEX(Activiteitenoverzicht!$G$5:$G$10001,C705),"niet gevonden")</f>
        <v>#N/A</v>
      </c>
      <c r="F705" t="str">
        <f ca="1">IFERROR(MATCH(A705,OFFSET(Activiteitenoverzicht!$D$5:$D$2079,C705,0), 0)+C705, "-")</f>
        <v>-</v>
      </c>
      <c r="G705" t="str" cm="1">
        <f t="array" aca="1" ref="G705" ca="1">IF(ISNUMBER(F705),IF(INDEX(Activiteitenoverzicht!$B$5:$B$10001,F705)&lt;&gt;0,INDEX(Activiteitenoverzicht!$B$5:$B$10001,F705),"niet gevonden"),"-")</f>
        <v>-</v>
      </c>
      <c r="H705" t="str" cm="1">
        <f t="array" aca="1" ref="H705" ca="1">IF(ISNUMBER(F705),IF(INDEX(Activiteitenoverzicht!$G$5:$G$10001,F705)&lt;&gt;0,INDEX(Activiteitenoverzicht!$G$5:$G$10001,F705),"niet gevonden"),"-")</f>
        <v>-</v>
      </c>
      <c r="I705" t="str">
        <f ca="1">IF(ISNUMBER(F705), IFERROR(MATCH(A705,OFFSET(Activiteitenoverzicht!$D$5:$D$10001,F705,0), 0)+F705, "-"), "-")</f>
        <v>-</v>
      </c>
      <c r="J705" t="str" cm="1">
        <f t="array" aca="1" ref="J705" ca="1">IF(ISNUMBER(I705),IF(INDEX(Activiteitenoverzicht!$B$5:$B$10001,I705)&lt;&gt;0,INDEX(Activiteitenoverzicht!$B$5:$B$10001,I705),"niet gevonden"),"-")</f>
        <v>-</v>
      </c>
      <c r="K705" t="str" cm="1">
        <f t="array" aca="1" ref="K705" ca="1">IF(ISNUMBER(I705),IF(INDEX(Activiteitenoverzicht!$G$5:$G$10001,I705)&lt;&gt;0,INDEX(Activiteitenoverzicht!$G$5:$G$10001,I705),"niet gevonden"),"-")</f>
        <v>-</v>
      </c>
      <c r="L705" t="str">
        <f ca="1">IF(ISNUMBER(I705), IFERROR(MATCH(A705,OFFSET(Activiteitenoverzicht!$D$5:$D$10001,I705,0), 0)+I705, "-"), "-")</f>
        <v>-</v>
      </c>
      <c r="M705" t="str" cm="1">
        <f t="array" aca="1" ref="M705" ca="1">IF(ISNUMBER(L705),IF(INDEX(Activiteitenoverzicht!$B$5:$B$10001,L705)&lt;&gt;0,INDEX(Activiteitenoverzicht!$B$5:$B$10001,L705),"niet gevonden"),"-")</f>
        <v>-</v>
      </c>
      <c r="N705" t="str" cm="1">
        <f t="array" aca="1" ref="N705" ca="1">IF(ISNUMBER(L705),IF(INDEX(Activiteitenoverzicht!$G$5:$G$10001,L705)&lt;&gt;0,INDEX(Activiteitenoverzicht!$G$5:$G$10001,L705),"niet gevonden"),"-")</f>
        <v>-</v>
      </c>
      <c r="O705" t="str">
        <f ca="1">IF(ISNUMBER(L705), IFERROR(MATCH(A705,OFFSET(Activiteitenoverzicht!$D$5:$D$10001,L705,0), 0)+L705, "-"), "-")</f>
        <v>-</v>
      </c>
      <c r="R705" t="str">
        <f ca="1">IF(ISNUMBER(O705), IFERROR(MATCH(A705,OFFSET(Activiteitenoverzicht!$D$5:$D$10001,O705,0), 0)+O705, "-"), "-")</f>
        <v>-</v>
      </c>
      <c r="U705" t="str">
        <f ca="1">IF(ISNUMBER(R705), IFERROR(MATCH(A705,OFFSET(Activiteitenoverzicht!$D$5:$D$10001,R705,0), 0)+R705, "-"), "-")</f>
        <v>-</v>
      </c>
      <c r="X705" t="str">
        <f ca="1">IF(ISNUMBER(U705), IFERROR(MATCH(A705,OFFSET(Activiteitenoverzicht!$D$5:$D$10001,U705,0), 0)+U705, "-"), "-")</f>
        <v>-</v>
      </c>
      <c r="AA705" t="str">
        <f ca="1">IF(ISNUMBER(X705), IFERROR(MATCH(A705,OFFSET(Activiteitenoverzicht!$D$5:$D$10001,X705,0), 0)+X705, "-"), "-")</f>
        <v>-</v>
      </c>
    </row>
    <row r="706" spans="2:27" x14ac:dyDescent="0.25">
      <c r="B706">
        <f t="shared" si="11"/>
        <v>0</v>
      </c>
      <c r="C706" t="e">
        <f>MATCH(A706,Activiteitenoverzicht!$D$5:$D$10001, 0)</f>
        <v>#N/A</v>
      </c>
      <c r="D706" t="e" cm="1">
        <f t="array" ref="D706">IF(INDEX(Activiteitenoverzicht!$B$5:$B$10001,C706)&lt;&gt;0,INDEX(Activiteitenoverzicht!$B$5:$B$10001,C706),"niet gevonden")</f>
        <v>#N/A</v>
      </c>
      <c r="E706" t="e" cm="1">
        <f t="array" ref="E706">IF(INDEX(Activiteitenoverzicht!$G$5:$G$10001,C706)&lt;&gt;0,INDEX(Activiteitenoverzicht!$G$5:$G$10001,C706),"niet gevonden")</f>
        <v>#N/A</v>
      </c>
      <c r="F706" t="str">
        <f ca="1">IFERROR(MATCH(A706,OFFSET(Activiteitenoverzicht!$D$5:$D$2079,C706,0), 0)+C706, "-")</f>
        <v>-</v>
      </c>
      <c r="G706" t="str" cm="1">
        <f t="array" aca="1" ref="G706" ca="1">IF(ISNUMBER(F706),IF(INDEX(Activiteitenoverzicht!$B$5:$B$10001,F706)&lt;&gt;0,INDEX(Activiteitenoverzicht!$B$5:$B$10001,F706),"niet gevonden"),"-")</f>
        <v>-</v>
      </c>
      <c r="H706" t="str" cm="1">
        <f t="array" aca="1" ref="H706" ca="1">IF(ISNUMBER(F706),IF(INDEX(Activiteitenoverzicht!$G$5:$G$10001,F706)&lt;&gt;0,INDEX(Activiteitenoverzicht!$G$5:$G$10001,F706),"niet gevonden"),"-")</f>
        <v>-</v>
      </c>
      <c r="I706" t="str">
        <f ca="1">IF(ISNUMBER(F706), IFERROR(MATCH(A706,OFFSET(Activiteitenoverzicht!$D$5:$D$10001,F706,0), 0)+F706, "-"), "-")</f>
        <v>-</v>
      </c>
      <c r="J706" t="str" cm="1">
        <f t="array" aca="1" ref="J706" ca="1">IF(ISNUMBER(I706),IF(INDEX(Activiteitenoverzicht!$B$5:$B$10001,I706)&lt;&gt;0,INDEX(Activiteitenoverzicht!$B$5:$B$10001,I706),"niet gevonden"),"-")</f>
        <v>-</v>
      </c>
      <c r="K706" t="str" cm="1">
        <f t="array" aca="1" ref="K706" ca="1">IF(ISNUMBER(I706),IF(INDEX(Activiteitenoverzicht!$G$5:$G$10001,I706)&lt;&gt;0,INDEX(Activiteitenoverzicht!$G$5:$G$10001,I706),"niet gevonden"),"-")</f>
        <v>-</v>
      </c>
      <c r="L706" t="str">
        <f ca="1">IF(ISNUMBER(I706), IFERROR(MATCH(A706,OFFSET(Activiteitenoverzicht!$D$5:$D$10001,I706,0), 0)+I706, "-"), "-")</f>
        <v>-</v>
      </c>
      <c r="M706" t="str" cm="1">
        <f t="array" aca="1" ref="M706" ca="1">IF(ISNUMBER(L706),IF(INDEX(Activiteitenoverzicht!$B$5:$B$10001,L706)&lt;&gt;0,INDEX(Activiteitenoverzicht!$B$5:$B$10001,L706),"niet gevonden"),"-")</f>
        <v>-</v>
      </c>
      <c r="N706" t="str" cm="1">
        <f t="array" aca="1" ref="N706" ca="1">IF(ISNUMBER(L706),IF(INDEX(Activiteitenoverzicht!$G$5:$G$10001,L706)&lt;&gt;0,INDEX(Activiteitenoverzicht!$G$5:$G$10001,L706),"niet gevonden"),"-")</f>
        <v>-</v>
      </c>
      <c r="O706" t="str">
        <f ca="1">IF(ISNUMBER(L706), IFERROR(MATCH(A706,OFFSET(Activiteitenoverzicht!$D$5:$D$10001,L706,0), 0)+L706, "-"), "-")</f>
        <v>-</v>
      </c>
      <c r="R706" t="str">
        <f ca="1">IF(ISNUMBER(O706), IFERROR(MATCH(A706,OFFSET(Activiteitenoverzicht!$D$5:$D$10001,O706,0), 0)+O706, "-"), "-")</f>
        <v>-</v>
      </c>
      <c r="U706" t="str">
        <f ca="1">IF(ISNUMBER(R706), IFERROR(MATCH(A706,OFFSET(Activiteitenoverzicht!$D$5:$D$10001,R706,0), 0)+R706, "-"), "-")</f>
        <v>-</v>
      </c>
      <c r="X706" t="str">
        <f ca="1">IF(ISNUMBER(U706), IFERROR(MATCH(A706,OFFSET(Activiteitenoverzicht!$D$5:$D$10001,U706,0), 0)+U706, "-"), "-")</f>
        <v>-</v>
      </c>
      <c r="AA706" t="str">
        <f ca="1">IF(ISNUMBER(X706), IFERROR(MATCH(A706,OFFSET(Activiteitenoverzicht!$D$5:$D$10001,X706,0), 0)+X706, "-"), "-")</f>
        <v>-</v>
      </c>
    </row>
    <row r="707" spans="2:27" x14ac:dyDescent="0.25">
      <c r="B707">
        <f t="shared" si="11"/>
        <v>0</v>
      </c>
      <c r="C707" t="e">
        <f>MATCH(A707,Activiteitenoverzicht!$D$5:$D$10001, 0)</f>
        <v>#N/A</v>
      </c>
      <c r="D707" t="e" cm="1">
        <f t="array" ref="D707">IF(INDEX(Activiteitenoverzicht!$B$5:$B$10001,C707)&lt;&gt;0,INDEX(Activiteitenoverzicht!$B$5:$B$10001,C707),"niet gevonden")</f>
        <v>#N/A</v>
      </c>
      <c r="E707" t="e" cm="1">
        <f t="array" ref="E707">IF(INDEX(Activiteitenoverzicht!$G$5:$G$10001,C707)&lt;&gt;0,INDEX(Activiteitenoverzicht!$G$5:$G$10001,C707),"niet gevonden")</f>
        <v>#N/A</v>
      </c>
      <c r="F707" t="str">
        <f ca="1">IFERROR(MATCH(A707,OFFSET(Activiteitenoverzicht!$D$5:$D$2079,C707,0), 0)+C707, "-")</f>
        <v>-</v>
      </c>
      <c r="G707" t="str" cm="1">
        <f t="array" aca="1" ref="G707" ca="1">IF(ISNUMBER(F707),IF(INDEX(Activiteitenoverzicht!$B$5:$B$10001,F707)&lt;&gt;0,INDEX(Activiteitenoverzicht!$B$5:$B$10001,F707),"niet gevonden"),"-")</f>
        <v>-</v>
      </c>
      <c r="H707" t="str" cm="1">
        <f t="array" aca="1" ref="H707" ca="1">IF(ISNUMBER(F707),IF(INDEX(Activiteitenoverzicht!$G$5:$G$10001,F707)&lt;&gt;0,INDEX(Activiteitenoverzicht!$G$5:$G$10001,F707),"niet gevonden"),"-")</f>
        <v>-</v>
      </c>
      <c r="I707" t="str">
        <f ca="1">IF(ISNUMBER(F707), IFERROR(MATCH(A707,OFFSET(Activiteitenoverzicht!$D$5:$D$10001,F707,0), 0)+F707, "-"), "-")</f>
        <v>-</v>
      </c>
      <c r="J707" t="str" cm="1">
        <f t="array" aca="1" ref="J707" ca="1">IF(ISNUMBER(I707),IF(INDEX(Activiteitenoverzicht!$B$5:$B$10001,I707)&lt;&gt;0,INDEX(Activiteitenoverzicht!$B$5:$B$10001,I707),"niet gevonden"),"-")</f>
        <v>-</v>
      </c>
      <c r="K707" t="str" cm="1">
        <f t="array" aca="1" ref="K707" ca="1">IF(ISNUMBER(I707),IF(INDEX(Activiteitenoverzicht!$G$5:$G$10001,I707)&lt;&gt;0,INDEX(Activiteitenoverzicht!$G$5:$G$10001,I707),"niet gevonden"),"-")</f>
        <v>-</v>
      </c>
      <c r="L707" t="str">
        <f ca="1">IF(ISNUMBER(I707), IFERROR(MATCH(A707,OFFSET(Activiteitenoverzicht!$D$5:$D$10001,I707,0), 0)+I707, "-"), "-")</f>
        <v>-</v>
      </c>
      <c r="M707" t="str" cm="1">
        <f t="array" aca="1" ref="M707" ca="1">IF(ISNUMBER(L707),IF(INDEX(Activiteitenoverzicht!$B$5:$B$10001,L707)&lt;&gt;0,INDEX(Activiteitenoverzicht!$B$5:$B$10001,L707),"niet gevonden"),"-")</f>
        <v>-</v>
      </c>
      <c r="N707" t="str" cm="1">
        <f t="array" aca="1" ref="N707" ca="1">IF(ISNUMBER(L707),IF(INDEX(Activiteitenoverzicht!$G$5:$G$10001,L707)&lt;&gt;0,INDEX(Activiteitenoverzicht!$G$5:$G$10001,L707),"niet gevonden"),"-")</f>
        <v>-</v>
      </c>
      <c r="O707" t="str">
        <f ca="1">IF(ISNUMBER(L707), IFERROR(MATCH(A707,OFFSET(Activiteitenoverzicht!$D$5:$D$10001,L707,0), 0)+L707, "-"), "-")</f>
        <v>-</v>
      </c>
      <c r="R707" t="str">
        <f ca="1">IF(ISNUMBER(O707), IFERROR(MATCH(A707,OFFSET(Activiteitenoverzicht!$D$5:$D$10001,O707,0), 0)+O707, "-"), "-")</f>
        <v>-</v>
      </c>
      <c r="U707" t="str">
        <f ca="1">IF(ISNUMBER(R707), IFERROR(MATCH(A707,OFFSET(Activiteitenoverzicht!$D$5:$D$10001,R707,0), 0)+R707, "-"), "-")</f>
        <v>-</v>
      </c>
      <c r="X707" t="str">
        <f ca="1">IF(ISNUMBER(U707), IFERROR(MATCH(A707,OFFSET(Activiteitenoverzicht!$D$5:$D$10001,U707,0), 0)+U707, "-"), "-")</f>
        <v>-</v>
      </c>
      <c r="AA707" t="str">
        <f ca="1">IF(ISNUMBER(X707), IFERROR(MATCH(A707,OFFSET(Activiteitenoverzicht!$D$5:$D$10001,X707,0), 0)+X707, "-"), "-")</f>
        <v>-</v>
      </c>
    </row>
    <row r="708" spans="2:27" x14ac:dyDescent="0.25">
      <c r="B708">
        <f t="shared" si="11"/>
        <v>0</v>
      </c>
      <c r="C708" t="e">
        <f>MATCH(A708,Activiteitenoverzicht!$D$5:$D$10001, 0)</f>
        <v>#N/A</v>
      </c>
      <c r="D708" t="e" cm="1">
        <f t="array" ref="D708">IF(INDEX(Activiteitenoverzicht!$B$5:$B$10001,C708)&lt;&gt;0,INDEX(Activiteitenoverzicht!$B$5:$B$10001,C708),"niet gevonden")</f>
        <v>#N/A</v>
      </c>
      <c r="E708" t="e" cm="1">
        <f t="array" ref="E708">IF(INDEX(Activiteitenoverzicht!$G$5:$G$10001,C708)&lt;&gt;0,INDEX(Activiteitenoverzicht!$G$5:$G$10001,C708),"niet gevonden")</f>
        <v>#N/A</v>
      </c>
      <c r="F708" t="str">
        <f ca="1">IFERROR(MATCH(A708,OFFSET(Activiteitenoverzicht!$D$5:$D$2079,C708,0), 0)+C708, "-")</f>
        <v>-</v>
      </c>
      <c r="G708" t="str" cm="1">
        <f t="array" aca="1" ref="G708" ca="1">IF(ISNUMBER(F708),IF(INDEX(Activiteitenoverzicht!$B$5:$B$10001,F708)&lt;&gt;0,INDEX(Activiteitenoverzicht!$B$5:$B$10001,F708),"niet gevonden"),"-")</f>
        <v>-</v>
      </c>
      <c r="H708" t="str" cm="1">
        <f t="array" aca="1" ref="H708" ca="1">IF(ISNUMBER(F708),IF(INDEX(Activiteitenoverzicht!$G$5:$G$10001,F708)&lt;&gt;0,INDEX(Activiteitenoverzicht!$G$5:$G$10001,F708),"niet gevonden"),"-")</f>
        <v>-</v>
      </c>
      <c r="I708" t="str">
        <f ca="1">IF(ISNUMBER(F708), IFERROR(MATCH(A708,OFFSET(Activiteitenoverzicht!$D$5:$D$10001,F708,0), 0)+F708, "-"), "-")</f>
        <v>-</v>
      </c>
      <c r="J708" t="str" cm="1">
        <f t="array" aca="1" ref="J708" ca="1">IF(ISNUMBER(I708),IF(INDEX(Activiteitenoverzicht!$B$5:$B$10001,I708)&lt;&gt;0,INDEX(Activiteitenoverzicht!$B$5:$B$10001,I708),"niet gevonden"),"-")</f>
        <v>-</v>
      </c>
      <c r="K708" t="str" cm="1">
        <f t="array" aca="1" ref="K708" ca="1">IF(ISNUMBER(I708),IF(INDEX(Activiteitenoverzicht!$G$5:$G$10001,I708)&lt;&gt;0,INDEX(Activiteitenoverzicht!$G$5:$G$10001,I708),"niet gevonden"),"-")</f>
        <v>-</v>
      </c>
      <c r="L708" t="str">
        <f ca="1">IF(ISNUMBER(I708), IFERROR(MATCH(A708,OFFSET(Activiteitenoverzicht!$D$5:$D$10001,I708,0), 0)+I708, "-"), "-")</f>
        <v>-</v>
      </c>
      <c r="M708" t="str" cm="1">
        <f t="array" aca="1" ref="M708" ca="1">IF(ISNUMBER(L708),IF(INDEX(Activiteitenoverzicht!$B$5:$B$10001,L708)&lt;&gt;0,INDEX(Activiteitenoverzicht!$B$5:$B$10001,L708),"niet gevonden"),"-")</f>
        <v>-</v>
      </c>
      <c r="N708" t="str" cm="1">
        <f t="array" aca="1" ref="N708" ca="1">IF(ISNUMBER(L708),IF(INDEX(Activiteitenoverzicht!$G$5:$G$10001,L708)&lt;&gt;0,INDEX(Activiteitenoverzicht!$G$5:$G$10001,L708),"niet gevonden"),"-")</f>
        <v>-</v>
      </c>
      <c r="O708" t="str">
        <f ca="1">IF(ISNUMBER(L708), IFERROR(MATCH(A708,OFFSET(Activiteitenoverzicht!$D$5:$D$10001,L708,0), 0)+L708, "-"), "-")</f>
        <v>-</v>
      </c>
      <c r="R708" t="str">
        <f ca="1">IF(ISNUMBER(O708), IFERROR(MATCH(A708,OFFSET(Activiteitenoverzicht!$D$5:$D$10001,O708,0), 0)+O708, "-"), "-")</f>
        <v>-</v>
      </c>
      <c r="U708" t="str">
        <f ca="1">IF(ISNUMBER(R708), IFERROR(MATCH(A708,OFFSET(Activiteitenoverzicht!$D$5:$D$10001,R708,0), 0)+R708, "-"), "-")</f>
        <v>-</v>
      </c>
      <c r="X708" t="str">
        <f ca="1">IF(ISNUMBER(U708), IFERROR(MATCH(A708,OFFSET(Activiteitenoverzicht!$D$5:$D$10001,U708,0), 0)+U708, "-"), "-")</f>
        <v>-</v>
      </c>
      <c r="AA708" t="str">
        <f ca="1">IF(ISNUMBER(X708), IFERROR(MATCH(A708,OFFSET(Activiteitenoverzicht!$D$5:$D$10001,X708,0), 0)+X708, "-"), "-")</f>
        <v>-</v>
      </c>
    </row>
    <row r="709" spans="2:27" x14ac:dyDescent="0.25">
      <c r="B709">
        <f t="shared" si="11"/>
        <v>0</v>
      </c>
      <c r="C709" t="e">
        <f>MATCH(A709,Activiteitenoverzicht!$D$5:$D$10001, 0)</f>
        <v>#N/A</v>
      </c>
      <c r="D709" t="e" cm="1">
        <f t="array" ref="D709">IF(INDEX(Activiteitenoverzicht!$B$5:$B$10001,C709)&lt;&gt;0,INDEX(Activiteitenoverzicht!$B$5:$B$10001,C709),"niet gevonden")</f>
        <v>#N/A</v>
      </c>
      <c r="E709" t="e" cm="1">
        <f t="array" ref="E709">IF(INDEX(Activiteitenoverzicht!$G$5:$G$10001,C709)&lt;&gt;0,INDEX(Activiteitenoverzicht!$G$5:$G$10001,C709),"niet gevonden")</f>
        <v>#N/A</v>
      </c>
      <c r="F709" t="str">
        <f ca="1">IFERROR(MATCH(A709,OFFSET(Activiteitenoverzicht!$D$5:$D$2079,C709,0), 0)+C709, "-")</f>
        <v>-</v>
      </c>
      <c r="G709" t="str" cm="1">
        <f t="array" aca="1" ref="G709" ca="1">IF(ISNUMBER(F709),IF(INDEX(Activiteitenoverzicht!$B$5:$B$10001,F709)&lt;&gt;0,INDEX(Activiteitenoverzicht!$B$5:$B$10001,F709),"niet gevonden"),"-")</f>
        <v>-</v>
      </c>
      <c r="H709" t="str" cm="1">
        <f t="array" aca="1" ref="H709" ca="1">IF(ISNUMBER(F709),IF(INDEX(Activiteitenoverzicht!$G$5:$G$10001,F709)&lt;&gt;0,INDEX(Activiteitenoverzicht!$G$5:$G$10001,F709),"niet gevonden"),"-")</f>
        <v>-</v>
      </c>
      <c r="I709" t="str">
        <f ca="1">IF(ISNUMBER(F709), IFERROR(MATCH(A709,OFFSET(Activiteitenoverzicht!$D$5:$D$10001,F709,0), 0)+F709, "-"), "-")</f>
        <v>-</v>
      </c>
      <c r="J709" t="str" cm="1">
        <f t="array" aca="1" ref="J709" ca="1">IF(ISNUMBER(I709),IF(INDEX(Activiteitenoverzicht!$B$5:$B$10001,I709)&lt;&gt;0,INDEX(Activiteitenoverzicht!$B$5:$B$10001,I709),"niet gevonden"),"-")</f>
        <v>-</v>
      </c>
      <c r="K709" t="str" cm="1">
        <f t="array" aca="1" ref="K709" ca="1">IF(ISNUMBER(I709),IF(INDEX(Activiteitenoverzicht!$G$5:$G$10001,I709)&lt;&gt;0,INDEX(Activiteitenoverzicht!$G$5:$G$10001,I709),"niet gevonden"),"-")</f>
        <v>-</v>
      </c>
      <c r="L709" t="str">
        <f ca="1">IF(ISNUMBER(I709), IFERROR(MATCH(A709,OFFSET(Activiteitenoverzicht!$D$5:$D$10001,I709,0), 0)+I709, "-"), "-")</f>
        <v>-</v>
      </c>
      <c r="M709" t="str" cm="1">
        <f t="array" aca="1" ref="M709" ca="1">IF(ISNUMBER(L709),IF(INDEX(Activiteitenoverzicht!$B$5:$B$10001,L709)&lt;&gt;0,INDEX(Activiteitenoverzicht!$B$5:$B$10001,L709),"niet gevonden"),"-")</f>
        <v>-</v>
      </c>
      <c r="N709" t="str" cm="1">
        <f t="array" aca="1" ref="N709" ca="1">IF(ISNUMBER(L709),IF(INDEX(Activiteitenoverzicht!$G$5:$G$10001,L709)&lt;&gt;0,INDEX(Activiteitenoverzicht!$G$5:$G$10001,L709),"niet gevonden"),"-")</f>
        <v>-</v>
      </c>
      <c r="O709" t="str">
        <f ca="1">IF(ISNUMBER(L709), IFERROR(MATCH(A709,OFFSET(Activiteitenoverzicht!$D$5:$D$10001,L709,0), 0)+L709, "-"), "-")</f>
        <v>-</v>
      </c>
      <c r="R709" t="str">
        <f ca="1">IF(ISNUMBER(O709), IFERROR(MATCH(A709,OFFSET(Activiteitenoverzicht!$D$5:$D$10001,O709,0), 0)+O709, "-"), "-")</f>
        <v>-</v>
      </c>
      <c r="U709" t="str">
        <f ca="1">IF(ISNUMBER(R709), IFERROR(MATCH(A709,OFFSET(Activiteitenoverzicht!$D$5:$D$10001,R709,0), 0)+R709, "-"), "-")</f>
        <v>-</v>
      </c>
      <c r="X709" t="str">
        <f ca="1">IF(ISNUMBER(U709), IFERROR(MATCH(A709,OFFSET(Activiteitenoverzicht!$D$5:$D$10001,U709,0), 0)+U709, "-"), "-")</f>
        <v>-</v>
      </c>
      <c r="AA709" t="str">
        <f ca="1">IF(ISNUMBER(X709), IFERROR(MATCH(A709,OFFSET(Activiteitenoverzicht!$D$5:$D$10001,X709,0), 0)+X709, "-"), "-")</f>
        <v>-</v>
      </c>
    </row>
    <row r="710" spans="2:27" x14ac:dyDescent="0.25">
      <c r="B710">
        <f t="shared" si="11"/>
        <v>0</v>
      </c>
      <c r="C710" t="e">
        <f>MATCH(A710,Activiteitenoverzicht!$D$5:$D$10001, 0)</f>
        <v>#N/A</v>
      </c>
      <c r="D710" t="e" cm="1">
        <f t="array" ref="D710">IF(INDEX(Activiteitenoverzicht!$B$5:$B$10001,C710)&lt;&gt;0,INDEX(Activiteitenoverzicht!$B$5:$B$10001,C710),"niet gevonden")</f>
        <v>#N/A</v>
      </c>
      <c r="E710" t="e" cm="1">
        <f t="array" ref="E710">IF(INDEX(Activiteitenoverzicht!$G$5:$G$10001,C710)&lt;&gt;0,INDEX(Activiteitenoverzicht!$G$5:$G$10001,C710),"niet gevonden")</f>
        <v>#N/A</v>
      </c>
      <c r="F710" t="str">
        <f ca="1">IFERROR(MATCH(A710,OFFSET(Activiteitenoverzicht!$D$5:$D$2079,C710,0), 0)+C710, "-")</f>
        <v>-</v>
      </c>
      <c r="G710" t="str" cm="1">
        <f t="array" aca="1" ref="G710" ca="1">IF(ISNUMBER(F710),IF(INDEX(Activiteitenoverzicht!$B$5:$B$10001,F710)&lt;&gt;0,INDEX(Activiteitenoverzicht!$B$5:$B$10001,F710),"niet gevonden"),"-")</f>
        <v>-</v>
      </c>
      <c r="H710" t="str" cm="1">
        <f t="array" aca="1" ref="H710" ca="1">IF(ISNUMBER(F710),IF(INDEX(Activiteitenoverzicht!$G$5:$G$10001,F710)&lt;&gt;0,INDEX(Activiteitenoverzicht!$G$5:$G$10001,F710),"niet gevonden"),"-")</f>
        <v>-</v>
      </c>
      <c r="I710" t="str">
        <f ca="1">IF(ISNUMBER(F710), IFERROR(MATCH(A710,OFFSET(Activiteitenoverzicht!$D$5:$D$10001,F710,0), 0)+F710, "-"), "-")</f>
        <v>-</v>
      </c>
      <c r="J710" t="str" cm="1">
        <f t="array" aca="1" ref="J710" ca="1">IF(ISNUMBER(I710),IF(INDEX(Activiteitenoverzicht!$B$5:$B$10001,I710)&lt;&gt;0,INDEX(Activiteitenoverzicht!$B$5:$B$10001,I710),"niet gevonden"),"-")</f>
        <v>-</v>
      </c>
      <c r="K710" t="str" cm="1">
        <f t="array" aca="1" ref="K710" ca="1">IF(ISNUMBER(I710),IF(INDEX(Activiteitenoverzicht!$G$5:$G$10001,I710)&lt;&gt;0,INDEX(Activiteitenoverzicht!$G$5:$G$10001,I710),"niet gevonden"),"-")</f>
        <v>-</v>
      </c>
      <c r="L710" t="str">
        <f ca="1">IF(ISNUMBER(I710), IFERROR(MATCH(A710,OFFSET(Activiteitenoverzicht!$D$5:$D$10001,I710,0), 0)+I710, "-"), "-")</f>
        <v>-</v>
      </c>
      <c r="M710" t="str" cm="1">
        <f t="array" aca="1" ref="M710" ca="1">IF(ISNUMBER(L710),IF(INDEX(Activiteitenoverzicht!$B$5:$B$10001,L710)&lt;&gt;0,INDEX(Activiteitenoverzicht!$B$5:$B$10001,L710),"niet gevonden"),"-")</f>
        <v>-</v>
      </c>
      <c r="N710" t="str" cm="1">
        <f t="array" aca="1" ref="N710" ca="1">IF(ISNUMBER(L710),IF(INDEX(Activiteitenoverzicht!$G$5:$G$10001,L710)&lt;&gt;0,INDEX(Activiteitenoverzicht!$G$5:$G$10001,L710),"niet gevonden"),"-")</f>
        <v>-</v>
      </c>
      <c r="O710" t="str">
        <f ca="1">IF(ISNUMBER(L710), IFERROR(MATCH(A710,OFFSET(Activiteitenoverzicht!$D$5:$D$10001,L710,0), 0)+L710, "-"), "-")</f>
        <v>-</v>
      </c>
      <c r="R710" t="str">
        <f ca="1">IF(ISNUMBER(O710), IFERROR(MATCH(A710,OFFSET(Activiteitenoverzicht!$D$5:$D$10001,O710,0), 0)+O710, "-"), "-")</f>
        <v>-</v>
      </c>
      <c r="U710" t="str">
        <f ca="1">IF(ISNUMBER(R710), IFERROR(MATCH(A710,OFFSET(Activiteitenoverzicht!$D$5:$D$10001,R710,0), 0)+R710, "-"), "-")</f>
        <v>-</v>
      </c>
      <c r="X710" t="str">
        <f ca="1">IF(ISNUMBER(U710), IFERROR(MATCH(A710,OFFSET(Activiteitenoverzicht!$D$5:$D$10001,U710,0), 0)+U710, "-"), "-")</f>
        <v>-</v>
      </c>
      <c r="AA710" t="str">
        <f ca="1">IF(ISNUMBER(X710), IFERROR(MATCH(A710,OFFSET(Activiteitenoverzicht!$D$5:$D$10001,X710,0), 0)+X710, "-"), "-")</f>
        <v>-</v>
      </c>
    </row>
    <row r="711" spans="2:27" x14ac:dyDescent="0.25">
      <c r="B711">
        <f t="shared" si="11"/>
        <v>0</v>
      </c>
      <c r="C711" t="e">
        <f>MATCH(A711,Activiteitenoverzicht!$D$5:$D$10001, 0)</f>
        <v>#N/A</v>
      </c>
      <c r="D711" t="e" cm="1">
        <f t="array" ref="D711">IF(INDEX(Activiteitenoverzicht!$B$5:$B$10001,C711)&lt;&gt;0,INDEX(Activiteitenoverzicht!$B$5:$B$10001,C711),"niet gevonden")</f>
        <v>#N/A</v>
      </c>
      <c r="E711" t="e" cm="1">
        <f t="array" ref="E711">IF(INDEX(Activiteitenoverzicht!$G$5:$G$10001,C711)&lt;&gt;0,INDEX(Activiteitenoverzicht!$G$5:$G$10001,C711),"niet gevonden")</f>
        <v>#N/A</v>
      </c>
      <c r="F711" t="str">
        <f ca="1">IFERROR(MATCH(A711,OFFSET(Activiteitenoverzicht!$D$5:$D$2079,C711,0), 0)+C711, "-")</f>
        <v>-</v>
      </c>
      <c r="G711" t="str" cm="1">
        <f t="array" aca="1" ref="G711" ca="1">IF(ISNUMBER(F711),IF(INDEX(Activiteitenoverzicht!$B$5:$B$10001,F711)&lt;&gt;0,INDEX(Activiteitenoverzicht!$B$5:$B$10001,F711),"niet gevonden"),"-")</f>
        <v>-</v>
      </c>
      <c r="H711" t="str" cm="1">
        <f t="array" aca="1" ref="H711" ca="1">IF(ISNUMBER(F711),IF(INDEX(Activiteitenoverzicht!$G$5:$G$10001,F711)&lt;&gt;0,INDEX(Activiteitenoverzicht!$G$5:$G$10001,F711),"niet gevonden"),"-")</f>
        <v>-</v>
      </c>
      <c r="I711" t="str">
        <f ca="1">IF(ISNUMBER(F711), IFERROR(MATCH(A711,OFFSET(Activiteitenoverzicht!$D$5:$D$10001,F711,0), 0)+F711, "-"), "-")</f>
        <v>-</v>
      </c>
      <c r="J711" t="str" cm="1">
        <f t="array" aca="1" ref="J711" ca="1">IF(ISNUMBER(I711),IF(INDEX(Activiteitenoverzicht!$B$5:$B$10001,I711)&lt;&gt;0,INDEX(Activiteitenoverzicht!$B$5:$B$10001,I711),"niet gevonden"),"-")</f>
        <v>-</v>
      </c>
      <c r="K711" t="str" cm="1">
        <f t="array" aca="1" ref="K711" ca="1">IF(ISNUMBER(I711),IF(INDEX(Activiteitenoverzicht!$G$5:$G$10001,I711)&lt;&gt;0,INDEX(Activiteitenoverzicht!$G$5:$G$10001,I711),"niet gevonden"),"-")</f>
        <v>-</v>
      </c>
      <c r="L711" t="str">
        <f ca="1">IF(ISNUMBER(I711), IFERROR(MATCH(A711,OFFSET(Activiteitenoverzicht!$D$5:$D$10001,I711,0), 0)+I711, "-"), "-")</f>
        <v>-</v>
      </c>
      <c r="M711" t="str" cm="1">
        <f t="array" aca="1" ref="M711" ca="1">IF(ISNUMBER(L711),IF(INDEX(Activiteitenoverzicht!$B$5:$B$10001,L711)&lt;&gt;0,INDEX(Activiteitenoverzicht!$B$5:$B$10001,L711),"niet gevonden"),"-")</f>
        <v>-</v>
      </c>
      <c r="N711" t="str" cm="1">
        <f t="array" aca="1" ref="N711" ca="1">IF(ISNUMBER(L711),IF(INDEX(Activiteitenoverzicht!$G$5:$G$10001,L711)&lt;&gt;0,INDEX(Activiteitenoverzicht!$G$5:$G$10001,L711),"niet gevonden"),"-")</f>
        <v>-</v>
      </c>
      <c r="O711" t="str">
        <f ca="1">IF(ISNUMBER(L711), IFERROR(MATCH(A711,OFFSET(Activiteitenoverzicht!$D$5:$D$10001,L711,0), 0)+L711, "-"), "-")</f>
        <v>-</v>
      </c>
      <c r="R711" t="str">
        <f ca="1">IF(ISNUMBER(O711), IFERROR(MATCH(A711,OFFSET(Activiteitenoverzicht!$D$5:$D$10001,O711,0), 0)+O711, "-"), "-")</f>
        <v>-</v>
      </c>
      <c r="U711" t="str">
        <f ca="1">IF(ISNUMBER(R711), IFERROR(MATCH(A711,OFFSET(Activiteitenoverzicht!$D$5:$D$10001,R711,0), 0)+R711, "-"), "-")</f>
        <v>-</v>
      </c>
      <c r="X711" t="str">
        <f ca="1">IF(ISNUMBER(U711), IFERROR(MATCH(A711,OFFSET(Activiteitenoverzicht!$D$5:$D$10001,U711,0), 0)+U711, "-"), "-")</f>
        <v>-</v>
      </c>
      <c r="AA711" t="str">
        <f ca="1">IF(ISNUMBER(X711), IFERROR(MATCH(A711,OFFSET(Activiteitenoverzicht!$D$5:$D$10001,X711,0), 0)+X711, "-"), "-")</f>
        <v>-</v>
      </c>
    </row>
    <row r="712" spans="2:27" x14ac:dyDescent="0.25">
      <c r="B712">
        <f t="shared" si="11"/>
        <v>0</v>
      </c>
      <c r="C712" t="e">
        <f>MATCH(A712,Activiteitenoverzicht!$D$5:$D$10001, 0)</f>
        <v>#N/A</v>
      </c>
      <c r="D712" t="e" cm="1">
        <f t="array" ref="D712">IF(INDEX(Activiteitenoverzicht!$B$5:$B$10001,C712)&lt;&gt;0,INDEX(Activiteitenoverzicht!$B$5:$B$10001,C712),"niet gevonden")</f>
        <v>#N/A</v>
      </c>
      <c r="E712" t="e" cm="1">
        <f t="array" ref="E712">IF(INDEX(Activiteitenoverzicht!$G$5:$G$10001,C712)&lt;&gt;0,INDEX(Activiteitenoverzicht!$G$5:$G$10001,C712),"niet gevonden")</f>
        <v>#N/A</v>
      </c>
      <c r="F712" t="str">
        <f ca="1">IFERROR(MATCH(A712,OFFSET(Activiteitenoverzicht!$D$5:$D$2079,C712,0), 0)+C712, "-")</f>
        <v>-</v>
      </c>
      <c r="G712" t="str" cm="1">
        <f t="array" aca="1" ref="G712" ca="1">IF(ISNUMBER(F712),IF(INDEX(Activiteitenoverzicht!$B$5:$B$10001,F712)&lt;&gt;0,INDEX(Activiteitenoverzicht!$B$5:$B$10001,F712),"niet gevonden"),"-")</f>
        <v>-</v>
      </c>
      <c r="H712" t="str" cm="1">
        <f t="array" aca="1" ref="H712" ca="1">IF(ISNUMBER(F712),IF(INDEX(Activiteitenoverzicht!$G$5:$G$10001,F712)&lt;&gt;0,INDEX(Activiteitenoverzicht!$G$5:$G$10001,F712),"niet gevonden"),"-")</f>
        <v>-</v>
      </c>
      <c r="I712" t="str">
        <f ca="1">IF(ISNUMBER(F712), IFERROR(MATCH(A712,OFFSET(Activiteitenoverzicht!$D$5:$D$10001,F712,0), 0)+F712, "-"), "-")</f>
        <v>-</v>
      </c>
      <c r="J712" t="str" cm="1">
        <f t="array" aca="1" ref="J712" ca="1">IF(ISNUMBER(I712),IF(INDEX(Activiteitenoverzicht!$B$5:$B$10001,I712)&lt;&gt;0,INDEX(Activiteitenoverzicht!$B$5:$B$10001,I712),"niet gevonden"),"-")</f>
        <v>-</v>
      </c>
      <c r="K712" t="str" cm="1">
        <f t="array" aca="1" ref="K712" ca="1">IF(ISNUMBER(I712),IF(INDEX(Activiteitenoverzicht!$G$5:$G$10001,I712)&lt;&gt;0,INDEX(Activiteitenoverzicht!$G$5:$G$10001,I712),"niet gevonden"),"-")</f>
        <v>-</v>
      </c>
      <c r="L712" t="str">
        <f ca="1">IF(ISNUMBER(I712), IFERROR(MATCH(A712,OFFSET(Activiteitenoverzicht!$D$5:$D$10001,I712,0), 0)+I712, "-"), "-")</f>
        <v>-</v>
      </c>
      <c r="M712" t="str" cm="1">
        <f t="array" aca="1" ref="M712" ca="1">IF(ISNUMBER(L712),IF(INDEX(Activiteitenoverzicht!$B$5:$B$10001,L712)&lt;&gt;0,INDEX(Activiteitenoverzicht!$B$5:$B$10001,L712),"niet gevonden"),"-")</f>
        <v>-</v>
      </c>
      <c r="N712" t="str" cm="1">
        <f t="array" aca="1" ref="N712" ca="1">IF(ISNUMBER(L712),IF(INDEX(Activiteitenoverzicht!$G$5:$G$10001,L712)&lt;&gt;0,INDEX(Activiteitenoverzicht!$G$5:$G$10001,L712),"niet gevonden"),"-")</f>
        <v>-</v>
      </c>
      <c r="O712" t="str">
        <f ca="1">IF(ISNUMBER(L712), IFERROR(MATCH(A712,OFFSET(Activiteitenoverzicht!$D$5:$D$10001,L712,0), 0)+L712, "-"), "-")</f>
        <v>-</v>
      </c>
      <c r="R712" t="str">
        <f ca="1">IF(ISNUMBER(O712), IFERROR(MATCH(A712,OFFSET(Activiteitenoverzicht!$D$5:$D$10001,O712,0), 0)+O712, "-"), "-")</f>
        <v>-</v>
      </c>
      <c r="U712" t="str">
        <f ca="1">IF(ISNUMBER(R712), IFERROR(MATCH(A712,OFFSET(Activiteitenoverzicht!$D$5:$D$10001,R712,0), 0)+R712, "-"), "-")</f>
        <v>-</v>
      </c>
      <c r="X712" t="str">
        <f ca="1">IF(ISNUMBER(U712), IFERROR(MATCH(A712,OFFSET(Activiteitenoverzicht!$D$5:$D$10001,U712,0), 0)+U712, "-"), "-")</f>
        <v>-</v>
      </c>
      <c r="AA712" t="str">
        <f ca="1">IF(ISNUMBER(X712), IFERROR(MATCH(A712,OFFSET(Activiteitenoverzicht!$D$5:$D$10001,X712,0), 0)+X712, "-"), "-")</f>
        <v>-</v>
      </c>
    </row>
    <row r="713" spans="2:27" x14ac:dyDescent="0.25">
      <c r="B713">
        <f t="shared" si="11"/>
        <v>0</v>
      </c>
      <c r="C713" t="e">
        <f>MATCH(A713,Activiteitenoverzicht!$D$5:$D$10001, 0)</f>
        <v>#N/A</v>
      </c>
      <c r="D713" t="e" cm="1">
        <f t="array" ref="D713">IF(INDEX(Activiteitenoverzicht!$B$5:$B$10001,C713)&lt;&gt;0,INDEX(Activiteitenoverzicht!$B$5:$B$10001,C713),"niet gevonden")</f>
        <v>#N/A</v>
      </c>
      <c r="E713" t="e" cm="1">
        <f t="array" ref="E713">IF(INDEX(Activiteitenoverzicht!$G$5:$G$10001,C713)&lt;&gt;0,INDEX(Activiteitenoverzicht!$G$5:$G$10001,C713),"niet gevonden")</f>
        <v>#N/A</v>
      </c>
      <c r="F713" t="str">
        <f ca="1">IFERROR(MATCH(A713,OFFSET(Activiteitenoverzicht!$D$5:$D$2079,C713,0), 0)+C713, "-")</f>
        <v>-</v>
      </c>
      <c r="G713" t="str" cm="1">
        <f t="array" aca="1" ref="G713" ca="1">IF(ISNUMBER(F713),IF(INDEX(Activiteitenoverzicht!$B$5:$B$10001,F713)&lt;&gt;0,INDEX(Activiteitenoverzicht!$B$5:$B$10001,F713),"niet gevonden"),"-")</f>
        <v>-</v>
      </c>
      <c r="H713" t="str" cm="1">
        <f t="array" aca="1" ref="H713" ca="1">IF(ISNUMBER(F713),IF(INDEX(Activiteitenoverzicht!$G$5:$G$10001,F713)&lt;&gt;0,INDEX(Activiteitenoverzicht!$G$5:$G$10001,F713),"niet gevonden"),"-")</f>
        <v>-</v>
      </c>
      <c r="I713" t="str">
        <f ca="1">IF(ISNUMBER(F713), IFERROR(MATCH(A713,OFFSET(Activiteitenoverzicht!$D$5:$D$10001,F713,0), 0)+F713, "-"), "-")</f>
        <v>-</v>
      </c>
      <c r="J713" t="str" cm="1">
        <f t="array" aca="1" ref="J713" ca="1">IF(ISNUMBER(I713),IF(INDEX(Activiteitenoverzicht!$B$5:$B$10001,I713)&lt;&gt;0,INDEX(Activiteitenoverzicht!$B$5:$B$10001,I713),"niet gevonden"),"-")</f>
        <v>-</v>
      </c>
      <c r="K713" t="str" cm="1">
        <f t="array" aca="1" ref="K713" ca="1">IF(ISNUMBER(I713),IF(INDEX(Activiteitenoverzicht!$G$5:$G$10001,I713)&lt;&gt;0,INDEX(Activiteitenoverzicht!$G$5:$G$10001,I713),"niet gevonden"),"-")</f>
        <v>-</v>
      </c>
      <c r="L713" t="str">
        <f ca="1">IF(ISNUMBER(I713), IFERROR(MATCH(A713,OFFSET(Activiteitenoverzicht!$D$5:$D$10001,I713,0), 0)+I713, "-"), "-")</f>
        <v>-</v>
      </c>
      <c r="M713" t="str" cm="1">
        <f t="array" aca="1" ref="M713" ca="1">IF(ISNUMBER(L713),IF(INDEX(Activiteitenoverzicht!$B$5:$B$10001,L713)&lt;&gt;0,INDEX(Activiteitenoverzicht!$B$5:$B$10001,L713),"niet gevonden"),"-")</f>
        <v>-</v>
      </c>
      <c r="N713" t="str" cm="1">
        <f t="array" aca="1" ref="N713" ca="1">IF(ISNUMBER(L713),IF(INDEX(Activiteitenoverzicht!$G$5:$G$10001,L713)&lt;&gt;0,INDEX(Activiteitenoverzicht!$G$5:$G$10001,L713),"niet gevonden"),"-")</f>
        <v>-</v>
      </c>
      <c r="O713" t="str">
        <f ca="1">IF(ISNUMBER(L713), IFERROR(MATCH(A713,OFFSET(Activiteitenoverzicht!$D$5:$D$10001,L713,0), 0)+L713, "-"), "-")</f>
        <v>-</v>
      </c>
      <c r="R713" t="str">
        <f ca="1">IF(ISNUMBER(O713), IFERROR(MATCH(A713,OFFSET(Activiteitenoverzicht!$D$5:$D$10001,O713,0), 0)+O713, "-"), "-")</f>
        <v>-</v>
      </c>
      <c r="U713" t="str">
        <f ca="1">IF(ISNUMBER(R713), IFERROR(MATCH(A713,OFFSET(Activiteitenoverzicht!$D$5:$D$10001,R713,0), 0)+R713, "-"), "-")</f>
        <v>-</v>
      </c>
      <c r="X713" t="str">
        <f ca="1">IF(ISNUMBER(U713), IFERROR(MATCH(A713,OFFSET(Activiteitenoverzicht!$D$5:$D$10001,U713,0), 0)+U713, "-"), "-")</f>
        <v>-</v>
      </c>
      <c r="AA713" t="str">
        <f ca="1">IF(ISNUMBER(X713), IFERROR(MATCH(A713,OFFSET(Activiteitenoverzicht!$D$5:$D$10001,X713,0), 0)+X713, "-"), "-")</f>
        <v>-</v>
      </c>
    </row>
    <row r="714" spans="2:27" x14ac:dyDescent="0.25">
      <c r="B714">
        <f t="shared" si="11"/>
        <v>0</v>
      </c>
      <c r="C714" t="e">
        <f>MATCH(A714,Activiteitenoverzicht!$D$5:$D$10001, 0)</f>
        <v>#N/A</v>
      </c>
      <c r="D714" t="e" cm="1">
        <f t="array" ref="D714">IF(INDEX(Activiteitenoverzicht!$B$5:$B$10001,C714)&lt;&gt;0,INDEX(Activiteitenoverzicht!$B$5:$B$10001,C714),"niet gevonden")</f>
        <v>#N/A</v>
      </c>
      <c r="E714" t="e" cm="1">
        <f t="array" ref="E714">IF(INDEX(Activiteitenoverzicht!$G$5:$G$10001,C714)&lt;&gt;0,INDEX(Activiteitenoverzicht!$G$5:$G$10001,C714),"niet gevonden")</f>
        <v>#N/A</v>
      </c>
      <c r="F714" t="str">
        <f ca="1">IFERROR(MATCH(A714,OFFSET(Activiteitenoverzicht!$D$5:$D$2079,C714,0), 0)+C714, "-")</f>
        <v>-</v>
      </c>
      <c r="G714" t="str" cm="1">
        <f t="array" aca="1" ref="G714" ca="1">IF(ISNUMBER(F714),IF(INDEX(Activiteitenoverzicht!$B$5:$B$10001,F714)&lt;&gt;0,INDEX(Activiteitenoverzicht!$B$5:$B$10001,F714),"niet gevonden"),"-")</f>
        <v>-</v>
      </c>
      <c r="H714" t="str" cm="1">
        <f t="array" aca="1" ref="H714" ca="1">IF(ISNUMBER(F714),IF(INDEX(Activiteitenoverzicht!$G$5:$G$10001,F714)&lt;&gt;0,INDEX(Activiteitenoverzicht!$G$5:$G$10001,F714),"niet gevonden"),"-")</f>
        <v>-</v>
      </c>
      <c r="I714" t="str">
        <f ca="1">IF(ISNUMBER(F714), IFERROR(MATCH(A714,OFFSET(Activiteitenoverzicht!$D$5:$D$10001,F714,0), 0)+F714, "-"), "-")</f>
        <v>-</v>
      </c>
      <c r="J714" t="str" cm="1">
        <f t="array" aca="1" ref="J714" ca="1">IF(ISNUMBER(I714),IF(INDEX(Activiteitenoverzicht!$B$5:$B$10001,I714)&lt;&gt;0,INDEX(Activiteitenoverzicht!$B$5:$B$10001,I714),"niet gevonden"),"-")</f>
        <v>-</v>
      </c>
      <c r="K714" t="str" cm="1">
        <f t="array" aca="1" ref="K714" ca="1">IF(ISNUMBER(I714),IF(INDEX(Activiteitenoverzicht!$G$5:$G$10001,I714)&lt;&gt;0,INDEX(Activiteitenoverzicht!$G$5:$G$10001,I714),"niet gevonden"),"-")</f>
        <v>-</v>
      </c>
      <c r="L714" t="str">
        <f ca="1">IF(ISNUMBER(I714), IFERROR(MATCH(A714,OFFSET(Activiteitenoverzicht!$D$5:$D$10001,I714,0), 0)+I714, "-"), "-")</f>
        <v>-</v>
      </c>
      <c r="M714" t="str" cm="1">
        <f t="array" aca="1" ref="M714" ca="1">IF(ISNUMBER(L714),IF(INDEX(Activiteitenoverzicht!$B$5:$B$10001,L714)&lt;&gt;0,INDEX(Activiteitenoverzicht!$B$5:$B$10001,L714),"niet gevonden"),"-")</f>
        <v>-</v>
      </c>
      <c r="N714" t="str" cm="1">
        <f t="array" aca="1" ref="N714" ca="1">IF(ISNUMBER(L714),IF(INDEX(Activiteitenoverzicht!$G$5:$G$10001,L714)&lt;&gt;0,INDEX(Activiteitenoverzicht!$G$5:$G$10001,L714),"niet gevonden"),"-")</f>
        <v>-</v>
      </c>
      <c r="O714" t="str">
        <f ca="1">IF(ISNUMBER(L714), IFERROR(MATCH(A714,OFFSET(Activiteitenoverzicht!$D$5:$D$10001,L714,0), 0)+L714, "-"), "-")</f>
        <v>-</v>
      </c>
      <c r="R714" t="str">
        <f ca="1">IF(ISNUMBER(O714), IFERROR(MATCH(A714,OFFSET(Activiteitenoverzicht!$D$5:$D$10001,O714,0), 0)+O714, "-"), "-")</f>
        <v>-</v>
      </c>
      <c r="U714" t="str">
        <f ca="1">IF(ISNUMBER(R714), IFERROR(MATCH(A714,OFFSET(Activiteitenoverzicht!$D$5:$D$10001,R714,0), 0)+R714, "-"), "-")</f>
        <v>-</v>
      </c>
      <c r="X714" t="str">
        <f ca="1">IF(ISNUMBER(U714), IFERROR(MATCH(A714,OFFSET(Activiteitenoverzicht!$D$5:$D$10001,U714,0), 0)+U714, "-"), "-")</f>
        <v>-</v>
      </c>
      <c r="AA714" t="str">
        <f ca="1">IF(ISNUMBER(X714), IFERROR(MATCH(A714,OFFSET(Activiteitenoverzicht!$D$5:$D$10001,X714,0), 0)+X714, "-"), "-")</f>
        <v>-</v>
      </c>
    </row>
    <row r="715" spans="2:27" x14ac:dyDescent="0.25">
      <c r="B715">
        <f t="shared" si="11"/>
        <v>0</v>
      </c>
      <c r="C715" t="e">
        <f>MATCH(A715,Activiteitenoverzicht!$D$5:$D$10001, 0)</f>
        <v>#N/A</v>
      </c>
      <c r="D715" t="e" cm="1">
        <f t="array" ref="D715">IF(INDEX(Activiteitenoverzicht!$B$5:$B$10001,C715)&lt;&gt;0,INDEX(Activiteitenoverzicht!$B$5:$B$10001,C715),"niet gevonden")</f>
        <v>#N/A</v>
      </c>
      <c r="E715" t="e" cm="1">
        <f t="array" ref="E715">IF(INDEX(Activiteitenoverzicht!$G$5:$G$10001,C715)&lt;&gt;0,INDEX(Activiteitenoverzicht!$G$5:$G$10001,C715),"niet gevonden")</f>
        <v>#N/A</v>
      </c>
      <c r="F715" t="str">
        <f ca="1">IFERROR(MATCH(A715,OFFSET(Activiteitenoverzicht!$D$5:$D$2079,C715,0), 0)+C715, "-")</f>
        <v>-</v>
      </c>
      <c r="G715" t="str" cm="1">
        <f t="array" aca="1" ref="G715" ca="1">IF(ISNUMBER(F715),IF(INDEX(Activiteitenoverzicht!$B$5:$B$10001,F715)&lt;&gt;0,INDEX(Activiteitenoverzicht!$B$5:$B$10001,F715),"niet gevonden"),"-")</f>
        <v>-</v>
      </c>
      <c r="H715" t="str" cm="1">
        <f t="array" aca="1" ref="H715" ca="1">IF(ISNUMBER(F715),IF(INDEX(Activiteitenoverzicht!$G$5:$G$10001,F715)&lt;&gt;0,INDEX(Activiteitenoverzicht!$G$5:$G$10001,F715),"niet gevonden"),"-")</f>
        <v>-</v>
      </c>
      <c r="I715" t="str">
        <f ca="1">IF(ISNUMBER(F715), IFERROR(MATCH(A715,OFFSET(Activiteitenoverzicht!$D$5:$D$10001,F715,0), 0)+F715, "-"), "-")</f>
        <v>-</v>
      </c>
      <c r="J715" t="str" cm="1">
        <f t="array" aca="1" ref="J715" ca="1">IF(ISNUMBER(I715),IF(INDEX(Activiteitenoverzicht!$B$5:$B$10001,I715)&lt;&gt;0,INDEX(Activiteitenoverzicht!$B$5:$B$10001,I715),"niet gevonden"),"-")</f>
        <v>-</v>
      </c>
      <c r="K715" t="str" cm="1">
        <f t="array" aca="1" ref="K715" ca="1">IF(ISNUMBER(I715),IF(INDEX(Activiteitenoverzicht!$G$5:$G$10001,I715)&lt;&gt;0,INDEX(Activiteitenoverzicht!$G$5:$G$10001,I715),"niet gevonden"),"-")</f>
        <v>-</v>
      </c>
      <c r="L715" t="str">
        <f ca="1">IF(ISNUMBER(I715), IFERROR(MATCH(A715,OFFSET(Activiteitenoverzicht!$D$5:$D$10001,I715,0), 0)+I715, "-"), "-")</f>
        <v>-</v>
      </c>
      <c r="M715" t="str" cm="1">
        <f t="array" aca="1" ref="M715" ca="1">IF(ISNUMBER(L715),IF(INDEX(Activiteitenoverzicht!$B$5:$B$10001,L715)&lt;&gt;0,INDEX(Activiteitenoverzicht!$B$5:$B$10001,L715),"niet gevonden"),"-")</f>
        <v>-</v>
      </c>
      <c r="N715" t="str" cm="1">
        <f t="array" aca="1" ref="N715" ca="1">IF(ISNUMBER(L715),IF(INDEX(Activiteitenoverzicht!$G$5:$G$10001,L715)&lt;&gt;0,INDEX(Activiteitenoverzicht!$G$5:$G$10001,L715),"niet gevonden"),"-")</f>
        <v>-</v>
      </c>
      <c r="O715" t="str">
        <f ca="1">IF(ISNUMBER(L715), IFERROR(MATCH(A715,OFFSET(Activiteitenoverzicht!$D$5:$D$10001,L715,0), 0)+L715, "-"), "-")</f>
        <v>-</v>
      </c>
      <c r="R715" t="str">
        <f ca="1">IF(ISNUMBER(O715), IFERROR(MATCH(A715,OFFSET(Activiteitenoverzicht!$D$5:$D$10001,O715,0), 0)+O715, "-"), "-")</f>
        <v>-</v>
      </c>
      <c r="U715" t="str">
        <f ca="1">IF(ISNUMBER(R715), IFERROR(MATCH(A715,OFFSET(Activiteitenoverzicht!$D$5:$D$10001,R715,0), 0)+R715, "-"), "-")</f>
        <v>-</v>
      </c>
      <c r="X715" t="str">
        <f ca="1">IF(ISNUMBER(U715), IFERROR(MATCH(A715,OFFSET(Activiteitenoverzicht!$D$5:$D$10001,U715,0), 0)+U715, "-"), "-")</f>
        <v>-</v>
      </c>
      <c r="AA715" t="str">
        <f ca="1">IF(ISNUMBER(X715), IFERROR(MATCH(A715,OFFSET(Activiteitenoverzicht!$D$5:$D$10001,X715,0), 0)+X715, "-"), "-")</f>
        <v>-</v>
      </c>
    </row>
    <row r="716" spans="2:27" x14ac:dyDescent="0.25">
      <c r="B716">
        <f t="shared" si="11"/>
        <v>0</v>
      </c>
      <c r="C716" t="e">
        <f>MATCH(A716,Activiteitenoverzicht!$D$5:$D$10001, 0)</f>
        <v>#N/A</v>
      </c>
      <c r="D716" t="e" cm="1">
        <f t="array" ref="D716">IF(INDEX(Activiteitenoverzicht!$B$5:$B$10001,C716)&lt;&gt;0,INDEX(Activiteitenoverzicht!$B$5:$B$10001,C716),"niet gevonden")</f>
        <v>#N/A</v>
      </c>
      <c r="E716" t="e" cm="1">
        <f t="array" ref="E716">IF(INDEX(Activiteitenoverzicht!$G$5:$G$10001,C716)&lt;&gt;0,INDEX(Activiteitenoverzicht!$G$5:$G$10001,C716),"niet gevonden")</f>
        <v>#N/A</v>
      </c>
      <c r="F716" t="str">
        <f ca="1">IFERROR(MATCH(A716,OFFSET(Activiteitenoverzicht!$D$5:$D$2079,C716,0), 0)+C716, "-")</f>
        <v>-</v>
      </c>
      <c r="G716" t="str" cm="1">
        <f t="array" aca="1" ref="G716" ca="1">IF(ISNUMBER(F716),IF(INDEX(Activiteitenoverzicht!$B$5:$B$10001,F716)&lt;&gt;0,INDEX(Activiteitenoverzicht!$B$5:$B$10001,F716),"niet gevonden"),"-")</f>
        <v>-</v>
      </c>
      <c r="H716" t="str" cm="1">
        <f t="array" aca="1" ref="H716" ca="1">IF(ISNUMBER(F716),IF(INDEX(Activiteitenoverzicht!$G$5:$G$10001,F716)&lt;&gt;0,INDEX(Activiteitenoverzicht!$G$5:$G$10001,F716),"niet gevonden"),"-")</f>
        <v>-</v>
      </c>
      <c r="I716" t="str">
        <f ca="1">IF(ISNUMBER(F716), IFERROR(MATCH(A716,OFFSET(Activiteitenoverzicht!$D$5:$D$10001,F716,0), 0)+F716, "-"), "-")</f>
        <v>-</v>
      </c>
      <c r="J716" t="str" cm="1">
        <f t="array" aca="1" ref="J716" ca="1">IF(ISNUMBER(I716),IF(INDEX(Activiteitenoverzicht!$B$5:$B$10001,I716)&lt;&gt;0,INDEX(Activiteitenoverzicht!$B$5:$B$10001,I716),"niet gevonden"),"-")</f>
        <v>-</v>
      </c>
      <c r="K716" t="str" cm="1">
        <f t="array" aca="1" ref="K716" ca="1">IF(ISNUMBER(I716),IF(INDEX(Activiteitenoverzicht!$G$5:$G$10001,I716)&lt;&gt;0,INDEX(Activiteitenoverzicht!$G$5:$G$10001,I716),"niet gevonden"),"-")</f>
        <v>-</v>
      </c>
      <c r="L716" t="str">
        <f ca="1">IF(ISNUMBER(I716), IFERROR(MATCH(A716,OFFSET(Activiteitenoverzicht!$D$5:$D$10001,I716,0), 0)+I716, "-"), "-")</f>
        <v>-</v>
      </c>
      <c r="M716" t="str" cm="1">
        <f t="array" aca="1" ref="M716" ca="1">IF(ISNUMBER(L716),IF(INDEX(Activiteitenoverzicht!$B$5:$B$10001,L716)&lt;&gt;0,INDEX(Activiteitenoverzicht!$B$5:$B$10001,L716),"niet gevonden"),"-")</f>
        <v>-</v>
      </c>
      <c r="N716" t="str" cm="1">
        <f t="array" aca="1" ref="N716" ca="1">IF(ISNUMBER(L716),IF(INDEX(Activiteitenoverzicht!$G$5:$G$10001,L716)&lt;&gt;0,INDEX(Activiteitenoverzicht!$G$5:$G$10001,L716),"niet gevonden"),"-")</f>
        <v>-</v>
      </c>
      <c r="O716" t="str">
        <f ca="1">IF(ISNUMBER(L716), IFERROR(MATCH(A716,OFFSET(Activiteitenoverzicht!$D$5:$D$10001,L716,0), 0)+L716, "-"), "-")</f>
        <v>-</v>
      </c>
      <c r="R716" t="str">
        <f ca="1">IF(ISNUMBER(O716), IFERROR(MATCH(A716,OFFSET(Activiteitenoverzicht!$D$5:$D$10001,O716,0), 0)+O716, "-"), "-")</f>
        <v>-</v>
      </c>
      <c r="U716" t="str">
        <f ca="1">IF(ISNUMBER(R716), IFERROR(MATCH(A716,OFFSET(Activiteitenoverzicht!$D$5:$D$10001,R716,0), 0)+R716, "-"), "-")</f>
        <v>-</v>
      </c>
      <c r="X716" t="str">
        <f ca="1">IF(ISNUMBER(U716), IFERROR(MATCH(A716,OFFSET(Activiteitenoverzicht!$D$5:$D$10001,U716,0), 0)+U716, "-"), "-")</f>
        <v>-</v>
      </c>
      <c r="AA716" t="str">
        <f ca="1">IF(ISNUMBER(X716), IFERROR(MATCH(A716,OFFSET(Activiteitenoverzicht!$D$5:$D$10001,X716,0), 0)+X716, "-"), "-")</f>
        <v>-</v>
      </c>
    </row>
    <row r="717" spans="2:27" x14ac:dyDescent="0.25">
      <c r="B717">
        <f t="shared" si="11"/>
        <v>0</v>
      </c>
      <c r="C717" t="e">
        <f>MATCH(A717,Activiteitenoverzicht!$D$5:$D$10001, 0)</f>
        <v>#N/A</v>
      </c>
      <c r="D717" t="e" cm="1">
        <f t="array" ref="D717">IF(INDEX(Activiteitenoverzicht!$B$5:$B$10001,C717)&lt;&gt;0,INDEX(Activiteitenoverzicht!$B$5:$B$10001,C717),"niet gevonden")</f>
        <v>#N/A</v>
      </c>
      <c r="E717" t="e" cm="1">
        <f t="array" ref="E717">IF(INDEX(Activiteitenoverzicht!$G$5:$G$10001,C717)&lt;&gt;0,INDEX(Activiteitenoverzicht!$G$5:$G$10001,C717),"niet gevonden")</f>
        <v>#N/A</v>
      </c>
      <c r="F717" t="str">
        <f ca="1">IFERROR(MATCH(A717,OFFSET(Activiteitenoverzicht!$D$5:$D$2079,C717,0), 0)+C717, "-")</f>
        <v>-</v>
      </c>
      <c r="G717" t="str" cm="1">
        <f t="array" aca="1" ref="G717" ca="1">IF(ISNUMBER(F717),IF(INDEX(Activiteitenoverzicht!$B$5:$B$10001,F717)&lt;&gt;0,INDEX(Activiteitenoverzicht!$B$5:$B$10001,F717),"niet gevonden"),"-")</f>
        <v>-</v>
      </c>
      <c r="H717" t="str" cm="1">
        <f t="array" aca="1" ref="H717" ca="1">IF(ISNUMBER(F717),IF(INDEX(Activiteitenoverzicht!$G$5:$G$10001,F717)&lt;&gt;0,INDEX(Activiteitenoverzicht!$G$5:$G$10001,F717),"niet gevonden"),"-")</f>
        <v>-</v>
      </c>
      <c r="I717" t="str">
        <f ca="1">IF(ISNUMBER(F717), IFERROR(MATCH(A717,OFFSET(Activiteitenoverzicht!$D$5:$D$10001,F717,0), 0)+F717, "-"), "-")</f>
        <v>-</v>
      </c>
      <c r="J717" t="str" cm="1">
        <f t="array" aca="1" ref="J717" ca="1">IF(ISNUMBER(I717),IF(INDEX(Activiteitenoverzicht!$B$5:$B$10001,I717)&lt;&gt;0,INDEX(Activiteitenoverzicht!$B$5:$B$10001,I717),"niet gevonden"),"-")</f>
        <v>-</v>
      </c>
      <c r="K717" t="str" cm="1">
        <f t="array" aca="1" ref="K717" ca="1">IF(ISNUMBER(I717),IF(INDEX(Activiteitenoverzicht!$G$5:$G$10001,I717)&lt;&gt;0,INDEX(Activiteitenoverzicht!$G$5:$G$10001,I717),"niet gevonden"),"-")</f>
        <v>-</v>
      </c>
      <c r="L717" t="str">
        <f ca="1">IF(ISNUMBER(I717), IFERROR(MATCH(A717,OFFSET(Activiteitenoverzicht!$D$5:$D$10001,I717,0), 0)+I717, "-"), "-")</f>
        <v>-</v>
      </c>
      <c r="M717" t="str" cm="1">
        <f t="array" aca="1" ref="M717" ca="1">IF(ISNUMBER(L717),IF(INDEX(Activiteitenoverzicht!$B$5:$B$10001,L717)&lt;&gt;0,INDEX(Activiteitenoverzicht!$B$5:$B$10001,L717),"niet gevonden"),"-")</f>
        <v>-</v>
      </c>
      <c r="N717" t="str" cm="1">
        <f t="array" aca="1" ref="N717" ca="1">IF(ISNUMBER(L717),IF(INDEX(Activiteitenoverzicht!$G$5:$G$10001,L717)&lt;&gt;0,INDEX(Activiteitenoverzicht!$G$5:$G$10001,L717),"niet gevonden"),"-")</f>
        <v>-</v>
      </c>
      <c r="O717" t="str">
        <f ca="1">IF(ISNUMBER(L717), IFERROR(MATCH(A717,OFFSET(Activiteitenoverzicht!$D$5:$D$10001,L717,0), 0)+L717, "-"), "-")</f>
        <v>-</v>
      </c>
      <c r="R717" t="str">
        <f ca="1">IF(ISNUMBER(O717), IFERROR(MATCH(A717,OFFSET(Activiteitenoverzicht!$D$5:$D$10001,O717,0), 0)+O717, "-"), "-")</f>
        <v>-</v>
      </c>
      <c r="U717" t="str">
        <f ca="1">IF(ISNUMBER(R717), IFERROR(MATCH(A717,OFFSET(Activiteitenoverzicht!$D$5:$D$10001,R717,0), 0)+R717, "-"), "-")</f>
        <v>-</v>
      </c>
      <c r="X717" t="str">
        <f ca="1">IF(ISNUMBER(U717), IFERROR(MATCH(A717,OFFSET(Activiteitenoverzicht!$D$5:$D$10001,U717,0), 0)+U717, "-"), "-")</f>
        <v>-</v>
      </c>
      <c r="AA717" t="str">
        <f ca="1">IF(ISNUMBER(X717), IFERROR(MATCH(A717,OFFSET(Activiteitenoverzicht!$D$5:$D$10001,X717,0), 0)+X717, "-"), "-")</f>
        <v>-</v>
      </c>
    </row>
    <row r="718" spans="2:27" x14ac:dyDescent="0.25">
      <c r="B718">
        <f t="shared" si="11"/>
        <v>0</v>
      </c>
      <c r="C718" t="e">
        <f>MATCH(A718,Activiteitenoverzicht!$D$5:$D$10001, 0)</f>
        <v>#N/A</v>
      </c>
      <c r="D718" t="e" cm="1">
        <f t="array" ref="D718">IF(INDEX(Activiteitenoverzicht!$B$5:$B$10001,C718)&lt;&gt;0,INDEX(Activiteitenoverzicht!$B$5:$B$10001,C718),"niet gevonden")</f>
        <v>#N/A</v>
      </c>
      <c r="E718" t="e" cm="1">
        <f t="array" ref="E718">IF(INDEX(Activiteitenoverzicht!$G$5:$G$10001,C718)&lt;&gt;0,INDEX(Activiteitenoverzicht!$G$5:$G$10001,C718),"niet gevonden")</f>
        <v>#N/A</v>
      </c>
      <c r="F718" t="str">
        <f ca="1">IFERROR(MATCH(A718,OFFSET(Activiteitenoverzicht!$D$5:$D$2079,C718,0), 0)+C718, "-")</f>
        <v>-</v>
      </c>
      <c r="G718" t="str" cm="1">
        <f t="array" aca="1" ref="G718" ca="1">IF(ISNUMBER(F718),IF(INDEX(Activiteitenoverzicht!$B$5:$B$10001,F718)&lt;&gt;0,INDEX(Activiteitenoverzicht!$B$5:$B$10001,F718),"niet gevonden"),"-")</f>
        <v>-</v>
      </c>
      <c r="H718" t="str" cm="1">
        <f t="array" aca="1" ref="H718" ca="1">IF(ISNUMBER(F718),IF(INDEX(Activiteitenoverzicht!$G$5:$G$10001,F718)&lt;&gt;0,INDEX(Activiteitenoverzicht!$G$5:$G$10001,F718),"niet gevonden"),"-")</f>
        <v>-</v>
      </c>
      <c r="I718" t="str">
        <f ca="1">IF(ISNUMBER(F718), IFERROR(MATCH(A718,OFFSET(Activiteitenoverzicht!$D$5:$D$10001,F718,0), 0)+F718, "-"), "-")</f>
        <v>-</v>
      </c>
      <c r="J718" t="str" cm="1">
        <f t="array" aca="1" ref="J718" ca="1">IF(ISNUMBER(I718),IF(INDEX(Activiteitenoverzicht!$B$5:$B$10001,I718)&lt;&gt;0,INDEX(Activiteitenoverzicht!$B$5:$B$10001,I718),"niet gevonden"),"-")</f>
        <v>-</v>
      </c>
      <c r="K718" t="str" cm="1">
        <f t="array" aca="1" ref="K718" ca="1">IF(ISNUMBER(I718),IF(INDEX(Activiteitenoverzicht!$G$5:$G$10001,I718)&lt;&gt;0,INDEX(Activiteitenoverzicht!$G$5:$G$10001,I718),"niet gevonden"),"-")</f>
        <v>-</v>
      </c>
      <c r="L718" t="str">
        <f ca="1">IF(ISNUMBER(I718), IFERROR(MATCH(A718,OFFSET(Activiteitenoverzicht!$D$5:$D$10001,I718,0), 0)+I718, "-"), "-")</f>
        <v>-</v>
      </c>
      <c r="M718" t="str" cm="1">
        <f t="array" aca="1" ref="M718" ca="1">IF(ISNUMBER(L718),IF(INDEX(Activiteitenoverzicht!$B$5:$B$10001,L718)&lt;&gt;0,INDEX(Activiteitenoverzicht!$B$5:$B$10001,L718),"niet gevonden"),"-")</f>
        <v>-</v>
      </c>
      <c r="N718" t="str" cm="1">
        <f t="array" aca="1" ref="N718" ca="1">IF(ISNUMBER(L718),IF(INDEX(Activiteitenoverzicht!$G$5:$G$10001,L718)&lt;&gt;0,INDEX(Activiteitenoverzicht!$G$5:$G$10001,L718),"niet gevonden"),"-")</f>
        <v>-</v>
      </c>
      <c r="O718" t="str">
        <f ca="1">IF(ISNUMBER(L718), IFERROR(MATCH(A718,OFFSET(Activiteitenoverzicht!$D$5:$D$10001,L718,0), 0)+L718, "-"), "-")</f>
        <v>-</v>
      </c>
      <c r="R718" t="str">
        <f ca="1">IF(ISNUMBER(O718), IFERROR(MATCH(A718,OFFSET(Activiteitenoverzicht!$D$5:$D$10001,O718,0), 0)+O718, "-"), "-")</f>
        <v>-</v>
      </c>
      <c r="U718" t="str">
        <f ca="1">IF(ISNUMBER(R718), IFERROR(MATCH(A718,OFFSET(Activiteitenoverzicht!$D$5:$D$10001,R718,0), 0)+R718, "-"), "-")</f>
        <v>-</v>
      </c>
      <c r="X718" t="str">
        <f ca="1">IF(ISNUMBER(U718), IFERROR(MATCH(A718,OFFSET(Activiteitenoverzicht!$D$5:$D$10001,U718,0), 0)+U718, "-"), "-")</f>
        <v>-</v>
      </c>
      <c r="AA718" t="str">
        <f ca="1">IF(ISNUMBER(X718), IFERROR(MATCH(A718,OFFSET(Activiteitenoverzicht!$D$5:$D$10001,X718,0), 0)+X718, "-"), "-")</f>
        <v>-</v>
      </c>
    </row>
    <row r="719" spans="2:27" x14ac:dyDescent="0.25">
      <c r="B719">
        <f t="shared" si="11"/>
        <v>0</v>
      </c>
      <c r="C719" t="e">
        <f>MATCH(A719,Activiteitenoverzicht!$D$5:$D$10001, 0)</f>
        <v>#N/A</v>
      </c>
      <c r="D719" t="e" cm="1">
        <f t="array" ref="D719">IF(INDEX(Activiteitenoverzicht!$B$5:$B$10001,C719)&lt;&gt;0,INDEX(Activiteitenoverzicht!$B$5:$B$10001,C719),"niet gevonden")</f>
        <v>#N/A</v>
      </c>
      <c r="E719" t="e" cm="1">
        <f t="array" ref="E719">IF(INDEX(Activiteitenoverzicht!$G$5:$G$10001,C719)&lt;&gt;0,INDEX(Activiteitenoverzicht!$G$5:$G$10001,C719),"niet gevonden")</f>
        <v>#N/A</v>
      </c>
      <c r="F719" t="str">
        <f ca="1">IFERROR(MATCH(A719,OFFSET(Activiteitenoverzicht!$D$5:$D$2079,C719,0), 0)+C719, "-")</f>
        <v>-</v>
      </c>
      <c r="G719" t="str" cm="1">
        <f t="array" aca="1" ref="G719" ca="1">IF(ISNUMBER(F719),IF(INDEX(Activiteitenoverzicht!$B$5:$B$10001,F719)&lt;&gt;0,INDEX(Activiteitenoverzicht!$B$5:$B$10001,F719),"niet gevonden"),"-")</f>
        <v>-</v>
      </c>
      <c r="H719" t="str" cm="1">
        <f t="array" aca="1" ref="H719" ca="1">IF(ISNUMBER(F719),IF(INDEX(Activiteitenoverzicht!$G$5:$G$10001,F719)&lt;&gt;0,INDEX(Activiteitenoverzicht!$G$5:$G$10001,F719),"niet gevonden"),"-")</f>
        <v>-</v>
      </c>
      <c r="I719" t="str">
        <f ca="1">IF(ISNUMBER(F719), IFERROR(MATCH(A719,OFFSET(Activiteitenoverzicht!$D$5:$D$10001,F719,0), 0)+F719, "-"), "-")</f>
        <v>-</v>
      </c>
      <c r="J719" t="str" cm="1">
        <f t="array" aca="1" ref="J719" ca="1">IF(ISNUMBER(I719),IF(INDEX(Activiteitenoverzicht!$B$5:$B$10001,I719)&lt;&gt;0,INDEX(Activiteitenoverzicht!$B$5:$B$10001,I719),"niet gevonden"),"-")</f>
        <v>-</v>
      </c>
      <c r="K719" t="str" cm="1">
        <f t="array" aca="1" ref="K719" ca="1">IF(ISNUMBER(I719),IF(INDEX(Activiteitenoverzicht!$G$5:$G$10001,I719)&lt;&gt;0,INDEX(Activiteitenoverzicht!$G$5:$G$10001,I719),"niet gevonden"),"-")</f>
        <v>-</v>
      </c>
      <c r="L719" t="str">
        <f ca="1">IF(ISNUMBER(I719), IFERROR(MATCH(A719,OFFSET(Activiteitenoverzicht!$D$5:$D$10001,I719,0), 0)+I719, "-"), "-")</f>
        <v>-</v>
      </c>
      <c r="M719" t="str" cm="1">
        <f t="array" aca="1" ref="M719" ca="1">IF(ISNUMBER(L719),IF(INDEX(Activiteitenoverzicht!$B$5:$B$10001,L719)&lt;&gt;0,INDEX(Activiteitenoverzicht!$B$5:$B$10001,L719),"niet gevonden"),"-")</f>
        <v>-</v>
      </c>
      <c r="N719" t="str" cm="1">
        <f t="array" aca="1" ref="N719" ca="1">IF(ISNUMBER(L719),IF(INDEX(Activiteitenoverzicht!$G$5:$G$10001,L719)&lt;&gt;0,INDEX(Activiteitenoverzicht!$G$5:$G$10001,L719),"niet gevonden"),"-")</f>
        <v>-</v>
      </c>
      <c r="O719" t="str">
        <f ca="1">IF(ISNUMBER(L719), IFERROR(MATCH(A719,OFFSET(Activiteitenoverzicht!$D$5:$D$10001,L719,0), 0)+L719, "-"), "-")</f>
        <v>-</v>
      </c>
      <c r="R719" t="str">
        <f ca="1">IF(ISNUMBER(O719), IFERROR(MATCH(A719,OFFSET(Activiteitenoverzicht!$D$5:$D$10001,O719,0), 0)+O719, "-"), "-")</f>
        <v>-</v>
      </c>
      <c r="U719" t="str">
        <f ca="1">IF(ISNUMBER(R719), IFERROR(MATCH(A719,OFFSET(Activiteitenoverzicht!$D$5:$D$10001,R719,0), 0)+R719, "-"), "-")</f>
        <v>-</v>
      </c>
      <c r="X719" t="str">
        <f ca="1">IF(ISNUMBER(U719), IFERROR(MATCH(A719,OFFSET(Activiteitenoverzicht!$D$5:$D$10001,U719,0), 0)+U719, "-"), "-")</f>
        <v>-</v>
      </c>
      <c r="AA719" t="str">
        <f ca="1">IF(ISNUMBER(X719), IFERROR(MATCH(A719,OFFSET(Activiteitenoverzicht!$D$5:$D$10001,X719,0), 0)+X719, "-"), "-")</f>
        <v>-</v>
      </c>
    </row>
    <row r="720" spans="2:27" x14ac:dyDescent="0.25">
      <c r="B720">
        <f t="shared" si="11"/>
        <v>0</v>
      </c>
      <c r="C720" t="e">
        <f>MATCH(A720,Activiteitenoverzicht!$D$5:$D$10001, 0)</f>
        <v>#N/A</v>
      </c>
      <c r="D720" t="e" cm="1">
        <f t="array" ref="D720">IF(INDEX(Activiteitenoverzicht!$B$5:$B$10001,C720)&lt;&gt;0,INDEX(Activiteitenoverzicht!$B$5:$B$10001,C720),"niet gevonden")</f>
        <v>#N/A</v>
      </c>
      <c r="E720" t="e" cm="1">
        <f t="array" ref="E720">IF(INDEX(Activiteitenoverzicht!$G$5:$G$10001,C720)&lt;&gt;0,INDEX(Activiteitenoverzicht!$G$5:$G$10001,C720),"niet gevonden")</f>
        <v>#N/A</v>
      </c>
      <c r="F720" t="str">
        <f ca="1">IFERROR(MATCH(A720,OFFSET(Activiteitenoverzicht!$D$5:$D$2079,C720,0), 0)+C720, "-")</f>
        <v>-</v>
      </c>
      <c r="G720" t="str" cm="1">
        <f t="array" aca="1" ref="G720" ca="1">IF(ISNUMBER(F720),IF(INDEX(Activiteitenoverzicht!$B$5:$B$10001,F720)&lt;&gt;0,INDEX(Activiteitenoverzicht!$B$5:$B$10001,F720),"niet gevonden"),"-")</f>
        <v>-</v>
      </c>
      <c r="H720" t="str" cm="1">
        <f t="array" aca="1" ref="H720" ca="1">IF(ISNUMBER(F720),IF(INDEX(Activiteitenoverzicht!$G$5:$G$10001,F720)&lt;&gt;0,INDEX(Activiteitenoverzicht!$G$5:$G$10001,F720),"niet gevonden"),"-")</f>
        <v>-</v>
      </c>
      <c r="I720" t="str">
        <f ca="1">IF(ISNUMBER(F720), IFERROR(MATCH(A720,OFFSET(Activiteitenoverzicht!$D$5:$D$10001,F720,0), 0)+F720, "-"), "-")</f>
        <v>-</v>
      </c>
      <c r="J720" t="str" cm="1">
        <f t="array" aca="1" ref="J720" ca="1">IF(ISNUMBER(I720),IF(INDEX(Activiteitenoverzicht!$B$5:$B$10001,I720)&lt;&gt;0,INDEX(Activiteitenoverzicht!$B$5:$B$10001,I720),"niet gevonden"),"-")</f>
        <v>-</v>
      </c>
      <c r="K720" t="str" cm="1">
        <f t="array" aca="1" ref="K720" ca="1">IF(ISNUMBER(I720),IF(INDEX(Activiteitenoverzicht!$G$5:$G$10001,I720)&lt;&gt;0,INDEX(Activiteitenoverzicht!$G$5:$G$10001,I720),"niet gevonden"),"-")</f>
        <v>-</v>
      </c>
      <c r="L720" t="str">
        <f ca="1">IF(ISNUMBER(I720), IFERROR(MATCH(A720,OFFSET(Activiteitenoverzicht!$D$5:$D$10001,I720,0), 0)+I720, "-"), "-")</f>
        <v>-</v>
      </c>
      <c r="M720" t="str" cm="1">
        <f t="array" aca="1" ref="M720" ca="1">IF(ISNUMBER(L720),IF(INDEX(Activiteitenoverzicht!$B$5:$B$10001,L720)&lt;&gt;0,INDEX(Activiteitenoverzicht!$B$5:$B$10001,L720),"niet gevonden"),"-")</f>
        <v>-</v>
      </c>
      <c r="N720" t="str" cm="1">
        <f t="array" aca="1" ref="N720" ca="1">IF(ISNUMBER(L720),IF(INDEX(Activiteitenoverzicht!$G$5:$G$10001,L720)&lt;&gt;0,INDEX(Activiteitenoverzicht!$G$5:$G$10001,L720),"niet gevonden"),"-")</f>
        <v>-</v>
      </c>
      <c r="O720" t="str">
        <f ca="1">IF(ISNUMBER(L720), IFERROR(MATCH(A720,OFFSET(Activiteitenoverzicht!$D$5:$D$10001,L720,0), 0)+L720, "-"), "-")</f>
        <v>-</v>
      </c>
      <c r="R720" t="str">
        <f ca="1">IF(ISNUMBER(O720), IFERROR(MATCH(A720,OFFSET(Activiteitenoverzicht!$D$5:$D$10001,O720,0), 0)+O720, "-"), "-")</f>
        <v>-</v>
      </c>
      <c r="U720" t="str">
        <f ca="1">IF(ISNUMBER(R720), IFERROR(MATCH(A720,OFFSET(Activiteitenoverzicht!$D$5:$D$10001,R720,0), 0)+R720, "-"), "-")</f>
        <v>-</v>
      </c>
      <c r="X720" t="str">
        <f ca="1">IF(ISNUMBER(U720), IFERROR(MATCH(A720,OFFSET(Activiteitenoverzicht!$D$5:$D$10001,U720,0), 0)+U720, "-"), "-")</f>
        <v>-</v>
      </c>
      <c r="AA720" t="str">
        <f ca="1">IF(ISNUMBER(X720), IFERROR(MATCH(A720,OFFSET(Activiteitenoverzicht!$D$5:$D$10001,X720,0), 0)+X720, "-"), "-")</f>
        <v>-</v>
      </c>
    </row>
    <row r="721" spans="2:27" x14ac:dyDescent="0.25">
      <c r="B721">
        <f t="shared" si="11"/>
        <v>0</v>
      </c>
      <c r="C721" t="e">
        <f>MATCH(A721,Activiteitenoverzicht!$D$5:$D$10001, 0)</f>
        <v>#N/A</v>
      </c>
      <c r="D721" t="e" cm="1">
        <f t="array" ref="D721">IF(INDEX(Activiteitenoverzicht!$B$5:$B$10001,C721)&lt;&gt;0,INDEX(Activiteitenoverzicht!$B$5:$B$10001,C721),"niet gevonden")</f>
        <v>#N/A</v>
      </c>
      <c r="E721" t="e" cm="1">
        <f t="array" ref="E721">IF(INDEX(Activiteitenoverzicht!$G$5:$G$10001,C721)&lt;&gt;0,INDEX(Activiteitenoverzicht!$G$5:$G$10001,C721),"niet gevonden")</f>
        <v>#N/A</v>
      </c>
      <c r="F721" t="str">
        <f ca="1">IFERROR(MATCH(A721,OFFSET(Activiteitenoverzicht!$D$5:$D$2079,C721,0), 0)+C721, "-")</f>
        <v>-</v>
      </c>
      <c r="G721" t="str" cm="1">
        <f t="array" aca="1" ref="G721" ca="1">IF(ISNUMBER(F721),IF(INDEX(Activiteitenoverzicht!$B$5:$B$10001,F721)&lt;&gt;0,INDEX(Activiteitenoverzicht!$B$5:$B$10001,F721),"niet gevonden"),"-")</f>
        <v>-</v>
      </c>
      <c r="H721" t="str" cm="1">
        <f t="array" aca="1" ref="H721" ca="1">IF(ISNUMBER(F721),IF(INDEX(Activiteitenoverzicht!$G$5:$G$10001,F721)&lt;&gt;0,INDEX(Activiteitenoverzicht!$G$5:$G$10001,F721),"niet gevonden"),"-")</f>
        <v>-</v>
      </c>
      <c r="I721" t="str">
        <f ca="1">IF(ISNUMBER(F721), IFERROR(MATCH(A721,OFFSET(Activiteitenoverzicht!$D$5:$D$10001,F721,0), 0)+F721, "-"), "-")</f>
        <v>-</v>
      </c>
      <c r="J721" t="str" cm="1">
        <f t="array" aca="1" ref="J721" ca="1">IF(ISNUMBER(I721),IF(INDEX(Activiteitenoverzicht!$B$5:$B$10001,I721)&lt;&gt;0,INDEX(Activiteitenoverzicht!$B$5:$B$10001,I721),"niet gevonden"),"-")</f>
        <v>-</v>
      </c>
      <c r="K721" t="str" cm="1">
        <f t="array" aca="1" ref="K721" ca="1">IF(ISNUMBER(I721),IF(INDEX(Activiteitenoverzicht!$G$5:$G$10001,I721)&lt;&gt;0,INDEX(Activiteitenoverzicht!$G$5:$G$10001,I721),"niet gevonden"),"-")</f>
        <v>-</v>
      </c>
      <c r="L721" t="str">
        <f ca="1">IF(ISNUMBER(I721), IFERROR(MATCH(A721,OFFSET(Activiteitenoverzicht!$D$5:$D$10001,I721,0), 0)+I721, "-"), "-")</f>
        <v>-</v>
      </c>
      <c r="M721" t="str" cm="1">
        <f t="array" aca="1" ref="M721" ca="1">IF(ISNUMBER(L721),IF(INDEX(Activiteitenoverzicht!$B$5:$B$10001,L721)&lt;&gt;0,INDEX(Activiteitenoverzicht!$B$5:$B$10001,L721),"niet gevonden"),"-")</f>
        <v>-</v>
      </c>
      <c r="N721" t="str" cm="1">
        <f t="array" aca="1" ref="N721" ca="1">IF(ISNUMBER(L721),IF(INDEX(Activiteitenoverzicht!$G$5:$G$10001,L721)&lt;&gt;0,INDEX(Activiteitenoverzicht!$G$5:$G$10001,L721),"niet gevonden"),"-")</f>
        <v>-</v>
      </c>
      <c r="O721" t="str">
        <f ca="1">IF(ISNUMBER(L721), IFERROR(MATCH(A721,OFFSET(Activiteitenoverzicht!$D$5:$D$10001,L721,0), 0)+L721, "-"), "-")</f>
        <v>-</v>
      </c>
      <c r="R721" t="str">
        <f ca="1">IF(ISNUMBER(O721), IFERROR(MATCH(A721,OFFSET(Activiteitenoverzicht!$D$5:$D$10001,O721,0), 0)+O721, "-"), "-")</f>
        <v>-</v>
      </c>
      <c r="U721" t="str">
        <f ca="1">IF(ISNUMBER(R721), IFERROR(MATCH(A721,OFFSET(Activiteitenoverzicht!$D$5:$D$10001,R721,0), 0)+R721, "-"), "-")</f>
        <v>-</v>
      </c>
      <c r="X721" t="str">
        <f ca="1">IF(ISNUMBER(U721), IFERROR(MATCH(A721,OFFSET(Activiteitenoverzicht!$D$5:$D$10001,U721,0), 0)+U721, "-"), "-")</f>
        <v>-</v>
      </c>
      <c r="AA721" t="str">
        <f ca="1">IF(ISNUMBER(X721), IFERROR(MATCH(A721,OFFSET(Activiteitenoverzicht!$D$5:$D$10001,X721,0), 0)+X721, "-"), "-")</f>
        <v>-</v>
      </c>
    </row>
    <row r="722" spans="2:27" x14ac:dyDescent="0.25">
      <c r="B722">
        <f t="shared" si="11"/>
        <v>0</v>
      </c>
      <c r="C722" t="e">
        <f>MATCH(A722,Activiteitenoverzicht!$D$5:$D$10001, 0)</f>
        <v>#N/A</v>
      </c>
      <c r="D722" t="e" cm="1">
        <f t="array" ref="D722">IF(INDEX(Activiteitenoverzicht!$B$5:$B$10001,C722)&lt;&gt;0,INDEX(Activiteitenoverzicht!$B$5:$B$10001,C722),"niet gevonden")</f>
        <v>#N/A</v>
      </c>
      <c r="E722" t="e" cm="1">
        <f t="array" ref="E722">IF(INDEX(Activiteitenoverzicht!$G$5:$G$10001,C722)&lt;&gt;0,INDEX(Activiteitenoverzicht!$G$5:$G$10001,C722),"niet gevonden")</f>
        <v>#N/A</v>
      </c>
      <c r="F722" t="str">
        <f ca="1">IFERROR(MATCH(A722,OFFSET(Activiteitenoverzicht!$D$5:$D$2079,C722,0), 0)+C722, "-")</f>
        <v>-</v>
      </c>
      <c r="G722" t="str" cm="1">
        <f t="array" aca="1" ref="G722" ca="1">IF(ISNUMBER(F722),IF(INDEX(Activiteitenoverzicht!$B$5:$B$10001,F722)&lt;&gt;0,INDEX(Activiteitenoverzicht!$B$5:$B$10001,F722),"niet gevonden"),"-")</f>
        <v>-</v>
      </c>
      <c r="H722" t="str" cm="1">
        <f t="array" aca="1" ref="H722" ca="1">IF(ISNUMBER(F722),IF(INDEX(Activiteitenoverzicht!$G$5:$G$10001,F722)&lt;&gt;0,INDEX(Activiteitenoverzicht!$G$5:$G$10001,F722),"niet gevonden"),"-")</f>
        <v>-</v>
      </c>
      <c r="I722" t="str">
        <f ca="1">IF(ISNUMBER(F722), IFERROR(MATCH(A722,OFFSET(Activiteitenoverzicht!$D$5:$D$10001,F722,0), 0)+F722, "-"), "-")</f>
        <v>-</v>
      </c>
      <c r="J722" t="str" cm="1">
        <f t="array" aca="1" ref="J722" ca="1">IF(ISNUMBER(I722),IF(INDEX(Activiteitenoverzicht!$B$5:$B$10001,I722)&lt;&gt;0,INDEX(Activiteitenoverzicht!$B$5:$B$10001,I722),"niet gevonden"),"-")</f>
        <v>-</v>
      </c>
      <c r="K722" t="str" cm="1">
        <f t="array" aca="1" ref="K722" ca="1">IF(ISNUMBER(I722),IF(INDEX(Activiteitenoverzicht!$G$5:$G$10001,I722)&lt;&gt;0,INDEX(Activiteitenoverzicht!$G$5:$G$10001,I722),"niet gevonden"),"-")</f>
        <v>-</v>
      </c>
      <c r="L722" t="str">
        <f ca="1">IF(ISNUMBER(I722), IFERROR(MATCH(A722,OFFSET(Activiteitenoverzicht!$D$5:$D$10001,I722,0), 0)+I722, "-"), "-")</f>
        <v>-</v>
      </c>
      <c r="M722" t="str" cm="1">
        <f t="array" aca="1" ref="M722" ca="1">IF(ISNUMBER(L722),IF(INDEX(Activiteitenoverzicht!$B$5:$B$10001,L722)&lt;&gt;0,INDEX(Activiteitenoverzicht!$B$5:$B$10001,L722),"niet gevonden"),"-")</f>
        <v>-</v>
      </c>
      <c r="N722" t="str" cm="1">
        <f t="array" aca="1" ref="N722" ca="1">IF(ISNUMBER(L722),IF(INDEX(Activiteitenoverzicht!$G$5:$G$10001,L722)&lt;&gt;0,INDEX(Activiteitenoverzicht!$G$5:$G$10001,L722),"niet gevonden"),"-")</f>
        <v>-</v>
      </c>
      <c r="O722" t="str">
        <f ca="1">IF(ISNUMBER(L722), IFERROR(MATCH(A722,OFFSET(Activiteitenoverzicht!$D$5:$D$10001,L722,0), 0)+L722, "-"), "-")</f>
        <v>-</v>
      </c>
      <c r="R722" t="str">
        <f ca="1">IF(ISNUMBER(O722), IFERROR(MATCH(A722,OFFSET(Activiteitenoverzicht!$D$5:$D$10001,O722,0), 0)+O722, "-"), "-")</f>
        <v>-</v>
      </c>
      <c r="U722" t="str">
        <f ca="1">IF(ISNUMBER(R722), IFERROR(MATCH(A722,OFFSET(Activiteitenoverzicht!$D$5:$D$10001,R722,0), 0)+R722, "-"), "-")</f>
        <v>-</v>
      </c>
      <c r="X722" t="str">
        <f ca="1">IF(ISNUMBER(U722), IFERROR(MATCH(A722,OFFSET(Activiteitenoverzicht!$D$5:$D$10001,U722,0), 0)+U722, "-"), "-")</f>
        <v>-</v>
      </c>
      <c r="AA722" t="str">
        <f ca="1">IF(ISNUMBER(X722), IFERROR(MATCH(A722,OFFSET(Activiteitenoverzicht!$D$5:$D$10001,X722,0), 0)+X722, "-"), "-")</f>
        <v>-</v>
      </c>
    </row>
    <row r="723" spans="2:27" x14ac:dyDescent="0.25">
      <c r="B723">
        <f t="shared" si="11"/>
        <v>0</v>
      </c>
      <c r="C723" t="e">
        <f>MATCH(A723,Activiteitenoverzicht!$D$5:$D$10001, 0)</f>
        <v>#N/A</v>
      </c>
      <c r="D723" t="e" cm="1">
        <f t="array" ref="D723">IF(INDEX(Activiteitenoverzicht!$B$5:$B$10001,C723)&lt;&gt;0,INDEX(Activiteitenoverzicht!$B$5:$B$10001,C723),"niet gevonden")</f>
        <v>#N/A</v>
      </c>
      <c r="E723" t="e" cm="1">
        <f t="array" ref="E723">IF(INDEX(Activiteitenoverzicht!$G$5:$G$10001,C723)&lt;&gt;0,INDEX(Activiteitenoverzicht!$G$5:$G$10001,C723),"niet gevonden")</f>
        <v>#N/A</v>
      </c>
      <c r="F723" t="str">
        <f ca="1">IFERROR(MATCH(A723,OFFSET(Activiteitenoverzicht!$D$5:$D$2079,C723,0), 0)+C723, "-")</f>
        <v>-</v>
      </c>
      <c r="G723" t="str" cm="1">
        <f t="array" aca="1" ref="G723" ca="1">IF(ISNUMBER(F723),IF(INDEX(Activiteitenoverzicht!$B$5:$B$10001,F723)&lt;&gt;0,INDEX(Activiteitenoverzicht!$B$5:$B$10001,F723),"niet gevonden"),"-")</f>
        <v>-</v>
      </c>
      <c r="H723" t="str" cm="1">
        <f t="array" aca="1" ref="H723" ca="1">IF(ISNUMBER(F723),IF(INDEX(Activiteitenoverzicht!$G$5:$G$10001,F723)&lt;&gt;0,INDEX(Activiteitenoverzicht!$G$5:$G$10001,F723),"niet gevonden"),"-")</f>
        <v>-</v>
      </c>
      <c r="I723" t="str">
        <f ca="1">IF(ISNUMBER(F723), IFERROR(MATCH(A723,OFFSET(Activiteitenoverzicht!$D$5:$D$10001,F723,0), 0)+F723, "-"), "-")</f>
        <v>-</v>
      </c>
      <c r="J723" t="str" cm="1">
        <f t="array" aca="1" ref="J723" ca="1">IF(ISNUMBER(I723),IF(INDEX(Activiteitenoverzicht!$B$5:$B$10001,I723)&lt;&gt;0,INDEX(Activiteitenoverzicht!$B$5:$B$10001,I723),"niet gevonden"),"-")</f>
        <v>-</v>
      </c>
      <c r="K723" t="str" cm="1">
        <f t="array" aca="1" ref="K723" ca="1">IF(ISNUMBER(I723),IF(INDEX(Activiteitenoverzicht!$G$5:$G$10001,I723)&lt;&gt;0,INDEX(Activiteitenoverzicht!$G$5:$G$10001,I723),"niet gevonden"),"-")</f>
        <v>-</v>
      </c>
      <c r="L723" t="str">
        <f ca="1">IF(ISNUMBER(I723), IFERROR(MATCH(A723,OFFSET(Activiteitenoverzicht!$D$5:$D$10001,I723,0), 0)+I723, "-"), "-")</f>
        <v>-</v>
      </c>
      <c r="M723" t="str" cm="1">
        <f t="array" aca="1" ref="M723" ca="1">IF(ISNUMBER(L723),IF(INDEX(Activiteitenoverzicht!$B$5:$B$10001,L723)&lt;&gt;0,INDEX(Activiteitenoverzicht!$B$5:$B$10001,L723),"niet gevonden"),"-")</f>
        <v>-</v>
      </c>
      <c r="N723" t="str" cm="1">
        <f t="array" aca="1" ref="N723" ca="1">IF(ISNUMBER(L723),IF(INDEX(Activiteitenoverzicht!$G$5:$G$10001,L723)&lt;&gt;0,INDEX(Activiteitenoverzicht!$G$5:$G$10001,L723),"niet gevonden"),"-")</f>
        <v>-</v>
      </c>
      <c r="O723" t="str">
        <f ca="1">IF(ISNUMBER(L723), IFERROR(MATCH(A723,OFFSET(Activiteitenoverzicht!$D$5:$D$10001,L723,0), 0)+L723, "-"), "-")</f>
        <v>-</v>
      </c>
      <c r="R723" t="str">
        <f ca="1">IF(ISNUMBER(O723), IFERROR(MATCH(A723,OFFSET(Activiteitenoverzicht!$D$5:$D$10001,O723,0), 0)+O723, "-"), "-")</f>
        <v>-</v>
      </c>
      <c r="U723" t="str">
        <f ca="1">IF(ISNUMBER(R723), IFERROR(MATCH(A723,OFFSET(Activiteitenoverzicht!$D$5:$D$10001,R723,0), 0)+R723, "-"), "-")</f>
        <v>-</v>
      </c>
      <c r="X723" t="str">
        <f ca="1">IF(ISNUMBER(U723), IFERROR(MATCH(A723,OFFSET(Activiteitenoverzicht!$D$5:$D$10001,U723,0), 0)+U723, "-"), "-")</f>
        <v>-</v>
      </c>
      <c r="AA723" t="str">
        <f ca="1">IF(ISNUMBER(X723), IFERROR(MATCH(A723,OFFSET(Activiteitenoverzicht!$D$5:$D$10001,X723,0), 0)+X723, "-"), "-")</f>
        <v>-</v>
      </c>
    </row>
    <row r="724" spans="2:27" x14ac:dyDescent="0.25">
      <c r="B724">
        <f t="shared" si="11"/>
        <v>0</v>
      </c>
      <c r="C724" t="e">
        <f>MATCH(A724,Activiteitenoverzicht!$D$5:$D$10001, 0)</f>
        <v>#N/A</v>
      </c>
      <c r="D724" t="e" cm="1">
        <f t="array" ref="D724">IF(INDEX(Activiteitenoverzicht!$B$5:$B$10001,C724)&lt;&gt;0,INDEX(Activiteitenoverzicht!$B$5:$B$10001,C724),"niet gevonden")</f>
        <v>#N/A</v>
      </c>
      <c r="E724" t="e" cm="1">
        <f t="array" ref="E724">IF(INDEX(Activiteitenoverzicht!$G$5:$G$10001,C724)&lt;&gt;0,INDEX(Activiteitenoverzicht!$G$5:$G$10001,C724),"niet gevonden")</f>
        <v>#N/A</v>
      </c>
      <c r="F724" t="str">
        <f ca="1">IFERROR(MATCH(A724,OFFSET(Activiteitenoverzicht!$D$5:$D$2079,C724,0), 0)+C724, "-")</f>
        <v>-</v>
      </c>
      <c r="G724" t="str" cm="1">
        <f t="array" aca="1" ref="G724" ca="1">IF(ISNUMBER(F724),IF(INDEX(Activiteitenoverzicht!$B$5:$B$10001,F724)&lt;&gt;0,INDEX(Activiteitenoverzicht!$B$5:$B$10001,F724),"niet gevonden"),"-")</f>
        <v>-</v>
      </c>
      <c r="H724" t="str" cm="1">
        <f t="array" aca="1" ref="H724" ca="1">IF(ISNUMBER(F724),IF(INDEX(Activiteitenoverzicht!$G$5:$G$10001,F724)&lt;&gt;0,INDEX(Activiteitenoverzicht!$G$5:$G$10001,F724),"niet gevonden"),"-")</f>
        <v>-</v>
      </c>
      <c r="I724" t="str">
        <f ca="1">IF(ISNUMBER(F724), IFERROR(MATCH(A724,OFFSET(Activiteitenoverzicht!$D$5:$D$10001,F724,0), 0)+F724, "-"), "-")</f>
        <v>-</v>
      </c>
      <c r="J724" t="str" cm="1">
        <f t="array" aca="1" ref="J724" ca="1">IF(ISNUMBER(I724),IF(INDEX(Activiteitenoverzicht!$B$5:$B$10001,I724)&lt;&gt;0,INDEX(Activiteitenoverzicht!$B$5:$B$10001,I724),"niet gevonden"),"-")</f>
        <v>-</v>
      </c>
      <c r="K724" t="str" cm="1">
        <f t="array" aca="1" ref="K724" ca="1">IF(ISNUMBER(I724),IF(INDEX(Activiteitenoverzicht!$G$5:$G$10001,I724)&lt;&gt;0,INDEX(Activiteitenoverzicht!$G$5:$G$10001,I724),"niet gevonden"),"-")</f>
        <v>-</v>
      </c>
      <c r="L724" t="str">
        <f ca="1">IF(ISNUMBER(I724), IFERROR(MATCH(A724,OFFSET(Activiteitenoverzicht!$D$5:$D$10001,I724,0), 0)+I724, "-"), "-")</f>
        <v>-</v>
      </c>
      <c r="M724" t="str" cm="1">
        <f t="array" aca="1" ref="M724" ca="1">IF(ISNUMBER(L724),IF(INDEX(Activiteitenoverzicht!$B$5:$B$10001,L724)&lt;&gt;0,INDEX(Activiteitenoverzicht!$B$5:$B$10001,L724),"niet gevonden"),"-")</f>
        <v>-</v>
      </c>
      <c r="N724" t="str" cm="1">
        <f t="array" aca="1" ref="N724" ca="1">IF(ISNUMBER(L724),IF(INDEX(Activiteitenoverzicht!$G$5:$G$10001,L724)&lt;&gt;0,INDEX(Activiteitenoverzicht!$G$5:$G$10001,L724),"niet gevonden"),"-")</f>
        <v>-</v>
      </c>
      <c r="O724" t="str">
        <f ca="1">IF(ISNUMBER(L724), IFERROR(MATCH(A724,OFFSET(Activiteitenoverzicht!$D$5:$D$10001,L724,0), 0)+L724, "-"), "-")</f>
        <v>-</v>
      </c>
      <c r="R724" t="str">
        <f ca="1">IF(ISNUMBER(O724), IFERROR(MATCH(A724,OFFSET(Activiteitenoverzicht!$D$5:$D$10001,O724,0), 0)+O724, "-"), "-")</f>
        <v>-</v>
      </c>
      <c r="U724" t="str">
        <f ca="1">IF(ISNUMBER(R724), IFERROR(MATCH(A724,OFFSET(Activiteitenoverzicht!$D$5:$D$10001,R724,0), 0)+R724, "-"), "-")</f>
        <v>-</v>
      </c>
      <c r="X724" t="str">
        <f ca="1">IF(ISNUMBER(U724), IFERROR(MATCH(A724,OFFSET(Activiteitenoverzicht!$D$5:$D$10001,U724,0), 0)+U724, "-"), "-")</f>
        <v>-</v>
      </c>
      <c r="AA724" t="str">
        <f ca="1">IF(ISNUMBER(X724), IFERROR(MATCH(A724,OFFSET(Activiteitenoverzicht!$D$5:$D$10001,X724,0), 0)+X724, "-"), "-")</f>
        <v>-</v>
      </c>
    </row>
    <row r="725" spans="2:27" x14ac:dyDescent="0.25">
      <c r="B725">
        <f t="shared" si="11"/>
        <v>0</v>
      </c>
      <c r="C725" t="e">
        <f>MATCH(A725,Activiteitenoverzicht!$D$5:$D$10001, 0)</f>
        <v>#N/A</v>
      </c>
      <c r="D725" t="e" cm="1">
        <f t="array" ref="D725">IF(INDEX(Activiteitenoverzicht!$B$5:$B$10001,C725)&lt;&gt;0,INDEX(Activiteitenoverzicht!$B$5:$B$10001,C725),"niet gevonden")</f>
        <v>#N/A</v>
      </c>
      <c r="E725" t="e" cm="1">
        <f t="array" ref="E725">IF(INDEX(Activiteitenoverzicht!$G$5:$G$10001,C725)&lt;&gt;0,INDEX(Activiteitenoverzicht!$G$5:$G$10001,C725),"niet gevonden")</f>
        <v>#N/A</v>
      </c>
      <c r="F725" t="str">
        <f ca="1">IFERROR(MATCH(A725,OFFSET(Activiteitenoverzicht!$D$5:$D$2079,C725,0), 0)+C725, "-")</f>
        <v>-</v>
      </c>
      <c r="G725" t="str" cm="1">
        <f t="array" aca="1" ref="G725" ca="1">IF(ISNUMBER(F725),IF(INDEX(Activiteitenoverzicht!$B$5:$B$10001,F725)&lt;&gt;0,INDEX(Activiteitenoverzicht!$B$5:$B$10001,F725),"niet gevonden"),"-")</f>
        <v>-</v>
      </c>
      <c r="H725" t="str" cm="1">
        <f t="array" aca="1" ref="H725" ca="1">IF(ISNUMBER(F725),IF(INDEX(Activiteitenoverzicht!$G$5:$G$10001,F725)&lt;&gt;0,INDEX(Activiteitenoverzicht!$G$5:$G$10001,F725),"niet gevonden"),"-")</f>
        <v>-</v>
      </c>
      <c r="I725" t="str">
        <f ca="1">IF(ISNUMBER(F725), IFERROR(MATCH(A725,OFFSET(Activiteitenoverzicht!$D$5:$D$10001,F725,0), 0)+F725, "-"), "-")</f>
        <v>-</v>
      </c>
      <c r="J725" t="str" cm="1">
        <f t="array" aca="1" ref="J725" ca="1">IF(ISNUMBER(I725),IF(INDEX(Activiteitenoverzicht!$B$5:$B$10001,I725)&lt;&gt;0,INDEX(Activiteitenoverzicht!$B$5:$B$10001,I725),"niet gevonden"),"-")</f>
        <v>-</v>
      </c>
      <c r="K725" t="str" cm="1">
        <f t="array" aca="1" ref="K725" ca="1">IF(ISNUMBER(I725),IF(INDEX(Activiteitenoverzicht!$G$5:$G$10001,I725)&lt;&gt;0,INDEX(Activiteitenoverzicht!$G$5:$G$10001,I725),"niet gevonden"),"-")</f>
        <v>-</v>
      </c>
      <c r="L725" t="str">
        <f ca="1">IF(ISNUMBER(I725), IFERROR(MATCH(A725,OFFSET(Activiteitenoverzicht!$D$5:$D$10001,I725,0), 0)+I725, "-"), "-")</f>
        <v>-</v>
      </c>
      <c r="M725" t="str" cm="1">
        <f t="array" aca="1" ref="M725" ca="1">IF(ISNUMBER(L725),IF(INDEX(Activiteitenoverzicht!$B$5:$B$10001,L725)&lt;&gt;0,INDEX(Activiteitenoverzicht!$B$5:$B$10001,L725),"niet gevonden"),"-")</f>
        <v>-</v>
      </c>
      <c r="N725" t="str" cm="1">
        <f t="array" aca="1" ref="N725" ca="1">IF(ISNUMBER(L725),IF(INDEX(Activiteitenoverzicht!$G$5:$G$10001,L725)&lt;&gt;0,INDEX(Activiteitenoverzicht!$G$5:$G$10001,L725),"niet gevonden"),"-")</f>
        <v>-</v>
      </c>
      <c r="O725" t="str">
        <f ca="1">IF(ISNUMBER(L725), IFERROR(MATCH(A725,OFFSET(Activiteitenoverzicht!$D$5:$D$10001,L725,0), 0)+L725, "-"), "-")</f>
        <v>-</v>
      </c>
      <c r="R725" t="str">
        <f ca="1">IF(ISNUMBER(O725), IFERROR(MATCH(A725,OFFSET(Activiteitenoverzicht!$D$5:$D$10001,O725,0), 0)+O725, "-"), "-")</f>
        <v>-</v>
      </c>
      <c r="U725" t="str">
        <f ca="1">IF(ISNUMBER(R725), IFERROR(MATCH(A725,OFFSET(Activiteitenoverzicht!$D$5:$D$10001,R725,0), 0)+R725, "-"), "-")</f>
        <v>-</v>
      </c>
      <c r="X725" t="str">
        <f ca="1">IF(ISNUMBER(U725), IFERROR(MATCH(A725,OFFSET(Activiteitenoverzicht!$D$5:$D$10001,U725,0), 0)+U725, "-"), "-")</f>
        <v>-</v>
      </c>
      <c r="AA725" t="str">
        <f ca="1">IF(ISNUMBER(X725), IFERROR(MATCH(A725,OFFSET(Activiteitenoverzicht!$D$5:$D$10001,X725,0), 0)+X725, "-"), "-")</f>
        <v>-</v>
      </c>
    </row>
    <row r="726" spans="2:27" x14ac:dyDescent="0.25">
      <c r="B726">
        <f t="shared" si="11"/>
        <v>0</v>
      </c>
      <c r="C726" t="e">
        <f>MATCH(A726,Activiteitenoverzicht!$D$5:$D$10001, 0)</f>
        <v>#N/A</v>
      </c>
      <c r="D726" t="e" cm="1">
        <f t="array" ref="D726">IF(INDEX(Activiteitenoverzicht!$B$5:$B$10001,C726)&lt;&gt;0,INDEX(Activiteitenoverzicht!$B$5:$B$10001,C726),"niet gevonden")</f>
        <v>#N/A</v>
      </c>
      <c r="E726" t="e" cm="1">
        <f t="array" ref="E726">IF(INDEX(Activiteitenoverzicht!$G$5:$G$10001,C726)&lt;&gt;0,INDEX(Activiteitenoverzicht!$G$5:$G$10001,C726),"niet gevonden")</f>
        <v>#N/A</v>
      </c>
      <c r="F726" t="str">
        <f ca="1">IFERROR(MATCH(A726,OFFSET(Activiteitenoverzicht!$D$5:$D$2079,C726,0), 0)+C726, "-")</f>
        <v>-</v>
      </c>
      <c r="G726" t="str" cm="1">
        <f t="array" aca="1" ref="G726" ca="1">IF(ISNUMBER(F726),IF(INDEX(Activiteitenoverzicht!$B$5:$B$10001,F726)&lt;&gt;0,INDEX(Activiteitenoverzicht!$B$5:$B$10001,F726),"niet gevonden"),"-")</f>
        <v>-</v>
      </c>
      <c r="H726" t="str" cm="1">
        <f t="array" aca="1" ref="H726" ca="1">IF(ISNUMBER(F726),IF(INDEX(Activiteitenoverzicht!$G$5:$G$10001,F726)&lt;&gt;0,INDEX(Activiteitenoverzicht!$G$5:$G$10001,F726),"niet gevonden"),"-")</f>
        <v>-</v>
      </c>
      <c r="I726" t="str">
        <f ca="1">IF(ISNUMBER(F726), IFERROR(MATCH(A726,OFFSET(Activiteitenoverzicht!$D$5:$D$10001,F726,0), 0)+F726, "-"), "-")</f>
        <v>-</v>
      </c>
      <c r="J726" t="str" cm="1">
        <f t="array" aca="1" ref="J726" ca="1">IF(ISNUMBER(I726),IF(INDEX(Activiteitenoverzicht!$B$5:$B$10001,I726)&lt;&gt;0,INDEX(Activiteitenoverzicht!$B$5:$B$10001,I726),"niet gevonden"),"-")</f>
        <v>-</v>
      </c>
      <c r="K726" t="str" cm="1">
        <f t="array" aca="1" ref="K726" ca="1">IF(ISNUMBER(I726),IF(INDEX(Activiteitenoverzicht!$G$5:$G$10001,I726)&lt;&gt;0,INDEX(Activiteitenoverzicht!$G$5:$G$10001,I726),"niet gevonden"),"-")</f>
        <v>-</v>
      </c>
      <c r="L726" t="str">
        <f ca="1">IF(ISNUMBER(I726), IFERROR(MATCH(A726,OFFSET(Activiteitenoverzicht!$D$5:$D$10001,I726,0), 0)+I726, "-"), "-")</f>
        <v>-</v>
      </c>
      <c r="M726" t="str" cm="1">
        <f t="array" aca="1" ref="M726" ca="1">IF(ISNUMBER(L726),IF(INDEX(Activiteitenoverzicht!$B$5:$B$10001,L726)&lt;&gt;0,INDEX(Activiteitenoverzicht!$B$5:$B$10001,L726),"niet gevonden"),"-")</f>
        <v>-</v>
      </c>
      <c r="N726" t="str" cm="1">
        <f t="array" aca="1" ref="N726" ca="1">IF(ISNUMBER(L726),IF(INDEX(Activiteitenoverzicht!$G$5:$G$10001,L726)&lt;&gt;0,INDEX(Activiteitenoverzicht!$G$5:$G$10001,L726),"niet gevonden"),"-")</f>
        <v>-</v>
      </c>
      <c r="O726" t="str">
        <f ca="1">IF(ISNUMBER(L726), IFERROR(MATCH(A726,OFFSET(Activiteitenoverzicht!$D$5:$D$10001,L726,0), 0)+L726, "-"), "-")</f>
        <v>-</v>
      </c>
      <c r="R726" t="str">
        <f ca="1">IF(ISNUMBER(O726), IFERROR(MATCH(A726,OFFSET(Activiteitenoverzicht!$D$5:$D$10001,O726,0), 0)+O726, "-"), "-")</f>
        <v>-</v>
      </c>
      <c r="U726" t="str">
        <f ca="1">IF(ISNUMBER(R726), IFERROR(MATCH(A726,OFFSET(Activiteitenoverzicht!$D$5:$D$10001,R726,0), 0)+R726, "-"), "-")</f>
        <v>-</v>
      </c>
      <c r="X726" t="str">
        <f ca="1">IF(ISNUMBER(U726), IFERROR(MATCH(A726,OFFSET(Activiteitenoverzicht!$D$5:$D$10001,U726,0), 0)+U726, "-"), "-")</f>
        <v>-</v>
      </c>
      <c r="AA726" t="str">
        <f ca="1">IF(ISNUMBER(X726), IFERROR(MATCH(A726,OFFSET(Activiteitenoverzicht!$D$5:$D$10001,X726,0), 0)+X726, "-"), "-")</f>
        <v>-</v>
      </c>
    </row>
    <row r="727" spans="2:27" x14ac:dyDescent="0.25">
      <c r="B727">
        <f t="shared" si="11"/>
        <v>0</v>
      </c>
      <c r="C727" t="e">
        <f>MATCH(A727,Activiteitenoverzicht!$D$5:$D$10001, 0)</f>
        <v>#N/A</v>
      </c>
      <c r="D727" t="e" cm="1">
        <f t="array" ref="D727">IF(INDEX(Activiteitenoverzicht!$B$5:$B$10001,C727)&lt;&gt;0,INDEX(Activiteitenoverzicht!$B$5:$B$10001,C727),"niet gevonden")</f>
        <v>#N/A</v>
      </c>
      <c r="E727" t="e" cm="1">
        <f t="array" ref="E727">IF(INDEX(Activiteitenoverzicht!$G$5:$G$10001,C727)&lt;&gt;0,INDEX(Activiteitenoverzicht!$G$5:$G$10001,C727),"niet gevonden")</f>
        <v>#N/A</v>
      </c>
      <c r="F727" t="str">
        <f ca="1">IFERROR(MATCH(A727,OFFSET(Activiteitenoverzicht!$D$5:$D$2079,C727,0), 0)+C727, "-")</f>
        <v>-</v>
      </c>
      <c r="G727" t="str" cm="1">
        <f t="array" aca="1" ref="G727" ca="1">IF(ISNUMBER(F727),IF(INDEX(Activiteitenoverzicht!$B$5:$B$10001,F727)&lt;&gt;0,INDEX(Activiteitenoverzicht!$B$5:$B$10001,F727),"niet gevonden"),"-")</f>
        <v>-</v>
      </c>
      <c r="H727" t="str" cm="1">
        <f t="array" aca="1" ref="H727" ca="1">IF(ISNUMBER(F727),IF(INDEX(Activiteitenoverzicht!$G$5:$G$10001,F727)&lt;&gt;0,INDEX(Activiteitenoverzicht!$G$5:$G$10001,F727),"niet gevonden"),"-")</f>
        <v>-</v>
      </c>
      <c r="I727" t="str">
        <f ca="1">IF(ISNUMBER(F727), IFERROR(MATCH(A727,OFFSET(Activiteitenoverzicht!$D$5:$D$10001,F727,0), 0)+F727, "-"), "-")</f>
        <v>-</v>
      </c>
      <c r="J727" t="str" cm="1">
        <f t="array" aca="1" ref="J727" ca="1">IF(ISNUMBER(I727),IF(INDEX(Activiteitenoverzicht!$B$5:$B$10001,I727)&lt;&gt;0,INDEX(Activiteitenoverzicht!$B$5:$B$10001,I727),"niet gevonden"),"-")</f>
        <v>-</v>
      </c>
      <c r="K727" t="str" cm="1">
        <f t="array" aca="1" ref="K727" ca="1">IF(ISNUMBER(I727),IF(INDEX(Activiteitenoverzicht!$G$5:$G$10001,I727)&lt;&gt;0,INDEX(Activiteitenoverzicht!$G$5:$G$10001,I727),"niet gevonden"),"-")</f>
        <v>-</v>
      </c>
      <c r="L727" t="str">
        <f ca="1">IF(ISNUMBER(I727), IFERROR(MATCH(A727,OFFSET(Activiteitenoverzicht!$D$5:$D$10001,I727,0), 0)+I727, "-"), "-")</f>
        <v>-</v>
      </c>
      <c r="M727" t="str" cm="1">
        <f t="array" aca="1" ref="M727" ca="1">IF(ISNUMBER(L727),IF(INDEX(Activiteitenoverzicht!$B$5:$B$10001,L727)&lt;&gt;0,INDEX(Activiteitenoverzicht!$B$5:$B$10001,L727),"niet gevonden"),"-")</f>
        <v>-</v>
      </c>
      <c r="N727" t="str" cm="1">
        <f t="array" aca="1" ref="N727" ca="1">IF(ISNUMBER(L727),IF(INDEX(Activiteitenoverzicht!$G$5:$G$10001,L727)&lt;&gt;0,INDEX(Activiteitenoverzicht!$G$5:$G$10001,L727),"niet gevonden"),"-")</f>
        <v>-</v>
      </c>
      <c r="O727" t="str">
        <f ca="1">IF(ISNUMBER(L727), IFERROR(MATCH(A727,OFFSET(Activiteitenoverzicht!$D$5:$D$10001,L727,0), 0)+L727, "-"), "-")</f>
        <v>-</v>
      </c>
      <c r="R727" t="str">
        <f ca="1">IF(ISNUMBER(O727), IFERROR(MATCH(A727,OFFSET(Activiteitenoverzicht!$D$5:$D$10001,O727,0), 0)+O727, "-"), "-")</f>
        <v>-</v>
      </c>
      <c r="U727" t="str">
        <f ca="1">IF(ISNUMBER(R727), IFERROR(MATCH(A727,OFFSET(Activiteitenoverzicht!$D$5:$D$10001,R727,0), 0)+R727, "-"), "-")</f>
        <v>-</v>
      </c>
      <c r="X727" t="str">
        <f ca="1">IF(ISNUMBER(U727), IFERROR(MATCH(A727,OFFSET(Activiteitenoverzicht!$D$5:$D$10001,U727,0), 0)+U727, "-"), "-")</f>
        <v>-</v>
      </c>
      <c r="AA727" t="str">
        <f ca="1">IF(ISNUMBER(X727), IFERROR(MATCH(A727,OFFSET(Activiteitenoverzicht!$D$5:$D$10001,X727,0), 0)+X727, "-"), "-")</f>
        <v>-</v>
      </c>
    </row>
    <row r="728" spans="2:27" x14ac:dyDescent="0.25">
      <c r="B728">
        <f t="shared" si="11"/>
        <v>0</v>
      </c>
      <c r="C728" t="e">
        <f>MATCH(A728,Activiteitenoverzicht!$D$5:$D$10001, 0)</f>
        <v>#N/A</v>
      </c>
      <c r="D728" t="e" cm="1">
        <f t="array" ref="D728">IF(INDEX(Activiteitenoverzicht!$B$5:$B$10001,C728)&lt;&gt;0,INDEX(Activiteitenoverzicht!$B$5:$B$10001,C728),"niet gevonden")</f>
        <v>#N/A</v>
      </c>
      <c r="E728" t="e" cm="1">
        <f t="array" ref="E728">IF(INDEX(Activiteitenoverzicht!$G$5:$G$10001,C728)&lt;&gt;0,INDEX(Activiteitenoverzicht!$G$5:$G$10001,C728),"niet gevonden")</f>
        <v>#N/A</v>
      </c>
      <c r="F728" t="str">
        <f ca="1">IFERROR(MATCH(A728,OFFSET(Activiteitenoverzicht!$D$5:$D$2079,C728,0), 0)+C728, "-")</f>
        <v>-</v>
      </c>
      <c r="G728" t="str" cm="1">
        <f t="array" aca="1" ref="G728" ca="1">IF(ISNUMBER(F728),IF(INDEX(Activiteitenoverzicht!$B$5:$B$10001,F728)&lt;&gt;0,INDEX(Activiteitenoverzicht!$B$5:$B$10001,F728),"niet gevonden"),"-")</f>
        <v>-</v>
      </c>
      <c r="H728" t="str" cm="1">
        <f t="array" aca="1" ref="H728" ca="1">IF(ISNUMBER(F728),IF(INDEX(Activiteitenoverzicht!$G$5:$G$10001,F728)&lt;&gt;0,INDEX(Activiteitenoverzicht!$G$5:$G$10001,F728),"niet gevonden"),"-")</f>
        <v>-</v>
      </c>
      <c r="I728" t="str">
        <f ca="1">IF(ISNUMBER(F728), IFERROR(MATCH(A728,OFFSET(Activiteitenoverzicht!$D$5:$D$10001,F728,0), 0)+F728, "-"), "-")</f>
        <v>-</v>
      </c>
      <c r="J728" t="str" cm="1">
        <f t="array" aca="1" ref="J728" ca="1">IF(ISNUMBER(I728),IF(INDEX(Activiteitenoverzicht!$B$5:$B$10001,I728)&lt;&gt;0,INDEX(Activiteitenoverzicht!$B$5:$B$10001,I728),"niet gevonden"),"-")</f>
        <v>-</v>
      </c>
      <c r="K728" t="str" cm="1">
        <f t="array" aca="1" ref="K728" ca="1">IF(ISNUMBER(I728),IF(INDEX(Activiteitenoverzicht!$G$5:$G$10001,I728)&lt;&gt;0,INDEX(Activiteitenoverzicht!$G$5:$G$10001,I728),"niet gevonden"),"-")</f>
        <v>-</v>
      </c>
      <c r="L728" t="str">
        <f ca="1">IF(ISNUMBER(I728), IFERROR(MATCH(A728,OFFSET(Activiteitenoverzicht!$D$5:$D$10001,I728,0), 0)+I728, "-"), "-")</f>
        <v>-</v>
      </c>
      <c r="M728" t="str" cm="1">
        <f t="array" aca="1" ref="M728" ca="1">IF(ISNUMBER(L728),IF(INDEX(Activiteitenoverzicht!$B$5:$B$10001,L728)&lt;&gt;0,INDEX(Activiteitenoverzicht!$B$5:$B$10001,L728),"niet gevonden"),"-")</f>
        <v>-</v>
      </c>
      <c r="N728" t="str" cm="1">
        <f t="array" aca="1" ref="N728" ca="1">IF(ISNUMBER(L728),IF(INDEX(Activiteitenoverzicht!$G$5:$G$10001,L728)&lt;&gt;0,INDEX(Activiteitenoverzicht!$G$5:$G$10001,L728),"niet gevonden"),"-")</f>
        <v>-</v>
      </c>
      <c r="O728" t="str">
        <f ca="1">IF(ISNUMBER(L728), IFERROR(MATCH(A728,OFFSET(Activiteitenoverzicht!$D$5:$D$10001,L728,0), 0)+L728, "-"), "-")</f>
        <v>-</v>
      </c>
      <c r="R728" t="str">
        <f ca="1">IF(ISNUMBER(O728), IFERROR(MATCH(A728,OFFSET(Activiteitenoverzicht!$D$5:$D$10001,O728,0), 0)+O728, "-"), "-")</f>
        <v>-</v>
      </c>
      <c r="U728" t="str">
        <f ca="1">IF(ISNUMBER(R728), IFERROR(MATCH(A728,OFFSET(Activiteitenoverzicht!$D$5:$D$10001,R728,0), 0)+R728, "-"), "-")</f>
        <v>-</v>
      </c>
      <c r="X728" t="str">
        <f ca="1">IF(ISNUMBER(U728), IFERROR(MATCH(A728,OFFSET(Activiteitenoverzicht!$D$5:$D$10001,U728,0), 0)+U728, "-"), "-")</f>
        <v>-</v>
      </c>
      <c r="AA728" t="str">
        <f ca="1">IF(ISNUMBER(X728), IFERROR(MATCH(A728,OFFSET(Activiteitenoverzicht!$D$5:$D$10001,X728,0), 0)+X728, "-"), "-")</f>
        <v>-</v>
      </c>
    </row>
    <row r="729" spans="2:27" x14ac:dyDescent="0.25">
      <c r="B729">
        <f t="shared" si="11"/>
        <v>0</v>
      </c>
      <c r="C729" t="e">
        <f>MATCH(A729,Activiteitenoverzicht!$D$5:$D$10001, 0)</f>
        <v>#N/A</v>
      </c>
      <c r="D729" t="e" cm="1">
        <f t="array" ref="D729">IF(INDEX(Activiteitenoverzicht!$B$5:$B$10001,C729)&lt;&gt;0,INDEX(Activiteitenoverzicht!$B$5:$B$10001,C729),"niet gevonden")</f>
        <v>#N/A</v>
      </c>
      <c r="E729" t="e" cm="1">
        <f t="array" ref="E729">IF(INDEX(Activiteitenoverzicht!$G$5:$G$10001,C729)&lt;&gt;0,INDEX(Activiteitenoverzicht!$G$5:$G$10001,C729),"niet gevonden")</f>
        <v>#N/A</v>
      </c>
      <c r="F729" t="str">
        <f ca="1">IFERROR(MATCH(A729,OFFSET(Activiteitenoverzicht!$D$5:$D$2079,C729,0), 0)+C729, "-")</f>
        <v>-</v>
      </c>
      <c r="G729" t="str" cm="1">
        <f t="array" aca="1" ref="G729" ca="1">IF(ISNUMBER(F729),IF(INDEX(Activiteitenoverzicht!$B$5:$B$10001,F729)&lt;&gt;0,INDEX(Activiteitenoverzicht!$B$5:$B$10001,F729),"niet gevonden"),"-")</f>
        <v>-</v>
      </c>
      <c r="H729" t="str" cm="1">
        <f t="array" aca="1" ref="H729" ca="1">IF(ISNUMBER(F729),IF(INDEX(Activiteitenoverzicht!$G$5:$G$10001,F729)&lt;&gt;0,INDEX(Activiteitenoverzicht!$G$5:$G$10001,F729),"niet gevonden"),"-")</f>
        <v>-</v>
      </c>
      <c r="I729" t="str">
        <f ca="1">IF(ISNUMBER(F729), IFERROR(MATCH(A729,OFFSET(Activiteitenoverzicht!$D$5:$D$10001,F729,0), 0)+F729, "-"), "-")</f>
        <v>-</v>
      </c>
      <c r="J729" t="str" cm="1">
        <f t="array" aca="1" ref="J729" ca="1">IF(ISNUMBER(I729),IF(INDEX(Activiteitenoverzicht!$B$5:$B$10001,I729)&lt;&gt;0,INDEX(Activiteitenoverzicht!$B$5:$B$10001,I729),"niet gevonden"),"-")</f>
        <v>-</v>
      </c>
      <c r="K729" t="str" cm="1">
        <f t="array" aca="1" ref="K729" ca="1">IF(ISNUMBER(I729),IF(INDEX(Activiteitenoverzicht!$G$5:$G$10001,I729)&lt;&gt;0,INDEX(Activiteitenoverzicht!$G$5:$G$10001,I729),"niet gevonden"),"-")</f>
        <v>-</v>
      </c>
      <c r="L729" t="str">
        <f ca="1">IF(ISNUMBER(I729), IFERROR(MATCH(A729,OFFSET(Activiteitenoverzicht!$D$5:$D$10001,I729,0), 0)+I729, "-"), "-")</f>
        <v>-</v>
      </c>
      <c r="M729" t="str" cm="1">
        <f t="array" aca="1" ref="M729" ca="1">IF(ISNUMBER(L729),IF(INDEX(Activiteitenoverzicht!$B$5:$B$10001,L729)&lt;&gt;0,INDEX(Activiteitenoverzicht!$B$5:$B$10001,L729),"niet gevonden"),"-")</f>
        <v>-</v>
      </c>
      <c r="N729" t="str" cm="1">
        <f t="array" aca="1" ref="N729" ca="1">IF(ISNUMBER(L729),IF(INDEX(Activiteitenoverzicht!$G$5:$G$10001,L729)&lt;&gt;0,INDEX(Activiteitenoverzicht!$G$5:$G$10001,L729),"niet gevonden"),"-")</f>
        <v>-</v>
      </c>
      <c r="O729" t="str">
        <f ca="1">IF(ISNUMBER(L729), IFERROR(MATCH(A729,OFFSET(Activiteitenoverzicht!$D$5:$D$10001,L729,0), 0)+L729, "-"), "-")</f>
        <v>-</v>
      </c>
      <c r="R729" t="str">
        <f ca="1">IF(ISNUMBER(O729), IFERROR(MATCH(A729,OFFSET(Activiteitenoverzicht!$D$5:$D$10001,O729,0), 0)+O729, "-"), "-")</f>
        <v>-</v>
      </c>
      <c r="U729" t="str">
        <f ca="1">IF(ISNUMBER(R729), IFERROR(MATCH(A729,OFFSET(Activiteitenoverzicht!$D$5:$D$10001,R729,0), 0)+R729, "-"), "-")</f>
        <v>-</v>
      </c>
      <c r="X729" t="str">
        <f ca="1">IF(ISNUMBER(U729), IFERROR(MATCH(A729,OFFSET(Activiteitenoverzicht!$D$5:$D$10001,U729,0), 0)+U729, "-"), "-")</f>
        <v>-</v>
      </c>
      <c r="AA729" t="str">
        <f ca="1">IF(ISNUMBER(X729), IFERROR(MATCH(A729,OFFSET(Activiteitenoverzicht!$D$5:$D$10001,X729,0), 0)+X729, "-"), "-")</f>
        <v>-</v>
      </c>
    </row>
    <row r="730" spans="2:27" x14ac:dyDescent="0.25">
      <c r="B730">
        <f t="shared" si="11"/>
        <v>0</v>
      </c>
      <c r="C730" t="e">
        <f>MATCH(A730,Activiteitenoverzicht!$D$5:$D$10001, 0)</f>
        <v>#N/A</v>
      </c>
      <c r="D730" t="e" cm="1">
        <f t="array" ref="D730">IF(INDEX(Activiteitenoverzicht!$B$5:$B$10001,C730)&lt;&gt;0,INDEX(Activiteitenoverzicht!$B$5:$B$10001,C730),"niet gevonden")</f>
        <v>#N/A</v>
      </c>
      <c r="E730" t="e" cm="1">
        <f t="array" ref="E730">IF(INDEX(Activiteitenoverzicht!$G$5:$G$10001,C730)&lt;&gt;0,INDEX(Activiteitenoverzicht!$G$5:$G$10001,C730),"niet gevonden")</f>
        <v>#N/A</v>
      </c>
      <c r="F730" t="str">
        <f ca="1">IFERROR(MATCH(A730,OFFSET(Activiteitenoverzicht!$D$5:$D$2079,C730,0), 0)+C730, "-")</f>
        <v>-</v>
      </c>
      <c r="G730" t="str" cm="1">
        <f t="array" aca="1" ref="G730" ca="1">IF(ISNUMBER(F730),IF(INDEX(Activiteitenoverzicht!$B$5:$B$10001,F730)&lt;&gt;0,INDEX(Activiteitenoverzicht!$B$5:$B$10001,F730),"niet gevonden"),"-")</f>
        <v>-</v>
      </c>
      <c r="H730" t="str" cm="1">
        <f t="array" aca="1" ref="H730" ca="1">IF(ISNUMBER(F730),IF(INDEX(Activiteitenoverzicht!$G$5:$G$10001,F730)&lt;&gt;0,INDEX(Activiteitenoverzicht!$G$5:$G$10001,F730),"niet gevonden"),"-")</f>
        <v>-</v>
      </c>
      <c r="I730" t="str">
        <f ca="1">IF(ISNUMBER(F730), IFERROR(MATCH(A730,OFFSET(Activiteitenoverzicht!$D$5:$D$10001,F730,0), 0)+F730, "-"), "-")</f>
        <v>-</v>
      </c>
      <c r="J730" t="str" cm="1">
        <f t="array" aca="1" ref="J730" ca="1">IF(ISNUMBER(I730),IF(INDEX(Activiteitenoverzicht!$B$5:$B$10001,I730)&lt;&gt;0,INDEX(Activiteitenoverzicht!$B$5:$B$10001,I730),"niet gevonden"),"-")</f>
        <v>-</v>
      </c>
      <c r="K730" t="str" cm="1">
        <f t="array" aca="1" ref="K730" ca="1">IF(ISNUMBER(I730),IF(INDEX(Activiteitenoverzicht!$G$5:$G$10001,I730)&lt;&gt;0,INDEX(Activiteitenoverzicht!$G$5:$G$10001,I730),"niet gevonden"),"-")</f>
        <v>-</v>
      </c>
      <c r="L730" t="str">
        <f ca="1">IF(ISNUMBER(I730), IFERROR(MATCH(A730,OFFSET(Activiteitenoverzicht!$D$5:$D$10001,I730,0), 0)+I730, "-"), "-")</f>
        <v>-</v>
      </c>
      <c r="M730" t="str" cm="1">
        <f t="array" aca="1" ref="M730" ca="1">IF(ISNUMBER(L730),IF(INDEX(Activiteitenoverzicht!$B$5:$B$10001,L730)&lt;&gt;0,INDEX(Activiteitenoverzicht!$B$5:$B$10001,L730),"niet gevonden"),"-")</f>
        <v>-</v>
      </c>
      <c r="N730" t="str" cm="1">
        <f t="array" aca="1" ref="N730" ca="1">IF(ISNUMBER(L730),IF(INDEX(Activiteitenoverzicht!$G$5:$G$10001,L730)&lt;&gt;0,INDEX(Activiteitenoverzicht!$G$5:$G$10001,L730),"niet gevonden"),"-")</f>
        <v>-</v>
      </c>
      <c r="O730" t="str">
        <f ca="1">IF(ISNUMBER(L730), IFERROR(MATCH(A730,OFFSET(Activiteitenoverzicht!$D$5:$D$10001,L730,0), 0)+L730, "-"), "-")</f>
        <v>-</v>
      </c>
      <c r="R730" t="str">
        <f ca="1">IF(ISNUMBER(O730), IFERROR(MATCH(A730,OFFSET(Activiteitenoverzicht!$D$5:$D$10001,O730,0), 0)+O730, "-"), "-")</f>
        <v>-</v>
      </c>
      <c r="U730" t="str">
        <f ca="1">IF(ISNUMBER(R730), IFERROR(MATCH(A730,OFFSET(Activiteitenoverzicht!$D$5:$D$10001,R730,0), 0)+R730, "-"), "-")</f>
        <v>-</v>
      </c>
      <c r="X730" t="str">
        <f ca="1">IF(ISNUMBER(U730), IFERROR(MATCH(A730,OFFSET(Activiteitenoverzicht!$D$5:$D$10001,U730,0), 0)+U730, "-"), "-")</f>
        <v>-</v>
      </c>
      <c r="AA730" t="str">
        <f ca="1">IF(ISNUMBER(X730), IFERROR(MATCH(A730,OFFSET(Activiteitenoverzicht!$D$5:$D$10001,X730,0), 0)+X730, "-"), "-")</f>
        <v>-</v>
      </c>
    </row>
    <row r="731" spans="2:27" x14ac:dyDescent="0.25">
      <c r="B731">
        <f t="shared" si="11"/>
        <v>0</v>
      </c>
      <c r="C731" t="e">
        <f>MATCH(A731,Activiteitenoverzicht!$D$5:$D$10001, 0)</f>
        <v>#N/A</v>
      </c>
      <c r="D731" t="e" cm="1">
        <f t="array" ref="D731">IF(INDEX(Activiteitenoverzicht!$B$5:$B$10001,C731)&lt;&gt;0,INDEX(Activiteitenoverzicht!$B$5:$B$10001,C731),"niet gevonden")</f>
        <v>#N/A</v>
      </c>
      <c r="E731" t="e" cm="1">
        <f t="array" ref="E731">IF(INDEX(Activiteitenoverzicht!$G$5:$G$10001,C731)&lt;&gt;0,INDEX(Activiteitenoverzicht!$G$5:$G$10001,C731),"niet gevonden")</f>
        <v>#N/A</v>
      </c>
      <c r="F731" t="str">
        <f ca="1">IFERROR(MATCH(A731,OFFSET(Activiteitenoverzicht!$D$5:$D$2079,C731,0), 0)+C731, "-")</f>
        <v>-</v>
      </c>
      <c r="G731" t="str" cm="1">
        <f t="array" aca="1" ref="G731" ca="1">IF(ISNUMBER(F731),IF(INDEX(Activiteitenoverzicht!$B$5:$B$10001,F731)&lt;&gt;0,INDEX(Activiteitenoverzicht!$B$5:$B$10001,F731),"niet gevonden"),"-")</f>
        <v>-</v>
      </c>
      <c r="H731" t="str" cm="1">
        <f t="array" aca="1" ref="H731" ca="1">IF(ISNUMBER(F731),IF(INDEX(Activiteitenoverzicht!$G$5:$G$10001,F731)&lt;&gt;0,INDEX(Activiteitenoverzicht!$G$5:$G$10001,F731),"niet gevonden"),"-")</f>
        <v>-</v>
      </c>
      <c r="I731" t="str">
        <f ca="1">IF(ISNUMBER(F731), IFERROR(MATCH(A731,OFFSET(Activiteitenoverzicht!$D$5:$D$10001,F731,0), 0)+F731, "-"), "-")</f>
        <v>-</v>
      </c>
      <c r="J731" t="str" cm="1">
        <f t="array" aca="1" ref="J731" ca="1">IF(ISNUMBER(I731),IF(INDEX(Activiteitenoverzicht!$B$5:$B$10001,I731)&lt;&gt;0,INDEX(Activiteitenoverzicht!$B$5:$B$10001,I731),"niet gevonden"),"-")</f>
        <v>-</v>
      </c>
      <c r="K731" t="str" cm="1">
        <f t="array" aca="1" ref="K731" ca="1">IF(ISNUMBER(I731),IF(INDEX(Activiteitenoverzicht!$G$5:$G$10001,I731)&lt;&gt;0,INDEX(Activiteitenoverzicht!$G$5:$G$10001,I731),"niet gevonden"),"-")</f>
        <v>-</v>
      </c>
      <c r="L731" t="str">
        <f ca="1">IF(ISNUMBER(I731), IFERROR(MATCH(A731,OFFSET(Activiteitenoverzicht!$D$5:$D$10001,I731,0), 0)+I731, "-"), "-")</f>
        <v>-</v>
      </c>
      <c r="M731" t="str" cm="1">
        <f t="array" aca="1" ref="M731" ca="1">IF(ISNUMBER(L731),IF(INDEX(Activiteitenoverzicht!$B$5:$B$10001,L731)&lt;&gt;0,INDEX(Activiteitenoverzicht!$B$5:$B$10001,L731),"niet gevonden"),"-")</f>
        <v>-</v>
      </c>
      <c r="N731" t="str" cm="1">
        <f t="array" aca="1" ref="N731" ca="1">IF(ISNUMBER(L731),IF(INDEX(Activiteitenoverzicht!$G$5:$G$10001,L731)&lt;&gt;0,INDEX(Activiteitenoverzicht!$G$5:$G$10001,L731),"niet gevonden"),"-")</f>
        <v>-</v>
      </c>
      <c r="O731" t="str">
        <f ca="1">IF(ISNUMBER(L731), IFERROR(MATCH(A731,OFFSET(Activiteitenoverzicht!$D$5:$D$10001,L731,0), 0)+L731, "-"), "-")</f>
        <v>-</v>
      </c>
      <c r="R731" t="str">
        <f ca="1">IF(ISNUMBER(O731), IFERROR(MATCH(A731,OFFSET(Activiteitenoverzicht!$D$5:$D$10001,O731,0), 0)+O731, "-"), "-")</f>
        <v>-</v>
      </c>
      <c r="U731" t="str">
        <f ca="1">IF(ISNUMBER(R731), IFERROR(MATCH(A731,OFFSET(Activiteitenoverzicht!$D$5:$D$10001,R731,0), 0)+R731, "-"), "-")</f>
        <v>-</v>
      </c>
      <c r="X731" t="str">
        <f ca="1">IF(ISNUMBER(U731), IFERROR(MATCH(A731,OFFSET(Activiteitenoverzicht!$D$5:$D$10001,U731,0), 0)+U731, "-"), "-")</f>
        <v>-</v>
      </c>
      <c r="AA731" t="str">
        <f ca="1">IF(ISNUMBER(X731), IFERROR(MATCH(A731,OFFSET(Activiteitenoverzicht!$D$5:$D$10001,X731,0), 0)+X731, "-"), "-")</f>
        <v>-</v>
      </c>
    </row>
    <row r="732" spans="2:27" x14ac:dyDescent="0.25">
      <c r="B732">
        <f t="shared" si="11"/>
        <v>0</v>
      </c>
      <c r="C732" t="e">
        <f>MATCH(A732,Activiteitenoverzicht!$D$5:$D$10001, 0)</f>
        <v>#N/A</v>
      </c>
      <c r="D732" t="e" cm="1">
        <f t="array" ref="D732">IF(INDEX(Activiteitenoverzicht!$B$5:$B$10001,C732)&lt;&gt;0,INDEX(Activiteitenoverzicht!$B$5:$B$10001,C732),"niet gevonden")</f>
        <v>#N/A</v>
      </c>
      <c r="E732" t="e" cm="1">
        <f t="array" ref="E732">IF(INDEX(Activiteitenoverzicht!$G$5:$G$10001,C732)&lt;&gt;0,INDEX(Activiteitenoverzicht!$G$5:$G$10001,C732),"niet gevonden")</f>
        <v>#N/A</v>
      </c>
      <c r="F732" t="str">
        <f ca="1">IFERROR(MATCH(A732,OFFSET(Activiteitenoverzicht!$D$5:$D$2079,C732,0), 0)+C732, "-")</f>
        <v>-</v>
      </c>
      <c r="G732" t="str" cm="1">
        <f t="array" aca="1" ref="G732" ca="1">IF(ISNUMBER(F732),IF(INDEX(Activiteitenoverzicht!$B$5:$B$10001,F732)&lt;&gt;0,INDEX(Activiteitenoverzicht!$B$5:$B$10001,F732),"niet gevonden"),"-")</f>
        <v>-</v>
      </c>
      <c r="H732" t="str" cm="1">
        <f t="array" aca="1" ref="H732" ca="1">IF(ISNUMBER(F732),IF(INDEX(Activiteitenoverzicht!$G$5:$G$10001,F732)&lt;&gt;0,INDEX(Activiteitenoverzicht!$G$5:$G$10001,F732),"niet gevonden"),"-")</f>
        <v>-</v>
      </c>
      <c r="I732" t="str">
        <f ca="1">IF(ISNUMBER(F732), IFERROR(MATCH(A732,OFFSET(Activiteitenoverzicht!$D$5:$D$10001,F732,0), 0)+F732, "-"), "-")</f>
        <v>-</v>
      </c>
      <c r="J732" t="str" cm="1">
        <f t="array" aca="1" ref="J732" ca="1">IF(ISNUMBER(I732),IF(INDEX(Activiteitenoverzicht!$B$5:$B$10001,I732)&lt;&gt;0,INDEX(Activiteitenoverzicht!$B$5:$B$10001,I732),"niet gevonden"),"-")</f>
        <v>-</v>
      </c>
      <c r="K732" t="str" cm="1">
        <f t="array" aca="1" ref="K732" ca="1">IF(ISNUMBER(I732),IF(INDEX(Activiteitenoverzicht!$G$5:$G$10001,I732)&lt;&gt;0,INDEX(Activiteitenoverzicht!$G$5:$G$10001,I732),"niet gevonden"),"-")</f>
        <v>-</v>
      </c>
      <c r="L732" t="str">
        <f ca="1">IF(ISNUMBER(I732), IFERROR(MATCH(A732,OFFSET(Activiteitenoverzicht!$D$5:$D$10001,I732,0), 0)+I732, "-"), "-")</f>
        <v>-</v>
      </c>
      <c r="M732" t="str" cm="1">
        <f t="array" aca="1" ref="M732" ca="1">IF(ISNUMBER(L732),IF(INDEX(Activiteitenoverzicht!$B$5:$B$10001,L732)&lt;&gt;0,INDEX(Activiteitenoverzicht!$B$5:$B$10001,L732),"niet gevonden"),"-")</f>
        <v>-</v>
      </c>
      <c r="N732" t="str" cm="1">
        <f t="array" aca="1" ref="N732" ca="1">IF(ISNUMBER(L732),IF(INDEX(Activiteitenoverzicht!$G$5:$G$10001,L732)&lt;&gt;0,INDEX(Activiteitenoverzicht!$G$5:$G$10001,L732),"niet gevonden"),"-")</f>
        <v>-</v>
      </c>
      <c r="O732" t="str">
        <f ca="1">IF(ISNUMBER(L732), IFERROR(MATCH(A732,OFFSET(Activiteitenoverzicht!$D$5:$D$10001,L732,0), 0)+L732, "-"), "-")</f>
        <v>-</v>
      </c>
      <c r="R732" t="str">
        <f ca="1">IF(ISNUMBER(O732), IFERROR(MATCH(A732,OFFSET(Activiteitenoverzicht!$D$5:$D$10001,O732,0), 0)+O732, "-"), "-")</f>
        <v>-</v>
      </c>
      <c r="U732" t="str">
        <f ca="1">IF(ISNUMBER(R732), IFERROR(MATCH(A732,OFFSET(Activiteitenoverzicht!$D$5:$D$10001,R732,0), 0)+R732, "-"), "-")</f>
        <v>-</v>
      </c>
      <c r="X732" t="str">
        <f ca="1">IF(ISNUMBER(U732), IFERROR(MATCH(A732,OFFSET(Activiteitenoverzicht!$D$5:$D$10001,U732,0), 0)+U732, "-"), "-")</f>
        <v>-</v>
      </c>
      <c r="AA732" t="str">
        <f ca="1">IF(ISNUMBER(X732), IFERROR(MATCH(A732,OFFSET(Activiteitenoverzicht!$D$5:$D$10001,X732,0), 0)+X732, "-"), "-")</f>
        <v>-</v>
      </c>
    </row>
    <row r="733" spans="2:27" x14ac:dyDescent="0.25">
      <c r="B733">
        <f t="shared" si="11"/>
        <v>0</v>
      </c>
      <c r="C733" t="e">
        <f>MATCH(A733,Activiteitenoverzicht!$D$5:$D$10001, 0)</f>
        <v>#N/A</v>
      </c>
      <c r="D733" t="e" cm="1">
        <f t="array" ref="D733">IF(INDEX(Activiteitenoverzicht!$B$5:$B$10001,C733)&lt;&gt;0,INDEX(Activiteitenoverzicht!$B$5:$B$10001,C733),"niet gevonden")</f>
        <v>#N/A</v>
      </c>
      <c r="E733" t="e" cm="1">
        <f t="array" ref="E733">IF(INDEX(Activiteitenoverzicht!$G$5:$G$10001,C733)&lt;&gt;0,INDEX(Activiteitenoverzicht!$G$5:$G$10001,C733),"niet gevonden")</f>
        <v>#N/A</v>
      </c>
      <c r="F733" t="str">
        <f ca="1">IFERROR(MATCH(A733,OFFSET(Activiteitenoverzicht!$D$5:$D$2079,C733,0), 0)+C733, "-")</f>
        <v>-</v>
      </c>
      <c r="G733" t="str" cm="1">
        <f t="array" aca="1" ref="G733" ca="1">IF(ISNUMBER(F733),IF(INDEX(Activiteitenoverzicht!$B$5:$B$10001,F733)&lt;&gt;0,INDEX(Activiteitenoverzicht!$B$5:$B$10001,F733),"niet gevonden"),"-")</f>
        <v>-</v>
      </c>
      <c r="H733" t="str" cm="1">
        <f t="array" aca="1" ref="H733" ca="1">IF(ISNUMBER(F733),IF(INDEX(Activiteitenoverzicht!$G$5:$G$10001,F733)&lt;&gt;0,INDEX(Activiteitenoverzicht!$G$5:$G$10001,F733),"niet gevonden"),"-")</f>
        <v>-</v>
      </c>
      <c r="I733" t="str">
        <f ca="1">IF(ISNUMBER(F733), IFERROR(MATCH(A733,OFFSET(Activiteitenoverzicht!$D$5:$D$10001,F733,0), 0)+F733, "-"), "-")</f>
        <v>-</v>
      </c>
      <c r="J733" t="str" cm="1">
        <f t="array" aca="1" ref="J733" ca="1">IF(ISNUMBER(I733),IF(INDEX(Activiteitenoverzicht!$B$5:$B$10001,I733)&lt;&gt;0,INDEX(Activiteitenoverzicht!$B$5:$B$10001,I733),"niet gevonden"),"-")</f>
        <v>-</v>
      </c>
      <c r="K733" t="str" cm="1">
        <f t="array" aca="1" ref="K733" ca="1">IF(ISNUMBER(I733),IF(INDEX(Activiteitenoverzicht!$G$5:$G$10001,I733)&lt;&gt;0,INDEX(Activiteitenoverzicht!$G$5:$G$10001,I733),"niet gevonden"),"-")</f>
        <v>-</v>
      </c>
      <c r="L733" t="str">
        <f ca="1">IF(ISNUMBER(I733), IFERROR(MATCH(A733,OFFSET(Activiteitenoverzicht!$D$5:$D$10001,I733,0), 0)+I733, "-"), "-")</f>
        <v>-</v>
      </c>
      <c r="M733" t="str" cm="1">
        <f t="array" aca="1" ref="M733" ca="1">IF(ISNUMBER(L733),IF(INDEX(Activiteitenoverzicht!$B$5:$B$10001,L733)&lt;&gt;0,INDEX(Activiteitenoverzicht!$B$5:$B$10001,L733),"niet gevonden"),"-")</f>
        <v>-</v>
      </c>
      <c r="N733" t="str" cm="1">
        <f t="array" aca="1" ref="N733" ca="1">IF(ISNUMBER(L733),IF(INDEX(Activiteitenoverzicht!$G$5:$G$10001,L733)&lt;&gt;0,INDEX(Activiteitenoverzicht!$G$5:$G$10001,L733),"niet gevonden"),"-")</f>
        <v>-</v>
      </c>
      <c r="O733" t="str">
        <f ca="1">IF(ISNUMBER(L733), IFERROR(MATCH(A733,OFFSET(Activiteitenoverzicht!$D$5:$D$10001,L733,0), 0)+L733, "-"), "-")</f>
        <v>-</v>
      </c>
      <c r="R733" t="str">
        <f ca="1">IF(ISNUMBER(O733), IFERROR(MATCH(A733,OFFSET(Activiteitenoverzicht!$D$5:$D$10001,O733,0), 0)+O733, "-"), "-")</f>
        <v>-</v>
      </c>
      <c r="U733" t="str">
        <f ca="1">IF(ISNUMBER(R733), IFERROR(MATCH(A733,OFFSET(Activiteitenoverzicht!$D$5:$D$10001,R733,0), 0)+R733, "-"), "-")</f>
        <v>-</v>
      </c>
      <c r="X733" t="str">
        <f ca="1">IF(ISNUMBER(U733), IFERROR(MATCH(A733,OFFSET(Activiteitenoverzicht!$D$5:$D$10001,U733,0), 0)+U733, "-"), "-")</f>
        <v>-</v>
      </c>
      <c r="AA733" t="str">
        <f ca="1">IF(ISNUMBER(X733), IFERROR(MATCH(A733,OFFSET(Activiteitenoverzicht!$D$5:$D$10001,X733,0), 0)+X733, "-"), "-")</f>
        <v>-</v>
      </c>
    </row>
    <row r="734" spans="2:27" x14ac:dyDescent="0.25">
      <c r="B734">
        <f t="shared" si="11"/>
        <v>0</v>
      </c>
      <c r="C734" t="e">
        <f>MATCH(A734,Activiteitenoverzicht!$D$5:$D$10001, 0)</f>
        <v>#N/A</v>
      </c>
      <c r="D734" t="e" cm="1">
        <f t="array" ref="D734">IF(INDEX(Activiteitenoverzicht!$B$5:$B$10001,C734)&lt;&gt;0,INDEX(Activiteitenoverzicht!$B$5:$B$10001,C734),"niet gevonden")</f>
        <v>#N/A</v>
      </c>
      <c r="E734" t="e" cm="1">
        <f t="array" ref="E734">IF(INDEX(Activiteitenoverzicht!$G$5:$G$10001,C734)&lt;&gt;0,INDEX(Activiteitenoverzicht!$G$5:$G$10001,C734),"niet gevonden")</f>
        <v>#N/A</v>
      </c>
      <c r="F734" t="str">
        <f ca="1">IFERROR(MATCH(A734,OFFSET(Activiteitenoverzicht!$D$5:$D$2079,C734,0), 0)+C734, "-")</f>
        <v>-</v>
      </c>
      <c r="G734" t="str" cm="1">
        <f t="array" aca="1" ref="G734" ca="1">IF(ISNUMBER(F734),IF(INDEX(Activiteitenoverzicht!$B$5:$B$10001,F734)&lt;&gt;0,INDEX(Activiteitenoverzicht!$B$5:$B$10001,F734),"niet gevonden"),"-")</f>
        <v>-</v>
      </c>
      <c r="H734" t="str" cm="1">
        <f t="array" aca="1" ref="H734" ca="1">IF(ISNUMBER(F734),IF(INDEX(Activiteitenoverzicht!$G$5:$G$10001,F734)&lt;&gt;0,INDEX(Activiteitenoverzicht!$G$5:$G$10001,F734),"niet gevonden"),"-")</f>
        <v>-</v>
      </c>
      <c r="I734" t="str">
        <f ca="1">IF(ISNUMBER(F734), IFERROR(MATCH(A734,OFFSET(Activiteitenoverzicht!$D$5:$D$10001,F734,0), 0)+F734, "-"), "-")</f>
        <v>-</v>
      </c>
      <c r="J734" t="str" cm="1">
        <f t="array" aca="1" ref="J734" ca="1">IF(ISNUMBER(I734),IF(INDEX(Activiteitenoverzicht!$B$5:$B$10001,I734)&lt;&gt;0,INDEX(Activiteitenoverzicht!$B$5:$B$10001,I734),"niet gevonden"),"-")</f>
        <v>-</v>
      </c>
      <c r="K734" t="str" cm="1">
        <f t="array" aca="1" ref="K734" ca="1">IF(ISNUMBER(I734),IF(INDEX(Activiteitenoverzicht!$G$5:$G$10001,I734)&lt;&gt;0,INDEX(Activiteitenoverzicht!$G$5:$G$10001,I734),"niet gevonden"),"-")</f>
        <v>-</v>
      </c>
      <c r="L734" t="str">
        <f ca="1">IF(ISNUMBER(I734), IFERROR(MATCH(A734,OFFSET(Activiteitenoverzicht!$D$5:$D$10001,I734,0), 0)+I734, "-"), "-")</f>
        <v>-</v>
      </c>
      <c r="M734" t="str" cm="1">
        <f t="array" aca="1" ref="M734" ca="1">IF(ISNUMBER(L734),IF(INDEX(Activiteitenoverzicht!$B$5:$B$10001,L734)&lt;&gt;0,INDEX(Activiteitenoverzicht!$B$5:$B$10001,L734),"niet gevonden"),"-")</f>
        <v>-</v>
      </c>
      <c r="N734" t="str" cm="1">
        <f t="array" aca="1" ref="N734" ca="1">IF(ISNUMBER(L734),IF(INDEX(Activiteitenoverzicht!$G$5:$G$10001,L734)&lt;&gt;0,INDEX(Activiteitenoverzicht!$G$5:$G$10001,L734),"niet gevonden"),"-")</f>
        <v>-</v>
      </c>
      <c r="O734" t="str">
        <f ca="1">IF(ISNUMBER(L734), IFERROR(MATCH(A734,OFFSET(Activiteitenoverzicht!$D$5:$D$10001,L734,0), 0)+L734, "-"), "-")</f>
        <v>-</v>
      </c>
      <c r="R734" t="str">
        <f ca="1">IF(ISNUMBER(O734), IFERROR(MATCH(A734,OFFSET(Activiteitenoverzicht!$D$5:$D$10001,O734,0), 0)+O734, "-"), "-")</f>
        <v>-</v>
      </c>
      <c r="U734" t="str">
        <f ca="1">IF(ISNUMBER(R734), IFERROR(MATCH(A734,OFFSET(Activiteitenoverzicht!$D$5:$D$10001,R734,0), 0)+R734, "-"), "-")</f>
        <v>-</v>
      </c>
      <c r="X734" t="str">
        <f ca="1">IF(ISNUMBER(U734), IFERROR(MATCH(A734,OFFSET(Activiteitenoverzicht!$D$5:$D$10001,U734,0), 0)+U734, "-"), "-")</f>
        <v>-</v>
      </c>
      <c r="AA734" t="str">
        <f ca="1">IF(ISNUMBER(X734), IFERROR(MATCH(A734,OFFSET(Activiteitenoverzicht!$D$5:$D$10001,X734,0), 0)+X734, "-"), "-")</f>
        <v>-</v>
      </c>
    </row>
    <row r="735" spans="2:27" x14ac:dyDescent="0.25">
      <c r="B735">
        <f t="shared" si="11"/>
        <v>0</v>
      </c>
      <c r="C735" t="e">
        <f>MATCH(A735,Activiteitenoverzicht!$D$5:$D$10001, 0)</f>
        <v>#N/A</v>
      </c>
      <c r="D735" t="e" cm="1">
        <f t="array" ref="D735">IF(INDEX(Activiteitenoverzicht!$B$5:$B$10001,C735)&lt;&gt;0,INDEX(Activiteitenoverzicht!$B$5:$B$10001,C735),"niet gevonden")</f>
        <v>#N/A</v>
      </c>
      <c r="E735" t="e" cm="1">
        <f t="array" ref="E735">IF(INDEX(Activiteitenoverzicht!$G$5:$G$10001,C735)&lt;&gt;0,INDEX(Activiteitenoverzicht!$G$5:$G$10001,C735),"niet gevonden")</f>
        <v>#N/A</v>
      </c>
      <c r="F735" t="str">
        <f ca="1">IFERROR(MATCH(A735,OFFSET(Activiteitenoverzicht!$D$5:$D$2079,C735,0), 0)+C735, "-")</f>
        <v>-</v>
      </c>
      <c r="G735" t="str" cm="1">
        <f t="array" aca="1" ref="G735" ca="1">IF(ISNUMBER(F735),IF(INDEX(Activiteitenoverzicht!$B$5:$B$10001,F735)&lt;&gt;0,INDEX(Activiteitenoverzicht!$B$5:$B$10001,F735),"niet gevonden"),"-")</f>
        <v>-</v>
      </c>
      <c r="H735" t="str" cm="1">
        <f t="array" aca="1" ref="H735" ca="1">IF(ISNUMBER(F735),IF(INDEX(Activiteitenoverzicht!$G$5:$G$10001,F735)&lt;&gt;0,INDEX(Activiteitenoverzicht!$G$5:$G$10001,F735),"niet gevonden"),"-")</f>
        <v>-</v>
      </c>
      <c r="I735" t="str">
        <f ca="1">IF(ISNUMBER(F735), IFERROR(MATCH(A735,OFFSET(Activiteitenoverzicht!$D$5:$D$10001,F735,0), 0)+F735, "-"), "-")</f>
        <v>-</v>
      </c>
      <c r="J735" t="str" cm="1">
        <f t="array" aca="1" ref="J735" ca="1">IF(ISNUMBER(I735),IF(INDEX(Activiteitenoverzicht!$B$5:$B$10001,I735)&lt;&gt;0,INDEX(Activiteitenoverzicht!$B$5:$B$10001,I735),"niet gevonden"),"-")</f>
        <v>-</v>
      </c>
      <c r="K735" t="str" cm="1">
        <f t="array" aca="1" ref="K735" ca="1">IF(ISNUMBER(I735),IF(INDEX(Activiteitenoverzicht!$G$5:$G$10001,I735)&lt;&gt;0,INDEX(Activiteitenoverzicht!$G$5:$G$10001,I735),"niet gevonden"),"-")</f>
        <v>-</v>
      </c>
      <c r="L735" t="str">
        <f ca="1">IF(ISNUMBER(I735), IFERROR(MATCH(A735,OFFSET(Activiteitenoverzicht!$D$5:$D$10001,I735,0), 0)+I735, "-"), "-")</f>
        <v>-</v>
      </c>
      <c r="M735" t="str" cm="1">
        <f t="array" aca="1" ref="M735" ca="1">IF(ISNUMBER(L735),IF(INDEX(Activiteitenoverzicht!$B$5:$B$10001,L735)&lt;&gt;0,INDEX(Activiteitenoverzicht!$B$5:$B$10001,L735),"niet gevonden"),"-")</f>
        <v>-</v>
      </c>
      <c r="N735" t="str" cm="1">
        <f t="array" aca="1" ref="N735" ca="1">IF(ISNUMBER(L735),IF(INDEX(Activiteitenoverzicht!$G$5:$G$10001,L735)&lt;&gt;0,INDEX(Activiteitenoverzicht!$G$5:$G$10001,L735),"niet gevonden"),"-")</f>
        <v>-</v>
      </c>
      <c r="O735" t="str">
        <f ca="1">IF(ISNUMBER(L735), IFERROR(MATCH(A735,OFFSET(Activiteitenoverzicht!$D$5:$D$10001,L735,0), 0)+L735, "-"), "-")</f>
        <v>-</v>
      </c>
      <c r="R735" t="str">
        <f ca="1">IF(ISNUMBER(O735), IFERROR(MATCH(A735,OFFSET(Activiteitenoverzicht!$D$5:$D$10001,O735,0), 0)+O735, "-"), "-")</f>
        <v>-</v>
      </c>
      <c r="U735" t="str">
        <f ca="1">IF(ISNUMBER(R735), IFERROR(MATCH(A735,OFFSET(Activiteitenoverzicht!$D$5:$D$10001,R735,0), 0)+R735, "-"), "-")</f>
        <v>-</v>
      </c>
      <c r="X735" t="str">
        <f ca="1">IF(ISNUMBER(U735), IFERROR(MATCH(A735,OFFSET(Activiteitenoverzicht!$D$5:$D$10001,U735,0), 0)+U735, "-"), "-")</f>
        <v>-</v>
      </c>
      <c r="AA735" t="str">
        <f ca="1">IF(ISNUMBER(X735), IFERROR(MATCH(A735,OFFSET(Activiteitenoverzicht!$D$5:$D$10001,X735,0), 0)+X735, "-"), "-")</f>
        <v>-</v>
      </c>
    </row>
    <row r="736" spans="2:27" x14ac:dyDescent="0.25">
      <c r="B736">
        <f t="shared" si="11"/>
        <v>0</v>
      </c>
      <c r="C736" t="e">
        <f>MATCH(A736,Activiteitenoverzicht!$D$5:$D$10001, 0)</f>
        <v>#N/A</v>
      </c>
      <c r="D736" t="e" cm="1">
        <f t="array" ref="D736">IF(INDEX(Activiteitenoverzicht!$B$5:$B$10001,C736)&lt;&gt;0,INDEX(Activiteitenoverzicht!$B$5:$B$10001,C736),"niet gevonden")</f>
        <v>#N/A</v>
      </c>
      <c r="E736" t="e" cm="1">
        <f t="array" ref="E736">IF(INDEX(Activiteitenoverzicht!$G$5:$G$10001,C736)&lt;&gt;0,INDEX(Activiteitenoverzicht!$G$5:$G$10001,C736),"niet gevonden")</f>
        <v>#N/A</v>
      </c>
      <c r="F736" t="str">
        <f ca="1">IFERROR(MATCH(A736,OFFSET(Activiteitenoverzicht!$D$5:$D$2079,C736,0), 0)+C736, "-")</f>
        <v>-</v>
      </c>
      <c r="G736" t="str" cm="1">
        <f t="array" aca="1" ref="G736" ca="1">IF(ISNUMBER(F736),IF(INDEX(Activiteitenoverzicht!$B$5:$B$10001,F736)&lt;&gt;0,INDEX(Activiteitenoverzicht!$B$5:$B$10001,F736),"niet gevonden"),"-")</f>
        <v>-</v>
      </c>
      <c r="H736" t="str" cm="1">
        <f t="array" aca="1" ref="H736" ca="1">IF(ISNUMBER(F736),IF(INDEX(Activiteitenoverzicht!$G$5:$G$10001,F736)&lt;&gt;0,INDEX(Activiteitenoverzicht!$G$5:$G$10001,F736),"niet gevonden"),"-")</f>
        <v>-</v>
      </c>
      <c r="I736" t="str">
        <f ca="1">IF(ISNUMBER(F736), IFERROR(MATCH(A736,OFFSET(Activiteitenoverzicht!$D$5:$D$10001,F736,0), 0)+F736, "-"), "-")</f>
        <v>-</v>
      </c>
      <c r="J736" t="str" cm="1">
        <f t="array" aca="1" ref="J736" ca="1">IF(ISNUMBER(I736),IF(INDEX(Activiteitenoverzicht!$B$5:$B$10001,I736)&lt;&gt;0,INDEX(Activiteitenoverzicht!$B$5:$B$10001,I736),"niet gevonden"),"-")</f>
        <v>-</v>
      </c>
      <c r="K736" t="str" cm="1">
        <f t="array" aca="1" ref="K736" ca="1">IF(ISNUMBER(I736),IF(INDEX(Activiteitenoverzicht!$G$5:$G$10001,I736)&lt;&gt;0,INDEX(Activiteitenoverzicht!$G$5:$G$10001,I736),"niet gevonden"),"-")</f>
        <v>-</v>
      </c>
      <c r="L736" t="str">
        <f ca="1">IF(ISNUMBER(I736), IFERROR(MATCH(A736,OFFSET(Activiteitenoverzicht!$D$5:$D$10001,I736,0), 0)+I736, "-"), "-")</f>
        <v>-</v>
      </c>
      <c r="M736" t="str" cm="1">
        <f t="array" aca="1" ref="M736" ca="1">IF(ISNUMBER(L736),IF(INDEX(Activiteitenoverzicht!$B$5:$B$10001,L736)&lt;&gt;0,INDEX(Activiteitenoverzicht!$B$5:$B$10001,L736),"niet gevonden"),"-")</f>
        <v>-</v>
      </c>
      <c r="N736" t="str" cm="1">
        <f t="array" aca="1" ref="N736" ca="1">IF(ISNUMBER(L736),IF(INDEX(Activiteitenoverzicht!$G$5:$G$10001,L736)&lt;&gt;0,INDEX(Activiteitenoverzicht!$G$5:$G$10001,L736),"niet gevonden"),"-")</f>
        <v>-</v>
      </c>
      <c r="O736" t="str">
        <f ca="1">IF(ISNUMBER(L736), IFERROR(MATCH(A736,OFFSET(Activiteitenoverzicht!$D$5:$D$10001,L736,0), 0)+L736, "-"), "-")</f>
        <v>-</v>
      </c>
      <c r="R736" t="str">
        <f ca="1">IF(ISNUMBER(O736), IFERROR(MATCH(A736,OFFSET(Activiteitenoverzicht!$D$5:$D$10001,O736,0), 0)+O736, "-"), "-")</f>
        <v>-</v>
      </c>
      <c r="U736" t="str">
        <f ca="1">IF(ISNUMBER(R736), IFERROR(MATCH(A736,OFFSET(Activiteitenoverzicht!$D$5:$D$10001,R736,0), 0)+R736, "-"), "-")</f>
        <v>-</v>
      </c>
      <c r="X736" t="str">
        <f ca="1">IF(ISNUMBER(U736), IFERROR(MATCH(A736,OFFSET(Activiteitenoverzicht!$D$5:$D$10001,U736,0), 0)+U736, "-"), "-")</f>
        <v>-</v>
      </c>
      <c r="AA736" t="str">
        <f ca="1">IF(ISNUMBER(X736), IFERROR(MATCH(A736,OFFSET(Activiteitenoverzicht!$D$5:$D$10001,X736,0), 0)+X736, "-"), "-")</f>
        <v>-</v>
      </c>
    </row>
    <row r="737" spans="2:27" x14ac:dyDescent="0.25">
      <c r="B737">
        <f t="shared" si="11"/>
        <v>0</v>
      </c>
      <c r="C737" t="e">
        <f>MATCH(A737,Activiteitenoverzicht!$D$5:$D$10001, 0)</f>
        <v>#N/A</v>
      </c>
      <c r="D737" t="e" cm="1">
        <f t="array" ref="D737">IF(INDEX(Activiteitenoverzicht!$B$5:$B$10001,C737)&lt;&gt;0,INDEX(Activiteitenoverzicht!$B$5:$B$10001,C737),"niet gevonden")</f>
        <v>#N/A</v>
      </c>
      <c r="E737" t="e" cm="1">
        <f t="array" ref="E737">IF(INDEX(Activiteitenoverzicht!$G$5:$G$10001,C737)&lt;&gt;0,INDEX(Activiteitenoverzicht!$G$5:$G$10001,C737),"niet gevonden")</f>
        <v>#N/A</v>
      </c>
      <c r="F737" t="str">
        <f ca="1">IFERROR(MATCH(A737,OFFSET(Activiteitenoverzicht!$D$5:$D$2079,C737,0), 0)+C737, "-")</f>
        <v>-</v>
      </c>
      <c r="G737" t="str" cm="1">
        <f t="array" aca="1" ref="G737" ca="1">IF(ISNUMBER(F737),IF(INDEX(Activiteitenoverzicht!$B$5:$B$10001,F737)&lt;&gt;0,INDEX(Activiteitenoverzicht!$B$5:$B$10001,F737),"niet gevonden"),"-")</f>
        <v>-</v>
      </c>
      <c r="H737" t="str" cm="1">
        <f t="array" aca="1" ref="H737" ca="1">IF(ISNUMBER(F737),IF(INDEX(Activiteitenoverzicht!$G$5:$G$10001,F737)&lt;&gt;0,INDEX(Activiteitenoverzicht!$G$5:$G$10001,F737),"niet gevonden"),"-")</f>
        <v>-</v>
      </c>
      <c r="I737" t="str">
        <f ca="1">IF(ISNUMBER(F737), IFERROR(MATCH(A737,OFFSET(Activiteitenoverzicht!$D$5:$D$10001,F737,0), 0)+F737, "-"), "-")</f>
        <v>-</v>
      </c>
      <c r="J737" t="str" cm="1">
        <f t="array" aca="1" ref="J737" ca="1">IF(ISNUMBER(I737),IF(INDEX(Activiteitenoverzicht!$B$5:$B$10001,I737)&lt;&gt;0,INDEX(Activiteitenoverzicht!$B$5:$B$10001,I737),"niet gevonden"),"-")</f>
        <v>-</v>
      </c>
      <c r="K737" t="str" cm="1">
        <f t="array" aca="1" ref="K737" ca="1">IF(ISNUMBER(I737),IF(INDEX(Activiteitenoverzicht!$G$5:$G$10001,I737)&lt;&gt;0,INDEX(Activiteitenoverzicht!$G$5:$G$10001,I737),"niet gevonden"),"-")</f>
        <v>-</v>
      </c>
      <c r="L737" t="str">
        <f ca="1">IF(ISNUMBER(I737), IFERROR(MATCH(A737,OFFSET(Activiteitenoverzicht!$D$5:$D$10001,I737,0), 0)+I737, "-"), "-")</f>
        <v>-</v>
      </c>
      <c r="M737" t="str" cm="1">
        <f t="array" aca="1" ref="M737" ca="1">IF(ISNUMBER(L737),IF(INDEX(Activiteitenoverzicht!$B$5:$B$10001,L737)&lt;&gt;0,INDEX(Activiteitenoverzicht!$B$5:$B$10001,L737),"niet gevonden"),"-")</f>
        <v>-</v>
      </c>
      <c r="N737" t="str" cm="1">
        <f t="array" aca="1" ref="N737" ca="1">IF(ISNUMBER(L737),IF(INDEX(Activiteitenoverzicht!$G$5:$G$10001,L737)&lt;&gt;0,INDEX(Activiteitenoverzicht!$G$5:$G$10001,L737),"niet gevonden"),"-")</f>
        <v>-</v>
      </c>
      <c r="O737" t="str">
        <f ca="1">IF(ISNUMBER(L737), IFERROR(MATCH(A737,OFFSET(Activiteitenoverzicht!$D$5:$D$10001,L737,0), 0)+L737, "-"), "-")</f>
        <v>-</v>
      </c>
      <c r="R737" t="str">
        <f ca="1">IF(ISNUMBER(O737), IFERROR(MATCH(A737,OFFSET(Activiteitenoverzicht!$D$5:$D$10001,O737,0), 0)+O737, "-"), "-")</f>
        <v>-</v>
      </c>
      <c r="U737" t="str">
        <f ca="1">IF(ISNUMBER(R737), IFERROR(MATCH(A737,OFFSET(Activiteitenoverzicht!$D$5:$D$10001,R737,0), 0)+R737, "-"), "-")</f>
        <v>-</v>
      </c>
      <c r="X737" t="str">
        <f ca="1">IF(ISNUMBER(U737), IFERROR(MATCH(A737,OFFSET(Activiteitenoverzicht!$D$5:$D$10001,U737,0), 0)+U737, "-"), "-")</f>
        <v>-</v>
      </c>
      <c r="AA737" t="str">
        <f ca="1">IF(ISNUMBER(X737), IFERROR(MATCH(A737,OFFSET(Activiteitenoverzicht!$D$5:$D$10001,X737,0), 0)+X737, "-"), "-")</f>
        <v>-</v>
      </c>
    </row>
    <row r="738" spans="2:27" x14ac:dyDescent="0.25">
      <c r="B738">
        <f t="shared" si="11"/>
        <v>0</v>
      </c>
      <c r="C738" t="e">
        <f>MATCH(A738,Activiteitenoverzicht!$D$5:$D$10001, 0)</f>
        <v>#N/A</v>
      </c>
      <c r="D738" t="e" cm="1">
        <f t="array" ref="D738">IF(INDEX(Activiteitenoverzicht!$B$5:$B$10001,C738)&lt;&gt;0,INDEX(Activiteitenoverzicht!$B$5:$B$10001,C738),"niet gevonden")</f>
        <v>#N/A</v>
      </c>
      <c r="E738" t="e" cm="1">
        <f t="array" ref="E738">IF(INDEX(Activiteitenoverzicht!$G$5:$G$10001,C738)&lt;&gt;0,INDEX(Activiteitenoverzicht!$G$5:$G$10001,C738),"niet gevonden")</f>
        <v>#N/A</v>
      </c>
      <c r="F738" t="str">
        <f ca="1">IFERROR(MATCH(A738,OFFSET(Activiteitenoverzicht!$D$5:$D$2079,C738,0), 0)+C738, "-")</f>
        <v>-</v>
      </c>
      <c r="G738" t="str" cm="1">
        <f t="array" aca="1" ref="G738" ca="1">IF(ISNUMBER(F738),IF(INDEX(Activiteitenoverzicht!$B$5:$B$10001,F738)&lt;&gt;0,INDEX(Activiteitenoverzicht!$B$5:$B$10001,F738),"niet gevonden"),"-")</f>
        <v>-</v>
      </c>
      <c r="H738" t="str" cm="1">
        <f t="array" aca="1" ref="H738" ca="1">IF(ISNUMBER(F738),IF(INDEX(Activiteitenoverzicht!$G$5:$G$10001,F738)&lt;&gt;0,INDEX(Activiteitenoverzicht!$G$5:$G$10001,F738),"niet gevonden"),"-")</f>
        <v>-</v>
      </c>
      <c r="I738" t="str">
        <f ca="1">IF(ISNUMBER(F738), IFERROR(MATCH(A738,OFFSET(Activiteitenoverzicht!$D$5:$D$10001,F738,0), 0)+F738, "-"), "-")</f>
        <v>-</v>
      </c>
      <c r="J738" t="str" cm="1">
        <f t="array" aca="1" ref="J738" ca="1">IF(ISNUMBER(I738),IF(INDEX(Activiteitenoverzicht!$B$5:$B$10001,I738)&lt;&gt;0,INDEX(Activiteitenoverzicht!$B$5:$B$10001,I738),"niet gevonden"),"-")</f>
        <v>-</v>
      </c>
      <c r="K738" t="str" cm="1">
        <f t="array" aca="1" ref="K738" ca="1">IF(ISNUMBER(I738),IF(INDEX(Activiteitenoverzicht!$G$5:$G$10001,I738)&lt;&gt;0,INDEX(Activiteitenoverzicht!$G$5:$G$10001,I738),"niet gevonden"),"-")</f>
        <v>-</v>
      </c>
      <c r="L738" t="str">
        <f ca="1">IF(ISNUMBER(I738), IFERROR(MATCH(A738,OFFSET(Activiteitenoverzicht!$D$5:$D$10001,I738,0), 0)+I738, "-"), "-")</f>
        <v>-</v>
      </c>
      <c r="M738" t="str" cm="1">
        <f t="array" aca="1" ref="M738" ca="1">IF(ISNUMBER(L738),IF(INDEX(Activiteitenoverzicht!$B$5:$B$10001,L738)&lt;&gt;0,INDEX(Activiteitenoverzicht!$B$5:$B$10001,L738),"niet gevonden"),"-")</f>
        <v>-</v>
      </c>
      <c r="N738" t="str" cm="1">
        <f t="array" aca="1" ref="N738" ca="1">IF(ISNUMBER(L738),IF(INDEX(Activiteitenoverzicht!$G$5:$G$10001,L738)&lt;&gt;0,INDEX(Activiteitenoverzicht!$G$5:$G$10001,L738),"niet gevonden"),"-")</f>
        <v>-</v>
      </c>
      <c r="O738" t="str">
        <f ca="1">IF(ISNUMBER(L738), IFERROR(MATCH(A738,OFFSET(Activiteitenoverzicht!$D$5:$D$10001,L738,0), 0)+L738, "-"), "-")</f>
        <v>-</v>
      </c>
      <c r="R738" t="str">
        <f ca="1">IF(ISNUMBER(O738), IFERROR(MATCH(A738,OFFSET(Activiteitenoverzicht!$D$5:$D$10001,O738,0), 0)+O738, "-"), "-")</f>
        <v>-</v>
      </c>
      <c r="U738" t="str">
        <f ca="1">IF(ISNUMBER(R738), IFERROR(MATCH(A738,OFFSET(Activiteitenoverzicht!$D$5:$D$10001,R738,0), 0)+R738, "-"), "-")</f>
        <v>-</v>
      </c>
      <c r="X738" t="str">
        <f ca="1">IF(ISNUMBER(U738), IFERROR(MATCH(A738,OFFSET(Activiteitenoverzicht!$D$5:$D$10001,U738,0), 0)+U738, "-"), "-")</f>
        <v>-</v>
      </c>
      <c r="AA738" t="str">
        <f ca="1">IF(ISNUMBER(X738), IFERROR(MATCH(A738,OFFSET(Activiteitenoverzicht!$D$5:$D$10001,X738,0), 0)+X738, "-"), "-")</f>
        <v>-</v>
      </c>
    </row>
    <row r="739" spans="2:27" x14ac:dyDescent="0.25">
      <c r="B739">
        <f t="shared" si="11"/>
        <v>0</v>
      </c>
      <c r="C739" t="e">
        <f>MATCH(A739,Activiteitenoverzicht!$D$5:$D$10001, 0)</f>
        <v>#N/A</v>
      </c>
      <c r="D739" t="e" cm="1">
        <f t="array" ref="D739">IF(INDEX(Activiteitenoverzicht!$B$5:$B$10001,C739)&lt;&gt;0,INDEX(Activiteitenoverzicht!$B$5:$B$10001,C739),"niet gevonden")</f>
        <v>#N/A</v>
      </c>
      <c r="E739" t="e" cm="1">
        <f t="array" ref="E739">IF(INDEX(Activiteitenoverzicht!$G$5:$G$10001,C739)&lt;&gt;0,INDEX(Activiteitenoverzicht!$G$5:$G$10001,C739),"niet gevonden")</f>
        <v>#N/A</v>
      </c>
      <c r="F739" t="str">
        <f ca="1">IFERROR(MATCH(A739,OFFSET(Activiteitenoverzicht!$D$5:$D$2079,C739,0), 0)+C739, "-")</f>
        <v>-</v>
      </c>
      <c r="G739" t="str" cm="1">
        <f t="array" aca="1" ref="G739" ca="1">IF(ISNUMBER(F739),IF(INDEX(Activiteitenoverzicht!$B$5:$B$10001,F739)&lt;&gt;0,INDEX(Activiteitenoverzicht!$B$5:$B$10001,F739),"niet gevonden"),"-")</f>
        <v>-</v>
      </c>
      <c r="H739" t="str" cm="1">
        <f t="array" aca="1" ref="H739" ca="1">IF(ISNUMBER(F739),IF(INDEX(Activiteitenoverzicht!$G$5:$G$10001,F739)&lt;&gt;0,INDEX(Activiteitenoverzicht!$G$5:$G$10001,F739),"niet gevonden"),"-")</f>
        <v>-</v>
      </c>
      <c r="I739" t="str">
        <f ca="1">IF(ISNUMBER(F739), IFERROR(MATCH(A739,OFFSET(Activiteitenoverzicht!$D$5:$D$10001,F739,0), 0)+F739, "-"), "-")</f>
        <v>-</v>
      </c>
      <c r="J739" t="str" cm="1">
        <f t="array" aca="1" ref="J739" ca="1">IF(ISNUMBER(I739),IF(INDEX(Activiteitenoverzicht!$B$5:$B$10001,I739)&lt;&gt;0,INDEX(Activiteitenoverzicht!$B$5:$B$10001,I739),"niet gevonden"),"-")</f>
        <v>-</v>
      </c>
      <c r="K739" t="str" cm="1">
        <f t="array" aca="1" ref="K739" ca="1">IF(ISNUMBER(I739),IF(INDEX(Activiteitenoverzicht!$G$5:$G$10001,I739)&lt;&gt;0,INDEX(Activiteitenoverzicht!$G$5:$G$10001,I739),"niet gevonden"),"-")</f>
        <v>-</v>
      </c>
      <c r="L739" t="str">
        <f ca="1">IF(ISNUMBER(I739), IFERROR(MATCH(A739,OFFSET(Activiteitenoverzicht!$D$5:$D$10001,I739,0), 0)+I739, "-"), "-")</f>
        <v>-</v>
      </c>
      <c r="M739" t="str" cm="1">
        <f t="array" aca="1" ref="M739" ca="1">IF(ISNUMBER(L739),IF(INDEX(Activiteitenoverzicht!$B$5:$B$10001,L739)&lt;&gt;0,INDEX(Activiteitenoverzicht!$B$5:$B$10001,L739),"niet gevonden"),"-")</f>
        <v>-</v>
      </c>
      <c r="N739" t="str" cm="1">
        <f t="array" aca="1" ref="N739" ca="1">IF(ISNUMBER(L739),IF(INDEX(Activiteitenoverzicht!$G$5:$G$10001,L739)&lt;&gt;0,INDEX(Activiteitenoverzicht!$G$5:$G$10001,L739),"niet gevonden"),"-")</f>
        <v>-</v>
      </c>
      <c r="O739" t="str">
        <f ca="1">IF(ISNUMBER(L739), IFERROR(MATCH(A739,OFFSET(Activiteitenoverzicht!$D$5:$D$10001,L739,0), 0)+L739, "-"), "-")</f>
        <v>-</v>
      </c>
      <c r="R739" t="str">
        <f ca="1">IF(ISNUMBER(O739), IFERROR(MATCH(A739,OFFSET(Activiteitenoverzicht!$D$5:$D$10001,O739,0), 0)+O739, "-"), "-")</f>
        <v>-</v>
      </c>
      <c r="U739" t="str">
        <f ca="1">IF(ISNUMBER(R739), IFERROR(MATCH(A739,OFFSET(Activiteitenoverzicht!$D$5:$D$10001,R739,0), 0)+R739, "-"), "-")</f>
        <v>-</v>
      </c>
      <c r="X739" t="str">
        <f ca="1">IF(ISNUMBER(U739), IFERROR(MATCH(A739,OFFSET(Activiteitenoverzicht!$D$5:$D$10001,U739,0), 0)+U739, "-"), "-")</f>
        <v>-</v>
      </c>
      <c r="AA739" t="str">
        <f ca="1">IF(ISNUMBER(X739), IFERROR(MATCH(A739,OFFSET(Activiteitenoverzicht!$D$5:$D$10001,X739,0), 0)+X739, "-"), "-")</f>
        <v>-</v>
      </c>
    </row>
    <row r="740" spans="2:27" x14ac:dyDescent="0.25">
      <c r="B740">
        <f t="shared" si="11"/>
        <v>0</v>
      </c>
      <c r="C740" t="e">
        <f>MATCH(A740,Activiteitenoverzicht!$D$5:$D$10001, 0)</f>
        <v>#N/A</v>
      </c>
      <c r="D740" t="e" cm="1">
        <f t="array" ref="D740">IF(INDEX(Activiteitenoverzicht!$B$5:$B$10001,C740)&lt;&gt;0,INDEX(Activiteitenoverzicht!$B$5:$B$10001,C740),"niet gevonden")</f>
        <v>#N/A</v>
      </c>
      <c r="E740" t="e" cm="1">
        <f t="array" ref="E740">IF(INDEX(Activiteitenoverzicht!$G$5:$G$10001,C740)&lt;&gt;0,INDEX(Activiteitenoverzicht!$G$5:$G$10001,C740),"niet gevonden")</f>
        <v>#N/A</v>
      </c>
      <c r="F740" t="str">
        <f ca="1">IFERROR(MATCH(A740,OFFSET(Activiteitenoverzicht!$D$5:$D$2079,C740,0), 0)+C740, "-")</f>
        <v>-</v>
      </c>
      <c r="G740" t="str" cm="1">
        <f t="array" aca="1" ref="G740" ca="1">IF(ISNUMBER(F740),IF(INDEX(Activiteitenoverzicht!$B$5:$B$10001,F740)&lt;&gt;0,INDEX(Activiteitenoverzicht!$B$5:$B$10001,F740),"niet gevonden"),"-")</f>
        <v>-</v>
      </c>
      <c r="H740" t="str" cm="1">
        <f t="array" aca="1" ref="H740" ca="1">IF(ISNUMBER(F740),IF(INDEX(Activiteitenoverzicht!$G$5:$G$10001,F740)&lt;&gt;0,INDEX(Activiteitenoverzicht!$G$5:$G$10001,F740),"niet gevonden"),"-")</f>
        <v>-</v>
      </c>
      <c r="I740" t="str">
        <f ca="1">IF(ISNUMBER(F740), IFERROR(MATCH(A740,OFFSET(Activiteitenoverzicht!$D$5:$D$10001,F740,0), 0)+F740, "-"), "-")</f>
        <v>-</v>
      </c>
      <c r="J740" t="str" cm="1">
        <f t="array" aca="1" ref="J740" ca="1">IF(ISNUMBER(I740),IF(INDEX(Activiteitenoverzicht!$B$5:$B$10001,I740)&lt;&gt;0,INDEX(Activiteitenoverzicht!$B$5:$B$10001,I740),"niet gevonden"),"-")</f>
        <v>-</v>
      </c>
      <c r="K740" t="str" cm="1">
        <f t="array" aca="1" ref="K740" ca="1">IF(ISNUMBER(I740),IF(INDEX(Activiteitenoverzicht!$G$5:$G$10001,I740)&lt;&gt;0,INDEX(Activiteitenoverzicht!$G$5:$G$10001,I740),"niet gevonden"),"-")</f>
        <v>-</v>
      </c>
      <c r="L740" t="str">
        <f ca="1">IF(ISNUMBER(I740), IFERROR(MATCH(A740,OFFSET(Activiteitenoverzicht!$D$5:$D$10001,I740,0), 0)+I740, "-"), "-")</f>
        <v>-</v>
      </c>
      <c r="M740" t="str" cm="1">
        <f t="array" aca="1" ref="M740" ca="1">IF(ISNUMBER(L740),IF(INDEX(Activiteitenoverzicht!$B$5:$B$10001,L740)&lt;&gt;0,INDEX(Activiteitenoverzicht!$B$5:$B$10001,L740),"niet gevonden"),"-")</f>
        <v>-</v>
      </c>
      <c r="N740" t="str" cm="1">
        <f t="array" aca="1" ref="N740" ca="1">IF(ISNUMBER(L740),IF(INDEX(Activiteitenoverzicht!$G$5:$G$10001,L740)&lt;&gt;0,INDEX(Activiteitenoverzicht!$G$5:$G$10001,L740),"niet gevonden"),"-")</f>
        <v>-</v>
      </c>
      <c r="O740" t="str">
        <f ca="1">IF(ISNUMBER(L740), IFERROR(MATCH(A740,OFFSET(Activiteitenoverzicht!$D$5:$D$10001,L740,0), 0)+L740, "-"), "-")</f>
        <v>-</v>
      </c>
      <c r="R740" t="str">
        <f ca="1">IF(ISNUMBER(O740), IFERROR(MATCH(A740,OFFSET(Activiteitenoverzicht!$D$5:$D$10001,O740,0), 0)+O740, "-"), "-")</f>
        <v>-</v>
      </c>
      <c r="U740" t="str">
        <f ca="1">IF(ISNUMBER(R740), IFERROR(MATCH(A740,OFFSET(Activiteitenoverzicht!$D$5:$D$10001,R740,0), 0)+R740, "-"), "-")</f>
        <v>-</v>
      </c>
      <c r="X740" t="str">
        <f ca="1">IF(ISNUMBER(U740), IFERROR(MATCH(A740,OFFSET(Activiteitenoverzicht!$D$5:$D$10001,U740,0), 0)+U740, "-"), "-")</f>
        <v>-</v>
      </c>
      <c r="AA740" t="str">
        <f ca="1">IF(ISNUMBER(X740), IFERROR(MATCH(A740,OFFSET(Activiteitenoverzicht!$D$5:$D$10001,X740,0), 0)+X740, "-"), "-")</f>
        <v>-</v>
      </c>
    </row>
    <row r="741" spans="2:27" x14ac:dyDescent="0.25">
      <c r="B741">
        <f t="shared" si="11"/>
        <v>0</v>
      </c>
      <c r="C741" t="e">
        <f>MATCH(A741,Activiteitenoverzicht!$D$5:$D$10001, 0)</f>
        <v>#N/A</v>
      </c>
      <c r="D741" t="e" cm="1">
        <f t="array" ref="D741">IF(INDEX(Activiteitenoverzicht!$B$5:$B$10001,C741)&lt;&gt;0,INDEX(Activiteitenoverzicht!$B$5:$B$10001,C741),"niet gevonden")</f>
        <v>#N/A</v>
      </c>
      <c r="E741" t="e" cm="1">
        <f t="array" ref="E741">IF(INDEX(Activiteitenoverzicht!$G$5:$G$10001,C741)&lt;&gt;0,INDEX(Activiteitenoverzicht!$G$5:$G$10001,C741),"niet gevonden")</f>
        <v>#N/A</v>
      </c>
      <c r="F741" t="str">
        <f ca="1">IFERROR(MATCH(A741,OFFSET(Activiteitenoverzicht!$D$5:$D$2079,C741,0), 0)+C741, "-")</f>
        <v>-</v>
      </c>
      <c r="G741" t="str" cm="1">
        <f t="array" aca="1" ref="G741" ca="1">IF(ISNUMBER(F741),IF(INDEX(Activiteitenoverzicht!$B$5:$B$10001,F741)&lt;&gt;0,INDEX(Activiteitenoverzicht!$B$5:$B$10001,F741),"niet gevonden"),"-")</f>
        <v>-</v>
      </c>
      <c r="H741" t="str" cm="1">
        <f t="array" aca="1" ref="H741" ca="1">IF(ISNUMBER(F741),IF(INDEX(Activiteitenoverzicht!$G$5:$G$10001,F741)&lt;&gt;0,INDEX(Activiteitenoverzicht!$G$5:$G$10001,F741),"niet gevonden"),"-")</f>
        <v>-</v>
      </c>
      <c r="I741" t="str">
        <f ca="1">IF(ISNUMBER(F741), IFERROR(MATCH(A741,OFFSET(Activiteitenoverzicht!$D$5:$D$10001,F741,0), 0)+F741, "-"), "-")</f>
        <v>-</v>
      </c>
      <c r="J741" t="str" cm="1">
        <f t="array" aca="1" ref="J741" ca="1">IF(ISNUMBER(I741),IF(INDEX(Activiteitenoverzicht!$B$5:$B$10001,I741)&lt;&gt;0,INDEX(Activiteitenoverzicht!$B$5:$B$10001,I741),"niet gevonden"),"-")</f>
        <v>-</v>
      </c>
      <c r="K741" t="str" cm="1">
        <f t="array" aca="1" ref="K741" ca="1">IF(ISNUMBER(I741),IF(INDEX(Activiteitenoverzicht!$G$5:$G$10001,I741)&lt;&gt;0,INDEX(Activiteitenoverzicht!$G$5:$G$10001,I741),"niet gevonden"),"-")</f>
        <v>-</v>
      </c>
      <c r="L741" t="str">
        <f ca="1">IF(ISNUMBER(I741), IFERROR(MATCH(A741,OFFSET(Activiteitenoverzicht!$D$5:$D$10001,I741,0), 0)+I741, "-"), "-")</f>
        <v>-</v>
      </c>
      <c r="M741" t="str" cm="1">
        <f t="array" aca="1" ref="M741" ca="1">IF(ISNUMBER(L741),IF(INDEX(Activiteitenoverzicht!$B$5:$B$10001,L741)&lt;&gt;0,INDEX(Activiteitenoverzicht!$B$5:$B$10001,L741),"niet gevonden"),"-")</f>
        <v>-</v>
      </c>
      <c r="N741" t="str" cm="1">
        <f t="array" aca="1" ref="N741" ca="1">IF(ISNUMBER(L741),IF(INDEX(Activiteitenoverzicht!$G$5:$G$10001,L741)&lt;&gt;0,INDEX(Activiteitenoverzicht!$G$5:$G$10001,L741),"niet gevonden"),"-")</f>
        <v>-</v>
      </c>
      <c r="O741" t="str">
        <f ca="1">IF(ISNUMBER(L741), IFERROR(MATCH(A741,OFFSET(Activiteitenoverzicht!$D$5:$D$10001,L741,0), 0)+L741, "-"), "-")</f>
        <v>-</v>
      </c>
      <c r="R741" t="str">
        <f ca="1">IF(ISNUMBER(O741), IFERROR(MATCH(A741,OFFSET(Activiteitenoverzicht!$D$5:$D$10001,O741,0), 0)+O741, "-"), "-")</f>
        <v>-</v>
      </c>
      <c r="U741" t="str">
        <f ca="1">IF(ISNUMBER(R741), IFERROR(MATCH(A741,OFFSET(Activiteitenoverzicht!$D$5:$D$10001,R741,0), 0)+R741, "-"), "-")</f>
        <v>-</v>
      </c>
      <c r="X741" t="str">
        <f ca="1">IF(ISNUMBER(U741), IFERROR(MATCH(A741,OFFSET(Activiteitenoverzicht!$D$5:$D$10001,U741,0), 0)+U741, "-"), "-")</f>
        <v>-</v>
      </c>
      <c r="AA741" t="str">
        <f ca="1">IF(ISNUMBER(X741), IFERROR(MATCH(A741,OFFSET(Activiteitenoverzicht!$D$5:$D$10001,X741,0), 0)+X741, "-"), "-")</f>
        <v>-</v>
      </c>
    </row>
    <row r="742" spans="2:27" x14ac:dyDescent="0.25">
      <c r="B742">
        <f t="shared" si="11"/>
        <v>0</v>
      </c>
      <c r="C742" t="e">
        <f>MATCH(A742,Activiteitenoverzicht!$D$5:$D$10001, 0)</f>
        <v>#N/A</v>
      </c>
      <c r="D742" t="e" cm="1">
        <f t="array" ref="D742">IF(INDEX(Activiteitenoverzicht!$B$5:$B$10001,C742)&lt;&gt;0,INDEX(Activiteitenoverzicht!$B$5:$B$10001,C742),"niet gevonden")</f>
        <v>#N/A</v>
      </c>
      <c r="E742" t="e" cm="1">
        <f t="array" ref="E742">IF(INDEX(Activiteitenoverzicht!$G$5:$G$10001,C742)&lt;&gt;0,INDEX(Activiteitenoverzicht!$G$5:$G$10001,C742),"niet gevonden")</f>
        <v>#N/A</v>
      </c>
      <c r="F742" t="str">
        <f ca="1">IFERROR(MATCH(A742,OFFSET(Activiteitenoverzicht!$D$5:$D$2079,C742,0), 0)+C742, "-")</f>
        <v>-</v>
      </c>
      <c r="G742" t="str" cm="1">
        <f t="array" aca="1" ref="G742" ca="1">IF(ISNUMBER(F742),IF(INDEX(Activiteitenoverzicht!$B$5:$B$10001,F742)&lt;&gt;0,INDEX(Activiteitenoverzicht!$B$5:$B$10001,F742),"niet gevonden"),"-")</f>
        <v>-</v>
      </c>
      <c r="H742" t="str" cm="1">
        <f t="array" aca="1" ref="H742" ca="1">IF(ISNUMBER(F742),IF(INDEX(Activiteitenoverzicht!$G$5:$G$10001,F742)&lt;&gt;0,INDEX(Activiteitenoverzicht!$G$5:$G$10001,F742),"niet gevonden"),"-")</f>
        <v>-</v>
      </c>
      <c r="I742" t="str">
        <f ca="1">IF(ISNUMBER(F742), IFERROR(MATCH(A742,OFFSET(Activiteitenoverzicht!$D$5:$D$10001,F742,0), 0)+F742, "-"), "-")</f>
        <v>-</v>
      </c>
      <c r="J742" t="str" cm="1">
        <f t="array" aca="1" ref="J742" ca="1">IF(ISNUMBER(I742),IF(INDEX(Activiteitenoverzicht!$B$5:$B$10001,I742)&lt;&gt;0,INDEX(Activiteitenoverzicht!$B$5:$B$10001,I742),"niet gevonden"),"-")</f>
        <v>-</v>
      </c>
      <c r="K742" t="str" cm="1">
        <f t="array" aca="1" ref="K742" ca="1">IF(ISNUMBER(I742),IF(INDEX(Activiteitenoverzicht!$G$5:$G$10001,I742)&lt;&gt;0,INDEX(Activiteitenoverzicht!$G$5:$G$10001,I742),"niet gevonden"),"-")</f>
        <v>-</v>
      </c>
      <c r="L742" t="str">
        <f ca="1">IF(ISNUMBER(I742), IFERROR(MATCH(A742,OFFSET(Activiteitenoverzicht!$D$5:$D$10001,I742,0), 0)+I742, "-"), "-")</f>
        <v>-</v>
      </c>
      <c r="M742" t="str" cm="1">
        <f t="array" aca="1" ref="M742" ca="1">IF(ISNUMBER(L742),IF(INDEX(Activiteitenoverzicht!$B$5:$B$10001,L742)&lt;&gt;0,INDEX(Activiteitenoverzicht!$B$5:$B$10001,L742),"niet gevonden"),"-")</f>
        <v>-</v>
      </c>
      <c r="N742" t="str" cm="1">
        <f t="array" aca="1" ref="N742" ca="1">IF(ISNUMBER(L742),IF(INDEX(Activiteitenoverzicht!$G$5:$G$10001,L742)&lt;&gt;0,INDEX(Activiteitenoverzicht!$G$5:$G$10001,L742),"niet gevonden"),"-")</f>
        <v>-</v>
      </c>
      <c r="O742" t="str">
        <f ca="1">IF(ISNUMBER(L742), IFERROR(MATCH(A742,OFFSET(Activiteitenoverzicht!$D$5:$D$10001,L742,0), 0)+L742, "-"), "-")</f>
        <v>-</v>
      </c>
      <c r="R742" t="str">
        <f ca="1">IF(ISNUMBER(O742), IFERROR(MATCH(A742,OFFSET(Activiteitenoverzicht!$D$5:$D$10001,O742,0), 0)+O742, "-"), "-")</f>
        <v>-</v>
      </c>
      <c r="U742" t="str">
        <f ca="1">IF(ISNUMBER(R742), IFERROR(MATCH(A742,OFFSET(Activiteitenoverzicht!$D$5:$D$10001,R742,0), 0)+R742, "-"), "-")</f>
        <v>-</v>
      </c>
      <c r="X742" t="str">
        <f ca="1">IF(ISNUMBER(U742), IFERROR(MATCH(A742,OFFSET(Activiteitenoverzicht!$D$5:$D$10001,U742,0), 0)+U742, "-"), "-")</f>
        <v>-</v>
      </c>
      <c r="AA742" t="str">
        <f ca="1">IF(ISNUMBER(X742), IFERROR(MATCH(A742,OFFSET(Activiteitenoverzicht!$D$5:$D$10001,X742,0), 0)+X742, "-"), "-")</f>
        <v>-</v>
      </c>
    </row>
    <row r="743" spans="2:27" x14ac:dyDescent="0.25">
      <c r="B743">
        <f t="shared" si="11"/>
        <v>0</v>
      </c>
      <c r="C743" t="e">
        <f>MATCH(A743,Activiteitenoverzicht!$D$5:$D$10001, 0)</f>
        <v>#N/A</v>
      </c>
      <c r="D743" t="e" cm="1">
        <f t="array" ref="D743">IF(INDEX(Activiteitenoverzicht!$B$5:$B$10001,C743)&lt;&gt;0,INDEX(Activiteitenoverzicht!$B$5:$B$10001,C743),"niet gevonden")</f>
        <v>#N/A</v>
      </c>
      <c r="E743" t="e" cm="1">
        <f t="array" ref="E743">IF(INDEX(Activiteitenoverzicht!$G$5:$G$10001,C743)&lt;&gt;0,INDEX(Activiteitenoverzicht!$G$5:$G$10001,C743),"niet gevonden")</f>
        <v>#N/A</v>
      </c>
      <c r="F743" t="str">
        <f ca="1">IFERROR(MATCH(A743,OFFSET(Activiteitenoverzicht!$D$5:$D$2079,C743,0), 0)+C743, "-")</f>
        <v>-</v>
      </c>
      <c r="G743" t="str" cm="1">
        <f t="array" aca="1" ref="G743" ca="1">IF(ISNUMBER(F743),IF(INDEX(Activiteitenoverzicht!$B$5:$B$10001,F743)&lt;&gt;0,INDEX(Activiteitenoverzicht!$B$5:$B$10001,F743),"niet gevonden"),"-")</f>
        <v>-</v>
      </c>
      <c r="H743" t="str" cm="1">
        <f t="array" aca="1" ref="H743" ca="1">IF(ISNUMBER(F743),IF(INDEX(Activiteitenoverzicht!$G$5:$G$10001,F743)&lt;&gt;0,INDEX(Activiteitenoverzicht!$G$5:$G$10001,F743),"niet gevonden"),"-")</f>
        <v>-</v>
      </c>
      <c r="I743" t="str">
        <f ca="1">IF(ISNUMBER(F743), IFERROR(MATCH(A743,OFFSET(Activiteitenoverzicht!$D$5:$D$10001,F743,0), 0)+F743, "-"), "-")</f>
        <v>-</v>
      </c>
      <c r="J743" t="str" cm="1">
        <f t="array" aca="1" ref="J743" ca="1">IF(ISNUMBER(I743),IF(INDEX(Activiteitenoverzicht!$B$5:$B$10001,I743)&lt;&gt;0,INDEX(Activiteitenoverzicht!$B$5:$B$10001,I743),"niet gevonden"),"-")</f>
        <v>-</v>
      </c>
      <c r="K743" t="str" cm="1">
        <f t="array" aca="1" ref="K743" ca="1">IF(ISNUMBER(I743),IF(INDEX(Activiteitenoverzicht!$G$5:$G$10001,I743)&lt;&gt;0,INDEX(Activiteitenoverzicht!$G$5:$G$10001,I743),"niet gevonden"),"-")</f>
        <v>-</v>
      </c>
      <c r="L743" t="str">
        <f ca="1">IF(ISNUMBER(I743), IFERROR(MATCH(A743,OFFSET(Activiteitenoverzicht!$D$5:$D$10001,I743,0), 0)+I743, "-"), "-")</f>
        <v>-</v>
      </c>
      <c r="M743" t="str" cm="1">
        <f t="array" aca="1" ref="M743" ca="1">IF(ISNUMBER(L743),IF(INDEX(Activiteitenoverzicht!$B$5:$B$10001,L743)&lt;&gt;0,INDEX(Activiteitenoverzicht!$B$5:$B$10001,L743),"niet gevonden"),"-")</f>
        <v>-</v>
      </c>
      <c r="N743" t="str" cm="1">
        <f t="array" aca="1" ref="N743" ca="1">IF(ISNUMBER(L743),IF(INDEX(Activiteitenoverzicht!$G$5:$G$10001,L743)&lt;&gt;0,INDEX(Activiteitenoverzicht!$G$5:$G$10001,L743),"niet gevonden"),"-")</f>
        <v>-</v>
      </c>
      <c r="O743" t="str">
        <f ca="1">IF(ISNUMBER(L743), IFERROR(MATCH(A743,OFFSET(Activiteitenoverzicht!$D$5:$D$10001,L743,0), 0)+L743, "-"), "-")</f>
        <v>-</v>
      </c>
      <c r="R743" t="str">
        <f ca="1">IF(ISNUMBER(O743), IFERROR(MATCH(A743,OFFSET(Activiteitenoverzicht!$D$5:$D$10001,O743,0), 0)+O743, "-"), "-")</f>
        <v>-</v>
      </c>
      <c r="U743" t="str">
        <f ca="1">IF(ISNUMBER(R743), IFERROR(MATCH(A743,OFFSET(Activiteitenoverzicht!$D$5:$D$10001,R743,0), 0)+R743, "-"), "-")</f>
        <v>-</v>
      </c>
      <c r="X743" t="str">
        <f ca="1">IF(ISNUMBER(U743), IFERROR(MATCH(A743,OFFSET(Activiteitenoverzicht!$D$5:$D$10001,U743,0), 0)+U743, "-"), "-")</f>
        <v>-</v>
      </c>
      <c r="AA743" t="str">
        <f ca="1">IF(ISNUMBER(X743), IFERROR(MATCH(A743,OFFSET(Activiteitenoverzicht!$D$5:$D$10001,X743,0), 0)+X743, "-"), "-")</f>
        <v>-</v>
      </c>
    </row>
    <row r="744" spans="2:27" x14ac:dyDescent="0.25">
      <c r="B744">
        <f t="shared" si="11"/>
        <v>0</v>
      </c>
      <c r="C744" t="e">
        <f>MATCH(A744,Activiteitenoverzicht!$D$5:$D$10001, 0)</f>
        <v>#N/A</v>
      </c>
      <c r="D744" t="e" cm="1">
        <f t="array" ref="D744">IF(INDEX(Activiteitenoverzicht!$B$5:$B$10001,C744)&lt;&gt;0,INDEX(Activiteitenoverzicht!$B$5:$B$10001,C744),"niet gevonden")</f>
        <v>#N/A</v>
      </c>
      <c r="E744" t="e" cm="1">
        <f t="array" ref="E744">IF(INDEX(Activiteitenoverzicht!$G$5:$G$10001,C744)&lt;&gt;0,INDEX(Activiteitenoverzicht!$G$5:$G$10001,C744),"niet gevonden")</f>
        <v>#N/A</v>
      </c>
      <c r="F744" t="str">
        <f ca="1">IFERROR(MATCH(A744,OFFSET(Activiteitenoverzicht!$D$5:$D$2079,C744,0), 0)+C744, "-")</f>
        <v>-</v>
      </c>
      <c r="G744" t="str" cm="1">
        <f t="array" aca="1" ref="G744" ca="1">IF(ISNUMBER(F744),IF(INDEX(Activiteitenoverzicht!$B$5:$B$10001,F744)&lt;&gt;0,INDEX(Activiteitenoverzicht!$B$5:$B$10001,F744),"niet gevonden"),"-")</f>
        <v>-</v>
      </c>
      <c r="H744" t="str" cm="1">
        <f t="array" aca="1" ref="H744" ca="1">IF(ISNUMBER(F744),IF(INDEX(Activiteitenoverzicht!$G$5:$G$10001,F744)&lt;&gt;0,INDEX(Activiteitenoverzicht!$G$5:$G$10001,F744),"niet gevonden"),"-")</f>
        <v>-</v>
      </c>
      <c r="I744" t="str">
        <f ca="1">IF(ISNUMBER(F744), IFERROR(MATCH(A744,OFFSET(Activiteitenoverzicht!$D$5:$D$10001,F744,0), 0)+F744, "-"), "-")</f>
        <v>-</v>
      </c>
      <c r="J744" t="str" cm="1">
        <f t="array" aca="1" ref="J744" ca="1">IF(ISNUMBER(I744),IF(INDEX(Activiteitenoverzicht!$B$5:$B$10001,I744)&lt;&gt;0,INDEX(Activiteitenoverzicht!$B$5:$B$10001,I744),"niet gevonden"),"-")</f>
        <v>-</v>
      </c>
      <c r="K744" t="str" cm="1">
        <f t="array" aca="1" ref="K744" ca="1">IF(ISNUMBER(I744),IF(INDEX(Activiteitenoverzicht!$G$5:$G$10001,I744)&lt;&gt;0,INDEX(Activiteitenoverzicht!$G$5:$G$10001,I744),"niet gevonden"),"-")</f>
        <v>-</v>
      </c>
      <c r="L744" t="str">
        <f ca="1">IF(ISNUMBER(I744), IFERROR(MATCH(A744,OFFSET(Activiteitenoverzicht!$D$5:$D$10001,I744,0), 0)+I744, "-"), "-")</f>
        <v>-</v>
      </c>
      <c r="M744" t="str" cm="1">
        <f t="array" aca="1" ref="M744" ca="1">IF(ISNUMBER(L744),IF(INDEX(Activiteitenoverzicht!$B$5:$B$10001,L744)&lt;&gt;0,INDEX(Activiteitenoverzicht!$B$5:$B$10001,L744),"niet gevonden"),"-")</f>
        <v>-</v>
      </c>
      <c r="N744" t="str" cm="1">
        <f t="array" aca="1" ref="N744" ca="1">IF(ISNUMBER(L744),IF(INDEX(Activiteitenoverzicht!$G$5:$G$10001,L744)&lt;&gt;0,INDEX(Activiteitenoverzicht!$G$5:$G$10001,L744),"niet gevonden"),"-")</f>
        <v>-</v>
      </c>
      <c r="O744" t="str">
        <f ca="1">IF(ISNUMBER(L744), IFERROR(MATCH(A744,OFFSET(Activiteitenoverzicht!$D$5:$D$10001,L744,0), 0)+L744, "-"), "-")</f>
        <v>-</v>
      </c>
      <c r="R744" t="str">
        <f ca="1">IF(ISNUMBER(O744), IFERROR(MATCH(A744,OFFSET(Activiteitenoverzicht!$D$5:$D$10001,O744,0), 0)+O744, "-"), "-")</f>
        <v>-</v>
      </c>
      <c r="U744" t="str">
        <f ca="1">IF(ISNUMBER(R744), IFERROR(MATCH(A744,OFFSET(Activiteitenoverzicht!$D$5:$D$10001,R744,0), 0)+R744, "-"), "-")</f>
        <v>-</v>
      </c>
      <c r="X744" t="str">
        <f ca="1">IF(ISNUMBER(U744), IFERROR(MATCH(A744,OFFSET(Activiteitenoverzicht!$D$5:$D$10001,U744,0), 0)+U744, "-"), "-")</f>
        <v>-</v>
      </c>
      <c r="AA744" t="str">
        <f ca="1">IF(ISNUMBER(X744), IFERROR(MATCH(A744,OFFSET(Activiteitenoverzicht!$D$5:$D$10001,X744,0), 0)+X744, "-"), "-")</f>
        <v>-</v>
      </c>
    </row>
    <row r="745" spans="2:27" x14ac:dyDescent="0.25">
      <c r="B745">
        <f t="shared" si="11"/>
        <v>0</v>
      </c>
      <c r="C745" t="e">
        <f>MATCH(A745,Activiteitenoverzicht!$D$5:$D$10001, 0)</f>
        <v>#N/A</v>
      </c>
      <c r="D745" t="e" cm="1">
        <f t="array" ref="D745">IF(INDEX(Activiteitenoverzicht!$B$5:$B$10001,C745)&lt;&gt;0,INDEX(Activiteitenoverzicht!$B$5:$B$10001,C745),"niet gevonden")</f>
        <v>#N/A</v>
      </c>
      <c r="E745" t="e" cm="1">
        <f t="array" ref="E745">IF(INDEX(Activiteitenoverzicht!$G$5:$G$10001,C745)&lt;&gt;0,INDEX(Activiteitenoverzicht!$G$5:$G$10001,C745),"niet gevonden")</f>
        <v>#N/A</v>
      </c>
      <c r="F745" t="str">
        <f ca="1">IFERROR(MATCH(A745,OFFSET(Activiteitenoverzicht!$D$5:$D$2079,C745,0), 0)+C745, "-")</f>
        <v>-</v>
      </c>
      <c r="G745" t="str" cm="1">
        <f t="array" aca="1" ref="G745" ca="1">IF(ISNUMBER(F745),IF(INDEX(Activiteitenoverzicht!$B$5:$B$10001,F745)&lt;&gt;0,INDEX(Activiteitenoverzicht!$B$5:$B$10001,F745),"niet gevonden"),"-")</f>
        <v>-</v>
      </c>
      <c r="H745" t="str" cm="1">
        <f t="array" aca="1" ref="H745" ca="1">IF(ISNUMBER(F745),IF(INDEX(Activiteitenoverzicht!$G$5:$G$10001,F745)&lt;&gt;0,INDEX(Activiteitenoverzicht!$G$5:$G$10001,F745),"niet gevonden"),"-")</f>
        <v>-</v>
      </c>
      <c r="I745" t="str">
        <f ca="1">IF(ISNUMBER(F745), IFERROR(MATCH(A745,OFFSET(Activiteitenoverzicht!$D$5:$D$10001,F745,0), 0)+F745, "-"), "-")</f>
        <v>-</v>
      </c>
      <c r="J745" t="str" cm="1">
        <f t="array" aca="1" ref="J745" ca="1">IF(ISNUMBER(I745),IF(INDEX(Activiteitenoverzicht!$B$5:$B$10001,I745)&lt;&gt;0,INDEX(Activiteitenoverzicht!$B$5:$B$10001,I745),"niet gevonden"),"-")</f>
        <v>-</v>
      </c>
      <c r="K745" t="str" cm="1">
        <f t="array" aca="1" ref="K745" ca="1">IF(ISNUMBER(I745),IF(INDEX(Activiteitenoverzicht!$G$5:$G$10001,I745)&lt;&gt;0,INDEX(Activiteitenoverzicht!$G$5:$G$10001,I745),"niet gevonden"),"-")</f>
        <v>-</v>
      </c>
      <c r="L745" t="str">
        <f ca="1">IF(ISNUMBER(I745), IFERROR(MATCH(A745,OFFSET(Activiteitenoverzicht!$D$5:$D$10001,I745,0), 0)+I745, "-"), "-")</f>
        <v>-</v>
      </c>
      <c r="M745" t="str" cm="1">
        <f t="array" aca="1" ref="M745" ca="1">IF(ISNUMBER(L745),IF(INDEX(Activiteitenoverzicht!$B$5:$B$10001,L745)&lt;&gt;0,INDEX(Activiteitenoverzicht!$B$5:$B$10001,L745),"niet gevonden"),"-")</f>
        <v>-</v>
      </c>
      <c r="N745" t="str" cm="1">
        <f t="array" aca="1" ref="N745" ca="1">IF(ISNUMBER(L745),IF(INDEX(Activiteitenoverzicht!$G$5:$G$10001,L745)&lt;&gt;0,INDEX(Activiteitenoverzicht!$G$5:$G$10001,L745),"niet gevonden"),"-")</f>
        <v>-</v>
      </c>
      <c r="O745" t="str">
        <f ca="1">IF(ISNUMBER(L745), IFERROR(MATCH(A745,OFFSET(Activiteitenoverzicht!$D$5:$D$10001,L745,0), 0)+L745, "-"), "-")</f>
        <v>-</v>
      </c>
      <c r="R745" t="str">
        <f ca="1">IF(ISNUMBER(O745), IFERROR(MATCH(A745,OFFSET(Activiteitenoverzicht!$D$5:$D$10001,O745,0), 0)+O745, "-"), "-")</f>
        <v>-</v>
      </c>
      <c r="U745" t="str">
        <f ca="1">IF(ISNUMBER(R745), IFERROR(MATCH(A745,OFFSET(Activiteitenoverzicht!$D$5:$D$10001,R745,0), 0)+R745, "-"), "-")</f>
        <v>-</v>
      </c>
      <c r="X745" t="str">
        <f ca="1">IF(ISNUMBER(U745), IFERROR(MATCH(A745,OFFSET(Activiteitenoverzicht!$D$5:$D$10001,U745,0), 0)+U745, "-"), "-")</f>
        <v>-</v>
      </c>
      <c r="AA745" t="str">
        <f ca="1">IF(ISNUMBER(X745), IFERROR(MATCH(A745,OFFSET(Activiteitenoverzicht!$D$5:$D$10001,X745,0), 0)+X745, "-"), "-")</f>
        <v>-</v>
      </c>
    </row>
    <row r="746" spans="2:27" x14ac:dyDescent="0.25">
      <c r="B746">
        <f t="shared" si="11"/>
        <v>0</v>
      </c>
      <c r="C746" t="e">
        <f>MATCH(A746,Activiteitenoverzicht!$D$5:$D$10001, 0)</f>
        <v>#N/A</v>
      </c>
      <c r="D746" t="e" cm="1">
        <f t="array" ref="D746">IF(INDEX(Activiteitenoverzicht!$B$5:$B$10001,C746)&lt;&gt;0,INDEX(Activiteitenoverzicht!$B$5:$B$10001,C746),"niet gevonden")</f>
        <v>#N/A</v>
      </c>
      <c r="E746" t="e" cm="1">
        <f t="array" ref="E746">IF(INDEX(Activiteitenoverzicht!$G$5:$G$10001,C746)&lt;&gt;0,INDEX(Activiteitenoverzicht!$G$5:$G$10001,C746),"niet gevonden")</f>
        <v>#N/A</v>
      </c>
      <c r="F746" t="str">
        <f ca="1">IFERROR(MATCH(A746,OFFSET(Activiteitenoverzicht!$D$5:$D$2079,C746,0), 0)+C746, "-")</f>
        <v>-</v>
      </c>
      <c r="G746" t="str" cm="1">
        <f t="array" aca="1" ref="G746" ca="1">IF(ISNUMBER(F746),IF(INDEX(Activiteitenoverzicht!$B$5:$B$10001,F746)&lt;&gt;0,INDEX(Activiteitenoverzicht!$B$5:$B$10001,F746),"niet gevonden"),"-")</f>
        <v>-</v>
      </c>
      <c r="H746" t="str" cm="1">
        <f t="array" aca="1" ref="H746" ca="1">IF(ISNUMBER(F746),IF(INDEX(Activiteitenoverzicht!$G$5:$G$10001,F746)&lt;&gt;0,INDEX(Activiteitenoverzicht!$G$5:$G$10001,F746),"niet gevonden"),"-")</f>
        <v>-</v>
      </c>
      <c r="I746" t="str">
        <f ca="1">IF(ISNUMBER(F746), IFERROR(MATCH(A746,OFFSET(Activiteitenoverzicht!$D$5:$D$10001,F746,0), 0)+F746, "-"), "-")</f>
        <v>-</v>
      </c>
      <c r="J746" t="str" cm="1">
        <f t="array" aca="1" ref="J746" ca="1">IF(ISNUMBER(I746),IF(INDEX(Activiteitenoverzicht!$B$5:$B$10001,I746)&lt;&gt;0,INDEX(Activiteitenoverzicht!$B$5:$B$10001,I746),"niet gevonden"),"-")</f>
        <v>-</v>
      </c>
      <c r="K746" t="str" cm="1">
        <f t="array" aca="1" ref="K746" ca="1">IF(ISNUMBER(I746),IF(INDEX(Activiteitenoverzicht!$G$5:$G$10001,I746)&lt;&gt;0,INDEX(Activiteitenoverzicht!$G$5:$G$10001,I746),"niet gevonden"),"-")</f>
        <v>-</v>
      </c>
      <c r="L746" t="str">
        <f ca="1">IF(ISNUMBER(I746), IFERROR(MATCH(A746,OFFSET(Activiteitenoverzicht!$D$5:$D$10001,I746,0), 0)+I746, "-"), "-")</f>
        <v>-</v>
      </c>
      <c r="M746" t="str" cm="1">
        <f t="array" aca="1" ref="M746" ca="1">IF(ISNUMBER(L746),IF(INDEX(Activiteitenoverzicht!$B$5:$B$10001,L746)&lt;&gt;0,INDEX(Activiteitenoverzicht!$B$5:$B$10001,L746),"niet gevonden"),"-")</f>
        <v>-</v>
      </c>
      <c r="N746" t="str" cm="1">
        <f t="array" aca="1" ref="N746" ca="1">IF(ISNUMBER(L746),IF(INDEX(Activiteitenoverzicht!$G$5:$G$10001,L746)&lt;&gt;0,INDEX(Activiteitenoverzicht!$G$5:$G$10001,L746),"niet gevonden"),"-")</f>
        <v>-</v>
      </c>
      <c r="O746" t="str">
        <f ca="1">IF(ISNUMBER(L746), IFERROR(MATCH(A746,OFFSET(Activiteitenoverzicht!$D$5:$D$10001,L746,0), 0)+L746, "-"), "-")</f>
        <v>-</v>
      </c>
      <c r="R746" t="str">
        <f ca="1">IF(ISNUMBER(O746), IFERROR(MATCH(A746,OFFSET(Activiteitenoverzicht!$D$5:$D$10001,O746,0), 0)+O746, "-"), "-")</f>
        <v>-</v>
      </c>
      <c r="U746" t="str">
        <f ca="1">IF(ISNUMBER(R746), IFERROR(MATCH(A746,OFFSET(Activiteitenoverzicht!$D$5:$D$10001,R746,0), 0)+R746, "-"), "-")</f>
        <v>-</v>
      </c>
      <c r="X746" t="str">
        <f ca="1">IF(ISNUMBER(U746), IFERROR(MATCH(A746,OFFSET(Activiteitenoverzicht!$D$5:$D$10001,U746,0), 0)+U746, "-"), "-")</f>
        <v>-</v>
      </c>
      <c r="AA746" t="str">
        <f ca="1">IF(ISNUMBER(X746), IFERROR(MATCH(A746,OFFSET(Activiteitenoverzicht!$D$5:$D$10001,X746,0), 0)+X746, "-"), "-")</f>
        <v>-</v>
      </c>
    </row>
    <row r="747" spans="2:27" x14ac:dyDescent="0.25">
      <c r="B747">
        <f t="shared" si="11"/>
        <v>0</v>
      </c>
      <c r="C747" t="e">
        <f>MATCH(A747,Activiteitenoverzicht!$D$5:$D$10001, 0)</f>
        <v>#N/A</v>
      </c>
      <c r="D747" t="e" cm="1">
        <f t="array" ref="D747">IF(INDEX(Activiteitenoverzicht!$B$5:$B$10001,C747)&lt;&gt;0,INDEX(Activiteitenoverzicht!$B$5:$B$10001,C747),"niet gevonden")</f>
        <v>#N/A</v>
      </c>
      <c r="E747" t="e" cm="1">
        <f t="array" ref="E747">IF(INDEX(Activiteitenoverzicht!$G$5:$G$10001,C747)&lt;&gt;0,INDEX(Activiteitenoverzicht!$G$5:$G$10001,C747),"niet gevonden")</f>
        <v>#N/A</v>
      </c>
      <c r="F747" t="str">
        <f ca="1">IFERROR(MATCH(A747,OFFSET(Activiteitenoverzicht!$D$5:$D$2079,C747,0), 0)+C747, "-")</f>
        <v>-</v>
      </c>
      <c r="G747" t="str" cm="1">
        <f t="array" aca="1" ref="G747" ca="1">IF(ISNUMBER(F747),IF(INDEX(Activiteitenoverzicht!$B$5:$B$10001,F747)&lt;&gt;0,INDEX(Activiteitenoverzicht!$B$5:$B$10001,F747),"niet gevonden"),"-")</f>
        <v>-</v>
      </c>
      <c r="H747" t="str" cm="1">
        <f t="array" aca="1" ref="H747" ca="1">IF(ISNUMBER(F747),IF(INDEX(Activiteitenoverzicht!$G$5:$G$10001,F747)&lt;&gt;0,INDEX(Activiteitenoverzicht!$G$5:$G$10001,F747),"niet gevonden"),"-")</f>
        <v>-</v>
      </c>
      <c r="I747" t="str">
        <f ca="1">IF(ISNUMBER(F747), IFERROR(MATCH(A747,OFFSET(Activiteitenoverzicht!$D$5:$D$10001,F747,0), 0)+F747, "-"), "-")</f>
        <v>-</v>
      </c>
      <c r="J747" t="str" cm="1">
        <f t="array" aca="1" ref="J747" ca="1">IF(ISNUMBER(I747),IF(INDEX(Activiteitenoverzicht!$B$5:$B$10001,I747)&lt;&gt;0,INDEX(Activiteitenoverzicht!$B$5:$B$10001,I747),"niet gevonden"),"-")</f>
        <v>-</v>
      </c>
      <c r="K747" t="str" cm="1">
        <f t="array" aca="1" ref="K747" ca="1">IF(ISNUMBER(I747),IF(INDEX(Activiteitenoverzicht!$G$5:$G$10001,I747)&lt;&gt;0,INDEX(Activiteitenoverzicht!$G$5:$G$10001,I747),"niet gevonden"),"-")</f>
        <v>-</v>
      </c>
      <c r="L747" t="str">
        <f ca="1">IF(ISNUMBER(I747), IFERROR(MATCH(A747,OFFSET(Activiteitenoverzicht!$D$5:$D$10001,I747,0), 0)+I747, "-"), "-")</f>
        <v>-</v>
      </c>
      <c r="M747" t="str" cm="1">
        <f t="array" aca="1" ref="M747" ca="1">IF(ISNUMBER(L747),IF(INDEX(Activiteitenoverzicht!$B$5:$B$10001,L747)&lt;&gt;0,INDEX(Activiteitenoverzicht!$B$5:$B$10001,L747),"niet gevonden"),"-")</f>
        <v>-</v>
      </c>
      <c r="N747" t="str" cm="1">
        <f t="array" aca="1" ref="N747" ca="1">IF(ISNUMBER(L747),IF(INDEX(Activiteitenoverzicht!$G$5:$G$10001,L747)&lt;&gt;0,INDEX(Activiteitenoverzicht!$G$5:$G$10001,L747),"niet gevonden"),"-")</f>
        <v>-</v>
      </c>
      <c r="O747" t="str">
        <f ca="1">IF(ISNUMBER(L747), IFERROR(MATCH(A747,OFFSET(Activiteitenoverzicht!$D$5:$D$10001,L747,0), 0)+L747, "-"), "-")</f>
        <v>-</v>
      </c>
      <c r="R747" t="str">
        <f ca="1">IF(ISNUMBER(O747), IFERROR(MATCH(A747,OFFSET(Activiteitenoverzicht!$D$5:$D$10001,O747,0), 0)+O747, "-"), "-")</f>
        <v>-</v>
      </c>
      <c r="U747" t="str">
        <f ca="1">IF(ISNUMBER(R747), IFERROR(MATCH(A747,OFFSET(Activiteitenoverzicht!$D$5:$D$10001,R747,0), 0)+R747, "-"), "-")</f>
        <v>-</v>
      </c>
      <c r="X747" t="str">
        <f ca="1">IF(ISNUMBER(U747), IFERROR(MATCH(A747,OFFSET(Activiteitenoverzicht!$D$5:$D$10001,U747,0), 0)+U747, "-"), "-")</f>
        <v>-</v>
      </c>
      <c r="AA747" t="str">
        <f ca="1">IF(ISNUMBER(X747), IFERROR(MATCH(A747,OFFSET(Activiteitenoverzicht!$D$5:$D$10001,X747,0), 0)+X747, "-"), "-")</f>
        <v>-</v>
      </c>
    </row>
    <row r="748" spans="2:27" x14ac:dyDescent="0.25">
      <c r="B748">
        <f t="shared" si="11"/>
        <v>0</v>
      </c>
      <c r="C748" t="e">
        <f>MATCH(A748,Activiteitenoverzicht!$D$5:$D$10001, 0)</f>
        <v>#N/A</v>
      </c>
      <c r="D748" t="e" cm="1">
        <f t="array" ref="D748">IF(INDEX(Activiteitenoverzicht!$B$5:$B$10001,C748)&lt;&gt;0,INDEX(Activiteitenoverzicht!$B$5:$B$10001,C748),"niet gevonden")</f>
        <v>#N/A</v>
      </c>
      <c r="E748" t="e" cm="1">
        <f t="array" ref="E748">IF(INDEX(Activiteitenoverzicht!$G$5:$G$10001,C748)&lt;&gt;0,INDEX(Activiteitenoverzicht!$G$5:$G$10001,C748),"niet gevonden")</f>
        <v>#N/A</v>
      </c>
      <c r="F748" t="str">
        <f ca="1">IFERROR(MATCH(A748,OFFSET(Activiteitenoverzicht!$D$5:$D$2079,C748,0), 0)+C748, "-")</f>
        <v>-</v>
      </c>
      <c r="G748" t="str" cm="1">
        <f t="array" aca="1" ref="G748" ca="1">IF(ISNUMBER(F748),IF(INDEX(Activiteitenoverzicht!$B$5:$B$10001,F748)&lt;&gt;0,INDEX(Activiteitenoverzicht!$B$5:$B$10001,F748),"niet gevonden"),"-")</f>
        <v>-</v>
      </c>
      <c r="H748" t="str" cm="1">
        <f t="array" aca="1" ref="H748" ca="1">IF(ISNUMBER(F748),IF(INDEX(Activiteitenoverzicht!$G$5:$G$10001,F748)&lt;&gt;0,INDEX(Activiteitenoverzicht!$G$5:$G$10001,F748),"niet gevonden"),"-")</f>
        <v>-</v>
      </c>
      <c r="I748" t="str">
        <f ca="1">IF(ISNUMBER(F748), IFERROR(MATCH(A748,OFFSET(Activiteitenoverzicht!$D$5:$D$10001,F748,0), 0)+F748, "-"), "-")</f>
        <v>-</v>
      </c>
      <c r="J748" t="str" cm="1">
        <f t="array" aca="1" ref="J748" ca="1">IF(ISNUMBER(I748),IF(INDEX(Activiteitenoverzicht!$B$5:$B$10001,I748)&lt;&gt;0,INDEX(Activiteitenoverzicht!$B$5:$B$10001,I748),"niet gevonden"),"-")</f>
        <v>-</v>
      </c>
      <c r="K748" t="str" cm="1">
        <f t="array" aca="1" ref="K748" ca="1">IF(ISNUMBER(I748),IF(INDEX(Activiteitenoverzicht!$G$5:$G$10001,I748)&lt;&gt;0,INDEX(Activiteitenoverzicht!$G$5:$G$10001,I748),"niet gevonden"),"-")</f>
        <v>-</v>
      </c>
      <c r="L748" t="str">
        <f ca="1">IF(ISNUMBER(I748), IFERROR(MATCH(A748,OFFSET(Activiteitenoverzicht!$D$5:$D$10001,I748,0), 0)+I748, "-"), "-")</f>
        <v>-</v>
      </c>
      <c r="M748" t="str" cm="1">
        <f t="array" aca="1" ref="M748" ca="1">IF(ISNUMBER(L748),IF(INDEX(Activiteitenoverzicht!$B$5:$B$10001,L748)&lt;&gt;0,INDEX(Activiteitenoverzicht!$B$5:$B$10001,L748),"niet gevonden"),"-")</f>
        <v>-</v>
      </c>
      <c r="N748" t="str" cm="1">
        <f t="array" aca="1" ref="N748" ca="1">IF(ISNUMBER(L748),IF(INDEX(Activiteitenoverzicht!$G$5:$G$10001,L748)&lt;&gt;0,INDEX(Activiteitenoverzicht!$G$5:$G$10001,L748),"niet gevonden"),"-")</f>
        <v>-</v>
      </c>
      <c r="O748" t="str">
        <f ca="1">IF(ISNUMBER(L748), IFERROR(MATCH(A748,OFFSET(Activiteitenoverzicht!$D$5:$D$10001,L748,0), 0)+L748, "-"), "-")</f>
        <v>-</v>
      </c>
      <c r="R748" t="str">
        <f ca="1">IF(ISNUMBER(O748), IFERROR(MATCH(A748,OFFSET(Activiteitenoverzicht!$D$5:$D$10001,O748,0), 0)+O748, "-"), "-")</f>
        <v>-</v>
      </c>
      <c r="U748" t="str">
        <f ca="1">IF(ISNUMBER(R748), IFERROR(MATCH(A748,OFFSET(Activiteitenoverzicht!$D$5:$D$10001,R748,0), 0)+R748, "-"), "-")</f>
        <v>-</v>
      </c>
      <c r="X748" t="str">
        <f ca="1">IF(ISNUMBER(U748), IFERROR(MATCH(A748,OFFSET(Activiteitenoverzicht!$D$5:$D$10001,U748,0), 0)+U748, "-"), "-")</f>
        <v>-</v>
      </c>
      <c r="AA748" t="str">
        <f ca="1">IF(ISNUMBER(X748), IFERROR(MATCH(A748,OFFSET(Activiteitenoverzicht!$D$5:$D$10001,X748,0), 0)+X748, "-"), "-")</f>
        <v>-</v>
      </c>
    </row>
    <row r="749" spans="2:27" x14ac:dyDescent="0.25">
      <c r="B749">
        <f t="shared" si="11"/>
        <v>0</v>
      </c>
      <c r="C749" t="e">
        <f>MATCH(A749,Activiteitenoverzicht!$D$5:$D$10001, 0)</f>
        <v>#N/A</v>
      </c>
      <c r="D749" t="e" cm="1">
        <f t="array" ref="D749">IF(INDEX(Activiteitenoverzicht!$B$5:$B$10001,C749)&lt;&gt;0,INDEX(Activiteitenoverzicht!$B$5:$B$10001,C749),"niet gevonden")</f>
        <v>#N/A</v>
      </c>
      <c r="E749" t="e" cm="1">
        <f t="array" ref="E749">IF(INDEX(Activiteitenoverzicht!$G$5:$G$10001,C749)&lt;&gt;0,INDEX(Activiteitenoverzicht!$G$5:$G$10001,C749),"niet gevonden")</f>
        <v>#N/A</v>
      </c>
      <c r="F749" t="str">
        <f ca="1">IFERROR(MATCH(A749,OFFSET(Activiteitenoverzicht!$D$5:$D$2079,C749,0), 0)+C749, "-")</f>
        <v>-</v>
      </c>
      <c r="G749" t="str" cm="1">
        <f t="array" aca="1" ref="G749" ca="1">IF(ISNUMBER(F749),IF(INDEX(Activiteitenoverzicht!$B$5:$B$10001,F749)&lt;&gt;0,INDEX(Activiteitenoverzicht!$B$5:$B$10001,F749),"niet gevonden"),"-")</f>
        <v>-</v>
      </c>
      <c r="H749" t="str" cm="1">
        <f t="array" aca="1" ref="H749" ca="1">IF(ISNUMBER(F749),IF(INDEX(Activiteitenoverzicht!$G$5:$G$10001,F749)&lt;&gt;0,INDEX(Activiteitenoverzicht!$G$5:$G$10001,F749),"niet gevonden"),"-")</f>
        <v>-</v>
      </c>
      <c r="I749" t="str">
        <f ca="1">IF(ISNUMBER(F749), IFERROR(MATCH(A749,OFFSET(Activiteitenoverzicht!$D$5:$D$10001,F749,0), 0)+F749, "-"), "-")</f>
        <v>-</v>
      </c>
      <c r="J749" t="str" cm="1">
        <f t="array" aca="1" ref="J749" ca="1">IF(ISNUMBER(I749),IF(INDEX(Activiteitenoverzicht!$B$5:$B$10001,I749)&lt;&gt;0,INDEX(Activiteitenoverzicht!$B$5:$B$10001,I749),"niet gevonden"),"-")</f>
        <v>-</v>
      </c>
      <c r="K749" t="str" cm="1">
        <f t="array" aca="1" ref="K749" ca="1">IF(ISNUMBER(I749),IF(INDEX(Activiteitenoverzicht!$G$5:$G$10001,I749)&lt;&gt;0,INDEX(Activiteitenoverzicht!$G$5:$G$10001,I749),"niet gevonden"),"-")</f>
        <v>-</v>
      </c>
      <c r="L749" t="str">
        <f ca="1">IF(ISNUMBER(I749), IFERROR(MATCH(A749,OFFSET(Activiteitenoverzicht!$D$5:$D$10001,I749,0), 0)+I749, "-"), "-")</f>
        <v>-</v>
      </c>
      <c r="M749" t="str" cm="1">
        <f t="array" aca="1" ref="M749" ca="1">IF(ISNUMBER(L749),IF(INDEX(Activiteitenoverzicht!$B$5:$B$10001,L749)&lt;&gt;0,INDEX(Activiteitenoverzicht!$B$5:$B$10001,L749),"niet gevonden"),"-")</f>
        <v>-</v>
      </c>
      <c r="N749" t="str" cm="1">
        <f t="array" aca="1" ref="N749" ca="1">IF(ISNUMBER(L749),IF(INDEX(Activiteitenoverzicht!$G$5:$G$10001,L749)&lt;&gt;0,INDEX(Activiteitenoverzicht!$G$5:$G$10001,L749),"niet gevonden"),"-")</f>
        <v>-</v>
      </c>
      <c r="O749" t="str">
        <f ca="1">IF(ISNUMBER(L749), IFERROR(MATCH(A749,OFFSET(Activiteitenoverzicht!$D$5:$D$10001,L749,0), 0)+L749, "-"), "-")</f>
        <v>-</v>
      </c>
      <c r="R749" t="str">
        <f ca="1">IF(ISNUMBER(O749), IFERROR(MATCH(A749,OFFSET(Activiteitenoverzicht!$D$5:$D$10001,O749,0), 0)+O749, "-"), "-")</f>
        <v>-</v>
      </c>
      <c r="U749" t="str">
        <f ca="1">IF(ISNUMBER(R749), IFERROR(MATCH(A749,OFFSET(Activiteitenoverzicht!$D$5:$D$10001,R749,0), 0)+R749, "-"), "-")</f>
        <v>-</v>
      </c>
      <c r="X749" t="str">
        <f ca="1">IF(ISNUMBER(U749), IFERROR(MATCH(A749,OFFSET(Activiteitenoverzicht!$D$5:$D$10001,U749,0), 0)+U749, "-"), "-")</f>
        <v>-</v>
      </c>
      <c r="AA749" t="str">
        <f ca="1">IF(ISNUMBER(X749), IFERROR(MATCH(A749,OFFSET(Activiteitenoverzicht!$D$5:$D$10001,X749,0), 0)+X749, "-"), "-")</f>
        <v>-</v>
      </c>
    </row>
    <row r="750" spans="2:27" x14ac:dyDescent="0.25">
      <c r="B750">
        <f t="shared" si="11"/>
        <v>0</v>
      </c>
      <c r="C750" t="e">
        <f>MATCH(A750,Activiteitenoverzicht!$D$5:$D$10001, 0)</f>
        <v>#N/A</v>
      </c>
      <c r="D750" t="e" cm="1">
        <f t="array" ref="D750">IF(INDEX(Activiteitenoverzicht!$B$5:$B$10001,C750)&lt;&gt;0,INDEX(Activiteitenoverzicht!$B$5:$B$10001,C750),"niet gevonden")</f>
        <v>#N/A</v>
      </c>
      <c r="E750" t="e" cm="1">
        <f t="array" ref="E750">IF(INDEX(Activiteitenoverzicht!$G$5:$G$10001,C750)&lt;&gt;0,INDEX(Activiteitenoverzicht!$G$5:$G$10001,C750),"niet gevonden")</f>
        <v>#N/A</v>
      </c>
      <c r="F750" t="str">
        <f ca="1">IFERROR(MATCH(A750,OFFSET(Activiteitenoverzicht!$D$5:$D$2079,C750,0), 0)+C750, "-")</f>
        <v>-</v>
      </c>
      <c r="G750" t="str" cm="1">
        <f t="array" aca="1" ref="G750" ca="1">IF(ISNUMBER(F750),IF(INDEX(Activiteitenoverzicht!$B$5:$B$10001,F750)&lt;&gt;0,INDEX(Activiteitenoverzicht!$B$5:$B$10001,F750),"niet gevonden"),"-")</f>
        <v>-</v>
      </c>
      <c r="H750" t="str" cm="1">
        <f t="array" aca="1" ref="H750" ca="1">IF(ISNUMBER(F750),IF(INDEX(Activiteitenoverzicht!$G$5:$G$10001,F750)&lt;&gt;0,INDEX(Activiteitenoverzicht!$G$5:$G$10001,F750),"niet gevonden"),"-")</f>
        <v>-</v>
      </c>
      <c r="I750" t="str">
        <f ca="1">IF(ISNUMBER(F750), IFERROR(MATCH(A750,OFFSET(Activiteitenoverzicht!$D$5:$D$10001,F750,0), 0)+F750, "-"), "-")</f>
        <v>-</v>
      </c>
      <c r="J750" t="str" cm="1">
        <f t="array" aca="1" ref="J750" ca="1">IF(ISNUMBER(I750),IF(INDEX(Activiteitenoverzicht!$B$5:$B$10001,I750)&lt;&gt;0,INDEX(Activiteitenoverzicht!$B$5:$B$10001,I750),"niet gevonden"),"-")</f>
        <v>-</v>
      </c>
      <c r="K750" t="str" cm="1">
        <f t="array" aca="1" ref="K750" ca="1">IF(ISNUMBER(I750),IF(INDEX(Activiteitenoverzicht!$G$5:$G$10001,I750)&lt;&gt;0,INDEX(Activiteitenoverzicht!$G$5:$G$10001,I750),"niet gevonden"),"-")</f>
        <v>-</v>
      </c>
      <c r="L750" t="str">
        <f ca="1">IF(ISNUMBER(I750), IFERROR(MATCH(A750,OFFSET(Activiteitenoverzicht!$D$5:$D$10001,I750,0), 0)+I750, "-"), "-")</f>
        <v>-</v>
      </c>
      <c r="M750" t="str" cm="1">
        <f t="array" aca="1" ref="M750" ca="1">IF(ISNUMBER(L750),IF(INDEX(Activiteitenoverzicht!$B$5:$B$10001,L750)&lt;&gt;0,INDEX(Activiteitenoverzicht!$B$5:$B$10001,L750),"niet gevonden"),"-")</f>
        <v>-</v>
      </c>
      <c r="N750" t="str" cm="1">
        <f t="array" aca="1" ref="N750" ca="1">IF(ISNUMBER(L750),IF(INDEX(Activiteitenoverzicht!$G$5:$G$10001,L750)&lt;&gt;0,INDEX(Activiteitenoverzicht!$G$5:$G$10001,L750),"niet gevonden"),"-")</f>
        <v>-</v>
      </c>
      <c r="O750" t="str">
        <f ca="1">IF(ISNUMBER(L750), IFERROR(MATCH(A750,OFFSET(Activiteitenoverzicht!$D$5:$D$10001,L750,0), 0)+L750, "-"), "-")</f>
        <v>-</v>
      </c>
      <c r="R750" t="str">
        <f ca="1">IF(ISNUMBER(O750), IFERROR(MATCH(A750,OFFSET(Activiteitenoverzicht!$D$5:$D$10001,O750,0), 0)+O750, "-"), "-")</f>
        <v>-</v>
      </c>
      <c r="U750" t="str">
        <f ca="1">IF(ISNUMBER(R750), IFERROR(MATCH(A750,OFFSET(Activiteitenoverzicht!$D$5:$D$10001,R750,0), 0)+R750, "-"), "-")</f>
        <v>-</v>
      </c>
      <c r="X750" t="str">
        <f ca="1">IF(ISNUMBER(U750), IFERROR(MATCH(A750,OFFSET(Activiteitenoverzicht!$D$5:$D$10001,U750,0), 0)+U750, "-"), "-")</f>
        <v>-</v>
      </c>
      <c r="AA750" t="str">
        <f ca="1">IF(ISNUMBER(X750), IFERROR(MATCH(A750,OFFSET(Activiteitenoverzicht!$D$5:$D$10001,X750,0), 0)+X750, "-"), "-")</f>
        <v>-</v>
      </c>
    </row>
    <row r="751" spans="2:27" x14ac:dyDescent="0.25">
      <c r="B751">
        <f t="shared" si="11"/>
        <v>0</v>
      </c>
      <c r="C751" t="e">
        <f>MATCH(A751,Activiteitenoverzicht!$D$5:$D$10001, 0)</f>
        <v>#N/A</v>
      </c>
      <c r="D751" t="e" cm="1">
        <f t="array" ref="D751">IF(INDEX(Activiteitenoverzicht!$B$5:$B$10001,C751)&lt;&gt;0,INDEX(Activiteitenoverzicht!$B$5:$B$10001,C751),"niet gevonden")</f>
        <v>#N/A</v>
      </c>
      <c r="E751" t="e" cm="1">
        <f t="array" ref="E751">IF(INDEX(Activiteitenoverzicht!$G$5:$G$10001,C751)&lt;&gt;0,INDEX(Activiteitenoverzicht!$G$5:$G$10001,C751),"niet gevonden")</f>
        <v>#N/A</v>
      </c>
      <c r="F751" t="str">
        <f ca="1">IFERROR(MATCH(A751,OFFSET(Activiteitenoverzicht!$D$5:$D$2079,C751,0), 0)+C751, "-")</f>
        <v>-</v>
      </c>
      <c r="G751" t="str" cm="1">
        <f t="array" aca="1" ref="G751" ca="1">IF(ISNUMBER(F751),IF(INDEX(Activiteitenoverzicht!$B$5:$B$10001,F751)&lt;&gt;0,INDEX(Activiteitenoverzicht!$B$5:$B$10001,F751),"niet gevonden"),"-")</f>
        <v>-</v>
      </c>
      <c r="H751" t="str" cm="1">
        <f t="array" aca="1" ref="H751" ca="1">IF(ISNUMBER(F751),IF(INDEX(Activiteitenoverzicht!$G$5:$G$10001,F751)&lt;&gt;0,INDEX(Activiteitenoverzicht!$G$5:$G$10001,F751),"niet gevonden"),"-")</f>
        <v>-</v>
      </c>
      <c r="I751" t="str">
        <f ca="1">IF(ISNUMBER(F751), IFERROR(MATCH(A751,OFFSET(Activiteitenoverzicht!$D$5:$D$10001,F751,0), 0)+F751, "-"), "-")</f>
        <v>-</v>
      </c>
      <c r="J751" t="str" cm="1">
        <f t="array" aca="1" ref="J751" ca="1">IF(ISNUMBER(I751),IF(INDEX(Activiteitenoverzicht!$B$5:$B$10001,I751)&lt;&gt;0,INDEX(Activiteitenoverzicht!$B$5:$B$10001,I751),"niet gevonden"),"-")</f>
        <v>-</v>
      </c>
      <c r="K751" t="str" cm="1">
        <f t="array" aca="1" ref="K751" ca="1">IF(ISNUMBER(I751),IF(INDEX(Activiteitenoverzicht!$G$5:$G$10001,I751)&lt;&gt;0,INDEX(Activiteitenoverzicht!$G$5:$G$10001,I751),"niet gevonden"),"-")</f>
        <v>-</v>
      </c>
      <c r="L751" t="str">
        <f ca="1">IF(ISNUMBER(I751), IFERROR(MATCH(A751,OFFSET(Activiteitenoverzicht!$D$5:$D$10001,I751,0), 0)+I751, "-"), "-")</f>
        <v>-</v>
      </c>
      <c r="M751" t="str" cm="1">
        <f t="array" aca="1" ref="M751" ca="1">IF(ISNUMBER(L751),IF(INDEX(Activiteitenoverzicht!$B$5:$B$10001,L751)&lt;&gt;0,INDEX(Activiteitenoverzicht!$B$5:$B$10001,L751),"niet gevonden"),"-")</f>
        <v>-</v>
      </c>
      <c r="N751" t="str" cm="1">
        <f t="array" aca="1" ref="N751" ca="1">IF(ISNUMBER(L751),IF(INDEX(Activiteitenoverzicht!$G$5:$G$10001,L751)&lt;&gt;0,INDEX(Activiteitenoverzicht!$G$5:$G$10001,L751),"niet gevonden"),"-")</f>
        <v>-</v>
      </c>
      <c r="O751" t="str">
        <f ca="1">IF(ISNUMBER(L751), IFERROR(MATCH(A751,OFFSET(Activiteitenoverzicht!$D$5:$D$10001,L751,0), 0)+L751, "-"), "-")</f>
        <v>-</v>
      </c>
      <c r="R751" t="str">
        <f ca="1">IF(ISNUMBER(O751), IFERROR(MATCH(A751,OFFSET(Activiteitenoverzicht!$D$5:$D$10001,O751,0), 0)+O751, "-"), "-")</f>
        <v>-</v>
      </c>
      <c r="U751" t="str">
        <f ca="1">IF(ISNUMBER(R751), IFERROR(MATCH(A751,OFFSET(Activiteitenoverzicht!$D$5:$D$10001,R751,0), 0)+R751, "-"), "-")</f>
        <v>-</v>
      </c>
      <c r="X751" t="str">
        <f ca="1">IF(ISNUMBER(U751), IFERROR(MATCH(A751,OFFSET(Activiteitenoverzicht!$D$5:$D$10001,U751,0), 0)+U751, "-"), "-")</f>
        <v>-</v>
      </c>
      <c r="AA751" t="str">
        <f ca="1">IF(ISNUMBER(X751), IFERROR(MATCH(A751,OFFSET(Activiteitenoverzicht!$D$5:$D$10001,X751,0), 0)+X751, "-"), "-")</f>
        <v>-</v>
      </c>
    </row>
    <row r="752" spans="2:27" x14ac:dyDescent="0.25">
      <c r="B752">
        <f t="shared" si="11"/>
        <v>0</v>
      </c>
      <c r="C752" t="e">
        <f>MATCH(A752,Activiteitenoverzicht!$D$5:$D$10001, 0)</f>
        <v>#N/A</v>
      </c>
      <c r="D752" t="e" cm="1">
        <f t="array" ref="D752">IF(INDEX(Activiteitenoverzicht!$B$5:$B$10001,C752)&lt;&gt;0,INDEX(Activiteitenoverzicht!$B$5:$B$10001,C752),"niet gevonden")</f>
        <v>#N/A</v>
      </c>
      <c r="E752" t="e" cm="1">
        <f t="array" ref="E752">IF(INDEX(Activiteitenoverzicht!$G$5:$G$10001,C752)&lt;&gt;0,INDEX(Activiteitenoverzicht!$G$5:$G$10001,C752),"niet gevonden")</f>
        <v>#N/A</v>
      </c>
      <c r="F752" t="str">
        <f ca="1">IFERROR(MATCH(A752,OFFSET(Activiteitenoverzicht!$D$5:$D$2079,C752,0), 0)+C752, "-")</f>
        <v>-</v>
      </c>
      <c r="G752" t="str" cm="1">
        <f t="array" aca="1" ref="G752" ca="1">IF(ISNUMBER(F752),IF(INDEX(Activiteitenoverzicht!$B$5:$B$10001,F752)&lt;&gt;0,INDEX(Activiteitenoverzicht!$B$5:$B$10001,F752),"niet gevonden"),"-")</f>
        <v>-</v>
      </c>
      <c r="H752" t="str" cm="1">
        <f t="array" aca="1" ref="H752" ca="1">IF(ISNUMBER(F752),IF(INDEX(Activiteitenoverzicht!$G$5:$G$10001,F752)&lt;&gt;0,INDEX(Activiteitenoverzicht!$G$5:$G$10001,F752),"niet gevonden"),"-")</f>
        <v>-</v>
      </c>
      <c r="I752" t="str">
        <f ca="1">IF(ISNUMBER(F752), IFERROR(MATCH(A752,OFFSET(Activiteitenoverzicht!$D$5:$D$10001,F752,0), 0)+F752, "-"), "-")</f>
        <v>-</v>
      </c>
      <c r="J752" t="str" cm="1">
        <f t="array" aca="1" ref="J752" ca="1">IF(ISNUMBER(I752),IF(INDEX(Activiteitenoverzicht!$B$5:$B$10001,I752)&lt;&gt;0,INDEX(Activiteitenoverzicht!$B$5:$B$10001,I752),"niet gevonden"),"-")</f>
        <v>-</v>
      </c>
      <c r="K752" t="str" cm="1">
        <f t="array" aca="1" ref="K752" ca="1">IF(ISNUMBER(I752),IF(INDEX(Activiteitenoverzicht!$G$5:$G$10001,I752)&lt;&gt;0,INDEX(Activiteitenoverzicht!$G$5:$G$10001,I752),"niet gevonden"),"-")</f>
        <v>-</v>
      </c>
      <c r="L752" t="str">
        <f ca="1">IF(ISNUMBER(I752), IFERROR(MATCH(A752,OFFSET(Activiteitenoverzicht!$D$5:$D$10001,I752,0), 0)+I752, "-"), "-")</f>
        <v>-</v>
      </c>
      <c r="M752" t="str" cm="1">
        <f t="array" aca="1" ref="M752" ca="1">IF(ISNUMBER(L752),IF(INDEX(Activiteitenoverzicht!$B$5:$B$10001,L752)&lt;&gt;0,INDEX(Activiteitenoverzicht!$B$5:$B$10001,L752),"niet gevonden"),"-")</f>
        <v>-</v>
      </c>
      <c r="N752" t="str" cm="1">
        <f t="array" aca="1" ref="N752" ca="1">IF(ISNUMBER(L752),IF(INDEX(Activiteitenoverzicht!$G$5:$G$10001,L752)&lt;&gt;0,INDEX(Activiteitenoverzicht!$G$5:$G$10001,L752),"niet gevonden"),"-")</f>
        <v>-</v>
      </c>
      <c r="O752" t="str">
        <f ca="1">IF(ISNUMBER(L752), IFERROR(MATCH(A752,OFFSET(Activiteitenoverzicht!$D$5:$D$10001,L752,0), 0)+L752, "-"), "-")</f>
        <v>-</v>
      </c>
      <c r="R752" t="str">
        <f ca="1">IF(ISNUMBER(O752), IFERROR(MATCH(A752,OFFSET(Activiteitenoverzicht!$D$5:$D$10001,O752,0), 0)+O752, "-"), "-")</f>
        <v>-</v>
      </c>
      <c r="U752" t="str">
        <f ca="1">IF(ISNUMBER(R752), IFERROR(MATCH(A752,OFFSET(Activiteitenoverzicht!$D$5:$D$10001,R752,0), 0)+R752, "-"), "-")</f>
        <v>-</v>
      </c>
      <c r="X752" t="str">
        <f ca="1">IF(ISNUMBER(U752), IFERROR(MATCH(A752,OFFSET(Activiteitenoverzicht!$D$5:$D$10001,U752,0), 0)+U752, "-"), "-")</f>
        <v>-</v>
      </c>
      <c r="AA752" t="str">
        <f ca="1">IF(ISNUMBER(X752), IFERROR(MATCH(A752,OFFSET(Activiteitenoverzicht!$D$5:$D$10001,X752,0), 0)+X752, "-"), "-")</f>
        <v>-</v>
      </c>
    </row>
    <row r="753" spans="2:27" x14ac:dyDescent="0.25">
      <c r="B753">
        <f t="shared" si="11"/>
        <v>0</v>
      </c>
      <c r="C753" t="e">
        <f>MATCH(A753,Activiteitenoverzicht!$D$5:$D$10001, 0)</f>
        <v>#N/A</v>
      </c>
      <c r="D753" t="e" cm="1">
        <f t="array" ref="D753">IF(INDEX(Activiteitenoverzicht!$B$5:$B$10001,C753)&lt;&gt;0,INDEX(Activiteitenoverzicht!$B$5:$B$10001,C753),"niet gevonden")</f>
        <v>#N/A</v>
      </c>
      <c r="E753" t="e" cm="1">
        <f t="array" ref="E753">IF(INDEX(Activiteitenoverzicht!$G$5:$G$10001,C753)&lt;&gt;0,INDEX(Activiteitenoverzicht!$G$5:$G$10001,C753),"niet gevonden")</f>
        <v>#N/A</v>
      </c>
      <c r="F753" t="str">
        <f ca="1">IFERROR(MATCH(A753,OFFSET(Activiteitenoverzicht!$D$5:$D$2079,C753,0), 0)+C753, "-")</f>
        <v>-</v>
      </c>
      <c r="G753" t="str" cm="1">
        <f t="array" aca="1" ref="G753" ca="1">IF(ISNUMBER(F753),IF(INDEX(Activiteitenoverzicht!$B$5:$B$10001,F753)&lt;&gt;0,INDEX(Activiteitenoverzicht!$B$5:$B$10001,F753),"niet gevonden"),"-")</f>
        <v>-</v>
      </c>
      <c r="H753" t="str" cm="1">
        <f t="array" aca="1" ref="H753" ca="1">IF(ISNUMBER(F753),IF(INDEX(Activiteitenoverzicht!$G$5:$G$10001,F753)&lt;&gt;0,INDEX(Activiteitenoverzicht!$G$5:$G$10001,F753),"niet gevonden"),"-")</f>
        <v>-</v>
      </c>
      <c r="I753" t="str">
        <f ca="1">IF(ISNUMBER(F753), IFERROR(MATCH(A753,OFFSET(Activiteitenoverzicht!$D$5:$D$10001,F753,0), 0)+F753, "-"), "-")</f>
        <v>-</v>
      </c>
      <c r="J753" t="str" cm="1">
        <f t="array" aca="1" ref="J753" ca="1">IF(ISNUMBER(I753),IF(INDEX(Activiteitenoverzicht!$B$5:$B$10001,I753)&lt;&gt;0,INDEX(Activiteitenoverzicht!$B$5:$B$10001,I753),"niet gevonden"),"-")</f>
        <v>-</v>
      </c>
      <c r="K753" t="str" cm="1">
        <f t="array" aca="1" ref="K753" ca="1">IF(ISNUMBER(I753),IF(INDEX(Activiteitenoverzicht!$G$5:$G$10001,I753)&lt;&gt;0,INDEX(Activiteitenoverzicht!$G$5:$G$10001,I753),"niet gevonden"),"-")</f>
        <v>-</v>
      </c>
      <c r="L753" t="str">
        <f ca="1">IF(ISNUMBER(I753), IFERROR(MATCH(A753,OFFSET(Activiteitenoverzicht!$D$5:$D$10001,I753,0), 0)+I753, "-"), "-")</f>
        <v>-</v>
      </c>
      <c r="M753" t="str" cm="1">
        <f t="array" aca="1" ref="M753" ca="1">IF(ISNUMBER(L753),IF(INDEX(Activiteitenoverzicht!$B$5:$B$10001,L753)&lt;&gt;0,INDEX(Activiteitenoverzicht!$B$5:$B$10001,L753),"niet gevonden"),"-")</f>
        <v>-</v>
      </c>
      <c r="N753" t="str" cm="1">
        <f t="array" aca="1" ref="N753" ca="1">IF(ISNUMBER(L753),IF(INDEX(Activiteitenoverzicht!$G$5:$G$10001,L753)&lt;&gt;0,INDEX(Activiteitenoverzicht!$G$5:$G$10001,L753),"niet gevonden"),"-")</f>
        <v>-</v>
      </c>
      <c r="O753" t="str">
        <f ca="1">IF(ISNUMBER(L753), IFERROR(MATCH(A753,OFFSET(Activiteitenoverzicht!$D$5:$D$10001,L753,0), 0)+L753, "-"), "-")</f>
        <v>-</v>
      </c>
      <c r="R753" t="str">
        <f ca="1">IF(ISNUMBER(O753), IFERROR(MATCH(A753,OFFSET(Activiteitenoverzicht!$D$5:$D$10001,O753,0), 0)+O753, "-"), "-")</f>
        <v>-</v>
      </c>
      <c r="U753" t="str">
        <f ca="1">IF(ISNUMBER(R753), IFERROR(MATCH(A753,OFFSET(Activiteitenoverzicht!$D$5:$D$10001,R753,0), 0)+R753, "-"), "-")</f>
        <v>-</v>
      </c>
      <c r="X753" t="str">
        <f ca="1">IF(ISNUMBER(U753), IFERROR(MATCH(A753,OFFSET(Activiteitenoverzicht!$D$5:$D$10001,U753,0), 0)+U753, "-"), "-")</f>
        <v>-</v>
      </c>
      <c r="AA753" t="str">
        <f ca="1">IF(ISNUMBER(X753), IFERROR(MATCH(A753,OFFSET(Activiteitenoverzicht!$D$5:$D$10001,X753,0), 0)+X753, "-"), "-")</f>
        <v>-</v>
      </c>
    </row>
    <row r="754" spans="2:27" x14ac:dyDescent="0.25">
      <c r="B754">
        <f t="shared" si="11"/>
        <v>0</v>
      </c>
      <c r="C754" t="e">
        <f>MATCH(A754,Activiteitenoverzicht!$D$5:$D$10001, 0)</f>
        <v>#N/A</v>
      </c>
      <c r="D754" t="e" cm="1">
        <f t="array" ref="D754">IF(INDEX(Activiteitenoverzicht!$B$5:$B$10001,C754)&lt;&gt;0,INDEX(Activiteitenoverzicht!$B$5:$B$10001,C754),"niet gevonden")</f>
        <v>#N/A</v>
      </c>
      <c r="E754" t="e" cm="1">
        <f t="array" ref="E754">IF(INDEX(Activiteitenoverzicht!$G$5:$G$10001,C754)&lt;&gt;0,INDEX(Activiteitenoverzicht!$G$5:$G$10001,C754),"niet gevonden")</f>
        <v>#N/A</v>
      </c>
      <c r="F754" t="str">
        <f ca="1">IFERROR(MATCH(A754,OFFSET(Activiteitenoverzicht!$D$5:$D$2079,C754,0), 0)+C754, "-")</f>
        <v>-</v>
      </c>
      <c r="G754" t="str" cm="1">
        <f t="array" aca="1" ref="G754" ca="1">IF(ISNUMBER(F754),IF(INDEX(Activiteitenoverzicht!$B$5:$B$10001,F754)&lt;&gt;0,INDEX(Activiteitenoverzicht!$B$5:$B$10001,F754),"niet gevonden"),"-")</f>
        <v>-</v>
      </c>
      <c r="H754" t="str" cm="1">
        <f t="array" aca="1" ref="H754" ca="1">IF(ISNUMBER(F754),IF(INDEX(Activiteitenoverzicht!$G$5:$G$10001,F754)&lt;&gt;0,INDEX(Activiteitenoverzicht!$G$5:$G$10001,F754),"niet gevonden"),"-")</f>
        <v>-</v>
      </c>
      <c r="I754" t="str">
        <f ca="1">IF(ISNUMBER(F754), IFERROR(MATCH(A754,OFFSET(Activiteitenoverzicht!$D$5:$D$10001,F754,0), 0)+F754, "-"), "-")</f>
        <v>-</v>
      </c>
      <c r="J754" t="str" cm="1">
        <f t="array" aca="1" ref="J754" ca="1">IF(ISNUMBER(I754),IF(INDEX(Activiteitenoverzicht!$B$5:$B$10001,I754)&lt;&gt;0,INDEX(Activiteitenoverzicht!$B$5:$B$10001,I754),"niet gevonden"),"-")</f>
        <v>-</v>
      </c>
      <c r="K754" t="str" cm="1">
        <f t="array" aca="1" ref="K754" ca="1">IF(ISNUMBER(I754),IF(INDEX(Activiteitenoverzicht!$G$5:$G$10001,I754)&lt;&gt;0,INDEX(Activiteitenoverzicht!$G$5:$G$10001,I754),"niet gevonden"),"-")</f>
        <v>-</v>
      </c>
      <c r="L754" t="str">
        <f ca="1">IF(ISNUMBER(I754), IFERROR(MATCH(A754,OFFSET(Activiteitenoverzicht!$D$5:$D$10001,I754,0), 0)+I754, "-"), "-")</f>
        <v>-</v>
      </c>
      <c r="M754" t="str" cm="1">
        <f t="array" aca="1" ref="M754" ca="1">IF(ISNUMBER(L754),IF(INDEX(Activiteitenoverzicht!$B$5:$B$10001,L754)&lt;&gt;0,INDEX(Activiteitenoverzicht!$B$5:$B$10001,L754),"niet gevonden"),"-")</f>
        <v>-</v>
      </c>
      <c r="N754" t="str" cm="1">
        <f t="array" aca="1" ref="N754" ca="1">IF(ISNUMBER(L754),IF(INDEX(Activiteitenoverzicht!$G$5:$G$10001,L754)&lt;&gt;0,INDEX(Activiteitenoverzicht!$G$5:$G$10001,L754),"niet gevonden"),"-")</f>
        <v>-</v>
      </c>
      <c r="O754" t="str">
        <f ca="1">IF(ISNUMBER(L754), IFERROR(MATCH(A754,OFFSET(Activiteitenoverzicht!$D$5:$D$10001,L754,0), 0)+L754, "-"), "-")</f>
        <v>-</v>
      </c>
      <c r="R754" t="str">
        <f ca="1">IF(ISNUMBER(O754), IFERROR(MATCH(A754,OFFSET(Activiteitenoverzicht!$D$5:$D$10001,O754,0), 0)+O754, "-"), "-")</f>
        <v>-</v>
      </c>
      <c r="U754" t="str">
        <f ca="1">IF(ISNUMBER(R754), IFERROR(MATCH(A754,OFFSET(Activiteitenoverzicht!$D$5:$D$10001,R754,0), 0)+R754, "-"), "-")</f>
        <v>-</v>
      </c>
      <c r="X754" t="str">
        <f ca="1">IF(ISNUMBER(U754), IFERROR(MATCH(A754,OFFSET(Activiteitenoverzicht!$D$5:$D$10001,U754,0), 0)+U754, "-"), "-")</f>
        <v>-</v>
      </c>
      <c r="AA754" t="str">
        <f ca="1">IF(ISNUMBER(X754), IFERROR(MATCH(A754,OFFSET(Activiteitenoverzicht!$D$5:$D$10001,X754,0), 0)+X754, "-"), "-")</f>
        <v>-</v>
      </c>
    </row>
    <row r="755" spans="2:27" x14ac:dyDescent="0.25">
      <c r="B755">
        <f t="shared" si="11"/>
        <v>0</v>
      </c>
      <c r="C755" t="e">
        <f>MATCH(A755,Activiteitenoverzicht!$D$5:$D$10001, 0)</f>
        <v>#N/A</v>
      </c>
      <c r="D755" t="e" cm="1">
        <f t="array" ref="D755">IF(INDEX(Activiteitenoverzicht!$B$5:$B$10001,C755)&lt;&gt;0,INDEX(Activiteitenoverzicht!$B$5:$B$10001,C755),"niet gevonden")</f>
        <v>#N/A</v>
      </c>
      <c r="E755" t="e" cm="1">
        <f t="array" ref="E755">IF(INDEX(Activiteitenoverzicht!$G$5:$G$10001,C755)&lt;&gt;0,INDEX(Activiteitenoverzicht!$G$5:$G$10001,C755),"niet gevonden")</f>
        <v>#N/A</v>
      </c>
      <c r="F755" t="str">
        <f ca="1">IFERROR(MATCH(A755,OFFSET(Activiteitenoverzicht!$D$5:$D$2079,C755,0), 0)+C755, "-")</f>
        <v>-</v>
      </c>
      <c r="G755" t="str" cm="1">
        <f t="array" aca="1" ref="G755" ca="1">IF(ISNUMBER(F755),IF(INDEX(Activiteitenoverzicht!$B$5:$B$10001,F755)&lt;&gt;0,INDEX(Activiteitenoverzicht!$B$5:$B$10001,F755),"niet gevonden"),"-")</f>
        <v>-</v>
      </c>
      <c r="H755" t="str" cm="1">
        <f t="array" aca="1" ref="H755" ca="1">IF(ISNUMBER(F755),IF(INDEX(Activiteitenoverzicht!$G$5:$G$10001,F755)&lt;&gt;0,INDEX(Activiteitenoverzicht!$G$5:$G$10001,F755),"niet gevonden"),"-")</f>
        <v>-</v>
      </c>
      <c r="I755" t="str">
        <f ca="1">IF(ISNUMBER(F755), IFERROR(MATCH(A755,OFFSET(Activiteitenoverzicht!$D$5:$D$10001,F755,0), 0)+F755, "-"), "-")</f>
        <v>-</v>
      </c>
      <c r="J755" t="str" cm="1">
        <f t="array" aca="1" ref="J755" ca="1">IF(ISNUMBER(I755),IF(INDEX(Activiteitenoverzicht!$B$5:$B$10001,I755)&lt;&gt;0,INDEX(Activiteitenoverzicht!$B$5:$B$10001,I755),"niet gevonden"),"-")</f>
        <v>-</v>
      </c>
      <c r="K755" t="str" cm="1">
        <f t="array" aca="1" ref="K755" ca="1">IF(ISNUMBER(I755),IF(INDEX(Activiteitenoverzicht!$G$5:$G$10001,I755)&lt;&gt;0,INDEX(Activiteitenoverzicht!$G$5:$G$10001,I755),"niet gevonden"),"-")</f>
        <v>-</v>
      </c>
      <c r="L755" t="str">
        <f ca="1">IF(ISNUMBER(I755), IFERROR(MATCH(A755,OFFSET(Activiteitenoverzicht!$D$5:$D$10001,I755,0), 0)+I755, "-"), "-")</f>
        <v>-</v>
      </c>
      <c r="M755" t="str" cm="1">
        <f t="array" aca="1" ref="M755" ca="1">IF(ISNUMBER(L755),IF(INDEX(Activiteitenoverzicht!$B$5:$B$10001,L755)&lt;&gt;0,INDEX(Activiteitenoverzicht!$B$5:$B$10001,L755),"niet gevonden"),"-")</f>
        <v>-</v>
      </c>
      <c r="N755" t="str" cm="1">
        <f t="array" aca="1" ref="N755" ca="1">IF(ISNUMBER(L755),IF(INDEX(Activiteitenoverzicht!$G$5:$G$10001,L755)&lt;&gt;0,INDEX(Activiteitenoverzicht!$G$5:$G$10001,L755),"niet gevonden"),"-")</f>
        <v>-</v>
      </c>
      <c r="O755" t="str">
        <f ca="1">IF(ISNUMBER(L755), IFERROR(MATCH(A755,OFFSET(Activiteitenoverzicht!$D$5:$D$10001,L755,0), 0)+L755, "-"), "-")</f>
        <v>-</v>
      </c>
      <c r="R755" t="str">
        <f ca="1">IF(ISNUMBER(O755), IFERROR(MATCH(A755,OFFSET(Activiteitenoverzicht!$D$5:$D$10001,O755,0), 0)+O755, "-"), "-")</f>
        <v>-</v>
      </c>
      <c r="U755" t="str">
        <f ca="1">IF(ISNUMBER(R755), IFERROR(MATCH(A755,OFFSET(Activiteitenoverzicht!$D$5:$D$10001,R755,0), 0)+R755, "-"), "-")</f>
        <v>-</v>
      </c>
      <c r="X755" t="str">
        <f ca="1">IF(ISNUMBER(U755), IFERROR(MATCH(A755,OFFSET(Activiteitenoverzicht!$D$5:$D$10001,U755,0), 0)+U755, "-"), "-")</f>
        <v>-</v>
      </c>
      <c r="AA755" t="str">
        <f ca="1">IF(ISNUMBER(X755), IFERROR(MATCH(A755,OFFSET(Activiteitenoverzicht!$D$5:$D$10001,X755,0), 0)+X755, "-"), "-")</f>
        <v>-</v>
      </c>
    </row>
    <row r="756" spans="2:27" x14ac:dyDescent="0.25">
      <c r="B756">
        <f t="shared" si="11"/>
        <v>0</v>
      </c>
      <c r="C756" t="e">
        <f>MATCH(A756,Activiteitenoverzicht!$D$5:$D$10001, 0)</f>
        <v>#N/A</v>
      </c>
      <c r="D756" t="e" cm="1">
        <f t="array" ref="D756">IF(INDEX(Activiteitenoverzicht!$B$5:$B$10001,C756)&lt;&gt;0,INDEX(Activiteitenoverzicht!$B$5:$B$10001,C756),"niet gevonden")</f>
        <v>#N/A</v>
      </c>
      <c r="E756" t="e" cm="1">
        <f t="array" ref="E756">IF(INDEX(Activiteitenoverzicht!$G$5:$G$10001,C756)&lt;&gt;0,INDEX(Activiteitenoverzicht!$G$5:$G$10001,C756),"niet gevonden")</f>
        <v>#N/A</v>
      </c>
      <c r="F756" t="str">
        <f ca="1">IFERROR(MATCH(A756,OFFSET(Activiteitenoverzicht!$D$5:$D$2079,C756,0), 0)+C756, "-")</f>
        <v>-</v>
      </c>
      <c r="G756" t="str" cm="1">
        <f t="array" aca="1" ref="G756" ca="1">IF(ISNUMBER(F756),IF(INDEX(Activiteitenoverzicht!$B$5:$B$10001,F756)&lt;&gt;0,INDEX(Activiteitenoverzicht!$B$5:$B$10001,F756),"niet gevonden"),"-")</f>
        <v>-</v>
      </c>
      <c r="H756" t="str" cm="1">
        <f t="array" aca="1" ref="H756" ca="1">IF(ISNUMBER(F756),IF(INDEX(Activiteitenoverzicht!$G$5:$G$10001,F756)&lt;&gt;0,INDEX(Activiteitenoverzicht!$G$5:$G$10001,F756),"niet gevonden"),"-")</f>
        <v>-</v>
      </c>
      <c r="I756" t="str">
        <f ca="1">IF(ISNUMBER(F756), IFERROR(MATCH(A756,OFFSET(Activiteitenoverzicht!$D$5:$D$10001,F756,0), 0)+F756, "-"), "-")</f>
        <v>-</v>
      </c>
      <c r="J756" t="str" cm="1">
        <f t="array" aca="1" ref="J756" ca="1">IF(ISNUMBER(I756),IF(INDEX(Activiteitenoverzicht!$B$5:$B$10001,I756)&lt;&gt;0,INDEX(Activiteitenoverzicht!$B$5:$B$10001,I756),"niet gevonden"),"-")</f>
        <v>-</v>
      </c>
      <c r="K756" t="str" cm="1">
        <f t="array" aca="1" ref="K756" ca="1">IF(ISNUMBER(I756),IF(INDEX(Activiteitenoverzicht!$G$5:$G$10001,I756)&lt;&gt;0,INDEX(Activiteitenoverzicht!$G$5:$G$10001,I756),"niet gevonden"),"-")</f>
        <v>-</v>
      </c>
      <c r="L756" t="str">
        <f ca="1">IF(ISNUMBER(I756), IFERROR(MATCH(A756,OFFSET(Activiteitenoverzicht!$D$5:$D$10001,I756,0), 0)+I756, "-"), "-")</f>
        <v>-</v>
      </c>
      <c r="M756" t="str" cm="1">
        <f t="array" aca="1" ref="M756" ca="1">IF(ISNUMBER(L756),IF(INDEX(Activiteitenoverzicht!$B$5:$B$10001,L756)&lt;&gt;0,INDEX(Activiteitenoverzicht!$B$5:$B$10001,L756),"niet gevonden"),"-")</f>
        <v>-</v>
      </c>
      <c r="N756" t="str" cm="1">
        <f t="array" aca="1" ref="N756" ca="1">IF(ISNUMBER(L756),IF(INDEX(Activiteitenoverzicht!$G$5:$G$10001,L756)&lt;&gt;0,INDEX(Activiteitenoverzicht!$G$5:$G$10001,L756),"niet gevonden"),"-")</f>
        <v>-</v>
      </c>
      <c r="O756" t="str">
        <f ca="1">IF(ISNUMBER(L756), IFERROR(MATCH(A756,OFFSET(Activiteitenoverzicht!$D$5:$D$10001,L756,0), 0)+L756, "-"), "-")</f>
        <v>-</v>
      </c>
      <c r="R756" t="str">
        <f ca="1">IF(ISNUMBER(O756), IFERROR(MATCH(A756,OFFSET(Activiteitenoverzicht!$D$5:$D$10001,O756,0), 0)+O756, "-"), "-")</f>
        <v>-</v>
      </c>
      <c r="U756" t="str">
        <f ca="1">IF(ISNUMBER(R756), IFERROR(MATCH(A756,OFFSET(Activiteitenoverzicht!$D$5:$D$10001,R756,0), 0)+R756, "-"), "-")</f>
        <v>-</v>
      </c>
      <c r="X756" t="str">
        <f ca="1">IF(ISNUMBER(U756), IFERROR(MATCH(A756,OFFSET(Activiteitenoverzicht!$D$5:$D$10001,U756,0), 0)+U756, "-"), "-")</f>
        <v>-</v>
      </c>
      <c r="AA756" t="str">
        <f ca="1">IF(ISNUMBER(X756), IFERROR(MATCH(A756,OFFSET(Activiteitenoverzicht!$D$5:$D$10001,X756,0), 0)+X756, "-"), "-")</f>
        <v>-</v>
      </c>
    </row>
    <row r="757" spans="2:27" x14ac:dyDescent="0.25">
      <c r="B757">
        <f t="shared" si="11"/>
        <v>0</v>
      </c>
      <c r="C757" t="e">
        <f>MATCH(A757,Activiteitenoverzicht!$D$5:$D$10001, 0)</f>
        <v>#N/A</v>
      </c>
      <c r="D757" t="e" cm="1">
        <f t="array" ref="D757">IF(INDEX(Activiteitenoverzicht!$B$5:$B$10001,C757)&lt;&gt;0,INDEX(Activiteitenoverzicht!$B$5:$B$10001,C757),"niet gevonden")</f>
        <v>#N/A</v>
      </c>
      <c r="E757" t="e" cm="1">
        <f t="array" ref="E757">IF(INDEX(Activiteitenoverzicht!$G$5:$G$10001,C757)&lt;&gt;0,INDEX(Activiteitenoverzicht!$G$5:$G$10001,C757),"niet gevonden")</f>
        <v>#N/A</v>
      </c>
      <c r="F757" t="str">
        <f ca="1">IFERROR(MATCH(A757,OFFSET(Activiteitenoverzicht!$D$5:$D$2079,C757,0), 0)+C757, "-")</f>
        <v>-</v>
      </c>
      <c r="G757" t="str" cm="1">
        <f t="array" aca="1" ref="G757" ca="1">IF(ISNUMBER(F757),IF(INDEX(Activiteitenoverzicht!$B$5:$B$10001,F757)&lt;&gt;0,INDEX(Activiteitenoverzicht!$B$5:$B$10001,F757),"niet gevonden"),"-")</f>
        <v>-</v>
      </c>
      <c r="H757" t="str" cm="1">
        <f t="array" aca="1" ref="H757" ca="1">IF(ISNUMBER(F757),IF(INDEX(Activiteitenoverzicht!$G$5:$G$10001,F757)&lt;&gt;0,INDEX(Activiteitenoverzicht!$G$5:$G$10001,F757),"niet gevonden"),"-")</f>
        <v>-</v>
      </c>
      <c r="I757" t="str">
        <f ca="1">IF(ISNUMBER(F757), IFERROR(MATCH(A757,OFFSET(Activiteitenoverzicht!$D$5:$D$10001,F757,0), 0)+F757, "-"), "-")</f>
        <v>-</v>
      </c>
      <c r="J757" t="str" cm="1">
        <f t="array" aca="1" ref="J757" ca="1">IF(ISNUMBER(I757),IF(INDEX(Activiteitenoverzicht!$B$5:$B$10001,I757)&lt;&gt;0,INDEX(Activiteitenoverzicht!$B$5:$B$10001,I757),"niet gevonden"),"-")</f>
        <v>-</v>
      </c>
      <c r="K757" t="str" cm="1">
        <f t="array" aca="1" ref="K757" ca="1">IF(ISNUMBER(I757),IF(INDEX(Activiteitenoverzicht!$G$5:$G$10001,I757)&lt;&gt;0,INDEX(Activiteitenoverzicht!$G$5:$G$10001,I757),"niet gevonden"),"-")</f>
        <v>-</v>
      </c>
      <c r="L757" t="str">
        <f ca="1">IF(ISNUMBER(I757), IFERROR(MATCH(A757,OFFSET(Activiteitenoverzicht!$D$5:$D$10001,I757,0), 0)+I757, "-"), "-")</f>
        <v>-</v>
      </c>
      <c r="M757" t="str" cm="1">
        <f t="array" aca="1" ref="M757" ca="1">IF(ISNUMBER(L757),IF(INDEX(Activiteitenoverzicht!$B$5:$B$10001,L757)&lt;&gt;0,INDEX(Activiteitenoverzicht!$B$5:$B$10001,L757),"niet gevonden"),"-")</f>
        <v>-</v>
      </c>
      <c r="N757" t="str" cm="1">
        <f t="array" aca="1" ref="N757" ca="1">IF(ISNUMBER(L757),IF(INDEX(Activiteitenoverzicht!$G$5:$G$10001,L757)&lt;&gt;0,INDEX(Activiteitenoverzicht!$G$5:$G$10001,L757),"niet gevonden"),"-")</f>
        <v>-</v>
      </c>
      <c r="O757" t="str">
        <f ca="1">IF(ISNUMBER(L757), IFERROR(MATCH(A757,OFFSET(Activiteitenoverzicht!$D$5:$D$10001,L757,0), 0)+L757, "-"), "-")</f>
        <v>-</v>
      </c>
      <c r="R757" t="str">
        <f ca="1">IF(ISNUMBER(O757), IFERROR(MATCH(A757,OFFSET(Activiteitenoverzicht!$D$5:$D$10001,O757,0), 0)+O757, "-"), "-")</f>
        <v>-</v>
      </c>
      <c r="U757" t="str">
        <f ca="1">IF(ISNUMBER(R757), IFERROR(MATCH(A757,OFFSET(Activiteitenoverzicht!$D$5:$D$10001,R757,0), 0)+R757, "-"), "-")</f>
        <v>-</v>
      </c>
      <c r="X757" t="str">
        <f ca="1">IF(ISNUMBER(U757), IFERROR(MATCH(A757,OFFSET(Activiteitenoverzicht!$D$5:$D$10001,U757,0), 0)+U757, "-"), "-")</f>
        <v>-</v>
      </c>
      <c r="AA757" t="str">
        <f ca="1">IF(ISNUMBER(X757), IFERROR(MATCH(A757,OFFSET(Activiteitenoverzicht!$D$5:$D$10001,X757,0), 0)+X757, "-"), "-")</f>
        <v>-</v>
      </c>
    </row>
    <row r="758" spans="2:27" x14ac:dyDescent="0.25">
      <c r="B758">
        <f t="shared" si="11"/>
        <v>0</v>
      </c>
      <c r="C758" t="e">
        <f>MATCH(A758,Activiteitenoverzicht!$D$5:$D$10001, 0)</f>
        <v>#N/A</v>
      </c>
      <c r="D758" t="e" cm="1">
        <f t="array" ref="D758">IF(INDEX(Activiteitenoverzicht!$B$5:$B$10001,C758)&lt;&gt;0,INDEX(Activiteitenoverzicht!$B$5:$B$10001,C758),"niet gevonden")</f>
        <v>#N/A</v>
      </c>
      <c r="E758" t="e" cm="1">
        <f t="array" ref="E758">IF(INDEX(Activiteitenoverzicht!$G$5:$G$10001,C758)&lt;&gt;0,INDEX(Activiteitenoverzicht!$G$5:$G$10001,C758),"niet gevonden")</f>
        <v>#N/A</v>
      </c>
      <c r="F758" t="str">
        <f ca="1">IFERROR(MATCH(A758,OFFSET(Activiteitenoverzicht!$D$5:$D$2079,C758,0), 0)+C758, "-")</f>
        <v>-</v>
      </c>
      <c r="G758" t="str" cm="1">
        <f t="array" aca="1" ref="G758" ca="1">IF(ISNUMBER(F758),IF(INDEX(Activiteitenoverzicht!$B$5:$B$10001,F758)&lt;&gt;0,INDEX(Activiteitenoverzicht!$B$5:$B$10001,F758),"niet gevonden"),"-")</f>
        <v>-</v>
      </c>
      <c r="H758" t="str" cm="1">
        <f t="array" aca="1" ref="H758" ca="1">IF(ISNUMBER(F758),IF(INDEX(Activiteitenoverzicht!$G$5:$G$10001,F758)&lt;&gt;0,INDEX(Activiteitenoverzicht!$G$5:$G$10001,F758),"niet gevonden"),"-")</f>
        <v>-</v>
      </c>
      <c r="I758" t="str">
        <f ca="1">IF(ISNUMBER(F758), IFERROR(MATCH(A758,OFFSET(Activiteitenoverzicht!$D$5:$D$10001,F758,0), 0)+F758, "-"), "-")</f>
        <v>-</v>
      </c>
      <c r="J758" t="str" cm="1">
        <f t="array" aca="1" ref="J758" ca="1">IF(ISNUMBER(I758),IF(INDEX(Activiteitenoverzicht!$B$5:$B$10001,I758)&lt;&gt;0,INDEX(Activiteitenoverzicht!$B$5:$B$10001,I758),"niet gevonden"),"-")</f>
        <v>-</v>
      </c>
      <c r="K758" t="str" cm="1">
        <f t="array" aca="1" ref="K758" ca="1">IF(ISNUMBER(I758),IF(INDEX(Activiteitenoverzicht!$G$5:$G$10001,I758)&lt;&gt;0,INDEX(Activiteitenoverzicht!$G$5:$G$10001,I758),"niet gevonden"),"-")</f>
        <v>-</v>
      </c>
      <c r="L758" t="str">
        <f ca="1">IF(ISNUMBER(I758), IFERROR(MATCH(A758,OFFSET(Activiteitenoverzicht!$D$5:$D$10001,I758,0), 0)+I758, "-"), "-")</f>
        <v>-</v>
      </c>
      <c r="M758" t="str" cm="1">
        <f t="array" aca="1" ref="M758" ca="1">IF(ISNUMBER(L758),IF(INDEX(Activiteitenoverzicht!$B$5:$B$10001,L758)&lt;&gt;0,INDEX(Activiteitenoverzicht!$B$5:$B$10001,L758),"niet gevonden"),"-")</f>
        <v>-</v>
      </c>
      <c r="N758" t="str" cm="1">
        <f t="array" aca="1" ref="N758" ca="1">IF(ISNUMBER(L758),IF(INDEX(Activiteitenoverzicht!$G$5:$G$10001,L758)&lt;&gt;0,INDEX(Activiteitenoverzicht!$G$5:$G$10001,L758),"niet gevonden"),"-")</f>
        <v>-</v>
      </c>
      <c r="O758" t="str">
        <f ca="1">IF(ISNUMBER(L758), IFERROR(MATCH(A758,OFFSET(Activiteitenoverzicht!$D$5:$D$10001,L758,0), 0)+L758, "-"), "-")</f>
        <v>-</v>
      </c>
      <c r="R758" t="str">
        <f ca="1">IF(ISNUMBER(O758), IFERROR(MATCH(A758,OFFSET(Activiteitenoverzicht!$D$5:$D$10001,O758,0), 0)+O758, "-"), "-")</f>
        <v>-</v>
      </c>
      <c r="U758" t="str">
        <f ca="1">IF(ISNUMBER(R758), IFERROR(MATCH(A758,OFFSET(Activiteitenoverzicht!$D$5:$D$10001,R758,0), 0)+R758, "-"), "-")</f>
        <v>-</v>
      </c>
      <c r="X758" t="str">
        <f ca="1">IF(ISNUMBER(U758), IFERROR(MATCH(A758,OFFSET(Activiteitenoverzicht!$D$5:$D$10001,U758,0), 0)+U758, "-"), "-")</f>
        <v>-</v>
      </c>
      <c r="AA758" t="str">
        <f ca="1">IF(ISNUMBER(X758), IFERROR(MATCH(A758,OFFSET(Activiteitenoverzicht!$D$5:$D$10001,X758,0), 0)+X758, "-"), "-")</f>
        <v>-</v>
      </c>
    </row>
    <row r="759" spans="2:27" x14ac:dyDescent="0.25">
      <c r="B759">
        <f t="shared" si="11"/>
        <v>0</v>
      </c>
      <c r="C759" t="e">
        <f>MATCH(A759,Activiteitenoverzicht!$D$5:$D$10001, 0)</f>
        <v>#N/A</v>
      </c>
      <c r="D759" t="e" cm="1">
        <f t="array" ref="D759">IF(INDEX(Activiteitenoverzicht!$B$5:$B$10001,C759)&lt;&gt;0,INDEX(Activiteitenoverzicht!$B$5:$B$10001,C759),"niet gevonden")</f>
        <v>#N/A</v>
      </c>
      <c r="E759" t="e" cm="1">
        <f t="array" ref="E759">IF(INDEX(Activiteitenoverzicht!$G$5:$G$10001,C759)&lt;&gt;0,INDEX(Activiteitenoverzicht!$G$5:$G$10001,C759),"niet gevonden")</f>
        <v>#N/A</v>
      </c>
      <c r="F759" t="str">
        <f ca="1">IFERROR(MATCH(A759,OFFSET(Activiteitenoverzicht!$D$5:$D$2079,C759,0), 0)+C759, "-")</f>
        <v>-</v>
      </c>
      <c r="G759" t="str" cm="1">
        <f t="array" aca="1" ref="G759" ca="1">IF(ISNUMBER(F759),IF(INDEX(Activiteitenoverzicht!$B$5:$B$10001,F759)&lt;&gt;0,INDEX(Activiteitenoverzicht!$B$5:$B$10001,F759),"niet gevonden"),"-")</f>
        <v>-</v>
      </c>
      <c r="H759" t="str" cm="1">
        <f t="array" aca="1" ref="H759" ca="1">IF(ISNUMBER(F759),IF(INDEX(Activiteitenoverzicht!$G$5:$G$10001,F759)&lt;&gt;0,INDEX(Activiteitenoverzicht!$G$5:$G$10001,F759),"niet gevonden"),"-")</f>
        <v>-</v>
      </c>
      <c r="I759" t="str">
        <f ca="1">IF(ISNUMBER(F759), IFERROR(MATCH(A759,OFFSET(Activiteitenoverzicht!$D$5:$D$10001,F759,0), 0)+F759, "-"), "-")</f>
        <v>-</v>
      </c>
      <c r="J759" t="str" cm="1">
        <f t="array" aca="1" ref="J759" ca="1">IF(ISNUMBER(I759),IF(INDEX(Activiteitenoverzicht!$B$5:$B$10001,I759)&lt;&gt;0,INDEX(Activiteitenoverzicht!$B$5:$B$10001,I759),"niet gevonden"),"-")</f>
        <v>-</v>
      </c>
      <c r="K759" t="str" cm="1">
        <f t="array" aca="1" ref="K759" ca="1">IF(ISNUMBER(I759),IF(INDEX(Activiteitenoverzicht!$G$5:$G$10001,I759)&lt;&gt;0,INDEX(Activiteitenoverzicht!$G$5:$G$10001,I759),"niet gevonden"),"-")</f>
        <v>-</v>
      </c>
      <c r="L759" t="str">
        <f ca="1">IF(ISNUMBER(I759), IFERROR(MATCH(A759,OFFSET(Activiteitenoverzicht!$D$5:$D$10001,I759,0), 0)+I759, "-"), "-")</f>
        <v>-</v>
      </c>
      <c r="M759" t="str" cm="1">
        <f t="array" aca="1" ref="M759" ca="1">IF(ISNUMBER(L759),IF(INDEX(Activiteitenoverzicht!$B$5:$B$10001,L759)&lt;&gt;0,INDEX(Activiteitenoverzicht!$B$5:$B$10001,L759),"niet gevonden"),"-")</f>
        <v>-</v>
      </c>
      <c r="N759" t="str" cm="1">
        <f t="array" aca="1" ref="N759" ca="1">IF(ISNUMBER(L759),IF(INDEX(Activiteitenoverzicht!$G$5:$G$10001,L759)&lt;&gt;0,INDEX(Activiteitenoverzicht!$G$5:$G$10001,L759),"niet gevonden"),"-")</f>
        <v>-</v>
      </c>
      <c r="O759" t="str">
        <f ca="1">IF(ISNUMBER(L759), IFERROR(MATCH(A759,OFFSET(Activiteitenoverzicht!$D$5:$D$10001,L759,0), 0)+L759, "-"), "-")</f>
        <v>-</v>
      </c>
      <c r="R759" t="str">
        <f ca="1">IF(ISNUMBER(O759), IFERROR(MATCH(A759,OFFSET(Activiteitenoverzicht!$D$5:$D$10001,O759,0), 0)+O759, "-"), "-")</f>
        <v>-</v>
      </c>
      <c r="U759" t="str">
        <f ca="1">IF(ISNUMBER(R759), IFERROR(MATCH(A759,OFFSET(Activiteitenoverzicht!$D$5:$D$10001,R759,0), 0)+R759, "-"), "-")</f>
        <v>-</v>
      </c>
      <c r="X759" t="str">
        <f ca="1">IF(ISNUMBER(U759), IFERROR(MATCH(A759,OFFSET(Activiteitenoverzicht!$D$5:$D$10001,U759,0), 0)+U759, "-"), "-")</f>
        <v>-</v>
      </c>
      <c r="AA759" t="str">
        <f ca="1">IF(ISNUMBER(X759), IFERROR(MATCH(A759,OFFSET(Activiteitenoverzicht!$D$5:$D$10001,X759,0), 0)+X759, "-"), "-")</f>
        <v>-</v>
      </c>
    </row>
    <row r="760" spans="2:27" x14ac:dyDescent="0.25">
      <c r="B760">
        <f t="shared" si="11"/>
        <v>0</v>
      </c>
      <c r="C760" t="e">
        <f>MATCH(A760,Activiteitenoverzicht!$D$5:$D$10001, 0)</f>
        <v>#N/A</v>
      </c>
      <c r="D760" t="e" cm="1">
        <f t="array" ref="D760">IF(INDEX(Activiteitenoverzicht!$B$5:$B$10001,C760)&lt;&gt;0,INDEX(Activiteitenoverzicht!$B$5:$B$10001,C760),"niet gevonden")</f>
        <v>#N/A</v>
      </c>
      <c r="E760" t="e" cm="1">
        <f t="array" ref="E760">IF(INDEX(Activiteitenoverzicht!$G$5:$G$10001,C760)&lt;&gt;0,INDEX(Activiteitenoverzicht!$G$5:$G$10001,C760),"niet gevonden")</f>
        <v>#N/A</v>
      </c>
      <c r="F760" t="str">
        <f ca="1">IFERROR(MATCH(A760,OFFSET(Activiteitenoverzicht!$D$5:$D$2079,C760,0), 0)+C760, "-")</f>
        <v>-</v>
      </c>
      <c r="G760" t="str" cm="1">
        <f t="array" aca="1" ref="G760" ca="1">IF(ISNUMBER(F760),IF(INDEX(Activiteitenoverzicht!$B$5:$B$10001,F760)&lt;&gt;0,INDEX(Activiteitenoverzicht!$B$5:$B$10001,F760),"niet gevonden"),"-")</f>
        <v>-</v>
      </c>
      <c r="H760" t="str" cm="1">
        <f t="array" aca="1" ref="H760" ca="1">IF(ISNUMBER(F760),IF(INDEX(Activiteitenoverzicht!$G$5:$G$10001,F760)&lt;&gt;0,INDEX(Activiteitenoverzicht!$G$5:$G$10001,F760),"niet gevonden"),"-")</f>
        <v>-</v>
      </c>
      <c r="I760" t="str">
        <f ca="1">IF(ISNUMBER(F760), IFERROR(MATCH(A760,OFFSET(Activiteitenoverzicht!$D$5:$D$10001,F760,0), 0)+F760, "-"), "-")</f>
        <v>-</v>
      </c>
      <c r="J760" t="str" cm="1">
        <f t="array" aca="1" ref="J760" ca="1">IF(ISNUMBER(I760),IF(INDEX(Activiteitenoverzicht!$B$5:$B$10001,I760)&lt;&gt;0,INDEX(Activiteitenoverzicht!$B$5:$B$10001,I760),"niet gevonden"),"-")</f>
        <v>-</v>
      </c>
      <c r="K760" t="str" cm="1">
        <f t="array" aca="1" ref="K760" ca="1">IF(ISNUMBER(I760),IF(INDEX(Activiteitenoverzicht!$G$5:$G$10001,I760)&lt;&gt;0,INDEX(Activiteitenoverzicht!$G$5:$G$10001,I760),"niet gevonden"),"-")</f>
        <v>-</v>
      </c>
      <c r="L760" t="str">
        <f ca="1">IF(ISNUMBER(I760), IFERROR(MATCH(A760,OFFSET(Activiteitenoverzicht!$D$5:$D$10001,I760,0), 0)+I760, "-"), "-")</f>
        <v>-</v>
      </c>
      <c r="M760" t="str" cm="1">
        <f t="array" aca="1" ref="M760" ca="1">IF(ISNUMBER(L760),IF(INDEX(Activiteitenoverzicht!$B$5:$B$10001,L760)&lt;&gt;0,INDEX(Activiteitenoverzicht!$B$5:$B$10001,L760),"niet gevonden"),"-")</f>
        <v>-</v>
      </c>
      <c r="N760" t="str" cm="1">
        <f t="array" aca="1" ref="N760" ca="1">IF(ISNUMBER(L760),IF(INDEX(Activiteitenoverzicht!$G$5:$G$10001,L760)&lt;&gt;0,INDEX(Activiteitenoverzicht!$G$5:$G$10001,L760),"niet gevonden"),"-")</f>
        <v>-</v>
      </c>
      <c r="O760" t="str">
        <f ca="1">IF(ISNUMBER(L760), IFERROR(MATCH(A760,OFFSET(Activiteitenoverzicht!$D$5:$D$10001,L760,0), 0)+L760, "-"), "-")</f>
        <v>-</v>
      </c>
      <c r="R760" t="str">
        <f ca="1">IF(ISNUMBER(O760), IFERROR(MATCH(A760,OFFSET(Activiteitenoverzicht!$D$5:$D$10001,O760,0), 0)+O760, "-"), "-")</f>
        <v>-</v>
      </c>
      <c r="U760" t="str">
        <f ca="1">IF(ISNUMBER(R760), IFERROR(MATCH(A760,OFFSET(Activiteitenoverzicht!$D$5:$D$10001,R760,0), 0)+R760, "-"), "-")</f>
        <v>-</v>
      </c>
      <c r="X760" t="str">
        <f ca="1">IF(ISNUMBER(U760), IFERROR(MATCH(A760,OFFSET(Activiteitenoverzicht!$D$5:$D$10001,U760,0), 0)+U760, "-"), "-")</f>
        <v>-</v>
      </c>
      <c r="AA760" t="str">
        <f ca="1">IF(ISNUMBER(X760), IFERROR(MATCH(A760,OFFSET(Activiteitenoverzicht!$D$5:$D$10001,X760,0), 0)+X760, "-"), "-")</f>
        <v>-</v>
      </c>
    </row>
    <row r="761" spans="2:27" x14ac:dyDescent="0.25">
      <c r="B761">
        <f t="shared" si="11"/>
        <v>0</v>
      </c>
      <c r="C761" t="e">
        <f>MATCH(A761,Activiteitenoverzicht!$D$5:$D$10001, 0)</f>
        <v>#N/A</v>
      </c>
      <c r="D761" t="e" cm="1">
        <f t="array" ref="D761">IF(INDEX(Activiteitenoverzicht!$B$5:$B$10001,C761)&lt;&gt;0,INDEX(Activiteitenoverzicht!$B$5:$B$10001,C761),"niet gevonden")</f>
        <v>#N/A</v>
      </c>
      <c r="E761" t="e" cm="1">
        <f t="array" ref="E761">IF(INDEX(Activiteitenoverzicht!$G$5:$G$10001,C761)&lt;&gt;0,INDEX(Activiteitenoverzicht!$G$5:$G$10001,C761),"niet gevonden")</f>
        <v>#N/A</v>
      </c>
      <c r="F761" t="str">
        <f ca="1">IFERROR(MATCH(A761,OFFSET(Activiteitenoverzicht!$D$5:$D$2079,C761,0), 0)+C761, "-")</f>
        <v>-</v>
      </c>
      <c r="G761" t="str" cm="1">
        <f t="array" aca="1" ref="G761" ca="1">IF(ISNUMBER(F761),IF(INDEX(Activiteitenoverzicht!$B$5:$B$10001,F761)&lt;&gt;0,INDEX(Activiteitenoverzicht!$B$5:$B$10001,F761),"niet gevonden"),"-")</f>
        <v>-</v>
      </c>
      <c r="H761" t="str" cm="1">
        <f t="array" aca="1" ref="H761" ca="1">IF(ISNUMBER(F761),IF(INDEX(Activiteitenoverzicht!$G$5:$G$10001,F761)&lt;&gt;0,INDEX(Activiteitenoverzicht!$G$5:$G$10001,F761),"niet gevonden"),"-")</f>
        <v>-</v>
      </c>
      <c r="I761" t="str">
        <f ca="1">IF(ISNUMBER(F761), IFERROR(MATCH(A761,OFFSET(Activiteitenoverzicht!$D$5:$D$10001,F761,0), 0)+F761, "-"), "-")</f>
        <v>-</v>
      </c>
      <c r="J761" t="str" cm="1">
        <f t="array" aca="1" ref="J761" ca="1">IF(ISNUMBER(I761),IF(INDEX(Activiteitenoverzicht!$B$5:$B$10001,I761)&lt;&gt;0,INDEX(Activiteitenoverzicht!$B$5:$B$10001,I761),"niet gevonden"),"-")</f>
        <v>-</v>
      </c>
      <c r="K761" t="str" cm="1">
        <f t="array" aca="1" ref="K761" ca="1">IF(ISNUMBER(I761),IF(INDEX(Activiteitenoverzicht!$G$5:$G$10001,I761)&lt;&gt;0,INDEX(Activiteitenoverzicht!$G$5:$G$10001,I761),"niet gevonden"),"-")</f>
        <v>-</v>
      </c>
      <c r="L761" t="str">
        <f ca="1">IF(ISNUMBER(I761), IFERROR(MATCH(A761,OFFSET(Activiteitenoverzicht!$D$5:$D$10001,I761,0), 0)+I761, "-"), "-")</f>
        <v>-</v>
      </c>
      <c r="M761" t="str" cm="1">
        <f t="array" aca="1" ref="M761" ca="1">IF(ISNUMBER(L761),IF(INDEX(Activiteitenoverzicht!$B$5:$B$10001,L761)&lt;&gt;0,INDEX(Activiteitenoverzicht!$B$5:$B$10001,L761),"niet gevonden"),"-")</f>
        <v>-</v>
      </c>
      <c r="N761" t="str" cm="1">
        <f t="array" aca="1" ref="N761" ca="1">IF(ISNUMBER(L761),IF(INDEX(Activiteitenoverzicht!$G$5:$G$10001,L761)&lt;&gt;0,INDEX(Activiteitenoverzicht!$G$5:$G$10001,L761),"niet gevonden"),"-")</f>
        <v>-</v>
      </c>
      <c r="O761" t="str">
        <f ca="1">IF(ISNUMBER(L761), IFERROR(MATCH(A761,OFFSET(Activiteitenoverzicht!$D$5:$D$10001,L761,0), 0)+L761, "-"), "-")</f>
        <v>-</v>
      </c>
      <c r="R761" t="str">
        <f ca="1">IF(ISNUMBER(O761), IFERROR(MATCH(A761,OFFSET(Activiteitenoverzicht!$D$5:$D$10001,O761,0), 0)+O761, "-"), "-")</f>
        <v>-</v>
      </c>
      <c r="U761" t="str">
        <f ca="1">IF(ISNUMBER(R761), IFERROR(MATCH(A761,OFFSET(Activiteitenoverzicht!$D$5:$D$10001,R761,0), 0)+R761, "-"), "-")</f>
        <v>-</v>
      </c>
      <c r="X761" t="str">
        <f ca="1">IF(ISNUMBER(U761), IFERROR(MATCH(A761,OFFSET(Activiteitenoverzicht!$D$5:$D$10001,U761,0), 0)+U761, "-"), "-")</f>
        <v>-</v>
      </c>
      <c r="AA761" t="str">
        <f ca="1">IF(ISNUMBER(X761), IFERROR(MATCH(A761,OFFSET(Activiteitenoverzicht!$D$5:$D$10001,X761,0), 0)+X761, "-"), "-")</f>
        <v>-</v>
      </c>
    </row>
    <row r="762" spans="2:27" x14ac:dyDescent="0.25">
      <c r="B762">
        <f t="shared" si="11"/>
        <v>0</v>
      </c>
      <c r="C762" t="e">
        <f>MATCH(A762,Activiteitenoverzicht!$D$5:$D$10001, 0)</f>
        <v>#N/A</v>
      </c>
      <c r="D762" t="e" cm="1">
        <f t="array" ref="D762">IF(INDEX(Activiteitenoverzicht!$B$5:$B$10001,C762)&lt;&gt;0,INDEX(Activiteitenoverzicht!$B$5:$B$10001,C762),"niet gevonden")</f>
        <v>#N/A</v>
      </c>
      <c r="E762" t="e" cm="1">
        <f t="array" ref="E762">IF(INDEX(Activiteitenoverzicht!$G$5:$G$10001,C762)&lt;&gt;0,INDEX(Activiteitenoverzicht!$G$5:$G$10001,C762),"niet gevonden")</f>
        <v>#N/A</v>
      </c>
      <c r="F762" t="str">
        <f ca="1">IFERROR(MATCH(A762,OFFSET(Activiteitenoverzicht!$D$5:$D$2079,C762,0), 0)+C762, "-")</f>
        <v>-</v>
      </c>
      <c r="G762" t="str" cm="1">
        <f t="array" aca="1" ref="G762" ca="1">IF(ISNUMBER(F762),IF(INDEX(Activiteitenoverzicht!$B$5:$B$10001,F762)&lt;&gt;0,INDEX(Activiteitenoverzicht!$B$5:$B$10001,F762),"niet gevonden"),"-")</f>
        <v>-</v>
      </c>
      <c r="H762" t="str" cm="1">
        <f t="array" aca="1" ref="H762" ca="1">IF(ISNUMBER(F762),IF(INDEX(Activiteitenoverzicht!$G$5:$G$10001,F762)&lt;&gt;0,INDEX(Activiteitenoverzicht!$G$5:$G$10001,F762),"niet gevonden"),"-")</f>
        <v>-</v>
      </c>
      <c r="I762" t="str">
        <f ca="1">IF(ISNUMBER(F762), IFERROR(MATCH(A762,OFFSET(Activiteitenoverzicht!$D$5:$D$10001,F762,0), 0)+F762, "-"), "-")</f>
        <v>-</v>
      </c>
      <c r="J762" t="str" cm="1">
        <f t="array" aca="1" ref="J762" ca="1">IF(ISNUMBER(I762),IF(INDEX(Activiteitenoverzicht!$B$5:$B$10001,I762)&lt;&gt;0,INDEX(Activiteitenoverzicht!$B$5:$B$10001,I762),"niet gevonden"),"-")</f>
        <v>-</v>
      </c>
      <c r="K762" t="str" cm="1">
        <f t="array" aca="1" ref="K762" ca="1">IF(ISNUMBER(I762),IF(INDEX(Activiteitenoverzicht!$G$5:$G$10001,I762)&lt;&gt;0,INDEX(Activiteitenoverzicht!$G$5:$G$10001,I762),"niet gevonden"),"-")</f>
        <v>-</v>
      </c>
      <c r="L762" t="str">
        <f ca="1">IF(ISNUMBER(I762), IFERROR(MATCH(A762,OFFSET(Activiteitenoverzicht!$D$5:$D$10001,I762,0), 0)+I762, "-"), "-")</f>
        <v>-</v>
      </c>
      <c r="M762" t="str" cm="1">
        <f t="array" aca="1" ref="M762" ca="1">IF(ISNUMBER(L762),IF(INDEX(Activiteitenoverzicht!$B$5:$B$10001,L762)&lt;&gt;0,INDEX(Activiteitenoverzicht!$B$5:$B$10001,L762),"niet gevonden"),"-")</f>
        <v>-</v>
      </c>
      <c r="N762" t="str" cm="1">
        <f t="array" aca="1" ref="N762" ca="1">IF(ISNUMBER(L762),IF(INDEX(Activiteitenoverzicht!$G$5:$G$10001,L762)&lt;&gt;0,INDEX(Activiteitenoverzicht!$G$5:$G$10001,L762),"niet gevonden"),"-")</f>
        <v>-</v>
      </c>
      <c r="O762" t="str">
        <f ca="1">IF(ISNUMBER(L762), IFERROR(MATCH(A762,OFFSET(Activiteitenoverzicht!$D$5:$D$10001,L762,0), 0)+L762, "-"), "-")</f>
        <v>-</v>
      </c>
      <c r="R762" t="str">
        <f ca="1">IF(ISNUMBER(O762), IFERROR(MATCH(A762,OFFSET(Activiteitenoverzicht!$D$5:$D$10001,O762,0), 0)+O762, "-"), "-")</f>
        <v>-</v>
      </c>
      <c r="U762" t="str">
        <f ca="1">IF(ISNUMBER(R762), IFERROR(MATCH(A762,OFFSET(Activiteitenoverzicht!$D$5:$D$10001,R762,0), 0)+R762, "-"), "-")</f>
        <v>-</v>
      </c>
      <c r="X762" t="str">
        <f ca="1">IF(ISNUMBER(U762), IFERROR(MATCH(A762,OFFSET(Activiteitenoverzicht!$D$5:$D$10001,U762,0), 0)+U762, "-"), "-")</f>
        <v>-</v>
      </c>
      <c r="AA762" t="str">
        <f ca="1">IF(ISNUMBER(X762), IFERROR(MATCH(A762,OFFSET(Activiteitenoverzicht!$D$5:$D$10001,X762,0), 0)+X762, "-"), "-")</f>
        <v>-</v>
      </c>
    </row>
    <row r="763" spans="2:27" x14ac:dyDescent="0.25">
      <c r="B763">
        <f t="shared" ref="B763:B826" si="12">A763</f>
        <v>0</v>
      </c>
      <c r="C763" t="e">
        <f>MATCH(A763,Activiteitenoverzicht!$D$5:$D$10001, 0)</f>
        <v>#N/A</v>
      </c>
      <c r="D763" t="e" cm="1">
        <f t="array" ref="D763">IF(INDEX(Activiteitenoverzicht!$B$5:$B$10001,C763)&lt;&gt;0,INDEX(Activiteitenoverzicht!$B$5:$B$10001,C763),"niet gevonden")</f>
        <v>#N/A</v>
      </c>
      <c r="E763" t="e" cm="1">
        <f t="array" ref="E763">IF(INDEX(Activiteitenoverzicht!$G$5:$G$10001,C763)&lt;&gt;0,INDEX(Activiteitenoverzicht!$G$5:$G$10001,C763),"niet gevonden")</f>
        <v>#N/A</v>
      </c>
      <c r="F763" t="str">
        <f ca="1">IFERROR(MATCH(A763,OFFSET(Activiteitenoverzicht!$D$5:$D$2079,C763,0), 0)+C763, "-")</f>
        <v>-</v>
      </c>
      <c r="G763" t="str" cm="1">
        <f t="array" aca="1" ref="G763" ca="1">IF(ISNUMBER(F763),IF(INDEX(Activiteitenoverzicht!$B$5:$B$10001,F763)&lt;&gt;0,INDEX(Activiteitenoverzicht!$B$5:$B$10001,F763),"niet gevonden"),"-")</f>
        <v>-</v>
      </c>
      <c r="H763" t="str" cm="1">
        <f t="array" aca="1" ref="H763" ca="1">IF(ISNUMBER(F763),IF(INDEX(Activiteitenoverzicht!$G$5:$G$10001,F763)&lt;&gt;0,INDEX(Activiteitenoverzicht!$G$5:$G$10001,F763),"niet gevonden"),"-")</f>
        <v>-</v>
      </c>
      <c r="I763" t="str">
        <f ca="1">IF(ISNUMBER(F763), IFERROR(MATCH(A763,OFFSET(Activiteitenoverzicht!$D$5:$D$10001,F763,0), 0)+F763, "-"), "-")</f>
        <v>-</v>
      </c>
      <c r="J763" t="str" cm="1">
        <f t="array" aca="1" ref="J763" ca="1">IF(ISNUMBER(I763),IF(INDEX(Activiteitenoverzicht!$B$5:$B$10001,I763)&lt;&gt;0,INDEX(Activiteitenoverzicht!$B$5:$B$10001,I763),"niet gevonden"),"-")</f>
        <v>-</v>
      </c>
      <c r="K763" t="str" cm="1">
        <f t="array" aca="1" ref="K763" ca="1">IF(ISNUMBER(I763),IF(INDEX(Activiteitenoverzicht!$G$5:$G$10001,I763)&lt;&gt;0,INDEX(Activiteitenoverzicht!$G$5:$G$10001,I763),"niet gevonden"),"-")</f>
        <v>-</v>
      </c>
      <c r="L763" t="str">
        <f ca="1">IF(ISNUMBER(I763), IFERROR(MATCH(A763,OFFSET(Activiteitenoverzicht!$D$5:$D$10001,I763,0), 0)+I763, "-"), "-")</f>
        <v>-</v>
      </c>
      <c r="M763" t="str" cm="1">
        <f t="array" aca="1" ref="M763" ca="1">IF(ISNUMBER(L763),IF(INDEX(Activiteitenoverzicht!$B$5:$B$10001,L763)&lt;&gt;0,INDEX(Activiteitenoverzicht!$B$5:$B$10001,L763),"niet gevonden"),"-")</f>
        <v>-</v>
      </c>
      <c r="N763" t="str" cm="1">
        <f t="array" aca="1" ref="N763" ca="1">IF(ISNUMBER(L763),IF(INDEX(Activiteitenoverzicht!$G$5:$G$10001,L763)&lt;&gt;0,INDEX(Activiteitenoverzicht!$G$5:$G$10001,L763),"niet gevonden"),"-")</f>
        <v>-</v>
      </c>
      <c r="O763" t="str">
        <f ca="1">IF(ISNUMBER(L763), IFERROR(MATCH(A763,OFFSET(Activiteitenoverzicht!$D$5:$D$10001,L763,0), 0)+L763, "-"), "-")</f>
        <v>-</v>
      </c>
      <c r="R763" t="str">
        <f ca="1">IF(ISNUMBER(O763), IFERROR(MATCH(A763,OFFSET(Activiteitenoverzicht!$D$5:$D$10001,O763,0), 0)+O763, "-"), "-")</f>
        <v>-</v>
      </c>
      <c r="U763" t="str">
        <f ca="1">IF(ISNUMBER(R763), IFERROR(MATCH(A763,OFFSET(Activiteitenoverzicht!$D$5:$D$10001,R763,0), 0)+R763, "-"), "-")</f>
        <v>-</v>
      </c>
      <c r="X763" t="str">
        <f ca="1">IF(ISNUMBER(U763), IFERROR(MATCH(A763,OFFSET(Activiteitenoverzicht!$D$5:$D$10001,U763,0), 0)+U763, "-"), "-")</f>
        <v>-</v>
      </c>
      <c r="AA763" t="str">
        <f ca="1">IF(ISNUMBER(X763), IFERROR(MATCH(A763,OFFSET(Activiteitenoverzicht!$D$5:$D$10001,X763,0), 0)+X763, "-"), "-")</f>
        <v>-</v>
      </c>
    </row>
    <row r="764" spans="2:27" x14ac:dyDescent="0.25">
      <c r="B764">
        <f t="shared" si="12"/>
        <v>0</v>
      </c>
      <c r="C764" t="e">
        <f>MATCH(A764,Activiteitenoverzicht!$D$5:$D$10001, 0)</f>
        <v>#N/A</v>
      </c>
      <c r="D764" t="e" cm="1">
        <f t="array" ref="D764">IF(INDEX(Activiteitenoverzicht!$B$5:$B$10001,C764)&lt;&gt;0,INDEX(Activiteitenoverzicht!$B$5:$B$10001,C764),"niet gevonden")</f>
        <v>#N/A</v>
      </c>
      <c r="E764" t="e" cm="1">
        <f t="array" ref="E764">IF(INDEX(Activiteitenoverzicht!$G$5:$G$10001,C764)&lt;&gt;0,INDEX(Activiteitenoverzicht!$G$5:$G$10001,C764),"niet gevonden")</f>
        <v>#N/A</v>
      </c>
      <c r="F764" t="str">
        <f ca="1">IFERROR(MATCH(A764,OFFSET(Activiteitenoverzicht!$D$5:$D$2079,C764,0), 0)+C764, "-")</f>
        <v>-</v>
      </c>
      <c r="G764" t="str" cm="1">
        <f t="array" aca="1" ref="G764" ca="1">IF(ISNUMBER(F764),IF(INDEX(Activiteitenoverzicht!$B$5:$B$10001,F764)&lt;&gt;0,INDEX(Activiteitenoverzicht!$B$5:$B$10001,F764),"niet gevonden"),"-")</f>
        <v>-</v>
      </c>
      <c r="H764" t="str" cm="1">
        <f t="array" aca="1" ref="H764" ca="1">IF(ISNUMBER(F764),IF(INDEX(Activiteitenoverzicht!$G$5:$G$10001,F764)&lt;&gt;0,INDEX(Activiteitenoverzicht!$G$5:$G$10001,F764),"niet gevonden"),"-")</f>
        <v>-</v>
      </c>
      <c r="I764" t="str">
        <f ca="1">IF(ISNUMBER(F764), IFERROR(MATCH(A764,OFFSET(Activiteitenoverzicht!$D$5:$D$10001,F764,0), 0)+F764, "-"), "-")</f>
        <v>-</v>
      </c>
      <c r="J764" t="str" cm="1">
        <f t="array" aca="1" ref="J764" ca="1">IF(ISNUMBER(I764),IF(INDEX(Activiteitenoverzicht!$B$5:$B$10001,I764)&lt;&gt;0,INDEX(Activiteitenoverzicht!$B$5:$B$10001,I764),"niet gevonden"),"-")</f>
        <v>-</v>
      </c>
      <c r="K764" t="str" cm="1">
        <f t="array" aca="1" ref="K764" ca="1">IF(ISNUMBER(I764),IF(INDEX(Activiteitenoverzicht!$G$5:$G$10001,I764)&lt;&gt;0,INDEX(Activiteitenoverzicht!$G$5:$G$10001,I764),"niet gevonden"),"-")</f>
        <v>-</v>
      </c>
      <c r="L764" t="str">
        <f ca="1">IF(ISNUMBER(I764), IFERROR(MATCH(A764,OFFSET(Activiteitenoverzicht!$D$5:$D$10001,I764,0), 0)+I764, "-"), "-")</f>
        <v>-</v>
      </c>
      <c r="M764" t="str" cm="1">
        <f t="array" aca="1" ref="M764" ca="1">IF(ISNUMBER(L764),IF(INDEX(Activiteitenoverzicht!$B$5:$B$10001,L764)&lt;&gt;0,INDEX(Activiteitenoverzicht!$B$5:$B$10001,L764),"niet gevonden"),"-")</f>
        <v>-</v>
      </c>
      <c r="N764" t="str" cm="1">
        <f t="array" aca="1" ref="N764" ca="1">IF(ISNUMBER(L764),IF(INDEX(Activiteitenoverzicht!$G$5:$G$10001,L764)&lt;&gt;0,INDEX(Activiteitenoverzicht!$G$5:$G$10001,L764),"niet gevonden"),"-")</f>
        <v>-</v>
      </c>
      <c r="O764" t="str">
        <f ca="1">IF(ISNUMBER(L764), IFERROR(MATCH(A764,OFFSET(Activiteitenoverzicht!$D$5:$D$10001,L764,0), 0)+L764, "-"), "-")</f>
        <v>-</v>
      </c>
      <c r="R764" t="str">
        <f ca="1">IF(ISNUMBER(O764), IFERROR(MATCH(A764,OFFSET(Activiteitenoverzicht!$D$5:$D$10001,O764,0), 0)+O764, "-"), "-")</f>
        <v>-</v>
      </c>
      <c r="U764" t="str">
        <f ca="1">IF(ISNUMBER(R764), IFERROR(MATCH(A764,OFFSET(Activiteitenoverzicht!$D$5:$D$10001,R764,0), 0)+R764, "-"), "-")</f>
        <v>-</v>
      </c>
      <c r="X764" t="str">
        <f ca="1">IF(ISNUMBER(U764), IFERROR(MATCH(A764,OFFSET(Activiteitenoverzicht!$D$5:$D$10001,U764,0), 0)+U764, "-"), "-")</f>
        <v>-</v>
      </c>
      <c r="AA764" t="str">
        <f ca="1">IF(ISNUMBER(X764), IFERROR(MATCH(A764,OFFSET(Activiteitenoverzicht!$D$5:$D$10001,X764,0), 0)+X764, "-"), "-")</f>
        <v>-</v>
      </c>
    </row>
    <row r="765" spans="2:27" x14ac:dyDescent="0.25">
      <c r="B765">
        <f t="shared" si="12"/>
        <v>0</v>
      </c>
      <c r="C765" t="e">
        <f>MATCH(A765,Activiteitenoverzicht!$D$5:$D$10001, 0)</f>
        <v>#N/A</v>
      </c>
      <c r="D765" t="e" cm="1">
        <f t="array" ref="D765">IF(INDEX(Activiteitenoverzicht!$B$5:$B$10001,C765)&lt;&gt;0,INDEX(Activiteitenoverzicht!$B$5:$B$10001,C765),"niet gevonden")</f>
        <v>#N/A</v>
      </c>
      <c r="E765" t="e" cm="1">
        <f t="array" ref="E765">IF(INDEX(Activiteitenoverzicht!$G$5:$G$10001,C765)&lt;&gt;0,INDEX(Activiteitenoverzicht!$G$5:$G$10001,C765),"niet gevonden")</f>
        <v>#N/A</v>
      </c>
      <c r="F765" t="str">
        <f ca="1">IFERROR(MATCH(A765,OFFSET(Activiteitenoverzicht!$D$5:$D$2079,C765,0), 0)+C765, "-")</f>
        <v>-</v>
      </c>
      <c r="G765" t="str" cm="1">
        <f t="array" aca="1" ref="G765" ca="1">IF(ISNUMBER(F765),IF(INDEX(Activiteitenoverzicht!$B$5:$B$10001,F765)&lt;&gt;0,INDEX(Activiteitenoverzicht!$B$5:$B$10001,F765),"niet gevonden"),"-")</f>
        <v>-</v>
      </c>
      <c r="H765" t="str" cm="1">
        <f t="array" aca="1" ref="H765" ca="1">IF(ISNUMBER(F765),IF(INDEX(Activiteitenoverzicht!$G$5:$G$10001,F765)&lt;&gt;0,INDEX(Activiteitenoverzicht!$G$5:$G$10001,F765),"niet gevonden"),"-")</f>
        <v>-</v>
      </c>
      <c r="I765" t="str">
        <f ca="1">IF(ISNUMBER(F765), IFERROR(MATCH(A765,OFFSET(Activiteitenoverzicht!$D$5:$D$10001,F765,0), 0)+F765, "-"), "-")</f>
        <v>-</v>
      </c>
      <c r="J765" t="str" cm="1">
        <f t="array" aca="1" ref="J765" ca="1">IF(ISNUMBER(I765),IF(INDEX(Activiteitenoverzicht!$B$5:$B$10001,I765)&lt;&gt;0,INDEX(Activiteitenoverzicht!$B$5:$B$10001,I765),"niet gevonden"),"-")</f>
        <v>-</v>
      </c>
      <c r="K765" t="str" cm="1">
        <f t="array" aca="1" ref="K765" ca="1">IF(ISNUMBER(I765),IF(INDEX(Activiteitenoverzicht!$G$5:$G$10001,I765)&lt;&gt;0,INDEX(Activiteitenoverzicht!$G$5:$G$10001,I765),"niet gevonden"),"-")</f>
        <v>-</v>
      </c>
      <c r="L765" t="str">
        <f ca="1">IF(ISNUMBER(I765), IFERROR(MATCH(A765,OFFSET(Activiteitenoverzicht!$D$5:$D$10001,I765,0), 0)+I765, "-"), "-")</f>
        <v>-</v>
      </c>
      <c r="M765" t="str" cm="1">
        <f t="array" aca="1" ref="M765" ca="1">IF(ISNUMBER(L765),IF(INDEX(Activiteitenoverzicht!$B$5:$B$10001,L765)&lt;&gt;0,INDEX(Activiteitenoverzicht!$B$5:$B$10001,L765),"niet gevonden"),"-")</f>
        <v>-</v>
      </c>
      <c r="N765" t="str" cm="1">
        <f t="array" aca="1" ref="N765" ca="1">IF(ISNUMBER(L765),IF(INDEX(Activiteitenoverzicht!$G$5:$G$10001,L765)&lt;&gt;0,INDEX(Activiteitenoverzicht!$G$5:$G$10001,L765),"niet gevonden"),"-")</f>
        <v>-</v>
      </c>
      <c r="O765" t="str">
        <f ca="1">IF(ISNUMBER(L765), IFERROR(MATCH(A765,OFFSET(Activiteitenoverzicht!$D$5:$D$10001,L765,0), 0)+L765, "-"), "-")</f>
        <v>-</v>
      </c>
      <c r="R765" t="str">
        <f ca="1">IF(ISNUMBER(O765), IFERROR(MATCH(A765,OFFSET(Activiteitenoverzicht!$D$5:$D$10001,O765,0), 0)+O765, "-"), "-")</f>
        <v>-</v>
      </c>
      <c r="U765" t="str">
        <f ca="1">IF(ISNUMBER(R765), IFERROR(MATCH(A765,OFFSET(Activiteitenoverzicht!$D$5:$D$10001,R765,0), 0)+R765, "-"), "-")</f>
        <v>-</v>
      </c>
      <c r="X765" t="str">
        <f ca="1">IF(ISNUMBER(U765), IFERROR(MATCH(A765,OFFSET(Activiteitenoverzicht!$D$5:$D$10001,U765,0), 0)+U765, "-"), "-")</f>
        <v>-</v>
      </c>
      <c r="AA765" t="str">
        <f ca="1">IF(ISNUMBER(X765), IFERROR(MATCH(A765,OFFSET(Activiteitenoverzicht!$D$5:$D$10001,X765,0), 0)+X765, "-"), "-")</f>
        <v>-</v>
      </c>
    </row>
    <row r="766" spans="2:27" x14ac:dyDescent="0.25">
      <c r="B766">
        <f t="shared" si="12"/>
        <v>0</v>
      </c>
      <c r="C766" t="e">
        <f>MATCH(A766,Activiteitenoverzicht!$D$5:$D$10001, 0)</f>
        <v>#N/A</v>
      </c>
      <c r="D766" t="e" cm="1">
        <f t="array" ref="D766">IF(INDEX(Activiteitenoverzicht!$B$5:$B$10001,C766)&lt;&gt;0,INDEX(Activiteitenoverzicht!$B$5:$B$10001,C766),"niet gevonden")</f>
        <v>#N/A</v>
      </c>
      <c r="E766" t="e" cm="1">
        <f t="array" ref="E766">IF(INDEX(Activiteitenoverzicht!$G$5:$G$10001,C766)&lt;&gt;0,INDEX(Activiteitenoverzicht!$G$5:$G$10001,C766),"niet gevonden")</f>
        <v>#N/A</v>
      </c>
      <c r="F766" t="str">
        <f ca="1">IFERROR(MATCH(A766,OFFSET(Activiteitenoverzicht!$D$5:$D$2079,C766,0), 0)+C766, "-")</f>
        <v>-</v>
      </c>
      <c r="G766" t="str" cm="1">
        <f t="array" aca="1" ref="G766" ca="1">IF(ISNUMBER(F766),IF(INDEX(Activiteitenoverzicht!$B$5:$B$10001,F766)&lt;&gt;0,INDEX(Activiteitenoverzicht!$B$5:$B$10001,F766),"niet gevonden"),"-")</f>
        <v>-</v>
      </c>
      <c r="H766" t="str" cm="1">
        <f t="array" aca="1" ref="H766" ca="1">IF(ISNUMBER(F766),IF(INDEX(Activiteitenoverzicht!$G$5:$G$10001,F766)&lt;&gt;0,INDEX(Activiteitenoverzicht!$G$5:$G$10001,F766),"niet gevonden"),"-")</f>
        <v>-</v>
      </c>
      <c r="I766" t="str">
        <f ca="1">IF(ISNUMBER(F766), IFERROR(MATCH(A766,OFFSET(Activiteitenoverzicht!$D$5:$D$10001,F766,0), 0)+F766, "-"), "-")</f>
        <v>-</v>
      </c>
      <c r="J766" t="str" cm="1">
        <f t="array" aca="1" ref="J766" ca="1">IF(ISNUMBER(I766),IF(INDEX(Activiteitenoverzicht!$B$5:$B$10001,I766)&lt;&gt;0,INDEX(Activiteitenoverzicht!$B$5:$B$10001,I766),"niet gevonden"),"-")</f>
        <v>-</v>
      </c>
      <c r="K766" t="str" cm="1">
        <f t="array" aca="1" ref="K766" ca="1">IF(ISNUMBER(I766),IF(INDEX(Activiteitenoverzicht!$G$5:$G$10001,I766)&lt;&gt;0,INDEX(Activiteitenoverzicht!$G$5:$G$10001,I766),"niet gevonden"),"-")</f>
        <v>-</v>
      </c>
      <c r="L766" t="str">
        <f ca="1">IF(ISNUMBER(I766), IFERROR(MATCH(A766,OFFSET(Activiteitenoverzicht!$D$5:$D$10001,I766,0), 0)+I766, "-"), "-")</f>
        <v>-</v>
      </c>
      <c r="M766" t="str" cm="1">
        <f t="array" aca="1" ref="M766" ca="1">IF(ISNUMBER(L766),IF(INDEX(Activiteitenoverzicht!$B$5:$B$10001,L766)&lt;&gt;0,INDEX(Activiteitenoverzicht!$B$5:$B$10001,L766),"niet gevonden"),"-")</f>
        <v>-</v>
      </c>
      <c r="N766" t="str" cm="1">
        <f t="array" aca="1" ref="N766" ca="1">IF(ISNUMBER(L766),IF(INDEX(Activiteitenoverzicht!$G$5:$G$10001,L766)&lt;&gt;0,INDEX(Activiteitenoverzicht!$G$5:$G$10001,L766),"niet gevonden"),"-")</f>
        <v>-</v>
      </c>
      <c r="O766" t="str">
        <f ca="1">IF(ISNUMBER(L766), IFERROR(MATCH(A766,OFFSET(Activiteitenoverzicht!$D$5:$D$10001,L766,0), 0)+L766, "-"), "-")</f>
        <v>-</v>
      </c>
      <c r="R766" t="str">
        <f ca="1">IF(ISNUMBER(O766), IFERROR(MATCH(A766,OFFSET(Activiteitenoverzicht!$D$5:$D$10001,O766,0), 0)+O766, "-"), "-")</f>
        <v>-</v>
      </c>
      <c r="U766" t="str">
        <f ca="1">IF(ISNUMBER(R766), IFERROR(MATCH(A766,OFFSET(Activiteitenoverzicht!$D$5:$D$10001,R766,0), 0)+R766, "-"), "-")</f>
        <v>-</v>
      </c>
      <c r="X766" t="str">
        <f ca="1">IF(ISNUMBER(U766), IFERROR(MATCH(A766,OFFSET(Activiteitenoverzicht!$D$5:$D$10001,U766,0), 0)+U766, "-"), "-")</f>
        <v>-</v>
      </c>
      <c r="AA766" t="str">
        <f ca="1">IF(ISNUMBER(X766), IFERROR(MATCH(A766,OFFSET(Activiteitenoverzicht!$D$5:$D$10001,X766,0), 0)+X766, "-"), "-")</f>
        <v>-</v>
      </c>
    </row>
    <row r="767" spans="2:27" x14ac:dyDescent="0.25">
      <c r="B767">
        <f t="shared" si="12"/>
        <v>0</v>
      </c>
      <c r="C767" t="e">
        <f>MATCH(A767,Activiteitenoverzicht!$D$5:$D$10001, 0)</f>
        <v>#N/A</v>
      </c>
      <c r="D767" t="e" cm="1">
        <f t="array" ref="D767">IF(INDEX(Activiteitenoverzicht!$B$5:$B$10001,C767)&lt;&gt;0,INDEX(Activiteitenoverzicht!$B$5:$B$10001,C767),"niet gevonden")</f>
        <v>#N/A</v>
      </c>
      <c r="E767" t="e" cm="1">
        <f t="array" ref="E767">IF(INDEX(Activiteitenoverzicht!$G$5:$G$10001,C767)&lt;&gt;0,INDEX(Activiteitenoverzicht!$G$5:$G$10001,C767),"niet gevonden")</f>
        <v>#N/A</v>
      </c>
      <c r="F767" t="str">
        <f ca="1">IFERROR(MATCH(A767,OFFSET(Activiteitenoverzicht!$D$5:$D$2079,C767,0), 0)+C767, "-")</f>
        <v>-</v>
      </c>
      <c r="G767" t="str" cm="1">
        <f t="array" aca="1" ref="G767" ca="1">IF(ISNUMBER(F767),IF(INDEX(Activiteitenoverzicht!$B$5:$B$10001,F767)&lt;&gt;0,INDEX(Activiteitenoverzicht!$B$5:$B$10001,F767),"niet gevonden"),"-")</f>
        <v>-</v>
      </c>
      <c r="H767" t="str" cm="1">
        <f t="array" aca="1" ref="H767" ca="1">IF(ISNUMBER(F767),IF(INDEX(Activiteitenoverzicht!$G$5:$G$10001,F767)&lt;&gt;0,INDEX(Activiteitenoverzicht!$G$5:$G$10001,F767),"niet gevonden"),"-")</f>
        <v>-</v>
      </c>
      <c r="I767" t="str">
        <f ca="1">IF(ISNUMBER(F767), IFERROR(MATCH(A767,OFFSET(Activiteitenoverzicht!$D$5:$D$10001,F767,0), 0)+F767, "-"), "-")</f>
        <v>-</v>
      </c>
      <c r="J767" t="str" cm="1">
        <f t="array" aca="1" ref="J767" ca="1">IF(ISNUMBER(I767),IF(INDEX(Activiteitenoverzicht!$B$5:$B$10001,I767)&lt;&gt;0,INDEX(Activiteitenoverzicht!$B$5:$B$10001,I767),"niet gevonden"),"-")</f>
        <v>-</v>
      </c>
      <c r="K767" t="str" cm="1">
        <f t="array" aca="1" ref="K767" ca="1">IF(ISNUMBER(I767),IF(INDEX(Activiteitenoverzicht!$G$5:$G$10001,I767)&lt;&gt;0,INDEX(Activiteitenoverzicht!$G$5:$G$10001,I767),"niet gevonden"),"-")</f>
        <v>-</v>
      </c>
      <c r="L767" t="str">
        <f ca="1">IF(ISNUMBER(I767), IFERROR(MATCH(A767,OFFSET(Activiteitenoverzicht!$D$5:$D$10001,I767,0), 0)+I767, "-"), "-")</f>
        <v>-</v>
      </c>
      <c r="M767" t="str" cm="1">
        <f t="array" aca="1" ref="M767" ca="1">IF(ISNUMBER(L767),IF(INDEX(Activiteitenoverzicht!$B$5:$B$10001,L767)&lt;&gt;0,INDEX(Activiteitenoverzicht!$B$5:$B$10001,L767),"niet gevonden"),"-")</f>
        <v>-</v>
      </c>
      <c r="N767" t="str" cm="1">
        <f t="array" aca="1" ref="N767" ca="1">IF(ISNUMBER(L767),IF(INDEX(Activiteitenoverzicht!$G$5:$G$10001,L767)&lt;&gt;0,INDEX(Activiteitenoverzicht!$G$5:$G$10001,L767),"niet gevonden"),"-")</f>
        <v>-</v>
      </c>
      <c r="O767" t="str">
        <f ca="1">IF(ISNUMBER(L767), IFERROR(MATCH(A767,OFFSET(Activiteitenoverzicht!$D$5:$D$10001,L767,0), 0)+L767, "-"), "-")</f>
        <v>-</v>
      </c>
      <c r="R767" t="str">
        <f ca="1">IF(ISNUMBER(O767), IFERROR(MATCH(A767,OFFSET(Activiteitenoverzicht!$D$5:$D$10001,O767,0), 0)+O767, "-"), "-")</f>
        <v>-</v>
      </c>
      <c r="U767" t="str">
        <f ca="1">IF(ISNUMBER(R767), IFERROR(MATCH(A767,OFFSET(Activiteitenoverzicht!$D$5:$D$10001,R767,0), 0)+R767, "-"), "-")</f>
        <v>-</v>
      </c>
      <c r="X767" t="str">
        <f ca="1">IF(ISNUMBER(U767), IFERROR(MATCH(A767,OFFSET(Activiteitenoverzicht!$D$5:$D$10001,U767,0), 0)+U767, "-"), "-")</f>
        <v>-</v>
      </c>
      <c r="AA767" t="str">
        <f ca="1">IF(ISNUMBER(X767), IFERROR(MATCH(A767,OFFSET(Activiteitenoverzicht!$D$5:$D$10001,X767,0), 0)+X767, "-"), "-")</f>
        <v>-</v>
      </c>
    </row>
    <row r="768" spans="2:27" x14ac:dyDescent="0.25">
      <c r="B768">
        <f t="shared" si="12"/>
        <v>0</v>
      </c>
      <c r="C768" t="e">
        <f>MATCH(A768,Activiteitenoverzicht!$D$5:$D$10001, 0)</f>
        <v>#N/A</v>
      </c>
      <c r="D768" t="e" cm="1">
        <f t="array" ref="D768">IF(INDEX(Activiteitenoverzicht!$B$5:$B$10001,C768)&lt;&gt;0,INDEX(Activiteitenoverzicht!$B$5:$B$10001,C768),"niet gevonden")</f>
        <v>#N/A</v>
      </c>
      <c r="E768" t="e" cm="1">
        <f t="array" ref="E768">IF(INDEX(Activiteitenoverzicht!$G$5:$G$10001,C768)&lt;&gt;0,INDEX(Activiteitenoverzicht!$G$5:$G$10001,C768),"niet gevonden")</f>
        <v>#N/A</v>
      </c>
      <c r="F768" t="str">
        <f ca="1">IFERROR(MATCH(A768,OFFSET(Activiteitenoverzicht!$D$5:$D$2079,C768,0), 0)+C768, "-")</f>
        <v>-</v>
      </c>
      <c r="G768" t="str" cm="1">
        <f t="array" aca="1" ref="G768" ca="1">IF(ISNUMBER(F768),IF(INDEX(Activiteitenoverzicht!$B$5:$B$10001,F768)&lt;&gt;0,INDEX(Activiteitenoverzicht!$B$5:$B$10001,F768),"niet gevonden"),"-")</f>
        <v>-</v>
      </c>
      <c r="H768" t="str" cm="1">
        <f t="array" aca="1" ref="H768" ca="1">IF(ISNUMBER(F768),IF(INDEX(Activiteitenoverzicht!$G$5:$G$10001,F768)&lt;&gt;0,INDEX(Activiteitenoverzicht!$G$5:$G$10001,F768),"niet gevonden"),"-")</f>
        <v>-</v>
      </c>
      <c r="I768" t="str">
        <f ca="1">IF(ISNUMBER(F768), IFERROR(MATCH(A768,OFFSET(Activiteitenoverzicht!$D$5:$D$10001,F768,0), 0)+F768, "-"), "-")</f>
        <v>-</v>
      </c>
      <c r="J768" t="str" cm="1">
        <f t="array" aca="1" ref="J768" ca="1">IF(ISNUMBER(I768),IF(INDEX(Activiteitenoverzicht!$B$5:$B$10001,I768)&lt;&gt;0,INDEX(Activiteitenoverzicht!$B$5:$B$10001,I768),"niet gevonden"),"-")</f>
        <v>-</v>
      </c>
      <c r="K768" t="str" cm="1">
        <f t="array" aca="1" ref="K768" ca="1">IF(ISNUMBER(I768),IF(INDEX(Activiteitenoverzicht!$G$5:$G$10001,I768)&lt;&gt;0,INDEX(Activiteitenoverzicht!$G$5:$G$10001,I768),"niet gevonden"),"-")</f>
        <v>-</v>
      </c>
      <c r="L768" t="str">
        <f ca="1">IF(ISNUMBER(I768), IFERROR(MATCH(A768,OFFSET(Activiteitenoverzicht!$D$5:$D$10001,I768,0), 0)+I768, "-"), "-")</f>
        <v>-</v>
      </c>
      <c r="M768" t="str" cm="1">
        <f t="array" aca="1" ref="M768" ca="1">IF(ISNUMBER(L768),IF(INDEX(Activiteitenoverzicht!$B$5:$B$10001,L768)&lt;&gt;0,INDEX(Activiteitenoverzicht!$B$5:$B$10001,L768),"niet gevonden"),"-")</f>
        <v>-</v>
      </c>
      <c r="N768" t="str" cm="1">
        <f t="array" aca="1" ref="N768" ca="1">IF(ISNUMBER(L768),IF(INDEX(Activiteitenoverzicht!$G$5:$G$10001,L768)&lt;&gt;0,INDEX(Activiteitenoverzicht!$G$5:$G$10001,L768),"niet gevonden"),"-")</f>
        <v>-</v>
      </c>
      <c r="O768" t="str">
        <f ca="1">IF(ISNUMBER(L768), IFERROR(MATCH(A768,OFFSET(Activiteitenoverzicht!$D$5:$D$10001,L768,0), 0)+L768, "-"), "-")</f>
        <v>-</v>
      </c>
      <c r="R768" t="str">
        <f ca="1">IF(ISNUMBER(O768), IFERROR(MATCH(A768,OFFSET(Activiteitenoverzicht!$D$5:$D$10001,O768,0), 0)+O768, "-"), "-")</f>
        <v>-</v>
      </c>
      <c r="U768" t="str">
        <f ca="1">IF(ISNUMBER(R768), IFERROR(MATCH(A768,OFFSET(Activiteitenoverzicht!$D$5:$D$10001,R768,0), 0)+R768, "-"), "-")</f>
        <v>-</v>
      </c>
      <c r="X768" t="str">
        <f ca="1">IF(ISNUMBER(U768), IFERROR(MATCH(A768,OFFSET(Activiteitenoverzicht!$D$5:$D$10001,U768,0), 0)+U768, "-"), "-")</f>
        <v>-</v>
      </c>
      <c r="AA768" t="str">
        <f ca="1">IF(ISNUMBER(X768), IFERROR(MATCH(A768,OFFSET(Activiteitenoverzicht!$D$5:$D$10001,X768,0), 0)+X768, "-"), "-")</f>
        <v>-</v>
      </c>
    </row>
    <row r="769" spans="2:27" x14ac:dyDescent="0.25">
      <c r="B769">
        <f t="shared" si="12"/>
        <v>0</v>
      </c>
      <c r="C769" t="e">
        <f>MATCH(A769,Activiteitenoverzicht!$D$5:$D$10001, 0)</f>
        <v>#N/A</v>
      </c>
      <c r="D769" t="e" cm="1">
        <f t="array" ref="D769">IF(INDEX(Activiteitenoverzicht!$B$5:$B$10001,C769)&lt;&gt;0,INDEX(Activiteitenoverzicht!$B$5:$B$10001,C769),"niet gevonden")</f>
        <v>#N/A</v>
      </c>
      <c r="E769" t="e" cm="1">
        <f t="array" ref="E769">IF(INDEX(Activiteitenoverzicht!$G$5:$G$10001,C769)&lt;&gt;0,INDEX(Activiteitenoverzicht!$G$5:$G$10001,C769),"niet gevonden")</f>
        <v>#N/A</v>
      </c>
      <c r="F769" t="str">
        <f ca="1">IFERROR(MATCH(A769,OFFSET(Activiteitenoverzicht!$D$5:$D$2079,C769,0), 0)+C769, "-")</f>
        <v>-</v>
      </c>
      <c r="G769" t="str" cm="1">
        <f t="array" aca="1" ref="G769" ca="1">IF(ISNUMBER(F769),IF(INDEX(Activiteitenoverzicht!$B$5:$B$10001,F769)&lt;&gt;0,INDEX(Activiteitenoverzicht!$B$5:$B$10001,F769),"niet gevonden"),"-")</f>
        <v>-</v>
      </c>
      <c r="H769" t="str" cm="1">
        <f t="array" aca="1" ref="H769" ca="1">IF(ISNUMBER(F769),IF(INDEX(Activiteitenoverzicht!$G$5:$G$10001,F769)&lt;&gt;0,INDEX(Activiteitenoverzicht!$G$5:$G$10001,F769),"niet gevonden"),"-")</f>
        <v>-</v>
      </c>
      <c r="I769" t="str">
        <f ca="1">IF(ISNUMBER(F769), IFERROR(MATCH(A769,OFFSET(Activiteitenoverzicht!$D$5:$D$10001,F769,0), 0)+F769, "-"), "-")</f>
        <v>-</v>
      </c>
      <c r="J769" t="str" cm="1">
        <f t="array" aca="1" ref="J769" ca="1">IF(ISNUMBER(I769),IF(INDEX(Activiteitenoverzicht!$B$5:$B$10001,I769)&lt;&gt;0,INDEX(Activiteitenoverzicht!$B$5:$B$10001,I769),"niet gevonden"),"-")</f>
        <v>-</v>
      </c>
      <c r="K769" t="str" cm="1">
        <f t="array" aca="1" ref="K769" ca="1">IF(ISNUMBER(I769),IF(INDEX(Activiteitenoverzicht!$G$5:$G$10001,I769)&lt;&gt;0,INDEX(Activiteitenoverzicht!$G$5:$G$10001,I769),"niet gevonden"),"-")</f>
        <v>-</v>
      </c>
      <c r="L769" t="str">
        <f ca="1">IF(ISNUMBER(I769), IFERROR(MATCH(A769,OFFSET(Activiteitenoverzicht!$D$5:$D$10001,I769,0), 0)+I769, "-"), "-")</f>
        <v>-</v>
      </c>
      <c r="M769" t="str" cm="1">
        <f t="array" aca="1" ref="M769" ca="1">IF(ISNUMBER(L769),IF(INDEX(Activiteitenoverzicht!$B$5:$B$10001,L769)&lt;&gt;0,INDEX(Activiteitenoverzicht!$B$5:$B$10001,L769),"niet gevonden"),"-")</f>
        <v>-</v>
      </c>
      <c r="N769" t="str" cm="1">
        <f t="array" aca="1" ref="N769" ca="1">IF(ISNUMBER(L769),IF(INDEX(Activiteitenoverzicht!$G$5:$G$10001,L769)&lt;&gt;0,INDEX(Activiteitenoverzicht!$G$5:$G$10001,L769),"niet gevonden"),"-")</f>
        <v>-</v>
      </c>
      <c r="O769" t="str">
        <f ca="1">IF(ISNUMBER(L769), IFERROR(MATCH(A769,OFFSET(Activiteitenoverzicht!$D$5:$D$10001,L769,0), 0)+L769, "-"), "-")</f>
        <v>-</v>
      </c>
      <c r="R769" t="str">
        <f ca="1">IF(ISNUMBER(O769), IFERROR(MATCH(A769,OFFSET(Activiteitenoverzicht!$D$5:$D$10001,O769,0), 0)+O769, "-"), "-")</f>
        <v>-</v>
      </c>
      <c r="U769" t="str">
        <f ca="1">IF(ISNUMBER(R769), IFERROR(MATCH(A769,OFFSET(Activiteitenoverzicht!$D$5:$D$10001,R769,0), 0)+R769, "-"), "-")</f>
        <v>-</v>
      </c>
      <c r="X769" t="str">
        <f ca="1">IF(ISNUMBER(U769), IFERROR(MATCH(A769,OFFSET(Activiteitenoverzicht!$D$5:$D$10001,U769,0), 0)+U769, "-"), "-")</f>
        <v>-</v>
      </c>
      <c r="AA769" t="str">
        <f ca="1">IF(ISNUMBER(X769), IFERROR(MATCH(A769,OFFSET(Activiteitenoverzicht!$D$5:$D$10001,X769,0), 0)+X769, "-"), "-")</f>
        <v>-</v>
      </c>
    </row>
    <row r="770" spans="2:27" x14ac:dyDescent="0.25">
      <c r="B770">
        <f t="shared" si="12"/>
        <v>0</v>
      </c>
      <c r="C770" t="e">
        <f>MATCH(A770,Activiteitenoverzicht!$D$5:$D$10001, 0)</f>
        <v>#N/A</v>
      </c>
      <c r="D770" t="e" cm="1">
        <f t="array" ref="D770">IF(INDEX(Activiteitenoverzicht!$B$5:$B$10001,C770)&lt;&gt;0,INDEX(Activiteitenoverzicht!$B$5:$B$10001,C770),"niet gevonden")</f>
        <v>#N/A</v>
      </c>
      <c r="E770" t="e" cm="1">
        <f t="array" ref="E770">IF(INDEX(Activiteitenoverzicht!$G$5:$G$10001,C770)&lt;&gt;0,INDEX(Activiteitenoverzicht!$G$5:$G$10001,C770),"niet gevonden")</f>
        <v>#N/A</v>
      </c>
      <c r="F770" t="str">
        <f ca="1">IFERROR(MATCH(A770,OFFSET(Activiteitenoverzicht!$D$5:$D$2079,C770,0), 0)+C770, "-")</f>
        <v>-</v>
      </c>
      <c r="G770" t="str" cm="1">
        <f t="array" aca="1" ref="G770" ca="1">IF(ISNUMBER(F770),IF(INDEX(Activiteitenoverzicht!$B$5:$B$10001,F770)&lt;&gt;0,INDEX(Activiteitenoverzicht!$B$5:$B$10001,F770),"niet gevonden"),"-")</f>
        <v>-</v>
      </c>
      <c r="H770" t="str" cm="1">
        <f t="array" aca="1" ref="H770" ca="1">IF(ISNUMBER(F770),IF(INDEX(Activiteitenoverzicht!$G$5:$G$10001,F770)&lt;&gt;0,INDEX(Activiteitenoverzicht!$G$5:$G$10001,F770),"niet gevonden"),"-")</f>
        <v>-</v>
      </c>
      <c r="I770" t="str">
        <f ca="1">IF(ISNUMBER(F770), IFERROR(MATCH(A770,OFFSET(Activiteitenoverzicht!$D$5:$D$10001,F770,0), 0)+F770, "-"), "-")</f>
        <v>-</v>
      </c>
      <c r="J770" t="str" cm="1">
        <f t="array" aca="1" ref="J770" ca="1">IF(ISNUMBER(I770),IF(INDEX(Activiteitenoverzicht!$B$5:$B$10001,I770)&lt;&gt;0,INDEX(Activiteitenoverzicht!$B$5:$B$10001,I770),"niet gevonden"),"-")</f>
        <v>-</v>
      </c>
      <c r="K770" t="str" cm="1">
        <f t="array" aca="1" ref="K770" ca="1">IF(ISNUMBER(I770),IF(INDEX(Activiteitenoverzicht!$G$5:$G$10001,I770)&lt;&gt;0,INDEX(Activiteitenoverzicht!$G$5:$G$10001,I770),"niet gevonden"),"-")</f>
        <v>-</v>
      </c>
      <c r="L770" t="str">
        <f ca="1">IF(ISNUMBER(I770), IFERROR(MATCH(A770,OFFSET(Activiteitenoverzicht!$D$5:$D$10001,I770,0), 0)+I770, "-"), "-")</f>
        <v>-</v>
      </c>
      <c r="M770" t="str" cm="1">
        <f t="array" aca="1" ref="M770" ca="1">IF(ISNUMBER(L770),IF(INDEX(Activiteitenoverzicht!$B$5:$B$10001,L770)&lt;&gt;0,INDEX(Activiteitenoverzicht!$B$5:$B$10001,L770),"niet gevonden"),"-")</f>
        <v>-</v>
      </c>
      <c r="N770" t="str" cm="1">
        <f t="array" aca="1" ref="N770" ca="1">IF(ISNUMBER(L770),IF(INDEX(Activiteitenoverzicht!$G$5:$G$10001,L770)&lt;&gt;0,INDEX(Activiteitenoverzicht!$G$5:$G$10001,L770),"niet gevonden"),"-")</f>
        <v>-</v>
      </c>
      <c r="O770" t="str">
        <f ca="1">IF(ISNUMBER(L770), IFERROR(MATCH(A770,OFFSET(Activiteitenoverzicht!$D$5:$D$10001,L770,0), 0)+L770, "-"), "-")</f>
        <v>-</v>
      </c>
      <c r="R770" t="str">
        <f ca="1">IF(ISNUMBER(O770), IFERROR(MATCH(A770,OFFSET(Activiteitenoverzicht!$D$5:$D$10001,O770,0), 0)+O770, "-"), "-")</f>
        <v>-</v>
      </c>
      <c r="U770" t="str">
        <f ca="1">IF(ISNUMBER(R770), IFERROR(MATCH(A770,OFFSET(Activiteitenoverzicht!$D$5:$D$10001,R770,0), 0)+R770, "-"), "-")</f>
        <v>-</v>
      </c>
      <c r="X770" t="str">
        <f ca="1">IF(ISNUMBER(U770), IFERROR(MATCH(A770,OFFSET(Activiteitenoverzicht!$D$5:$D$10001,U770,0), 0)+U770, "-"), "-")</f>
        <v>-</v>
      </c>
      <c r="AA770" t="str">
        <f ca="1">IF(ISNUMBER(X770), IFERROR(MATCH(A770,OFFSET(Activiteitenoverzicht!$D$5:$D$10001,X770,0), 0)+X770, "-"), "-")</f>
        <v>-</v>
      </c>
    </row>
    <row r="771" spans="2:27" x14ac:dyDescent="0.25">
      <c r="B771">
        <f t="shared" si="12"/>
        <v>0</v>
      </c>
      <c r="C771" t="e">
        <f>MATCH(A771,Activiteitenoverzicht!$D$5:$D$10001, 0)</f>
        <v>#N/A</v>
      </c>
      <c r="D771" t="e" cm="1">
        <f t="array" ref="D771">IF(INDEX(Activiteitenoverzicht!$B$5:$B$10001,C771)&lt;&gt;0,INDEX(Activiteitenoverzicht!$B$5:$B$10001,C771),"niet gevonden")</f>
        <v>#N/A</v>
      </c>
      <c r="E771" t="e" cm="1">
        <f t="array" ref="E771">IF(INDEX(Activiteitenoverzicht!$G$5:$G$10001,C771)&lt;&gt;0,INDEX(Activiteitenoverzicht!$G$5:$G$10001,C771),"niet gevonden")</f>
        <v>#N/A</v>
      </c>
      <c r="F771" t="str">
        <f ca="1">IFERROR(MATCH(A771,OFFSET(Activiteitenoverzicht!$D$5:$D$2079,C771,0), 0)+C771, "-")</f>
        <v>-</v>
      </c>
      <c r="G771" t="str" cm="1">
        <f t="array" aca="1" ref="G771" ca="1">IF(ISNUMBER(F771),IF(INDEX(Activiteitenoverzicht!$B$5:$B$10001,F771)&lt;&gt;0,INDEX(Activiteitenoverzicht!$B$5:$B$10001,F771),"niet gevonden"),"-")</f>
        <v>-</v>
      </c>
      <c r="H771" t="str" cm="1">
        <f t="array" aca="1" ref="H771" ca="1">IF(ISNUMBER(F771),IF(INDEX(Activiteitenoverzicht!$G$5:$G$10001,F771)&lt;&gt;0,INDEX(Activiteitenoverzicht!$G$5:$G$10001,F771),"niet gevonden"),"-")</f>
        <v>-</v>
      </c>
      <c r="I771" t="str">
        <f ca="1">IF(ISNUMBER(F771), IFERROR(MATCH(A771,OFFSET(Activiteitenoverzicht!$D$5:$D$10001,F771,0), 0)+F771, "-"), "-")</f>
        <v>-</v>
      </c>
      <c r="J771" t="str" cm="1">
        <f t="array" aca="1" ref="J771" ca="1">IF(ISNUMBER(I771),IF(INDEX(Activiteitenoverzicht!$B$5:$B$10001,I771)&lt;&gt;0,INDEX(Activiteitenoverzicht!$B$5:$B$10001,I771),"niet gevonden"),"-")</f>
        <v>-</v>
      </c>
      <c r="K771" t="str" cm="1">
        <f t="array" aca="1" ref="K771" ca="1">IF(ISNUMBER(I771),IF(INDEX(Activiteitenoverzicht!$G$5:$G$10001,I771)&lt;&gt;0,INDEX(Activiteitenoverzicht!$G$5:$G$10001,I771),"niet gevonden"),"-")</f>
        <v>-</v>
      </c>
      <c r="L771" t="str">
        <f ca="1">IF(ISNUMBER(I771), IFERROR(MATCH(A771,OFFSET(Activiteitenoverzicht!$D$5:$D$10001,I771,0), 0)+I771, "-"), "-")</f>
        <v>-</v>
      </c>
      <c r="M771" t="str" cm="1">
        <f t="array" aca="1" ref="M771" ca="1">IF(ISNUMBER(L771),IF(INDEX(Activiteitenoverzicht!$B$5:$B$10001,L771)&lt;&gt;0,INDEX(Activiteitenoverzicht!$B$5:$B$10001,L771),"niet gevonden"),"-")</f>
        <v>-</v>
      </c>
      <c r="N771" t="str" cm="1">
        <f t="array" aca="1" ref="N771" ca="1">IF(ISNUMBER(L771),IF(INDEX(Activiteitenoverzicht!$G$5:$G$10001,L771)&lt;&gt;0,INDEX(Activiteitenoverzicht!$G$5:$G$10001,L771),"niet gevonden"),"-")</f>
        <v>-</v>
      </c>
      <c r="O771" t="str">
        <f ca="1">IF(ISNUMBER(L771), IFERROR(MATCH(A771,OFFSET(Activiteitenoverzicht!$D$5:$D$10001,L771,0), 0)+L771, "-"), "-")</f>
        <v>-</v>
      </c>
      <c r="R771" t="str">
        <f ca="1">IF(ISNUMBER(O771), IFERROR(MATCH(A771,OFFSET(Activiteitenoverzicht!$D$5:$D$10001,O771,0), 0)+O771, "-"), "-")</f>
        <v>-</v>
      </c>
      <c r="U771" t="str">
        <f ca="1">IF(ISNUMBER(R771), IFERROR(MATCH(A771,OFFSET(Activiteitenoverzicht!$D$5:$D$10001,R771,0), 0)+R771, "-"), "-")</f>
        <v>-</v>
      </c>
      <c r="X771" t="str">
        <f ca="1">IF(ISNUMBER(U771), IFERROR(MATCH(A771,OFFSET(Activiteitenoverzicht!$D$5:$D$10001,U771,0), 0)+U771, "-"), "-")</f>
        <v>-</v>
      </c>
      <c r="AA771" t="str">
        <f ca="1">IF(ISNUMBER(X771), IFERROR(MATCH(A771,OFFSET(Activiteitenoverzicht!$D$5:$D$10001,X771,0), 0)+X771, "-"), "-")</f>
        <v>-</v>
      </c>
    </row>
    <row r="772" spans="2:27" x14ac:dyDescent="0.25">
      <c r="B772">
        <f t="shared" si="12"/>
        <v>0</v>
      </c>
      <c r="C772" t="e">
        <f>MATCH(A772,Activiteitenoverzicht!$D$5:$D$10001, 0)</f>
        <v>#N/A</v>
      </c>
      <c r="D772" t="e" cm="1">
        <f t="array" ref="D772">IF(INDEX(Activiteitenoverzicht!$B$5:$B$10001,C772)&lt;&gt;0,INDEX(Activiteitenoverzicht!$B$5:$B$10001,C772),"niet gevonden")</f>
        <v>#N/A</v>
      </c>
      <c r="E772" t="e" cm="1">
        <f t="array" ref="E772">IF(INDEX(Activiteitenoverzicht!$G$5:$G$10001,C772)&lt;&gt;0,INDEX(Activiteitenoverzicht!$G$5:$G$10001,C772),"niet gevonden")</f>
        <v>#N/A</v>
      </c>
      <c r="F772" t="str">
        <f ca="1">IFERROR(MATCH(A772,OFFSET(Activiteitenoverzicht!$D$5:$D$2079,C772,0), 0)+C772, "-")</f>
        <v>-</v>
      </c>
      <c r="G772" t="str" cm="1">
        <f t="array" aca="1" ref="G772" ca="1">IF(ISNUMBER(F772),IF(INDEX(Activiteitenoverzicht!$B$5:$B$10001,F772)&lt;&gt;0,INDEX(Activiteitenoverzicht!$B$5:$B$10001,F772),"niet gevonden"),"-")</f>
        <v>-</v>
      </c>
      <c r="H772" t="str" cm="1">
        <f t="array" aca="1" ref="H772" ca="1">IF(ISNUMBER(F772),IF(INDEX(Activiteitenoverzicht!$G$5:$G$10001,F772)&lt;&gt;0,INDEX(Activiteitenoverzicht!$G$5:$G$10001,F772),"niet gevonden"),"-")</f>
        <v>-</v>
      </c>
      <c r="I772" t="str">
        <f ca="1">IF(ISNUMBER(F772), IFERROR(MATCH(A772,OFFSET(Activiteitenoverzicht!$D$5:$D$10001,F772,0), 0)+F772, "-"), "-")</f>
        <v>-</v>
      </c>
      <c r="J772" t="str" cm="1">
        <f t="array" aca="1" ref="J772" ca="1">IF(ISNUMBER(I772),IF(INDEX(Activiteitenoverzicht!$B$5:$B$10001,I772)&lt;&gt;0,INDEX(Activiteitenoverzicht!$B$5:$B$10001,I772),"niet gevonden"),"-")</f>
        <v>-</v>
      </c>
      <c r="K772" t="str" cm="1">
        <f t="array" aca="1" ref="K772" ca="1">IF(ISNUMBER(I772),IF(INDEX(Activiteitenoverzicht!$G$5:$G$10001,I772)&lt;&gt;0,INDEX(Activiteitenoverzicht!$G$5:$G$10001,I772),"niet gevonden"),"-")</f>
        <v>-</v>
      </c>
      <c r="L772" t="str">
        <f ca="1">IF(ISNUMBER(I772), IFERROR(MATCH(A772,OFFSET(Activiteitenoverzicht!$D$5:$D$10001,I772,0), 0)+I772, "-"), "-")</f>
        <v>-</v>
      </c>
      <c r="M772" t="str" cm="1">
        <f t="array" aca="1" ref="M772" ca="1">IF(ISNUMBER(L772),IF(INDEX(Activiteitenoverzicht!$B$5:$B$10001,L772)&lt;&gt;0,INDEX(Activiteitenoverzicht!$B$5:$B$10001,L772),"niet gevonden"),"-")</f>
        <v>-</v>
      </c>
      <c r="N772" t="str" cm="1">
        <f t="array" aca="1" ref="N772" ca="1">IF(ISNUMBER(L772),IF(INDEX(Activiteitenoverzicht!$G$5:$G$10001,L772)&lt;&gt;0,INDEX(Activiteitenoverzicht!$G$5:$G$10001,L772),"niet gevonden"),"-")</f>
        <v>-</v>
      </c>
      <c r="O772" t="str">
        <f ca="1">IF(ISNUMBER(L772), IFERROR(MATCH(A772,OFFSET(Activiteitenoverzicht!$D$5:$D$10001,L772,0), 0)+L772, "-"), "-")</f>
        <v>-</v>
      </c>
      <c r="R772" t="str">
        <f ca="1">IF(ISNUMBER(O772), IFERROR(MATCH(A772,OFFSET(Activiteitenoverzicht!$D$5:$D$10001,O772,0), 0)+O772, "-"), "-")</f>
        <v>-</v>
      </c>
      <c r="U772" t="str">
        <f ca="1">IF(ISNUMBER(R772), IFERROR(MATCH(A772,OFFSET(Activiteitenoverzicht!$D$5:$D$10001,R772,0), 0)+R772, "-"), "-")</f>
        <v>-</v>
      </c>
      <c r="X772" t="str">
        <f ca="1">IF(ISNUMBER(U772), IFERROR(MATCH(A772,OFFSET(Activiteitenoverzicht!$D$5:$D$10001,U772,0), 0)+U772, "-"), "-")</f>
        <v>-</v>
      </c>
      <c r="AA772" t="str">
        <f ca="1">IF(ISNUMBER(X772), IFERROR(MATCH(A772,OFFSET(Activiteitenoverzicht!$D$5:$D$10001,X772,0), 0)+X772, "-"), "-")</f>
        <v>-</v>
      </c>
    </row>
    <row r="773" spans="2:27" x14ac:dyDescent="0.25">
      <c r="B773">
        <f t="shared" si="12"/>
        <v>0</v>
      </c>
      <c r="C773" t="e">
        <f>MATCH(A773,Activiteitenoverzicht!$D$5:$D$10001, 0)</f>
        <v>#N/A</v>
      </c>
      <c r="D773" t="e" cm="1">
        <f t="array" ref="D773">IF(INDEX(Activiteitenoverzicht!$B$5:$B$10001,C773)&lt;&gt;0,INDEX(Activiteitenoverzicht!$B$5:$B$10001,C773),"niet gevonden")</f>
        <v>#N/A</v>
      </c>
      <c r="E773" t="e" cm="1">
        <f t="array" ref="E773">IF(INDEX(Activiteitenoverzicht!$G$5:$G$10001,C773)&lt;&gt;0,INDEX(Activiteitenoverzicht!$G$5:$G$10001,C773),"niet gevonden")</f>
        <v>#N/A</v>
      </c>
      <c r="F773" t="str">
        <f ca="1">IFERROR(MATCH(A773,OFFSET(Activiteitenoverzicht!$D$5:$D$2079,C773,0), 0)+C773, "-")</f>
        <v>-</v>
      </c>
      <c r="G773" t="str" cm="1">
        <f t="array" aca="1" ref="G773" ca="1">IF(ISNUMBER(F773),IF(INDEX(Activiteitenoverzicht!$B$5:$B$10001,F773)&lt;&gt;0,INDEX(Activiteitenoverzicht!$B$5:$B$10001,F773),"niet gevonden"),"-")</f>
        <v>-</v>
      </c>
      <c r="H773" t="str" cm="1">
        <f t="array" aca="1" ref="H773" ca="1">IF(ISNUMBER(F773),IF(INDEX(Activiteitenoverzicht!$G$5:$G$10001,F773)&lt;&gt;0,INDEX(Activiteitenoverzicht!$G$5:$G$10001,F773),"niet gevonden"),"-")</f>
        <v>-</v>
      </c>
      <c r="I773" t="str">
        <f ca="1">IF(ISNUMBER(F773), IFERROR(MATCH(A773,OFFSET(Activiteitenoverzicht!$D$5:$D$10001,F773,0), 0)+F773, "-"), "-")</f>
        <v>-</v>
      </c>
      <c r="J773" t="str" cm="1">
        <f t="array" aca="1" ref="J773" ca="1">IF(ISNUMBER(I773),IF(INDEX(Activiteitenoverzicht!$B$5:$B$10001,I773)&lt;&gt;0,INDEX(Activiteitenoverzicht!$B$5:$B$10001,I773),"niet gevonden"),"-")</f>
        <v>-</v>
      </c>
      <c r="K773" t="str" cm="1">
        <f t="array" aca="1" ref="K773" ca="1">IF(ISNUMBER(I773),IF(INDEX(Activiteitenoverzicht!$G$5:$G$10001,I773)&lt;&gt;0,INDEX(Activiteitenoverzicht!$G$5:$G$10001,I773),"niet gevonden"),"-")</f>
        <v>-</v>
      </c>
      <c r="L773" t="str">
        <f ca="1">IF(ISNUMBER(I773), IFERROR(MATCH(A773,OFFSET(Activiteitenoverzicht!$D$5:$D$10001,I773,0), 0)+I773, "-"), "-")</f>
        <v>-</v>
      </c>
      <c r="M773" t="str" cm="1">
        <f t="array" aca="1" ref="M773" ca="1">IF(ISNUMBER(L773),IF(INDEX(Activiteitenoverzicht!$B$5:$B$10001,L773)&lt;&gt;0,INDEX(Activiteitenoverzicht!$B$5:$B$10001,L773),"niet gevonden"),"-")</f>
        <v>-</v>
      </c>
      <c r="N773" t="str" cm="1">
        <f t="array" aca="1" ref="N773" ca="1">IF(ISNUMBER(L773),IF(INDEX(Activiteitenoverzicht!$G$5:$G$10001,L773)&lt;&gt;0,INDEX(Activiteitenoverzicht!$G$5:$G$10001,L773),"niet gevonden"),"-")</f>
        <v>-</v>
      </c>
      <c r="O773" t="str">
        <f ca="1">IF(ISNUMBER(L773), IFERROR(MATCH(A773,OFFSET(Activiteitenoverzicht!$D$5:$D$10001,L773,0), 0)+L773, "-"), "-")</f>
        <v>-</v>
      </c>
      <c r="R773" t="str">
        <f ca="1">IF(ISNUMBER(O773), IFERROR(MATCH(A773,OFFSET(Activiteitenoverzicht!$D$5:$D$10001,O773,0), 0)+O773, "-"), "-")</f>
        <v>-</v>
      </c>
      <c r="U773" t="str">
        <f ca="1">IF(ISNUMBER(R773), IFERROR(MATCH(A773,OFFSET(Activiteitenoverzicht!$D$5:$D$10001,R773,0), 0)+R773, "-"), "-")</f>
        <v>-</v>
      </c>
      <c r="X773" t="str">
        <f ca="1">IF(ISNUMBER(U773), IFERROR(MATCH(A773,OFFSET(Activiteitenoverzicht!$D$5:$D$10001,U773,0), 0)+U773, "-"), "-")</f>
        <v>-</v>
      </c>
      <c r="AA773" t="str">
        <f ca="1">IF(ISNUMBER(X773), IFERROR(MATCH(A773,OFFSET(Activiteitenoverzicht!$D$5:$D$10001,X773,0), 0)+X773, "-"), "-")</f>
        <v>-</v>
      </c>
    </row>
    <row r="774" spans="2:27" x14ac:dyDescent="0.25">
      <c r="B774">
        <f t="shared" si="12"/>
        <v>0</v>
      </c>
      <c r="C774" t="e">
        <f>MATCH(A774,Activiteitenoverzicht!$D$5:$D$10001, 0)</f>
        <v>#N/A</v>
      </c>
      <c r="D774" t="e" cm="1">
        <f t="array" ref="D774">IF(INDEX(Activiteitenoverzicht!$B$5:$B$10001,C774)&lt;&gt;0,INDEX(Activiteitenoverzicht!$B$5:$B$10001,C774),"niet gevonden")</f>
        <v>#N/A</v>
      </c>
      <c r="E774" t="e" cm="1">
        <f t="array" ref="E774">IF(INDEX(Activiteitenoverzicht!$G$5:$G$10001,C774)&lt;&gt;0,INDEX(Activiteitenoverzicht!$G$5:$G$10001,C774),"niet gevonden")</f>
        <v>#N/A</v>
      </c>
      <c r="F774" t="str">
        <f ca="1">IFERROR(MATCH(A774,OFFSET(Activiteitenoverzicht!$D$5:$D$2079,C774,0), 0)+C774, "-")</f>
        <v>-</v>
      </c>
      <c r="G774" t="str" cm="1">
        <f t="array" aca="1" ref="G774" ca="1">IF(ISNUMBER(F774),IF(INDEX(Activiteitenoverzicht!$B$5:$B$10001,F774)&lt;&gt;0,INDEX(Activiteitenoverzicht!$B$5:$B$10001,F774),"niet gevonden"),"-")</f>
        <v>-</v>
      </c>
      <c r="H774" t="str" cm="1">
        <f t="array" aca="1" ref="H774" ca="1">IF(ISNUMBER(F774),IF(INDEX(Activiteitenoverzicht!$G$5:$G$10001,F774)&lt;&gt;0,INDEX(Activiteitenoverzicht!$G$5:$G$10001,F774),"niet gevonden"),"-")</f>
        <v>-</v>
      </c>
      <c r="I774" t="str">
        <f ca="1">IF(ISNUMBER(F774), IFERROR(MATCH(A774,OFFSET(Activiteitenoverzicht!$D$5:$D$10001,F774,0), 0)+F774, "-"), "-")</f>
        <v>-</v>
      </c>
      <c r="J774" t="str" cm="1">
        <f t="array" aca="1" ref="J774" ca="1">IF(ISNUMBER(I774),IF(INDEX(Activiteitenoverzicht!$B$5:$B$10001,I774)&lt;&gt;0,INDEX(Activiteitenoverzicht!$B$5:$B$10001,I774),"niet gevonden"),"-")</f>
        <v>-</v>
      </c>
      <c r="K774" t="str" cm="1">
        <f t="array" aca="1" ref="K774" ca="1">IF(ISNUMBER(I774),IF(INDEX(Activiteitenoverzicht!$G$5:$G$10001,I774)&lt;&gt;0,INDEX(Activiteitenoverzicht!$G$5:$G$10001,I774),"niet gevonden"),"-")</f>
        <v>-</v>
      </c>
      <c r="L774" t="str">
        <f ca="1">IF(ISNUMBER(I774), IFERROR(MATCH(A774,OFFSET(Activiteitenoverzicht!$D$5:$D$10001,I774,0), 0)+I774, "-"), "-")</f>
        <v>-</v>
      </c>
      <c r="M774" t="str" cm="1">
        <f t="array" aca="1" ref="M774" ca="1">IF(ISNUMBER(L774),IF(INDEX(Activiteitenoverzicht!$B$5:$B$10001,L774)&lt;&gt;0,INDEX(Activiteitenoverzicht!$B$5:$B$10001,L774),"niet gevonden"),"-")</f>
        <v>-</v>
      </c>
      <c r="N774" t="str" cm="1">
        <f t="array" aca="1" ref="N774" ca="1">IF(ISNUMBER(L774),IF(INDEX(Activiteitenoverzicht!$G$5:$G$10001,L774)&lt;&gt;0,INDEX(Activiteitenoverzicht!$G$5:$G$10001,L774),"niet gevonden"),"-")</f>
        <v>-</v>
      </c>
      <c r="O774" t="str">
        <f ca="1">IF(ISNUMBER(L774), IFERROR(MATCH(A774,OFFSET(Activiteitenoverzicht!$D$5:$D$10001,L774,0), 0)+L774, "-"), "-")</f>
        <v>-</v>
      </c>
      <c r="R774" t="str">
        <f ca="1">IF(ISNUMBER(O774), IFERROR(MATCH(A774,OFFSET(Activiteitenoverzicht!$D$5:$D$10001,O774,0), 0)+O774, "-"), "-")</f>
        <v>-</v>
      </c>
      <c r="U774" t="str">
        <f ca="1">IF(ISNUMBER(R774), IFERROR(MATCH(A774,OFFSET(Activiteitenoverzicht!$D$5:$D$10001,R774,0), 0)+R774, "-"), "-")</f>
        <v>-</v>
      </c>
      <c r="X774" t="str">
        <f ca="1">IF(ISNUMBER(U774), IFERROR(MATCH(A774,OFFSET(Activiteitenoverzicht!$D$5:$D$10001,U774,0), 0)+U774, "-"), "-")</f>
        <v>-</v>
      </c>
      <c r="AA774" t="str">
        <f ca="1">IF(ISNUMBER(X774), IFERROR(MATCH(A774,OFFSET(Activiteitenoverzicht!$D$5:$D$10001,X774,0), 0)+X774, "-"), "-")</f>
        <v>-</v>
      </c>
    </row>
    <row r="775" spans="2:27" x14ac:dyDescent="0.25">
      <c r="B775">
        <f t="shared" si="12"/>
        <v>0</v>
      </c>
      <c r="C775" t="e">
        <f>MATCH(A775,Activiteitenoverzicht!$D$5:$D$10001, 0)</f>
        <v>#N/A</v>
      </c>
      <c r="D775" t="e" cm="1">
        <f t="array" ref="D775">IF(INDEX(Activiteitenoverzicht!$B$5:$B$10001,C775)&lt;&gt;0,INDEX(Activiteitenoverzicht!$B$5:$B$10001,C775),"niet gevonden")</f>
        <v>#N/A</v>
      </c>
      <c r="E775" t="e" cm="1">
        <f t="array" ref="E775">IF(INDEX(Activiteitenoverzicht!$G$5:$G$10001,C775)&lt;&gt;0,INDEX(Activiteitenoverzicht!$G$5:$G$10001,C775),"niet gevonden")</f>
        <v>#N/A</v>
      </c>
      <c r="F775" t="str">
        <f ca="1">IFERROR(MATCH(A775,OFFSET(Activiteitenoverzicht!$D$5:$D$2079,C775,0), 0)+C775, "-")</f>
        <v>-</v>
      </c>
      <c r="G775" t="str" cm="1">
        <f t="array" aca="1" ref="G775" ca="1">IF(ISNUMBER(F775),IF(INDEX(Activiteitenoverzicht!$B$5:$B$10001,F775)&lt;&gt;0,INDEX(Activiteitenoverzicht!$B$5:$B$10001,F775),"niet gevonden"),"-")</f>
        <v>-</v>
      </c>
      <c r="H775" t="str" cm="1">
        <f t="array" aca="1" ref="H775" ca="1">IF(ISNUMBER(F775),IF(INDEX(Activiteitenoverzicht!$G$5:$G$10001,F775)&lt;&gt;0,INDEX(Activiteitenoverzicht!$G$5:$G$10001,F775),"niet gevonden"),"-")</f>
        <v>-</v>
      </c>
      <c r="I775" t="str">
        <f ca="1">IF(ISNUMBER(F775), IFERROR(MATCH(A775,OFFSET(Activiteitenoverzicht!$D$5:$D$10001,F775,0), 0)+F775, "-"), "-")</f>
        <v>-</v>
      </c>
      <c r="J775" t="str" cm="1">
        <f t="array" aca="1" ref="J775" ca="1">IF(ISNUMBER(I775),IF(INDEX(Activiteitenoverzicht!$B$5:$B$10001,I775)&lt;&gt;0,INDEX(Activiteitenoverzicht!$B$5:$B$10001,I775),"niet gevonden"),"-")</f>
        <v>-</v>
      </c>
      <c r="K775" t="str" cm="1">
        <f t="array" aca="1" ref="K775" ca="1">IF(ISNUMBER(I775),IF(INDEX(Activiteitenoverzicht!$G$5:$G$10001,I775)&lt;&gt;0,INDEX(Activiteitenoverzicht!$G$5:$G$10001,I775),"niet gevonden"),"-")</f>
        <v>-</v>
      </c>
      <c r="L775" t="str">
        <f ca="1">IF(ISNUMBER(I775), IFERROR(MATCH(A775,OFFSET(Activiteitenoverzicht!$D$5:$D$10001,I775,0), 0)+I775, "-"), "-")</f>
        <v>-</v>
      </c>
      <c r="M775" t="str" cm="1">
        <f t="array" aca="1" ref="M775" ca="1">IF(ISNUMBER(L775),IF(INDEX(Activiteitenoverzicht!$B$5:$B$10001,L775)&lt;&gt;0,INDEX(Activiteitenoverzicht!$B$5:$B$10001,L775),"niet gevonden"),"-")</f>
        <v>-</v>
      </c>
      <c r="N775" t="str" cm="1">
        <f t="array" aca="1" ref="N775" ca="1">IF(ISNUMBER(L775),IF(INDEX(Activiteitenoverzicht!$G$5:$G$10001,L775)&lt;&gt;0,INDEX(Activiteitenoverzicht!$G$5:$G$10001,L775),"niet gevonden"),"-")</f>
        <v>-</v>
      </c>
      <c r="O775" t="str">
        <f ca="1">IF(ISNUMBER(L775), IFERROR(MATCH(A775,OFFSET(Activiteitenoverzicht!$D$5:$D$10001,L775,0), 0)+L775, "-"), "-")</f>
        <v>-</v>
      </c>
      <c r="R775" t="str">
        <f ca="1">IF(ISNUMBER(O775), IFERROR(MATCH(A775,OFFSET(Activiteitenoverzicht!$D$5:$D$10001,O775,0), 0)+O775, "-"), "-")</f>
        <v>-</v>
      </c>
      <c r="U775" t="str">
        <f ca="1">IF(ISNUMBER(R775), IFERROR(MATCH(A775,OFFSET(Activiteitenoverzicht!$D$5:$D$10001,R775,0), 0)+R775, "-"), "-")</f>
        <v>-</v>
      </c>
      <c r="X775" t="str">
        <f ca="1">IF(ISNUMBER(U775), IFERROR(MATCH(A775,OFFSET(Activiteitenoverzicht!$D$5:$D$10001,U775,0), 0)+U775, "-"), "-")</f>
        <v>-</v>
      </c>
      <c r="AA775" t="str">
        <f ca="1">IF(ISNUMBER(X775), IFERROR(MATCH(A775,OFFSET(Activiteitenoverzicht!$D$5:$D$10001,X775,0), 0)+X775, "-"), "-")</f>
        <v>-</v>
      </c>
    </row>
    <row r="776" spans="2:27" x14ac:dyDescent="0.25">
      <c r="B776">
        <f t="shared" si="12"/>
        <v>0</v>
      </c>
      <c r="C776" t="e">
        <f>MATCH(A776,Activiteitenoverzicht!$D$5:$D$10001, 0)</f>
        <v>#N/A</v>
      </c>
      <c r="D776" t="e" cm="1">
        <f t="array" ref="D776">IF(INDEX(Activiteitenoverzicht!$B$5:$B$10001,C776)&lt;&gt;0,INDEX(Activiteitenoverzicht!$B$5:$B$10001,C776),"niet gevonden")</f>
        <v>#N/A</v>
      </c>
      <c r="E776" t="e" cm="1">
        <f t="array" ref="E776">IF(INDEX(Activiteitenoverzicht!$G$5:$G$10001,C776)&lt;&gt;0,INDEX(Activiteitenoverzicht!$G$5:$G$10001,C776),"niet gevonden")</f>
        <v>#N/A</v>
      </c>
      <c r="F776" t="str">
        <f ca="1">IFERROR(MATCH(A776,OFFSET(Activiteitenoverzicht!$D$5:$D$2079,C776,0), 0)+C776, "-")</f>
        <v>-</v>
      </c>
      <c r="G776" t="str" cm="1">
        <f t="array" aca="1" ref="G776" ca="1">IF(ISNUMBER(F776),IF(INDEX(Activiteitenoverzicht!$B$5:$B$10001,F776)&lt;&gt;0,INDEX(Activiteitenoverzicht!$B$5:$B$10001,F776),"niet gevonden"),"-")</f>
        <v>-</v>
      </c>
      <c r="H776" t="str" cm="1">
        <f t="array" aca="1" ref="H776" ca="1">IF(ISNUMBER(F776),IF(INDEX(Activiteitenoverzicht!$G$5:$G$10001,F776)&lt;&gt;0,INDEX(Activiteitenoverzicht!$G$5:$G$10001,F776),"niet gevonden"),"-")</f>
        <v>-</v>
      </c>
      <c r="I776" t="str">
        <f ca="1">IF(ISNUMBER(F776), IFERROR(MATCH(A776,OFFSET(Activiteitenoverzicht!$D$5:$D$10001,F776,0), 0)+F776, "-"), "-")</f>
        <v>-</v>
      </c>
      <c r="J776" t="str" cm="1">
        <f t="array" aca="1" ref="J776" ca="1">IF(ISNUMBER(I776),IF(INDEX(Activiteitenoverzicht!$B$5:$B$10001,I776)&lt;&gt;0,INDEX(Activiteitenoverzicht!$B$5:$B$10001,I776),"niet gevonden"),"-")</f>
        <v>-</v>
      </c>
      <c r="K776" t="str" cm="1">
        <f t="array" aca="1" ref="K776" ca="1">IF(ISNUMBER(I776),IF(INDEX(Activiteitenoverzicht!$G$5:$G$10001,I776)&lt;&gt;0,INDEX(Activiteitenoverzicht!$G$5:$G$10001,I776),"niet gevonden"),"-")</f>
        <v>-</v>
      </c>
      <c r="L776" t="str">
        <f ca="1">IF(ISNUMBER(I776), IFERROR(MATCH(A776,OFFSET(Activiteitenoverzicht!$D$5:$D$10001,I776,0), 0)+I776, "-"), "-")</f>
        <v>-</v>
      </c>
      <c r="M776" t="str" cm="1">
        <f t="array" aca="1" ref="M776" ca="1">IF(ISNUMBER(L776),IF(INDEX(Activiteitenoverzicht!$B$5:$B$10001,L776)&lt;&gt;0,INDEX(Activiteitenoverzicht!$B$5:$B$10001,L776),"niet gevonden"),"-")</f>
        <v>-</v>
      </c>
      <c r="N776" t="str" cm="1">
        <f t="array" aca="1" ref="N776" ca="1">IF(ISNUMBER(L776),IF(INDEX(Activiteitenoverzicht!$G$5:$G$10001,L776)&lt;&gt;0,INDEX(Activiteitenoverzicht!$G$5:$G$10001,L776),"niet gevonden"),"-")</f>
        <v>-</v>
      </c>
      <c r="O776" t="str">
        <f ca="1">IF(ISNUMBER(L776), IFERROR(MATCH(A776,OFFSET(Activiteitenoverzicht!$D$5:$D$10001,L776,0), 0)+L776, "-"), "-")</f>
        <v>-</v>
      </c>
      <c r="R776" t="str">
        <f ca="1">IF(ISNUMBER(O776), IFERROR(MATCH(A776,OFFSET(Activiteitenoverzicht!$D$5:$D$10001,O776,0), 0)+O776, "-"), "-")</f>
        <v>-</v>
      </c>
      <c r="U776" t="str">
        <f ca="1">IF(ISNUMBER(R776), IFERROR(MATCH(A776,OFFSET(Activiteitenoverzicht!$D$5:$D$10001,R776,0), 0)+R776, "-"), "-")</f>
        <v>-</v>
      </c>
      <c r="X776" t="str">
        <f ca="1">IF(ISNUMBER(U776), IFERROR(MATCH(A776,OFFSET(Activiteitenoverzicht!$D$5:$D$10001,U776,0), 0)+U776, "-"), "-")</f>
        <v>-</v>
      </c>
      <c r="AA776" t="str">
        <f ca="1">IF(ISNUMBER(X776), IFERROR(MATCH(A776,OFFSET(Activiteitenoverzicht!$D$5:$D$10001,X776,0), 0)+X776, "-"), "-")</f>
        <v>-</v>
      </c>
    </row>
    <row r="777" spans="2:27" x14ac:dyDescent="0.25">
      <c r="B777">
        <f t="shared" si="12"/>
        <v>0</v>
      </c>
      <c r="C777" t="e">
        <f>MATCH(A777,Activiteitenoverzicht!$D$5:$D$10001, 0)</f>
        <v>#N/A</v>
      </c>
      <c r="D777" t="e" cm="1">
        <f t="array" ref="D777">IF(INDEX(Activiteitenoverzicht!$B$5:$B$10001,C777)&lt;&gt;0,INDEX(Activiteitenoverzicht!$B$5:$B$10001,C777),"niet gevonden")</f>
        <v>#N/A</v>
      </c>
      <c r="E777" t="e" cm="1">
        <f t="array" ref="E777">IF(INDEX(Activiteitenoverzicht!$G$5:$G$10001,C777)&lt;&gt;0,INDEX(Activiteitenoverzicht!$G$5:$G$10001,C777),"niet gevonden")</f>
        <v>#N/A</v>
      </c>
      <c r="F777" t="str">
        <f ca="1">IFERROR(MATCH(A777,OFFSET(Activiteitenoverzicht!$D$5:$D$2079,C777,0), 0)+C777, "-")</f>
        <v>-</v>
      </c>
      <c r="G777" t="str" cm="1">
        <f t="array" aca="1" ref="G777" ca="1">IF(ISNUMBER(F777),IF(INDEX(Activiteitenoverzicht!$B$5:$B$10001,F777)&lt;&gt;0,INDEX(Activiteitenoverzicht!$B$5:$B$10001,F777),"niet gevonden"),"-")</f>
        <v>-</v>
      </c>
      <c r="H777" t="str" cm="1">
        <f t="array" aca="1" ref="H777" ca="1">IF(ISNUMBER(F777),IF(INDEX(Activiteitenoverzicht!$G$5:$G$10001,F777)&lt;&gt;0,INDEX(Activiteitenoverzicht!$G$5:$G$10001,F777),"niet gevonden"),"-")</f>
        <v>-</v>
      </c>
      <c r="I777" t="str">
        <f ca="1">IF(ISNUMBER(F777), IFERROR(MATCH(A777,OFFSET(Activiteitenoverzicht!$D$5:$D$10001,F777,0), 0)+F777, "-"), "-")</f>
        <v>-</v>
      </c>
      <c r="J777" t="str" cm="1">
        <f t="array" aca="1" ref="J777" ca="1">IF(ISNUMBER(I777),IF(INDEX(Activiteitenoverzicht!$B$5:$B$10001,I777)&lt;&gt;0,INDEX(Activiteitenoverzicht!$B$5:$B$10001,I777),"niet gevonden"),"-")</f>
        <v>-</v>
      </c>
      <c r="K777" t="str" cm="1">
        <f t="array" aca="1" ref="K777" ca="1">IF(ISNUMBER(I777),IF(INDEX(Activiteitenoverzicht!$G$5:$G$10001,I777)&lt;&gt;0,INDEX(Activiteitenoverzicht!$G$5:$G$10001,I777),"niet gevonden"),"-")</f>
        <v>-</v>
      </c>
      <c r="L777" t="str">
        <f ca="1">IF(ISNUMBER(I777), IFERROR(MATCH(A777,OFFSET(Activiteitenoverzicht!$D$5:$D$10001,I777,0), 0)+I777, "-"), "-")</f>
        <v>-</v>
      </c>
      <c r="M777" t="str" cm="1">
        <f t="array" aca="1" ref="M777" ca="1">IF(ISNUMBER(L777),IF(INDEX(Activiteitenoverzicht!$B$5:$B$10001,L777)&lt;&gt;0,INDEX(Activiteitenoverzicht!$B$5:$B$10001,L777),"niet gevonden"),"-")</f>
        <v>-</v>
      </c>
      <c r="N777" t="str" cm="1">
        <f t="array" aca="1" ref="N777" ca="1">IF(ISNUMBER(L777),IF(INDEX(Activiteitenoverzicht!$G$5:$G$10001,L777)&lt;&gt;0,INDEX(Activiteitenoverzicht!$G$5:$G$10001,L777),"niet gevonden"),"-")</f>
        <v>-</v>
      </c>
      <c r="O777" t="str">
        <f ca="1">IF(ISNUMBER(L777), IFERROR(MATCH(A777,OFFSET(Activiteitenoverzicht!$D$5:$D$10001,L777,0), 0)+L777, "-"), "-")</f>
        <v>-</v>
      </c>
      <c r="R777" t="str">
        <f ca="1">IF(ISNUMBER(O777), IFERROR(MATCH(A777,OFFSET(Activiteitenoverzicht!$D$5:$D$10001,O777,0), 0)+O777, "-"), "-")</f>
        <v>-</v>
      </c>
      <c r="U777" t="str">
        <f ca="1">IF(ISNUMBER(R777), IFERROR(MATCH(A777,OFFSET(Activiteitenoverzicht!$D$5:$D$10001,R777,0), 0)+R777, "-"), "-")</f>
        <v>-</v>
      </c>
      <c r="X777" t="str">
        <f ca="1">IF(ISNUMBER(U777), IFERROR(MATCH(A777,OFFSET(Activiteitenoverzicht!$D$5:$D$10001,U777,0), 0)+U777, "-"), "-")</f>
        <v>-</v>
      </c>
      <c r="AA777" t="str">
        <f ca="1">IF(ISNUMBER(X777), IFERROR(MATCH(A777,OFFSET(Activiteitenoverzicht!$D$5:$D$10001,X777,0), 0)+X777, "-"), "-")</f>
        <v>-</v>
      </c>
    </row>
    <row r="778" spans="2:27" x14ac:dyDescent="0.25">
      <c r="B778">
        <f t="shared" si="12"/>
        <v>0</v>
      </c>
      <c r="C778" t="e">
        <f>MATCH(A778,Activiteitenoverzicht!$D$5:$D$10001, 0)</f>
        <v>#N/A</v>
      </c>
      <c r="D778" t="e" cm="1">
        <f t="array" ref="D778">IF(INDEX(Activiteitenoverzicht!$B$5:$B$10001,C778)&lt;&gt;0,INDEX(Activiteitenoverzicht!$B$5:$B$10001,C778),"niet gevonden")</f>
        <v>#N/A</v>
      </c>
      <c r="E778" t="e" cm="1">
        <f t="array" ref="E778">IF(INDEX(Activiteitenoverzicht!$G$5:$G$10001,C778)&lt;&gt;0,INDEX(Activiteitenoverzicht!$G$5:$G$10001,C778),"niet gevonden")</f>
        <v>#N/A</v>
      </c>
      <c r="F778" t="str">
        <f ca="1">IFERROR(MATCH(A778,OFFSET(Activiteitenoverzicht!$D$5:$D$2079,C778,0), 0)+C778, "-")</f>
        <v>-</v>
      </c>
      <c r="G778" t="str" cm="1">
        <f t="array" aca="1" ref="G778" ca="1">IF(ISNUMBER(F778),IF(INDEX(Activiteitenoverzicht!$B$5:$B$10001,F778)&lt;&gt;0,INDEX(Activiteitenoverzicht!$B$5:$B$10001,F778),"niet gevonden"),"-")</f>
        <v>-</v>
      </c>
      <c r="H778" t="str" cm="1">
        <f t="array" aca="1" ref="H778" ca="1">IF(ISNUMBER(F778),IF(INDEX(Activiteitenoverzicht!$G$5:$G$10001,F778)&lt;&gt;0,INDEX(Activiteitenoverzicht!$G$5:$G$10001,F778),"niet gevonden"),"-")</f>
        <v>-</v>
      </c>
      <c r="I778" t="str">
        <f ca="1">IF(ISNUMBER(F778), IFERROR(MATCH(A778,OFFSET(Activiteitenoverzicht!$D$5:$D$10001,F778,0), 0)+F778, "-"), "-")</f>
        <v>-</v>
      </c>
      <c r="J778" t="str" cm="1">
        <f t="array" aca="1" ref="J778" ca="1">IF(ISNUMBER(I778),IF(INDEX(Activiteitenoverzicht!$B$5:$B$10001,I778)&lt;&gt;0,INDEX(Activiteitenoverzicht!$B$5:$B$10001,I778),"niet gevonden"),"-")</f>
        <v>-</v>
      </c>
      <c r="K778" t="str" cm="1">
        <f t="array" aca="1" ref="K778" ca="1">IF(ISNUMBER(I778),IF(INDEX(Activiteitenoverzicht!$G$5:$G$10001,I778)&lt;&gt;0,INDEX(Activiteitenoverzicht!$G$5:$G$10001,I778),"niet gevonden"),"-")</f>
        <v>-</v>
      </c>
      <c r="L778" t="str">
        <f ca="1">IF(ISNUMBER(I778), IFERROR(MATCH(A778,OFFSET(Activiteitenoverzicht!$D$5:$D$10001,I778,0), 0)+I778, "-"), "-")</f>
        <v>-</v>
      </c>
      <c r="M778" t="str" cm="1">
        <f t="array" aca="1" ref="M778" ca="1">IF(ISNUMBER(L778),IF(INDEX(Activiteitenoverzicht!$B$5:$B$10001,L778)&lt;&gt;0,INDEX(Activiteitenoverzicht!$B$5:$B$10001,L778),"niet gevonden"),"-")</f>
        <v>-</v>
      </c>
      <c r="N778" t="str" cm="1">
        <f t="array" aca="1" ref="N778" ca="1">IF(ISNUMBER(L778),IF(INDEX(Activiteitenoverzicht!$G$5:$G$10001,L778)&lt;&gt;0,INDEX(Activiteitenoverzicht!$G$5:$G$10001,L778),"niet gevonden"),"-")</f>
        <v>-</v>
      </c>
      <c r="O778" t="str">
        <f ca="1">IF(ISNUMBER(L778), IFERROR(MATCH(A778,OFFSET(Activiteitenoverzicht!$D$5:$D$10001,L778,0), 0)+L778, "-"), "-")</f>
        <v>-</v>
      </c>
      <c r="R778" t="str">
        <f ca="1">IF(ISNUMBER(O778), IFERROR(MATCH(A778,OFFSET(Activiteitenoverzicht!$D$5:$D$10001,O778,0), 0)+O778, "-"), "-")</f>
        <v>-</v>
      </c>
      <c r="U778" t="str">
        <f ca="1">IF(ISNUMBER(R778), IFERROR(MATCH(A778,OFFSET(Activiteitenoverzicht!$D$5:$D$10001,R778,0), 0)+R778, "-"), "-")</f>
        <v>-</v>
      </c>
      <c r="X778" t="str">
        <f ca="1">IF(ISNUMBER(U778), IFERROR(MATCH(A778,OFFSET(Activiteitenoverzicht!$D$5:$D$10001,U778,0), 0)+U778, "-"), "-")</f>
        <v>-</v>
      </c>
      <c r="AA778" t="str">
        <f ca="1">IF(ISNUMBER(X778), IFERROR(MATCH(A778,OFFSET(Activiteitenoverzicht!$D$5:$D$10001,X778,0), 0)+X778, "-"), "-")</f>
        <v>-</v>
      </c>
    </row>
    <row r="779" spans="2:27" x14ac:dyDescent="0.25">
      <c r="B779">
        <f t="shared" si="12"/>
        <v>0</v>
      </c>
      <c r="C779" t="e">
        <f>MATCH(A779,Activiteitenoverzicht!$D$5:$D$10001, 0)</f>
        <v>#N/A</v>
      </c>
      <c r="D779" t="e" cm="1">
        <f t="array" ref="D779">IF(INDEX(Activiteitenoverzicht!$B$5:$B$10001,C779)&lt;&gt;0,INDEX(Activiteitenoverzicht!$B$5:$B$10001,C779),"niet gevonden")</f>
        <v>#N/A</v>
      </c>
      <c r="E779" t="e" cm="1">
        <f t="array" ref="E779">IF(INDEX(Activiteitenoverzicht!$G$5:$G$10001,C779)&lt;&gt;0,INDEX(Activiteitenoverzicht!$G$5:$G$10001,C779),"niet gevonden")</f>
        <v>#N/A</v>
      </c>
      <c r="F779" t="str">
        <f ca="1">IFERROR(MATCH(A779,OFFSET(Activiteitenoverzicht!$D$5:$D$2079,C779,0), 0)+C779, "-")</f>
        <v>-</v>
      </c>
      <c r="G779" t="str" cm="1">
        <f t="array" aca="1" ref="G779" ca="1">IF(ISNUMBER(F779),IF(INDEX(Activiteitenoverzicht!$B$5:$B$10001,F779)&lt;&gt;0,INDEX(Activiteitenoverzicht!$B$5:$B$10001,F779),"niet gevonden"),"-")</f>
        <v>-</v>
      </c>
      <c r="H779" t="str" cm="1">
        <f t="array" aca="1" ref="H779" ca="1">IF(ISNUMBER(F779),IF(INDEX(Activiteitenoverzicht!$G$5:$G$10001,F779)&lt;&gt;0,INDEX(Activiteitenoverzicht!$G$5:$G$10001,F779),"niet gevonden"),"-")</f>
        <v>-</v>
      </c>
      <c r="I779" t="str">
        <f ca="1">IF(ISNUMBER(F779), IFERROR(MATCH(A779,OFFSET(Activiteitenoverzicht!$D$5:$D$10001,F779,0), 0)+F779, "-"), "-")</f>
        <v>-</v>
      </c>
      <c r="J779" t="str" cm="1">
        <f t="array" aca="1" ref="J779" ca="1">IF(ISNUMBER(I779),IF(INDEX(Activiteitenoverzicht!$B$5:$B$10001,I779)&lt;&gt;0,INDEX(Activiteitenoverzicht!$B$5:$B$10001,I779),"niet gevonden"),"-")</f>
        <v>-</v>
      </c>
      <c r="K779" t="str" cm="1">
        <f t="array" aca="1" ref="K779" ca="1">IF(ISNUMBER(I779),IF(INDEX(Activiteitenoverzicht!$G$5:$G$10001,I779)&lt;&gt;0,INDEX(Activiteitenoverzicht!$G$5:$G$10001,I779),"niet gevonden"),"-")</f>
        <v>-</v>
      </c>
      <c r="L779" t="str">
        <f ca="1">IF(ISNUMBER(I779), IFERROR(MATCH(A779,OFFSET(Activiteitenoverzicht!$D$5:$D$10001,I779,0), 0)+I779, "-"), "-")</f>
        <v>-</v>
      </c>
      <c r="M779" t="str" cm="1">
        <f t="array" aca="1" ref="M779" ca="1">IF(ISNUMBER(L779),IF(INDEX(Activiteitenoverzicht!$B$5:$B$10001,L779)&lt;&gt;0,INDEX(Activiteitenoverzicht!$B$5:$B$10001,L779),"niet gevonden"),"-")</f>
        <v>-</v>
      </c>
      <c r="N779" t="str" cm="1">
        <f t="array" aca="1" ref="N779" ca="1">IF(ISNUMBER(L779),IF(INDEX(Activiteitenoverzicht!$G$5:$G$10001,L779)&lt;&gt;0,INDEX(Activiteitenoverzicht!$G$5:$G$10001,L779),"niet gevonden"),"-")</f>
        <v>-</v>
      </c>
      <c r="O779" t="str">
        <f ca="1">IF(ISNUMBER(L779), IFERROR(MATCH(A779,OFFSET(Activiteitenoverzicht!$D$5:$D$10001,L779,0), 0)+L779, "-"), "-")</f>
        <v>-</v>
      </c>
      <c r="R779" t="str">
        <f ca="1">IF(ISNUMBER(O779), IFERROR(MATCH(A779,OFFSET(Activiteitenoverzicht!$D$5:$D$10001,O779,0), 0)+O779, "-"), "-")</f>
        <v>-</v>
      </c>
      <c r="U779" t="str">
        <f ca="1">IF(ISNUMBER(R779), IFERROR(MATCH(A779,OFFSET(Activiteitenoverzicht!$D$5:$D$10001,R779,0), 0)+R779, "-"), "-")</f>
        <v>-</v>
      </c>
      <c r="X779" t="str">
        <f ca="1">IF(ISNUMBER(U779), IFERROR(MATCH(A779,OFFSET(Activiteitenoverzicht!$D$5:$D$10001,U779,0), 0)+U779, "-"), "-")</f>
        <v>-</v>
      </c>
      <c r="AA779" t="str">
        <f ca="1">IF(ISNUMBER(X779), IFERROR(MATCH(A779,OFFSET(Activiteitenoverzicht!$D$5:$D$10001,X779,0), 0)+X779, "-"), "-")</f>
        <v>-</v>
      </c>
    </row>
    <row r="780" spans="2:27" x14ac:dyDescent="0.25">
      <c r="B780">
        <f t="shared" si="12"/>
        <v>0</v>
      </c>
      <c r="C780" t="e">
        <f>MATCH(A780,Activiteitenoverzicht!$D$5:$D$10001, 0)</f>
        <v>#N/A</v>
      </c>
      <c r="D780" t="e" cm="1">
        <f t="array" ref="D780">IF(INDEX(Activiteitenoverzicht!$B$5:$B$10001,C780)&lt;&gt;0,INDEX(Activiteitenoverzicht!$B$5:$B$10001,C780),"niet gevonden")</f>
        <v>#N/A</v>
      </c>
      <c r="E780" t="e" cm="1">
        <f t="array" ref="E780">IF(INDEX(Activiteitenoverzicht!$G$5:$G$10001,C780)&lt;&gt;0,INDEX(Activiteitenoverzicht!$G$5:$G$10001,C780),"niet gevonden")</f>
        <v>#N/A</v>
      </c>
      <c r="F780" t="str">
        <f ca="1">IFERROR(MATCH(A780,OFFSET(Activiteitenoverzicht!$D$5:$D$2079,C780,0), 0)+C780, "-")</f>
        <v>-</v>
      </c>
      <c r="G780" t="str" cm="1">
        <f t="array" aca="1" ref="G780" ca="1">IF(ISNUMBER(F780),IF(INDEX(Activiteitenoverzicht!$B$5:$B$10001,F780)&lt;&gt;0,INDEX(Activiteitenoverzicht!$B$5:$B$10001,F780),"niet gevonden"),"-")</f>
        <v>-</v>
      </c>
      <c r="H780" t="str" cm="1">
        <f t="array" aca="1" ref="H780" ca="1">IF(ISNUMBER(F780),IF(INDEX(Activiteitenoverzicht!$G$5:$G$10001,F780)&lt;&gt;0,INDEX(Activiteitenoverzicht!$G$5:$G$10001,F780),"niet gevonden"),"-")</f>
        <v>-</v>
      </c>
      <c r="I780" t="str">
        <f ca="1">IF(ISNUMBER(F780), IFERROR(MATCH(A780,OFFSET(Activiteitenoverzicht!$D$5:$D$10001,F780,0), 0)+F780, "-"), "-")</f>
        <v>-</v>
      </c>
      <c r="J780" t="str" cm="1">
        <f t="array" aca="1" ref="J780" ca="1">IF(ISNUMBER(I780),IF(INDEX(Activiteitenoverzicht!$B$5:$B$10001,I780)&lt;&gt;0,INDEX(Activiteitenoverzicht!$B$5:$B$10001,I780),"niet gevonden"),"-")</f>
        <v>-</v>
      </c>
      <c r="K780" t="str" cm="1">
        <f t="array" aca="1" ref="K780" ca="1">IF(ISNUMBER(I780),IF(INDEX(Activiteitenoverzicht!$G$5:$G$10001,I780)&lt;&gt;0,INDEX(Activiteitenoverzicht!$G$5:$G$10001,I780),"niet gevonden"),"-")</f>
        <v>-</v>
      </c>
      <c r="L780" t="str">
        <f ca="1">IF(ISNUMBER(I780), IFERROR(MATCH(A780,OFFSET(Activiteitenoverzicht!$D$5:$D$10001,I780,0), 0)+I780, "-"), "-")</f>
        <v>-</v>
      </c>
      <c r="M780" t="str" cm="1">
        <f t="array" aca="1" ref="M780" ca="1">IF(ISNUMBER(L780),IF(INDEX(Activiteitenoverzicht!$B$5:$B$10001,L780)&lt;&gt;0,INDEX(Activiteitenoverzicht!$B$5:$B$10001,L780),"niet gevonden"),"-")</f>
        <v>-</v>
      </c>
      <c r="N780" t="str" cm="1">
        <f t="array" aca="1" ref="N780" ca="1">IF(ISNUMBER(L780),IF(INDEX(Activiteitenoverzicht!$G$5:$G$10001,L780)&lt;&gt;0,INDEX(Activiteitenoverzicht!$G$5:$G$10001,L780),"niet gevonden"),"-")</f>
        <v>-</v>
      </c>
      <c r="O780" t="str">
        <f ca="1">IF(ISNUMBER(L780), IFERROR(MATCH(A780,OFFSET(Activiteitenoverzicht!$D$5:$D$10001,L780,0), 0)+L780, "-"), "-")</f>
        <v>-</v>
      </c>
      <c r="R780" t="str">
        <f ca="1">IF(ISNUMBER(O780), IFERROR(MATCH(A780,OFFSET(Activiteitenoverzicht!$D$5:$D$10001,O780,0), 0)+O780, "-"), "-")</f>
        <v>-</v>
      </c>
      <c r="U780" t="str">
        <f ca="1">IF(ISNUMBER(R780), IFERROR(MATCH(A780,OFFSET(Activiteitenoverzicht!$D$5:$D$10001,R780,0), 0)+R780, "-"), "-")</f>
        <v>-</v>
      </c>
      <c r="X780" t="str">
        <f ca="1">IF(ISNUMBER(U780), IFERROR(MATCH(A780,OFFSET(Activiteitenoverzicht!$D$5:$D$10001,U780,0), 0)+U780, "-"), "-")</f>
        <v>-</v>
      </c>
      <c r="AA780" t="str">
        <f ca="1">IF(ISNUMBER(X780), IFERROR(MATCH(A780,OFFSET(Activiteitenoverzicht!$D$5:$D$10001,X780,0), 0)+X780, "-"), "-")</f>
        <v>-</v>
      </c>
    </row>
    <row r="781" spans="2:27" x14ac:dyDescent="0.25">
      <c r="B781">
        <f t="shared" si="12"/>
        <v>0</v>
      </c>
      <c r="C781" t="e">
        <f>MATCH(A781,Activiteitenoverzicht!$D$5:$D$10001, 0)</f>
        <v>#N/A</v>
      </c>
      <c r="D781" t="e" cm="1">
        <f t="array" ref="D781">IF(INDEX(Activiteitenoverzicht!$B$5:$B$10001,C781)&lt;&gt;0,INDEX(Activiteitenoverzicht!$B$5:$B$10001,C781),"niet gevonden")</f>
        <v>#N/A</v>
      </c>
      <c r="E781" t="e" cm="1">
        <f t="array" ref="E781">IF(INDEX(Activiteitenoverzicht!$G$5:$G$10001,C781)&lt;&gt;0,INDEX(Activiteitenoverzicht!$G$5:$G$10001,C781),"niet gevonden")</f>
        <v>#N/A</v>
      </c>
      <c r="F781" t="str">
        <f ca="1">IFERROR(MATCH(A781,OFFSET(Activiteitenoverzicht!$D$5:$D$2079,C781,0), 0)+C781, "-")</f>
        <v>-</v>
      </c>
      <c r="G781" t="str" cm="1">
        <f t="array" aca="1" ref="G781" ca="1">IF(ISNUMBER(F781),IF(INDEX(Activiteitenoverzicht!$B$5:$B$10001,F781)&lt;&gt;0,INDEX(Activiteitenoverzicht!$B$5:$B$10001,F781),"niet gevonden"),"-")</f>
        <v>-</v>
      </c>
      <c r="H781" t="str" cm="1">
        <f t="array" aca="1" ref="H781" ca="1">IF(ISNUMBER(F781),IF(INDEX(Activiteitenoverzicht!$G$5:$G$10001,F781)&lt;&gt;0,INDEX(Activiteitenoverzicht!$G$5:$G$10001,F781),"niet gevonden"),"-")</f>
        <v>-</v>
      </c>
      <c r="I781" t="str">
        <f ca="1">IF(ISNUMBER(F781), IFERROR(MATCH(A781,OFFSET(Activiteitenoverzicht!$D$5:$D$10001,F781,0), 0)+F781, "-"), "-")</f>
        <v>-</v>
      </c>
      <c r="J781" t="str" cm="1">
        <f t="array" aca="1" ref="J781" ca="1">IF(ISNUMBER(I781),IF(INDEX(Activiteitenoverzicht!$B$5:$B$10001,I781)&lt;&gt;0,INDEX(Activiteitenoverzicht!$B$5:$B$10001,I781),"niet gevonden"),"-")</f>
        <v>-</v>
      </c>
      <c r="K781" t="str" cm="1">
        <f t="array" aca="1" ref="K781" ca="1">IF(ISNUMBER(I781),IF(INDEX(Activiteitenoverzicht!$G$5:$G$10001,I781)&lt;&gt;0,INDEX(Activiteitenoverzicht!$G$5:$G$10001,I781),"niet gevonden"),"-")</f>
        <v>-</v>
      </c>
      <c r="L781" t="str">
        <f ca="1">IF(ISNUMBER(I781), IFERROR(MATCH(A781,OFFSET(Activiteitenoverzicht!$D$5:$D$10001,I781,0), 0)+I781, "-"), "-")</f>
        <v>-</v>
      </c>
      <c r="M781" t="str" cm="1">
        <f t="array" aca="1" ref="M781" ca="1">IF(ISNUMBER(L781),IF(INDEX(Activiteitenoverzicht!$B$5:$B$10001,L781)&lt;&gt;0,INDEX(Activiteitenoverzicht!$B$5:$B$10001,L781),"niet gevonden"),"-")</f>
        <v>-</v>
      </c>
      <c r="N781" t="str" cm="1">
        <f t="array" aca="1" ref="N781" ca="1">IF(ISNUMBER(L781),IF(INDEX(Activiteitenoverzicht!$G$5:$G$10001,L781)&lt;&gt;0,INDEX(Activiteitenoverzicht!$G$5:$G$10001,L781),"niet gevonden"),"-")</f>
        <v>-</v>
      </c>
      <c r="O781" t="str">
        <f ca="1">IF(ISNUMBER(L781), IFERROR(MATCH(A781,OFFSET(Activiteitenoverzicht!$D$5:$D$10001,L781,0), 0)+L781, "-"), "-")</f>
        <v>-</v>
      </c>
      <c r="R781" t="str">
        <f ca="1">IF(ISNUMBER(O781), IFERROR(MATCH(A781,OFFSET(Activiteitenoverzicht!$D$5:$D$10001,O781,0), 0)+O781, "-"), "-")</f>
        <v>-</v>
      </c>
      <c r="U781" t="str">
        <f ca="1">IF(ISNUMBER(R781), IFERROR(MATCH(A781,OFFSET(Activiteitenoverzicht!$D$5:$D$10001,R781,0), 0)+R781, "-"), "-")</f>
        <v>-</v>
      </c>
      <c r="X781" t="str">
        <f ca="1">IF(ISNUMBER(U781), IFERROR(MATCH(A781,OFFSET(Activiteitenoverzicht!$D$5:$D$10001,U781,0), 0)+U781, "-"), "-")</f>
        <v>-</v>
      </c>
      <c r="AA781" t="str">
        <f ca="1">IF(ISNUMBER(X781), IFERROR(MATCH(A781,OFFSET(Activiteitenoverzicht!$D$5:$D$10001,X781,0), 0)+X781, "-"), "-")</f>
        <v>-</v>
      </c>
    </row>
    <row r="782" spans="2:27" x14ac:dyDescent="0.25">
      <c r="B782">
        <f t="shared" si="12"/>
        <v>0</v>
      </c>
      <c r="C782" t="e">
        <f>MATCH(A782,Activiteitenoverzicht!$D$5:$D$10001, 0)</f>
        <v>#N/A</v>
      </c>
      <c r="D782" t="e" cm="1">
        <f t="array" ref="D782">IF(INDEX(Activiteitenoverzicht!$B$5:$B$10001,C782)&lt;&gt;0,INDEX(Activiteitenoverzicht!$B$5:$B$10001,C782),"niet gevonden")</f>
        <v>#N/A</v>
      </c>
      <c r="E782" t="e" cm="1">
        <f t="array" ref="E782">IF(INDEX(Activiteitenoverzicht!$G$5:$G$10001,C782)&lt;&gt;0,INDEX(Activiteitenoverzicht!$G$5:$G$10001,C782),"niet gevonden")</f>
        <v>#N/A</v>
      </c>
      <c r="F782" t="str">
        <f ca="1">IFERROR(MATCH(A782,OFFSET(Activiteitenoverzicht!$D$5:$D$2079,C782,0), 0)+C782, "-")</f>
        <v>-</v>
      </c>
      <c r="G782" t="str" cm="1">
        <f t="array" aca="1" ref="G782" ca="1">IF(ISNUMBER(F782),IF(INDEX(Activiteitenoverzicht!$B$5:$B$10001,F782)&lt;&gt;0,INDEX(Activiteitenoverzicht!$B$5:$B$10001,F782),"niet gevonden"),"-")</f>
        <v>-</v>
      </c>
      <c r="H782" t="str" cm="1">
        <f t="array" aca="1" ref="H782" ca="1">IF(ISNUMBER(F782),IF(INDEX(Activiteitenoverzicht!$G$5:$G$10001,F782)&lt;&gt;0,INDEX(Activiteitenoverzicht!$G$5:$G$10001,F782),"niet gevonden"),"-")</f>
        <v>-</v>
      </c>
      <c r="I782" t="str">
        <f ca="1">IF(ISNUMBER(F782), IFERROR(MATCH(A782,OFFSET(Activiteitenoverzicht!$D$5:$D$10001,F782,0), 0)+F782, "-"), "-")</f>
        <v>-</v>
      </c>
      <c r="J782" t="str" cm="1">
        <f t="array" aca="1" ref="J782" ca="1">IF(ISNUMBER(I782),IF(INDEX(Activiteitenoverzicht!$B$5:$B$10001,I782)&lt;&gt;0,INDEX(Activiteitenoverzicht!$B$5:$B$10001,I782),"niet gevonden"),"-")</f>
        <v>-</v>
      </c>
      <c r="K782" t="str" cm="1">
        <f t="array" aca="1" ref="K782" ca="1">IF(ISNUMBER(I782),IF(INDEX(Activiteitenoverzicht!$G$5:$G$10001,I782)&lt;&gt;0,INDEX(Activiteitenoverzicht!$G$5:$G$10001,I782),"niet gevonden"),"-")</f>
        <v>-</v>
      </c>
      <c r="L782" t="str">
        <f ca="1">IF(ISNUMBER(I782), IFERROR(MATCH(A782,OFFSET(Activiteitenoverzicht!$D$5:$D$10001,I782,0), 0)+I782, "-"), "-")</f>
        <v>-</v>
      </c>
      <c r="M782" t="str" cm="1">
        <f t="array" aca="1" ref="M782" ca="1">IF(ISNUMBER(L782),IF(INDEX(Activiteitenoverzicht!$B$5:$B$10001,L782)&lt;&gt;0,INDEX(Activiteitenoverzicht!$B$5:$B$10001,L782),"niet gevonden"),"-")</f>
        <v>-</v>
      </c>
      <c r="N782" t="str" cm="1">
        <f t="array" aca="1" ref="N782" ca="1">IF(ISNUMBER(L782),IF(INDEX(Activiteitenoverzicht!$G$5:$G$10001,L782)&lt;&gt;0,INDEX(Activiteitenoverzicht!$G$5:$G$10001,L782),"niet gevonden"),"-")</f>
        <v>-</v>
      </c>
      <c r="O782" t="str">
        <f ca="1">IF(ISNUMBER(L782), IFERROR(MATCH(A782,OFFSET(Activiteitenoverzicht!$D$5:$D$10001,L782,0), 0)+L782, "-"), "-")</f>
        <v>-</v>
      </c>
      <c r="R782" t="str">
        <f ca="1">IF(ISNUMBER(O782), IFERROR(MATCH(A782,OFFSET(Activiteitenoverzicht!$D$5:$D$10001,O782,0), 0)+O782, "-"), "-")</f>
        <v>-</v>
      </c>
      <c r="U782" t="str">
        <f ca="1">IF(ISNUMBER(R782), IFERROR(MATCH(A782,OFFSET(Activiteitenoverzicht!$D$5:$D$10001,R782,0), 0)+R782, "-"), "-")</f>
        <v>-</v>
      </c>
      <c r="X782" t="str">
        <f ca="1">IF(ISNUMBER(U782), IFERROR(MATCH(A782,OFFSET(Activiteitenoverzicht!$D$5:$D$10001,U782,0), 0)+U782, "-"), "-")</f>
        <v>-</v>
      </c>
      <c r="AA782" t="str">
        <f ca="1">IF(ISNUMBER(X782), IFERROR(MATCH(A782,OFFSET(Activiteitenoverzicht!$D$5:$D$10001,X782,0), 0)+X782, "-"), "-")</f>
        <v>-</v>
      </c>
    </row>
    <row r="783" spans="2:27" x14ac:dyDescent="0.25">
      <c r="B783">
        <f t="shared" si="12"/>
        <v>0</v>
      </c>
      <c r="C783" t="e">
        <f>MATCH(A783,Activiteitenoverzicht!$D$5:$D$10001, 0)</f>
        <v>#N/A</v>
      </c>
      <c r="D783" t="e" cm="1">
        <f t="array" ref="D783">IF(INDEX(Activiteitenoverzicht!$B$5:$B$10001,C783)&lt;&gt;0,INDEX(Activiteitenoverzicht!$B$5:$B$10001,C783),"niet gevonden")</f>
        <v>#N/A</v>
      </c>
      <c r="E783" t="e" cm="1">
        <f t="array" ref="E783">IF(INDEX(Activiteitenoverzicht!$G$5:$G$10001,C783)&lt;&gt;0,INDEX(Activiteitenoverzicht!$G$5:$G$10001,C783),"niet gevonden")</f>
        <v>#N/A</v>
      </c>
      <c r="F783" t="str">
        <f ca="1">IFERROR(MATCH(A783,OFFSET(Activiteitenoverzicht!$D$5:$D$2079,C783,0), 0)+C783, "-")</f>
        <v>-</v>
      </c>
      <c r="G783" t="str" cm="1">
        <f t="array" aca="1" ref="G783" ca="1">IF(ISNUMBER(F783),IF(INDEX(Activiteitenoverzicht!$B$5:$B$10001,F783)&lt;&gt;0,INDEX(Activiteitenoverzicht!$B$5:$B$10001,F783),"niet gevonden"),"-")</f>
        <v>-</v>
      </c>
      <c r="H783" t="str" cm="1">
        <f t="array" aca="1" ref="H783" ca="1">IF(ISNUMBER(F783),IF(INDEX(Activiteitenoverzicht!$G$5:$G$10001,F783)&lt;&gt;0,INDEX(Activiteitenoverzicht!$G$5:$G$10001,F783),"niet gevonden"),"-")</f>
        <v>-</v>
      </c>
      <c r="I783" t="str">
        <f ca="1">IF(ISNUMBER(F783), IFERROR(MATCH(A783,OFFSET(Activiteitenoverzicht!$D$5:$D$10001,F783,0), 0)+F783, "-"), "-")</f>
        <v>-</v>
      </c>
      <c r="J783" t="str" cm="1">
        <f t="array" aca="1" ref="J783" ca="1">IF(ISNUMBER(I783),IF(INDEX(Activiteitenoverzicht!$B$5:$B$10001,I783)&lt;&gt;0,INDEX(Activiteitenoverzicht!$B$5:$B$10001,I783),"niet gevonden"),"-")</f>
        <v>-</v>
      </c>
      <c r="K783" t="str" cm="1">
        <f t="array" aca="1" ref="K783" ca="1">IF(ISNUMBER(I783),IF(INDEX(Activiteitenoverzicht!$G$5:$G$10001,I783)&lt;&gt;0,INDEX(Activiteitenoverzicht!$G$5:$G$10001,I783),"niet gevonden"),"-")</f>
        <v>-</v>
      </c>
      <c r="L783" t="str">
        <f ca="1">IF(ISNUMBER(I783), IFERROR(MATCH(A783,OFFSET(Activiteitenoverzicht!$D$5:$D$10001,I783,0), 0)+I783, "-"), "-")</f>
        <v>-</v>
      </c>
      <c r="M783" t="str" cm="1">
        <f t="array" aca="1" ref="M783" ca="1">IF(ISNUMBER(L783),IF(INDEX(Activiteitenoverzicht!$B$5:$B$10001,L783)&lt;&gt;0,INDEX(Activiteitenoverzicht!$B$5:$B$10001,L783),"niet gevonden"),"-")</f>
        <v>-</v>
      </c>
      <c r="N783" t="str" cm="1">
        <f t="array" aca="1" ref="N783" ca="1">IF(ISNUMBER(L783),IF(INDEX(Activiteitenoverzicht!$G$5:$G$10001,L783)&lt;&gt;0,INDEX(Activiteitenoverzicht!$G$5:$G$10001,L783),"niet gevonden"),"-")</f>
        <v>-</v>
      </c>
      <c r="O783" t="str">
        <f ca="1">IF(ISNUMBER(L783), IFERROR(MATCH(A783,OFFSET(Activiteitenoverzicht!$D$5:$D$10001,L783,0), 0)+L783, "-"), "-")</f>
        <v>-</v>
      </c>
      <c r="R783" t="str">
        <f ca="1">IF(ISNUMBER(O783), IFERROR(MATCH(A783,OFFSET(Activiteitenoverzicht!$D$5:$D$10001,O783,0), 0)+O783, "-"), "-")</f>
        <v>-</v>
      </c>
      <c r="U783" t="str">
        <f ca="1">IF(ISNUMBER(R783), IFERROR(MATCH(A783,OFFSET(Activiteitenoverzicht!$D$5:$D$10001,R783,0), 0)+R783, "-"), "-")</f>
        <v>-</v>
      </c>
      <c r="X783" t="str">
        <f ca="1">IF(ISNUMBER(U783), IFERROR(MATCH(A783,OFFSET(Activiteitenoverzicht!$D$5:$D$10001,U783,0), 0)+U783, "-"), "-")</f>
        <v>-</v>
      </c>
      <c r="AA783" t="str">
        <f ca="1">IF(ISNUMBER(X783), IFERROR(MATCH(A783,OFFSET(Activiteitenoverzicht!$D$5:$D$10001,X783,0), 0)+X783, "-"), "-")</f>
        <v>-</v>
      </c>
    </row>
    <row r="784" spans="2:27" x14ac:dyDescent="0.25">
      <c r="B784">
        <f t="shared" si="12"/>
        <v>0</v>
      </c>
      <c r="C784" t="e">
        <f>MATCH(A784,Activiteitenoverzicht!$D$5:$D$10001, 0)</f>
        <v>#N/A</v>
      </c>
      <c r="D784" t="e" cm="1">
        <f t="array" ref="D784">IF(INDEX(Activiteitenoverzicht!$B$5:$B$10001,C784)&lt;&gt;0,INDEX(Activiteitenoverzicht!$B$5:$B$10001,C784),"niet gevonden")</f>
        <v>#N/A</v>
      </c>
      <c r="E784" t="e" cm="1">
        <f t="array" ref="E784">IF(INDEX(Activiteitenoverzicht!$G$5:$G$10001,C784)&lt;&gt;0,INDEX(Activiteitenoverzicht!$G$5:$G$10001,C784),"niet gevonden")</f>
        <v>#N/A</v>
      </c>
      <c r="F784" t="str">
        <f ca="1">IFERROR(MATCH(A784,OFFSET(Activiteitenoverzicht!$D$5:$D$2079,C784,0), 0)+C784, "-")</f>
        <v>-</v>
      </c>
      <c r="G784" t="str" cm="1">
        <f t="array" aca="1" ref="G784" ca="1">IF(ISNUMBER(F784),IF(INDEX(Activiteitenoverzicht!$B$5:$B$10001,F784)&lt;&gt;0,INDEX(Activiteitenoverzicht!$B$5:$B$10001,F784),"niet gevonden"),"-")</f>
        <v>-</v>
      </c>
      <c r="H784" t="str" cm="1">
        <f t="array" aca="1" ref="H784" ca="1">IF(ISNUMBER(F784),IF(INDEX(Activiteitenoverzicht!$G$5:$G$10001,F784)&lt;&gt;0,INDEX(Activiteitenoverzicht!$G$5:$G$10001,F784),"niet gevonden"),"-")</f>
        <v>-</v>
      </c>
      <c r="I784" t="str">
        <f ca="1">IF(ISNUMBER(F784), IFERROR(MATCH(A784,OFFSET(Activiteitenoverzicht!$D$5:$D$10001,F784,0), 0)+F784, "-"), "-")</f>
        <v>-</v>
      </c>
      <c r="J784" t="str" cm="1">
        <f t="array" aca="1" ref="J784" ca="1">IF(ISNUMBER(I784),IF(INDEX(Activiteitenoverzicht!$B$5:$B$10001,I784)&lt;&gt;0,INDEX(Activiteitenoverzicht!$B$5:$B$10001,I784),"niet gevonden"),"-")</f>
        <v>-</v>
      </c>
      <c r="K784" t="str" cm="1">
        <f t="array" aca="1" ref="K784" ca="1">IF(ISNUMBER(I784),IF(INDEX(Activiteitenoverzicht!$G$5:$G$10001,I784)&lt;&gt;0,INDEX(Activiteitenoverzicht!$G$5:$G$10001,I784),"niet gevonden"),"-")</f>
        <v>-</v>
      </c>
      <c r="L784" t="str">
        <f ca="1">IF(ISNUMBER(I784), IFERROR(MATCH(A784,OFFSET(Activiteitenoverzicht!$D$5:$D$10001,I784,0), 0)+I784, "-"), "-")</f>
        <v>-</v>
      </c>
      <c r="M784" t="str" cm="1">
        <f t="array" aca="1" ref="M784" ca="1">IF(ISNUMBER(L784),IF(INDEX(Activiteitenoverzicht!$B$5:$B$10001,L784)&lt;&gt;0,INDEX(Activiteitenoverzicht!$B$5:$B$10001,L784),"niet gevonden"),"-")</f>
        <v>-</v>
      </c>
      <c r="N784" t="str" cm="1">
        <f t="array" aca="1" ref="N784" ca="1">IF(ISNUMBER(L784),IF(INDEX(Activiteitenoverzicht!$G$5:$G$10001,L784)&lt;&gt;0,INDEX(Activiteitenoverzicht!$G$5:$G$10001,L784),"niet gevonden"),"-")</f>
        <v>-</v>
      </c>
      <c r="O784" t="str">
        <f ca="1">IF(ISNUMBER(L784), IFERROR(MATCH(A784,OFFSET(Activiteitenoverzicht!$D$5:$D$10001,L784,0), 0)+L784, "-"), "-")</f>
        <v>-</v>
      </c>
      <c r="R784" t="str">
        <f ca="1">IF(ISNUMBER(O784), IFERROR(MATCH(A784,OFFSET(Activiteitenoverzicht!$D$5:$D$10001,O784,0), 0)+O784, "-"), "-")</f>
        <v>-</v>
      </c>
      <c r="U784" t="str">
        <f ca="1">IF(ISNUMBER(R784), IFERROR(MATCH(A784,OFFSET(Activiteitenoverzicht!$D$5:$D$10001,R784,0), 0)+R784, "-"), "-")</f>
        <v>-</v>
      </c>
      <c r="X784" t="str">
        <f ca="1">IF(ISNUMBER(U784), IFERROR(MATCH(A784,OFFSET(Activiteitenoverzicht!$D$5:$D$10001,U784,0), 0)+U784, "-"), "-")</f>
        <v>-</v>
      </c>
      <c r="AA784" t="str">
        <f ca="1">IF(ISNUMBER(X784), IFERROR(MATCH(A784,OFFSET(Activiteitenoverzicht!$D$5:$D$10001,X784,0), 0)+X784, "-"), "-")</f>
        <v>-</v>
      </c>
    </row>
    <row r="785" spans="2:27" x14ac:dyDescent="0.25">
      <c r="B785">
        <f t="shared" si="12"/>
        <v>0</v>
      </c>
      <c r="C785" t="e">
        <f>MATCH(A785,Activiteitenoverzicht!$D$5:$D$10001, 0)</f>
        <v>#N/A</v>
      </c>
      <c r="D785" t="e" cm="1">
        <f t="array" ref="D785">IF(INDEX(Activiteitenoverzicht!$B$5:$B$10001,C785)&lt;&gt;0,INDEX(Activiteitenoverzicht!$B$5:$B$10001,C785),"niet gevonden")</f>
        <v>#N/A</v>
      </c>
      <c r="E785" t="e" cm="1">
        <f t="array" ref="E785">IF(INDEX(Activiteitenoverzicht!$G$5:$G$10001,C785)&lt;&gt;0,INDEX(Activiteitenoverzicht!$G$5:$G$10001,C785),"niet gevonden")</f>
        <v>#N/A</v>
      </c>
      <c r="F785" t="str">
        <f ca="1">IFERROR(MATCH(A785,OFFSET(Activiteitenoverzicht!$D$5:$D$2079,C785,0), 0)+C785, "-")</f>
        <v>-</v>
      </c>
      <c r="G785" t="str" cm="1">
        <f t="array" aca="1" ref="G785" ca="1">IF(ISNUMBER(F785),IF(INDEX(Activiteitenoverzicht!$B$5:$B$10001,F785)&lt;&gt;0,INDEX(Activiteitenoverzicht!$B$5:$B$10001,F785),"niet gevonden"),"-")</f>
        <v>-</v>
      </c>
      <c r="H785" t="str" cm="1">
        <f t="array" aca="1" ref="H785" ca="1">IF(ISNUMBER(F785),IF(INDEX(Activiteitenoverzicht!$G$5:$G$10001,F785)&lt;&gt;0,INDEX(Activiteitenoverzicht!$G$5:$G$10001,F785),"niet gevonden"),"-")</f>
        <v>-</v>
      </c>
      <c r="I785" t="str">
        <f ca="1">IF(ISNUMBER(F785), IFERROR(MATCH(A785,OFFSET(Activiteitenoverzicht!$D$5:$D$10001,F785,0), 0)+F785, "-"), "-")</f>
        <v>-</v>
      </c>
      <c r="J785" t="str" cm="1">
        <f t="array" aca="1" ref="J785" ca="1">IF(ISNUMBER(I785),IF(INDEX(Activiteitenoverzicht!$B$5:$B$10001,I785)&lt;&gt;0,INDEX(Activiteitenoverzicht!$B$5:$B$10001,I785),"niet gevonden"),"-")</f>
        <v>-</v>
      </c>
      <c r="K785" t="str" cm="1">
        <f t="array" aca="1" ref="K785" ca="1">IF(ISNUMBER(I785),IF(INDEX(Activiteitenoverzicht!$G$5:$G$10001,I785)&lt;&gt;0,INDEX(Activiteitenoverzicht!$G$5:$G$10001,I785),"niet gevonden"),"-")</f>
        <v>-</v>
      </c>
      <c r="L785" t="str">
        <f ca="1">IF(ISNUMBER(I785), IFERROR(MATCH(A785,OFFSET(Activiteitenoverzicht!$D$5:$D$10001,I785,0), 0)+I785, "-"), "-")</f>
        <v>-</v>
      </c>
      <c r="M785" t="str" cm="1">
        <f t="array" aca="1" ref="M785" ca="1">IF(ISNUMBER(L785),IF(INDEX(Activiteitenoverzicht!$B$5:$B$10001,L785)&lt;&gt;0,INDEX(Activiteitenoverzicht!$B$5:$B$10001,L785),"niet gevonden"),"-")</f>
        <v>-</v>
      </c>
      <c r="N785" t="str" cm="1">
        <f t="array" aca="1" ref="N785" ca="1">IF(ISNUMBER(L785),IF(INDEX(Activiteitenoverzicht!$G$5:$G$10001,L785)&lt;&gt;0,INDEX(Activiteitenoverzicht!$G$5:$G$10001,L785),"niet gevonden"),"-")</f>
        <v>-</v>
      </c>
      <c r="O785" t="str">
        <f ca="1">IF(ISNUMBER(L785), IFERROR(MATCH(A785,OFFSET(Activiteitenoverzicht!$D$5:$D$10001,L785,0), 0)+L785, "-"), "-")</f>
        <v>-</v>
      </c>
      <c r="R785" t="str">
        <f ca="1">IF(ISNUMBER(O785), IFERROR(MATCH(A785,OFFSET(Activiteitenoverzicht!$D$5:$D$10001,O785,0), 0)+O785, "-"), "-")</f>
        <v>-</v>
      </c>
      <c r="U785" t="str">
        <f ca="1">IF(ISNUMBER(R785), IFERROR(MATCH(A785,OFFSET(Activiteitenoverzicht!$D$5:$D$10001,R785,0), 0)+R785, "-"), "-")</f>
        <v>-</v>
      </c>
      <c r="X785" t="str">
        <f ca="1">IF(ISNUMBER(U785), IFERROR(MATCH(A785,OFFSET(Activiteitenoverzicht!$D$5:$D$10001,U785,0), 0)+U785, "-"), "-")</f>
        <v>-</v>
      </c>
      <c r="AA785" t="str">
        <f ca="1">IF(ISNUMBER(X785), IFERROR(MATCH(A785,OFFSET(Activiteitenoverzicht!$D$5:$D$10001,X785,0), 0)+X785, "-"), "-")</f>
        <v>-</v>
      </c>
    </row>
    <row r="786" spans="2:27" x14ac:dyDescent="0.25">
      <c r="B786">
        <f t="shared" si="12"/>
        <v>0</v>
      </c>
      <c r="C786" t="e">
        <f>MATCH(A786,Activiteitenoverzicht!$D$5:$D$10001, 0)</f>
        <v>#N/A</v>
      </c>
      <c r="D786" t="e" cm="1">
        <f t="array" ref="D786">IF(INDEX(Activiteitenoverzicht!$B$5:$B$10001,C786)&lt;&gt;0,INDEX(Activiteitenoverzicht!$B$5:$B$10001,C786),"niet gevonden")</f>
        <v>#N/A</v>
      </c>
      <c r="E786" t="e" cm="1">
        <f t="array" ref="E786">IF(INDEX(Activiteitenoverzicht!$G$5:$G$10001,C786)&lt;&gt;0,INDEX(Activiteitenoverzicht!$G$5:$G$10001,C786),"niet gevonden")</f>
        <v>#N/A</v>
      </c>
      <c r="F786" t="str">
        <f ca="1">IFERROR(MATCH(A786,OFFSET(Activiteitenoverzicht!$D$5:$D$2079,C786,0), 0)+C786, "-")</f>
        <v>-</v>
      </c>
      <c r="G786" t="str" cm="1">
        <f t="array" aca="1" ref="G786" ca="1">IF(ISNUMBER(F786),IF(INDEX(Activiteitenoverzicht!$B$5:$B$10001,F786)&lt;&gt;0,INDEX(Activiteitenoverzicht!$B$5:$B$10001,F786),"niet gevonden"),"-")</f>
        <v>-</v>
      </c>
      <c r="H786" t="str" cm="1">
        <f t="array" aca="1" ref="H786" ca="1">IF(ISNUMBER(F786),IF(INDEX(Activiteitenoverzicht!$G$5:$G$10001,F786)&lt;&gt;0,INDEX(Activiteitenoverzicht!$G$5:$G$10001,F786),"niet gevonden"),"-")</f>
        <v>-</v>
      </c>
      <c r="I786" t="str">
        <f ca="1">IF(ISNUMBER(F786), IFERROR(MATCH(A786,OFFSET(Activiteitenoverzicht!$D$5:$D$10001,F786,0), 0)+F786, "-"), "-")</f>
        <v>-</v>
      </c>
      <c r="J786" t="str" cm="1">
        <f t="array" aca="1" ref="J786" ca="1">IF(ISNUMBER(I786),IF(INDEX(Activiteitenoverzicht!$B$5:$B$10001,I786)&lt;&gt;0,INDEX(Activiteitenoverzicht!$B$5:$B$10001,I786),"niet gevonden"),"-")</f>
        <v>-</v>
      </c>
      <c r="K786" t="str" cm="1">
        <f t="array" aca="1" ref="K786" ca="1">IF(ISNUMBER(I786),IF(INDEX(Activiteitenoverzicht!$G$5:$G$10001,I786)&lt;&gt;0,INDEX(Activiteitenoverzicht!$G$5:$G$10001,I786),"niet gevonden"),"-")</f>
        <v>-</v>
      </c>
      <c r="L786" t="str">
        <f ca="1">IF(ISNUMBER(I786), IFERROR(MATCH(A786,OFFSET(Activiteitenoverzicht!$D$5:$D$10001,I786,0), 0)+I786, "-"), "-")</f>
        <v>-</v>
      </c>
      <c r="M786" t="str" cm="1">
        <f t="array" aca="1" ref="M786" ca="1">IF(ISNUMBER(L786),IF(INDEX(Activiteitenoverzicht!$B$5:$B$10001,L786)&lt;&gt;0,INDEX(Activiteitenoverzicht!$B$5:$B$10001,L786),"niet gevonden"),"-")</f>
        <v>-</v>
      </c>
      <c r="N786" t="str" cm="1">
        <f t="array" aca="1" ref="N786" ca="1">IF(ISNUMBER(L786),IF(INDEX(Activiteitenoverzicht!$G$5:$G$10001,L786)&lt;&gt;0,INDEX(Activiteitenoverzicht!$G$5:$G$10001,L786),"niet gevonden"),"-")</f>
        <v>-</v>
      </c>
      <c r="O786" t="str">
        <f ca="1">IF(ISNUMBER(L786), IFERROR(MATCH(A786,OFFSET(Activiteitenoverzicht!$D$5:$D$10001,L786,0), 0)+L786, "-"), "-")</f>
        <v>-</v>
      </c>
      <c r="R786" t="str">
        <f ca="1">IF(ISNUMBER(O786), IFERROR(MATCH(A786,OFFSET(Activiteitenoverzicht!$D$5:$D$10001,O786,0), 0)+O786, "-"), "-")</f>
        <v>-</v>
      </c>
      <c r="U786" t="str">
        <f ca="1">IF(ISNUMBER(R786), IFERROR(MATCH(A786,OFFSET(Activiteitenoverzicht!$D$5:$D$10001,R786,0), 0)+R786, "-"), "-")</f>
        <v>-</v>
      </c>
      <c r="X786" t="str">
        <f ca="1">IF(ISNUMBER(U786), IFERROR(MATCH(A786,OFFSET(Activiteitenoverzicht!$D$5:$D$10001,U786,0), 0)+U786, "-"), "-")</f>
        <v>-</v>
      </c>
      <c r="AA786" t="str">
        <f ca="1">IF(ISNUMBER(X786), IFERROR(MATCH(A786,OFFSET(Activiteitenoverzicht!$D$5:$D$10001,X786,0), 0)+X786, "-"), "-")</f>
        <v>-</v>
      </c>
    </row>
    <row r="787" spans="2:27" x14ac:dyDescent="0.25">
      <c r="B787">
        <f t="shared" si="12"/>
        <v>0</v>
      </c>
      <c r="C787" t="e">
        <f>MATCH(A787,Activiteitenoverzicht!$D$5:$D$10001, 0)</f>
        <v>#N/A</v>
      </c>
      <c r="D787" t="e" cm="1">
        <f t="array" ref="D787">IF(INDEX(Activiteitenoverzicht!$B$5:$B$10001,C787)&lt;&gt;0,INDEX(Activiteitenoverzicht!$B$5:$B$10001,C787),"niet gevonden")</f>
        <v>#N/A</v>
      </c>
      <c r="E787" t="e" cm="1">
        <f t="array" ref="E787">IF(INDEX(Activiteitenoverzicht!$G$5:$G$10001,C787)&lt;&gt;0,INDEX(Activiteitenoverzicht!$G$5:$G$10001,C787),"niet gevonden")</f>
        <v>#N/A</v>
      </c>
      <c r="F787" t="str">
        <f ca="1">IFERROR(MATCH(A787,OFFSET(Activiteitenoverzicht!$D$5:$D$2079,C787,0), 0)+C787, "-")</f>
        <v>-</v>
      </c>
      <c r="G787" t="str" cm="1">
        <f t="array" aca="1" ref="G787" ca="1">IF(ISNUMBER(F787),IF(INDEX(Activiteitenoverzicht!$B$5:$B$10001,F787)&lt;&gt;0,INDEX(Activiteitenoverzicht!$B$5:$B$10001,F787),"niet gevonden"),"-")</f>
        <v>-</v>
      </c>
      <c r="H787" t="str" cm="1">
        <f t="array" aca="1" ref="H787" ca="1">IF(ISNUMBER(F787),IF(INDEX(Activiteitenoverzicht!$G$5:$G$10001,F787)&lt;&gt;0,INDEX(Activiteitenoverzicht!$G$5:$G$10001,F787),"niet gevonden"),"-")</f>
        <v>-</v>
      </c>
      <c r="I787" t="str">
        <f ca="1">IF(ISNUMBER(F787), IFERROR(MATCH(A787,OFFSET(Activiteitenoverzicht!$D$5:$D$10001,F787,0), 0)+F787, "-"), "-")</f>
        <v>-</v>
      </c>
      <c r="J787" t="str" cm="1">
        <f t="array" aca="1" ref="J787" ca="1">IF(ISNUMBER(I787),IF(INDEX(Activiteitenoverzicht!$B$5:$B$10001,I787)&lt;&gt;0,INDEX(Activiteitenoverzicht!$B$5:$B$10001,I787),"niet gevonden"),"-")</f>
        <v>-</v>
      </c>
      <c r="K787" t="str" cm="1">
        <f t="array" aca="1" ref="K787" ca="1">IF(ISNUMBER(I787),IF(INDEX(Activiteitenoverzicht!$G$5:$G$10001,I787)&lt;&gt;0,INDEX(Activiteitenoverzicht!$G$5:$G$10001,I787),"niet gevonden"),"-")</f>
        <v>-</v>
      </c>
      <c r="L787" t="str">
        <f ca="1">IF(ISNUMBER(I787), IFERROR(MATCH(A787,OFFSET(Activiteitenoverzicht!$D$5:$D$10001,I787,0), 0)+I787, "-"), "-")</f>
        <v>-</v>
      </c>
      <c r="M787" t="str" cm="1">
        <f t="array" aca="1" ref="M787" ca="1">IF(ISNUMBER(L787),IF(INDEX(Activiteitenoverzicht!$B$5:$B$10001,L787)&lt;&gt;0,INDEX(Activiteitenoverzicht!$B$5:$B$10001,L787),"niet gevonden"),"-")</f>
        <v>-</v>
      </c>
      <c r="N787" t="str" cm="1">
        <f t="array" aca="1" ref="N787" ca="1">IF(ISNUMBER(L787),IF(INDEX(Activiteitenoverzicht!$G$5:$G$10001,L787)&lt;&gt;0,INDEX(Activiteitenoverzicht!$G$5:$G$10001,L787),"niet gevonden"),"-")</f>
        <v>-</v>
      </c>
      <c r="O787" t="str">
        <f ca="1">IF(ISNUMBER(L787), IFERROR(MATCH(A787,OFFSET(Activiteitenoverzicht!$D$5:$D$10001,L787,0), 0)+L787, "-"), "-")</f>
        <v>-</v>
      </c>
      <c r="R787" t="str">
        <f ca="1">IF(ISNUMBER(O787), IFERROR(MATCH(A787,OFFSET(Activiteitenoverzicht!$D$5:$D$10001,O787,0), 0)+O787, "-"), "-")</f>
        <v>-</v>
      </c>
      <c r="U787" t="str">
        <f ca="1">IF(ISNUMBER(R787), IFERROR(MATCH(A787,OFFSET(Activiteitenoverzicht!$D$5:$D$10001,R787,0), 0)+R787, "-"), "-")</f>
        <v>-</v>
      </c>
      <c r="X787" t="str">
        <f ca="1">IF(ISNUMBER(U787), IFERROR(MATCH(A787,OFFSET(Activiteitenoverzicht!$D$5:$D$10001,U787,0), 0)+U787, "-"), "-")</f>
        <v>-</v>
      </c>
      <c r="AA787" t="str">
        <f ca="1">IF(ISNUMBER(X787), IFERROR(MATCH(A787,OFFSET(Activiteitenoverzicht!$D$5:$D$10001,X787,0), 0)+X787, "-"), "-")</f>
        <v>-</v>
      </c>
    </row>
    <row r="788" spans="2:27" x14ac:dyDescent="0.25">
      <c r="B788">
        <f t="shared" si="12"/>
        <v>0</v>
      </c>
      <c r="C788" t="e">
        <f>MATCH(A788,Activiteitenoverzicht!$D$5:$D$10001, 0)</f>
        <v>#N/A</v>
      </c>
      <c r="D788" t="e" cm="1">
        <f t="array" ref="D788">IF(INDEX(Activiteitenoverzicht!$B$5:$B$10001,C788)&lt;&gt;0,INDEX(Activiteitenoverzicht!$B$5:$B$10001,C788),"niet gevonden")</f>
        <v>#N/A</v>
      </c>
      <c r="E788" t="e" cm="1">
        <f t="array" ref="E788">IF(INDEX(Activiteitenoverzicht!$G$5:$G$10001,C788)&lt;&gt;0,INDEX(Activiteitenoverzicht!$G$5:$G$10001,C788),"niet gevonden")</f>
        <v>#N/A</v>
      </c>
      <c r="F788" t="str">
        <f ca="1">IFERROR(MATCH(A788,OFFSET(Activiteitenoverzicht!$D$5:$D$2079,C788,0), 0)+C788, "-")</f>
        <v>-</v>
      </c>
      <c r="G788" t="str" cm="1">
        <f t="array" aca="1" ref="G788" ca="1">IF(ISNUMBER(F788),IF(INDEX(Activiteitenoverzicht!$B$5:$B$10001,F788)&lt;&gt;0,INDEX(Activiteitenoverzicht!$B$5:$B$10001,F788),"niet gevonden"),"-")</f>
        <v>-</v>
      </c>
      <c r="H788" t="str" cm="1">
        <f t="array" aca="1" ref="H788" ca="1">IF(ISNUMBER(F788),IF(INDEX(Activiteitenoverzicht!$G$5:$G$10001,F788)&lt;&gt;0,INDEX(Activiteitenoverzicht!$G$5:$G$10001,F788),"niet gevonden"),"-")</f>
        <v>-</v>
      </c>
      <c r="I788" t="str">
        <f ca="1">IF(ISNUMBER(F788), IFERROR(MATCH(A788,OFFSET(Activiteitenoverzicht!$D$5:$D$10001,F788,0), 0)+F788, "-"), "-")</f>
        <v>-</v>
      </c>
      <c r="J788" t="str" cm="1">
        <f t="array" aca="1" ref="J788" ca="1">IF(ISNUMBER(I788),IF(INDEX(Activiteitenoverzicht!$B$5:$B$10001,I788)&lt;&gt;0,INDEX(Activiteitenoverzicht!$B$5:$B$10001,I788),"niet gevonden"),"-")</f>
        <v>-</v>
      </c>
      <c r="K788" t="str" cm="1">
        <f t="array" aca="1" ref="K788" ca="1">IF(ISNUMBER(I788),IF(INDEX(Activiteitenoverzicht!$G$5:$G$10001,I788)&lt;&gt;0,INDEX(Activiteitenoverzicht!$G$5:$G$10001,I788),"niet gevonden"),"-")</f>
        <v>-</v>
      </c>
      <c r="L788" t="str">
        <f ca="1">IF(ISNUMBER(I788), IFERROR(MATCH(A788,OFFSET(Activiteitenoverzicht!$D$5:$D$10001,I788,0), 0)+I788, "-"), "-")</f>
        <v>-</v>
      </c>
      <c r="M788" t="str" cm="1">
        <f t="array" aca="1" ref="M788" ca="1">IF(ISNUMBER(L788),IF(INDEX(Activiteitenoverzicht!$B$5:$B$10001,L788)&lt;&gt;0,INDEX(Activiteitenoverzicht!$B$5:$B$10001,L788),"niet gevonden"),"-")</f>
        <v>-</v>
      </c>
      <c r="N788" t="str" cm="1">
        <f t="array" aca="1" ref="N788" ca="1">IF(ISNUMBER(L788),IF(INDEX(Activiteitenoverzicht!$G$5:$G$10001,L788)&lt;&gt;0,INDEX(Activiteitenoverzicht!$G$5:$G$10001,L788),"niet gevonden"),"-")</f>
        <v>-</v>
      </c>
      <c r="O788" t="str">
        <f ca="1">IF(ISNUMBER(L788), IFERROR(MATCH(A788,OFFSET(Activiteitenoverzicht!$D$5:$D$10001,L788,0), 0)+L788, "-"), "-")</f>
        <v>-</v>
      </c>
      <c r="R788" t="str">
        <f ca="1">IF(ISNUMBER(O788), IFERROR(MATCH(A788,OFFSET(Activiteitenoverzicht!$D$5:$D$10001,O788,0), 0)+O788, "-"), "-")</f>
        <v>-</v>
      </c>
      <c r="U788" t="str">
        <f ca="1">IF(ISNUMBER(R788), IFERROR(MATCH(A788,OFFSET(Activiteitenoverzicht!$D$5:$D$10001,R788,0), 0)+R788, "-"), "-")</f>
        <v>-</v>
      </c>
      <c r="X788" t="str">
        <f ca="1">IF(ISNUMBER(U788), IFERROR(MATCH(A788,OFFSET(Activiteitenoverzicht!$D$5:$D$10001,U788,0), 0)+U788, "-"), "-")</f>
        <v>-</v>
      </c>
      <c r="AA788" t="str">
        <f ca="1">IF(ISNUMBER(X788), IFERROR(MATCH(A788,OFFSET(Activiteitenoverzicht!$D$5:$D$10001,X788,0), 0)+X788, "-"), "-")</f>
        <v>-</v>
      </c>
    </row>
    <row r="789" spans="2:27" x14ac:dyDescent="0.25">
      <c r="B789">
        <f t="shared" si="12"/>
        <v>0</v>
      </c>
      <c r="C789" t="e">
        <f>MATCH(A789,Activiteitenoverzicht!$D$5:$D$10001, 0)</f>
        <v>#N/A</v>
      </c>
      <c r="D789" t="e" cm="1">
        <f t="array" ref="D789">IF(INDEX(Activiteitenoverzicht!$B$5:$B$10001,C789)&lt;&gt;0,INDEX(Activiteitenoverzicht!$B$5:$B$10001,C789),"niet gevonden")</f>
        <v>#N/A</v>
      </c>
      <c r="E789" t="e" cm="1">
        <f t="array" ref="E789">IF(INDEX(Activiteitenoverzicht!$G$5:$G$10001,C789)&lt;&gt;0,INDEX(Activiteitenoverzicht!$G$5:$G$10001,C789),"niet gevonden")</f>
        <v>#N/A</v>
      </c>
      <c r="F789" t="str">
        <f ca="1">IFERROR(MATCH(A789,OFFSET(Activiteitenoverzicht!$D$5:$D$2079,C789,0), 0)+C789, "-")</f>
        <v>-</v>
      </c>
      <c r="G789" t="str" cm="1">
        <f t="array" aca="1" ref="G789" ca="1">IF(ISNUMBER(F789),IF(INDEX(Activiteitenoverzicht!$B$5:$B$10001,F789)&lt;&gt;0,INDEX(Activiteitenoverzicht!$B$5:$B$10001,F789),"niet gevonden"),"-")</f>
        <v>-</v>
      </c>
      <c r="H789" t="str" cm="1">
        <f t="array" aca="1" ref="H789" ca="1">IF(ISNUMBER(F789),IF(INDEX(Activiteitenoverzicht!$G$5:$G$10001,F789)&lt;&gt;0,INDEX(Activiteitenoverzicht!$G$5:$G$10001,F789),"niet gevonden"),"-")</f>
        <v>-</v>
      </c>
      <c r="I789" t="str">
        <f ca="1">IF(ISNUMBER(F789), IFERROR(MATCH(A789,OFFSET(Activiteitenoverzicht!$D$5:$D$10001,F789,0), 0)+F789, "-"), "-")</f>
        <v>-</v>
      </c>
      <c r="J789" t="str" cm="1">
        <f t="array" aca="1" ref="J789" ca="1">IF(ISNUMBER(I789),IF(INDEX(Activiteitenoverzicht!$B$5:$B$10001,I789)&lt;&gt;0,INDEX(Activiteitenoverzicht!$B$5:$B$10001,I789),"niet gevonden"),"-")</f>
        <v>-</v>
      </c>
      <c r="K789" t="str" cm="1">
        <f t="array" aca="1" ref="K789" ca="1">IF(ISNUMBER(I789),IF(INDEX(Activiteitenoverzicht!$G$5:$G$10001,I789)&lt;&gt;0,INDEX(Activiteitenoverzicht!$G$5:$G$10001,I789),"niet gevonden"),"-")</f>
        <v>-</v>
      </c>
      <c r="L789" t="str">
        <f ca="1">IF(ISNUMBER(I789), IFERROR(MATCH(A789,OFFSET(Activiteitenoverzicht!$D$5:$D$10001,I789,0), 0)+I789, "-"), "-")</f>
        <v>-</v>
      </c>
      <c r="M789" t="str" cm="1">
        <f t="array" aca="1" ref="M789" ca="1">IF(ISNUMBER(L789),IF(INDEX(Activiteitenoverzicht!$B$5:$B$10001,L789)&lt;&gt;0,INDEX(Activiteitenoverzicht!$B$5:$B$10001,L789),"niet gevonden"),"-")</f>
        <v>-</v>
      </c>
      <c r="N789" t="str" cm="1">
        <f t="array" aca="1" ref="N789" ca="1">IF(ISNUMBER(L789),IF(INDEX(Activiteitenoverzicht!$G$5:$G$10001,L789)&lt;&gt;0,INDEX(Activiteitenoverzicht!$G$5:$G$10001,L789),"niet gevonden"),"-")</f>
        <v>-</v>
      </c>
      <c r="O789" t="str">
        <f ca="1">IF(ISNUMBER(L789), IFERROR(MATCH(A789,OFFSET(Activiteitenoverzicht!$D$5:$D$10001,L789,0), 0)+L789, "-"), "-")</f>
        <v>-</v>
      </c>
      <c r="R789" t="str">
        <f ca="1">IF(ISNUMBER(O789), IFERROR(MATCH(A789,OFFSET(Activiteitenoverzicht!$D$5:$D$10001,O789,0), 0)+O789, "-"), "-")</f>
        <v>-</v>
      </c>
      <c r="U789" t="str">
        <f ca="1">IF(ISNUMBER(R789), IFERROR(MATCH(A789,OFFSET(Activiteitenoverzicht!$D$5:$D$10001,R789,0), 0)+R789, "-"), "-")</f>
        <v>-</v>
      </c>
      <c r="X789" t="str">
        <f ca="1">IF(ISNUMBER(U789), IFERROR(MATCH(A789,OFFSET(Activiteitenoverzicht!$D$5:$D$10001,U789,0), 0)+U789, "-"), "-")</f>
        <v>-</v>
      </c>
      <c r="AA789" t="str">
        <f ca="1">IF(ISNUMBER(X789), IFERROR(MATCH(A789,OFFSET(Activiteitenoverzicht!$D$5:$D$10001,X789,0), 0)+X789, "-"), "-")</f>
        <v>-</v>
      </c>
    </row>
    <row r="790" spans="2:27" x14ac:dyDescent="0.25">
      <c r="B790">
        <f t="shared" si="12"/>
        <v>0</v>
      </c>
      <c r="C790" t="e">
        <f>MATCH(A790,Activiteitenoverzicht!$D$5:$D$10001, 0)</f>
        <v>#N/A</v>
      </c>
      <c r="D790" t="e" cm="1">
        <f t="array" ref="D790">IF(INDEX(Activiteitenoverzicht!$B$5:$B$10001,C790)&lt;&gt;0,INDEX(Activiteitenoverzicht!$B$5:$B$10001,C790),"niet gevonden")</f>
        <v>#N/A</v>
      </c>
      <c r="E790" t="e" cm="1">
        <f t="array" ref="E790">IF(INDEX(Activiteitenoverzicht!$G$5:$G$10001,C790)&lt;&gt;0,INDEX(Activiteitenoverzicht!$G$5:$G$10001,C790),"niet gevonden")</f>
        <v>#N/A</v>
      </c>
      <c r="F790" t="str">
        <f ca="1">IFERROR(MATCH(A790,OFFSET(Activiteitenoverzicht!$D$5:$D$2079,C790,0), 0)+C790, "-")</f>
        <v>-</v>
      </c>
      <c r="G790" t="str" cm="1">
        <f t="array" aca="1" ref="G790" ca="1">IF(ISNUMBER(F790),IF(INDEX(Activiteitenoverzicht!$B$5:$B$10001,F790)&lt;&gt;0,INDEX(Activiteitenoverzicht!$B$5:$B$10001,F790),"niet gevonden"),"-")</f>
        <v>-</v>
      </c>
      <c r="H790" t="str" cm="1">
        <f t="array" aca="1" ref="H790" ca="1">IF(ISNUMBER(F790),IF(INDEX(Activiteitenoverzicht!$G$5:$G$10001,F790)&lt;&gt;0,INDEX(Activiteitenoverzicht!$G$5:$G$10001,F790),"niet gevonden"),"-")</f>
        <v>-</v>
      </c>
      <c r="I790" t="str">
        <f ca="1">IF(ISNUMBER(F790), IFERROR(MATCH(A790,OFFSET(Activiteitenoverzicht!$D$5:$D$10001,F790,0), 0)+F790, "-"), "-")</f>
        <v>-</v>
      </c>
      <c r="J790" t="str" cm="1">
        <f t="array" aca="1" ref="J790" ca="1">IF(ISNUMBER(I790),IF(INDEX(Activiteitenoverzicht!$B$5:$B$10001,I790)&lt;&gt;0,INDEX(Activiteitenoverzicht!$B$5:$B$10001,I790),"niet gevonden"),"-")</f>
        <v>-</v>
      </c>
      <c r="K790" t="str" cm="1">
        <f t="array" aca="1" ref="K790" ca="1">IF(ISNUMBER(I790),IF(INDEX(Activiteitenoverzicht!$G$5:$G$10001,I790)&lt;&gt;0,INDEX(Activiteitenoverzicht!$G$5:$G$10001,I790),"niet gevonden"),"-")</f>
        <v>-</v>
      </c>
      <c r="L790" t="str">
        <f ca="1">IF(ISNUMBER(I790), IFERROR(MATCH(A790,OFFSET(Activiteitenoverzicht!$D$5:$D$10001,I790,0), 0)+I790, "-"), "-")</f>
        <v>-</v>
      </c>
      <c r="M790" t="str" cm="1">
        <f t="array" aca="1" ref="M790" ca="1">IF(ISNUMBER(L790),IF(INDEX(Activiteitenoverzicht!$B$5:$B$10001,L790)&lt;&gt;0,INDEX(Activiteitenoverzicht!$B$5:$B$10001,L790),"niet gevonden"),"-")</f>
        <v>-</v>
      </c>
      <c r="N790" t="str" cm="1">
        <f t="array" aca="1" ref="N790" ca="1">IF(ISNUMBER(L790),IF(INDEX(Activiteitenoverzicht!$G$5:$G$10001,L790)&lt;&gt;0,INDEX(Activiteitenoverzicht!$G$5:$G$10001,L790),"niet gevonden"),"-")</f>
        <v>-</v>
      </c>
      <c r="O790" t="str">
        <f ca="1">IF(ISNUMBER(L790), IFERROR(MATCH(A790,OFFSET(Activiteitenoverzicht!$D$5:$D$10001,L790,0), 0)+L790, "-"), "-")</f>
        <v>-</v>
      </c>
      <c r="R790" t="str">
        <f ca="1">IF(ISNUMBER(O790), IFERROR(MATCH(A790,OFFSET(Activiteitenoverzicht!$D$5:$D$10001,O790,0), 0)+O790, "-"), "-")</f>
        <v>-</v>
      </c>
      <c r="U790" t="str">
        <f ca="1">IF(ISNUMBER(R790), IFERROR(MATCH(A790,OFFSET(Activiteitenoverzicht!$D$5:$D$10001,R790,0), 0)+R790, "-"), "-")</f>
        <v>-</v>
      </c>
      <c r="X790" t="str">
        <f ca="1">IF(ISNUMBER(U790), IFERROR(MATCH(A790,OFFSET(Activiteitenoverzicht!$D$5:$D$10001,U790,0), 0)+U790, "-"), "-")</f>
        <v>-</v>
      </c>
      <c r="AA790" t="str">
        <f ca="1">IF(ISNUMBER(X790), IFERROR(MATCH(A790,OFFSET(Activiteitenoverzicht!$D$5:$D$10001,X790,0), 0)+X790, "-"), "-")</f>
        <v>-</v>
      </c>
    </row>
    <row r="791" spans="2:27" x14ac:dyDescent="0.25">
      <c r="B791">
        <f t="shared" si="12"/>
        <v>0</v>
      </c>
      <c r="C791" t="e">
        <f>MATCH(A791,Activiteitenoverzicht!$D$5:$D$10001, 0)</f>
        <v>#N/A</v>
      </c>
      <c r="D791" t="e" cm="1">
        <f t="array" ref="D791">IF(INDEX(Activiteitenoverzicht!$B$5:$B$10001,C791)&lt;&gt;0,INDEX(Activiteitenoverzicht!$B$5:$B$10001,C791),"niet gevonden")</f>
        <v>#N/A</v>
      </c>
      <c r="E791" t="e" cm="1">
        <f t="array" ref="E791">IF(INDEX(Activiteitenoverzicht!$G$5:$G$10001,C791)&lt;&gt;0,INDEX(Activiteitenoverzicht!$G$5:$G$10001,C791),"niet gevonden")</f>
        <v>#N/A</v>
      </c>
      <c r="F791" t="str">
        <f ca="1">IFERROR(MATCH(A791,OFFSET(Activiteitenoverzicht!$D$5:$D$2079,C791,0), 0)+C791, "-")</f>
        <v>-</v>
      </c>
      <c r="G791" t="str" cm="1">
        <f t="array" aca="1" ref="G791" ca="1">IF(ISNUMBER(F791),IF(INDEX(Activiteitenoverzicht!$B$5:$B$10001,F791)&lt;&gt;0,INDEX(Activiteitenoverzicht!$B$5:$B$10001,F791),"niet gevonden"),"-")</f>
        <v>-</v>
      </c>
      <c r="H791" t="str" cm="1">
        <f t="array" aca="1" ref="H791" ca="1">IF(ISNUMBER(F791),IF(INDEX(Activiteitenoverzicht!$G$5:$G$10001,F791)&lt;&gt;0,INDEX(Activiteitenoverzicht!$G$5:$G$10001,F791),"niet gevonden"),"-")</f>
        <v>-</v>
      </c>
      <c r="I791" t="str">
        <f ca="1">IF(ISNUMBER(F791), IFERROR(MATCH(A791,OFFSET(Activiteitenoverzicht!$D$5:$D$10001,F791,0), 0)+F791, "-"), "-")</f>
        <v>-</v>
      </c>
      <c r="J791" t="str" cm="1">
        <f t="array" aca="1" ref="J791" ca="1">IF(ISNUMBER(I791),IF(INDEX(Activiteitenoverzicht!$B$5:$B$10001,I791)&lt;&gt;0,INDEX(Activiteitenoverzicht!$B$5:$B$10001,I791),"niet gevonden"),"-")</f>
        <v>-</v>
      </c>
      <c r="K791" t="str" cm="1">
        <f t="array" aca="1" ref="K791" ca="1">IF(ISNUMBER(I791),IF(INDEX(Activiteitenoverzicht!$G$5:$G$10001,I791)&lt;&gt;0,INDEX(Activiteitenoverzicht!$G$5:$G$10001,I791),"niet gevonden"),"-")</f>
        <v>-</v>
      </c>
      <c r="L791" t="str">
        <f ca="1">IF(ISNUMBER(I791), IFERROR(MATCH(A791,OFFSET(Activiteitenoverzicht!$D$5:$D$10001,I791,0), 0)+I791, "-"), "-")</f>
        <v>-</v>
      </c>
      <c r="M791" t="str" cm="1">
        <f t="array" aca="1" ref="M791" ca="1">IF(ISNUMBER(L791),IF(INDEX(Activiteitenoverzicht!$B$5:$B$10001,L791)&lt;&gt;0,INDEX(Activiteitenoverzicht!$B$5:$B$10001,L791),"niet gevonden"),"-")</f>
        <v>-</v>
      </c>
      <c r="N791" t="str" cm="1">
        <f t="array" aca="1" ref="N791" ca="1">IF(ISNUMBER(L791),IF(INDEX(Activiteitenoverzicht!$G$5:$G$10001,L791)&lt;&gt;0,INDEX(Activiteitenoverzicht!$G$5:$G$10001,L791),"niet gevonden"),"-")</f>
        <v>-</v>
      </c>
      <c r="O791" t="str">
        <f ca="1">IF(ISNUMBER(L791), IFERROR(MATCH(A791,OFFSET(Activiteitenoverzicht!$D$5:$D$10001,L791,0), 0)+L791, "-"), "-")</f>
        <v>-</v>
      </c>
      <c r="R791" t="str">
        <f ca="1">IF(ISNUMBER(O791), IFERROR(MATCH(A791,OFFSET(Activiteitenoverzicht!$D$5:$D$10001,O791,0), 0)+O791, "-"), "-")</f>
        <v>-</v>
      </c>
      <c r="U791" t="str">
        <f ca="1">IF(ISNUMBER(R791), IFERROR(MATCH(A791,OFFSET(Activiteitenoverzicht!$D$5:$D$10001,R791,0), 0)+R791, "-"), "-")</f>
        <v>-</v>
      </c>
      <c r="X791" t="str">
        <f ca="1">IF(ISNUMBER(U791), IFERROR(MATCH(A791,OFFSET(Activiteitenoverzicht!$D$5:$D$10001,U791,0), 0)+U791, "-"), "-")</f>
        <v>-</v>
      </c>
      <c r="AA791" t="str">
        <f ca="1">IF(ISNUMBER(X791), IFERROR(MATCH(A791,OFFSET(Activiteitenoverzicht!$D$5:$D$10001,X791,0), 0)+X791, "-"), "-")</f>
        <v>-</v>
      </c>
    </row>
    <row r="792" spans="2:27" x14ac:dyDescent="0.25">
      <c r="B792">
        <f t="shared" si="12"/>
        <v>0</v>
      </c>
      <c r="C792" t="e">
        <f>MATCH(A792,Activiteitenoverzicht!$D$5:$D$10001, 0)</f>
        <v>#N/A</v>
      </c>
      <c r="D792" t="e" cm="1">
        <f t="array" ref="D792">IF(INDEX(Activiteitenoverzicht!$B$5:$B$10001,C792)&lt;&gt;0,INDEX(Activiteitenoverzicht!$B$5:$B$10001,C792),"niet gevonden")</f>
        <v>#N/A</v>
      </c>
      <c r="E792" t="e" cm="1">
        <f t="array" ref="E792">IF(INDEX(Activiteitenoverzicht!$G$5:$G$10001,C792)&lt;&gt;0,INDEX(Activiteitenoverzicht!$G$5:$G$10001,C792),"niet gevonden")</f>
        <v>#N/A</v>
      </c>
      <c r="F792" t="str">
        <f ca="1">IFERROR(MATCH(A792,OFFSET(Activiteitenoverzicht!$D$5:$D$2079,C792,0), 0)+C792, "-")</f>
        <v>-</v>
      </c>
      <c r="G792" t="str" cm="1">
        <f t="array" aca="1" ref="G792" ca="1">IF(ISNUMBER(F792),IF(INDEX(Activiteitenoverzicht!$B$5:$B$10001,F792)&lt;&gt;0,INDEX(Activiteitenoverzicht!$B$5:$B$10001,F792),"niet gevonden"),"-")</f>
        <v>-</v>
      </c>
      <c r="H792" t="str" cm="1">
        <f t="array" aca="1" ref="H792" ca="1">IF(ISNUMBER(F792),IF(INDEX(Activiteitenoverzicht!$G$5:$G$10001,F792)&lt;&gt;0,INDEX(Activiteitenoverzicht!$G$5:$G$10001,F792),"niet gevonden"),"-")</f>
        <v>-</v>
      </c>
      <c r="I792" t="str">
        <f ca="1">IF(ISNUMBER(F792), IFERROR(MATCH(A792,OFFSET(Activiteitenoverzicht!$D$5:$D$10001,F792,0), 0)+F792, "-"), "-")</f>
        <v>-</v>
      </c>
      <c r="J792" t="str" cm="1">
        <f t="array" aca="1" ref="J792" ca="1">IF(ISNUMBER(I792),IF(INDEX(Activiteitenoverzicht!$B$5:$B$10001,I792)&lt;&gt;0,INDEX(Activiteitenoverzicht!$B$5:$B$10001,I792),"niet gevonden"),"-")</f>
        <v>-</v>
      </c>
      <c r="K792" t="str" cm="1">
        <f t="array" aca="1" ref="K792" ca="1">IF(ISNUMBER(I792),IF(INDEX(Activiteitenoverzicht!$G$5:$G$10001,I792)&lt;&gt;0,INDEX(Activiteitenoverzicht!$G$5:$G$10001,I792),"niet gevonden"),"-")</f>
        <v>-</v>
      </c>
      <c r="L792" t="str">
        <f ca="1">IF(ISNUMBER(I792), IFERROR(MATCH(A792,OFFSET(Activiteitenoverzicht!$D$5:$D$10001,I792,0), 0)+I792, "-"), "-")</f>
        <v>-</v>
      </c>
      <c r="M792" t="str" cm="1">
        <f t="array" aca="1" ref="M792" ca="1">IF(ISNUMBER(L792),IF(INDEX(Activiteitenoverzicht!$B$5:$B$10001,L792)&lt;&gt;0,INDEX(Activiteitenoverzicht!$B$5:$B$10001,L792),"niet gevonden"),"-")</f>
        <v>-</v>
      </c>
      <c r="N792" t="str" cm="1">
        <f t="array" aca="1" ref="N792" ca="1">IF(ISNUMBER(L792),IF(INDEX(Activiteitenoverzicht!$G$5:$G$10001,L792)&lt;&gt;0,INDEX(Activiteitenoverzicht!$G$5:$G$10001,L792),"niet gevonden"),"-")</f>
        <v>-</v>
      </c>
      <c r="O792" t="str">
        <f ca="1">IF(ISNUMBER(L792), IFERROR(MATCH(A792,OFFSET(Activiteitenoverzicht!$D$5:$D$10001,L792,0), 0)+L792, "-"), "-")</f>
        <v>-</v>
      </c>
      <c r="R792" t="str">
        <f ca="1">IF(ISNUMBER(O792), IFERROR(MATCH(A792,OFFSET(Activiteitenoverzicht!$D$5:$D$10001,O792,0), 0)+O792, "-"), "-")</f>
        <v>-</v>
      </c>
      <c r="U792" t="str">
        <f ca="1">IF(ISNUMBER(R792), IFERROR(MATCH(A792,OFFSET(Activiteitenoverzicht!$D$5:$D$10001,R792,0), 0)+R792, "-"), "-")</f>
        <v>-</v>
      </c>
      <c r="X792" t="str">
        <f ca="1">IF(ISNUMBER(U792), IFERROR(MATCH(A792,OFFSET(Activiteitenoverzicht!$D$5:$D$10001,U792,0), 0)+U792, "-"), "-")</f>
        <v>-</v>
      </c>
      <c r="AA792" t="str">
        <f ca="1">IF(ISNUMBER(X792), IFERROR(MATCH(A792,OFFSET(Activiteitenoverzicht!$D$5:$D$10001,X792,0), 0)+X792, "-"), "-")</f>
        <v>-</v>
      </c>
    </row>
    <row r="793" spans="2:27" x14ac:dyDescent="0.25">
      <c r="B793">
        <f t="shared" si="12"/>
        <v>0</v>
      </c>
      <c r="C793" t="e">
        <f>MATCH(A793,Activiteitenoverzicht!$D$5:$D$10001, 0)</f>
        <v>#N/A</v>
      </c>
      <c r="D793" t="e" cm="1">
        <f t="array" ref="D793">IF(INDEX(Activiteitenoverzicht!$B$5:$B$10001,C793)&lt;&gt;0,INDEX(Activiteitenoverzicht!$B$5:$B$10001,C793),"niet gevonden")</f>
        <v>#N/A</v>
      </c>
      <c r="E793" t="e" cm="1">
        <f t="array" ref="E793">IF(INDEX(Activiteitenoverzicht!$G$5:$G$10001,C793)&lt;&gt;0,INDEX(Activiteitenoverzicht!$G$5:$G$10001,C793),"niet gevonden")</f>
        <v>#N/A</v>
      </c>
      <c r="F793" t="str">
        <f ca="1">IFERROR(MATCH(A793,OFFSET(Activiteitenoverzicht!$D$5:$D$2079,C793,0), 0)+C793, "-")</f>
        <v>-</v>
      </c>
      <c r="G793" t="str" cm="1">
        <f t="array" aca="1" ref="G793" ca="1">IF(ISNUMBER(F793),IF(INDEX(Activiteitenoverzicht!$B$5:$B$10001,F793)&lt;&gt;0,INDEX(Activiteitenoverzicht!$B$5:$B$10001,F793),"niet gevonden"),"-")</f>
        <v>-</v>
      </c>
      <c r="H793" t="str" cm="1">
        <f t="array" aca="1" ref="H793" ca="1">IF(ISNUMBER(F793),IF(INDEX(Activiteitenoverzicht!$G$5:$G$10001,F793)&lt;&gt;0,INDEX(Activiteitenoverzicht!$G$5:$G$10001,F793),"niet gevonden"),"-")</f>
        <v>-</v>
      </c>
      <c r="I793" t="str">
        <f ca="1">IF(ISNUMBER(F793), IFERROR(MATCH(A793,OFFSET(Activiteitenoverzicht!$D$5:$D$10001,F793,0), 0)+F793, "-"), "-")</f>
        <v>-</v>
      </c>
      <c r="J793" t="str" cm="1">
        <f t="array" aca="1" ref="J793" ca="1">IF(ISNUMBER(I793),IF(INDEX(Activiteitenoverzicht!$B$5:$B$10001,I793)&lt;&gt;0,INDEX(Activiteitenoverzicht!$B$5:$B$10001,I793),"niet gevonden"),"-")</f>
        <v>-</v>
      </c>
      <c r="K793" t="str" cm="1">
        <f t="array" aca="1" ref="K793" ca="1">IF(ISNUMBER(I793),IF(INDEX(Activiteitenoverzicht!$G$5:$G$10001,I793)&lt;&gt;0,INDEX(Activiteitenoverzicht!$G$5:$G$10001,I793),"niet gevonden"),"-")</f>
        <v>-</v>
      </c>
      <c r="L793" t="str">
        <f ca="1">IF(ISNUMBER(I793), IFERROR(MATCH(A793,OFFSET(Activiteitenoverzicht!$D$5:$D$10001,I793,0), 0)+I793, "-"), "-")</f>
        <v>-</v>
      </c>
      <c r="M793" t="str" cm="1">
        <f t="array" aca="1" ref="M793" ca="1">IF(ISNUMBER(L793),IF(INDEX(Activiteitenoverzicht!$B$5:$B$10001,L793)&lt;&gt;0,INDEX(Activiteitenoverzicht!$B$5:$B$10001,L793),"niet gevonden"),"-")</f>
        <v>-</v>
      </c>
      <c r="N793" t="str" cm="1">
        <f t="array" aca="1" ref="N793" ca="1">IF(ISNUMBER(L793),IF(INDEX(Activiteitenoverzicht!$G$5:$G$10001,L793)&lt;&gt;0,INDEX(Activiteitenoverzicht!$G$5:$G$10001,L793),"niet gevonden"),"-")</f>
        <v>-</v>
      </c>
      <c r="O793" t="str">
        <f ca="1">IF(ISNUMBER(L793), IFERROR(MATCH(A793,OFFSET(Activiteitenoverzicht!$D$5:$D$10001,L793,0), 0)+L793, "-"), "-")</f>
        <v>-</v>
      </c>
      <c r="R793" t="str">
        <f ca="1">IF(ISNUMBER(O793), IFERROR(MATCH(A793,OFFSET(Activiteitenoverzicht!$D$5:$D$10001,O793,0), 0)+O793, "-"), "-")</f>
        <v>-</v>
      </c>
      <c r="U793" t="str">
        <f ca="1">IF(ISNUMBER(R793), IFERROR(MATCH(A793,OFFSET(Activiteitenoverzicht!$D$5:$D$10001,R793,0), 0)+R793, "-"), "-")</f>
        <v>-</v>
      </c>
      <c r="X793" t="str">
        <f ca="1">IF(ISNUMBER(U793), IFERROR(MATCH(A793,OFFSET(Activiteitenoverzicht!$D$5:$D$10001,U793,0), 0)+U793, "-"), "-")</f>
        <v>-</v>
      </c>
      <c r="AA793" t="str">
        <f ca="1">IF(ISNUMBER(X793), IFERROR(MATCH(A793,OFFSET(Activiteitenoverzicht!$D$5:$D$10001,X793,0), 0)+X793, "-"), "-")</f>
        <v>-</v>
      </c>
    </row>
    <row r="794" spans="2:27" x14ac:dyDescent="0.25">
      <c r="B794">
        <f t="shared" si="12"/>
        <v>0</v>
      </c>
      <c r="C794" t="e">
        <f>MATCH(A794,Activiteitenoverzicht!$D$5:$D$10001, 0)</f>
        <v>#N/A</v>
      </c>
      <c r="D794" t="e" cm="1">
        <f t="array" ref="D794">IF(INDEX(Activiteitenoverzicht!$B$5:$B$10001,C794)&lt;&gt;0,INDEX(Activiteitenoverzicht!$B$5:$B$10001,C794),"niet gevonden")</f>
        <v>#N/A</v>
      </c>
      <c r="E794" t="e" cm="1">
        <f t="array" ref="E794">IF(INDEX(Activiteitenoverzicht!$G$5:$G$10001,C794)&lt;&gt;0,INDEX(Activiteitenoverzicht!$G$5:$G$10001,C794),"niet gevonden")</f>
        <v>#N/A</v>
      </c>
      <c r="F794" t="str">
        <f ca="1">IFERROR(MATCH(A794,OFFSET(Activiteitenoverzicht!$D$5:$D$2079,C794,0), 0)+C794, "-")</f>
        <v>-</v>
      </c>
      <c r="G794" t="str" cm="1">
        <f t="array" aca="1" ref="G794" ca="1">IF(ISNUMBER(F794),IF(INDEX(Activiteitenoverzicht!$B$5:$B$10001,F794)&lt;&gt;0,INDEX(Activiteitenoverzicht!$B$5:$B$10001,F794),"niet gevonden"),"-")</f>
        <v>-</v>
      </c>
      <c r="H794" t="str" cm="1">
        <f t="array" aca="1" ref="H794" ca="1">IF(ISNUMBER(F794),IF(INDEX(Activiteitenoverzicht!$G$5:$G$10001,F794)&lt;&gt;0,INDEX(Activiteitenoverzicht!$G$5:$G$10001,F794),"niet gevonden"),"-")</f>
        <v>-</v>
      </c>
      <c r="I794" t="str">
        <f ca="1">IF(ISNUMBER(F794), IFERROR(MATCH(A794,OFFSET(Activiteitenoverzicht!$D$5:$D$10001,F794,0), 0)+F794, "-"), "-")</f>
        <v>-</v>
      </c>
      <c r="J794" t="str" cm="1">
        <f t="array" aca="1" ref="J794" ca="1">IF(ISNUMBER(I794),IF(INDEX(Activiteitenoverzicht!$B$5:$B$10001,I794)&lt;&gt;0,INDEX(Activiteitenoverzicht!$B$5:$B$10001,I794),"niet gevonden"),"-")</f>
        <v>-</v>
      </c>
      <c r="K794" t="str" cm="1">
        <f t="array" aca="1" ref="K794" ca="1">IF(ISNUMBER(I794),IF(INDEX(Activiteitenoverzicht!$G$5:$G$10001,I794)&lt;&gt;0,INDEX(Activiteitenoverzicht!$G$5:$G$10001,I794),"niet gevonden"),"-")</f>
        <v>-</v>
      </c>
      <c r="L794" t="str">
        <f ca="1">IF(ISNUMBER(I794), IFERROR(MATCH(A794,OFFSET(Activiteitenoverzicht!$D$5:$D$10001,I794,0), 0)+I794, "-"), "-")</f>
        <v>-</v>
      </c>
      <c r="M794" t="str" cm="1">
        <f t="array" aca="1" ref="M794" ca="1">IF(ISNUMBER(L794),IF(INDEX(Activiteitenoverzicht!$B$5:$B$10001,L794)&lt;&gt;0,INDEX(Activiteitenoverzicht!$B$5:$B$10001,L794),"niet gevonden"),"-")</f>
        <v>-</v>
      </c>
      <c r="N794" t="str" cm="1">
        <f t="array" aca="1" ref="N794" ca="1">IF(ISNUMBER(L794),IF(INDEX(Activiteitenoverzicht!$G$5:$G$10001,L794)&lt;&gt;0,INDEX(Activiteitenoverzicht!$G$5:$G$10001,L794),"niet gevonden"),"-")</f>
        <v>-</v>
      </c>
      <c r="O794" t="str">
        <f ca="1">IF(ISNUMBER(L794), IFERROR(MATCH(A794,OFFSET(Activiteitenoverzicht!$D$5:$D$10001,L794,0), 0)+L794, "-"), "-")</f>
        <v>-</v>
      </c>
      <c r="R794" t="str">
        <f ca="1">IF(ISNUMBER(O794), IFERROR(MATCH(A794,OFFSET(Activiteitenoverzicht!$D$5:$D$10001,O794,0), 0)+O794, "-"), "-")</f>
        <v>-</v>
      </c>
      <c r="U794" t="str">
        <f ca="1">IF(ISNUMBER(R794), IFERROR(MATCH(A794,OFFSET(Activiteitenoverzicht!$D$5:$D$10001,R794,0), 0)+R794, "-"), "-")</f>
        <v>-</v>
      </c>
      <c r="X794" t="str">
        <f ca="1">IF(ISNUMBER(U794), IFERROR(MATCH(A794,OFFSET(Activiteitenoverzicht!$D$5:$D$10001,U794,0), 0)+U794, "-"), "-")</f>
        <v>-</v>
      </c>
      <c r="AA794" t="str">
        <f ca="1">IF(ISNUMBER(X794), IFERROR(MATCH(A794,OFFSET(Activiteitenoverzicht!$D$5:$D$10001,X794,0), 0)+X794, "-"), "-")</f>
        <v>-</v>
      </c>
    </row>
    <row r="795" spans="2:27" x14ac:dyDescent="0.25">
      <c r="B795">
        <f t="shared" si="12"/>
        <v>0</v>
      </c>
      <c r="C795" t="e">
        <f>MATCH(A795,Activiteitenoverzicht!$D$5:$D$10001, 0)</f>
        <v>#N/A</v>
      </c>
      <c r="D795" t="e" cm="1">
        <f t="array" ref="D795">IF(INDEX(Activiteitenoverzicht!$B$5:$B$10001,C795)&lt;&gt;0,INDEX(Activiteitenoverzicht!$B$5:$B$10001,C795),"niet gevonden")</f>
        <v>#N/A</v>
      </c>
      <c r="E795" t="e" cm="1">
        <f t="array" ref="E795">IF(INDEX(Activiteitenoverzicht!$G$5:$G$10001,C795)&lt;&gt;0,INDEX(Activiteitenoverzicht!$G$5:$G$10001,C795),"niet gevonden")</f>
        <v>#N/A</v>
      </c>
      <c r="F795" t="str">
        <f ca="1">IFERROR(MATCH(A795,OFFSET(Activiteitenoverzicht!$D$5:$D$2079,C795,0), 0)+C795, "-")</f>
        <v>-</v>
      </c>
      <c r="G795" t="str" cm="1">
        <f t="array" aca="1" ref="G795" ca="1">IF(ISNUMBER(F795),IF(INDEX(Activiteitenoverzicht!$B$5:$B$10001,F795)&lt;&gt;0,INDEX(Activiteitenoverzicht!$B$5:$B$10001,F795),"niet gevonden"),"-")</f>
        <v>-</v>
      </c>
      <c r="H795" t="str" cm="1">
        <f t="array" aca="1" ref="H795" ca="1">IF(ISNUMBER(F795),IF(INDEX(Activiteitenoverzicht!$G$5:$G$10001,F795)&lt;&gt;0,INDEX(Activiteitenoverzicht!$G$5:$G$10001,F795),"niet gevonden"),"-")</f>
        <v>-</v>
      </c>
      <c r="I795" t="str">
        <f ca="1">IF(ISNUMBER(F795), IFERROR(MATCH(A795,OFFSET(Activiteitenoverzicht!$D$5:$D$10001,F795,0), 0)+F795, "-"), "-")</f>
        <v>-</v>
      </c>
      <c r="J795" t="str" cm="1">
        <f t="array" aca="1" ref="J795" ca="1">IF(ISNUMBER(I795),IF(INDEX(Activiteitenoverzicht!$B$5:$B$10001,I795)&lt;&gt;0,INDEX(Activiteitenoverzicht!$B$5:$B$10001,I795),"niet gevonden"),"-")</f>
        <v>-</v>
      </c>
      <c r="K795" t="str" cm="1">
        <f t="array" aca="1" ref="K795" ca="1">IF(ISNUMBER(I795),IF(INDEX(Activiteitenoverzicht!$G$5:$G$10001,I795)&lt;&gt;0,INDEX(Activiteitenoverzicht!$G$5:$G$10001,I795),"niet gevonden"),"-")</f>
        <v>-</v>
      </c>
      <c r="L795" t="str">
        <f ca="1">IF(ISNUMBER(I795), IFERROR(MATCH(A795,OFFSET(Activiteitenoverzicht!$D$5:$D$10001,I795,0), 0)+I795, "-"), "-")</f>
        <v>-</v>
      </c>
      <c r="M795" t="str" cm="1">
        <f t="array" aca="1" ref="M795" ca="1">IF(ISNUMBER(L795),IF(INDEX(Activiteitenoverzicht!$B$5:$B$10001,L795)&lt;&gt;0,INDEX(Activiteitenoverzicht!$B$5:$B$10001,L795),"niet gevonden"),"-")</f>
        <v>-</v>
      </c>
      <c r="N795" t="str" cm="1">
        <f t="array" aca="1" ref="N795" ca="1">IF(ISNUMBER(L795),IF(INDEX(Activiteitenoverzicht!$G$5:$G$10001,L795)&lt;&gt;0,INDEX(Activiteitenoverzicht!$G$5:$G$10001,L795),"niet gevonden"),"-")</f>
        <v>-</v>
      </c>
      <c r="O795" t="str">
        <f ca="1">IF(ISNUMBER(L795), IFERROR(MATCH(A795,OFFSET(Activiteitenoverzicht!$D$5:$D$10001,L795,0), 0)+L795, "-"), "-")</f>
        <v>-</v>
      </c>
      <c r="R795" t="str">
        <f ca="1">IF(ISNUMBER(O795), IFERROR(MATCH(A795,OFFSET(Activiteitenoverzicht!$D$5:$D$10001,O795,0), 0)+O795, "-"), "-")</f>
        <v>-</v>
      </c>
      <c r="U795" t="str">
        <f ca="1">IF(ISNUMBER(R795), IFERROR(MATCH(A795,OFFSET(Activiteitenoverzicht!$D$5:$D$10001,R795,0), 0)+R795, "-"), "-")</f>
        <v>-</v>
      </c>
      <c r="X795" t="str">
        <f ca="1">IF(ISNUMBER(U795), IFERROR(MATCH(A795,OFFSET(Activiteitenoverzicht!$D$5:$D$10001,U795,0), 0)+U795, "-"), "-")</f>
        <v>-</v>
      </c>
      <c r="AA795" t="str">
        <f ca="1">IF(ISNUMBER(X795), IFERROR(MATCH(A795,OFFSET(Activiteitenoverzicht!$D$5:$D$10001,X795,0), 0)+X795, "-"), "-")</f>
        <v>-</v>
      </c>
    </row>
    <row r="796" spans="2:27" x14ac:dyDescent="0.25">
      <c r="B796">
        <f t="shared" si="12"/>
        <v>0</v>
      </c>
      <c r="C796" t="e">
        <f>MATCH(A796,Activiteitenoverzicht!$D$5:$D$10001, 0)</f>
        <v>#N/A</v>
      </c>
      <c r="D796" t="e" cm="1">
        <f t="array" ref="D796">IF(INDEX(Activiteitenoverzicht!$B$5:$B$10001,C796)&lt;&gt;0,INDEX(Activiteitenoverzicht!$B$5:$B$10001,C796),"niet gevonden")</f>
        <v>#N/A</v>
      </c>
      <c r="E796" t="e" cm="1">
        <f t="array" ref="E796">IF(INDEX(Activiteitenoverzicht!$G$5:$G$10001,C796)&lt;&gt;0,INDEX(Activiteitenoverzicht!$G$5:$G$10001,C796),"niet gevonden")</f>
        <v>#N/A</v>
      </c>
      <c r="F796" t="str">
        <f ca="1">IFERROR(MATCH(A796,OFFSET(Activiteitenoverzicht!$D$5:$D$2079,C796,0), 0)+C796, "-")</f>
        <v>-</v>
      </c>
      <c r="G796" t="str" cm="1">
        <f t="array" aca="1" ref="G796" ca="1">IF(ISNUMBER(F796),IF(INDEX(Activiteitenoverzicht!$B$5:$B$10001,F796)&lt;&gt;0,INDEX(Activiteitenoverzicht!$B$5:$B$10001,F796),"niet gevonden"),"-")</f>
        <v>-</v>
      </c>
      <c r="H796" t="str" cm="1">
        <f t="array" aca="1" ref="H796" ca="1">IF(ISNUMBER(F796),IF(INDEX(Activiteitenoverzicht!$G$5:$G$10001,F796)&lt;&gt;0,INDEX(Activiteitenoverzicht!$G$5:$G$10001,F796),"niet gevonden"),"-")</f>
        <v>-</v>
      </c>
      <c r="I796" t="str">
        <f ca="1">IF(ISNUMBER(F796), IFERROR(MATCH(A796,OFFSET(Activiteitenoverzicht!$D$5:$D$10001,F796,0), 0)+F796, "-"), "-")</f>
        <v>-</v>
      </c>
      <c r="J796" t="str" cm="1">
        <f t="array" aca="1" ref="J796" ca="1">IF(ISNUMBER(I796),IF(INDEX(Activiteitenoverzicht!$B$5:$B$10001,I796)&lt;&gt;0,INDEX(Activiteitenoverzicht!$B$5:$B$10001,I796),"niet gevonden"),"-")</f>
        <v>-</v>
      </c>
      <c r="K796" t="str" cm="1">
        <f t="array" aca="1" ref="K796" ca="1">IF(ISNUMBER(I796),IF(INDEX(Activiteitenoverzicht!$G$5:$G$10001,I796)&lt;&gt;0,INDEX(Activiteitenoverzicht!$G$5:$G$10001,I796),"niet gevonden"),"-")</f>
        <v>-</v>
      </c>
      <c r="L796" t="str">
        <f ca="1">IF(ISNUMBER(I796), IFERROR(MATCH(A796,OFFSET(Activiteitenoverzicht!$D$5:$D$10001,I796,0), 0)+I796, "-"), "-")</f>
        <v>-</v>
      </c>
      <c r="M796" t="str" cm="1">
        <f t="array" aca="1" ref="M796" ca="1">IF(ISNUMBER(L796),IF(INDEX(Activiteitenoverzicht!$B$5:$B$10001,L796)&lt;&gt;0,INDEX(Activiteitenoverzicht!$B$5:$B$10001,L796),"niet gevonden"),"-")</f>
        <v>-</v>
      </c>
      <c r="N796" t="str" cm="1">
        <f t="array" aca="1" ref="N796" ca="1">IF(ISNUMBER(L796),IF(INDEX(Activiteitenoverzicht!$G$5:$G$10001,L796)&lt;&gt;0,INDEX(Activiteitenoverzicht!$G$5:$G$10001,L796),"niet gevonden"),"-")</f>
        <v>-</v>
      </c>
      <c r="O796" t="str">
        <f ca="1">IF(ISNUMBER(L796), IFERROR(MATCH(A796,OFFSET(Activiteitenoverzicht!$D$5:$D$10001,L796,0), 0)+L796, "-"), "-")</f>
        <v>-</v>
      </c>
      <c r="R796" t="str">
        <f ca="1">IF(ISNUMBER(O796), IFERROR(MATCH(A796,OFFSET(Activiteitenoverzicht!$D$5:$D$10001,O796,0), 0)+O796, "-"), "-")</f>
        <v>-</v>
      </c>
      <c r="U796" t="str">
        <f ca="1">IF(ISNUMBER(R796), IFERROR(MATCH(A796,OFFSET(Activiteitenoverzicht!$D$5:$D$10001,R796,0), 0)+R796, "-"), "-")</f>
        <v>-</v>
      </c>
      <c r="X796" t="str">
        <f ca="1">IF(ISNUMBER(U796), IFERROR(MATCH(A796,OFFSET(Activiteitenoverzicht!$D$5:$D$10001,U796,0), 0)+U796, "-"), "-")</f>
        <v>-</v>
      </c>
      <c r="AA796" t="str">
        <f ca="1">IF(ISNUMBER(X796), IFERROR(MATCH(A796,OFFSET(Activiteitenoverzicht!$D$5:$D$10001,X796,0), 0)+X796, "-"), "-")</f>
        <v>-</v>
      </c>
    </row>
    <row r="797" spans="2:27" x14ac:dyDescent="0.25">
      <c r="B797">
        <f t="shared" si="12"/>
        <v>0</v>
      </c>
      <c r="C797" t="e">
        <f>MATCH(A797,Activiteitenoverzicht!$D$5:$D$10001, 0)</f>
        <v>#N/A</v>
      </c>
      <c r="D797" t="e" cm="1">
        <f t="array" ref="D797">IF(INDEX(Activiteitenoverzicht!$B$5:$B$10001,C797)&lt;&gt;0,INDEX(Activiteitenoverzicht!$B$5:$B$10001,C797),"niet gevonden")</f>
        <v>#N/A</v>
      </c>
      <c r="E797" t="e" cm="1">
        <f t="array" ref="E797">IF(INDEX(Activiteitenoverzicht!$G$5:$G$10001,C797)&lt;&gt;0,INDEX(Activiteitenoverzicht!$G$5:$G$10001,C797),"niet gevonden")</f>
        <v>#N/A</v>
      </c>
      <c r="F797" t="str">
        <f ca="1">IFERROR(MATCH(A797,OFFSET(Activiteitenoverzicht!$D$5:$D$2079,C797,0), 0)+C797, "-")</f>
        <v>-</v>
      </c>
      <c r="G797" t="str" cm="1">
        <f t="array" aca="1" ref="G797" ca="1">IF(ISNUMBER(F797),IF(INDEX(Activiteitenoverzicht!$B$5:$B$10001,F797)&lt;&gt;0,INDEX(Activiteitenoverzicht!$B$5:$B$10001,F797),"niet gevonden"),"-")</f>
        <v>-</v>
      </c>
      <c r="H797" t="str" cm="1">
        <f t="array" aca="1" ref="H797" ca="1">IF(ISNUMBER(F797),IF(INDEX(Activiteitenoverzicht!$G$5:$G$10001,F797)&lt;&gt;0,INDEX(Activiteitenoverzicht!$G$5:$G$10001,F797),"niet gevonden"),"-")</f>
        <v>-</v>
      </c>
      <c r="I797" t="str">
        <f ca="1">IF(ISNUMBER(F797), IFERROR(MATCH(A797,OFFSET(Activiteitenoverzicht!$D$5:$D$10001,F797,0), 0)+F797, "-"), "-")</f>
        <v>-</v>
      </c>
      <c r="J797" t="str" cm="1">
        <f t="array" aca="1" ref="J797" ca="1">IF(ISNUMBER(I797),IF(INDEX(Activiteitenoverzicht!$B$5:$B$10001,I797)&lt;&gt;0,INDEX(Activiteitenoverzicht!$B$5:$B$10001,I797),"niet gevonden"),"-")</f>
        <v>-</v>
      </c>
      <c r="K797" t="str" cm="1">
        <f t="array" aca="1" ref="K797" ca="1">IF(ISNUMBER(I797),IF(INDEX(Activiteitenoverzicht!$G$5:$G$10001,I797)&lt;&gt;0,INDEX(Activiteitenoverzicht!$G$5:$G$10001,I797),"niet gevonden"),"-")</f>
        <v>-</v>
      </c>
      <c r="L797" t="str">
        <f ca="1">IF(ISNUMBER(I797), IFERROR(MATCH(A797,OFFSET(Activiteitenoverzicht!$D$5:$D$10001,I797,0), 0)+I797, "-"), "-")</f>
        <v>-</v>
      </c>
      <c r="M797" t="str" cm="1">
        <f t="array" aca="1" ref="M797" ca="1">IF(ISNUMBER(L797),IF(INDEX(Activiteitenoverzicht!$B$5:$B$10001,L797)&lt;&gt;0,INDEX(Activiteitenoverzicht!$B$5:$B$10001,L797),"niet gevonden"),"-")</f>
        <v>-</v>
      </c>
      <c r="N797" t="str" cm="1">
        <f t="array" aca="1" ref="N797" ca="1">IF(ISNUMBER(L797),IF(INDEX(Activiteitenoverzicht!$G$5:$G$10001,L797)&lt;&gt;0,INDEX(Activiteitenoverzicht!$G$5:$G$10001,L797),"niet gevonden"),"-")</f>
        <v>-</v>
      </c>
      <c r="O797" t="str">
        <f ca="1">IF(ISNUMBER(L797), IFERROR(MATCH(A797,OFFSET(Activiteitenoverzicht!$D$5:$D$10001,L797,0), 0)+L797, "-"), "-")</f>
        <v>-</v>
      </c>
      <c r="R797" t="str">
        <f ca="1">IF(ISNUMBER(O797), IFERROR(MATCH(A797,OFFSET(Activiteitenoverzicht!$D$5:$D$10001,O797,0), 0)+O797, "-"), "-")</f>
        <v>-</v>
      </c>
      <c r="U797" t="str">
        <f ca="1">IF(ISNUMBER(R797), IFERROR(MATCH(A797,OFFSET(Activiteitenoverzicht!$D$5:$D$10001,R797,0), 0)+R797, "-"), "-")</f>
        <v>-</v>
      </c>
      <c r="X797" t="str">
        <f ca="1">IF(ISNUMBER(U797), IFERROR(MATCH(A797,OFFSET(Activiteitenoverzicht!$D$5:$D$10001,U797,0), 0)+U797, "-"), "-")</f>
        <v>-</v>
      </c>
      <c r="AA797" t="str">
        <f ca="1">IF(ISNUMBER(X797), IFERROR(MATCH(A797,OFFSET(Activiteitenoverzicht!$D$5:$D$10001,X797,0), 0)+X797, "-"), "-")</f>
        <v>-</v>
      </c>
    </row>
    <row r="798" spans="2:27" x14ac:dyDescent="0.25">
      <c r="B798">
        <f t="shared" si="12"/>
        <v>0</v>
      </c>
      <c r="C798" t="e">
        <f>MATCH(A798,Activiteitenoverzicht!$D$5:$D$10001, 0)</f>
        <v>#N/A</v>
      </c>
      <c r="D798" t="e" cm="1">
        <f t="array" ref="D798">IF(INDEX(Activiteitenoverzicht!$B$5:$B$10001,C798)&lt;&gt;0,INDEX(Activiteitenoverzicht!$B$5:$B$10001,C798),"niet gevonden")</f>
        <v>#N/A</v>
      </c>
      <c r="E798" t="e" cm="1">
        <f t="array" ref="E798">IF(INDEX(Activiteitenoverzicht!$G$5:$G$10001,C798)&lt;&gt;0,INDEX(Activiteitenoverzicht!$G$5:$G$10001,C798),"niet gevonden")</f>
        <v>#N/A</v>
      </c>
      <c r="F798" t="str">
        <f ca="1">IFERROR(MATCH(A798,OFFSET(Activiteitenoverzicht!$D$5:$D$2079,C798,0), 0)+C798, "-")</f>
        <v>-</v>
      </c>
      <c r="G798" t="str" cm="1">
        <f t="array" aca="1" ref="G798" ca="1">IF(ISNUMBER(F798),IF(INDEX(Activiteitenoverzicht!$B$5:$B$10001,F798)&lt;&gt;0,INDEX(Activiteitenoverzicht!$B$5:$B$10001,F798),"niet gevonden"),"-")</f>
        <v>-</v>
      </c>
      <c r="H798" t="str" cm="1">
        <f t="array" aca="1" ref="H798" ca="1">IF(ISNUMBER(F798),IF(INDEX(Activiteitenoverzicht!$G$5:$G$10001,F798)&lt;&gt;0,INDEX(Activiteitenoverzicht!$G$5:$G$10001,F798),"niet gevonden"),"-")</f>
        <v>-</v>
      </c>
      <c r="I798" t="str">
        <f ca="1">IF(ISNUMBER(F798), IFERROR(MATCH(A798,OFFSET(Activiteitenoverzicht!$D$5:$D$10001,F798,0), 0)+F798, "-"), "-")</f>
        <v>-</v>
      </c>
      <c r="J798" t="str" cm="1">
        <f t="array" aca="1" ref="J798" ca="1">IF(ISNUMBER(I798),IF(INDEX(Activiteitenoverzicht!$B$5:$B$10001,I798)&lt;&gt;0,INDEX(Activiteitenoverzicht!$B$5:$B$10001,I798),"niet gevonden"),"-")</f>
        <v>-</v>
      </c>
      <c r="K798" t="str" cm="1">
        <f t="array" aca="1" ref="K798" ca="1">IF(ISNUMBER(I798),IF(INDEX(Activiteitenoverzicht!$G$5:$G$10001,I798)&lt;&gt;0,INDEX(Activiteitenoverzicht!$G$5:$G$10001,I798),"niet gevonden"),"-")</f>
        <v>-</v>
      </c>
      <c r="L798" t="str">
        <f ca="1">IF(ISNUMBER(I798), IFERROR(MATCH(A798,OFFSET(Activiteitenoverzicht!$D$5:$D$10001,I798,0), 0)+I798, "-"), "-")</f>
        <v>-</v>
      </c>
      <c r="M798" t="str" cm="1">
        <f t="array" aca="1" ref="M798" ca="1">IF(ISNUMBER(L798),IF(INDEX(Activiteitenoverzicht!$B$5:$B$10001,L798)&lt;&gt;0,INDEX(Activiteitenoverzicht!$B$5:$B$10001,L798),"niet gevonden"),"-")</f>
        <v>-</v>
      </c>
      <c r="N798" t="str" cm="1">
        <f t="array" aca="1" ref="N798" ca="1">IF(ISNUMBER(L798),IF(INDEX(Activiteitenoverzicht!$G$5:$G$10001,L798)&lt;&gt;0,INDEX(Activiteitenoverzicht!$G$5:$G$10001,L798),"niet gevonden"),"-")</f>
        <v>-</v>
      </c>
      <c r="O798" t="str">
        <f ca="1">IF(ISNUMBER(L798), IFERROR(MATCH(A798,OFFSET(Activiteitenoverzicht!$D$5:$D$10001,L798,0), 0)+L798, "-"), "-")</f>
        <v>-</v>
      </c>
      <c r="R798" t="str">
        <f ca="1">IF(ISNUMBER(O798), IFERROR(MATCH(A798,OFFSET(Activiteitenoverzicht!$D$5:$D$10001,O798,0), 0)+O798, "-"), "-")</f>
        <v>-</v>
      </c>
      <c r="U798" t="str">
        <f ca="1">IF(ISNUMBER(R798), IFERROR(MATCH(A798,OFFSET(Activiteitenoverzicht!$D$5:$D$10001,R798,0), 0)+R798, "-"), "-")</f>
        <v>-</v>
      </c>
      <c r="X798" t="str">
        <f ca="1">IF(ISNUMBER(U798), IFERROR(MATCH(A798,OFFSET(Activiteitenoverzicht!$D$5:$D$10001,U798,0), 0)+U798, "-"), "-")</f>
        <v>-</v>
      </c>
      <c r="AA798" t="str">
        <f ca="1">IF(ISNUMBER(X798), IFERROR(MATCH(A798,OFFSET(Activiteitenoverzicht!$D$5:$D$10001,X798,0), 0)+X798, "-"), "-")</f>
        <v>-</v>
      </c>
    </row>
    <row r="799" spans="2:27" x14ac:dyDescent="0.25">
      <c r="B799">
        <f t="shared" si="12"/>
        <v>0</v>
      </c>
      <c r="C799" t="e">
        <f>MATCH(A799,Activiteitenoverzicht!$D$5:$D$10001, 0)</f>
        <v>#N/A</v>
      </c>
      <c r="D799" t="e" cm="1">
        <f t="array" ref="D799">IF(INDEX(Activiteitenoverzicht!$B$5:$B$10001,C799)&lt;&gt;0,INDEX(Activiteitenoverzicht!$B$5:$B$10001,C799),"niet gevonden")</f>
        <v>#N/A</v>
      </c>
      <c r="E799" t="e" cm="1">
        <f t="array" ref="E799">IF(INDEX(Activiteitenoverzicht!$G$5:$G$10001,C799)&lt;&gt;0,INDEX(Activiteitenoverzicht!$G$5:$G$10001,C799),"niet gevonden")</f>
        <v>#N/A</v>
      </c>
      <c r="F799" t="str">
        <f ca="1">IFERROR(MATCH(A799,OFFSET(Activiteitenoverzicht!$D$5:$D$2079,C799,0), 0)+C799, "-")</f>
        <v>-</v>
      </c>
      <c r="G799" t="str" cm="1">
        <f t="array" aca="1" ref="G799" ca="1">IF(ISNUMBER(F799),IF(INDEX(Activiteitenoverzicht!$B$5:$B$10001,F799)&lt;&gt;0,INDEX(Activiteitenoverzicht!$B$5:$B$10001,F799),"niet gevonden"),"-")</f>
        <v>-</v>
      </c>
      <c r="H799" t="str" cm="1">
        <f t="array" aca="1" ref="H799" ca="1">IF(ISNUMBER(F799),IF(INDEX(Activiteitenoverzicht!$G$5:$G$10001,F799)&lt;&gt;0,INDEX(Activiteitenoverzicht!$G$5:$G$10001,F799),"niet gevonden"),"-")</f>
        <v>-</v>
      </c>
      <c r="I799" t="str">
        <f ca="1">IF(ISNUMBER(F799), IFERROR(MATCH(A799,OFFSET(Activiteitenoverzicht!$D$5:$D$10001,F799,0), 0)+F799, "-"), "-")</f>
        <v>-</v>
      </c>
      <c r="J799" t="str" cm="1">
        <f t="array" aca="1" ref="J799" ca="1">IF(ISNUMBER(I799),IF(INDEX(Activiteitenoverzicht!$B$5:$B$10001,I799)&lt;&gt;0,INDEX(Activiteitenoverzicht!$B$5:$B$10001,I799),"niet gevonden"),"-")</f>
        <v>-</v>
      </c>
      <c r="K799" t="str" cm="1">
        <f t="array" aca="1" ref="K799" ca="1">IF(ISNUMBER(I799),IF(INDEX(Activiteitenoverzicht!$G$5:$G$10001,I799)&lt;&gt;0,INDEX(Activiteitenoverzicht!$G$5:$G$10001,I799),"niet gevonden"),"-")</f>
        <v>-</v>
      </c>
      <c r="L799" t="str">
        <f ca="1">IF(ISNUMBER(I799), IFERROR(MATCH(A799,OFFSET(Activiteitenoverzicht!$D$5:$D$10001,I799,0), 0)+I799, "-"), "-")</f>
        <v>-</v>
      </c>
      <c r="M799" t="str" cm="1">
        <f t="array" aca="1" ref="M799" ca="1">IF(ISNUMBER(L799),IF(INDEX(Activiteitenoverzicht!$B$5:$B$10001,L799)&lt;&gt;0,INDEX(Activiteitenoverzicht!$B$5:$B$10001,L799),"niet gevonden"),"-")</f>
        <v>-</v>
      </c>
      <c r="N799" t="str" cm="1">
        <f t="array" aca="1" ref="N799" ca="1">IF(ISNUMBER(L799),IF(INDEX(Activiteitenoverzicht!$G$5:$G$10001,L799)&lt;&gt;0,INDEX(Activiteitenoverzicht!$G$5:$G$10001,L799),"niet gevonden"),"-")</f>
        <v>-</v>
      </c>
      <c r="O799" t="str">
        <f ca="1">IF(ISNUMBER(L799), IFERROR(MATCH(A799,OFFSET(Activiteitenoverzicht!$D$5:$D$10001,L799,0), 0)+L799, "-"), "-")</f>
        <v>-</v>
      </c>
      <c r="R799" t="str">
        <f ca="1">IF(ISNUMBER(O799), IFERROR(MATCH(A799,OFFSET(Activiteitenoverzicht!$D$5:$D$10001,O799,0), 0)+O799, "-"), "-")</f>
        <v>-</v>
      </c>
      <c r="U799" t="str">
        <f ca="1">IF(ISNUMBER(R799), IFERROR(MATCH(A799,OFFSET(Activiteitenoverzicht!$D$5:$D$10001,R799,0), 0)+R799, "-"), "-")</f>
        <v>-</v>
      </c>
      <c r="X799" t="str">
        <f ca="1">IF(ISNUMBER(U799), IFERROR(MATCH(A799,OFFSET(Activiteitenoverzicht!$D$5:$D$10001,U799,0), 0)+U799, "-"), "-")</f>
        <v>-</v>
      </c>
      <c r="AA799" t="str">
        <f ca="1">IF(ISNUMBER(X799), IFERROR(MATCH(A799,OFFSET(Activiteitenoverzicht!$D$5:$D$10001,X799,0), 0)+X799, "-"), "-")</f>
        <v>-</v>
      </c>
    </row>
    <row r="800" spans="2:27" x14ac:dyDescent="0.25">
      <c r="B800">
        <f t="shared" si="12"/>
        <v>0</v>
      </c>
      <c r="C800" t="e">
        <f>MATCH(A800,Activiteitenoverzicht!$D$5:$D$10001, 0)</f>
        <v>#N/A</v>
      </c>
      <c r="D800" t="e" cm="1">
        <f t="array" ref="D800">IF(INDEX(Activiteitenoverzicht!$B$5:$B$10001,C800)&lt;&gt;0,INDEX(Activiteitenoverzicht!$B$5:$B$10001,C800),"niet gevonden")</f>
        <v>#N/A</v>
      </c>
      <c r="E800" t="e" cm="1">
        <f t="array" ref="E800">IF(INDEX(Activiteitenoverzicht!$G$5:$G$10001,C800)&lt;&gt;0,INDEX(Activiteitenoverzicht!$G$5:$G$10001,C800),"niet gevonden")</f>
        <v>#N/A</v>
      </c>
      <c r="F800" t="str">
        <f ca="1">IFERROR(MATCH(A800,OFFSET(Activiteitenoverzicht!$D$5:$D$2079,C800,0), 0)+C800, "-")</f>
        <v>-</v>
      </c>
      <c r="G800" t="str" cm="1">
        <f t="array" aca="1" ref="G800" ca="1">IF(ISNUMBER(F800),IF(INDEX(Activiteitenoverzicht!$B$5:$B$10001,F800)&lt;&gt;0,INDEX(Activiteitenoverzicht!$B$5:$B$10001,F800),"niet gevonden"),"-")</f>
        <v>-</v>
      </c>
      <c r="H800" t="str" cm="1">
        <f t="array" aca="1" ref="H800" ca="1">IF(ISNUMBER(F800),IF(INDEX(Activiteitenoverzicht!$G$5:$G$10001,F800)&lt;&gt;0,INDEX(Activiteitenoverzicht!$G$5:$G$10001,F800),"niet gevonden"),"-")</f>
        <v>-</v>
      </c>
      <c r="I800" t="str">
        <f ca="1">IF(ISNUMBER(F800), IFERROR(MATCH(A800,OFFSET(Activiteitenoverzicht!$D$5:$D$10001,F800,0), 0)+F800, "-"), "-")</f>
        <v>-</v>
      </c>
      <c r="J800" t="str" cm="1">
        <f t="array" aca="1" ref="J800" ca="1">IF(ISNUMBER(I800),IF(INDEX(Activiteitenoverzicht!$B$5:$B$10001,I800)&lt;&gt;0,INDEX(Activiteitenoverzicht!$B$5:$B$10001,I800),"niet gevonden"),"-")</f>
        <v>-</v>
      </c>
      <c r="K800" t="str" cm="1">
        <f t="array" aca="1" ref="K800" ca="1">IF(ISNUMBER(I800),IF(INDEX(Activiteitenoverzicht!$G$5:$G$10001,I800)&lt;&gt;0,INDEX(Activiteitenoverzicht!$G$5:$G$10001,I800),"niet gevonden"),"-")</f>
        <v>-</v>
      </c>
      <c r="L800" t="str">
        <f ca="1">IF(ISNUMBER(I800), IFERROR(MATCH(A800,OFFSET(Activiteitenoverzicht!$D$5:$D$10001,I800,0), 0)+I800, "-"), "-")</f>
        <v>-</v>
      </c>
      <c r="M800" t="str" cm="1">
        <f t="array" aca="1" ref="M800" ca="1">IF(ISNUMBER(L800),IF(INDEX(Activiteitenoverzicht!$B$5:$B$10001,L800)&lt;&gt;0,INDEX(Activiteitenoverzicht!$B$5:$B$10001,L800),"niet gevonden"),"-")</f>
        <v>-</v>
      </c>
      <c r="N800" t="str" cm="1">
        <f t="array" aca="1" ref="N800" ca="1">IF(ISNUMBER(L800),IF(INDEX(Activiteitenoverzicht!$G$5:$G$10001,L800)&lt;&gt;0,INDEX(Activiteitenoverzicht!$G$5:$G$10001,L800),"niet gevonden"),"-")</f>
        <v>-</v>
      </c>
      <c r="O800" t="str">
        <f ca="1">IF(ISNUMBER(L800), IFERROR(MATCH(A800,OFFSET(Activiteitenoverzicht!$D$5:$D$10001,L800,0), 0)+L800, "-"), "-")</f>
        <v>-</v>
      </c>
      <c r="R800" t="str">
        <f ca="1">IF(ISNUMBER(O800), IFERROR(MATCH(A800,OFFSET(Activiteitenoverzicht!$D$5:$D$10001,O800,0), 0)+O800, "-"), "-")</f>
        <v>-</v>
      </c>
      <c r="U800" t="str">
        <f ca="1">IF(ISNUMBER(R800), IFERROR(MATCH(A800,OFFSET(Activiteitenoverzicht!$D$5:$D$10001,R800,0), 0)+R800, "-"), "-")</f>
        <v>-</v>
      </c>
      <c r="X800" t="str">
        <f ca="1">IF(ISNUMBER(U800), IFERROR(MATCH(A800,OFFSET(Activiteitenoverzicht!$D$5:$D$10001,U800,0), 0)+U800, "-"), "-")</f>
        <v>-</v>
      </c>
      <c r="AA800" t="str">
        <f ca="1">IF(ISNUMBER(X800), IFERROR(MATCH(A800,OFFSET(Activiteitenoverzicht!$D$5:$D$10001,X800,0), 0)+X800, "-"), "-")</f>
        <v>-</v>
      </c>
    </row>
    <row r="801" spans="2:27" x14ac:dyDescent="0.25">
      <c r="B801">
        <f t="shared" si="12"/>
        <v>0</v>
      </c>
      <c r="C801" t="e">
        <f>MATCH(A801,Activiteitenoverzicht!$D$5:$D$10001, 0)</f>
        <v>#N/A</v>
      </c>
      <c r="D801" t="e" cm="1">
        <f t="array" ref="D801">IF(INDEX(Activiteitenoverzicht!$B$5:$B$10001,C801)&lt;&gt;0,INDEX(Activiteitenoverzicht!$B$5:$B$10001,C801),"niet gevonden")</f>
        <v>#N/A</v>
      </c>
      <c r="E801" t="e" cm="1">
        <f t="array" ref="E801">IF(INDEX(Activiteitenoverzicht!$G$5:$G$10001,C801)&lt;&gt;0,INDEX(Activiteitenoverzicht!$G$5:$G$10001,C801),"niet gevonden")</f>
        <v>#N/A</v>
      </c>
      <c r="F801" t="str">
        <f ca="1">IFERROR(MATCH(A801,OFFSET(Activiteitenoverzicht!$D$5:$D$2079,C801,0), 0)+C801, "-")</f>
        <v>-</v>
      </c>
      <c r="G801" t="str" cm="1">
        <f t="array" aca="1" ref="G801" ca="1">IF(ISNUMBER(F801),IF(INDEX(Activiteitenoverzicht!$B$5:$B$10001,F801)&lt;&gt;0,INDEX(Activiteitenoverzicht!$B$5:$B$10001,F801),"niet gevonden"),"-")</f>
        <v>-</v>
      </c>
      <c r="H801" t="str" cm="1">
        <f t="array" aca="1" ref="H801" ca="1">IF(ISNUMBER(F801),IF(INDEX(Activiteitenoverzicht!$G$5:$G$10001,F801)&lt;&gt;0,INDEX(Activiteitenoverzicht!$G$5:$G$10001,F801),"niet gevonden"),"-")</f>
        <v>-</v>
      </c>
      <c r="I801" t="str">
        <f ca="1">IF(ISNUMBER(F801), IFERROR(MATCH(A801,OFFSET(Activiteitenoverzicht!$D$5:$D$10001,F801,0), 0)+F801, "-"), "-")</f>
        <v>-</v>
      </c>
      <c r="J801" t="str" cm="1">
        <f t="array" aca="1" ref="J801" ca="1">IF(ISNUMBER(I801),IF(INDEX(Activiteitenoverzicht!$B$5:$B$10001,I801)&lt;&gt;0,INDEX(Activiteitenoverzicht!$B$5:$B$10001,I801),"niet gevonden"),"-")</f>
        <v>-</v>
      </c>
      <c r="K801" t="str" cm="1">
        <f t="array" aca="1" ref="K801" ca="1">IF(ISNUMBER(I801),IF(INDEX(Activiteitenoverzicht!$G$5:$G$10001,I801)&lt;&gt;0,INDEX(Activiteitenoverzicht!$G$5:$G$10001,I801),"niet gevonden"),"-")</f>
        <v>-</v>
      </c>
      <c r="L801" t="str">
        <f ca="1">IF(ISNUMBER(I801), IFERROR(MATCH(A801,OFFSET(Activiteitenoverzicht!$D$5:$D$10001,I801,0), 0)+I801, "-"), "-")</f>
        <v>-</v>
      </c>
      <c r="M801" t="str" cm="1">
        <f t="array" aca="1" ref="M801" ca="1">IF(ISNUMBER(L801),IF(INDEX(Activiteitenoverzicht!$B$5:$B$10001,L801)&lt;&gt;0,INDEX(Activiteitenoverzicht!$B$5:$B$10001,L801),"niet gevonden"),"-")</f>
        <v>-</v>
      </c>
      <c r="N801" t="str" cm="1">
        <f t="array" aca="1" ref="N801" ca="1">IF(ISNUMBER(L801),IF(INDEX(Activiteitenoverzicht!$G$5:$G$10001,L801)&lt;&gt;0,INDEX(Activiteitenoverzicht!$G$5:$G$10001,L801),"niet gevonden"),"-")</f>
        <v>-</v>
      </c>
      <c r="O801" t="str">
        <f ca="1">IF(ISNUMBER(L801), IFERROR(MATCH(A801,OFFSET(Activiteitenoverzicht!$D$5:$D$10001,L801,0), 0)+L801, "-"), "-")</f>
        <v>-</v>
      </c>
      <c r="R801" t="str">
        <f ca="1">IF(ISNUMBER(O801), IFERROR(MATCH(A801,OFFSET(Activiteitenoverzicht!$D$5:$D$10001,O801,0), 0)+O801, "-"), "-")</f>
        <v>-</v>
      </c>
      <c r="U801" t="str">
        <f ca="1">IF(ISNUMBER(R801), IFERROR(MATCH(A801,OFFSET(Activiteitenoverzicht!$D$5:$D$10001,R801,0), 0)+R801, "-"), "-")</f>
        <v>-</v>
      </c>
      <c r="X801" t="str">
        <f ca="1">IF(ISNUMBER(U801), IFERROR(MATCH(A801,OFFSET(Activiteitenoverzicht!$D$5:$D$10001,U801,0), 0)+U801, "-"), "-")</f>
        <v>-</v>
      </c>
      <c r="AA801" t="str">
        <f ca="1">IF(ISNUMBER(X801), IFERROR(MATCH(A801,OFFSET(Activiteitenoverzicht!$D$5:$D$10001,X801,0), 0)+X801, "-"), "-")</f>
        <v>-</v>
      </c>
    </row>
    <row r="802" spans="2:27" x14ac:dyDescent="0.25">
      <c r="B802">
        <f t="shared" si="12"/>
        <v>0</v>
      </c>
      <c r="C802" t="e">
        <f>MATCH(A802,Activiteitenoverzicht!$D$5:$D$10001, 0)</f>
        <v>#N/A</v>
      </c>
      <c r="D802" t="e" cm="1">
        <f t="array" ref="D802">IF(INDEX(Activiteitenoverzicht!$B$5:$B$10001,C802)&lt;&gt;0,INDEX(Activiteitenoverzicht!$B$5:$B$10001,C802),"niet gevonden")</f>
        <v>#N/A</v>
      </c>
      <c r="E802" t="e" cm="1">
        <f t="array" ref="E802">IF(INDEX(Activiteitenoverzicht!$G$5:$G$10001,C802)&lt;&gt;0,INDEX(Activiteitenoverzicht!$G$5:$G$10001,C802),"niet gevonden")</f>
        <v>#N/A</v>
      </c>
      <c r="F802" t="str">
        <f ca="1">IFERROR(MATCH(A802,OFFSET(Activiteitenoverzicht!$D$5:$D$2079,C802,0), 0)+C802, "-")</f>
        <v>-</v>
      </c>
      <c r="G802" t="str" cm="1">
        <f t="array" aca="1" ref="G802" ca="1">IF(ISNUMBER(F802),IF(INDEX(Activiteitenoverzicht!$B$5:$B$10001,F802)&lt;&gt;0,INDEX(Activiteitenoverzicht!$B$5:$B$10001,F802),"niet gevonden"),"-")</f>
        <v>-</v>
      </c>
      <c r="H802" t="str" cm="1">
        <f t="array" aca="1" ref="H802" ca="1">IF(ISNUMBER(F802),IF(INDEX(Activiteitenoverzicht!$G$5:$G$10001,F802)&lt;&gt;0,INDEX(Activiteitenoverzicht!$G$5:$G$10001,F802),"niet gevonden"),"-")</f>
        <v>-</v>
      </c>
      <c r="I802" t="str">
        <f ca="1">IF(ISNUMBER(F802), IFERROR(MATCH(A802,OFFSET(Activiteitenoverzicht!$D$5:$D$10001,F802,0), 0)+F802, "-"), "-")</f>
        <v>-</v>
      </c>
      <c r="J802" t="str" cm="1">
        <f t="array" aca="1" ref="J802" ca="1">IF(ISNUMBER(I802),IF(INDEX(Activiteitenoverzicht!$B$5:$B$10001,I802)&lt;&gt;0,INDEX(Activiteitenoverzicht!$B$5:$B$10001,I802),"niet gevonden"),"-")</f>
        <v>-</v>
      </c>
      <c r="K802" t="str" cm="1">
        <f t="array" aca="1" ref="K802" ca="1">IF(ISNUMBER(I802),IF(INDEX(Activiteitenoverzicht!$G$5:$G$10001,I802)&lt;&gt;0,INDEX(Activiteitenoverzicht!$G$5:$G$10001,I802),"niet gevonden"),"-")</f>
        <v>-</v>
      </c>
      <c r="L802" t="str">
        <f ca="1">IF(ISNUMBER(I802), IFERROR(MATCH(A802,OFFSET(Activiteitenoverzicht!$D$5:$D$10001,I802,0), 0)+I802, "-"), "-")</f>
        <v>-</v>
      </c>
      <c r="M802" t="str" cm="1">
        <f t="array" aca="1" ref="M802" ca="1">IF(ISNUMBER(L802),IF(INDEX(Activiteitenoverzicht!$B$5:$B$10001,L802)&lt;&gt;0,INDEX(Activiteitenoverzicht!$B$5:$B$10001,L802),"niet gevonden"),"-")</f>
        <v>-</v>
      </c>
      <c r="N802" t="str" cm="1">
        <f t="array" aca="1" ref="N802" ca="1">IF(ISNUMBER(L802),IF(INDEX(Activiteitenoverzicht!$G$5:$G$10001,L802)&lt;&gt;0,INDEX(Activiteitenoverzicht!$G$5:$G$10001,L802),"niet gevonden"),"-")</f>
        <v>-</v>
      </c>
      <c r="O802" t="str">
        <f ca="1">IF(ISNUMBER(L802), IFERROR(MATCH(A802,OFFSET(Activiteitenoverzicht!$D$5:$D$10001,L802,0), 0)+L802, "-"), "-")</f>
        <v>-</v>
      </c>
      <c r="R802" t="str">
        <f ca="1">IF(ISNUMBER(O802), IFERROR(MATCH(A802,OFFSET(Activiteitenoverzicht!$D$5:$D$10001,O802,0), 0)+O802, "-"), "-")</f>
        <v>-</v>
      </c>
      <c r="U802" t="str">
        <f ca="1">IF(ISNUMBER(R802), IFERROR(MATCH(A802,OFFSET(Activiteitenoverzicht!$D$5:$D$10001,R802,0), 0)+R802, "-"), "-")</f>
        <v>-</v>
      </c>
      <c r="X802" t="str">
        <f ca="1">IF(ISNUMBER(U802), IFERROR(MATCH(A802,OFFSET(Activiteitenoverzicht!$D$5:$D$10001,U802,0), 0)+U802, "-"), "-")</f>
        <v>-</v>
      </c>
      <c r="AA802" t="str">
        <f ca="1">IF(ISNUMBER(X802), IFERROR(MATCH(A802,OFFSET(Activiteitenoverzicht!$D$5:$D$10001,X802,0), 0)+X802, "-"), "-")</f>
        <v>-</v>
      </c>
    </row>
    <row r="803" spans="2:27" x14ac:dyDescent="0.25">
      <c r="B803">
        <f t="shared" si="12"/>
        <v>0</v>
      </c>
      <c r="C803" t="e">
        <f>MATCH(A803,Activiteitenoverzicht!$D$5:$D$10001, 0)</f>
        <v>#N/A</v>
      </c>
      <c r="D803" t="e" cm="1">
        <f t="array" ref="D803">IF(INDEX(Activiteitenoverzicht!$B$5:$B$10001,C803)&lt;&gt;0,INDEX(Activiteitenoverzicht!$B$5:$B$10001,C803),"niet gevonden")</f>
        <v>#N/A</v>
      </c>
      <c r="E803" t="e" cm="1">
        <f t="array" ref="E803">IF(INDEX(Activiteitenoverzicht!$G$5:$G$10001,C803)&lt;&gt;0,INDEX(Activiteitenoverzicht!$G$5:$G$10001,C803),"niet gevonden")</f>
        <v>#N/A</v>
      </c>
      <c r="F803" t="str">
        <f ca="1">IFERROR(MATCH(A803,OFFSET(Activiteitenoverzicht!$D$5:$D$2079,C803,0), 0)+C803, "-")</f>
        <v>-</v>
      </c>
      <c r="G803" t="str" cm="1">
        <f t="array" aca="1" ref="G803" ca="1">IF(ISNUMBER(F803),IF(INDEX(Activiteitenoverzicht!$B$5:$B$10001,F803)&lt;&gt;0,INDEX(Activiteitenoverzicht!$B$5:$B$10001,F803),"niet gevonden"),"-")</f>
        <v>-</v>
      </c>
      <c r="H803" t="str" cm="1">
        <f t="array" aca="1" ref="H803" ca="1">IF(ISNUMBER(F803),IF(INDEX(Activiteitenoverzicht!$G$5:$G$10001,F803)&lt;&gt;0,INDEX(Activiteitenoverzicht!$G$5:$G$10001,F803),"niet gevonden"),"-")</f>
        <v>-</v>
      </c>
      <c r="I803" t="str">
        <f ca="1">IF(ISNUMBER(F803), IFERROR(MATCH(A803,OFFSET(Activiteitenoverzicht!$D$5:$D$10001,F803,0), 0)+F803, "-"), "-")</f>
        <v>-</v>
      </c>
      <c r="J803" t="str" cm="1">
        <f t="array" aca="1" ref="J803" ca="1">IF(ISNUMBER(I803),IF(INDEX(Activiteitenoverzicht!$B$5:$B$10001,I803)&lt;&gt;0,INDEX(Activiteitenoverzicht!$B$5:$B$10001,I803),"niet gevonden"),"-")</f>
        <v>-</v>
      </c>
      <c r="K803" t="str" cm="1">
        <f t="array" aca="1" ref="K803" ca="1">IF(ISNUMBER(I803),IF(INDEX(Activiteitenoverzicht!$G$5:$G$10001,I803)&lt;&gt;0,INDEX(Activiteitenoverzicht!$G$5:$G$10001,I803),"niet gevonden"),"-")</f>
        <v>-</v>
      </c>
      <c r="L803" t="str">
        <f ca="1">IF(ISNUMBER(I803), IFERROR(MATCH(A803,OFFSET(Activiteitenoverzicht!$D$5:$D$10001,I803,0), 0)+I803, "-"), "-")</f>
        <v>-</v>
      </c>
      <c r="M803" t="str" cm="1">
        <f t="array" aca="1" ref="M803" ca="1">IF(ISNUMBER(L803),IF(INDEX(Activiteitenoverzicht!$B$5:$B$10001,L803)&lt;&gt;0,INDEX(Activiteitenoverzicht!$B$5:$B$10001,L803),"niet gevonden"),"-")</f>
        <v>-</v>
      </c>
      <c r="N803" t="str" cm="1">
        <f t="array" aca="1" ref="N803" ca="1">IF(ISNUMBER(L803),IF(INDEX(Activiteitenoverzicht!$G$5:$G$10001,L803)&lt;&gt;0,INDEX(Activiteitenoverzicht!$G$5:$G$10001,L803),"niet gevonden"),"-")</f>
        <v>-</v>
      </c>
      <c r="O803" t="str">
        <f ca="1">IF(ISNUMBER(L803), IFERROR(MATCH(A803,OFFSET(Activiteitenoverzicht!$D$5:$D$10001,L803,0), 0)+L803, "-"), "-")</f>
        <v>-</v>
      </c>
      <c r="R803" t="str">
        <f ca="1">IF(ISNUMBER(O803), IFERROR(MATCH(A803,OFFSET(Activiteitenoverzicht!$D$5:$D$10001,O803,0), 0)+O803, "-"), "-")</f>
        <v>-</v>
      </c>
      <c r="U803" t="str">
        <f ca="1">IF(ISNUMBER(R803), IFERROR(MATCH(A803,OFFSET(Activiteitenoverzicht!$D$5:$D$10001,R803,0), 0)+R803, "-"), "-")</f>
        <v>-</v>
      </c>
      <c r="X803" t="str">
        <f ca="1">IF(ISNUMBER(U803), IFERROR(MATCH(A803,OFFSET(Activiteitenoverzicht!$D$5:$D$10001,U803,0), 0)+U803, "-"), "-")</f>
        <v>-</v>
      </c>
      <c r="AA803" t="str">
        <f ca="1">IF(ISNUMBER(X803), IFERROR(MATCH(A803,OFFSET(Activiteitenoverzicht!$D$5:$D$10001,X803,0), 0)+X803, "-"), "-")</f>
        <v>-</v>
      </c>
    </row>
    <row r="804" spans="2:27" x14ac:dyDescent="0.25">
      <c r="B804">
        <f t="shared" si="12"/>
        <v>0</v>
      </c>
      <c r="C804" t="e">
        <f>MATCH(A804,Activiteitenoverzicht!$D$5:$D$10001, 0)</f>
        <v>#N/A</v>
      </c>
      <c r="D804" t="e" cm="1">
        <f t="array" ref="D804">IF(INDEX(Activiteitenoverzicht!$B$5:$B$10001,C804)&lt;&gt;0,INDEX(Activiteitenoverzicht!$B$5:$B$10001,C804),"niet gevonden")</f>
        <v>#N/A</v>
      </c>
      <c r="E804" t="e" cm="1">
        <f t="array" ref="E804">IF(INDEX(Activiteitenoverzicht!$G$5:$G$10001,C804)&lt;&gt;0,INDEX(Activiteitenoverzicht!$G$5:$G$10001,C804),"niet gevonden")</f>
        <v>#N/A</v>
      </c>
      <c r="F804" t="str">
        <f ca="1">IFERROR(MATCH(A804,OFFSET(Activiteitenoverzicht!$D$5:$D$2079,C804,0), 0)+C804, "-")</f>
        <v>-</v>
      </c>
      <c r="G804" t="str" cm="1">
        <f t="array" aca="1" ref="G804" ca="1">IF(ISNUMBER(F804),IF(INDEX(Activiteitenoverzicht!$B$5:$B$10001,F804)&lt;&gt;0,INDEX(Activiteitenoverzicht!$B$5:$B$10001,F804),"niet gevonden"),"-")</f>
        <v>-</v>
      </c>
      <c r="H804" t="str" cm="1">
        <f t="array" aca="1" ref="H804" ca="1">IF(ISNUMBER(F804),IF(INDEX(Activiteitenoverzicht!$G$5:$G$10001,F804)&lt;&gt;0,INDEX(Activiteitenoverzicht!$G$5:$G$10001,F804),"niet gevonden"),"-")</f>
        <v>-</v>
      </c>
      <c r="I804" t="str">
        <f ca="1">IF(ISNUMBER(F804), IFERROR(MATCH(A804,OFFSET(Activiteitenoverzicht!$D$5:$D$10001,F804,0), 0)+F804, "-"), "-")</f>
        <v>-</v>
      </c>
      <c r="J804" t="str" cm="1">
        <f t="array" aca="1" ref="J804" ca="1">IF(ISNUMBER(I804),IF(INDEX(Activiteitenoverzicht!$B$5:$B$10001,I804)&lt;&gt;0,INDEX(Activiteitenoverzicht!$B$5:$B$10001,I804),"niet gevonden"),"-")</f>
        <v>-</v>
      </c>
      <c r="K804" t="str" cm="1">
        <f t="array" aca="1" ref="K804" ca="1">IF(ISNUMBER(I804),IF(INDEX(Activiteitenoverzicht!$G$5:$G$10001,I804)&lt;&gt;0,INDEX(Activiteitenoverzicht!$G$5:$G$10001,I804),"niet gevonden"),"-")</f>
        <v>-</v>
      </c>
      <c r="L804" t="str">
        <f ca="1">IF(ISNUMBER(I804), IFERROR(MATCH(A804,OFFSET(Activiteitenoverzicht!$D$5:$D$10001,I804,0), 0)+I804, "-"), "-")</f>
        <v>-</v>
      </c>
      <c r="M804" t="str" cm="1">
        <f t="array" aca="1" ref="M804" ca="1">IF(ISNUMBER(L804),IF(INDEX(Activiteitenoverzicht!$B$5:$B$10001,L804)&lt;&gt;0,INDEX(Activiteitenoverzicht!$B$5:$B$10001,L804),"niet gevonden"),"-")</f>
        <v>-</v>
      </c>
      <c r="N804" t="str" cm="1">
        <f t="array" aca="1" ref="N804" ca="1">IF(ISNUMBER(L804),IF(INDEX(Activiteitenoverzicht!$G$5:$G$10001,L804)&lt;&gt;0,INDEX(Activiteitenoverzicht!$G$5:$G$10001,L804),"niet gevonden"),"-")</f>
        <v>-</v>
      </c>
      <c r="O804" t="str">
        <f ca="1">IF(ISNUMBER(L804), IFERROR(MATCH(A804,OFFSET(Activiteitenoverzicht!$D$5:$D$10001,L804,0), 0)+L804, "-"), "-")</f>
        <v>-</v>
      </c>
      <c r="R804" t="str">
        <f ca="1">IF(ISNUMBER(O804), IFERROR(MATCH(A804,OFFSET(Activiteitenoverzicht!$D$5:$D$10001,O804,0), 0)+O804, "-"), "-")</f>
        <v>-</v>
      </c>
      <c r="U804" t="str">
        <f ca="1">IF(ISNUMBER(R804), IFERROR(MATCH(A804,OFFSET(Activiteitenoverzicht!$D$5:$D$10001,R804,0), 0)+R804, "-"), "-")</f>
        <v>-</v>
      </c>
      <c r="X804" t="str">
        <f ca="1">IF(ISNUMBER(U804), IFERROR(MATCH(A804,OFFSET(Activiteitenoverzicht!$D$5:$D$10001,U804,0), 0)+U804, "-"), "-")</f>
        <v>-</v>
      </c>
      <c r="AA804" t="str">
        <f ca="1">IF(ISNUMBER(X804), IFERROR(MATCH(A804,OFFSET(Activiteitenoverzicht!$D$5:$D$10001,X804,0), 0)+X804, "-"), "-")</f>
        <v>-</v>
      </c>
    </row>
    <row r="805" spans="2:27" x14ac:dyDescent="0.25">
      <c r="B805">
        <f t="shared" si="12"/>
        <v>0</v>
      </c>
      <c r="C805" t="e">
        <f>MATCH(A805,Activiteitenoverzicht!$D$5:$D$10001, 0)</f>
        <v>#N/A</v>
      </c>
      <c r="D805" t="e" cm="1">
        <f t="array" ref="D805">IF(INDEX(Activiteitenoverzicht!$B$5:$B$10001,C805)&lt;&gt;0,INDEX(Activiteitenoverzicht!$B$5:$B$10001,C805),"niet gevonden")</f>
        <v>#N/A</v>
      </c>
      <c r="E805" t="e" cm="1">
        <f t="array" ref="E805">IF(INDEX(Activiteitenoverzicht!$G$5:$G$10001,C805)&lt;&gt;0,INDEX(Activiteitenoverzicht!$G$5:$G$10001,C805),"niet gevonden")</f>
        <v>#N/A</v>
      </c>
      <c r="F805" t="str">
        <f ca="1">IFERROR(MATCH(A805,OFFSET(Activiteitenoverzicht!$D$5:$D$2079,C805,0), 0)+C805, "-")</f>
        <v>-</v>
      </c>
      <c r="G805" t="str" cm="1">
        <f t="array" aca="1" ref="G805" ca="1">IF(ISNUMBER(F805),IF(INDEX(Activiteitenoverzicht!$B$5:$B$10001,F805)&lt;&gt;0,INDEX(Activiteitenoverzicht!$B$5:$B$10001,F805),"niet gevonden"),"-")</f>
        <v>-</v>
      </c>
      <c r="H805" t="str" cm="1">
        <f t="array" aca="1" ref="H805" ca="1">IF(ISNUMBER(F805),IF(INDEX(Activiteitenoverzicht!$G$5:$G$10001,F805)&lt;&gt;0,INDEX(Activiteitenoverzicht!$G$5:$G$10001,F805),"niet gevonden"),"-")</f>
        <v>-</v>
      </c>
      <c r="I805" t="str">
        <f ca="1">IF(ISNUMBER(F805), IFERROR(MATCH(A805,OFFSET(Activiteitenoverzicht!$D$5:$D$10001,F805,0), 0)+F805, "-"), "-")</f>
        <v>-</v>
      </c>
      <c r="J805" t="str" cm="1">
        <f t="array" aca="1" ref="J805" ca="1">IF(ISNUMBER(I805),IF(INDEX(Activiteitenoverzicht!$B$5:$B$10001,I805)&lt;&gt;0,INDEX(Activiteitenoverzicht!$B$5:$B$10001,I805),"niet gevonden"),"-")</f>
        <v>-</v>
      </c>
      <c r="K805" t="str" cm="1">
        <f t="array" aca="1" ref="K805" ca="1">IF(ISNUMBER(I805),IF(INDEX(Activiteitenoverzicht!$G$5:$G$10001,I805)&lt;&gt;0,INDEX(Activiteitenoverzicht!$G$5:$G$10001,I805),"niet gevonden"),"-")</f>
        <v>-</v>
      </c>
      <c r="L805" t="str">
        <f ca="1">IF(ISNUMBER(I805), IFERROR(MATCH(A805,OFFSET(Activiteitenoverzicht!$D$5:$D$10001,I805,0), 0)+I805, "-"), "-")</f>
        <v>-</v>
      </c>
      <c r="M805" t="str" cm="1">
        <f t="array" aca="1" ref="M805" ca="1">IF(ISNUMBER(L805),IF(INDEX(Activiteitenoverzicht!$B$5:$B$10001,L805)&lt;&gt;0,INDEX(Activiteitenoverzicht!$B$5:$B$10001,L805),"niet gevonden"),"-")</f>
        <v>-</v>
      </c>
      <c r="N805" t="str" cm="1">
        <f t="array" aca="1" ref="N805" ca="1">IF(ISNUMBER(L805),IF(INDEX(Activiteitenoverzicht!$G$5:$G$10001,L805)&lt;&gt;0,INDEX(Activiteitenoverzicht!$G$5:$G$10001,L805),"niet gevonden"),"-")</f>
        <v>-</v>
      </c>
      <c r="O805" t="str">
        <f ca="1">IF(ISNUMBER(L805), IFERROR(MATCH(A805,OFFSET(Activiteitenoverzicht!$D$5:$D$10001,L805,0), 0)+L805, "-"), "-")</f>
        <v>-</v>
      </c>
      <c r="R805" t="str">
        <f ca="1">IF(ISNUMBER(O805), IFERROR(MATCH(A805,OFFSET(Activiteitenoverzicht!$D$5:$D$10001,O805,0), 0)+O805, "-"), "-")</f>
        <v>-</v>
      </c>
      <c r="U805" t="str">
        <f ca="1">IF(ISNUMBER(R805), IFERROR(MATCH(A805,OFFSET(Activiteitenoverzicht!$D$5:$D$10001,R805,0), 0)+R805, "-"), "-")</f>
        <v>-</v>
      </c>
      <c r="X805" t="str">
        <f ca="1">IF(ISNUMBER(U805), IFERROR(MATCH(A805,OFFSET(Activiteitenoverzicht!$D$5:$D$10001,U805,0), 0)+U805, "-"), "-")</f>
        <v>-</v>
      </c>
      <c r="AA805" t="str">
        <f ca="1">IF(ISNUMBER(X805), IFERROR(MATCH(A805,OFFSET(Activiteitenoverzicht!$D$5:$D$10001,X805,0), 0)+X805, "-"), "-")</f>
        <v>-</v>
      </c>
    </row>
    <row r="806" spans="2:27" x14ac:dyDescent="0.25">
      <c r="B806">
        <f t="shared" si="12"/>
        <v>0</v>
      </c>
      <c r="C806" t="e">
        <f>MATCH(A806,Activiteitenoverzicht!$D$5:$D$10001, 0)</f>
        <v>#N/A</v>
      </c>
      <c r="D806" t="e" cm="1">
        <f t="array" ref="D806">IF(INDEX(Activiteitenoverzicht!$B$5:$B$10001,C806)&lt;&gt;0,INDEX(Activiteitenoverzicht!$B$5:$B$10001,C806),"niet gevonden")</f>
        <v>#N/A</v>
      </c>
      <c r="E806" t="e" cm="1">
        <f t="array" ref="E806">IF(INDEX(Activiteitenoverzicht!$G$5:$G$10001,C806)&lt;&gt;0,INDEX(Activiteitenoverzicht!$G$5:$G$10001,C806),"niet gevonden")</f>
        <v>#N/A</v>
      </c>
      <c r="F806" t="str">
        <f ca="1">IFERROR(MATCH(A806,OFFSET(Activiteitenoverzicht!$D$5:$D$2079,C806,0), 0)+C806, "-")</f>
        <v>-</v>
      </c>
      <c r="G806" t="str" cm="1">
        <f t="array" aca="1" ref="G806" ca="1">IF(ISNUMBER(F806),IF(INDEX(Activiteitenoverzicht!$B$5:$B$10001,F806)&lt;&gt;0,INDEX(Activiteitenoverzicht!$B$5:$B$10001,F806),"niet gevonden"),"-")</f>
        <v>-</v>
      </c>
      <c r="H806" t="str" cm="1">
        <f t="array" aca="1" ref="H806" ca="1">IF(ISNUMBER(F806),IF(INDEX(Activiteitenoverzicht!$G$5:$G$10001,F806)&lt;&gt;0,INDEX(Activiteitenoverzicht!$G$5:$G$10001,F806),"niet gevonden"),"-")</f>
        <v>-</v>
      </c>
      <c r="I806" t="str">
        <f ca="1">IF(ISNUMBER(F806), IFERROR(MATCH(A806,OFFSET(Activiteitenoverzicht!$D$5:$D$10001,F806,0), 0)+F806, "-"), "-")</f>
        <v>-</v>
      </c>
      <c r="J806" t="str" cm="1">
        <f t="array" aca="1" ref="J806" ca="1">IF(ISNUMBER(I806),IF(INDEX(Activiteitenoverzicht!$B$5:$B$10001,I806)&lt;&gt;0,INDEX(Activiteitenoverzicht!$B$5:$B$10001,I806),"niet gevonden"),"-")</f>
        <v>-</v>
      </c>
      <c r="K806" t="str" cm="1">
        <f t="array" aca="1" ref="K806" ca="1">IF(ISNUMBER(I806),IF(INDEX(Activiteitenoverzicht!$G$5:$G$10001,I806)&lt;&gt;0,INDEX(Activiteitenoverzicht!$G$5:$G$10001,I806),"niet gevonden"),"-")</f>
        <v>-</v>
      </c>
      <c r="L806" t="str">
        <f ca="1">IF(ISNUMBER(I806), IFERROR(MATCH(A806,OFFSET(Activiteitenoverzicht!$D$5:$D$10001,I806,0), 0)+I806, "-"), "-")</f>
        <v>-</v>
      </c>
      <c r="M806" t="str" cm="1">
        <f t="array" aca="1" ref="M806" ca="1">IF(ISNUMBER(L806),IF(INDEX(Activiteitenoverzicht!$B$5:$B$10001,L806)&lt;&gt;0,INDEX(Activiteitenoverzicht!$B$5:$B$10001,L806),"niet gevonden"),"-")</f>
        <v>-</v>
      </c>
      <c r="N806" t="str" cm="1">
        <f t="array" aca="1" ref="N806" ca="1">IF(ISNUMBER(L806),IF(INDEX(Activiteitenoverzicht!$G$5:$G$10001,L806)&lt;&gt;0,INDEX(Activiteitenoverzicht!$G$5:$G$10001,L806),"niet gevonden"),"-")</f>
        <v>-</v>
      </c>
      <c r="O806" t="str">
        <f ca="1">IF(ISNUMBER(L806), IFERROR(MATCH(A806,OFFSET(Activiteitenoverzicht!$D$5:$D$10001,L806,0), 0)+L806, "-"), "-")</f>
        <v>-</v>
      </c>
      <c r="R806" t="str">
        <f ca="1">IF(ISNUMBER(O806), IFERROR(MATCH(A806,OFFSET(Activiteitenoverzicht!$D$5:$D$10001,O806,0), 0)+O806, "-"), "-")</f>
        <v>-</v>
      </c>
      <c r="U806" t="str">
        <f ca="1">IF(ISNUMBER(R806), IFERROR(MATCH(A806,OFFSET(Activiteitenoverzicht!$D$5:$D$10001,R806,0), 0)+R806, "-"), "-")</f>
        <v>-</v>
      </c>
      <c r="X806" t="str">
        <f ca="1">IF(ISNUMBER(U806), IFERROR(MATCH(A806,OFFSET(Activiteitenoverzicht!$D$5:$D$10001,U806,0), 0)+U806, "-"), "-")</f>
        <v>-</v>
      </c>
      <c r="AA806" t="str">
        <f ca="1">IF(ISNUMBER(X806), IFERROR(MATCH(A806,OFFSET(Activiteitenoverzicht!$D$5:$D$10001,X806,0), 0)+X806, "-"), "-")</f>
        <v>-</v>
      </c>
    </row>
    <row r="807" spans="2:27" x14ac:dyDescent="0.25">
      <c r="B807">
        <f t="shared" si="12"/>
        <v>0</v>
      </c>
      <c r="C807" t="e">
        <f>MATCH(A807,Activiteitenoverzicht!$D$5:$D$10001, 0)</f>
        <v>#N/A</v>
      </c>
      <c r="D807" t="e" cm="1">
        <f t="array" ref="D807">IF(INDEX(Activiteitenoverzicht!$B$5:$B$10001,C807)&lt;&gt;0,INDEX(Activiteitenoverzicht!$B$5:$B$10001,C807),"niet gevonden")</f>
        <v>#N/A</v>
      </c>
      <c r="E807" t="e" cm="1">
        <f t="array" ref="E807">IF(INDEX(Activiteitenoverzicht!$G$5:$G$10001,C807)&lt;&gt;0,INDEX(Activiteitenoverzicht!$G$5:$G$10001,C807),"niet gevonden")</f>
        <v>#N/A</v>
      </c>
      <c r="F807" t="str">
        <f ca="1">IFERROR(MATCH(A807,OFFSET(Activiteitenoverzicht!$D$5:$D$2079,C807,0), 0)+C807, "-")</f>
        <v>-</v>
      </c>
      <c r="G807" t="str" cm="1">
        <f t="array" aca="1" ref="G807" ca="1">IF(ISNUMBER(F807),IF(INDEX(Activiteitenoverzicht!$B$5:$B$10001,F807)&lt;&gt;0,INDEX(Activiteitenoverzicht!$B$5:$B$10001,F807),"niet gevonden"),"-")</f>
        <v>-</v>
      </c>
      <c r="H807" t="str" cm="1">
        <f t="array" aca="1" ref="H807" ca="1">IF(ISNUMBER(F807),IF(INDEX(Activiteitenoverzicht!$G$5:$G$10001,F807)&lt;&gt;0,INDEX(Activiteitenoverzicht!$G$5:$G$10001,F807),"niet gevonden"),"-")</f>
        <v>-</v>
      </c>
      <c r="I807" t="str">
        <f ca="1">IF(ISNUMBER(F807), IFERROR(MATCH(A807,OFFSET(Activiteitenoverzicht!$D$5:$D$10001,F807,0), 0)+F807, "-"), "-")</f>
        <v>-</v>
      </c>
      <c r="J807" t="str" cm="1">
        <f t="array" aca="1" ref="J807" ca="1">IF(ISNUMBER(I807),IF(INDEX(Activiteitenoverzicht!$B$5:$B$10001,I807)&lt;&gt;0,INDEX(Activiteitenoverzicht!$B$5:$B$10001,I807),"niet gevonden"),"-")</f>
        <v>-</v>
      </c>
      <c r="K807" t="str" cm="1">
        <f t="array" aca="1" ref="K807" ca="1">IF(ISNUMBER(I807),IF(INDEX(Activiteitenoverzicht!$G$5:$G$10001,I807)&lt;&gt;0,INDEX(Activiteitenoverzicht!$G$5:$G$10001,I807),"niet gevonden"),"-")</f>
        <v>-</v>
      </c>
      <c r="L807" t="str">
        <f ca="1">IF(ISNUMBER(I807), IFERROR(MATCH(A807,OFFSET(Activiteitenoverzicht!$D$5:$D$10001,I807,0), 0)+I807, "-"), "-")</f>
        <v>-</v>
      </c>
      <c r="M807" t="str" cm="1">
        <f t="array" aca="1" ref="M807" ca="1">IF(ISNUMBER(L807),IF(INDEX(Activiteitenoverzicht!$B$5:$B$10001,L807)&lt;&gt;0,INDEX(Activiteitenoverzicht!$B$5:$B$10001,L807),"niet gevonden"),"-")</f>
        <v>-</v>
      </c>
      <c r="N807" t="str" cm="1">
        <f t="array" aca="1" ref="N807" ca="1">IF(ISNUMBER(L807),IF(INDEX(Activiteitenoverzicht!$G$5:$G$10001,L807)&lt;&gt;0,INDEX(Activiteitenoverzicht!$G$5:$G$10001,L807),"niet gevonden"),"-")</f>
        <v>-</v>
      </c>
      <c r="O807" t="str">
        <f ca="1">IF(ISNUMBER(L807), IFERROR(MATCH(A807,OFFSET(Activiteitenoverzicht!$D$5:$D$10001,L807,0), 0)+L807, "-"), "-")</f>
        <v>-</v>
      </c>
      <c r="R807" t="str">
        <f ca="1">IF(ISNUMBER(O807), IFERROR(MATCH(A807,OFFSET(Activiteitenoverzicht!$D$5:$D$10001,O807,0), 0)+O807, "-"), "-")</f>
        <v>-</v>
      </c>
      <c r="U807" t="str">
        <f ca="1">IF(ISNUMBER(R807), IFERROR(MATCH(A807,OFFSET(Activiteitenoverzicht!$D$5:$D$10001,R807,0), 0)+R807, "-"), "-")</f>
        <v>-</v>
      </c>
      <c r="X807" t="str">
        <f ca="1">IF(ISNUMBER(U807), IFERROR(MATCH(A807,OFFSET(Activiteitenoverzicht!$D$5:$D$10001,U807,0), 0)+U807, "-"), "-")</f>
        <v>-</v>
      </c>
      <c r="AA807" t="str">
        <f ca="1">IF(ISNUMBER(X807), IFERROR(MATCH(A807,OFFSET(Activiteitenoverzicht!$D$5:$D$10001,X807,0), 0)+X807, "-"), "-")</f>
        <v>-</v>
      </c>
    </row>
    <row r="808" spans="2:27" x14ac:dyDescent="0.25">
      <c r="B808">
        <f t="shared" si="12"/>
        <v>0</v>
      </c>
      <c r="C808" t="e">
        <f>MATCH(A808,Activiteitenoverzicht!$D$5:$D$10001, 0)</f>
        <v>#N/A</v>
      </c>
      <c r="D808" t="e" cm="1">
        <f t="array" ref="D808">IF(INDEX(Activiteitenoverzicht!$B$5:$B$10001,C808)&lt;&gt;0,INDEX(Activiteitenoverzicht!$B$5:$B$10001,C808),"niet gevonden")</f>
        <v>#N/A</v>
      </c>
      <c r="E808" t="e" cm="1">
        <f t="array" ref="E808">IF(INDEX(Activiteitenoverzicht!$G$5:$G$10001,C808)&lt;&gt;0,INDEX(Activiteitenoverzicht!$G$5:$G$10001,C808),"niet gevonden")</f>
        <v>#N/A</v>
      </c>
      <c r="F808" t="str">
        <f ca="1">IFERROR(MATCH(A808,OFFSET(Activiteitenoverzicht!$D$5:$D$2079,C808,0), 0)+C808, "-")</f>
        <v>-</v>
      </c>
      <c r="G808" t="str" cm="1">
        <f t="array" aca="1" ref="G808" ca="1">IF(ISNUMBER(F808),IF(INDEX(Activiteitenoverzicht!$B$5:$B$10001,F808)&lt;&gt;0,INDEX(Activiteitenoverzicht!$B$5:$B$10001,F808),"niet gevonden"),"-")</f>
        <v>-</v>
      </c>
      <c r="H808" t="str" cm="1">
        <f t="array" aca="1" ref="H808" ca="1">IF(ISNUMBER(F808),IF(INDEX(Activiteitenoverzicht!$G$5:$G$10001,F808)&lt;&gt;0,INDEX(Activiteitenoverzicht!$G$5:$G$10001,F808),"niet gevonden"),"-")</f>
        <v>-</v>
      </c>
      <c r="I808" t="str">
        <f ca="1">IF(ISNUMBER(F808), IFERROR(MATCH(A808,OFFSET(Activiteitenoverzicht!$D$5:$D$10001,F808,0), 0)+F808, "-"), "-")</f>
        <v>-</v>
      </c>
      <c r="J808" t="str" cm="1">
        <f t="array" aca="1" ref="J808" ca="1">IF(ISNUMBER(I808),IF(INDEX(Activiteitenoverzicht!$B$5:$B$10001,I808)&lt;&gt;0,INDEX(Activiteitenoverzicht!$B$5:$B$10001,I808),"niet gevonden"),"-")</f>
        <v>-</v>
      </c>
      <c r="K808" t="str" cm="1">
        <f t="array" aca="1" ref="K808" ca="1">IF(ISNUMBER(I808),IF(INDEX(Activiteitenoverzicht!$G$5:$G$10001,I808)&lt;&gt;0,INDEX(Activiteitenoverzicht!$G$5:$G$10001,I808),"niet gevonden"),"-")</f>
        <v>-</v>
      </c>
      <c r="L808" t="str">
        <f ca="1">IF(ISNUMBER(I808), IFERROR(MATCH(A808,OFFSET(Activiteitenoverzicht!$D$5:$D$10001,I808,0), 0)+I808, "-"), "-")</f>
        <v>-</v>
      </c>
      <c r="M808" t="str" cm="1">
        <f t="array" aca="1" ref="M808" ca="1">IF(ISNUMBER(L808),IF(INDEX(Activiteitenoverzicht!$B$5:$B$10001,L808)&lt;&gt;0,INDEX(Activiteitenoverzicht!$B$5:$B$10001,L808),"niet gevonden"),"-")</f>
        <v>-</v>
      </c>
      <c r="N808" t="str" cm="1">
        <f t="array" aca="1" ref="N808" ca="1">IF(ISNUMBER(L808),IF(INDEX(Activiteitenoverzicht!$G$5:$G$10001,L808)&lt;&gt;0,INDEX(Activiteitenoverzicht!$G$5:$G$10001,L808),"niet gevonden"),"-")</f>
        <v>-</v>
      </c>
      <c r="O808" t="str">
        <f ca="1">IF(ISNUMBER(L808), IFERROR(MATCH(A808,OFFSET(Activiteitenoverzicht!$D$5:$D$10001,L808,0), 0)+L808, "-"), "-")</f>
        <v>-</v>
      </c>
      <c r="R808" t="str">
        <f ca="1">IF(ISNUMBER(O808), IFERROR(MATCH(A808,OFFSET(Activiteitenoverzicht!$D$5:$D$10001,O808,0), 0)+O808, "-"), "-")</f>
        <v>-</v>
      </c>
      <c r="U808" t="str">
        <f ca="1">IF(ISNUMBER(R808), IFERROR(MATCH(A808,OFFSET(Activiteitenoverzicht!$D$5:$D$10001,R808,0), 0)+R808, "-"), "-")</f>
        <v>-</v>
      </c>
      <c r="X808" t="str">
        <f ca="1">IF(ISNUMBER(U808), IFERROR(MATCH(A808,OFFSET(Activiteitenoverzicht!$D$5:$D$10001,U808,0), 0)+U808, "-"), "-")</f>
        <v>-</v>
      </c>
      <c r="AA808" t="str">
        <f ca="1">IF(ISNUMBER(X808), IFERROR(MATCH(A808,OFFSET(Activiteitenoverzicht!$D$5:$D$10001,X808,0), 0)+X808, "-"), "-")</f>
        <v>-</v>
      </c>
    </row>
    <row r="809" spans="2:27" x14ac:dyDescent="0.25">
      <c r="B809">
        <f t="shared" si="12"/>
        <v>0</v>
      </c>
      <c r="C809" t="e">
        <f>MATCH(A809,Activiteitenoverzicht!$D$5:$D$10001, 0)</f>
        <v>#N/A</v>
      </c>
      <c r="D809" t="e" cm="1">
        <f t="array" ref="D809">IF(INDEX(Activiteitenoverzicht!$B$5:$B$10001,C809)&lt;&gt;0,INDEX(Activiteitenoverzicht!$B$5:$B$10001,C809),"niet gevonden")</f>
        <v>#N/A</v>
      </c>
      <c r="E809" t="e" cm="1">
        <f t="array" ref="E809">IF(INDEX(Activiteitenoverzicht!$G$5:$G$10001,C809)&lt;&gt;0,INDEX(Activiteitenoverzicht!$G$5:$G$10001,C809),"niet gevonden")</f>
        <v>#N/A</v>
      </c>
      <c r="F809" t="str">
        <f ca="1">IFERROR(MATCH(A809,OFFSET(Activiteitenoverzicht!$D$5:$D$2079,C809,0), 0)+C809, "-")</f>
        <v>-</v>
      </c>
      <c r="G809" t="str" cm="1">
        <f t="array" aca="1" ref="G809" ca="1">IF(ISNUMBER(F809),IF(INDEX(Activiteitenoverzicht!$B$5:$B$10001,F809)&lt;&gt;0,INDEX(Activiteitenoverzicht!$B$5:$B$10001,F809),"niet gevonden"),"-")</f>
        <v>-</v>
      </c>
      <c r="H809" t="str" cm="1">
        <f t="array" aca="1" ref="H809" ca="1">IF(ISNUMBER(F809),IF(INDEX(Activiteitenoverzicht!$G$5:$G$10001,F809)&lt;&gt;0,INDEX(Activiteitenoverzicht!$G$5:$G$10001,F809),"niet gevonden"),"-")</f>
        <v>-</v>
      </c>
      <c r="I809" t="str">
        <f ca="1">IF(ISNUMBER(F809), IFERROR(MATCH(A809,OFFSET(Activiteitenoverzicht!$D$5:$D$10001,F809,0), 0)+F809, "-"), "-")</f>
        <v>-</v>
      </c>
      <c r="J809" t="str" cm="1">
        <f t="array" aca="1" ref="J809" ca="1">IF(ISNUMBER(I809),IF(INDEX(Activiteitenoverzicht!$B$5:$B$10001,I809)&lt;&gt;0,INDEX(Activiteitenoverzicht!$B$5:$B$10001,I809),"niet gevonden"),"-")</f>
        <v>-</v>
      </c>
      <c r="K809" t="str" cm="1">
        <f t="array" aca="1" ref="K809" ca="1">IF(ISNUMBER(I809),IF(INDEX(Activiteitenoverzicht!$G$5:$G$10001,I809)&lt;&gt;0,INDEX(Activiteitenoverzicht!$G$5:$G$10001,I809),"niet gevonden"),"-")</f>
        <v>-</v>
      </c>
      <c r="L809" t="str">
        <f ca="1">IF(ISNUMBER(I809), IFERROR(MATCH(A809,OFFSET(Activiteitenoverzicht!$D$5:$D$10001,I809,0), 0)+I809, "-"), "-")</f>
        <v>-</v>
      </c>
      <c r="M809" t="str" cm="1">
        <f t="array" aca="1" ref="M809" ca="1">IF(ISNUMBER(L809),IF(INDEX(Activiteitenoverzicht!$B$5:$B$10001,L809)&lt;&gt;0,INDEX(Activiteitenoverzicht!$B$5:$B$10001,L809),"niet gevonden"),"-")</f>
        <v>-</v>
      </c>
      <c r="N809" t="str" cm="1">
        <f t="array" aca="1" ref="N809" ca="1">IF(ISNUMBER(L809),IF(INDEX(Activiteitenoverzicht!$G$5:$G$10001,L809)&lt;&gt;0,INDEX(Activiteitenoverzicht!$G$5:$G$10001,L809),"niet gevonden"),"-")</f>
        <v>-</v>
      </c>
      <c r="O809" t="str">
        <f ca="1">IF(ISNUMBER(L809), IFERROR(MATCH(A809,OFFSET(Activiteitenoverzicht!$D$5:$D$10001,L809,0), 0)+L809, "-"), "-")</f>
        <v>-</v>
      </c>
      <c r="R809" t="str">
        <f ca="1">IF(ISNUMBER(O809), IFERROR(MATCH(A809,OFFSET(Activiteitenoverzicht!$D$5:$D$10001,O809,0), 0)+O809, "-"), "-")</f>
        <v>-</v>
      </c>
      <c r="U809" t="str">
        <f ca="1">IF(ISNUMBER(R809), IFERROR(MATCH(A809,OFFSET(Activiteitenoverzicht!$D$5:$D$10001,R809,0), 0)+R809, "-"), "-")</f>
        <v>-</v>
      </c>
      <c r="X809" t="str">
        <f ca="1">IF(ISNUMBER(U809), IFERROR(MATCH(A809,OFFSET(Activiteitenoverzicht!$D$5:$D$10001,U809,0), 0)+U809, "-"), "-")</f>
        <v>-</v>
      </c>
      <c r="AA809" t="str">
        <f ca="1">IF(ISNUMBER(X809), IFERROR(MATCH(A809,OFFSET(Activiteitenoverzicht!$D$5:$D$10001,X809,0), 0)+X809, "-"), "-")</f>
        <v>-</v>
      </c>
    </row>
    <row r="810" spans="2:27" x14ac:dyDescent="0.25">
      <c r="B810">
        <f t="shared" si="12"/>
        <v>0</v>
      </c>
      <c r="C810" t="e">
        <f>MATCH(A810,Activiteitenoverzicht!$D$5:$D$10001, 0)</f>
        <v>#N/A</v>
      </c>
      <c r="D810" t="e" cm="1">
        <f t="array" ref="D810">IF(INDEX(Activiteitenoverzicht!$B$5:$B$10001,C810)&lt;&gt;0,INDEX(Activiteitenoverzicht!$B$5:$B$10001,C810),"niet gevonden")</f>
        <v>#N/A</v>
      </c>
      <c r="E810" t="e" cm="1">
        <f t="array" ref="E810">IF(INDEX(Activiteitenoverzicht!$G$5:$G$10001,C810)&lt;&gt;0,INDEX(Activiteitenoverzicht!$G$5:$G$10001,C810),"niet gevonden")</f>
        <v>#N/A</v>
      </c>
      <c r="F810" t="str">
        <f ca="1">IFERROR(MATCH(A810,OFFSET(Activiteitenoverzicht!$D$5:$D$2079,C810,0), 0)+C810, "-")</f>
        <v>-</v>
      </c>
      <c r="G810" t="str" cm="1">
        <f t="array" aca="1" ref="G810" ca="1">IF(ISNUMBER(F810),IF(INDEX(Activiteitenoverzicht!$B$5:$B$10001,F810)&lt;&gt;0,INDEX(Activiteitenoverzicht!$B$5:$B$10001,F810),"niet gevonden"),"-")</f>
        <v>-</v>
      </c>
      <c r="H810" t="str" cm="1">
        <f t="array" aca="1" ref="H810" ca="1">IF(ISNUMBER(F810),IF(INDEX(Activiteitenoverzicht!$G$5:$G$10001,F810)&lt;&gt;0,INDEX(Activiteitenoverzicht!$G$5:$G$10001,F810),"niet gevonden"),"-")</f>
        <v>-</v>
      </c>
      <c r="I810" t="str">
        <f ca="1">IF(ISNUMBER(F810), IFERROR(MATCH(A810,OFFSET(Activiteitenoverzicht!$D$5:$D$10001,F810,0), 0)+F810, "-"), "-")</f>
        <v>-</v>
      </c>
      <c r="J810" t="str" cm="1">
        <f t="array" aca="1" ref="J810" ca="1">IF(ISNUMBER(I810),IF(INDEX(Activiteitenoverzicht!$B$5:$B$10001,I810)&lt;&gt;0,INDEX(Activiteitenoverzicht!$B$5:$B$10001,I810),"niet gevonden"),"-")</f>
        <v>-</v>
      </c>
      <c r="K810" t="str" cm="1">
        <f t="array" aca="1" ref="K810" ca="1">IF(ISNUMBER(I810),IF(INDEX(Activiteitenoverzicht!$G$5:$G$10001,I810)&lt;&gt;0,INDEX(Activiteitenoverzicht!$G$5:$G$10001,I810),"niet gevonden"),"-")</f>
        <v>-</v>
      </c>
      <c r="L810" t="str">
        <f ca="1">IF(ISNUMBER(I810), IFERROR(MATCH(A810,OFFSET(Activiteitenoverzicht!$D$5:$D$10001,I810,0), 0)+I810, "-"), "-")</f>
        <v>-</v>
      </c>
      <c r="M810" t="str" cm="1">
        <f t="array" aca="1" ref="M810" ca="1">IF(ISNUMBER(L810),IF(INDEX(Activiteitenoverzicht!$B$5:$B$10001,L810)&lt;&gt;0,INDEX(Activiteitenoverzicht!$B$5:$B$10001,L810),"niet gevonden"),"-")</f>
        <v>-</v>
      </c>
      <c r="N810" t="str" cm="1">
        <f t="array" aca="1" ref="N810" ca="1">IF(ISNUMBER(L810),IF(INDEX(Activiteitenoverzicht!$G$5:$G$10001,L810)&lt;&gt;0,INDEX(Activiteitenoverzicht!$G$5:$G$10001,L810),"niet gevonden"),"-")</f>
        <v>-</v>
      </c>
      <c r="O810" t="str">
        <f ca="1">IF(ISNUMBER(L810), IFERROR(MATCH(A810,OFFSET(Activiteitenoverzicht!$D$5:$D$10001,L810,0), 0)+L810, "-"), "-")</f>
        <v>-</v>
      </c>
      <c r="R810" t="str">
        <f ca="1">IF(ISNUMBER(O810), IFERROR(MATCH(A810,OFFSET(Activiteitenoverzicht!$D$5:$D$10001,O810,0), 0)+O810, "-"), "-")</f>
        <v>-</v>
      </c>
      <c r="U810" t="str">
        <f ca="1">IF(ISNUMBER(R810), IFERROR(MATCH(A810,OFFSET(Activiteitenoverzicht!$D$5:$D$10001,R810,0), 0)+R810, "-"), "-")</f>
        <v>-</v>
      </c>
      <c r="X810" t="str">
        <f ca="1">IF(ISNUMBER(U810), IFERROR(MATCH(A810,OFFSET(Activiteitenoverzicht!$D$5:$D$10001,U810,0), 0)+U810, "-"), "-")</f>
        <v>-</v>
      </c>
      <c r="AA810" t="str">
        <f ca="1">IF(ISNUMBER(X810), IFERROR(MATCH(A810,OFFSET(Activiteitenoverzicht!$D$5:$D$10001,X810,0), 0)+X810, "-"), "-")</f>
        <v>-</v>
      </c>
    </row>
    <row r="811" spans="2:27" x14ac:dyDescent="0.25">
      <c r="B811">
        <f t="shared" si="12"/>
        <v>0</v>
      </c>
      <c r="C811" t="e">
        <f>MATCH(A811,Activiteitenoverzicht!$D$5:$D$10001, 0)</f>
        <v>#N/A</v>
      </c>
      <c r="D811" t="e" cm="1">
        <f t="array" ref="D811">IF(INDEX(Activiteitenoverzicht!$B$5:$B$10001,C811)&lt;&gt;0,INDEX(Activiteitenoverzicht!$B$5:$B$10001,C811),"niet gevonden")</f>
        <v>#N/A</v>
      </c>
      <c r="E811" t="e" cm="1">
        <f t="array" ref="E811">IF(INDEX(Activiteitenoverzicht!$G$5:$G$10001,C811)&lt;&gt;0,INDEX(Activiteitenoverzicht!$G$5:$G$10001,C811),"niet gevonden")</f>
        <v>#N/A</v>
      </c>
      <c r="F811" t="str">
        <f ca="1">IFERROR(MATCH(A811,OFFSET(Activiteitenoverzicht!$D$5:$D$2079,C811,0), 0)+C811, "-")</f>
        <v>-</v>
      </c>
      <c r="G811" t="str" cm="1">
        <f t="array" aca="1" ref="G811" ca="1">IF(ISNUMBER(F811),IF(INDEX(Activiteitenoverzicht!$B$5:$B$10001,F811)&lt;&gt;0,INDEX(Activiteitenoverzicht!$B$5:$B$10001,F811),"niet gevonden"),"-")</f>
        <v>-</v>
      </c>
      <c r="H811" t="str" cm="1">
        <f t="array" aca="1" ref="H811" ca="1">IF(ISNUMBER(F811),IF(INDEX(Activiteitenoverzicht!$G$5:$G$10001,F811)&lt;&gt;0,INDEX(Activiteitenoverzicht!$G$5:$G$10001,F811),"niet gevonden"),"-")</f>
        <v>-</v>
      </c>
      <c r="I811" t="str">
        <f ca="1">IF(ISNUMBER(F811), IFERROR(MATCH(A811,OFFSET(Activiteitenoverzicht!$D$5:$D$10001,F811,0), 0)+F811, "-"), "-")</f>
        <v>-</v>
      </c>
      <c r="J811" t="str" cm="1">
        <f t="array" aca="1" ref="J811" ca="1">IF(ISNUMBER(I811),IF(INDEX(Activiteitenoverzicht!$B$5:$B$10001,I811)&lt;&gt;0,INDEX(Activiteitenoverzicht!$B$5:$B$10001,I811),"niet gevonden"),"-")</f>
        <v>-</v>
      </c>
      <c r="K811" t="str" cm="1">
        <f t="array" aca="1" ref="K811" ca="1">IF(ISNUMBER(I811),IF(INDEX(Activiteitenoverzicht!$G$5:$G$10001,I811)&lt;&gt;0,INDEX(Activiteitenoverzicht!$G$5:$G$10001,I811),"niet gevonden"),"-")</f>
        <v>-</v>
      </c>
      <c r="L811" t="str">
        <f ca="1">IF(ISNUMBER(I811), IFERROR(MATCH(A811,OFFSET(Activiteitenoverzicht!$D$5:$D$10001,I811,0), 0)+I811, "-"), "-")</f>
        <v>-</v>
      </c>
      <c r="M811" t="str" cm="1">
        <f t="array" aca="1" ref="M811" ca="1">IF(ISNUMBER(L811),IF(INDEX(Activiteitenoverzicht!$B$5:$B$10001,L811)&lt;&gt;0,INDEX(Activiteitenoverzicht!$B$5:$B$10001,L811),"niet gevonden"),"-")</f>
        <v>-</v>
      </c>
      <c r="N811" t="str" cm="1">
        <f t="array" aca="1" ref="N811" ca="1">IF(ISNUMBER(L811),IF(INDEX(Activiteitenoverzicht!$G$5:$G$10001,L811)&lt;&gt;0,INDEX(Activiteitenoverzicht!$G$5:$G$10001,L811),"niet gevonden"),"-")</f>
        <v>-</v>
      </c>
      <c r="O811" t="str">
        <f ca="1">IF(ISNUMBER(L811), IFERROR(MATCH(A811,OFFSET(Activiteitenoverzicht!$D$5:$D$10001,L811,0), 0)+L811, "-"), "-")</f>
        <v>-</v>
      </c>
      <c r="R811" t="str">
        <f ca="1">IF(ISNUMBER(O811), IFERROR(MATCH(A811,OFFSET(Activiteitenoverzicht!$D$5:$D$10001,O811,0), 0)+O811, "-"), "-")</f>
        <v>-</v>
      </c>
      <c r="U811" t="str">
        <f ca="1">IF(ISNUMBER(R811), IFERROR(MATCH(A811,OFFSET(Activiteitenoverzicht!$D$5:$D$10001,R811,0), 0)+R811, "-"), "-")</f>
        <v>-</v>
      </c>
      <c r="X811" t="str">
        <f ca="1">IF(ISNUMBER(U811), IFERROR(MATCH(A811,OFFSET(Activiteitenoverzicht!$D$5:$D$10001,U811,0), 0)+U811, "-"), "-")</f>
        <v>-</v>
      </c>
      <c r="AA811" t="str">
        <f ca="1">IF(ISNUMBER(X811), IFERROR(MATCH(A811,OFFSET(Activiteitenoverzicht!$D$5:$D$10001,X811,0), 0)+X811, "-"), "-")</f>
        <v>-</v>
      </c>
    </row>
    <row r="812" spans="2:27" x14ac:dyDescent="0.25">
      <c r="B812">
        <f t="shared" si="12"/>
        <v>0</v>
      </c>
      <c r="C812" t="e">
        <f>MATCH(A812,Activiteitenoverzicht!$D$5:$D$10001, 0)</f>
        <v>#N/A</v>
      </c>
      <c r="D812" t="e" cm="1">
        <f t="array" ref="D812">IF(INDEX(Activiteitenoverzicht!$B$5:$B$10001,C812)&lt;&gt;0,INDEX(Activiteitenoverzicht!$B$5:$B$10001,C812),"niet gevonden")</f>
        <v>#N/A</v>
      </c>
      <c r="E812" t="e" cm="1">
        <f t="array" ref="E812">IF(INDEX(Activiteitenoverzicht!$G$5:$G$10001,C812)&lt;&gt;0,INDEX(Activiteitenoverzicht!$G$5:$G$10001,C812),"niet gevonden")</f>
        <v>#N/A</v>
      </c>
      <c r="F812" t="str">
        <f ca="1">IFERROR(MATCH(A812,OFFSET(Activiteitenoverzicht!$D$5:$D$2079,C812,0), 0)+C812, "-")</f>
        <v>-</v>
      </c>
      <c r="G812" t="str" cm="1">
        <f t="array" aca="1" ref="G812" ca="1">IF(ISNUMBER(F812),IF(INDEX(Activiteitenoverzicht!$B$5:$B$10001,F812)&lt;&gt;0,INDEX(Activiteitenoverzicht!$B$5:$B$10001,F812),"niet gevonden"),"-")</f>
        <v>-</v>
      </c>
      <c r="H812" t="str" cm="1">
        <f t="array" aca="1" ref="H812" ca="1">IF(ISNUMBER(F812),IF(INDEX(Activiteitenoverzicht!$G$5:$G$10001,F812)&lt;&gt;0,INDEX(Activiteitenoverzicht!$G$5:$G$10001,F812),"niet gevonden"),"-")</f>
        <v>-</v>
      </c>
      <c r="I812" t="str">
        <f ca="1">IF(ISNUMBER(F812), IFERROR(MATCH(A812,OFFSET(Activiteitenoverzicht!$D$5:$D$10001,F812,0), 0)+F812, "-"), "-")</f>
        <v>-</v>
      </c>
      <c r="J812" t="str" cm="1">
        <f t="array" aca="1" ref="J812" ca="1">IF(ISNUMBER(I812),IF(INDEX(Activiteitenoverzicht!$B$5:$B$10001,I812)&lt;&gt;0,INDEX(Activiteitenoverzicht!$B$5:$B$10001,I812),"niet gevonden"),"-")</f>
        <v>-</v>
      </c>
      <c r="K812" t="str" cm="1">
        <f t="array" aca="1" ref="K812" ca="1">IF(ISNUMBER(I812),IF(INDEX(Activiteitenoverzicht!$G$5:$G$10001,I812)&lt;&gt;0,INDEX(Activiteitenoverzicht!$G$5:$G$10001,I812),"niet gevonden"),"-")</f>
        <v>-</v>
      </c>
      <c r="L812" t="str">
        <f ca="1">IF(ISNUMBER(I812), IFERROR(MATCH(A812,OFFSET(Activiteitenoverzicht!$D$5:$D$10001,I812,0), 0)+I812, "-"), "-")</f>
        <v>-</v>
      </c>
      <c r="M812" t="str" cm="1">
        <f t="array" aca="1" ref="M812" ca="1">IF(ISNUMBER(L812),IF(INDEX(Activiteitenoverzicht!$B$5:$B$10001,L812)&lt;&gt;0,INDEX(Activiteitenoverzicht!$B$5:$B$10001,L812),"niet gevonden"),"-")</f>
        <v>-</v>
      </c>
      <c r="N812" t="str" cm="1">
        <f t="array" aca="1" ref="N812" ca="1">IF(ISNUMBER(L812),IF(INDEX(Activiteitenoverzicht!$G$5:$G$10001,L812)&lt;&gt;0,INDEX(Activiteitenoverzicht!$G$5:$G$10001,L812),"niet gevonden"),"-")</f>
        <v>-</v>
      </c>
      <c r="O812" t="str">
        <f ca="1">IF(ISNUMBER(L812), IFERROR(MATCH(A812,OFFSET(Activiteitenoverzicht!$D$5:$D$10001,L812,0), 0)+L812, "-"), "-")</f>
        <v>-</v>
      </c>
      <c r="R812" t="str">
        <f ca="1">IF(ISNUMBER(O812), IFERROR(MATCH(A812,OFFSET(Activiteitenoverzicht!$D$5:$D$10001,O812,0), 0)+O812, "-"), "-")</f>
        <v>-</v>
      </c>
      <c r="U812" t="str">
        <f ca="1">IF(ISNUMBER(R812), IFERROR(MATCH(A812,OFFSET(Activiteitenoverzicht!$D$5:$D$10001,R812,0), 0)+R812, "-"), "-")</f>
        <v>-</v>
      </c>
      <c r="X812" t="str">
        <f ca="1">IF(ISNUMBER(U812), IFERROR(MATCH(A812,OFFSET(Activiteitenoverzicht!$D$5:$D$10001,U812,0), 0)+U812, "-"), "-")</f>
        <v>-</v>
      </c>
      <c r="AA812" t="str">
        <f ca="1">IF(ISNUMBER(X812), IFERROR(MATCH(A812,OFFSET(Activiteitenoverzicht!$D$5:$D$10001,X812,0), 0)+X812, "-"), "-")</f>
        <v>-</v>
      </c>
    </row>
    <row r="813" spans="2:27" x14ac:dyDescent="0.25">
      <c r="B813">
        <f t="shared" si="12"/>
        <v>0</v>
      </c>
      <c r="C813" t="e">
        <f>MATCH(A813,Activiteitenoverzicht!$D$5:$D$10001, 0)</f>
        <v>#N/A</v>
      </c>
      <c r="D813" t="e" cm="1">
        <f t="array" ref="D813">IF(INDEX(Activiteitenoverzicht!$B$5:$B$10001,C813)&lt;&gt;0,INDEX(Activiteitenoverzicht!$B$5:$B$10001,C813),"niet gevonden")</f>
        <v>#N/A</v>
      </c>
      <c r="E813" t="e" cm="1">
        <f t="array" ref="E813">IF(INDEX(Activiteitenoverzicht!$G$5:$G$10001,C813)&lt;&gt;0,INDEX(Activiteitenoverzicht!$G$5:$G$10001,C813),"niet gevonden")</f>
        <v>#N/A</v>
      </c>
      <c r="F813" t="str">
        <f ca="1">IFERROR(MATCH(A813,OFFSET(Activiteitenoverzicht!$D$5:$D$2079,C813,0), 0)+C813, "-")</f>
        <v>-</v>
      </c>
      <c r="G813" t="str" cm="1">
        <f t="array" aca="1" ref="G813" ca="1">IF(ISNUMBER(F813),IF(INDEX(Activiteitenoverzicht!$B$5:$B$10001,F813)&lt;&gt;0,INDEX(Activiteitenoverzicht!$B$5:$B$10001,F813),"niet gevonden"),"-")</f>
        <v>-</v>
      </c>
      <c r="H813" t="str" cm="1">
        <f t="array" aca="1" ref="H813" ca="1">IF(ISNUMBER(F813),IF(INDEX(Activiteitenoverzicht!$G$5:$G$10001,F813)&lt;&gt;0,INDEX(Activiteitenoverzicht!$G$5:$G$10001,F813),"niet gevonden"),"-")</f>
        <v>-</v>
      </c>
      <c r="I813" t="str">
        <f ca="1">IF(ISNUMBER(F813), IFERROR(MATCH(A813,OFFSET(Activiteitenoverzicht!$D$5:$D$10001,F813,0), 0)+F813, "-"), "-")</f>
        <v>-</v>
      </c>
      <c r="J813" t="str" cm="1">
        <f t="array" aca="1" ref="J813" ca="1">IF(ISNUMBER(I813),IF(INDEX(Activiteitenoverzicht!$B$5:$B$10001,I813)&lt;&gt;0,INDEX(Activiteitenoverzicht!$B$5:$B$10001,I813),"niet gevonden"),"-")</f>
        <v>-</v>
      </c>
      <c r="K813" t="str" cm="1">
        <f t="array" aca="1" ref="K813" ca="1">IF(ISNUMBER(I813),IF(INDEX(Activiteitenoverzicht!$G$5:$G$10001,I813)&lt;&gt;0,INDEX(Activiteitenoverzicht!$G$5:$G$10001,I813),"niet gevonden"),"-")</f>
        <v>-</v>
      </c>
      <c r="L813" t="str">
        <f ca="1">IF(ISNUMBER(I813), IFERROR(MATCH(A813,OFFSET(Activiteitenoverzicht!$D$5:$D$10001,I813,0), 0)+I813, "-"), "-")</f>
        <v>-</v>
      </c>
      <c r="M813" t="str" cm="1">
        <f t="array" aca="1" ref="M813" ca="1">IF(ISNUMBER(L813),IF(INDEX(Activiteitenoverzicht!$B$5:$B$10001,L813)&lt;&gt;0,INDEX(Activiteitenoverzicht!$B$5:$B$10001,L813),"niet gevonden"),"-")</f>
        <v>-</v>
      </c>
      <c r="N813" t="str" cm="1">
        <f t="array" aca="1" ref="N813" ca="1">IF(ISNUMBER(L813),IF(INDEX(Activiteitenoverzicht!$G$5:$G$10001,L813)&lt;&gt;0,INDEX(Activiteitenoverzicht!$G$5:$G$10001,L813),"niet gevonden"),"-")</f>
        <v>-</v>
      </c>
      <c r="O813" t="str">
        <f ca="1">IF(ISNUMBER(L813), IFERROR(MATCH(A813,OFFSET(Activiteitenoverzicht!$D$5:$D$10001,L813,0), 0)+L813, "-"), "-")</f>
        <v>-</v>
      </c>
      <c r="R813" t="str">
        <f ca="1">IF(ISNUMBER(O813), IFERROR(MATCH(A813,OFFSET(Activiteitenoverzicht!$D$5:$D$10001,O813,0), 0)+O813, "-"), "-")</f>
        <v>-</v>
      </c>
      <c r="U813" t="str">
        <f ca="1">IF(ISNUMBER(R813), IFERROR(MATCH(A813,OFFSET(Activiteitenoverzicht!$D$5:$D$10001,R813,0), 0)+R813, "-"), "-")</f>
        <v>-</v>
      </c>
      <c r="X813" t="str">
        <f ca="1">IF(ISNUMBER(U813), IFERROR(MATCH(A813,OFFSET(Activiteitenoverzicht!$D$5:$D$10001,U813,0), 0)+U813, "-"), "-")</f>
        <v>-</v>
      </c>
      <c r="AA813" t="str">
        <f ca="1">IF(ISNUMBER(X813), IFERROR(MATCH(A813,OFFSET(Activiteitenoverzicht!$D$5:$D$10001,X813,0), 0)+X813, "-"), "-")</f>
        <v>-</v>
      </c>
    </row>
    <row r="814" spans="2:27" x14ac:dyDescent="0.25">
      <c r="B814">
        <f t="shared" si="12"/>
        <v>0</v>
      </c>
      <c r="C814" t="e">
        <f>MATCH(A814,Activiteitenoverzicht!$D$5:$D$10001, 0)</f>
        <v>#N/A</v>
      </c>
      <c r="D814" t="e" cm="1">
        <f t="array" ref="D814">IF(INDEX(Activiteitenoverzicht!$B$5:$B$10001,C814)&lt;&gt;0,INDEX(Activiteitenoverzicht!$B$5:$B$10001,C814),"niet gevonden")</f>
        <v>#N/A</v>
      </c>
      <c r="E814" t="e" cm="1">
        <f t="array" ref="E814">IF(INDEX(Activiteitenoverzicht!$G$5:$G$10001,C814)&lt;&gt;0,INDEX(Activiteitenoverzicht!$G$5:$G$10001,C814),"niet gevonden")</f>
        <v>#N/A</v>
      </c>
      <c r="F814" t="str">
        <f ca="1">IFERROR(MATCH(A814,OFFSET(Activiteitenoverzicht!$D$5:$D$2079,C814,0), 0)+C814, "-")</f>
        <v>-</v>
      </c>
      <c r="G814" t="str" cm="1">
        <f t="array" aca="1" ref="G814" ca="1">IF(ISNUMBER(F814),IF(INDEX(Activiteitenoverzicht!$B$5:$B$10001,F814)&lt;&gt;0,INDEX(Activiteitenoverzicht!$B$5:$B$10001,F814),"niet gevonden"),"-")</f>
        <v>-</v>
      </c>
      <c r="H814" t="str" cm="1">
        <f t="array" aca="1" ref="H814" ca="1">IF(ISNUMBER(F814),IF(INDEX(Activiteitenoverzicht!$G$5:$G$10001,F814)&lt;&gt;0,INDEX(Activiteitenoverzicht!$G$5:$G$10001,F814),"niet gevonden"),"-")</f>
        <v>-</v>
      </c>
      <c r="I814" t="str">
        <f ca="1">IF(ISNUMBER(F814), IFERROR(MATCH(A814,OFFSET(Activiteitenoverzicht!$D$5:$D$10001,F814,0), 0)+F814, "-"), "-")</f>
        <v>-</v>
      </c>
      <c r="J814" t="str" cm="1">
        <f t="array" aca="1" ref="J814" ca="1">IF(ISNUMBER(I814),IF(INDEX(Activiteitenoverzicht!$B$5:$B$10001,I814)&lt;&gt;0,INDEX(Activiteitenoverzicht!$B$5:$B$10001,I814),"niet gevonden"),"-")</f>
        <v>-</v>
      </c>
      <c r="K814" t="str" cm="1">
        <f t="array" aca="1" ref="K814" ca="1">IF(ISNUMBER(I814),IF(INDEX(Activiteitenoverzicht!$G$5:$G$10001,I814)&lt;&gt;0,INDEX(Activiteitenoverzicht!$G$5:$G$10001,I814),"niet gevonden"),"-")</f>
        <v>-</v>
      </c>
      <c r="L814" t="str">
        <f ca="1">IF(ISNUMBER(I814), IFERROR(MATCH(A814,OFFSET(Activiteitenoverzicht!$D$5:$D$10001,I814,0), 0)+I814, "-"), "-")</f>
        <v>-</v>
      </c>
      <c r="M814" t="str" cm="1">
        <f t="array" aca="1" ref="M814" ca="1">IF(ISNUMBER(L814),IF(INDEX(Activiteitenoverzicht!$B$5:$B$10001,L814)&lt;&gt;0,INDEX(Activiteitenoverzicht!$B$5:$B$10001,L814),"niet gevonden"),"-")</f>
        <v>-</v>
      </c>
      <c r="N814" t="str" cm="1">
        <f t="array" aca="1" ref="N814" ca="1">IF(ISNUMBER(L814),IF(INDEX(Activiteitenoverzicht!$G$5:$G$10001,L814)&lt;&gt;0,INDEX(Activiteitenoverzicht!$G$5:$G$10001,L814),"niet gevonden"),"-")</f>
        <v>-</v>
      </c>
      <c r="O814" t="str">
        <f ca="1">IF(ISNUMBER(L814), IFERROR(MATCH(A814,OFFSET(Activiteitenoverzicht!$D$5:$D$10001,L814,0), 0)+L814, "-"), "-")</f>
        <v>-</v>
      </c>
      <c r="R814" t="str">
        <f ca="1">IF(ISNUMBER(O814), IFERROR(MATCH(A814,OFFSET(Activiteitenoverzicht!$D$5:$D$10001,O814,0), 0)+O814, "-"), "-")</f>
        <v>-</v>
      </c>
      <c r="U814" t="str">
        <f ca="1">IF(ISNUMBER(R814), IFERROR(MATCH(A814,OFFSET(Activiteitenoverzicht!$D$5:$D$10001,R814,0), 0)+R814, "-"), "-")</f>
        <v>-</v>
      </c>
      <c r="X814" t="str">
        <f ca="1">IF(ISNUMBER(U814), IFERROR(MATCH(A814,OFFSET(Activiteitenoverzicht!$D$5:$D$10001,U814,0), 0)+U814, "-"), "-")</f>
        <v>-</v>
      </c>
      <c r="AA814" t="str">
        <f ca="1">IF(ISNUMBER(X814), IFERROR(MATCH(A814,OFFSET(Activiteitenoverzicht!$D$5:$D$10001,X814,0), 0)+X814, "-"), "-")</f>
        <v>-</v>
      </c>
    </row>
    <row r="815" spans="2:27" x14ac:dyDescent="0.25">
      <c r="B815">
        <f t="shared" si="12"/>
        <v>0</v>
      </c>
      <c r="C815" t="e">
        <f>MATCH(A815,Activiteitenoverzicht!$D$5:$D$10001, 0)</f>
        <v>#N/A</v>
      </c>
      <c r="D815" t="e" cm="1">
        <f t="array" ref="D815">IF(INDEX(Activiteitenoverzicht!$B$5:$B$10001,C815)&lt;&gt;0,INDEX(Activiteitenoverzicht!$B$5:$B$10001,C815),"niet gevonden")</f>
        <v>#N/A</v>
      </c>
      <c r="E815" t="e" cm="1">
        <f t="array" ref="E815">IF(INDEX(Activiteitenoverzicht!$G$5:$G$10001,C815)&lt;&gt;0,INDEX(Activiteitenoverzicht!$G$5:$G$10001,C815),"niet gevonden")</f>
        <v>#N/A</v>
      </c>
      <c r="F815" t="str">
        <f ca="1">IFERROR(MATCH(A815,OFFSET(Activiteitenoverzicht!$D$5:$D$2079,C815,0), 0)+C815, "-")</f>
        <v>-</v>
      </c>
      <c r="G815" t="str" cm="1">
        <f t="array" aca="1" ref="G815" ca="1">IF(ISNUMBER(F815),IF(INDEX(Activiteitenoverzicht!$B$5:$B$10001,F815)&lt;&gt;0,INDEX(Activiteitenoverzicht!$B$5:$B$10001,F815),"niet gevonden"),"-")</f>
        <v>-</v>
      </c>
      <c r="H815" t="str" cm="1">
        <f t="array" aca="1" ref="H815" ca="1">IF(ISNUMBER(F815),IF(INDEX(Activiteitenoverzicht!$G$5:$G$10001,F815)&lt;&gt;0,INDEX(Activiteitenoverzicht!$G$5:$G$10001,F815),"niet gevonden"),"-")</f>
        <v>-</v>
      </c>
      <c r="I815" t="str">
        <f ca="1">IF(ISNUMBER(F815), IFERROR(MATCH(A815,OFFSET(Activiteitenoverzicht!$D$5:$D$10001,F815,0), 0)+F815, "-"), "-")</f>
        <v>-</v>
      </c>
      <c r="J815" t="str" cm="1">
        <f t="array" aca="1" ref="J815" ca="1">IF(ISNUMBER(I815),IF(INDEX(Activiteitenoverzicht!$B$5:$B$10001,I815)&lt;&gt;0,INDEX(Activiteitenoverzicht!$B$5:$B$10001,I815),"niet gevonden"),"-")</f>
        <v>-</v>
      </c>
      <c r="K815" t="str" cm="1">
        <f t="array" aca="1" ref="K815" ca="1">IF(ISNUMBER(I815),IF(INDEX(Activiteitenoverzicht!$G$5:$G$10001,I815)&lt;&gt;0,INDEX(Activiteitenoverzicht!$G$5:$G$10001,I815),"niet gevonden"),"-")</f>
        <v>-</v>
      </c>
      <c r="L815" t="str">
        <f ca="1">IF(ISNUMBER(I815), IFERROR(MATCH(A815,OFFSET(Activiteitenoverzicht!$D$5:$D$10001,I815,0), 0)+I815, "-"), "-")</f>
        <v>-</v>
      </c>
      <c r="M815" t="str" cm="1">
        <f t="array" aca="1" ref="M815" ca="1">IF(ISNUMBER(L815),IF(INDEX(Activiteitenoverzicht!$B$5:$B$10001,L815)&lt;&gt;0,INDEX(Activiteitenoverzicht!$B$5:$B$10001,L815),"niet gevonden"),"-")</f>
        <v>-</v>
      </c>
      <c r="N815" t="str" cm="1">
        <f t="array" aca="1" ref="N815" ca="1">IF(ISNUMBER(L815),IF(INDEX(Activiteitenoverzicht!$G$5:$G$10001,L815)&lt;&gt;0,INDEX(Activiteitenoverzicht!$G$5:$G$10001,L815),"niet gevonden"),"-")</f>
        <v>-</v>
      </c>
      <c r="O815" t="str">
        <f ca="1">IF(ISNUMBER(L815), IFERROR(MATCH(A815,OFFSET(Activiteitenoverzicht!$D$5:$D$10001,L815,0), 0)+L815, "-"), "-")</f>
        <v>-</v>
      </c>
      <c r="R815" t="str">
        <f ca="1">IF(ISNUMBER(O815), IFERROR(MATCH(A815,OFFSET(Activiteitenoverzicht!$D$5:$D$10001,O815,0), 0)+O815, "-"), "-")</f>
        <v>-</v>
      </c>
      <c r="U815" t="str">
        <f ca="1">IF(ISNUMBER(R815), IFERROR(MATCH(A815,OFFSET(Activiteitenoverzicht!$D$5:$D$10001,R815,0), 0)+R815, "-"), "-")</f>
        <v>-</v>
      </c>
      <c r="X815" t="str">
        <f ca="1">IF(ISNUMBER(U815), IFERROR(MATCH(A815,OFFSET(Activiteitenoverzicht!$D$5:$D$10001,U815,0), 0)+U815, "-"), "-")</f>
        <v>-</v>
      </c>
      <c r="AA815" t="str">
        <f ca="1">IF(ISNUMBER(X815), IFERROR(MATCH(A815,OFFSET(Activiteitenoverzicht!$D$5:$D$10001,X815,0), 0)+X815, "-"), "-")</f>
        <v>-</v>
      </c>
    </row>
    <row r="816" spans="2:27" x14ac:dyDescent="0.25">
      <c r="B816">
        <f t="shared" si="12"/>
        <v>0</v>
      </c>
      <c r="C816" t="e">
        <f>MATCH(A816,Activiteitenoverzicht!$D$5:$D$10001, 0)</f>
        <v>#N/A</v>
      </c>
      <c r="D816" t="e" cm="1">
        <f t="array" ref="D816">IF(INDEX(Activiteitenoverzicht!$B$5:$B$10001,C816)&lt;&gt;0,INDEX(Activiteitenoverzicht!$B$5:$B$10001,C816),"niet gevonden")</f>
        <v>#N/A</v>
      </c>
      <c r="E816" t="e" cm="1">
        <f t="array" ref="E816">IF(INDEX(Activiteitenoverzicht!$G$5:$G$10001,C816)&lt;&gt;0,INDEX(Activiteitenoverzicht!$G$5:$G$10001,C816),"niet gevonden")</f>
        <v>#N/A</v>
      </c>
      <c r="F816" t="str">
        <f ca="1">IFERROR(MATCH(A816,OFFSET(Activiteitenoverzicht!$D$5:$D$2079,C816,0), 0)+C816, "-")</f>
        <v>-</v>
      </c>
      <c r="G816" t="str" cm="1">
        <f t="array" aca="1" ref="G816" ca="1">IF(ISNUMBER(F816),IF(INDEX(Activiteitenoverzicht!$B$5:$B$10001,F816)&lt;&gt;0,INDEX(Activiteitenoverzicht!$B$5:$B$10001,F816),"niet gevonden"),"-")</f>
        <v>-</v>
      </c>
      <c r="H816" t="str" cm="1">
        <f t="array" aca="1" ref="H816" ca="1">IF(ISNUMBER(F816),IF(INDEX(Activiteitenoverzicht!$G$5:$G$10001,F816)&lt;&gt;0,INDEX(Activiteitenoverzicht!$G$5:$G$10001,F816),"niet gevonden"),"-")</f>
        <v>-</v>
      </c>
      <c r="I816" t="str">
        <f ca="1">IF(ISNUMBER(F816), IFERROR(MATCH(A816,OFFSET(Activiteitenoverzicht!$D$5:$D$10001,F816,0), 0)+F816, "-"), "-")</f>
        <v>-</v>
      </c>
      <c r="J816" t="str" cm="1">
        <f t="array" aca="1" ref="J816" ca="1">IF(ISNUMBER(I816),IF(INDEX(Activiteitenoverzicht!$B$5:$B$10001,I816)&lt;&gt;0,INDEX(Activiteitenoverzicht!$B$5:$B$10001,I816),"niet gevonden"),"-")</f>
        <v>-</v>
      </c>
      <c r="K816" t="str" cm="1">
        <f t="array" aca="1" ref="K816" ca="1">IF(ISNUMBER(I816),IF(INDEX(Activiteitenoverzicht!$G$5:$G$10001,I816)&lt;&gt;0,INDEX(Activiteitenoverzicht!$G$5:$G$10001,I816),"niet gevonden"),"-")</f>
        <v>-</v>
      </c>
      <c r="L816" t="str">
        <f ca="1">IF(ISNUMBER(I816), IFERROR(MATCH(A816,OFFSET(Activiteitenoverzicht!$D$5:$D$10001,I816,0), 0)+I816, "-"), "-")</f>
        <v>-</v>
      </c>
      <c r="M816" t="str" cm="1">
        <f t="array" aca="1" ref="M816" ca="1">IF(ISNUMBER(L816),IF(INDEX(Activiteitenoverzicht!$B$5:$B$10001,L816)&lt;&gt;0,INDEX(Activiteitenoverzicht!$B$5:$B$10001,L816),"niet gevonden"),"-")</f>
        <v>-</v>
      </c>
      <c r="N816" t="str" cm="1">
        <f t="array" aca="1" ref="N816" ca="1">IF(ISNUMBER(L816),IF(INDEX(Activiteitenoverzicht!$G$5:$G$10001,L816)&lt;&gt;0,INDEX(Activiteitenoverzicht!$G$5:$G$10001,L816),"niet gevonden"),"-")</f>
        <v>-</v>
      </c>
      <c r="O816" t="str">
        <f ca="1">IF(ISNUMBER(L816), IFERROR(MATCH(A816,OFFSET(Activiteitenoverzicht!$D$5:$D$10001,L816,0), 0)+L816, "-"), "-")</f>
        <v>-</v>
      </c>
      <c r="R816" t="str">
        <f ca="1">IF(ISNUMBER(O816), IFERROR(MATCH(A816,OFFSET(Activiteitenoverzicht!$D$5:$D$10001,O816,0), 0)+O816, "-"), "-")</f>
        <v>-</v>
      </c>
      <c r="U816" t="str">
        <f ca="1">IF(ISNUMBER(R816), IFERROR(MATCH(A816,OFFSET(Activiteitenoverzicht!$D$5:$D$10001,R816,0), 0)+R816, "-"), "-")</f>
        <v>-</v>
      </c>
      <c r="X816" t="str">
        <f ca="1">IF(ISNUMBER(U816), IFERROR(MATCH(A816,OFFSET(Activiteitenoverzicht!$D$5:$D$10001,U816,0), 0)+U816, "-"), "-")</f>
        <v>-</v>
      </c>
      <c r="AA816" t="str">
        <f ca="1">IF(ISNUMBER(X816), IFERROR(MATCH(A816,OFFSET(Activiteitenoverzicht!$D$5:$D$10001,X816,0), 0)+X816, "-"), "-")</f>
        <v>-</v>
      </c>
    </row>
    <row r="817" spans="2:27" x14ac:dyDescent="0.25">
      <c r="B817">
        <f t="shared" si="12"/>
        <v>0</v>
      </c>
      <c r="C817" t="e">
        <f>MATCH(A817,Activiteitenoverzicht!$D$5:$D$10001, 0)</f>
        <v>#N/A</v>
      </c>
      <c r="D817" t="e" cm="1">
        <f t="array" ref="D817">IF(INDEX(Activiteitenoverzicht!$B$5:$B$10001,C817)&lt;&gt;0,INDEX(Activiteitenoverzicht!$B$5:$B$10001,C817),"niet gevonden")</f>
        <v>#N/A</v>
      </c>
      <c r="E817" t="e" cm="1">
        <f t="array" ref="E817">IF(INDEX(Activiteitenoverzicht!$G$5:$G$10001,C817)&lt;&gt;0,INDEX(Activiteitenoverzicht!$G$5:$G$10001,C817),"niet gevonden")</f>
        <v>#N/A</v>
      </c>
      <c r="F817" t="str">
        <f ca="1">IFERROR(MATCH(A817,OFFSET(Activiteitenoverzicht!$D$5:$D$2079,C817,0), 0)+C817, "-")</f>
        <v>-</v>
      </c>
      <c r="G817" t="str" cm="1">
        <f t="array" aca="1" ref="G817" ca="1">IF(ISNUMBER(F817),IF(INDEX(Activiteitenoverzicht!$B$5:$B$10001,F817)&lt;&gt;0,INDEX(Activiteitenoverzicht!$B$5:$B$10001,F817),"niet gevonden"),"-")</f>
        <v>-</v>
      </c>
      <c r="H817" t="str" cm="1">
        <f t="array" aca="1" ref="H817" ca="1">IF(ISNUMBER(F817),IF(INDEX(Activiteitenoverzicht!$G$5:$G$10001,F817)&lt;&gt;0,INDEX(Activiteitenoverzicht!$G$5:$G$10001,F817),"niet gevonden"),"-")</f>
        <v>-</v>
      </c>
      <c r="I817" t="str">
        <f ca="1">IF(ISNUMBER(F817), IFERROR(MATCH(A817,OFFSET(Activiteitenoverzicht!$D$5:$D$10001,F817,0), 0)+F817, "-"), "-")</f>
        <v>-</v>
      </c>
      <c r="J817" t="str" cm="1">
        <f t="array" aca="1" ref="J817" ca="1">IF(ISNUMBER(I817),IF(INDEX(Activiteitenoverzicht!$B$5:$B$10001,I817)&lt;&gt;0,INDEX(Activiteitenoverzicht!$B$5:$B$10001,I817),"niet gevonden"),"-")</f>
        <v>-</v>
      </c>
      <c r="K817" t="str" cm="1">
        <f t="array" aca="1" ref="K817" ca="1">IF(ISNUMBER(I817),IF(INDEX(Activiteitenoverzicht!$G$5:$G$10001,I817)&lt;&gt;0,INDEX(Activiteitenoverzicht!$G$5:$G$10001,I817),"niet gevonden"),"-")</f>
        <v>-</v>
      </c>
      <c r="L817" t="str">
        <f ca="1">IF(ISNUMBER(I817), IFERROR(MATCH(A817,OFFSET(Activiteitenoverzicht!$D$5:$D$10001,I817,0), 0)+I817, "-"), "-")</f>
        <v>-</v>
      </c>
      <c r="M817" t="str" cm="1">
        <f t="array" aca="1" ref="M817" ca="1">IF(ISNUMBER(L817),IF(INDEX(Activiteitenoverzicht!$B$5:$B$10001,L817)&lt;&gt;0,INDEX(Activiteitenoverzicht!$B$5:$B$10001,L817),"niet gevonden"),"-")</f>
        <v>-</v>
      </c>
      <c r="N817" t="str" cm="1">
        <f t="array" aca="1" ref="N817" ca="1">IF(ISNUMBER(L817),IF(INDEX(Activiteitenoverzicht!$G$5:$G$10001,L817)&lt;&gt;0,INDEX(Activiteitenoverzicht!$G$5:$G$10001,L817),"niet gevonden"),"-")</f>
        <v>-</v>
      </c>
      <c r="O817" t="str">
        <f ca="1">IF(ISNUMBER(L817), IFERROR(MATCH(A817,OFFSET(Activiteitenoverzicht!$D$5:$D$10001,L817,0), 0)+L817, "-"), "-")</f>
        <v>-</v>
      </c>
      <c r="R817" t="str">
        <f ca="1">IF(ISNUMBER(O817), IFERROR(MATCH(A817,OFFSET(Activiteitenoverzicht!$D$5:$D$10001,O817,0), 0)+O817, "-"), "-")</f>
        <v>-</v>
      </c>
      <c r="U817" t="str">
        <f ca="1">IF(ISNUMBER(R817), IFERROR(MATCH(A817,OFFSET(Activiteitenoverzicht!$D$5:$D$10001,R817,0), 0)+R817, "-"), "-")</f>
        <v>-</v>
      </c>
      <c r="X817" t="str">
        <f ca="1">IF(ISNUMBER(U817), IFERROR(MATCH(A817,OFFSET(Activiteitenoverzicht!$D$5:$D$10001,U817,0), 0)+U817, "-"), "-")</f>
        <v>-</v>
      </c>
      <c r="AA817" t="str">
        <f ca="1">IF(ISNUMBER(X817), IFERROR(MATCH(A817,OFFSET(Activiteitenoverzicht!$D$5:$D$10001,X817,0), 0)+X817, "-"), "-")</f>
        <v>-</v>
      </c>
    </row>
    <row r="818" spans="2:27" x14ac:dyDescent="0.25">
      <c r="B818">
        <f t="shared" si="12"/>
        <v>0</v>
      </c>
      <c r="C818" t="e">
        <f>MATCH(A818,Activiteitenoverzicht!$D$5:$D$10001, 0)</f>
        <v>#N/A</v>
      </c>
      <c r="D818" t="e" cm="1">
        <f t="array" ref="D818">IF(INDEX(Activiteitenoverzicht!$B$5:$B$10001,C818)&lt;&gt;0,INDEX(Activiteitenoverzicht!$B$5:$B$10001,C818),"niet gevonden")</f>
        <v>#N/A</v>
      </c>
      <c r="E818" t="e" cm="1">
        <f t="array" ref="E818">IF(INDEX(Activiteitenoverzicht!$G$5:$G$10001,C818)&lt;&gt;0,INDEX(Activiteitenoverzicht!$G$5:$G$10001,C818),"niet gevonden")</f>
        <v>#N/A</v>
      </c>
      <c r="F818" t="str">
        <f ca="1">IFERROR(MATCH(A818,OFFSET(Activiteitenoverzicht!$D$5:$D$2079,C818,0), 0)+C818, "-")</f>
        <v>-</v>
      </c>
      <c r="G818" t="str" cm="1">
        <f t="array" aca="1" ref="G818" ca="1">IF(ISNUMBER(F818),IF(INDEX(Activiteitenoverzicht!$B$5:$B$10001,F818)&lt;&gt;0,INDEX(Activiteitenoverzicht!$B$5:$B$10001,F818),"niet gevonden"),"-")</f>
        <v>-</v>
      </c>
      <c r="H818" t="str" cm="1">
        <f t="array" aca="1" ref="H818" ca="1">IF(ISNUMBER(F818),IF(INDEX(Activiteitenoverzicht!$G$5:$G$10001,F818)&lt;&gt;0,INDEX(Activiteitenoverzicht!$G$5:$G$10001,F818),"niet gevonden"),"-")</f>
        <v>-</v>
      </c>
      <c r="I818" t="str">
        <f ca="1">IF(ISNUMBER(F818), IFERROR(MATCH(A818,OFFSET(Activiteitenoverzicht!$D$5:$D$10001,F818,0), 0)+F818, "-"), "-")</f>
        <v>-</v>
      </c>
      <c r="J818" t="str" cm="1">
        <f t="array" aca="1" ref="J818" ca="1">IF(ISNUMBER(I818),IF(INDEX(Activiteitenoverzicht!$B$5:$B$10001,I818)&lt;&gt;0,INDEX(Activiteitenoverzicht!$B$5:$B$10001,I818),"niet gevonden"),"-")</f>
        <v>-</v>
      </c>
      <c r="K818" t="str" cm="1">
        <f t="array" aca="1" ref="K818" ca="1">IF(ISNUMBER(I818),IF(INDEX(Activiteitenoverzicht!$G$5:$G$10001,I818)&lt;&gt;0,INDEX(Activiteitenoverzicht!$G$5:$G$10001,I818),"niet gevonden"),"-")</f>
        <v>-</v>
      </c>
      <c r="L818" t="str">
        <f ca="1">IF(ISNUMBER(I818), IFERROR(MATCH(A818,OFFSET(Activiteitenoverzicht!$D$5:$D$10001,I818,0), 0)+I818, "-"), "-")</f>
        <v>-</v>
      </c>
      <c r="M818" t="str" cm="1">
        <f t="array" aca="1" ref="M818" ca="1">IF(ISNUMBER(L818),IF(INDEX(Activiteitenoverzicht!$B$5:$B$10001,L818)&lt;&gt;0,INDEX(Activiteitenoverzicht!$B$5:$B$10001,L818),"niet gevonden"),"-")</f>
        <v>-</v>
      </c>
      <c r="N818" t="str" cm="1">
        <f t="array" aca="1" ref="N818" ca="1">IF(ISNUMBER(L818),IF(INDEX(Activiteitenoverzicht!$G$5:$G$10001,L818)&lt;&gt;0,INDEX(Activiteitenoverzicht!$G$5:$G$10001,L818),"niet gevonden"),"-")</f>
        <v>-</v>
      </c>
      <c r="O818" t="str">
        <f ca="1">IF(ISNUMBER(L818), IFERROR(MATCH(A818,OFFSET(Activiteitenoverzicht!$D$5:$D$10001,L818,0), 0)+L818, "-"), "-")</f>
        <v>-</v>
      </c>
      <c r="R818" t="str">
        <f ca="1">IF(ISNUMBER(O818), IFERROR(MATCH(A818,OFFSET(Activiteitenoverzicht!$D$5:$D$10001,O818,0), 0)+O818, "-"), "-")</f>
        <v>-</v>
      </c>
      <c r="U818" t="str">
        <f ca="1">IF(ISNUMBER(R818), IFERROR(MATCH(A818,OFFSET(Activiteitenoverzicht!$D$5:$D$10001,R818,0), 0)+R818, "-"), "-")</f>
        <v>-</v>
      </c>
      <c r="X818" t="str">
        <f ca="1">IF(ISNUMBER(U818), IFERROR(MATCH(A818,OFFSET(Activiteitenoverzicht!$D$5:$D$10001,U818,0), 0)+U818, "-"), "-")</f>
        <v>-</v>
      </c>
      <c r="AA818" t="str">
        <f ca="1">IF(ISNUMBER(X818), IFERROR(MATCH(A818,OFFSET(Activiteitenoverzicht!$D$5:$D$10001,X818,0), 0)+X818, "-"), "-")</f>
        <v>-</v>
      </c>
    </row>
    <row r="819" spans="2:27" x14ac:dyDescent="0.25">
      <c r="B819">
        <f t="shared" si="12"/>
        <v>0</v>
      </c>
      <c r="C819" t="e">
        <f>MATCH(A819,Activiteitenoverzicht!$D$5:$D$10001, 0)</f>
        <v>#N/A</v>
      </c>
      <c r="D819" t="e" cm="1">
        <f t="array" ref="D819">IF(INDEX(Activiteitenoverzicht!$B$5:$B$10001,C819)&lt;&gt;0,INDEX(Activiteitenoverzicht!$B$5:$B$10001,C819),"niet gevonden")</f>
        <v>#N/A</v>
      </c>
      <c r="E819" t="e" cm="1">
        <f t="array" ref="E819">IF(INDEX(Activiteitenoverzicht!$G$5:$G$10001,C819)&lt;&gt;0,INDEX(Activiteitenoverzicht!$G$5:$G$10001,C819),"niet gevonden")</f>
        <v>#N/A</v>
      </c>
      <c r="F819" t="str">
        <f ca="1">IFERROR(MATCH(A819,OFFSET(Activiteitenoverzicht!$D$5:$D$2079,C819,0), 0)+C819, "-")</f>
        <v>-</v>
      </c>
      <c r="G819" t="str" cm="1">
        <f t="array" aca="1" ref="G819" ca="1">IF(ISNUMBER(F819),IF(INDEX(Activiteitenoverzicht!$B$5:$B$10001,F819)&lt;&gt;0,INDEX(Activiteitenoverzicht!$B$5:$B$10001,F819),"niet gevonden"),"-")</f>
        <v>-</v>
      </c>
      <c r="H819" t="str" cm="1">
        <f t="array" aca="1" ref="H819" ca="1">IF(ISNUMBER(F819),IF(INDEX(Activiteitenoverzicht!$G$5:$G$10001,F819)&lt;&gt;0,INDEX(Activiteitenoverzicht!$G$5:$G$10001,F819),"niet gevonden"),"-")</f>
        <v>-</v>
      </c>
      <c r="I819" t="str">
        <f ca="1">IF(ISNUMBER(F819), IFERROR(MATCH(A819,OFFSET(Activiteitenoverzicht!$D$5:$D$10001,F819,0), 0)+F819, "-"), "-")</f>
        <v>-</v>
      </c>
      <c r="J819" t="str" cm="1">
        <f t="array" aca="1" ref="J819" ca="1">IF(ISNUMBER(I819),IF(INDEX(Activiteitenoverzicht!$B$5:$B$10001,I819)&lt;&gt;0,INDEX(Activiteitenoverzicht!$B$5:$B$10001,I819),"niet gevonden"),"-")</f>
        <v>-</v>
      </c>
      <c r="K819" t="str" cm="1">
        <f t="array" aca="1" ref="K819" ca="1">IF(ISNUMBER(I819),IF(INDEX(Activiteitenoverzicht!$G$5:$G$10001,I819)&lt;&gt;0,INDEX(Activiteitenoverzicht!$G$5:$G$10001,I819),"niet gevonden"),"-")</f>
        <v>-</v>
      </c>
      <c r="L819" t="str">
        <f ca="1">IF(ISNUMBER(I819), IFERROR(MATCH(A819,OFFSET(Activiteitenoverzicht!$D$5:$D$10001,I819,0), 0)+I819, "-"), "-")</f>
        <v>-</v>
      </c>
      <c r="M819" t="str" cm="1">
        <f t="array" aca="1" ref="M819" ca="1">IF(ISNUMBER(L819),IF(INDEX(Activiteitenoverzicht!$B$5:$B$10001,L819)&lt;&gt;0,INDEX(Activiteitenoverzicht!$B$5:$B$10001,L819),"niet gevonden"),"-")</f>
        <v>-</v>
      </c>
      <c r="N819" t="str" cm="1">
        <f t="array" aca="1" ref="N819" ca="1">IF(ISNUMBER(L819),IF(INDEX(Activiteitenoverzicht!$G$5:$G$10001,L819)&lt;&gt;0,INDEX(Activiteitenoverzicht!$G$5:$G$10001,L819),"niet gevonden"),"-")</f>
        <v>-</v>
      </c>
      <c r="O819" t="str">
        <f ca="1">IF(ISNUMBER(L819), IFERROR(MATCH(A819,OFFSET(Activiteitenoverzicht!$D$5:$D$10001,L819,0), 0)+L819, "-"), "-")</f>
        <v>-</v>
      </c>
      <c r="R819" t="str">
        <f ca="1">IF(ISNUMBER(O819), IFERROR(MATCH(A819,OFFSET(Activiteitenoverzicht!$D$5:$D$10001,O819,0), 0)+O819, "-"), "-")</f>
        <v>-</v>
      </c>
      <c r="U819" t="str">
        <f ca="1">IF(ISNUMBER(R819), IFERROR(MATCH(A819,OFFSET(Activiteitenoverzicht!$D$5:$D$10001,R819,0), 0)+R819, "-"), "-")</f>
        <v>-</v>
      </c>
      <c r="X819" t="str">
        <f ca="1">IF(ISNUMBER(U819), IFERROR(MATCH(A819,OFFSET(Activiteitenoverzicht!$D$5:$D$10001,U819,0), 0)+U819, "-"), "-")</f>
        <v>-</v>
      </c>
      <c r="AA819" t="str">
        <f ca="1">IF(ISNUMBER(X819), IFERROR(MATCH(A819,OFFSET(Activiteitenoverzicht!$D$5:$D$10001,X819,0), 0)+X819, "-"), "-")</f>
        <v>-</v>
      </c>
    </row>
    <row r="820" spans="2:27" x14ac:dyDescent="0.25">
      <c r="B820">
        <f t="shared" si="12"/>
        <v>0</v>
      </c>
      <c r="C820" t="e">
        <f>MATCH(A820,Activiteitenoverzicht!$D$5:$D$10001, 0)</f>
        <v>#N/A</v>
      </c>
      <c r="D820" t="e" cm="1">
        <f t="array" ref="D820">IF(INDEX(Activiteitenoverzicht!$B$5:$B$10001,C820)&lt;&gt;0,INDEX(Activiteitenoverzicht!$B$5:$B$10001,C820),"niet gevonden")</f>
        <v>#N/A</v>
      </c>
      <c r="E820" t="e" cm="1">
        <f t="array" ref="E820">IF(INDEX(Activiteitenoverzicht!$G$5:$G$10001,C820)&lt;&gt;0,INDEX(Activiteitenoverzicht!$G$5:$G$10001,C820),"niet gevonden")</f>
        <v>#N/A</v>
      </c>
      <c r="F820" t="str">
        <f ca="1">IFERROR(MATCH(A820,OFFSET(Activiteitenoverzicht!$D$5:$D$2079,C820,0), 0)+C820, "-")</f>
        <v>-</v>
      </c>
      <c r="G820" t="str" cm="1">
        <f t="array" aca="1" ref="G820" ca="1">IF(ISNUMBER(F820),IF(INDEX(Activiteitenoverzicht!$B$5:$B$10001,F820)&lt;&gt;0,INDEX(Activiteitenoverzicht!$B$5:$B$10001,F820),"niet gevonden"),"-")</f>
        <v>-</v>
      </c>
      <c r="H820" t="str" cm="1">
        <f t="array" aca="1" ref="H820" ca="1">IF(ISNUMBER(F820),IF(INDEX(Activiteitenoverzicht!$G$5:$G$10001,F820)&lt;&gt;0,INDEX(Activiteitenoverzicht!$G$5:$G$10001,F820),"niet gevonden"),"-")</f>
        <v>-</v>
      </c>
      <c r="I820" t="str">
        <f ca="1">IF(ISNUMBER(F820), IFERROR(MATCH(A820,OFFSET(Activiteitenoverzicht!$D$5:$D$10001,F820,0), 0)+F820, "-"), "-")</f>
        <v>-</v>
      </c>
      <c r="J820" t="str" cm="1">
        <f t="array" aca="1" ref="J820" ca="1">IF(ISNUMBER(I820),IF(INDEX(Activiteitenoverzicht!$B$5:$B$10001,I820)&lt;&gt;0,INDEX(Activiteitenoverzicht!$B$5:$B$10001,I820),"niet gevonden"),"-")</f>
        <v>-</v>
      </c>
      <c r="K820" t="str" cm="1">
        <f t="array" aca="1" ref="K820" ca="1">IF(ISNUMBER(I820),IF(INDEX(Activiteitenoverzicht!$G$5:$G$10001,I820)&lt;&gt;0,INDEX(Activiteitenoverzicht!$G$5:$G$10001,I820),"niet gevonden"),"-")</f>
        <v>-</v>
      </c>
      <c r="L820" t="str">
        <f ca="1">IF(ISNUMBER(I820), IFERROR(MATCH(A820,OFFSET(Activiteitenoverzicht!$D$5:$D$10001,I820,0), 0)+I820, "-"), "-")</f>
        <v>-</v>
      </c>
      <c r="M820" t="str" cm="1">
        <f t="array" aca="1" ref="M820" ca="1">IF(ISNUMBER(L820),IF(INDEX(Activiteitenoverzicht!$B$5:$B$10001,L820)&lt;&gt;0,INDEX(Activiteitenoverzicht!$B$5:$B$10001,L820),"niet gevonden"),"-")</f>
        <v>-</v>
      </c>
      <c r="N820" t="str" cm="1">
        <f t="array" aca="1" ref="N820" ca="1">IF(ISNUMBER(L820),IF(INDEX(Activiteitenoverzicht!$G$5:$G$10001,L820)&lt;&gt;0,INDEX(Activiteitenoverzicht!$G$5:$G$10001,L820),"niet gevonden"),"-")</f>
        <v>-</v>
      </c>
      <c r="O820" t="str">
        <f ca="1">IF(ISNUMBER(L820), IFERROR(MATCH(A820,OFFSET(Activiteitenoverzicht!$D$5:$D$10001,L820,0), 0)+L820, "-"), "-")</f>
        <v>-</v>
      </c>
      <c r="R820" t="str">
        <f ca="1">IF(ISNUMBER(O820), IFERROR(MATCH(A820,OFFSET(Activiteitenoverzicht!$D$5:$D$10001,O820,0), 0)+O820, "-"), "-")</f>
        <v>-</v>
      </c>
      <c r="U820" t="str">
        <f ca="1">IF(ISNUMBER(R820), IFERROR(MATCH(A820,OFFSET(Activiteitenoverzicht!$D$5:$D$10001,R820,0), 0)+R820, "-"), "-")</f>
        <v>-</v>
      </c>
      <c r="X820" t="str">
        <f ca="1">IF(ISNUMBER(U820), IFERROR(MATCH(A820,OFFSET(Activiteitenoverzicht!$D$5:$D$10001,U820,0), 0)+U820, "-"), "-")</f>
        <v>-</v>
      </c>
      <c r="AA820" t="str">
        <f ca="1">IF(ISNUMBER(X820), IFERROR(MATCH(A820,OFFSET(Activiteitenoverzicht!$D$5:$D$10001,X820,0), 0)+X820, "-"), "-")</f>
        <v>-</v>
      </c>
    </row>
    <row r="821" spans="2:27" x14ac:dyDescent="0.25">
      <c r="B821">
        <f t="shared" si="12"/>
        <v>0</v>
      </c>
      <c r="C821" t="e">
        <f>MATCH(A821,Activiteitenoverzicht!$D$5:$D$10001, 0)</f>
        <v>#N/A</v>
      </c>
      <c r="D821" t="e" cm="1">
        <f t="array" ref="D821">IF(INDEX(Activiteitenoverzicht!$B$5:$B$10001,C821)&lt;&gt;0,INDEX(Activiteitenoverzicht!$B$5:$B$10001,C821),"niet gevonden")</f>
        <v>#N/A</v>
      </c>
      <c r="E821" t="e" cm="1">
        <f t="array" ref="E821">IF(INDEX(Activiteitenoverzicht!$G$5:$G$10001,C821)&lt;&gt;0,INDEX(Activiteitenoverzicht!$G$5:$G$10001,C821),"niet gevonden")</f>
        <v>#N/A</v>
      </c>
      <c r="F821" t="str">
        <f ca="1">IFERROR(MATCH(A821,OFFSET(Activiteitenoverzicht!$D$5:$D$2079,C821,0), 0)+C821, "-")</f>
        <v>-</v>
      </c>
      <c r="G821" t="str" cm="1">
        <f t="array" aca="1" ref="G821" ca="1">IF(ISNUMBER(F821),IF(INDEX(Activiteitenoverzicht!$B$5:$B$10001,F821)&lt;&gt;0,INDEX(Activiteitenoverzicht!$B$5:$B$10001,F821),"niet gevonden"),"-")</f>
        <v>-</v>
      </c>
      <c r="H821" t="str" cm="1">
        <f t="array" aca="1" ref="H821" ca="1">IF(ISNUMBER(F821),IF(INDEX(Activiteitenoverzicht!$G$5:$G$10001,F821)&lt;&gt;0,INDEX(Activiteitenoverzicht!$G$5:$G$10001,F821),"niet gevonden"),"-")</f>
        <v>-</v>
      </c>
      <c r="I821" t="str">
        <f ca="1">IF(ISNUMBER(F821), IFERROR(MATCH(A821,OFFSET(Activiteitenoverzicht!$D$5:$D$10001,F821,0), 0)+F821, "-"), "-")</f>
        <v>-</v>
      </c>
      <c r="J821" t="str" cm="1">
        <f t="array" aca="1" ref="J821" ca="1">IF(ISNUMBER(I821),IF(INDEX(Activiteitenoverzicht!$B$5:$B$10001,I821)&lt;&gt;0,INDEX(Activiteitenoverzicht!$B$5:$B$10001,I821),"niet gevonden"),"-")</f>
        <v>-</v>
      </c>
      <c r="K821" t="str" cm="1">
        <f t="array" aca="1" ref="K821" ca="1">IF(ISNUMBER(I821),IF(INDEX(Activiteitenoverzicht!$G$5:$G$10001,I821)&lt;&gt;0,INDEX(Activiteitenoverzicht!$G$5:$G$10001,I821),"niet gevonden"),"-")</f>
        <v>-</v>
      </c>
      <c r="L821" t="str">
        <f ca="1">IF(ISNUMBER(I821), IFERROR(MATCH(A821,OFFSET(Activiteitenoverzicht!$D$5:$D$10001,I821,0), 0)+I821, "-"), "-")</f>
        <v>-</v>
      </c>
      <c r="M821" t="str" cm="1">
        <f t="array" aca="1" ref="M821" ca="1">IF(ISNUMBER(L821),IF(INDEX(Activiteitenoverzicht!$B$5:$B$10001,L821)&lt;&gt;0,INDEX(Activiteitenoverzicht!$B$5:$B$10001,L821),"niet gevonden"),"-")</f>
        <v>-</v>
      </c>
      <c r="N821" t="str" cm="1">
        <f t="array" aca="1" ref="N821" ca="1">IF(ISNUMBER(L821),IF(INDEX(Activiteitenoverzicht!$G$5:$G$10001,L821)&lt;&gt;0,INDEX(Activiteitenoverzicht!$G$5:$G$10001,L821),"niet gevonden"),"-")</f>
        <v>-</v>
      </c>
      <c r="O821" t="str">
        <f ca="1">IF(ISNUMBER(L821), IFERROR(MATCH(A821,OFFSET(Activiteitenoverzicht!$D$5:$D$10001,L821,0), 0)+L821, "-"), "-")</f>
        <v>-</v>
      </c>
      <c r="R821" t="str">
        <f ca="1">IF(ISNUMBER(O821), IFERROR(MATCH(A821,OFFSET(Activiteitenoverzicht!$D$5:$D$10001,O821,0), 0)+O821, "-"), "-")</f>
        <v>-</v>
      </c>
      <c r="U821" t="str">
        <f ca="1">IF(ISNUMBER(R821), IFERROR(MATCH(A821,OFFSET(Activiteitenoverzicht!$D$5:$D$10001,R821,0), 0)+R821, "-"), "-")</f>
        <v>-</v>
      </c>
      <c r="X821" t="str">
        <f ca="1">IF(ISNUMBER(U821), IFERROR(MATCH(A821,OFFSET(Activiteitenoverzicht!$D$5:$D$10001,U821,0), 0)+U821, "-"), "-")</f>
        <v>-</v>
      </c>
      <c r="AA821" t="str">
        <f ca="1">IF(ISNUMBER(X821), IFERROR(MATCH(A821,OFFSET(Activiteitenoverzicht!$D$5:$D$10001,X821,0), 0)+X821, "-"), "-")</f>
        <v>-</v>
      </c>
    </row>
    <row r="822" spans="2:27" x14ac:dyDescent="0.25">
      <c r="B822">
        <f t="shared" si="12"/>
        <v>0</v>
      </c>
      <c r="C822" t="e">
        <f>MATCH(A822,Activiteitenoverzicht!$D$5:$D$10001, 0)</f>
        <v>#N/A</v>
      </c>
      <c r="D822" t="e" cm="1">
        <f t="array" ref="D822">IF(INDEX(Activiteitenoverzicht!$B$5:$B$10001,C822)&lt;&gt;0,INDEX(Activiteitenoverzicht!$B$5:$B$10001,C822),"niet gevonden")</f>
        <v>#N/A</v>
      </c>
      <c r="E822" t="e" cm="1">
        <f t="array" ref="E822">IF(INDEX(Activiteitenoverzicht!$G$5:$G$10001,C822)&lt;&gt;0,INDEX(Activiteitenoverzicht!$G$5:$G$10001,C822),"niet gevonden")</f>
        <v>#N/A</v>
      </c>
      <c r="F822" t="str">
        <f ca="1">IFERROR(MATCH(A822,OFFSET(Activiteitenoverzicht!$D$5:$D$2079,C822,0), 0)+C822, "-")</f>
        <v>-</v>
      </c>
      <c r="G822" t="str" cm="1">
        <f t="array" aca="1" ref="G822" ca="1">IF(ISNUMBER(F822),IF(INDEX(Activiteitenoverzicht!$B$5:$B$10001,F822)&lt;&gt;0,INDEX(Activiteitenoverzicht!$B$5:$B$10001,F822),"niet gevonden"),"-")</f>
        <v>-</v>
      </c>
      <c r="H822" t="str" cm="1">
        <f t="array" aca="1" ref="H822" ca="1">IF(ISNUMBER(F822),IF(INDEX(Activiteitenoverzicht!$G$5:$G$10001,F822)&lt;&gt;0,INDEX(Activiteitenoverzicht!$G$5:$G$10001,F822),"niet gevonden"),"-")</f>
        <v>-</v>
      </c>
      <c r="I822" t="str">
        <f ca="1">IF(ISNUMBER(F822), IFERROR(MATCH(A822,OFFSET(Activiteitenoverzicht!$D$5:$D$10001,F822,0), 0)+F822, "-"), "-")</f>
        <v>-</v>
      </c>
      <c r="J822" t="str" cm="1">
        <f t="array" aca="1" ref="J822" ca="1">IF(ISNUMBER(I822),IF(INDEX(Activiteitenoverzicht!$B$5:$B$10001,I822)&lt;&gt;0,INDEX(Activiteitenoverzicht!$B$5:$B$10001,I822),"niet gevonden"),"-")</f>
        <v>-</v>
      </c>
      <c r="K822" t="str" cm="1">
        <f t="array" aca="1" ref="K822" ca="1">IF(ISNUMBER(I822),IF(INDEX(Activiteitenoverzicht!$G$5:$G$10001,I822)&lt;&gt;0,INDEX(Activiteitenoverzicht!$G$5:$G$10001,I822),"niet gevonden"),"-")</f>
        <v>-</v>
      </c>
      <c r="L822" t="str">
        <f ca="1">IF(ISNUMBER(I822), IFERROR(MATCH(A822,OFFSET(Activiteitenoverzicht!$D$5:$D$10001,I822,0), 0)+I822, "-"), "-")</f>
        <v>-</v>
      </c>
      <c r="M822" t="str" cm="1">
        <f t="array" aca="1" ref="M822" ca="1">IF(ISNUMBER(L822),IF(INDEX(Activiteitenoverzicht!$B$5:$B$10001,L822)&lt;&gt;0,INDEX(Activiteitenoverzicht!$B$5:$B$10001,L822),"niet gevonden"),"-")</f>
        <v>-</v>
      </c>
      <c r="N822" t="str" cm="1">
        <f t="array" aca="1" ref="N822" ca="1">IF(ISNUMBER(L822),IF(INDEX(Activiteitenoverzicht!$G$5:$G$10001,L822)&lt;&gt;0,INDEX(Activiteitenoverzicht!$G$5:$G$10001,L822),"niet gevonden"),"-")</f>
        <v>-</v>
      </c>
      <c r="O822" t="str">
        <f ca="1">IF(ISNUMBER(L822), IFERROR(MATCH(A822,OFFSET(Activiteitenoverzicht!$D$5:$D$10001,L822,0), 0)+L822, "-"), "-")</f>
        <v>-</v>
      </c>
      <c r="R822" t="str">
        <f ca="1">IF(ISNUMBER(O822), IFERROR(MATCH(A822,OFFSET(Activiteitenoverzicht!$D$5:$D$10001,O822,0), 0)+O822, "-"), "-")</f>
        <v>-</v>
      </c>
      <c r="U822" t="str">
        <f ca="1">IF(ISNUMBER(R822), IFERROR(MATCH(A822,OFFSET(Activiteitenoverzicht!$D$5:$D$10001,R822,0), 0)+R822, "-"), "-")</f>
        <v>-</v>
      </c>
      <c r="X822" t="str">
        <f ca="1">IF(ISNUMBER(U822), IFERROR(MATCH(A822,OFFSET(Activiteitenoverzicht!$D$5:$D$10001,U822,0), 0)+U822, "-"), "-")</f>
        <v>-</v>
      </c>
      <c r="AA822" t="str">
        <f ca="1">IF(ISNUMBER(X822), IFERROR(MATCH(A822,OFFSET(Activiteitenoverzicht!$D$5:$D$10001,X822,0), 0)+X822, "-"), "-")</f>
        <v>-</v>
      </c>
    </row>
    <row r="823" spans="2:27" x14ac:dyDescent="0.25">
      <c r="B823">
        <f t="shared" si="12"/>
        <v>0</v>
      </c>
      <c r="C823" t="e">
        <f>MATCH(A823,Activiteitenoverzicht!$D$5:$D$10001, 0)</f>
        <v>#N/A</v>
      </c>
      <c r="D823" t="e" cm="1">
        <f t="array" ref="D823">IF(INDEX(Activiteitenoverzicht!$B$5:$B$10001,C823)&lt;&gt;0,INDEX(Activiteitenoverzicht!$B$5:$B$10001,C823),"niet gevonden")</f>
        <v>#N/A</v>
      </c>
      <c r="E823" t="e" cm="1">
        <f t="array" ref="E823">IF(INDEX(Activiteitenoverzicht!$G$5:$G$10001,C823)&lt;&gt;0,INDEX(Activiteitenoverzicht!$G$5:$G$10001,C823),"niet gevonden")</f>
        <v>#N/A</v>
      </c>
      <c r="F823" t="str">
        <f ca="1">IFERROR(MATCH(A823,OFFSET(Activiteitenoverzicht!$D$5:$D$2079,C823,0), 0)+C823, "-")</f>
        <v>-</v>
      </c>
      <c r="G823" t="str" cm="1">
        <f t="array" aca="1" ref="G823" ca="1">IF(ISNUMBER(F823),IF(INDEX(Activiteitenoverzicht!$B$5:$B$10001,F823)&lt;&gt;0,INDEX(Activiteitenoverzicht!$B$5:$B$10001,F823),"niet gevonden"),"-")</f>
        <v>-</v>
      </c>
      <c r="H823" t="str" cm="1">
        <f t="array" aca="1" ref="H823" ca="1">IF(ISNUMBER(F823),IF(INDEX(Activiteitenoverzicht!$G$5:$G$10001,F823)&lt;&gt;0,INDEX(Activiteitenoverzicht!$G$5:$G$10001,F823),"niet gevonden"),"-")</f>
        <v>-</v>
      </c>
      <c r="I823" t="str">
        <f ca="1">IF(ISNUMBER(F823), IFERROR(MATCH(A823,OFFSET(Activiteitenoverzicht!$D$5:$D$10001,F823,0), 0)+F823, "-"), "-")</f>
        <v>-</v>
      </c>
      <c r="J823" t="str" cm="1">
        <f t="array" aca="1" ref="J823" ca="1">IF(ISNUMBER(I823),IF(INDEX(Activiteitenoverzicht!$B$5:$B$10001,I823)&lt;&gt;0,INDEX(Activiteitenoverzicht!$B$5:$B$10001,I823),"niet gevonden"),"-")</f>
        <v>-</v>
      </c>
      <c r="K823" t="str" cm="1">
        <f t="array" aca="1" ref="K823" ca="1">IF(ISNUMBER(I823),IF(INDEX(Activiteitenoverzicht!$G$5:$G$10001,I823)&lt;&gt;0,INDEX(Activiteitenoverzicht!$G$5:$G$10001,I823),"niet gevonden"),"-")</f>
        <v>-</v>
      </c>
      <c r="L823" t="str">
        <f ca="1">IF(ISNUMBER(I823), IFERROR(MATCH(A823,OFFSET(Activiteitenoverzicht!$D$5:$D$10001,I823,0), 0)+I823, "-"), "-")</f>
        <v>-</v>
      </c>
      <c r="M823" t="str" cm="1">
        <f t="array" aca="1" ref="M823" ca="1">IF(ISNUMBER(L823),IF(INDEX(Activiteitenoverzicht!$B$5:$B$10001,L823)&lt;&gt;0,INDEX(Activiteitenoverzicht!$B$5:$B$10001,L823),"niet gevonden"),"-")</f>
        <v>-</v>
      </c>
      <c r="N823" t="str" cm="1">
        <f t="array" aca="1" ref="N823" ca="1">IF(ISNUMBER(L823),IF(INDEX(Activiteitenoverzicht!$G$5:$G$10001,L823)&lt;&gt;0,INDEX(Activiteitenoverzicht!$G$5:$G$10001,L823),"niet gevonden"),"-")</f>
        <v>-</v>
      </c>
      <c r="O823" t="str">
        <f ca="1">IF(ISNUMBER(L823), IFERROR(MATCH(A823,OFFSET(Activiteitenoverzicht!$D$5:$D$10001,L823,0), 0)+L823, "-"), "-")</f>
        <v>-</v>
      </c>
      <c r="R823" t="str">
        <f ca="1">IF(ISNUMBER(O823), IFERROR(MATCH(A823,OFFSET(Activiteitenoverzicht!$D$5:$D$10001,O823,0), 0)+O823, "-"), "-")</f>
        <v>-</v>
      </c>
      <c r="U823" t="str">
        <f ca="1">IF(ISNUMBER(R823), IFERROR(MATCH(A823,OFFSET(Activiteitenoverzicht!$D$5:$D$10001,R823,0), 0)+R823, "-"), "-")</f>
        <v>-</v>
      </c>
      <c r="X823" t="str">
        <f ca="1">IF(ISNUMBER(U823), IFERROR(MATCH(A823,OFFSET(Activiteitenoverzicht!$D$5:$D$10001,U823,0), 0)+U823, "-"), "-")</f>
        <v>-</v>
      </c>
      <c r="AA823" t="str">
        <f ca="1">IF(ISNUMBER(X823), IFERROR(MATCH(A823,OFFSET(Activiteitenoverzicht!$D$5:$D$10001,X823,0), 0)+X823, "-"), "-")</f>
        <v>-</v>
      </c>
    </row>
    <row r="824" spans="2:27" x14ac:dyDescent="0.25">
      <c r="B824">
        <f t="shared" si="12"/>
        <v>0</v>
      </c>
      <c r="C824" t="e">
        <f>MATCH(A824,Activiteitenoverzicht!$D$5:$D$10001, 0)</f>
        <v>#N/A</v>
      </c>
      <c r="D824" t="e" cm="1">
        <f t="array" ref="D824">IF(INDEX(Activiteitenoverzicht!$B$5:$B$10001,C824)&lt;&gt;0,INDEX(Activiteitenoverzicht!$B$5:$B$10001,C824),"niet gevonden")</f>
        <v>#N/A</v>
      </c>
      <c r="E824" t="e" cm="1">
        <f t="array" ref="E824">IF(INDEX(Activiteitenoverzicht!$G$5:$G$10001,C824)&lt;&gt;0,INDEX(Activiteitenoverzicht!$G$5:$G$10001,C824),"niet gevonden")</f>
        <v>#N/A</v>
      </c>
      <c r="F824" t="str">
        <f ca="1">IFERROR(MATCH(A824,OFFSET(Activiteitenoverzicht!$D$5:$D$2079,C824,0), 0)+C824, "-")</f>
        <v>-</v>
      </c>
      <c r="G824" t="str" cm="1">
        <f t="array" aca="1" ref="G824" ca="1">IF(ISNUMBER(F824),IF(INDEX(Activiteitenoverzicht!$B$5:$B$10001,F824)&lt;&gt;0,INDEX(Activiteitenoverzicht!$B$5:$B$10001,F824),"niet gevonden"),"-")</f>
        <v>-</v>
      </c>
      <c r="H824" t="str" cm="1">
        <f t="array" aca="1" ref="H824" ca="1">IF(ISNUMBER(F824),IF(INDEX(Activiteitenoverzicht!$G$5:$G$10001,F824)&lt;&gt;0,INDEX(Activiteitenoverzicht!$G$5:$G$10001,F824),"niet gevonden"),"-")</f>
        <v>-</v>
      </c>
      <c r="I824" t="str">
        <f ca="1">IF(ISNUMBER(F824), IFERROR(MATCH(A824,OFFSET(Activiteitenoverzicht!$D$5:$D$10001,F824,0), 0)+F824, "-"), "-")</f>
        <v>-</v>
      </c>
      <c r="J824" t="str" cm="1">
        <f t="array" aca="1" ref="J824" ca="1">IF(ISNUMBER(I824),IF(INDEX(Activiteitenoverzicht!$B$5:$B$10001,I824)&lt;&gt;0,INDEX(Activiteitenoverzicht!$B$5:$B$10001,I824),"niet gevonden"),"-")</f>
        <v>-</v>
      </c>
      <c r="K824" t="str" cm="1">
        <f t="array" aca="1" ref="K824" ca="1">IF(ISNUMBER(I824),IF(INDEX(Activiteitenoverzicht!$G$5:$G$10001,I824)&lt;&gt;0,INDEX(Activiteitenoverzicht!$G$5:$G$10001,I824),"niet gevonden"),"-")</f>
        <v>-</v>
      </c>
      <c r="L824" t="str">
        <f ca="1">IF(ISNUMBER(I824), IFERROR(MATCH(A824,OFFSET(Activiteitenoverzicht!$D$5:$D$10001,I824,0), 0)+I824, "-"), "-")</f>
        <v>-</v>
      </c>
      <c r="M824" t="str" cm="1">
        <f t="array" aca="1" ref="M824" ca="1">IF(ISNUMBER(L824),IF(INDEX(Activiteitenoverzicht!$B$5:$B$10001,L824)&lt;&gt;0,INDEX(Activiteitenoverzicht!$B$5:$B$10001,L824),"niet gevonden"),"-")</f>
        <v>-</v>
      </c>
      <c r="N824" t="str" cm="1">
        <f t="array" aca="1" ref="N824" ca="1">IF(ISNUMBER(L824),IF(INDEX(Activiteitenoverzicht!$G$5:$G$10001,L824)&lt;&gt;0,INDEX(Activiteitenoverzicht!$G$5:$G$10001,L824),"niet gevonden"),"-")</f>
        <v>-</v>
      </c>
      <c r="O824" t="str">
        <f ca="1">IF(ISNUMBER(L824), IFERROR(MATCH(A824,OFFSET(Activiteitenoverzicht!$D$5:$D$10001,L824,0), 0)+L824, "-"), "-")</f>
        <v>-</v>
      </c>
      <c r="R824" t="str">
        <f ca="1">IF(ISNUMBER(O824), IFERROR(MATCH(A824,OFFSET(Activiteitenoverzicht!$D$5:$D$10001,O824,0), 0)+O824, "-"), "-")</f>
        <v>-</v>
      </c>
      <c r="U824" t="str">
        <f ca="1">IF(ISNUMBER(R824), IFERROR(MATCH(A824,OFFSET(Activiteitenoverzicht!$D$5:$D$10001,R824,0), 0)+R824, "-"), "-")</f>
        <v>-</v>
      </c>
      <c r="X824" t="str">
        <f ca="1">IF(ISNUMBER(U824), IFERROR(MATCH(A824,OFFSET(Activiteitenoverzicht!$D$5:$D$10001,U824,0), 0)+U824, "-"), "-")</f>
        <v>-</v>
      </c>
      <c r="AA824" t="str">
        <f ca="1">IF(ISNUMBER(X824), IFERROR(MATCH(A824,OFFSET(Activiteitenoverzicht!$D$5:$D$10001,X824,0), 0)+X824, "-"), "-")</f>
        <v>-</v>
      </c>
    </row>
    <row r="825" spans="2:27" x14ac:dyDescent="0.25">
      <c r="B825">
        <f t="shared" si="12"/>
        <v>0</v>
      </c>
      <c r="C825" t="e">
        <f>MATCH(A825,Activiteitenoverzicht!$D$5:$D$10001, 0)</f>
        <v>#N/A</v>
      </c>
      <c r="D825" t="e" cm="1">
        <f t="array" ref="D825">IF(INDEX(Activiteitenoverzicht!$B$5:$B$10001,C825)&lt;&gt;0,INDEX(Activiteitenoverzicht!$B$5:$B$10001,C825),"niet gevonden")</f>
        <v>#N/A</v>
      </c>
      <c r="E825" t="e" cm="1">
        <f t="array" ref="E825">IF(INDEX(Activiteitenoverzicht!$G$5:$G$10001,C825)&lt;&gt;0,INDEX(Activiteitenoverzicht!$G$5:$G$10001,C825),"niet gevonden")</f>
        <v>#N/A</v>
      </c>
      <c r="F825" t="str">
        <f ca="1">IFERROR(MATCH(A825,OFFSET(Activiteitenoverzicht!$D$5:$D$2079,C825,0), 0)+C825, "-")</f>
        <v>-</v>
      </c>
      <c r="G825" t="str" cm="1">
        <f t="array" aca="1" ref="G825" ca="1">IF(ISNUMBER(F825),IF(INDEX(Activiteitenoverzicht!$B$5:$B$10001,F825)&lt;&gt;0,INDEX(Activiteitenoverzicht!$B$5:$B$10001,F825),"niet gevonden"),"-")</f>
        <v>-</v>
      </c>
      <c r="H825" t="str" cm="1">
        <f t="array" aca="1" ref="H825" ca="1">IF(ISNUMBER(F825),IF(INDEX(Activiteitenoverzicht!$G$5:$G$10001,F825)&lt;&gt;0,INDEX(Activiteitenoverzicht!$G$5:$G$10001,F825),"niet gevonden"),"-")</f>
        <v>-</v>
      </c>
      <c r="I825" t="str">
        <f ca="1">IF(ISNUMBER(F825), IFERROR(MATCH(A825,OFFSET(Activiteitenoverzicht!$D$5:$D$10001,F825,0), 0)+F825, "-"), "-")</f>
        <v>-</v>
      </c>
      <c r="J825" t="str" cm="1">
        <f t="array" aca="1" ref="J825" ca="1">IF(ISNUMBER(I825),IF(INDEX(Activiteitenoverzicht!$B$5:$B$10001,I825)&lt;&gt;0,INDEX(Activiteitenoverzicht!$B$5:$B$10001,I825),"niet gevonden"),"-")</f>
        <v>-</v>
      </c>
      <c r="K825" t="str" cm="1">
        <f t="array" aca="1" ref="K825" ca="1">IF(ISNUMBER(I825),IF(INDEX(Activiteitenoverzicht!$G$5:$G$10001,I825)&lt;&gt;0,INDEX(Activiteitenoverzicht!$G$5:$G$10001,I825),"niet gevonden"),"-")</f>
        <v>-</v>
      </c>
      <c r="L825" t="str">
        <f ca="1">IF(ISNUMBER(I825), IFERROR(MATCH(A825,OFFSET(Activiteitenoverzicht!$D$5:$D$10001,I825,0), 0)+I825, "-"), "-")</f>
        <v>-</v>
      </c>
      <c r="M825" t="str" cm="1">
        <f t="array" aca="1" ref="M825" ca="1">IF(ISNUMBER(L825),IF(INDEX(Activiteitenoverzicht!$B$5:$B$10001,L825)&lt;&gt;0,INDEX(Activiteitenoverzicht!$B$5:$B$10001,L825),"niet gevonden"),"-")</f>
        <v>-</v>
      </c>
      <c r="N825" t="str" cm="1">
        <f t="array" aca="1" ref="N825" ca="1">IF(ISNUMBER(L825),IF(INDEX(Activiteitenoverzicht!$G$5:$G$10001,L825)&lt;&gt;0,INDEX(Activiteitenoverzicht!$G$5:$G$10001,L825),"niet gevonden"),"-")</f>
        <v>-</v>
      </c>
      <c r="O825" t="str">
        <f ca="1">IF(ISNUMBER(L825), IFERROR(MATCH(A825,OFFSET(Activiteitenoverzicht!$D$5:$D$10001,L825,0), 0)+L825, "-"), "-")</f>
        <v>-</v>
      </c>
      <c r="R825" t="str">
        <f ca="1">IF(ISNUMBER(O825), IFERROR(MATCH(A825,OFFSET(Activiteitenoverzicht!$D$5:$D$10001,O825,0), 0)+O825, "-"), "-")</f>
        <v>-</v>
      </c>
      <c r="U825" t="str">
        <f ca="1">IF(ISNUMBER(R825), IFERROR(MATCH(A825,OFFSET(Activiteitenoverzicht!$D$5:$D$10001,R825,0), 0)+R825, "-"), "-")</f>
        <v>-</v>
      </c>
      <c r="X825" t="str">
        <f ca="1">IF(ISNUMBER(U825), IFERROR(MATCH(A825,OFFSET(Activiteitenoverzicht!$D$5:$D$10001,U825,0), 0)+U825, "-"), "-")</f>
        <v>-</v>
      </c>
      <c r="AA825" t="str">
        <f ca="1">IF(ISNUMBER(X825), IFERROR(MATCH(A825,OFFSET(Activiteitenoverzicht!$D$5:$D$10001,X825,0), 0)+X825, "-"), "-")</f>
        <v>-</v>
      </c>
    </row>
    <row r="826" spans="2:27" x14ac:dyDescent="0.25">
      <c r="B826">
        <f t="shared" si="12"/>
        <v>0</v>
      </c>
      <c r="C826" t="e">
        <f>MATCH(A826,Activiteitenoverzicht!$D$5:$D$10001, 0)</f>
        <v>#N/A</v>
      </c>
      <c r="D826" t="e" cm="1">
        <f t="array" ref="D826">IF(INDEX(Activiteitenoverzicht!$B$5:$B$10001,C826)&lt;&gt;0,INDEX(Activiteitenoverzicht!$B$5:$B$10001,C826),"niet gevonden")</f>
        <v>#N/A</v>
      </c>
      <c r="E826" t="e" cm="1">
        <f t="array" ref="E826">IF(INDEX(Activiteitenoverzicht!$G$5:$G$10001,C826)&lt;&gt;0,INDEX(Activiteitenoverzicht!$G$5:$G$10001,C826),"niet gevonden")</f>
        <v>#N/A</v>
      </c>
      <c r="F826" t="str">
        <f ca="1">IFERROR(MATCH(A826,OFFSET(Activiteitenoverzicht!$D$5:$D$2079,C826,0), 0)+C826, "-")</f>
        <v>-</v>
      </c>
      <c r="G826" t="str" cm="1">
        <f t="array" aca="1" ref="G826" ca="1">IF(ISNUMBER(F826),IF(INDEX(Activiteitenoverzicht!$B$5:$B$10001,F826)&lt;&gt;0,INDEX(Activiteitenoverzicht!$B$5:$B$10001,F826),"niet gevonden"),"-")</f>
        <v>-</v>
      </c>
      <c r="H826" t="str" cm="1">
        <f t="array" aca="1" ref="H826" ca="1">IF(ISNUMBER(F826),IF(INDEX(Activiteitenoverzicht!$G$5:$G$10001,F826)&lt;&gt;0,INDEX(Activiteitenoverzicht!$G$5:$G$10001,F826),"niet gevonden"),"-")</f>
        <v>-</v>
      </c>
      <c r="I826" t="str">
        <f ca="1">IF(ISNUMBER(F826), IFERROR(MATCH(A826,OFFSET(Activiteitenoverzicht!$D$5:$D$10001,F826,0), 0)+F826, "-"), "-")</f>
        <v>-</v>
      </c>
      <c r="J826" t="str" cm="1">
        <f t="array" aca="1" ref="J826" ca="1">IF(ISNUMBER(I826),IF(INDEX(Activiteitenoverzicht!$B$5:$B$10001,I826)&lt;&gt;0,INDEX(Activiteitenoverzicht!$B$5:$B$10001,I826),"niet gevonden"),"-")</f>
        <v>-</v>
      </c>
      <c r="K826" t="str" cm="1">
        <f t="array" aca="1" ref="K826" ca="1">IF(ISNUMBER(I826),IF(INDEX(Activiteitenoverzicht!$G$5:$G$10001,I826)&lt;&gt;0,INDEX(Activiteitenoverzicht!$G$5:$G$10001,I826),"niet gevonden"),"-")</f>
        <v>-</v>
      </c>
      <c r="L826" t="str">
        <f ca="1">IF(ISNUMBER(I826), IFERROR(MATCH(A826,OFFSET(Activiteitenoverzicht!$D$5:$D$10001,I826,0), 0)+I826, "-"), "-")</f>
        <v>-</v>
      </c>
      <c r="M826" t="str" cm="1">
        <f t="array" aca="1" ref="M826" ca="1">IF(ISNUMBER(L826),IF(INDEX(Activiteitenoverzicht!$B$5:$B$10001,L826)&lt;&gt;0,INDEX(Activiteitenoverzicht!$B$5:$B$10001,L826),"niet gevonden"),"-")</f>
        <v>-</v>
      </c>
      <c r="N826" t="str" cm="1">
        <f t="array" aca="1" ref="N826" ca="1">IF(ISNUMBER(L826),IF(INDEX(Activiteitenoverzicht!$G$5:$G$10001,L826)&lt;&gt;0,INDEX(Activiteitenoverzicht!$G$5:$G$10001,L826),"niet gevonden"),"-")</f>
        <v>-</v>
      </c>
      <c r="O826" t="str">
        <f ca="1">IF(ISNUMBER(L826), IFERROR(MATCH(A826,OFFSET(Activiteitenoverzicht!$D$5:$D$10001,L826,0), 0)+L826, "-"), "-")</f>
        <v>-</v>
      </c>
      <c r="R826" t="str">
        <f ca="1">IF(ISNUMBER(O826), IFERROR(MATCH(A826,OFFSET(Activiteitenoverzicht!$D$5:$D$10001,O826,0), 0)+O826, "-"), "-")</f>
        <v>-</v>
      </c>
      <c r="U826" t="str">
        <f ca="1">IF(ISNUMBER(R826), IFERROR(MATCH(A826,OFFSET(Activiteitenoverzicht!$D$5:$D$10001,R826,0), 0)+R826, "-"), "-")</f>
        <v>-</v>
      </c>
      <c r="X826" t="str">
        <f ca="1">IF(ISNUMBER(U826), IFERROR(MATCH(A826,OFFSET(Activiteitenoverzicht!$D$5:$D$10001,U826,0), 0)+U826, "-"), "-")</f>
        <v>-</v>
      </c>
      <c r="AA826" t="str">
        <f ca="1">IF(ISNUMBER(X826), IFERROR(MATCH(A826,OFFSET(Activiteitenoverzicht!$D$5:$D$10001,X826,0), 0)+X826, "-"), "-")</f>
        <v>-</v>
      </c>
    </row>
    <row r="827" spans="2:27" x14ac:dyDescent="0.25">
      <c r="B827">
        <f t="shared" ref="B827:B890" si="13">A827</f>
        <v>0</v>
      </c>
      <c r="C827" t="e">
        <f>MATCH(A827,Activiteitenoverzicht!$D$5:$D$10001, 0)</f>
        <v>#N/A</v>
      </c>
      <c r="D827" t="e" cm="1">
        <f t="array" ref="D827">IF(INDEX(Activiteitenoverzicht!$B$5:$B$10001,C827)&lt;&gt;0,INDEX(Activiteitenoverzicht!$B$5:$B$10001,C827),"niet gevonden")</f>
        <v>#N/A</v>
      </c>
      <c r="E827" t="e" cm="1">
        <f t="array" ref="E827">IF(INDEX(Activiteitenoverzicht!$G$5:$G$10001,C827)&lt;&gt;0,INDEX(Activiteitenoverzicht!$G$5:$G$10001,C827),"niet gevonden")</f>
        <v>#N/A</v>
      </c>
      <c r="F827" t="str">
        <f ca="1">IFERROR(MATCH(A827,OFFSET(Activiteitenoverzicht!$D$5:$D$2079,C827,0), 0)+C827, "-")</f>
        <v>-</v>
      </c>
      <c r="G827" t="str" cm="1">
        <f t="array" aca="1" ref="G827" ca="1">IF(ISNUMBER(F827),IF(INDEX(Activiteitenoverzicht!$B$5:$B$10001,F827)&lt;&gt;0,INDEX(Activiteitenoverzicht!$B$5:$B$10001,F827),"niet gevonden"),"-")</f>
        <v>-</v>
      </c>
      <c r="H827" t="str" cm="1">
        <f t="array" aca="1" ref="H827" ca="1">IF(ISNUMBER(F827),IF(INDEX(Activiteitenoverzicht!$G$5:$G$10001,F827)&lt;&gt;0,INDEX(Activiteitenoverzicht!$G$5:$G$10001,F827),"niet gevonden"),"-")</f>
        <v>-</v>
      </c>
      <c r="I827" t="str">
        <f ca="1">IF(ISNUMBER(F827), IFERROR(MATCH(A827,OFFSET(Activiteitenoverzicht!$D$5:$D$10001,F827,0), 0)+F827, "-"), "-")</f>
        <v>-</v>
      </c>
      <c r="J827" t="str" cm="1">
        <f t="array" aca="1" ref="J827" ca="1">IF(ISNUMBER(I827),IF(INDEX(Activiteitenoverzicht!$B$5:$B$10001,I827)&lt;&gt;0,INDEX(Activiteitenoverzicht!$B$5:$B$10001,I827),"niet gevonden"),"-")</f>
        <v>-</v>
      </c>
      <c r="K827" t="str" cm="1">
        <f t="array" aca="1" ref="K827" ca="1">IF(ISNUMBER(I827),IF(INDEX(Activiteitenoverzicht!$G$5:$G$10001,I827)&lt;&gt;0,INDEX(Activiteitenoverzicht!$G$5:$G$10001,I827),"niet gevonden"),"-")</f>
        <v>-</v>
      </c>
      <c r="L827" t="str">
        <f ca="1">IF(ISNUMBER(I827), IFERROR(MATCH(A827,OFFSET(Activiteitenoverzicht!$D$5:$D$10001,I827,0), 0)+I827, "-"), "-")</f>
        <v>-</v>
      </c>
      <c r="M827" t="str" cm="1">
        <f t="array" aca="1" ref="M827" ca="1">IF(ISNUMBER(L827),IF(INDEX(Activiteitenoverzicht!$B$5:$B$10001,L827)&lt;&gt;0,INDEX(Activiteitenoverzicht!$B$5:$B$10001,L827),"niet gevonden"),"-")</f>
        <v>-</v>
      </c>
      <c r="N827" t="str" cm="1">
        <f t="array" aca="1" ref="N827" ca="1">IF(ISNUMBER(L827),IF(INDEX(Activiteitenoverzicht!$G$5:$G$10001,L827)&lt;&gt;0,INDEX(Activiteitenoverzicht!$G$5:$G$10001,L827),"niet gevonden"),"-")</f>
        <v>-</v>
      </c>
      <c r="O827" t="str">
        <f ca="1">IF(ISNUMBER(L827), IFERROR(MATCH(A827,OFFSET(Activiteitenoverzicht!$D$5:$D$10001,L827,0), 0)+L827, "-"), "-")</f>
        <v>-</v>
      </c>
      <c r="R827" t="str">
        <f ca="1">IF(ISNUMBER(O827), IFERROR(MATCH(A827,OFFSET(Activiteitenoverzicht!$D$5:$D$10001,O827,0), 0)+O827, "-"), "-")</f>
        <v>-</v>
      </c>
      <c r="U827" t="str">
        <f ca="1">IF(ISNUMBER(R827), IFERROR(MATCH(A827,OFFSET(Activiteitenoverzicht!$D$5:$D$10001,R827,0), 0)+R827, "-"), "-")</f>
        <v>-</v>
      </c>
      <c r="X827" t="str">
        <f ca="1">IF(ISNUMBER(U827), IFERROR(MATCH(A827,OFFSET(Activiteitenoverzicht!$D$5:$D$10001,U827,0), 0)+U827, "-"), "-")</f>
        <v>-</v>
      </c>
      <c r="AA827" t="str">
        <f ca="1">IF(ISNUMBER(X827), IFERROR(MATCH(A827,OFFSET(Activiteitenoverzicht!$D$5:$D$10001,X827,0), 0)+X827, "-"), "-")</f>
        <v>-</v>
      </c>
    </row>
    <row r="828" spans="2:27" x14ac:dyDescent="0.25">
      <c r="B828">
        <f t="shared" si="13"/>
        <v>0</v>
      </c>
      <c r="C828" t="e">
        <f>MATCH(A828,Activiteitenoverzicht!$D$5:$D$10001, 0)</f>
        <v>#N/A</v>
      </c>
      <c r="D828" t="e" cm="1">
        <f t="array" ref="D828">IF(INDEX(Activiteitenoverzicht!$B$5:$B$10001,C828)&lt;&gt;0,INDEX(Activiteitenoverzicht!$B$5:$B$10001,C828),"niet gevonden")</f>
        <v>#N/A</v>
      </c>
      <c r="E828" t="e" cm="1">
        <f t="array" ref="E828">IF(INDEX(Activiteitenoverzicht!$G$5:$G$10001,C828)&lt;&gt;0,INDEX(Activiteitenoverzicht!$G$5:$G$10001,C828),"niet gevonden")</f>
        <v>#N/A</v>
      </c>
      <c r="F828" t="str">
        <f ca="1">IFERROR(MATCH(A828,OFFSET(Activiteitenoverzicht!$D$5:$D$2079,C828,0), 0)+C828, "-")</f>
        <v>-</v>
      </c>
      <c r="G828" t="str" cm="1">
        <f t="array" aca="1" ref="G828" ca="1">IF(ISNUMBER(F828),IF(INDEX(Activiteitenoverzicht!$B$5:$B$10001,F828)&lt;&gt;0,INDEX(Activiteitenoverzicht!$B$5:$B$10001,F828),"niet gevonden"),"-")</f>
        <v>-</v>
      </c>
      <c r="H828" t="str" cm="1">
        <f t="array" aca="1" ref="H828" ca="1">IF(ISNUMBER(F828),IF(INDEX(Activiteitenoverzicht!$G$5:$G$10001,F828)&lt;&gt;0,INDEX(Activiteitenoverzicht!$G$5:$G$10001,F828),"niet gevonden"),"-")</f>
        <v>-</v>
      </c>
      <c r="I828" t="str">
        <f ca="1">IF(ISNUMBER(F828), IFERROR(MATCH(A828,OFFSET(Activiteitenoverzicht!$D$5:$D$10001,F828,0), 0)+F828, "-"), "-")</f>
        <v>-</v>
      </c>
      <c r="J828" t="str" cm="1">
        <f t="array" aca="1" ref="J828" ca="1">IF(ISNUMBER(I828),IF(INDEX(Activiteitenoverzicht!$B$5:$B$10001,I828)&lt;&gt;0,INDEX(Activiteitenoverzicht!$B$5:$B$10001,I828),"niet gevonden"),"-")</f>
        <v>-</v>
      </c>
      <c r="K828" t="str" cm="1">
        <f t="array" aca="1" ref="K828" ca="1">IF(ISNUMBER(I828),IF(INDEX(Activiteitenoverzicht!$G$5:$G$10001,I828)&lt;&gt;0,INDEX(Activiteitenoverzicht!$G$5:$G$10001,I828),"niet gevonden"),"-")</f>
        <v>-</v>
      </c>
      <c r="L828" t="str">
        <f ca="1">IF(ISNUMBER(I828), IFERROR(MATCH(A828,OFFSET(Activiteitenoverzicht!$D$5:$D$10001,I828,0), 0)+I828, "-"), "-")</f>
        <v>-</v>
      </c>
      <c r="M828" t="str" cm="1">
        <f t="array" aca="1" ref="M828" ca="1">IF(ISNUMBER(L828),IF(INDEX(Activiteitenoverzicht!$B$5:$B$10001,L828)&lt;&gt;0,INDEX(Activiteitenoverzicht!$B$5:$B$10001,L828),"niet gevonden"),"-")</f>
        <v>-</v>
      </c>
      <c r="N828" t="str" cm="1">
        <f t="array" aca="1" ref="N828" ca="1">IF(ISNUMBER(L828),IF(INDEX(Activiteitenoverzicht!$G$5:$G$10001,L828)&lt;&gt;0,INDEX(Activiteitenoverzicht!$G$5:$G$10001,L828),"niet gevonden"),"-")</f>
        <v>-</v>
      </c>
      <c r="O828" t="str">
        <f ca="1">IF(ISNUMBER(L828), IFERROR(MATCH(A828,OFFSET(Activiteitenoverzicht!$D$5:$D$10001,L828,0), 0)+L828, "-"), "-")</f>
        <v>-</v>
      </c>
      <c r="R828" t="str">
        <f ca="1">IF(ISNUMBER(O828), IFERROR(MATCH(A828,OFFSET(Activiteitenoverzicht!$D$5:$D$10001,O828,0), 0)+O828, "-"), "-")</f>
        <v>-</v>
      </c>
      <c r="U828" t="str">
        <f ca="1">IF(ISNUMBER(R828), IFERROR(MATCH(A828,OFFSET(Activiteitenoverzicht!$D$5:$D$10001,R828,0), 0)+R828, "-"), "-")</f>
        <v>-</v>
      </c>
      <c r="X828" t="str">
        <f ca="1">IF(ISNUMBER(U828), IFERROR(MATCH(A828,OFFSET(Activiteitenoverzicht!$D$5:$D$10001,U828,0), 0)+U828, "-"), "-")</f>
        <v>-</v>
      </c>
      <c r="AA828" t="str">
        <f ca="1">IF(ISNUMBER(X828), IFERROR(MATCH(A828,OFFSET(Activiteitenoverzicht!$D$5:$D$10001,X828,0), 0)+X828, "-"), "-")</f>
        <v>-</v>
      </c>
    </row>
    <row r="829" spans="2:27" x14ac:dyDescent="0.25">
      <c r="B829">
        <f t="shared" si="13"/>
        <v>0</v>
      </c>
      <c r="C829" t="e">
        <f>MATCH(A829,Activiteitenoverzicht!$D$5:$D$10001, 0)</f>
        <v>#N/A</v>
      </c>
      <c r="D829" t="e" cm="1">
        <f t="array" ref="D829">IF(INDEX(Activiteitenoverzicht!$B$5:$B$10001,C829)&lt;&gt;0,INDEX(Activiteitenoverzicht!$B$5:$B$10001,C829),"niet gevonden")</f>
        <v>#N/A</v>
      </c>
      <c r="E829" t="e" cm="1">
        <f t="array" ref="E829">IF(INDEX(Activiteitenoverzicht!$G$5:$G$10001,C829)&lt;&gt;0,INDEX(Activiteitenoverzicht!$G$5:$G$10001,C829),"niet gevonden")</f>
        <v>#N/A</v>
      </c>
      <c r="F829" t="str">
        <f ca="1">IFERROR(MATCH(A829,OFFSET(Activiteitenoverzicht!$D$5:$D$2079,C829,0), 0)+C829, "-")</f>
        <v>-</v>
      </c>
      <c r="G829" t="str" cm="1">
        <f t="array" aca="1" ref="G829" ca="1">IF(ISNUMBER(F829),IF(INDEX(Activiteitenoverzicht!$B$5:$B$10001,F829)&lt;&gt;0,INDEX(Activiteitenoverzicht!$B$5:$B$10001,F829),"niet gevonden"),"-")</f>
        <v>-</v>
      </c>
      <c r="H829" t="str" cm="1">
        <f t="array" aca="1" ref="H829" ca="1">IF(ISNUMBER(F829),IF(INDEX(Activiteitenoverzicht!$G$5:$G$10001,F829)&lt;&gt;0,INDEX(Activiteitenoverzicht!$G$5:$G$10001,F829),"niet gevonden"),"-")</f>
        <v>-</v>
      </c>
      <c r="I829" t="str">
        <f ca="1">IF(ISNUMBER(F829), IFERROR(MATCH(A829,OFFSET(Activiteitenoverzicht!$D$5:$D$10001,F829,0), 0)+F829, "-"), "-")</f>
        <v>-</v>
      </c>
      <c r="J829" t="str" cm="1">
        <f t="array" aca="1" ref="J829" ca="1">IF(ISNUMBER(I829),IF(INDEX(Activiteitenoverzicht!$B$5:$B$10001,I829)&lt;&gt;0,INDEX(Activiteitenoverzicht!$B$5:$B$10001,I829),"niet gevonden"),"-")</f>
        <v>-</v>
      </c>
      <c r="K829" t="str" cm="1">
        <f t="array" aca="1" ref="K829" ca="1">IF(ISNUMBER(I829),IF(INDEX(Activiteitenoverzicht!$G$5:$G$10001,I829)&lt;&gt;0,INDEX(Activiteitenoverzicht!$G$5:$G$10001,I829),"niet gevonden"),"-")</f>
        <v>-</v>
      </c>
      <c r="L829" t="str">
        <f ca="1">IF(ISNUMBER(I829), IFERROR(MATCH(A829,OFFSET(Activiteitenoverzicht!$D$5:$D$10001,I829,0), 0)+I829, "-"), "-")</f>
        <v>-</v>
      </c>
      <c r="M829" t="str" cm="1">
        <f t="array" aca="1" ref="M829" ca="1">IF(ISNUMBER(L829),IF(INDEX(Activiteitenoverzicht!$B$5:$B$10001,L829)&lt;&gt;0,INDEX(Activiteitenoverzicht!$B$5:$B$10001,L829),"niet gevonden"),"-")</f>
        <v>-</v>
      </c>
      <c r="N829" t="str" cm="1">
        <f t="array" aca="1" ref="N829" ca="1">IF(ISNUMBER(L829),IF(INDEX(Activiteitenoverzicht!$G$5:$G$10001,L829)&lt;&gt;0,INDEX(Activiteitenoverzicht!$G$5:$G$10001,L829),"niet gevonden"),"-")</f>
        <v>-</v>
      </c>
      <c r="O829" t="str">
        <f ca="1">IF(ISNUMBER(L829), IFERROR(MATCH(A829,OFFSET(Activiteitenoverzicht!$D$5:$D$10001,L829,0), 0)+L829, "-"), "-")</f>
        <v>-</v>
      </c>
      <c r="R829" t="str">
        <f ca="1">IF(ISNUMBER(O829), IFERROR(MATCH(A829,OFFSET(Activiteitenoverzicht!$D$5:$D$10001,O829,0), 0)+O829, "-"), "-")</f>
        <v>-</v>
      </c>
      <c r="U829" t="str">
        <f ca="1">IF(ISNUMBER(R829), IFERROR(MATCH(A829,OFFSET(Activiteitenoverzicht!$D$5:$D$10001,R829,0), 0)+R829, "-"), "-")</f>
        <v>-</v>
      </c>
      <c r="X829" t="str">
        <f ca="1">IF(ISNUMBER(U829), IFERROR(MATCH(A829,OFFSET(Activiteitenoverzicht!$D$5:$D$10001,U829,0), 0)+U829, "-"), "-")</f>
        <v>-</v>
      </c>
      <c r="AA829" t="str">
        <f ca="1">IF(ISNUMBER(X829), IFERROR(MATCH(A829,OFFSET(Activiteitenoverzicht!$D$5:$D$10001,X829,0), 0)+X829, "-"), "-")</f>
        <v>-</v>
      </c>
    </row>
    <row r="830" spans="2:27" x14ac:dyDescent="0.25">
      <c r="B830">
        <f t="shared" si="13"/>
        <v>0</v>
      </c>
      <c r="C830" t="e">
        <f>MATCH(A830,Activiteitenoverzicht!$D$5:$D$10001, 0)</f>
        <v>#N/A</v>
      </c>
      <c r="D830" t="e" cm="1">
        <f t="array" ref="D830">IF(INDEX(Activiteitenoverzicht!$B$5:$B$10001,C830)&lt;&gt;0,INDEX(Activiteitenoverzicht!$B$5:$B$10001,C830),"niet gevonden")</f>
        <v>#N/A</v>
      </c>
      <c r="E830" t="e" cm="1">
        <f t="array" ref="E830">IF(INDEX(Activiteitenoverzicht!$G$5:$G$10001,C830)&lt;&gt;0,INDEX(Activiteitenoverzicht!$G$5:$G$10001,C830),"niet gevonden")</f>
        <v>#N/A</v>
      </c>
      <c r="F830" t="str">
        <f ca="1">IFERROR(MATCH(A830,OFFSET(Activiteitenoverzicht!$D$5:$D$2079,C830,0), 0)+C830, "-")</f>
        <v>-</v>
      </c>
      <c r="G830" t="str" cm="1">
        <f t="array" aca="1" ref="G830" ca="1">IF(ISNUMBER(F830),IF(INDEX(Activiteitenoverzicht!$B$5:$B$10001,F830)&lt;&gt;0,INDEX(Activiteitenoverzicht!$B$5:$B$10001,F830),"niet gevonden"),"-")</f>
        <v>-</v>
      </c>
      <c r="H830" t="str" cm="1">
        <f t="array" aca="1" ref="H830" ca="1">IF(ISNUMBER(F830),IF(INDEX(Activiteitenoverzicht!$G$5:$G$10001,F830)&lt;&gt;0,INDEX(Activiteitenoverzicht!$G$5:$G$10001,F830),"niet gevonden"),"-")</f>
        <v>-</v>
      </c>
      <c r="I830" t="str">
        <f ca="1">IF(ISNUMBER(F830), IFERROR(MATCH(A830,OFFSET(Activiteitenoverzicht!$D$5:$D$10001,F830,0), 0)+F830, "-"), "-")</f>
        <v>-</v>
      </c>
      <c r="J830" t="str" cm="1">
        <f t="array" aca="1" ref="J830" ca="1">IF(ISNUMBER(I830),IF(INDEX(Activiteitenoverzicht!$B$5:$B$10001,I830)&lt;&gt;0,INDEX(Activiteitenoverzicht!$B$5:$B$10001,I830),"niet gevonden"),"-")</f>
        <v>-</v>
      </c>
      <c r="K830" t="str" cm="1">
        <f t="array" aca="1" ref="K830" ca="1">IF(ISNUMBER(I830),IF(INDEX(Activiteitenoverzicht!$G$5:$G$10001,I830)&lt;&gt;0,INDEX(Activiteitenoverzicht!$G$5:$G$10001,I830),"niet gevonden"),"-")</f>
        <v>-</v>
      </c>
      <c r="L830" t="str">
        <f ca="1">IF(ISNUMBER(I830), IFERROR(MATCH(A830,OFFSET(Activiteitenoverzicht!$D$5:$D$10001,I830,0), 0)+I830, "-"), "-")</f>
        <v>-</v>
      </c>
      <c r="M830" t="str" cm="1">
        <f t="array" aca="1" ref="M830" ca="1">IF(ISNUMBER(L830),IF(INDEX(Activiteitenoverzicht!$B$5:$B$10001,L830)&lt;&gt;0,INDEX(Activiteitenoverzicht!$B$5:$B$10001,L830),"niet gevonden"),"-")</f>
        <v>-</v>
      </c>
      <c r="N830" t="str" cm="1">
        <f t="array" aca="1" ref="N830" ca="1">IF(ISNUMBER(L830),IF(INDEX(Activiteitenoverzicht!$G$5:$G$10001,L830)&lt;&gt;0,INDEX(Activiteitenoverzicht!$G$5:$G$10001,L830),"niet gevonden"),"-")</f>
        <v>-</v>
      </c>
      <c r="O830" t="str">
        <f ca="1">IF(ISNUMBER(L830), IFERROR(MATCH(A830,OFFSET(Activiteitenoverzicht!$D$5:$D$10001,L830,0), 0)+L830, "-"), "-")</f>
        <v>-</v>
      </c>
      <c r="R830" t="str">
        <f ca="1">IF(ISNUMBER(O830), IFERROR(MATCH(A830,OFFSET(Activiteitenoverzicht!$D$5:$D$10001,O830,0), 0)+O830, "-"), "-")</f>
        <v>-</v>
      </c>
      <c r="U830" t="str">
        <f ca="1">IF(ISNUMBER(R830), IFERROR(MATCH(A830,OFFSET(Activiteitenoverzicht!$D$5:$D$10001,R830,0), 0)+R830, "-"), "-")</f>
        <v>-</v>
      </c>
      <c r="X830" t="str">
        <f ca="1">IF(ISNUMBER(U830), IFERROR(MATCH(A830,OFFSET(Activiteitenoverzicht!$D$5:$D$10001,U830,0), 0)+U830, "-"), "-")</f>
        <v>-</v>
      </c>
      <c r="AA830" t="str">
        <f ca="1">IF(ISNUMBER(X830), IFERROR(MATCH(A830,OFFSET(Activiteitenoverzicht!$D$5:$D$10001,X830,0), 0)+X830, "-"), "-")</f>
        <v>-</v>
      </c>
    </row>
    <row r="831" spans="2:27" x14ac:dyDescent="0.25">
      <c r="B831">
        <f t="shared" si="13"/>
        <v>0</v>
      </c>
      <c r="C831" t="e">
        <f>MATCH(A831,Activiteitenoverzicht!$D$5:$D$10001, 0)</f>
        <v>#N/A</v>
      </c>
      <c r="D831" t="e" cm="1">
        <f t="array" ref="D831">IF(INDEX(Activiteitenoverzicht!$B$5:$B$10001,C831)&lt;&gt;0,INDEX(Activiteitenoverzicht!$B$5:$B$10001,C831),"niet gevonden")</f>
        <v>#N/A</v>
      </c>
      <c r="E831" t="e" cm="1">
        <f t="array" ref="E831">IF(INDEX(Activiteitenoverzicht!$G$5:$G$10001,C831)&lt;&gt;0,INDEX(Activiteitenoverzicht!$G$5:$G$10001,C831),"niet gevonden")</f>
        <v>#N/A</v>
      </c>
      <c r="F831" t="str">
        <f ca="1">IFERROR(MATCH(A831,OFFSET(Activiteitenoverzicht!$D$5:$D$2079,C831,0), 0)+C831, "-")</f>
        <v>-</v>
      </c>
      <c r="G831" t="str" cm="1">
        <f t="array" aca="1" ref="G831" ca="1">IF(ISNUMBER(F831),IF(INDEX(Activiteitenoverzicht!$B$5:$B$10001,F831)&lt;&gt;0,INDEX(Activiteitenoverzicht!$B$5:$B$10001,F831),"niet gevonden"),"-")</f>
        <v>-</v>
      </c>
      <c r="H831" t="str" cm="1">
        <f t="array" aca="1" ref="H831" ca="1">IF(ISNUMBER(F831),IF(INDEX(Activiteitenoverzicht!$G$5:$G$10001,F831)&lt;&gt;0,INDEX(Activiteitenoverzicht!$G$5:$G$10001,F831),"niet gevonden"),"-")</f>
        <v>-</v>
      </c>
      <c r="I831" t="str">
        <f ca="1">IF(ISNUMBER(F831), IFERROR(MATCH(A831,OFFSET(Activiteitenoverzicht!$D$5:$D$10001,F831,0), 0)+F831, "-"), "-")</f>
        <v>-</v>
      </c>
      <c r="J831" t="str" cm="1">
        <f t="array" aca="1" ref="J831" ca="1">IF(ISNUMBER(I831),IF(INDEX(Activiteitenoverzicht!$B$5:$B$10001,I831)&lt;&gt;0,INDEX(Activiteitenoverzicht!$B$5:$B$10001,I831),"niet gevonden"),"-")</f>
        <v>-</v>
      </c>
      <c r="K831" t="str" cm="1">
        <f t="array" aca="1" ref="K831" ca="1">IF(ISNUMBER(I831),IF(INDEX(Activiteitenoverzicht!$G$5:$G$10001,I831)&lt;&gt;0,INDEX(Activiteitenoverzicht!$G$5:$G$10001,I831),"niet gevonden"),"-")</f>
        <v>-</v>
      </c>
      <c r="L831" t="str">
        <f ca="1">IF(ISNUMBER(I831), IFERROR(MATCH(A831,OFFSET(Activiteitenoverzicht!$D$5:$D$10001,I831,0), 0)+I831, "-"), "-")</f>
        <v>-</v>
      </c>
      <c r="M831" t="str" cm="1">
        <f t="array" aca="1" ref="M831" ca="1">IF(ISNUMBER(L831),IF(INDEX(Activiteitenoverzicht!$B$5:$B$10001,L831)&lt;&gt;0,INDEX(Activiteitenoverzicht!$B$5:$B$10001,L831),"niet gevonden"),"-")</f>
        <v>-</v>
      </c>
      <c r="N831" t="str" cm="1">
        <f t="array" aca="1" ref="N831" ca="1">IF(ISNUMBER(L831),IF(INDEX(Activiteitenoverzicht!$G$5:$G$10001,L831)&lt;&gt;0,INDEX(Activiteitenoverzicht!$G$5:$G$10001,L831),"niet gevonden"),"-")</f>
        <v>-</v>
      </c>
      <c r="O831" t="str">
        <f ca="1">IF(ISNUMBER(L831), IFERROR(MATCH(A831,OFFSET(Activiteitenoverzicht!$D$5:$D$10001,L831,0), 0)+L831, "-"), "-")</f>
        <v>-</v>
      </c>
      <c r="R831" t="str">
        <f ca="1">IF(ISNUMBER(O831), IFERROR(MATCH(A831,OFFSET(Activiteitenoverzicht!$D$5:$D$10001,O831,0), 0)+O831, "-"), "-")</f>
        <v>-</v>
      </c>
      <c r="U831" t="str">
        <f ca="1">IF(ISNUMBER(R831), IFERROR(MATCH(A831,OFFSET(Activiteitenoverzicht!$D$5:$D$10001,R831,0), 0)+R831, "-"), "-")</f>
        <v>-</v>
      </c>
      <c r="X831" t="str">
        <f ca="1">IF(ISNUMBER(U831), IFERROR(MATCH(A831,OFFSET(Activiteitenoverzicht!$D$5:$D$10001,U831,0), 0)+U831, "-"), "-")</f>
        <v>-</v>
      </c>
      <c r="AA831" t="str">
        <f ca="1">IF(ISNUMBER(X831), IFERROR(MATCH(A831,OFFSET(Activiteitenoverzicht!$D$5:$D$10001,X831,0), 0)+X831, "-"), "-")</f>
        <v>-</v>
      </c>
    </row>
    <row r="832" spans="2:27" x14ac:dyDescent="0.25">
      <c r="B832">
        <f t="shared" si="13"/>
        <v>0</v>
      </c>
      <c r="C832" t="e">
        <f>MATCH(A832,Activiteitenoverzicht!$D$5:$D$10001, 0)</f>
        <v>#N/A</v>
      </c>
      <c r="D832" t="e" cm="1">
        <f t="array" ref="D832">IF(INDEX(Activiteitenoverzicht!$B$5:$B$10001,C832)&lt;&gt;0,INDEX(Activiteitenoverzicht!$B$5:$B$10001,C832),"niet gevonden")</f>
        <v>#N/A</v>
      </c>
      <c r="E832" t="e" cm="1">
        <f t="array" ref="E832">IF(INDEX(Activiteitenoverzicht!$G$5:$G$10001,C832)&lt;&gt;0,INDEX(Activiteitenoverzicht!$G$5:$G$10001,C832),"niet gevonden")</f>
        <v>#N/A</v>
      </c>
      <c r="F832" t="str">
        <f ca="1">IFERROR(MATCH(A832,OFFSET(Activiteitenoverzicht!$D$5:$D$2079,C832,0), 0)+C832, "-")</f>
        <v>-</v>
      </c>
      <c r="G832" t="str" cm="1">
        <f t="array" aca="1" ref="G832" ca="1">IF(ISNUMBER(F832),IF(INDEX(Activiteitenoverzicht!$B$5:$B$10001,F832)&lt;&gt;0,INDEX(Activiteitenoverzicht!$B$5:$B$10001,F832),"niet gevonden"),"-")</f>
        <v>-</v>
      </c>
      <c r="H832" t="str" cm="1">
        <f t="array" aca="1" ref="H832" ca="1">IF(ISNUMBER(F832),IF(INDEX(Activiteitenoverzicht!$G$5:$G$10001,F832)&lt;&gt;0,INDEX(Activiteitenoverzicht!$G$5:$G$10001,F832),"niet gevonden"),"-")</f>
        <v>-</v>
      </c>
      <c r="I832" t="str">
        <f ca="1">IF(ISNUMBER(F832), IFERROR(MATCH(A832,OFFSET(Activiteitenoverzicht!$D$5:$D$10001,F832,0), 0)+F832, "-"), "-")</f>
        <v>-</v>
      </c>
      <c r="J832" t="str" cm="1">
        <f t="array" aca="1" ref="J832" ca="1">IF(ISNUMBER(I832),IF(INDEX(Activiteitenoverzicht!$B$5:$B$10001,I832)&lt;&gt;0,INDEX(Activiteitenoverzicht!$B$5:$B$10001,I832),"niet gevonden"),"-")</f>
        <v>-</v>
      </c>
      <c r="K832" t="str" cm="1">
        <f t="array" aca="1" ref="K832" ca="1">IF(ISNUMBER(I832),IF(INDEX(Activiteitenoverzicht!$G$5:$G$10001,I832)&lt;&gt;0,INDEX(Activiteitenoverzicht!$G$5:$G$10001,I832),"niet gevonden"),"-")</f>
        <v>-</v>
      </c>
      <c r="L832" t="str">
        <f ca="1">IF(ISNUMBER(I832), IFERROR(MATCH(A832,OFFSET(Activiteitenoverzicht!$D$5:$D$10001,I832,0), 0)+I832, "-"), "-")</f>
        <v>-</v>
      </c>
      <c r="M832" t="str" cm="1">
        <f t="array" aca="1" ref="M832" ca="1">IF(ISNUMBER(L832),IF(INDEX(Activiteitenoverzicht!$B$5:$B$10001,L832)&lt;&gt;0,INDEX(Activiteitenoverzicht!$B$5:$B$10001,L832),"niet gevonden"),"-")</f>
        <v>-</v>
      </c>
      <c r="N832" t="str" cm="1">
        <f t="array" aca="1" ref="N832" ca="1">IF(ISNUMBER(L832),IF(INDEX(Activiteitenoverzicht!$G$5:$G$10001,L832)&lt;&gt;0,INDEX(Activiteitenoverzicht!$G$5:$G$10001,L832),"niet gevonden"),"-")</f>
        <v>-</v>
      </c>
      <c r="O832" t="str">
        <f ca="1">IF(ISNUMBER(L832), IFERROR(MATCH(A832,OFFSET(Activiteitenoverzicht!$D$5:$D$10001,L832,0), 0)+L832, "-"), "-")</f>
        <v>-</v>
      </c>
      <c r="R832" t="str">
        <f ca="1">IF(ISNUMBER(O832), IFERROR(MATCH(A832,OFFSET(Activiteitenoverzicht!$D$5:$D$10001,O832,0), 0)+O832, "-"), "-")</f>
        <v>-</v>
      </c>
      <c r="U832" t="str">
        <f ca="1">IF(ISNUMBER(R832), IFERROR(MATCH(A832,OFFSET(Activiteitenoverzicht!$D$5:$D$10001,R832,0), 0)+R832, "-"), "-")</f>
        <v>-</v>
      </c>
      <c r="X832" t="str">
        <f ca="1">IF(ISNUMBER(U832), IFERROR(MATCH(A832,OFFSET(Activiteitenoverzicht!$D$5:$D$10001,U832,0), 0)+U832, "-"), "-")</f>
        <v>-</v>
      </c>
      <c r="AA832" t="str">
        <f ca="1">IF(ISNUMBER(X832), IFERROR(MATCH(A832,OFFSET(Activiteitenoverzicht!$D$5:$D$10001,X832,0), 0)+X832, "-"), "-")</f>
        <v>-</v>
      </c>
    </row>
    <row r="833" spans="2:27" x14ac:dyDescent="0.25">
      <c r="B833">
        <f t="shared" si="13"/>
        <v>0</v>
      </c>
      <c r="C833" t="e">
        <f>MATCH(A833,Activiteitenoverzicht!$D$5:$D$10001, 0)</f>
        <v>#N/A</v>
      </c>
      <c r="D833" t="e" cm="1">
        <f t="array" ref="D833">IF(INDEX(Activiteitenoverzicht!$B$5:$B$10001,C833)&lt;&gt;0,INDEX(Activiteitenoverzicht!$B$5:$B$10001,C833),"niet gevonden")</f>
        <v>#N/A</v>
      </c>
      <c r="E833" t="e" cm="1">
        <f t="array" ref="E833">IF(INDEX(Activiteitenoverzicht!$G$5:$G$10001,C833)&lt;&gt;0,INDEX(Activiteitenoverzicht!$G$5:$G$10001,C833),"niet gevonden")</f>
        <v>#N/A</v>
      </c>
      <c r="F833" t="str">
        <f ca="1">IFERROR(MATCH(A833,OFFSET(Activiteitenoverzicht!$D$5:$D$2079,C833,0), 0)+C833, "-")</f>
        <v>-</v>
      </c>
      <c r="G833" t="str" cm="1">
        <f t="array" aca="1" ref="G833" ca="1">IF(ISNUMBER(F833),IF(INDEX(Activiteitenoverzicht!$B$5:$B$10001,F833)&lt;&gt;0,INDEX(Activiteitenoverzicht!$B$5:$B$10001,F833),"niet gevonden"),"-")</f>
        <v>-</v>
      </c>
      <c r="H833" t="str" cm="1">
        <f t="array" aca="1" ref="H833" ca="1">IF(ISNUMBER(F833),IF(INDEX(Activiteitenoverzicht!$G$5:$G$10001,F833)&lt;&gt;0,INDEX(Activiteitenoverzicht!$G$5:$G$10001,F833),"niet gevonden"),"-")</f>
        <v>-</v>
      </c>
      <c r="I833" t="str">
        <f ca="1">IF(ISNUMBER(F833), IFERROR(MATCH(A833,OFFSET(Activiteitenoverzicht!$D$5:$D$10001,F833,0), 0)+F833, "-"), "-")</f>
        <v>-</v>
      </c>
      <c r="J833" t="str" cm="1">
        <f t="array" aca="1" ref="J833" ca="1">IF(ISNUMBER(I833),IF(INDEX(Activiteitenoverzicht!$B$5:$B$10001,I833)&lt;&gt;0,INDEX(Activiteitenoverzicht!$B$5:$B$10001,I833),"niet gevonden"),"-")</f>
        <v>-</v>
      </c>
      <c r="K833" t="str" cm="1">
        <f t="array" aca="1" ref="K833" ca="1">IF(ISNUMBER(I833),IF(INDEX(Activiteitenoverzicht!$G$5:$G$10001,I833)&lt;&gt;0,INDEX(Activiteitenoverzicht!$G$5:$G$10001,I833),"niet gevonden"),"-")</f>
        <v>-</v>
      </c>
      <c r="L833" t="str">
        <f ca="1">IF(ISNUMBER(I833), IFERROR(MATCH(A833,OFFSET(Activiteitenoverzicht!$D$5:$D$10001,I833,0), 0)+I833, "-"), "-")</f>
        <v>-</v>
      </c>
      <c r="M833" t="str" cm="1">
        <f t="array" aca="1" ref="M833" ca="1">IF(ISNUMBER(L833),IF(INDEX(Activiteitenoverzicht!$B$5:$B$10001,L833)&lt;&gt;0,INDEX(Activiteitenoverzicht!$B$5:$B$10001,L833),"niet gevonden"),"-")</f>
        <v>-</v>
      </c>
      <c r="N833" t="str" cm="1">
        <f t="array" aca="1" ref="N833" ca="1">IF(ISNUMBER(L833),IF(INDEX(Activiteitenoverzicht!$G$5:$G$10001,L833)&lt;&gt;0,INDEX(Activiteitenoverzicht!$G$5:$G$10001,L833),"niet gevonden"),"-")</f>
        <v>-</v>
      </c>
      <c r="O833" t="str">
        <f ca="1">IF(ISNUMBER(L833), IFERROR(MATCH(A833,OFFSET(Activiteitenoverzicht!$D$5:$D$10001,L833,0), 0)+L833, "-"), "-")</f>
        <v>-</v>
      </c>
      <c r="R833" t="str">
        <f ca="1">IF(ISNUMBER(O833), IFERROR(MATCH(A833,OFFSET(Activiteitenoverzicht!$D$5:$D$10001,O833,0), 0)+O833, "-"), "-")</f>
        <v>-</v>
      </c>
      <c r="U833" t="str">
        <f ca="1">IF(ISNUMBER(R833), IFERROR(MATCH(A833,OFFSET(Activiteitenoverzicht!$D$5:$D$10001,R833,0), 0)+R833, "-"), "-")</f>
        <v>-</v>
      </c>
      <c r="X833" t="str">
        <f ca="1">IF(ISNUMBER(U833), IFERROR(MATCH(A833,OFFSET(Activiteitenoverzicht!$D$5:$D$10001,U833,0), 0)+U833, "-"), "-")</f>
        <v>-</v>
      </c>
      <c r="AA833" t="str">
        <f ca="1">IF(ISNUMBER(X833), IFERROR(MATCH(A833,OFFSET(Activiteitenoverzicht!$D$5:$D$10001,X833,0), 0)+X833, "-"), "-")</f>
        <v>-</v>
      </c>
    </row>
    <row r="834" spans="2:27" x14ac:dyDescent="0.25">
      <c r="B834">
        <f t="shared" si="13"/>
        <v>0</v>
      </c>
      <c r="C834" t="e">
        <f>MATCH(A834,Activiteitenoverzicht!$D$5:$D$10001, 0)</f>
        <v>#N/A</v>
      </c>
      <c r="D834" t="e" cm="1">
        <f t="array" ref="D834">IF(INDEX(Activiteitenoverzicht!$B$5:$B$10001,C834)&lt;&gt;0,INDEX(Activiteitenoverzicht!$B$5:$B$10001,C834),"niet gevonden")</f>
        <v>#N/A</v>
      </c>
      <c r="E834" t="e" cm="1">
        <f t="array" ref="E834">IF(INDEX(Activiteitenoverzicht!$G$5:$G$10001,C834)&lt;&gt;0,INDEX(Activiteitenoverzicht!$G$5:$G$10001,C834),"niet gevonden")</f>
        <v>#N/A</v>
      </c>
      <c r="F834" t="str">
        <f ca="1">IFERROR(MATCH(A834,OFFSET(Activiteitenoverzicht!$D$5:$D$2079,C834,0), 0)+C834, "-")</f>
        <v>-</v>
      </c>
      <c r="G834" t="str" cm="1">
        <f t="array" aca="1" ref="G834" ca="1">IF(ISNUMBER(F834),IF(INDEX(Activiteitenoverzicht!$B$5:$B$10001,F834)&lt;&gt;0,INDEX(Activiteitenoverzicht!$B$5:$B$10001,F834),"niet gevonden"),"-")</f>
        <v>-</v>
      </c>
      <c r="H834" t="str" cm="1">
        <f t="array" aca="1" ref="H834" ca="1">IF(ISNUMBER(F834),IF(INDEX(Activiteitenoverzicht!$G$5:$G$10001,F834)&lt;&gt;0,INDEX(Activiteitenoverzicht!$G$5:$G$10001,F834),"niet gevonden"),"-")</f>
        <v>-</v>
      </c>
      <c r="I834" t="str">
        <f ca="1">IF(ISNUMBER(F834), IFERROR(MATCH(A834,OFFSET(Activiteitenoverzicht!$D$5:$D$10001,F834,0), 0)+F834, "-"), "-")</f>
        <v>-</v>
      </c>
      <c r="J834" t="str" cm="1">
        <f t="array" aca="1" ref="J834" ca="1">IF(ISNUMBER(I834),IF(INDEX(Activiteitenoverzicht!$B$5:$B$10001,I834)&lt;&gt;0,INDEX(Activiteitenoverzicht!$B$5:$B$10001,I834),"niet gevonden"),"-")</f>
        <v>-</v>
      </c>
      <c r="K834" t="str" cm="1">
        <f t="array" aca="1" ref="K834" ca="1">IF(ISNUMBER(I834),IF(INDEX(Activiteitenoverzicht!$G$5:$G$10001,I834)&lt;&gt;0,INDEX(Activiteitenoverzicht!$G$5:$G$10001,I834),"niet gevonden"),"-")</f>
        <v>-</v>
      </c>
      <c r="L834" t="str">
        <f ca="1">IF(ISNUMBER(I834), IFERROR(MATCH(A834,OFFSET(Activiteitenoverzicht!$D$5:$D$10001,I834,0), 0)+I834, "-"), "-")</f>
        <v>-</v>
      </c>
      <c r="M834" t="str" cm="1">
        <f t="array" aca="1" ref="M834" ca="1">IF(ISNUMBER(L834),IF(INDEX(Activiteitenoverzicht!$B$5:$B$10001,L834)&lt;&gt;0,INDEX(Activiteitenoverzicht!$B$5:$B$10001,L834),"niet gevonden"),"-")</f>
        <v>-</v>
      </c>
      <c r="N834" t="str" cm="1">
        <f t="array" aca="1" ref="N834" ca="1">IF(ISNUMBER(L834),IF(INDEX(Activiteitenoverzicht!$G$5:$G$10001,L834)&lt;&gt;0,INDEX(Activiteitenoverzicht!$G$5:$G$10001,L834),"niet gevonden"),"-")</f>
        <v>-</v>
      </c>
      <c r="O834" t="str">
        <f ca="1">IF(ISNUMBER(L834), IFERROR(MATCH(A834,OFFSET(Activiteitenoverzicht!$D$5:$D$10001,L834,0), 0)+L834, "-"), "-")</f>
        <v>-</v>
      </c>
      <c r="R834" t="str">
        <f ca="1">IF(ISNUMBER(O834), IFERROR(MATCH(A834,OFFSET(Activiteitenoverzicht!$D$5:$D$10001,O834,0), 0)+O834, "-"), "-")</f>
        <v>-</v>
      </c>
      <c r="U834" t="str">
        <f ca="1">IF(ISNUMBER(R834), IFERROR(MATCH(A834,OFFSET(Activiteitenoverzicht!$D$5:$D$10001,R834,0), 0)+R834, "-"), "-")</f>
        <v>-</v>
      </c>
      <c r="X834" t="str">
        <f ca="1">IF(ISNUMBER(U834), IFERROR(MATCH(A834,OFFSET(Activiteitenoverzicht!$D$5:$D$10001,U834,0), 0)+U834, "-"), "-")</f>
        <v>-</v>
      </c>
      <c r="AA834" t="str">
        <f ca="1">IF(ISNUMBER(X834), IFERROR(MATCH(A834,OFFSET(Activiteitenoverzicht!$D$5:$D$10001,X834,0), 0)+X834, "-"), "-")</f>
        <v>-</v>
      </c>
    </row>
    <row r="835" spans="2:27" x14ac:dyDescent="0.25">
      <c r="B835">
        <f t="shared" si="13"/>
        <v>0</v>
      </c>
      <c r="C835" t="e">
        <f>MATCH(A835,Activiteitenoverzicht!$D$5:$D$10001, 0)</f>
        <v>#N/A</v>
      </c>
      <c r="D835" t="e" cm="1">
        <f t="array" ref="D835">IF(INDEX(Activiteitenoverzicht!$B$5:$B$10001,C835)&lt;&gt;0,INDEX(Activiteitenoverzicht!$B$5:$B$10001,C835),"niet gevonden")</f>
        <v>#N/A</v>
      </c>
      <c r="E835" t="e" cm="1">
        <f t="array" ref="E835">IF(INDEX(Activiteitenoverzicht!$G$5:$G$10001,C835)&lt;&gt;0,INDEX(Activiteitenoverzicht!$G$5:$G$10001,C835),"niet gevonden")</f>
        <v>#N/A</v>
      </c>
      <c r="F835" t="str">
        <f ca="1">IFERROR(MATCH(A835,OFFSET(Activiteitenoverzicht!$D$5:$D$2079,C835,0), 0)+C835, "-")</f>
        <v>-</v>
      </c>
      <c r="G835" t="str" cm="1">
        <f t="array" aca="1" ref="G835" ca="1">IF(ISNUMBER(F835),IF(INDEX(Activiteitenoverzicht!$B$5:$B$10001,F835)&lt;&gt;0,INDEX(Activiteitenoverzicht!$B$5:$B$10001,F835),"niet gevonden"),"-")</f>
        <v>-</v>
      </c>
      <c r="H835" t="str" cm="1">
        <f t="array" aca="1" ref="H835" ca="1">IF(ISNUMBER(F835),IF(INDEX(Activiteitenoverzicht!$G$5:$G$10001,F835)&lt;&gt;0,INDEX(Activiteitenoverzicht!$G$5:$G$10001,F835),"niet gevonden"),"-")</f>
        <v>-</v>
      </c>
      <c r="I835" t="str">
        <f ca="1">IF(ISNUMBER(F835), IFERROR(MATCH(A835,OFFSET(Activiteitenoverzicht!$D$5:$D$10001,F835,0), 0)+F835, "-"), "-")</f>
        <v>-</v>
      </c>
      <c r="J835" t="str" cm="1">
        <f t="array" aca="1" ref="J835" ca="1">IF(ISNUMBER(I835),IF(INDEX(Activiteitenoverzicht!$B$5:$B$10001,I835)&lt;&gt;0,INDEX(Activiteitenoverzicht!$B$5:$B$10001,I835),"niet gevonden"),"-")</f>
        <v>-</v>
      </c>
      <c r="K835" t="str" cm="1">
        <f t="array" aca="1" ref="K835" ca="1">IF(ISNUMBER(I835),IF(INDEX(Activiteitenoverzicht!$G$5:$G$10001,I835)&lt;&gt;0,INDEX(Activiteitenoverzicht!$G$5:$G$10001,I835),"niet gevonden"),"-")</f>
        <v>-</v>
      </c>
      <c r="L835" t="str">
        <f ca="1">IF(ISNUMBER(I835), IFERROR(MATCH(A835,OFFSET(Activiteitenoverzicht!$D$5:$D$10001,I835,0), 0)+I835, "-"), "-")</f>
        <v>-</v>
      </c>
      <c r="M835" t="str" cm="1">
        <f t="array" aca="1" ref="M835" ca="1">IF(ISNUMBER(L835),IF(INDEX(Activiteitenoverzicht!$B$5:$B$10001,L835)&lt;&gt;0,INDEX(Activiteitenoverzicht!$B$5:$B$10001,L835),"niet gevonden"),"-")</f>
        <v>-</v>
      </c>
      <c r="N835" t="str" cm="1">
        <f t="array" aca="1" ref="N835" ca="1">IF(ISNUMBER(L835),IF(INDEX(Activiteitenoverzicht!$G$5:$G$10001,L835)&lt;&gt;0,INDEX(Activiteitenoverzicht!$G$5:$G$10001,L835),"niet gevonden"),"-")</f>
        <v>-</v>
      </c>
      <c r="O835" t="str">
        <f ca="1">IF(ISNUMBER(L835), IFERROR(MATCH(A835,OFFSET(Activiteitenoverzicht!$D$5:$D$10001,L835,0), 0)+L835, "-"), "-")</f>
        <v>-</v>
      </c>
      <c r="R835" t="str">
        <f ca="1">IF(ISNUMBER(O835), IFERROR(MATCH(A835,OFFSET(Activiteitenoverzicht!$D$5:$D$10001,O835,0), 0)+O835, "-"), "-")</f>
        <v>-</v>
      </c>
      <c r="U835" t="str">
        <f ca="1">IF(ISNUMBER(R835), IFERROR(MATCH(A835,OFFSET(Activiteitenoverzicht!$D$5:$D$10001,R835,0), 0)+R835, "-"), "-")</f>
        <v>-</v>
      </c>
      <c r="X835" t="str">
        <f ca="1">IF(ISNUMBER(U835), IFERROR(MATCH(A835,OFFSET(Activiteitenoverzicht!$D$5:$D$10001,U835,0), 0)+U835, "-"), "-")</f>
        <v>-</v>
      </c>
      <c r="AA835" t="str">
        <f ca="1">IF(ISNUMBER(X835), IFERROR(MATCH(A835,OFFSET(Activiteitenoverzicht!$D$5:$D$10001,X835,0), 0)+X835, "-"), "-")</f>
        <v>-</v>
      </c>
    </row>
    <row r="836" spans="2:27" x14ac:dyDescent="0.25">
      <c r="B836">
        <f t="shared" si="13"/>
        <v>0</v>
      </c>
      <c r="C836" t="e">
        <f>MATCH(A836,Activiteitenoverzicht!$D$5:$D$10001, 0)</f>
        <v>#N/A</v>
      </c>
      <c r="D836" t="e" cm="1">
        <f t="array" ref="D836">IF(INDEX(Activiteitenoverzicht!$B$5:$B$10001,C836)&lt;&gt;0,INDEX(Activiteitenoverzicht!$B$5:$B$10001,C836),"niet gevonden")</f>
        <v>#N/A</v>
      </c>
      <c r="E836" t="e" cm="1">
        <f t="array" ref="E836">IF(INDEX(Activiteitenoverzicht!$G$5:$G$10001,C836)&lt;&gt;0,INDEX(Activiteitenoverzicht!$G$5:$G$10001,C836),"niet gevonden")</f>
        <v>#N/A</v>
      </c>
      <c r="F836" t="str">
        <f ca="1">IFERROR(MATCH(A836,OFFSET(Activiteitenoverzicht!$D$5:$D$2079,C836,0), 0)+C836, "-")</f>
        <v>-</v>
      </c>
      <c r="G836" t="str" cm="1">
        <f t="array" aca="1" ref="G836" ca="1">IF(ISNUMBER(F836),IF(INDEX(Activiteitenoverzicht!$B$5:$B$10001,F836)&lt;&gt;0,INDEX(Activiteitenoverzicht!$B$5:$B$10001,F836),"niet gevonden"),"-")</f>
        <v>-</v>
      </c>
      <c r="H836" t="str" cm="1">
        <f t="array" aca="1" ref="H836" ca="1">IF(ISNUMBER(F836),IF(INDEX(Activiteitenoverzicht!$G$5:$G$10001,F836)&lt;&gt;0,INDEX(Activiteitenoverzicht!$G$5:$G$10001,F836),"niet gevonden"),"-")</f>
        <v>-</v>
      </c>
      <c r="I836" t="str">
        <f ca="1">IF(ISNUMBER(F836), IFERROR(MATCH(A836,OFFSET(Activiteitenoverzicht!$D$5:$D$10001,F836,0), 0)+F836, "-"), "-")</f>
        <v>-</v>
      </c>
      <c r="J836" t="str" cm="1">
        <f t="array" aca="1" ref="J836" ca="1">IF(ISNUMBER(I836),IF(INDEX(Activiteitenoverzicht!$B$5:$B$10001,I836)&lt;&gt;0,INDEX(Activiteitenoverzicht!$B$5:$B$10001,I836),"niet gevonden"),"-")</f>
        <v>-</v>
      </c>
      <c r="K836" t="str" cm="1">
        <f t="array" aca="1" ref="K836" ca="1">IF(ISNUMBER(I836),IF(INDEX(Activiteitenoverzicht!$G$5:$G$10001,I836)&lt;&gt;0,INDEX(Activiteitenoverzicht!$G$5:$G$10001,I836),"niet gevonden"),"-")</f>
        <v>-</v>
      </c>
      <c r="L836" t="str">
        <f ca="1">IF(ISNUMBER(I836), IFERROR(MATCH(A836,OFFSET(Activiteitenoverzicht!$D$5:$D$10001,I836,0), 0)+I836, "-"), "-")</f>
        <v>-</v>
      </c>
      <c r="M836" t="str" cm="1">
        <f t="array" aca="1" ref="M836" ca="1">IF(ISNUMBER(L836),IF(INDEX(Activiteitenoverzicht!$B$5:$B$10001,L836)&lt;&gt;0,INDEX(Activiteitenoverzicht!$B$5:$B$10001,L836),"niet gevonden"),"-")</f>
        <v>-</v>
      </c>
      <c r="N836" t="str" cm="1">
        <f t="array" aca="1" ref="N836" ca="1">IF(ISNUMBER(L836),IF(INDEX(Activiteitenoverzicht!$G$5:$G$10001,L836)&lt;&gt;0,INDEX(Activiteitenoverzicht!$G$5:$G$10001,L836),"niet gevonden"),"-")</f>
        <v>-</v>
      </c>
      <c r="O836" t="str">
        <f ca="1">IF(ISNUMBER(L836), IFERROR(MATCH(A836,OFFSET(Activiteitenoverzicht!$D$5:$D$10001,L836,0), 0)+L836, "-"), "-")</f>
        <v>-</v>
      </c>
      <c r="R836" t="str">
        <f ca="1">IF(ISNUMBER(O836), IFERROR(MATCH(A836,OFFSET(Activiteitenoverzicht!$D$5:$D$10001,O836,0), 0)+O836, "-"), "-")</f>
        <v>-</v>
      </c>
      <c r="U836" t="str">
        <f ca="1">IF(ISNUMBER(R836), IFERROR(MATCH(A836,OFFSET(Activiteitenoverzicht!$D$5:$D$10001,R836,0), 0)+R836, "-"), "-")</f>
        <v>-</v>
      </c>
      <c r="X836" t="str">
        <f ca="1">IF(ISNUMBER(U836), IFERROR(MATCH(A836,OFFSET(Activiteitenoverzicht!$D$5:$D$10001,U836,0), 0)+U836, "-"), "-")</f>
        <v>-</v>
      </c>
      <c r="AA836" t="str">
        <f ca="1">IF(ISNUMBER(X836), IFERROR(MATCH(A836,OFFSET(Activiteitenoverzicht!$D$5:$D$10001,X836,0), 0)+X836, "-"), "-")</f>
        <v>-</v>
      </c>
    </row>
    <row r="837" spans="2:27" x14ac:dyDescent="0.25">
      <c r="B837">
        <f t="shared" si="13"/>
        <v>0</v>
      </c>
      <c r="C837" t="e">
        <f>MATCH(A837,Activiteitenoverzicht!$D$5:$D$10001, 0)</f>
        <v>#N/A</v>
      </c>
      <c r="D837" t="e" cm="1">
        <f t="array" ref="D837">IF(INDEX(Activiteitenoverzicht!$B$5:$B$10001,C837)&lt;&gt;0,INDEX(Activiteitenoverzicht!$B$5:$B$10001,C837),"niet gevonden")</f>
        <v>#N/A</v>
      </c>
      <c r="E837" t="e" cm="1">
        <f t="array" ref="E837">IF(INDEX(Activiteitenoverzicht!$G$5:$G$10001,C837)&lt;&gt;0,INDEX(Activiteitenoverzicht!$G$5:$G$10001,C837),"niet gevonden")</f>
        <v>#N/A</v>
      </c>
      <c r="F837" t="str">
        <f ca="1">IFERROR(MATCH(A837,OFFSET(Activiteitenoverzicht!$D$5:$D$2079,C837,0), 0)+C837, "-")</f>
        <v>-</v>
      </c>
      <c r="G837" t="str" cm="1">
        <f t="array" aca="1" ref="G837" ca="1">IF(ISNUMBER(F837),IF(INDEX(Activiteitenoverzicht!$B$5:$B$10001,F837)&lt;&gt;0,INDEX(Activiteitenoverzicht!$B$5:$B$10001,F837),"niet gevonden"),"-")</f>
        <v>-</v>
      </c>
      <c r="H837" t="str" cm="1">
        <f t="array" aca="1" ref="H837" ca="1">IF(ISNUMBER(F837),IF(INDEX(Activiteitenoverzicht!$G$5:$G$10001,F837)&lt;&gt;0,INDEX(Activiteitenoverzicht!$G$5:$G$10001,F837),"niet gevonden"),"-")</f>
        <v>-</v>
      </c>
      <c r="I837" t="str">
        <f ca="1">IF(ISNUMBER(F837), IFERROR(MATCH(A837,OFFSET(Activiteitenoverzicht!$D$5:$D$10001,F837,0), 0)+F837, "-"), "-")</f>
        <v>-</v>
      </c>
      <c r="J837" t="str" cm="1">
        <f t="array" aca="1" ref="J837" ca="1">IF(ISNUMBER(I837),IF(INDEX(Activiteitenoverzicht!$B$5:$B$10001,I837)&lt;&gt;0,INDEX(Activiteitenoverzicht!$B$5:$B$10001,I837),"niet gevonden"),"-")</f>
        <v>-</v>
      </c>
      <c r="K837" t="str" cm="1">
        <f t="array" aca="1" ref="K837" ca="1">IF(ISNUMBER(I837),IF(INDEX(Activiteitenoverzicht!$G$5:$G$10001,I837)&lt;&gt;0,INDEX(Activiteitenoverzicht!$G$5:$G$10001,I837),"niet gevonden"),"-")</f>
        <v>-</v>
      </c>
      <c r="L837" t="str">
        <f ca="1">IF(ISNUMBER(I837), IFERROR(MATCH(A837,OFFSET(Activiteitenoverzicht!$D$5:$D$10001,I837,0), 0)+I837, "-"), "-")</f>
        <v>-</v>
      </c>
      <c r="M837" t="str" cm="1">
        <f t="array" aca="1" ref="M837" ca="1">IF(ISNUMBER(L837),IF(INDEX(Activiteitenoverzicht!$B$5:$B$10001,L837)&lt;&gt;0,INDEX(Activiteitenoverzicht!$B$5:$B$10001,L837),"niet gevonden"),"-")</f>
        <v>-</v>
      </c>
      <c r="N837" t="str" cm="1">
        <f t="array" aca="1" ref="N837" ca="1">IF(ISNUMBER(L837),IF(INDEX(Activiteitenoverzicht!$G$5:$G$10001,L837)&lt;&gt;0,INDEX(Activiteitenoverzicht!$G$5:$G$10001,L837),"niet gevonden"),"-")</f>
        <v>-</v>
      </c>
      <c r="O837" t="str">
        <f ca="1">IF(ISNUMBER(L837), IFERROR(MATCH(A837,OFFSET(Activiteitenoverzicht!$D$5:$D$10001,L837,0), 0)+L837, "-"), "-")</f>
        <v>-</v>
      </c>
      <c r="R837" t="str">
        <f ca="1">IF(ISNUMBER(O837), IFERROR(MATCH(A837,OFFSET(Activiteitenoverzicht!$D$5:$D$10001,O837,0), 0)+O837, "-"), "-")</f>
        <v>-</v>
      </c>
      <c r="U837" t="str">
        <f ca="1">IF(ISNUMBER(R837), IFERROR(MATCH(A837,OFFSET(Activiteitenoverzicht!$D$5:$D$10001,R837,0), 0)+R837, "-"), "-")</f>
        <v>-</v>
      </c>
      <c r="X837" t="str">
        <f ca="1">IF(ISNUMBER(U837), IFERROR(MATCH(A837,OFFSET(Activiteitenoverzicht!$D$5:$D$10001,U837,0), 0)+U837, "-"), "-")</f>
        <v>-</v>
      </c>
      <c r="AA837" t="str">
        <f ca="1">IF(ISNUMBER(X837), IFERROR(MATCH(A837,OFFSET(Activiteitenoverzicht!$D$5:$D$10001,X837,0), 0)+X837, "-"), "-")</f>
        <v>-</v>
      </c>
    </row>
    <row r="838" spans="2:27" x14ac:dyDescent="0.25">
      <c r="B838">
        <f t="shared" si="13"/>
        <v>0</v>
      </c>
      <c r="C838" t="e">
        <f>MATCH(A838,Activiteitenoverzicht!$D$5:$D$10001, 0)</f>
        <v>#N/A</v>
      </c>
      <c r="D838" t="e" cm="1">
        <f t="array" ref="D838">IF(INDEX(Activiteitenoverzicht!$B$5:$B$10001,C838)&lt;&gt;0,INDEX(Activiteitenoverzicht!$B$5:$B$10001,C838),"niet gevonden")</f>
        <v>#N/A</v>
      </c>
      <c r="E838" t="e" cm="1">
        <f t="array" ref="E838">IF(INDEX(Activiteitenoverzicht!$G$5:$G$10001,C838)&lt;&gt;0,INDEX(Activiteitenoverzicht!$G$5:$G$10001,C838),"niet gevonden")</f>
        <v>#N/A</v>
      </c>
      <c r="F838" t="str">
        <f ca="1">IFERROR(MATCH(A838,OFFSET(Activiteitenoverzicht!$D$5:$D$2079,C838,0), 0)+C838, "-")</f>
        <v>-</v>
      </c>
      <c r="G838" t="str" cm="1">
        <f t="array" aca="1" ref="G838" ca="1">IF(ISNUMBER(F838),IF(INDEX(Activiteitenoverzicht!$B$5:$B$10001,F838)&lt;&gt;0,INDEX(Activiteitenoverzicht!$B$5:$B$10001,F838),"niet gevonden"),"-")</f>
        <v>-</v>
      </c>
      <c r="H838" t="str" cm="1">
        <f t="array" aca="1" ref="H838" ca="1">IF(ISNUMBER(F838),IF(INDEX(Activiteitenoverzicht!$G$5:$G$10001,F838)&lt;&gt;0,INDEX(Activiteitenoverzicht!$G$5:$G$10001,F838),"niet gevonden"),"-")</f>
        <v>-</v>
      </c>
      <c r="I838" t="str">
        <f ca="1">IF(ISNUMBER(F838), IFERROR(MATCH(A838,OFFSET(Activiteitenoverzicht!$D$5:$D$10001,F838,0), 0)+F838, "-"), "-")</f>
        <v>-</v>
      </c>
      <c r="J838" t="str" cm="1">
        <f t="array" aca="1" ref="J838" ca="1">IF(ISNUMBER(I838),IF(INDEX(Activiteitenoverzicht!$B$5:$B$10001,I838)&lt;&gt;0,INDEX(Activiteitenoverzicht!$B$5:$B$10001,I838),"niet gevonden"),"-")</f>
        <v>-</v>
      </c>
      <c r="K838" t="str" cm="1">
        <f t="array" aca="1" ref="K838" ca="1">IF(ISNUMBER(I838),IF(INDEX(Activiteitenoverzicht!$G$5:$G$10001,I838)&lt;&gt;0,INDEX(Activiteitenoverzicht!$G$5:$G$10001,I838),"niet gevonden"),"-")</f>
        <v>-</v>
      </c>
      <c r="L838" t="str">
        <f ca="1">IF(ISNUMBER(I838), IFERROR(MATCH(A838,OFFSET(Activiteitenoverzicht!$D$5:$D$10001,I838,0), 0)+I838, "-"), "-")</f>
        <v>-</v>
      </c>
      <c r="M838" t="str" cm="1">
        <f t="array" aca="1" ref="M838" ca="1">IF(ISNUMBER(L838),IF(INDEX(Activiteitenoverzicht!$B$5:$B$10001,L838)&lt;&gt;0,INDEX(Activiteitenoverzicht!$B$5:$B$10001,L838),"niet gevonden"),"-")</f>
        <v>-</v>
      </c>
      <c r="N838" t="str" cm="1">
        <f t="array" aca="1" ref="N838" ca="1">IF(ISNUMBER(L838),IF(INDEX(Activiteitenoverzicht!$G$5:$G$10001,L838)&lt;&gt;0,INDEX(Activiteitenoverzicht!$G$5:$G$10001,L838),"niet gevonden"),"-")</f>
        <v>-</v>
      </c>
      <c r="O838" t="str">
        <f ca="1">IF(ISNUMBER(L838), IFERROR(MATCH(A838,OFFSET(Activiteitenoverzicht!$D$5:$D$10001,L838,0), 0)+L838, "-"), "-")</f>
        <v>-</v>
      </c>
      <c r="R838" t="str">
        <f ca="1">IF(ISNUMBER(O838), IFERROR(MATCH(A838,OFFSET(Activiteitenoverzicht!$D$5:$D$10001,O838,0), 0)+O838, "-"), "-")</f>
        <v>-</v>
      </c>
      <c r="U838" t="str">
        <f ca="1">IF(ISNUMBER(R838), IFERROR(MATCH(A838,OFFSET(Activiteitenoverzicht!$D$5:$D$10001,R838,0), 0)+R838, "-"), "-")</f>
        <v>-</v>
      </c>
      <c r="X838" t="str">
        <f ca="1">IF(ISNUMBER(U838), IFERROR(MATCH(A838,OFFSET(Activiteitenoverzicht!$D$5:$D$10001,U838,0), 0)+U838, "-"), "-")</f>
        <v>-</v>
      </c>
      <c r="AA838" t="str">
        <f ca="1">IF(ISNUMBER(X838), IFERROR(MATCH(A838,OFFSET(Activiteitenoverzicht!$D$5:$D$10001,X838,0), 0)+X838, "-"), "-")</f>
        <v>-</v>
      </c>
    </row>
    <row r="839" spans="2:27" x14ac:dyDescent="0.25">
      <c r="B839">
        <f t="shared" si="13"/>
        <v>0</v>
      </c>
      <c r="C839" t="e">
        <f>MATCH(A839,Activiteitenoverzicht!$D$5:$D$10001, 0)</f>
        <v>#N/A</v>
      </c>
      <c r="D839" t="e" cm="1">
        <f t="array" ref="D839">IF(INDEX(Activiteitenoverzicht!$B$5:$B$10001,C839)&lt;&gt;0,INDEX(Activiteitenoverzicht!$B$5:$B$10001,C839),"niet gevonden")</f>
        <v>#N/A</v>
      </c>
      <c r="E839" t="e" cm="1">
        <f t="array" ref="E839">IF(INDEX(Activiteitenoverzicht!$G$5:$G$10001,C839)&lt;&gt;0,INDEX(Activiteitenoverzicht!$G$5:$G$10001,C839),"niet gevonden")</f>
        <v>#N/A</v>
      </c>
      <c r="F839" t="str">
        <f ca="1">IFERROR(MATCH(A839,OFFSET(Activiteitenoverzicht!$D$5:$D$2079,C839,0), 0)+C839, "-")</f>
        <v>-</v>
      </c>
      <c r="G839" t="str" cm="1">
        <f t="array" aca="1" ref="G839" ca="1">IF(ISNUMBER(F839),IF(INDEX(Activiteitenoverzicht!$B$5:$B$10001,F839)&lt;&gt;0,INDEX(Activiteitenoverzicht!$B$5:$B$10001,F839),"niet gevonden"),"-")</f>
        <v>-</v>
      </c>
      <c r="H839" t="str" cm="1">
        <f t="array" aca="1" ref="H839" ca="1">IF(ISNUMBER(F839),IF(INDEX(Activiteitenoverzicht!$G$5:$G$10001,F839)&lt;&gt;0,INDEX(Activiteitenoverzicht!$G$5:$G$10001,F839),"niet gevonden"),"-")</f>
        <v>-</v>
      </c>
      <c r="I839" t="str">
        <f ca="1">IF(ISNUMBER(F839), IFERROR(MATCH(A839,OFFSET(Activiteitenoverzicht!$D$5:$D$10001,F839,0), 0)+F839, "-"), "-")</f>
        <v>-</v>
      </c>
      <c r="J839" t="str" cm="1">
        <f t="array" aca="1" ref="J839" ca="1">IF(ISNUMBER(I839),IF(INDEX(Activiteitenoverzicht!$B$5:$B$10001,I839)&lt;&gt;0,INDEX(Activiteitenoverzicht!$B$5:$B$10001,I839),"niet gevonden"),"-")</f>
        <v>-</v>
      </c>
      <c r="K839" t="str" cm="1">
        <f t="array" aca="1" ref="K839" ca="1">IF(ISNUMBER(I839),IF(INDEX(Activiteitenoverzicht!$G$5:$G$10001,I839)&lt;&gt;0,INDEX(Activiteitenoverzicht!$G$5:$G$10001,I839),"niet gevonden"),"-")</f>
        <v>-</v>
      </c>
      <c r="L839" t="str">
        <f ca="1">IF(ISNUMBER(I839), IFERROR(MATCH(A839,OFFSET(Activiteitenoverzicht!$D$5:$D$10001,I839,0), 0)+I839, "-"), "-")</f>
        <v>-</v>
      </c>
      <c r="M839" t="str" cm="1">
        <f t="array" aca="1" ref="M839" ca="1">IF(ISNUMBER(L839),IF(INDEX(Activiteitenoverzicht!$B$5:$B$10001,L839)&lt;&gt;0,INDEX(Activiteitenoverzicht!$B$5:$B$10001,L839),"niet gevonden"),"-")</f>
        <v>-</v>
      </c>
      <c r="N839" t="str" cm="1">
        <f t="array" aca="1" ref="N839" ca="1">IF(ISNUMBER(L839),IF(INDEX(Activiteitenoverzicht!$G$5:$G$10001,L839)&lt;&gt;0,INDEX(Activiteitenoverzicht!$G$5:$G$10001,L839),"niet gevonden"),"-")</f>
        <v>-</v>
      </c>
      <c r="O839" t="str">
        <f ca="1">IF(ISNUMBER(L839), IFERROR(MATCH(A839,OFFSET(Activiteitenoverzicht!$D$5:$D$10001,L839,0), 0)+L839, "-"), "-")</f>
        <v>-</v>
      </c>
      <c r="R839" t="str">
        <f ca="1">IF(ISNUMBER(O839), IFERROR(MATCH(A839,OFFSET(Activiteitenoverzicht!$D$5:$D$10001,O839,0), 0)+O839, "-"), "-")</f>
        <v>-</v>
      </c>
      <c r="U839" t="str">
        <f ca="1">IF(ISNUMBER(R839), IFERROR(MATCH(A839,OFFSET(Activiteitenoverzicht!$D$5:$D$10001,R839,0), 0)+R839, "-"), "-")</f>
        <v>-</v>
      </c>
      <c r="X839" t="str">
        <f ca="1">IF(ISNUMBER(U839), IFERROR(MATCH(A839,OFFSET(Activiteitenoverzicht!$D$5:$D$10001,U839,0), 0)+U839, "-"), "-")</f>
        <v>-</v>
      </c>
      <c r="AA839" t="str">
        <f ca="1">IF(ISNUMBER(X839), IFERROR(MATCH(A839,OFFSET(Activiteitenoverzicht!$D$5:$D$10001,X839,0), 0)+X839, "-"), "-")</f>
        <v>-</v>
      </c>
    </row>
    <row r="840" spans="2:27" x14ac:dyDescent="0.25">
      <c r="B840">
        <f t="shared" si="13"/>
        <v>0</v>
      </c>
      <c r="C840" t="e">
        <f>MATCH(A840,Activiteitenoverzicht!$D$5:$D$10001, 0)</f>
        <v>#N/A</v>
      </c>
      <c r="D840" t="e" cm="1">
        <f t="array" ref="D840">IF(INDEX(Activiteitenoverzicht!$B$5:$B$10001,C840)&lt;&gt;0,INDEX(Activiteitenoverzicht!$B$5:$B$10001,C840),"niet gevonden")</f>
        <v>#N/A</v>
      </c>
      <c r="E840" t="e" cm="1">
        <f t="array" ref="E840">IF(INDEX(Activiteitenoverzicht!$G$5:$G$10001,C840)&lt;&gt;0,INDEX(Activiteitenoverzicht!$G$5:$G$10001,C840),"niet gevonden")</f>
        <v>#N/A</v>
      </c>
      <c r="F840" t="str">
        <f ca="1">IFERROR(MATCH(A840,OFFSET(Activiteitenoverzicht!$D$5:$D$2079,C840,0), 0)+C840, "-")</f>
        <v>-</v>
      </c>
      <c r="G840" t="str" cm="1">
        <f t="array" aca="1" ref="G840" ca="1">IF(ISNUMBER(F840),IF(INDEX(Activiteitenoverzicht!$B$5:$B$10001,F840)&lt;&gt;0,INDEX(Activiteitenoverzicht!$B$5:$B$10001,F840),"niet gevonden"),"-")</f>
        <v>-</v>
      </c>
      <c r="H840" t="str" cm="1">
        <f t="array" aca="1" ref="H840" ca="1">IF(ISNUMBER(F840),IF(INDEX(Activiteitenoverzicht!$G$5:$G$10001,F840)&lt;&gt;0,INDEX(Activiteitenoverzicht!$G$5:$G$10001,F840),"niet gevonden"),"-")</f>
        <v>-</v>
      </c>
      <c r="I840" t="str">
        <f ca="1">IF(ISNUMBER(F840), IFERROR(MATCH(A840,OFFSET(Activiteitenoverzicht!$D$5:$D$10001,F840,0), 0)+F840, "-"), "-")</f>
        <v>-</v>
      </c>
      <c r="J840" t="str" cm="1">
        <f t="array" aca="1" ref="J840" ca="1">IF(ISNUMBER(I840),IF(INDEX(Activiteitenoverzicht!$B$5:$B$10001,I840)&lt;&gt;0,INDEX(Activiteitenoverzicht!$B$5:$B$10001,I840),"niet gevonden"),"-")</f>
        <v>-</v>
      </c>
      <c r="K840" t="str" cm="1">
        <f t="array" aca="1" ref="K840" ca="1">IF(ISNUMBER(I840),IF(INDEX(Activiteitenoverzicht!$G$5:$G$10001,I840)&lt;&gt;0,INDEX(Activiteitenoverzicht!$G$5:$G$10001,I840),"niet gevonden"),"-")</f>
        <v>-</v>
      </c>
      <c r="L840" t="str">
        <f ca="1">IF(ISNUMBER(I840), IFERROR(MATCH(A840,OFFSET(Activiteitenoverzicht!$D$5:$D$10001,I840,0), 0)+I840, "-"), "-")</f>
        <v>-</v>
      </c>
      <c r="M840" t="str" cm="1">
        <f t="array" aca="1" ref="M840" ca="1">IF(ISNUMBER(L840),IF(INDEX(Activiteitenoverzicht!$B$5:$B$10001,L840)&lt;&gt;0,INDEX(Activiteitenoverzicht!$B$5:$B$10001,L840),"niet gevonden"),"-")</f>
        <v>-</v>
      </c>
      <c r="N840" t="str" cm="1">
        <f t="array" aca="1" ref="N840" ca="1">IF(ISNUMBER(L840),IF(INDEX(Activiteitenoverzicht!$G$5:$G$10001,L840)&lt;&gt;0,INDEX(Activiteitenoverzicht!$G$5:$G$10001,L840),"niet gevonden"),"-")</f>
        <v>-</v>
      </c>
      <c r="O840" t="str">
        <f ca="1">IF(ISNUMBER(L840), IFERROR(MATCH(A840,OFFSET(Activiteitenoverzicht!$D$5:$D$10001,L840,0), 0)+L840, "-"), "-")</f>
        <v>-</v>
      </c>
      <c r="R840" t="str">
        <f ca="1">IF(ISNUMBER(O840), IFERROR(MATCH(A840,OFFSET(Activiteitenoverzicht!$D$5:$D$10001,O840,0), 0)+O840, "-"), "-")</f>
        <v>-</v>
      </c>
      <c r="U840" t="str">
        <f ca="1">IF(ISNUMBER(R840), IFERROR(MATCH(A840,OFFSET(Activiteitenoverzicht!$D$5:$D$10001,R840,0), 0)+R840, "-"), "-")</f>
        <v>-</v>
      </c>
      <c r="X840" t="str">
        <f ca="1">IF(ISNUMBER(U840), IFERROR(MATCH(A840,OFFSET(Activiteitenoverzicht!$D$5:$D$10001,U840,0), 0)+U840, "-"), "-")</f>
        <v>-</v>
      </c>
      <c r="AA840" t="str">
        <f ca="1">IF(ISNUMBER(X840), IFERROR(MATCH(A840,OFFSET(Activiteitenoverzicht!$D$5:$D$10001,X840,0), 0)+X840, "-"), "-")</f>
        <v>-</v>
      </c>
    </row>
    <row r="841" spans="2:27" x14ac:dyDescent="0.25">
      <c r="B841">
        <f t="shared" si="13"/>
        <v>0</v>
      </c>
      <c r="C841" t="e">
        <f>MATCH(A841,Activiteitenoverzicht!$D$5:$D$10001, 0)</f>
        <v>#N/A</v>
      </c>
      <c r="D841" t="e" cm="1">
        <f t="array" ref="D841">IF(INDEX(Activiteitenoverzicht!$B$5:$B$10001,C841)&lt;&gt;0,INDEX(Activiteitenoverzicht!$B$5:$B$10001,C841),"niet gevonden")</f>
        <v>#N/A</v>
      </c>
      <c r="E841" t="e" cm="1">
        <f t="array" ref="E841">IF(INDEX(Activiteitenoverzicht!$G$5:$G$10001,C841)&lt;&gt;0,INDEX(Activiteitenoverzicht!$G$5:$G$10001,C841),"niet gevonden")</f>
        <v>#N/A</v>
      </c>
      <c r="F841" t="str">
        <f ca="1">IFERROR(MATCH(A841,OFFSET(Activiteitenoverzicht!$D$5:$D$2079,C841,0), 0)+C841, "-")</f>
        <v>-</v>
      </c>
      <c r="G841" t="str" cm="1">
        <f t="array" aca="1" ref="G841" ca="1">IF(ISNUMBER(F841),IF(INDEX(Activiteitenoverzicht!$B$5:$B$10001,F841)&lt;&gt;0,INDEX(Activiteitenoverzicht!$B$5:$B$10001,F841),"niet gevonden"),"-")</f>
        <v>-</v>
      </c>
      <c r="H841" t="str" cm="1">
        <f t="array" aca="1" ref="H841" ca="1">IF(ISNUMBER(F841),IF(INDEX(Activiteitenoverzicht!$G$5:$G$10001,F841)&lt;&gt;0,INDEX(Activiteitenoverzicht!$G$5:$G$10001,F841),"niet gevonden"),"-")</f>
        <v>-</v>
      </c>
      <c r="I841" t="str">
        <f ca="1">IF(ISNUMBER(F841), IFERROR(MATCH(A841,OFFSET(Activiteitenoverzicht!$D$5:$D$10001,F841,0), 0)+F841, "-"), "-")</f>
        <v>-</v>
      </c>
      <c r="J841" t="str" cm="1">
        <f t="array" aca="1" ref="J841" ca="1">IF(ISNUMBER(I841),IF(INDEX(Activiteitenoverzicht!$B$5:$B$10001,I841)&lt;&gt;0,INDEX(Activiteitenoverzicht!$B$5:$B$10001,I841),"niet gevonden"),"-")</f>
        <v>-</v>
      </c>
      <c r="K841" t="str" cm="1">
        <f t="array" aca="1" ref="K841" ca="1">IF(ISNUMBER(I841),IF(INDEX(Activiteitenoverzicht!$G$5:$G$10001,I841)&lt;&gt;0,INDEX(Activiteitenoverzicht!$G$5:$G$10001,I841),"niet gevonden"),"-")</f>
        <v>-</v>
      </c>
      <c r="L841" t="str">
        <f ca="1">IF(ISNUMBER(I841), IFERROR(MATCH(A841,OFFSET(Activiteitenoverzicht!$D$5:$D$10001,I841,0), 0)+I841, "-"), "-")</f>
        <v>-</v>
      </c>
      <c r="M841" t="str" cm="1">
        <f t="array" aca="1" ref="M841" ca="1">IF(ISNUMBER(L841),IF(INDEX(Activiteitenoverzicht!$B$5:$B$10001,L841)&lt;&gt;0,INDEX(Activiteitenoverzicht!$B$5:$B$10001,L841),"niet gevonden"),"-")</f>
        <v>-</v>
      </c>
      <c r="N841" t="str" cm="1">
        <f t="array" aca="1" ref="N841" ca="1">IF(ISNUMBER(L841),IF(INDEX(Activiteitenoverzicht!$G$5:$G$10001,L841)&lt;&gt;0,INDEX(Activiteitenoverzicht!$G$5:$G$10001,L841),"niet gevonden"),"-")</f>
        <v>-</v>
      </c>
      <c r="O841" t="str">
        <f ca="1">IF(ISNUMBER(L841), IFERROR(MATCH(A841,OFFSET(Activiteitenoverzicht!$D$5:$D$10001,L841,0), 0)+L841, "-"), "-")</f>
        <v>-</v>
      </c>
      <c r="R841" t="str">
        <f ca="1">IF(ISNUMBER(O841), IFERROR(MATCH(A841,OFFSET(Activiteitenoverzicht!$D$5:$D$10001,O841,0), 0)+O841, "-"), "-")</f>
        <v>-</v>
      </c>
      <c r="U841" t="str">
        <f ca="1">IF(ISNUMBER(R841), IFERROR(MATCH(A841,OFFSET(Activiteitenoverzicht!$D$5:$D$10001,R841,0), 0)+R841, "-"), "-")</f>
        <v>-</v>
      </c>
      <c r="X841" t="str">
        <f ca="1">IF(ISNUMBER(U841), IFERROR(MATCH(A841,OFFSET(Activiteitenoverzicht!$D$5:$D$10001,U841,0), 0)+U841, "-"), "-")</f>
        <v>-</v>
      </c>
      <c r="AA841" t="str">
        <f ca="1">IF(ISNUMBER(X841), IFERROR(MATCH(A841,OFFSET(Activiteitenoverzicht!$D$5:$D$10001,X841,0), 0)+X841, "-"), "-")</f>
        <v>-</v>
      </c>
    </row>
    <row r="842" spans="2:27" x14ac:dyDescent="0.25">
      <c r="B842">
        <f t="shared" si="13"/>
        <v>0</v>
      </c>
      <c r="C842" t="e">
        <f>MATCH(A842,Activiteitenoverzicht!$D$5:$D$10001, 0)</f>
        <v>#N/A</v>
      </c>
      <c r="D842" t="e" cm="1">
        <f t="array" ref="D842">IF(INDEX(Activiteitenoverzicht!$B$5:$B$10001,C842)&lt;&gt;0,INDEX(Activiteitenoverzicht!$B$5:$B$10001,C842),"niet gevonden")</f>
        <v>#N/A</v>
      </c>
      <c r="E842" t="e" cm="1">
        <f t="array" ref="E842">IF(INDEX(Activiteitenoverzicht!$G$5:$G$10001,C842)&lt;&gt;0,INDEX(Activiteitenoverzicht!$G$5:$G$10001,C842),"niet gevonden")</f>
        <v>#N/A</v>
      </c>
      <c r="F842" t="str">
        <f ca="1">IFERROR(MATCH(A842,OFFSET(Activiteitenoverzicht!$D$5:$D$2079,C842,0), 0)+C842, "-")</f>
        <v>-</v>
      </c>
      <c r="G842" t="str" cm="1">
        <f t="array" aca="1" ref="G842" ca="1">IF(ISNUMBER(F842),IF(INDEX(Activiteitenoverzicht!$B$5:$B$10001,F842)&lt;&gt;0,INDEX(Activiteitenoverzicht!$B$5:$B$10001,F842),"niet gevonden"),"-")</f>
        <v>-</v>
      </c>
      <c r="H842" t="str" cm="1">
        <f t="array" aca="1" ref="H842" ca="1">IF(ISNUMBER(F842),IF(INDEX(Activiteitenoverzicht!$G$5:$G$10001,F842)&lt;&gt;0,INDEX(Activiteitenoverzicht!$G$5:$G$10001,F842),"niet gevonden"),"-")</f>
        <v>-</v>
      </c>
      <c r="I842" t="str">
        <f ca="1">IF(ISNUMBER(F842), IFERROR(MATCH(A842,OFFSET(Activiteitenoverzicht!$D$5:$D$10001,F842,0), 0)+F842, "-"), "-")</f>
        <v>-</v>
      </c>
      <c r="J842" t="str" cm="1">
        <f t="array" aca="1" ref="J842" ca="1">IF(ISNUMBER(I842),IF(INDEX(Activiteitenoverzicht!$B$5:$B$10001,I842)&lt;&gt;0,INDEX(Activiteitenoverzicht!$B$5:$B$10001,I842),"niet gevonden"),"-")</f>
        <v>-</v>
      </c>
      <c r="K842" t="str" cm="1">
        <f t="array" aca="1" ref="K842" ca="1">IF(ISNUMBER(I842),IF(INDEX(Activiteitenoverzicht!$G$5:$G$10001,I842)&lt;&gt;0,INDEX(Activiteitenoverzicht!$G$5:$G$10001,I842),"niet gevonden"),"-")</f>
        <v>-</v>
      </c>
      <c r="L842" t="str">
        <f ca="1">IF(ISNUMBER(I842), IFERROR(MATCH(A842,OFFSET(Activiteitenoverzicht!$D$5:$D$10001,I842,0), 0)+I842, "-"), "-")</f>
        <v>-</v>
      </c>
      <c r="M842" t="str" cm="1">
        <f t="array" aca="1" ref="M842" ca="1">IF(ISNUMBER(L842),IF(INDEX(Activiteitenoverzicht!$B$5:$B$10001,L842)&lt;&gt;0,INDEX(Activiteitenoverzicht!$B$5:$B$10001,L842),"niet gevonden"),"-")</f>
        <v>-</v>
      </c>
      <c r="N842" t="str" cm="1">
        <f t="array" aca="1" ref="N842" ca="1">IF(ISNUMBER(L842),IF(INDEX(Activiteitenoverzicht!$G$5:$G$10001,L842)&lt;&gt;0,INDEX(Activiteitenoverzicht!$G$5:$G$10001,L842),"niet gevonden"),"-")</f>
        <v>-</v>
      </c>
      <c r="O842" t="str">
        <f ca="1">IF(ISNUMBER(L842), IFERROR(MATCH(A842,OFFSET(Activiteitenoverzicht!$D$5:$D$10001,L842,0), 0)+L842, "-"), "-")</f>
        <v>-</v>
      </c>
      <c r="R842" t="str">
        <f ca="1">IF(ISNUMBER(O842), IFERROR(MATCH(A842,OFFSET(Activiteitenoverzicht!$D$5:$D$10001,O842,0), 0)+O842, "-"), "-")</f>
        <v>-</v>
      </c>
      <c r="U842" t="str">
        <f ca="1">IF(ISNUMBER(R842), IFERROR(MATCH(A842,OFFSET(Activiteitenoverzicht!$D$5:$D$10001,R842,0), 0)+R842, "-"), "-")</f>
        <v>-</v>
      </c>
      <c r="X842" t="str">
        <f ca="1">IF(ISNUMBER(U842), IFERROR(MATCH(A842,OFFSET(Activiteitenoverzicht!$D$5:$D$10001,U842,0), 0)+U842, "-"), "-")</f>
        <v>-</v>
      </c>
      <c r="AA842" t="str">
        <f ca="1">IF(ISNUMBER(X842), IFERROR(MATCH(A842,OFFSET(Activiteitenoverzicht!$D$5:$D$10001,X842,0), 0)+X842, "-"), "-")</f>
        <v>-</v>
      </c>
    </row>
    <row r="843" spans="2:27" x14ac:dyDescent="0.25">
      <c r="B843">
        <f t="shared" si="13"/>
        <v>0</v>
      </c>
      <c r="C843" t="e">
        <f>MATCH(A843,Activiteitenoverzicht!$D$5:$D$10001, 0)</f>
        <v>#N/A</v>
      </c>
      <c r="D843" t="e" cm="1">
        <f t="array" ref="D843">IF(INDEX(Activiteitenoverzicht!$B$5:$B$10001,C843)&lt;&gt;0,INDEX(Activiteitenoverzicht!$B$5:$B$10001,C843),"niet gevonden")</f>
        <v>#N/A</v>
      </c>
      <c r="E843" t="e" cm="1">
        <f t="array" ref="E843">IF(INDEX(Activiteitenoverzicht!$G$5:$G$10001,C843)&lt;&gt;0,INDEX(Activiteitenoverzicht!$G$5:$G$10001,C843),"niet gevonden")</f>
        <v>#N/A</v>
      </c>
      <c r="F843" t="str">
        <f ca="1">IFERROR(MATCH(A843,OFFSET(Activiteitenoverzicht!$D$5:$D$2079,C843,0), 0)+C843, "-")</f>
        <v>-</v>
      </c>
      <c r="G843" t="str" cm="1">
        <f t="array" aca="1" ref="G843" ca="1">IF(ISNUMBER(F843),IF(INDEX(Activiteitenoverzicht!$B$5:$B$10001,F843)&lt;&gt;0,INDEX(Activiteitenoverzicht!$B$5:$B$10001,F843),"niet gevonden"),"-")</f>
        <v>-</v>
      </c>
      <c r="H843" t="str" cm="1">
        <f t="array" aca="1" ref="H843" ca="1">IF(ISNUMBER(F843),IF(INDEX(Activiteitenoverzicht!$G$5:$G$10001,F843)&lt;&gt;0,INDEX(Activiteitenoverzicht!$G$5:$G$10001,F843),"niet gevonden"),"-")</f>
        <v>-</v>
      </c>
      <c r="I843" t="str">
        <f ca="1">IF(ISNUMBER(F843), IFERROR(MATCH(A843,OFFSET(Activiteitenoverzicht!$D$5:$D$10001,F843,0), 0)+F843, "-"), "-")</f>
        <v>-</v>
      </c>
      <c r="J843" t="str" cm="1">
        <f t="array" aca="1" ref="J843" ca="1">IF(ISNUMBER(I843),IF(INDEX(Activiteitenoverzicht!$B$5:$B$10001,I843)&lt;&gt;0,INDEX(Activiteitenoverzicht!$B$5:$B$10001,I843),"niet gevonden"),"-")</f>
        <v>-</v>
      </c>
      <c r="K843" t="str" cm="1">
        <f t="array" aca="1" ref="K843" ca="1">IF(ISNUMBER(I843),IF(INDEX(Activiteitenoverzicht!$G$5:$G$10001,I843)&lt;&gt;0,INDEX(Activiteitenoverzicht!$G$5:$G$10001,I843),"niet gevonden"),"-")</f>
        <v>-</v>
      </c>
      <c r="L843" t="str">
        <f ca="1">IF(ISNUMBER(I843), IFERROR(MATCH(A843,OFFSET(Activiteitenoverzicht!$D$5:$D$10001,I843,0), 0)+I843, "-"), "-")</f>
        <v>-</v>
      </c>
      <c r="M843" t="str" cm="1">
        <f t="array" aca="1" ref="M843" ca="1">IF(ISNUMBER(L843),IF(INDEX(Activiteitenoverzicht!$B$5:$B$10001,L843)&lt;&gt;0,INDEX(Activiteitenoverzicht!$B$5:$B$10001,L843),"niet gevonden"),"-")</f>
        <v>-</v>
      </c>
      <c r="N843" t="str" cm="1">
        <f t="array" aca="1" ref="N843" ca="1">IF(ISNUMBER(L843),IF(INDEX(Activiteitenoverzicht!$G$5:$G$10001,L843)&lt;&gt;0,INDEX(Activiteitenoverzicht!$G$5:$G$10001,L843),"niet gevonden"),"-")</f>
        <v>-</v>
      </c>
      <c r="O843" t="str">
        <f ca="1">IF(ISNUMBER(L843), IFERROR(MATCH(A843,OFFSET(Activiteitenoverzicht!$D$5:$D$10001,L843,0), 0)+L843, "-"), "-")</f>
        <v>-</v>
      </c>
      <c r="R843" t="str">
        <f ca="1">IF(ISNUMBER(O843), IFERROR(MATCH(A843,OFFSET(Activiteitenoverzicht!$D$5:$D$10001,O843,0), 0)+O843, "-"), "-")</f>
        <v>-</v>
      </c>
      <c r="U843" t="str">
        <f ca="1">IF(ISNUMBER(R843), IFERROR(MATCH(A843,OFFSET(Activiteitenoverzicht!$D$5:$D$10001,R843,0), 0)+R843, "-"), "-")</f>
        <v>-</v>
      </c>
      <c r="X843" t="str">
        <f ca="1">IF(ISNUMBER(U843), IFERROR(MATCH(A843,OFFSET(Activiteitenoverzicht!$D$5:$D$10001,U843,0), 0)+U843, "-"), "-")</f>
        <v>-</v>
      </c>
      <c r="AA843" t="str">
        <f ca="1">IF(ISNUMBER(X843), IFERROR(MATCH(A843,OFFSET(Activiteitenoverzicht!$D$5:$D$10001,X843,0), 0)+X843, "-"), "-")</f>
        <v>-</v>
      </c>
    </row>
    <row r="844" spans="2:27" x14ac:dyDescent="0.25">
      <c r="B844">
        <f t="shared" si="13"/>
        <v>0</v>
      </c>
      <c r="C844" t="e">
        <f>MATCH(A844,Activiteitenoverzicht!$D$5:$D$10001, 0)</f>
        <v>#N/A</v>
      </c>
      <c r="D844" t="e" cm="1">
        <f t="array" ref="D844">IF(INDEX(Activiteitenoverzicht!$B$5:$B$10001,C844)&lt;&gt;0,INDEX(Activiteitenoverzicht!$B$5:$B$10001,C844),"niet gevonden")</f>
        <v>#N/A</v>
      </c>
      <c r="E844" t="e" cm="1">
        <f t="array" ref="E844">IF(INDEX(Activiteitenoverzicht!$G$5:$G$10001,C844)&lt;&gt;0,INDEX(Activiteitenoverzicht!$G$5:$G$10001,C844),"niet gevonden")</f>
        <v>#N/A</v>
      </c>
      <c r="F844" t="str">
        <f ca="1">IFERROR(MATCH(A844,OFFSET(Activiteitenoverzicht!$D$5:$D$2079,C844,0), 0)+C844, "-")</f>
        <v>-</v>
      </c>
      <c r="G844" t="str" cm="1">
        <f t="array" aca="1" ref="G844" ca="1">IF(ISNUMBER(F844),IF(INDEX(Activiteitenoverzicht!$B$5:$B$10001,F844)&lt;&gt;0,INDEX(Activiteitenoverzicht!$B$5:$B$10001,F844),"niet gevonden"),"-")</f>
        <v>-</v>
      </c>
      <c r="H844" t="str" cm="1">
        <f t="array" aca="1" ref="H844" ca="1">IF(ISNUMBER(F844),IF(INDEX(Activiteitenoverzicht!$G$5:$G$10001,F844)&lt;&gt;0,INDEX(Activiteitenoverzicht!$G$5:$G$10001,F844),"niet gevonden"),"-")</f>
        <v>-</v>
      </c>
      <c r="I844" t="str">
        <f ca="1">IF(ISNUMBER(F844), IFERROR(MATCH(A844,OFFSET(Activiteitenoverzicht!$D$5:$D$10001,F844,0), 0)+F844, "-"), "-")</f>
        <v>-</v>
      </c>
      <c r="J844" t="str" cm="1">
        <f t="array" aca="1" ref="J844" ca="1">IF(ISNUMBER(I844),IF(INDEX(Activiteitenoverzicht!$B$5:$B$10001,I844)&lt;&gt;0,INDEX(Activiteitenoverzicht!$B$5:$B$10001,I844),"niet gevonden"),"-")</f>
        <v>-</v>
      </c>
      <c r="K844" t="str" cm="1">
        <f t="array" aca="1" ref="K844" ca="1">IF(ISNUMBER(I844),IF(INDEX(Activiteitenoverzicht!$G$5:$G$10001,I844)&lt;&gt;0,INDEX(Activiteitenoverzicht!$G$5:$G$10001,I844),"niet gevonden"),"-")</f>
        <v>-</v>
      </c>
      <c r="L844" t="str">
        <f ca="1">IF(ISNUMBER(I844), IFERROR(MATCH(A844,OFFSET(Activiteitenoverzicht!$D$5:$D$10001,I844,0), 0)+I844, "-"), "-")</f>
        <v>-</v>
      </c>
      <c r="M844" t="str" cm="1">
        <f t="array" aca="1" ref="M844" ca="1">IF(ISNUMBER(L844),IF(INDEX(Activiteitenoverzicht!$B$5:$B$10001,L844)&lt;&gt;0,INDEX(Activiteitenoverzicht!$B$5:$B$10001,L844),"niet gevonden"),"-")</f>
        <v>-</v>
      </c>
      <c r="N844" t="str" cm="1">
        <f t="array" aca="1" ref="N844" ca="1">IF(ISNUMBER(L844),IF(INDEX(Activiteitenoverzicht!$G$5:$G$10001,L844)&lt;&gt;0,INDEX(Activiteitenoverzicht!$G$5:$G$10001,L844),"niet gevonden"),"-")</f>
        <v>-</v>
      </c>
      <c r="O844" t="str">
        <f ca="1">IF(ISNUMBER(L844), IFERROR(MATCH(A844,OFFSET(Activiteitenoverzicht!$D$5:$D$10001,L844,0), 0)+L844, "-"), "-")</f>
        <v>-</v>
      </c>
      <c r="R844" t="str">
        <f ca="1">IF(ISNUMBER(O844), IFERROR(MATCH(A844,OFFSET(Activiteitenoverzicht!$D$5:$D$10001,O844,0), 0)+O844, "-"), "-")</f>
        <v>-</v>
      </c>
      <c r="U844" t="str">
        <f ca="1">IF(ISNUMBER(R844), IFERROR(MATCH(A844,OFFSET(Activiteitenoverzicht!$D$5:$D$10001,R844,0), 0)+R844, "-"), "-")</f>
        <v>-</v>
      </c>
      <c r="X844" t="str">
        <f ca="1">IF(ISNUMBER(U844), IFERROR(MATCH(A844,OFFSET(Activiteitenoverzicht!$D$5:$D$10001,U844,0), 0)+U844, "-"), "-")</f>
        <v>-</v>
      </c>
      <c r="AA844" t="str">
        <f ca="1">IF(ISNUMBER(X844), IFERROR(MATCH(A844,OFFSET(Activiteitenoverzicht!$D$5:$D$10001,X844,0), 0)+X844, "-"), "-")</f>
        <v>-</v>
      </c>
    </row>
    <row r="845" spans="2:27" x14ac:dyDescent="0.25">
      <c r="B845">
        <f t="shared" si="13"/>
        <v>0</v>
      </c>
      <c r="C845" t="e">
        <f>MATCH(A845,Activiteitenoverzicht!$D$5:$D$10001, 0)</f>
        <v>#N/A</v>
      </c>
      <c r="D845" t="e" cm="1">
        <f t="array" ref="D845">IF(INDEX(Activiteitenoverzicht!$B$5:$B$10001,C845)&lt;&gt;0,INDEX(Activiteitenoverzicht!$B$5:$B$10001,C845),"niet gevonden")</f>
        <v>#N/A</v>
      </c>
      <c r="E845" t="e" cm="1">
        <f t="array" ref="E845">IF(INDEX(Activiteitenoverzicht!$G$5:$G$10001,C845)&lt;&gt;0,INDEX(Activiteitenoverzicht!$G$5:$G$10001,C845),"niet gevonden")</f>
        <v>#N/A</v>
      </c>
      <c r="F845" t="str">
        <f ca="1">IFERROR(MATCH(A845,OFFSET(Activiteitenoverzicht!$D$5:$D$2079,C845,0), 0)+C845, "-")</f>
        <v>-</v>
      </c>
      <c r="G845" t="str" cm="1">
        <f t="array" aca="1" ref="G845" ca="1">IF(ISNUMBER(F845),IF(INDEX(Activiteitenoverzicht!$B$5:$B$10001,F845)&lt;&gt;0,INDEX(Activiteitenoverzicht!$B$5:$B$10001,F845),"niet gevonden"),"-")</f>
        <v>-</v>
      </c>
      <c r="H845" t="str" cm="1">
        <f t="array" aca="1" ref="H845" ca="1">IF(ISNUMBER(F845),IF(INDEX(Activiteitenoverzicht!$G$5:$G$10001,F845)&lt;&gt;0,INDEX(Activiteitenoverzicht!$G$5:$G$10001,F845),"niet gevonden"),"-")</f>
        <v>-</v>
      </c>
      <c r="I845" t="str">
        <f ca="1">IF(ISNUMBER(F845), IFERROR(MATCH(A845,OFFSET(Activiteitenoverzicht!$D$5:$D$10001,F845,0), 0)+F845, "-"), "-")</f>
        <v>-</v>
      </c>
      <c r="J845" t="str" cm="1">
        <f t="array" aca="1" ref="J845" ca="1">IF(ISNUMBER(I845),IF(INDEX(Activiteitenoverzicht!$B$5:$B$10001,I845)&lt;&gt;0,INDEX(Activiteitenoverzicht!$B$5:$B$10001,I845),"niet gevonden"),"-")</f>
        <v>-</v>
      </c>
      <c r="K845" t="str" cm="1">
        <f t="array" aca="1" ref="K845" ca="1">IF(ISNUMBER(I845),IF(INDEX(Activiteitenoverzicht!$G$5:$G$10001,I845)&lt;&gt;0,INDEX(Activiteitenoverzicht!$G$5:$G$10001,I845),"niet gevonden"),"-")</f>
        <v>-</v>
      </c>
      <c r="L845" t="str">
        <f ca="1">IF(ISNUMBER(I845), IFERROR(MATCH(A845,OFFSET(Activiteitenoverzicht!$D$5:$D$10001,I845,0), 0)+I845, "-"), "-")</f>
        <v>-</v>
      </c>
      <c r="M845" t="str" cm="1">
        <f t="array" aca="1" ref="M845" ca="1">IF(ISNUMBER(L845),IF(INDEX(Activiteitenoverzicht!$B$5:$B$10001,L845)&lt;&gt;0,INDEX(Activiteitenoverzicht!$B$5:$B$10001,L845),"niet gevonden"),"-")</f>
        <v>-</v>
      </c>
      <c r="N845" t="str" cm="1">
        <f t="array" aca="1" ref="N845" ca="1">IF(ISNUMBER(L845),IF(INDEX(Activiteitenoverzicht!$G$5:$G$10001,L845)&lt;&gt;0,INDEX(Activiteitenoverzicht!$G$5:$G$10001,L845),"niet gevonden"),"-")</f>
        <v>-</v>
      </c>
      <c r="O845" t="str">
        <f ca="1">IF(ISNUMBER(L845), IFERROR(MATCH(A845,OFFSET(Activiteitenoverzicht!$D$5:$D$10001,L845,0), 0)+L845, "-"), "-")</f>
        <v>-</v>
      </c>
      <c r="R845" t="str">
        <f ca="1">IF(ISNUMBER(O845), IFERROR(MATCH(A845,OFFSET(Activiteitenoverzicht!$D$5:$D$10001,O845,0), 0)+O845, "-"), "-")</f>
        <v>-</v>
      </c>
      <c r="U845" t="str">
        <f ca="1">IF(ISNUMBER(R845), IFERROR(MATCH(A845,OFFSET(Activiteitenoverzicht!$D$5:$D$10001,R845,0), 0)+R845, "-"), "-")</f>
        <v>-</v>
      </c>
      <c r="X845" t="str">
        <f ca="1">IF(ISNUMBER(U845), IFERROR(MATCH(A845,OFFSET(Activiteitenoverzicht!$D$5:$D$10001,U845,0), 0)+U845, "-"), "-")</f>
        <v>-</v>
      </c>
      <c r="AA845" t="str">
        <f ca="1">IF(ISNUMBER(X845), IFERROR(MATCH(A845,OFFSET(Activiteitenoverzicht!$D$5:$D$10001,X845,0), 0)+X845, "-"), "-")</f>
        <v>-</v>
      </c>
    </row>
    <row r="846" spans="2:27" x14ac:dyDescent="0.25">
      <c r="B846">
        <f t="shared" si="13"/>
        <v>0</v>
      </c>
      <c r="C846" t="e">
        <f>MATCH(A846,Activiteitenoverzicht!$D$5:$D$10001, 0)</f>
        <v>#N/A</v>
      </c>
      <c r="D846" t="e" cm="1">
        <f t="array" ref="D846">IF(INDEX(Activiteitenoverzicht!$B$5:$B$10001,C846)&lt;&gt;0,INDEX(Activiteitenoverzicht!$B$5:$B$10001,C846),"niet gevonden")</f>
        <v>#N/A</v>
      </c>
      <c r="E846" t="e" cm="1">
        <f t="array" ref="E846">IF(INDEX(Activiteitenoverzicht!$G$5:$G$10001,C846)&lt;&gt;0,INDEX(Activiteitenoverzicht!$G$5:$G$10001,C846),"niet gevonden")</f>
        <v>#N/A</v>
      </c>
      <c r="F846" t="str">
        <f ca="1">IFERROR(MATCH(A846,OFFSET(Activiteitenoverzicht!$D$5:$D$2079,C846,0), 0)+C846, "-")</f>
        <v>-</v>
      </c>
      <c r="G846" t="str" cm="1">
        <f t="array" aca="1" ref="G846" ca="1">IF(ISNUMBER(F846),IF(INDEX(Activiteitenoverzicht!$B$5:$B$10001,F846)&lt;&gt;0,INDEX(Activiteitenoverzicht!$B$5:$B$10001,F846),"niet gevonden"),"-")</f>
        <v>-</v>
      </c>
      <c r="H846" t="str" cm="1">
        <f t="array" aca="1" ref="H846" ca="1">IF(ISNUMBER(F846),IF(INDEX(Activiteitenoverzicht!$G$5:$G$10001,F846)&lt;&gt;0,INDEX(Activiteitenoverzicht!$G$5:$G$10001,F846),"niet gevonden"),"-")</f>
        <v>-</v>
      </c>
      <c r="I846" t="str">
        <f ca="1">IF(ISNUMBER(F846), IFERROR(MATCH(A846,OFFSET(Activiteitenoverzicht!$D$5:$D$10001,F846,0), 0)+F846, "-"), "-")</f>
        <v>-</v>
      </c>
      <c r="J846" t="str" cm="1">
        <f t="array" aca="1" ref="J846" ca="1">IF(ISNUMBER(I846),IF(INDEX(Activiteitenoverzicht!$B$5:$B$10001,I846)&lt;&gt;0,INDEX(Activiteitenoverzicht!$B$5:$B$10001,I846),"niet gevonden"),"-")</f>
        <v>-</v>
      </c>
      <c r="K846" t="str" cm="1">
        <f t="array" aca="1" ref="K846" ca="1">IF(ISNUMBER(I846),IF(INDEX(Activiteitenoverzicht!$G$5:$G$10001,I846)&lt;&gt;0,INDEX(Activiteitenoverzicht!$G$5:$G$10001,I846),"niet gevonden"),"-")</f>
        <v>-</v>
      </c>
      <c r="L846" t="str">
        <f ca="1">IF(ISNUMBER(I846), IFERROR(MATCH(A846,OFFSET(Activiteitenoverzicht!$D$5:$D$10001,I846,0), 0)+I846, "-"), "-")</f>
        <v>-</v>
      </c>
      <c r="M846" t="str" cm="1">
        <f t="array" aca="1" ref="M846" ca="1">IF(ISNUMBER(L846),IF(INDEX(Activiteitenoverzicht!$B$5:$B$10001,L846)&lt;&gt;0,INDEX(Activiteitenoverzicht!$B$5:$B$10001,L846),"niet gevonden"),"-")</f>
        <v>-</v>
      </c>
      <c r="N846" t="str" cm="1">
        <f t="array" aca="1" ref="N846" ca="1">IF(ISNUMBER(L846),IF(INDEX(Activiteitenoverzicht!$G$5:$G$10001,L846)&lt;&gt;0,INDEX(Activiteitenoverzicht!$G$5:$G$10001,L846),"niet gevonden"),"-")</f>
        <v>-</v>
      </c>
      <c r="O846" t="str">
        <f ca="1">IF(ISNUMBER(L846), IFERROR(MATCH(A846,OFFSET(Activiteitenoverzicht!$D$5:$D$10001,L846,0), 0)+L846, "-"), "-")</f>
        <v>-</v>
      </c>
      <c r="R846" t="str">
        <f ca="1">IF(ISNUMBER(O846), IFERROR(MATCH(A846,OFFSET(Activiteitenoverzicht!$D$5:$D$10001,O846,0), 0)+O846, "-"), "-")</f>
        <v>-</v>
      </c>
      <c r="U846" t="str">
        <f ca="1">IF(ISNUMBER(R846), IFERROR(MATCH(A846,OFFSET(Activiteitenoverzicht!$D$5:$D$10001,R846,0), 0)+R846, "-"), "-")</f>
        <v>-</v>
      </c>
      <c r="X846" t="str">
        <f ca="1">IF(ISNUMBER(U846), IFERROR(MATCH(A846,OFFSET(Activiteitenoverzicht!$D$5:$D$10001,U846,0), 0)+U846, "-"), "-")</f>
        <v>-</v>
      </c>
      <c r="AA846" t="str">
        <f ca="1">IF(ISNUMBER(X846), IFERROR(MATCH(A846,OFFSET(Activiteitenoverzicht!$D$5:$D$10001,X846,0), 0)+X846, "-"), "-")</f>
        <v>-</v>
      </c>
    </row>
    <row r="847" spans="2:27" x14ac:dyDescent="0.25">
      <c r="B847">
        <f t="shared" si="13"/>
        <v>0</v>
      </c>
      <c r="C847" t="e">
        <f>MATCH(A847,Activiteitenoverzicht!$D$5:$D$10001, 0)</f>
        <v>#N/A</v>
      </c>
      <c r="D847" t="e" cm="1">
        <f t="array" ref="D847">IF(INDEX(Activiteitenoverzicht!$B$5:$B$10001,C847)&lt;&gt;0,INDEX(Activiteitenoverzicht!$B$5:$B$10001,C847),"niet gevonden")</f>
        <v>#N/A</v>
      </c>
      <c r="E847" t="e" cm="1">
        <f t="array" ref="E847">IF(INDEX(Activiteitenoverzicht!$G$5:$G$10001,C847)&lt;&gt;0,INDEX(Activiteitenoverzicht!$G$5:$G$10001,C847),"niet gevonden")</f>
        <v>#N/A</v>
      </c>
      <c r="F847" t="str">
        <f ca="1">IFERROR(MATCH(A847,OFFSET(Activiteitenoverzicht!$D$5:$D$2079,C847,0), 0)+C847, "-")</f>
        <v>-</v>
      </c>
      <c r="G847" t="str" cm="1">
        <f t="array" aca="1" ref="G847" ca="1">IF(ISNUMBER(F847),IF(INDEX(Activiteitenoverzicht!$B$5:$B$10001,F847)&lt;&gt;0,INDEX(Activiteitenoverzicht!$B$5:$B$10001,F847),"niet gevonden"),"-")</f>
        <v>-</v>
      </c>
      <c r="H847" t="str" cm="1">
        <f t="array" aca="1" ref="H847" ca="1">IF(ISNUMBER(F847),IF(INDEX(Activiteitenoverzicht!$G$5:$G$10001,F847)&lt;&gt;0,INDEX(Activiteitenoverzicht!$G$5:$G$10001,F847),"niet gevonden"),"-")</f>
        <v>-</v>
      </c>
      <c r="I847" t="str">
        <f ca="1">IF(ISNUMBER(F847), IFERROR(MATCH(A847,OFFSET(Activiteitenoverzicht!$D$5:$D$10001,F847,0), 0)+F847, "-"), "-")</f>
        <v>-</v>
      </c>
      <c r="J847" t="str" cm="1">
        <f t="array" aca="1" ref="J847" ca="1">IF(ISNUMBER(I847),IF(INDEX(Activiteitenoverzicht!$B$5:$B$10001,I847)&lt;&gt;0,INDEX(Activiteitenoverzicht!$B$5:$B$10001,I847),"niet gevonden"),"-")</f>
        <v>-</v>
      </c>
      <c r="K847" t="str" cm="1">
        <f t="array" aca="1" ref="K847" ca="1">IF(ISNUMBER(I847),IF(INDEX(Activiteitenoverzicht!$G$5:$G$10001,I847)&lt;&gt;0,INDEX(Activiteitenoverzicht!$G$5:$G$10001,I847),"niet gevonden"),"-")</f>
        <v>-</v>
      </c>
      <c r="L847" t="str">
        <f ca="1">IF(ISNUMBER(I847), IFERROR(MATCH(A847,OFFSET(Activiteitenoverzicht!$D$5:$D$10001,I847,0), 0)+I847, "-"), "-")</f>
        <v>-</v>
      </c>
      <c r="M847" t="str" cm="1">
        <f t="array" aca="1" ref="M847" ca="1">IF(ISNUMBER(L847),IF(INDEX(Activiteitenoverzicht!$B$5:$B$10001,L847)&lt;&gt;0,INDEX(Activiteitenoverzicht!$B$5:$B$10001,L847),"niet gevonden"),"-")</f>
        <v>-</v>
      </c>
      <c r="N847" t="str" cm="1">
        <f t="array" aca="1" ref="N847" ca="1">IF(ISNUMBER(L847),IF(INDEX(Activiteitenoverzicht!$G$5:$G$10001,L847)&lt;&gt;0,INDEX(Activiteitenoverzicht!$G$5:$G$10001,L847),"niet gevonden"),"-")</f>
        <v>-</v>
      </c>
      <c r="O847" t="str">
        <f ca="1">IF(ISNUMBER(L847), IFERROR(MATCH(A847,OFFSET(Activiteitenoverzicht!$D$5:$D$10001,L847,0), 0)+L847, "-"), "-")</f>
        <v>-</v>
      </c>
      <c r="R847" t="str">
        <f ca="1">IF(ISNUMBER(O847), IFERROR(MATCH(A847,OFFSET(Activiteitenoverzicht!$D$5:$D$10001,O847,0), 0)+O847, "-"), "-")</f>
        <v>-</v>
      </c>
      <c r="U847" t="str">
        <f ca="1">IF(ISNUMBER(R847), IFERROR(MATCH(A847,OFFSET(Activiteitenoverzicht!$D$5:$D$10001,R847,0), 0)+R847, "-"), "-")</f>
        <v>-</v>
      </c>
      <c r="X847" t="str">
        <f ca="1">IF(ISNUMBER(U847), IFERROR(MATCH(A847,OFFSET(Activiteitenoverzicht!$D$5:$D$10001,U847,0), 0)+U847, "-"), "-")</f>
        <v>-</v>
      </c>
      <c r="AA847" t="str">
        <f ca="1">IF(ISNUMBER(X847), IFERROR(MATCH(A847,OFFSET(Activiteitenoverzicht!$D$5:$D$10001,X847,0), 0)+X847, "-"), "-")</f>
        <v>-</v>
      </c>
    </row>
    <row r="848" spans="2:27" x14ac:dyDescent="0.25">
      <c r="B848">
        <f t="shared" si="13"/>
        <v>0</v>
      </c>
      <c r="C848" t="e">
        <f>MATCH(A848,Activiteitenoverzicht!$D$5:$D$10001, 0)</f>
        <v>#N/A</v>
      </c>
      <c r="D848" t="e" cm="1">
        <f t="array" ref="D848">IF(INDEX(Activiteitenoverzicht!$B$5:$B$10001,C848)&lt;&gt;0,INDEX(Activiteitenoverzicht!$B$5:$B$10001,C848),"niet gevonden")</f>
        <v>#N/A</v>
      </c>
      <c r="E848" t="e" cm="1">
        <f t="array" ref="E848">IF(INDEX(Activiteitenoverzicht!$G$5:$G$10001,C848)&lt;&gt;0,INDEX(Activiteitenoverzicht!$G$5:$G$10001,C848),"niet gevonden")</f>
        <v>#N/A</v>
      </c>
      <c r="F848" t="str">
        <f ca="1">IFERROR(MATCH(A848,OFFSET(Activiteitenoverzicht!$D$5:$D$2079,C848,0), 0)+C848, "-")</f>
        <v>-</v>
      </c>
      <c r="G848" t="str" cm="1">
        <f t="array" aca="1" ref="G848" ca="1">IF(ISNUMBER(F848),IF(INDEX(Activiteitenoverzicht!$B$5:$B$10001,F848)&lt;&gt;0,INDEX(Activiteitenoverzicht!$B$5:$B$10001,F848),"niet gevonden"),"-")</f>
        <v>-</v>
      </c>
      <c r="H848" t="str" cm="1">
        <f t="array" aca="1" ref="H848" ca="1">IF(ISNUMBER(F848),IF(INDEX(Activiteitenoverzicht!$G$5:$G$10001,F848)&lt;&gt;0,INDEX(Activiteitenoverzicht!$G$5:$G$10001,F848),"niet gevonden"),"-")</f>
        <v>-</v>
      </c>
      <c r="I848" t="str">
        <f ca="1">IF(ISNUMBER(F848), IFERROR(MATCH(A848,OFFSET(Activiteitenoverzicht!$D$5:$D$10001,F848,0), 0)+F848, "-"), "-")</f>
        <v>-</v>
      </c>
      <c r="J848" t="str" cm="1">
        <f t="array" aca="1" ref="J848" ca="1">IF(ISNUMBER(I848),IF(INDEX(Activiteitenoverzicht!$B$5:$B$10001,I848)&lt;&gt;0,INDEX(Activiteitenoverzicht!$B$5:$B$10001,I848),"niet gevonden"),"-")</f>
        <v>-</v>
      </c>
      <c r="K848" t="str" cm="1">
        <f t="array" aca="1" ref="K848" ca="1">IF(ISNUMBER(I848),IF(INDEX(Activiteitenoverzicht!$G$5:$G$10001,I848)&lt;&gt;0,INDEX(Activiteitenoverzicht!$G$5:$G$10001,I848),"niet gevonden"),"-")</f>
        <v>-</v>
      </c>
      <c r="L848" t="str">
        <f ca="1">IF(ISNUMBER(I848), IFERROR(MATCH(A848,OFFSET(Activiteitenoverzicht!$D$5:$D$10001,I848,0), 0)+I848, "-"), "-")</f>
        <v>-</v>
      </c>
      <c r="M848" t="str" cm="1">
        <f t="array" aca="1" ref="M848" ca="1">IF(ISNUMBER(L848),IF(INDEX(Activiteitenoverzicht!$B$5:$B$10001,L848)&lt;&gt;0,INDEX(Activiteitenoverzicht!$B$5:$B$10001,L848),"niet gevonden"),"-")</f>
        <v>-</v>
      </c>
      <c r="N848" t="str" cm="1">
        <f t="array" aca="1" ref="N848" ca="1">IF(ISNUMBER(L848),IF(INDEX(Activiteitenoverzicht!$G$5:$G$10001,L848)&lt;&gt;0,INDEX(Activiteitenoverzicht!$G$5:$G$10001,L848),"niet gevonden"),"-")</f>
        <v>-</v>
      </c>
      <c r="O848" t="str">
        <f ca="1">IF(ISNUMBER(L848), IFERROR(MATCH(A848,OFFSET(Activiteitenoverzicht!$D$5:$D$10001,L848,0), 0)+L848, "-"), "-")</f>
        <v>-</v>
      </c>
      <c r="R848" t="str">
        <f ca="1">IF(ISNUMBER(O848), IFERROR(MATCH(A848,OFFSET(Activiteitenoverzicht!$D$5:$D$10001,O848,0), 0)+O848, "-"), "-")</f>
        <v>-</v>
      </c>
      <c r="U848" t="str">
        <f ca="1">IF(ISNUMBER(R848), IFERROR(MATCH(A848,OFFSET(Activiteitenoverzicht!$D$5:$D$10001,R848,0), 0)+R848, "-"), "-")</f>
        <v>-</v>
      </c>
      <c r="X848" t="str">
        <f ca="1">IF(ISNUMBER(U848), IFERROR(MATCH(A848,OFFSET(Activiteitenoverzicht!$D$5:$D$10001,U848,0), 0)+U848, "-"), "-")</f>
        <v>-</v>
      </c>
      <c r="AA848" t="str">
        <f ca="1">IF(ISNUMBER(X848), IFERROR(MATCH(A848,OFFSET(Activiteitenoverzicht!$D$5:$D$10001,X848,0), 0)+X848, "-"), "-")</f>
        <v>-</v>
      </c>
    </row>
    <row r="849" spans="2:27" x14ac:dyDescent="0.25">
      <c r="B849">
        <f t="shared" si="13"/>
        <v>0</v>
      </c>
      <c r="C849" t="e">
        <f>MATCH(A849,Activiteitenoverzicht!$D$5:$D$10001, 0)</f>
        <v>#N/A</v>
      </c>
      <c r="D849" t="e" cm="1">
        <f t="array" ref="D849">IF(INDEX(Activiteitenoverzicht!$B$5:$B$10001,C849)&lt;&gt;0,INDEX(Activiteitenoverzicht!$B$5:$B$10001,C849),"niet gevonden")</f>
        <v>#N/A</v>
      </c>
      <c r="E849" t="e" cm="1">
        <f t="array" ref="E849">IF(INDEX(Activiteitenoverzicht!$G$5:$G$10001,C849)&lt;&gt;0,INDEX(Activiteitenoverzicht!$G$5:$G$10001,C849),"niet gevonden")</f>
        <v>#N/A</v>
      </c>
      <c r="F849" t="str">
        <f ca="1">IFERROR(MATCH(A849,OFFSET(Activiteitenoverzicht!$D$5:$D$2079,C849,0), 0)+C849, "-")</f>
        <v>-</v>
      </c>
      <c r="G849" t="str" cm="1">
        <f t="array" aca="1" ref="G849" ca="1">IF(ISNUMBER(F849),IF(INDEX(Activiteitenoverzicht!$B$5:$B$10001,F849)&lt;&gt;0,INDEX(Activiteitenoverzicht!$B$5:$B$10001,F849),"niet gevonden"),"-")</f>
        <v>-</v>
      </c>
      <c r="H849" t="str" cm="1">
        <f t="array" aca="1" ref="H849" ca="1">IF(ISNUMBER(F849),IF(INDEX(Activiteitenoverzicht!$G$5:$G$10001,F849)&lt;&gt;0,INDEX(Activiteitenoverzicht!$G$5:$G$10001,F849),"niet gevonden"),"-")</f>
        <v>-</v>
      </c>
      <c r="I849" t="str">
        <f ca="1">IF(ISNUMBER(F849), IFERROR(MATCH(A849,OFFSET(Activiteitenoverzicht!$D$5:$D$10001,F849,0), 0)+F849, "-"), "-")</f>
        <v>-</v>
      </c>
      <c r="J849" t="str" cm="1">
        <f t="array" aca="1" ref="J849" ca="1">IF(ISNUMBER(I849),IF(INDEX(Activiteitenoverzicht!$B$5:$B$10001,I849)&lt;&gt;0,INDEX(Activiteitenoverzicht!$B$5:$B$10001,I849),"niet gevonden"),"-")</f>
        <v>-</v>
      </c>
      <c r="K849" t="str" cm="1">
        <f t="array" aca="1" ref="K849" ca="1">IF(ISNUMBER(I849),IF(INDEX(Activiteitenoverzicht!$G$5:$G$10001,I849)&lt;&gt;0,INDEX(Activiteitenoverzicht!$G$5:$G$10001,I849),"niet gevonden"),"-")</f>
        <v>-</v>
      </c>
      <c r="L849" t="str">
        <f ca="1">IF(ISNUMBER(I849), IFERROR(MATCH(A849,OFFSET(Activiteitenoverzicht!$D$5:$D$10001,I849,0), 0)+I849, "-"), "-")</f>
        <v>-</v>
      </c>
      <c r="M849" t="str" cm="1">
        <f t="array" aca="1" ref="M849" ca="1">IF(ISNUMBER(L849),IF(INDEX(Activiteitenoverzicht!$B$5:$B$10001,L849)&lt;&gt;0,INDEX(Activiteitenoverzicht!$B$5:$B$10001,L849),"niet gevonden"),"-")</f>
        <v>-</v>
      </c>
      <c r="N849" t="str" cm="1">
        <f t="array" aca="1" ref="N849" ca="1">IF(ISNUMBER(L849),IF(INDEX(Activiteitenoverzicht!$G$5:$G$10001,L849)&lt;&gt;0,INDEX(Activiteitenoverzicht!$G$5:$G$10001,L849),"niet gevonden"),"-")</f>
        <v>-</v>
      </c>
      <c r="O849" t="str">
        <f ca="1">IF(ISNUMBER(L849), IFERROR(MATCH(A849,OFFSET(Activiteitenoverzicht!$D$5:$D$10001,L849,0), 0)+L849, "-"), "-")</f>
        <v>-</v>
      </c>
      <c r="R849" t="str">
        <f ca="1">IF(ISNUMBER(O849), IFERROR(MATCH(A849,OFFSET(Activiteitenoverzicht!$D$5:$D$10001,O849,0), 0)+O849, "-"), "-")</f>
        <v>-</v>
      </c>
      <c r="U849" t="str">
        <f ca="1">IF(ISNUMBER(R849), IFERROR(MATCH(A849,OFFSET(Activiteitenoverzicht!$D$5:$D$10001,R849,0), 0)+R849, "-"), "-")</f>
        <v>-</v>
      </c>
      <c r="X849" t="str">
        <f ca="1">IF(ISNUMBER(U849), IFERROR(MATCH(A849,OFFSET(Activiteitenoverzicht!$D$5:$D$10001,U849,0), 0)+U849, "-"), "-")</f>
        <v>-</v>
      </c>
      <c r="AA849" t="str">
        <f ca="1">IF(ISNUMBER(X849), IFERROR(MATCH(A849,OFFSET(Activiteitenoverzicht!$D$5:$D$10001,X849,0), 0)+X849, "-"), "-")</f>
        <v>-</v>
      </c>
    </row>
    <row r="850" spans="2:27" x14ac:dyDescent="0.25">
      <c r="B850">
        <f t="shared" si="13"/>
        <v>0</v>
      </c>
      <c r="C850" t="e">
        <f>MATCH(A850,Activiteitenoverzicht!$D$5:$D$10001, 0)</f>
        <v>#N/A</v>
      </c>
      <c r="D850" t="e" cm="1">
        <f t="array" ref="D850">IF(INDEX(Activiteitenoverzicht!$B$5:$B$10001,C850)&lt;&gt;0,INDEX(Activiteitenoverzicht!$B$5:$B$10001,C850),"niet gevonden")</f>
        <v>#N/A</v>
      </c>
      <c r="E850" t="e" cm="1">
        <f t="array" ref="E850">IF(INDEX(Activiteitenoverzicht!$G$5:$G$10001,C850)&lt;&gt;0,INDEX(Activiteitenoverzicht!$G$5:$G$10001,C850),"niet gevonden")</f>
        <v>#N/A</v>
      </c>
      <c r="F850" t="str">
        <f ca="1">IFERROR(MATCH(A850,OFFSET(Activiteitenoverzicht!$D$5:$D$2079,C850,0), 0)+C850, "-")</f>
        <v>-</v>
      </c>
      <c r="G850" t="str" cm="1">
        <f t="array" aca="1" ref="G850" ca="1">IF(ISNUMBER(F850),IF(INDEX(Activiteitenoverzicht!$B$5:$B$10001,F850)&lt;&gt;0,INDEX(Activiteitenoverzicht!$B$5:$B$10001,F850),"niet gevonden"),"-")</f>
        <v>-</v>
      </c>
      <c r="H850" t="str" cm="1">
        <f t="array" aca="1" ref="H850" ca="1">IF(ISNUMBER(F850),IF(INDEX(Activiteitenoverzicht!$G$5:$G$10001,F850)&lt;&gt;0,INDEX(Activiteitenoverzicht!$G$5:$G$10001,F850),"niet gevonden"),"-")</f>
        <v>-</v>
      </c>
      <c r="I850" t="str">
        <f ca="1">IF(ISNUMBER(F850), IFERROR(MATCH(A850,OFFSET(Activiteitenoverzicht!$D$5:$D$10001,F850,0), 0)+F850, "-"), "-")</f>
        <v>-</v>
      </c>
      <c r="J850" t="str" cm="1">
        <f t="array" aca="1" ref="J850" ca="1">IF(ISNUMBER(I850),IF(INDEX(Activiteitenoverzicht!$B$5:$B$10001,I850)&lt;&gt;0,INDEX(Activiteitenoverzicht!$B$5:$B$10001,I850),"niet gevonden"),"-")</f>
        <v>-</v>
      </c>
      <c r="K850" t="str" cm="1">
        <f t="array" aca="1" ref="K850" ca="1">IF(ISNUMBER(I850),IF(INDEX(Activiteitenoverzicht!$G$5:$G$10001,I850)&lt;&gt;0,INDEX(Activiteitenoverzicht!$G$5:$G$10001,I850),"niet gevonden"),"-")</f>
        <v>-</v>
      </c>
      <c r="L850" t="str">
        <f ca="1">IF(ISNUMBER(I850), IFERROR(MATCH(A850,OFFSET(Activiteitenoverzicht!$D$5:$D$10001,I850,0), 0)+I850, "-"), "-")</f>
        <v>-</v>
      </c>
      <c r="M850" t="str" cm="1">
        <f t="array" aca="1" ref="M850" ca="1">IF(ISNUMBER(L850),IF(INDEX(Activiteitenoverzicht!$B$5:$B$10001,L850)&lt;&gt;0,INDEX(Activiteitenoverzicht!$B$5:$B$10001,L850),"niet gevonden"),"-")</f>
        <v>-</v>
      </c>
      <c r="N850" t="str" cm="1">
        <f t="array" aca="1" ref="N850" ca="1">IF(ISNUMBER(L850),IF(INDEX(Activiteitenoverzicht!$G$5:$G$10001,L850)&lt;&gt;0,INDEX(Activiteitenoverzicht!$G$5:$G$10001,L850),"niet gevonden"),"-")</f>
        <v>-</v>
      </c>
      <c r="O850" t="str">
        <f ca="1">IF(ISNUMBER(L850), IFERROR(MATCH(A850,OFFSET(Activiteitenoverzicht!$D$5:$D$10001,L850,0), 0)+L850, "-"), "-")</f>
        <v>-</v>
      </c>
      <c r="R850" t="str">
        <f ca="1">IF(ISNUMBER(O850), IFERROR(MATCH(A850,OFFSET(Activiteitenoverzicht!$D$5:$D$10001,O850,0), 0)+O850, "-"), "-")</f>
        <v>-</v>
      </c>
      <c r="U850" t="str">
        <f ca="1">IF(ISNUMBER(R850), IFERROR(MATCH(A850,OFFSET(Activiteitenoverzicht!$D$5:$D$10001,R850,0), 0)+R850, "-"), "-")</f>
        <v>-</v>
      </c>
      <c r="X850" t="str">
        <f ca="1">IF(ISNUMBER(U850), IFERROR(MATCH(A850,OFFSET(Activiteitenoverzicht!$D$5:$D$10001,U850,0), 0)+U850, "-"), "-")</f>
        <v>-</v>
      </c>
      <c r="AA850" t="str">
        <f ca="1">IF(ISNUMBER(X850), IFERROR(MATCH(A850,OFFSET(Activiteitenoverzicht!$D$5:$D$10001,X850,0), 0)+X850, "-"), "-")</f>
        <v>-</v>
      </c>
    </row>
    <row r="851" spans="2:27" x14ac:dyDescent="0.25">
      <c r="B851">
        <f t="shared" si="13"/>
        <v>0</v>
      </c>
      <c r="C851" t="e">
        <f>MATCH(A851,Activiteitenoverzicht!$D$5:$D$10001, 0)</f>
        <v>#N/A</v>
      </c>
      <c r="D851" t="e" cm="1">
        <f t="array" ref="D851">IF(INDEX(Activiteitenoverzicht!$B$5:$B$10001,C851)&lt;&gt;0,INDEX(Activiteitenoverzicht!$B$5:$B$10001,C851),"niet gevonden")</f>
        <v>#N/A</v>
      </c>
      <c r="E851" t="e" cm="1">
        <f t="array" ref="E851">IF(INDEX(Activiteitenoverzicht!$G$5:$G$10001,C851)&lt;&gt;0,INDEX(Activiteitenoverzicht!$G$5:$G$10001,C851),"niet gevonden")</f>
        <v>#N/A</v>
      </c>
      <c r="F851" t="str">
        <f ca="1">IFERROR(MATCH(A851,OFFSET(Activiteitenoverzicht!$D$5:$D$2079,C851,0), 0)+C851, "-")</f>
        <v>-</v>
      </c>
      <c r="G851" t="str" cm="1">
        <f t="array" aca="1" ref="G851" ca="1">IF(ISNUMBER(F851),IF(INDEX(Activiteitenoverzicht!$B$5:$B$10001,F851)&lt;&gt;0,INDEX(Activiteitenoverzicht!$B$5:$B$10001,F851),"niet gevonden"),"-")</f>
        <v>-</v>
      </c>
      <c r="H851" t="str" cm="1">
        <f t="array" aca="1" ref="H851" ca="1">IF(ISNUMBER(F851),IF(INDEX(Activiteitenoverzicht!$G$5:$G$10001,F851)&lt;&gt;0,INDEX(Activiteitenoverzicht!$G$5:$G$10001,F851),"niet gevonden"),"-")</f>
        <v>-</v>
      </c>
      <c r="I851" t="str">
        <f ca="1">IF(ISNUMBER(F851), IFERROR(MATCH(A851,OFFSET(Activiteitenoverzicht!$D$5:$D$10001,F851,0), 0)+F851, "-"), "-")</f>
        <v>-</v>
      </c>
      <c r="J851" t="str" cm="1">
        <f t="array" aca="1" ref="J851" ca="1">IF(ISNUMBER(I851),IF(INDEX(Activiteitenoverzicht!$B$5:$B$10001,I851)&lt;&gt;0,INDEX(Activiteitenoverzicht!$B$5:$B$10001,I851),"niet gevonden"),"-")</f>
        <v>-</v>
      </c>
      <c r="K851" t="str" cm="1">
        <f t="array" aca="1" ref="K851" ca="1">IF(ISNUMBER(I851),IF(INDEX(Activiteitenoverzicht!$G$5:$G$10001,I851)&lt;&gt;0,INDEX(Activiteitenoverzicht!$G$5:$G$10001,I851),"niet gevonden"),"-")</f>
        <v>-</v>
      </c>
      <c r="L851" t="str">
        <f ca="1">IF(ISNUMBER(I851), IFERROR(MATCH(A851,OFFSET(Activiteitenoverzicht!$D$5:$D$10001,I851,0), 0)+I851, "-"), "-")</f>
        <v>-</v>
      </c>
      <c r="M851" t="str" cm="1">
        <f t="array" aca="1" ref="M851" ca="1">IF(ISNUMBER(L851),IF(INDEX(Activiteitenoverzicht!$B$5:$B$10001,L851)&lt;&gt;0,INDEX(Activiteitenoverzicht!$B$5:$B$10001,L851),"niet gevonden"),"-")</f>
        <v>-</v>
      </c>
      <c r="N851" t="str" cm="1">
        <f t="array" aca="1" ref="N851" ca="1">IF(ISNUMBER(L851),IF(INDEX(Activiteitenoverzicht!$G$5:$G$10001,L851)&lt;&gt;0,INDEX(Activiteitenoverzicht!$G$5:$G$10001,L851),"niet gevonden"),"-")</f>
        <v>-</v>
      </c>
      <c r="O851" t="str">
        <f ca="1">IF(ISNUMBER(L851), IFERROR(MATCH(A851,OFFSET(Activiteitenoverzicht!$D$5:$D$10001,L851,0), 0)+L851, "-"), "-")</f>
        <v>-</v>
      </c>
      <c r="R851" t="str">
        <f ca="1">IF(ISNUMBER(O851), IFERROR(MATCH(A851,OFFSET(Activiteitenoverzicht!$D$5:$D$10001,O851,0), 0)+O851, "-"), "-")</f>
        <v>-</v>
      </c>
      <c r="U851" t="str">
        <f ca="1">IF(ISNUMBER(R851), IFERROR(MATCH(A851,OFFSET(Activiteitenoverzicht!$D$5:$D$10001,R851,0), 0)+R851, "-"), "-")</f>
        <v>-</v>
      </c>
      <c r="X851" t="str">
        <f ca="1">IF(ISNUMBER(U851), IFERROR(MATCH(A851,OFFSET(Activiteitenoverzicht!$D$5:$D$10001,U851,0), 0)+U851, "-"), "-")</f>
        <v>-</v>
      </c>
      <c r="AA851" t="str">
        <f ca="1">IF(ISNUMBER(X851), IFERROR(MATCH(A851,OFFSET(Activiteitenoverzicht!$D$5:$D$10001,X851,0), 0)+X851, "-"), "-")</f>
        <v>-</v>
      </c>
    </row>
    <row r="852" spans="2:27" x14ac:dyDescent="0.25">
      <c r="B852">
        <f t="shared" si="13"/>
        <v>0</v>
      </c>
      <c r="C852" t="e">
        <f>MATCH(A852,Activiteitenoverzicht!$D$5:$D$10001, 0)</f>
        <v>#N/A</v>
      </c>
      <c r="D852" t="e" cm="1">
        <f t="array" ref="D852">IF(INDEX(Activiteitenoverzicht!$B$5:$B$10001,C852)&lt;&gt;0,INDEX(Activiteitenoverzicht!$B$5:$B$10001,C852),"niet gevonden")</f>
        <v>#N/A</v>
      </c>
      <c r="E852" t="e" cm="1">
        <f t="array" ref="E852">IF(INDEX(Activiteitenoverzicht!$G$5:$G$10001,C852)&lt;&gt;0,INDEX(Activiteitenoverzicht!$G$5:$G$10001,C852),"niet gevonden")</f>
        <v>#N/A</v>
      </c>
      <c r="F852" t="str">
        <f ca="1">IFERROR(MATCH(A852,OFFSET(Activiteitenoverzicht!$D$5:$D$2079,C852,0), 0)+C852, "-")</f>
        <v>-</v>
      </c>
      <c r="G852" t="str" cm="1">
        <f t="array" aca="1" ref="G852" ca="1">IF(ISNUMBER(F852),IF(INDEX(Activiteitenoverzicht!$B$5:$B$10001,F852)&lt;&gt;0,INDEX(Activiteitenoverzicht!$B$5:$B$10001,F852),"niet gevonden"),"-")</f>
        <v>-</v>
      </c>
      <c r="H852" t="str" cm="1">
        <f t="array" aca="1" ref="H852" ca="1">IF(ISNUMBER(F852),IF(INDEX(Activiteitenoverzicht!$G$5:$G$10001,F852)&lt;&gt;0,INDEX(Activiteitenoverzicht!$G$5:$G$10001,F852),"niet gevonden"),"-")</f>
        <v>-</v>
      </c>
      <c r="I852" t="str">
        <f ca="1">IF(ISNUMBER(F852), IFERROR(MATCH(A852,OFFSET(Activiteitenoverzicht!$D$5:$D$10001,F852,0), 0)+F852, "-"), "-")</f>
        <v>-</v>
      </c>
      <c r="J852" t="str" cm="1">
        <f t="array" aca="1" ref="J852" ca="1">IF(ISNUMBER(I852),IF(INDEX(Activiteitenoverzicht!$B$5:$B$10001,I852)&lt;&gt;0,INDEX(Activiteitenoverzicht!$B$5:$B$10001,I852),"niet gevonden"),"-")</f>
        <v>-</v>
      </c>
      <c r="K852" t="str" cm="1">
        <f t="array" aca="1" ref="K852" ca="1">IF(ISNUMBER(I852),IF(INDEX(Activiteitenoverzicht!$G$5:$G$10001,I852)&lt;&gt;0,INDEX(Activiteitenoverzicht!$G$5:$G$10001,I852),"niet gevonden"),"-")</f>
        <v>-</v>
      </c>
      <c r="L852" t="str">
        <f ca="1">IF(ISNUMBER(I852), IFERROR(MATCH(A852,OFFSET(Activiteitenoverzicht!$D$5:$D$10001,I852,0), 0)+I852, "-"), "-")</f>
        <v>-</v>
      </c>
      <c r="M852" t="str" cm="1">
        <f t="array" aca="1" ref="M852" ca="1">IF(ISNUMBER(L852),IF(INDEX(Activiteitenoverzicht!$B$5:$B$10001,L852)&lt;&gt;0,INDEX(Activiteitenoverzicht!$B$5:$B$10001,L852),"niet gevonden"),"-")</f>
        <v>-</v>
      </c>
      <c r="N852" t="str" cm="1">
        <f t="array" aca="1" ref="N852" ca="1">IF(ISNUMBER(L852),IF(INDEX(Activiteitenoverzicht!$G$5:$G$10001,L852)&lt;&gt;0,INDEX(Activiteitenoverzicht!$G$5:$G$10001,L852),"niet gevonden"),"-")</f>
        <v>-</v>
      </c>
      <c r="O852" t="str">
        <f ca="1">IF(ISNUMBER(L852), IFERROR(MATCH(A852,OFFSET(Activiteitenoverzicht!$D$5:$D$10001,L852,0), 0)+L852, "-"), "-")</f>
        <v>-</v>
      </c>
      <c r="R852" t="str">
        <f ca="1">IF(ISNUMBER(O852), IFERROR(MATCH(A852,OFFSET(Activiteitenoverzicht!$D$5:$D$10001,O852,0), 0)+O852, "-"), "-")</f>
        <v>-</v>
      </c>
      <c r="U852" t="str">
        <f ca="1">IF(ISNUMBER(R852), IFERROR(MATCH(A852,OFFSET(Activiteitenoverzicht!$D$5:$D$10001,R852,0), 0)+R852, "-"), "-")</f>
        <v>-</v>
      </c>
      <c r="X852" t="str">
        <f ca="1">IF(ISNUMBER(U852), IFERROR(MATCH(A852,OFFSET(Activiteitenoverzicht!$D$5:$D$10001,U852,0), 0)+U852, "-"), "-")</f>
        <v>-</v>
      </c>
      <c r="AA852" t="str">
        <f ca="1">IF(ISNUMBER(X852), IFERROR(MATCH(A852,OFFSET(Activiteitenoverzicht!$D$5:$D$10001,X852,0), 0)+X852, "-"), "-")</f>
        <v>-</v>
      </c>
    </row>
    <row r="853" spans="2:27" x14ac:dyDescent="0.25">
      <c r="B853">
        <f t="shared" si="13"/>
        <v>0</v>
      </c>
      <c r="C853" t="e">
        <f>MATCH(A853,Activiteitenoverzicht!$D$5:$D$10001, 0)</f>
        <v>#N/A</v>
      </c>
      <c r="D853" t="e" cm="1">
        <f t="array" ref="D853">IF(INDEX(Activiteitenoverzicht!$B$5:$B$10001,C853)&lt;&gt;0,INDEX(Activiteitenoverzicht!$B$5:$B$10001,C853),"niet gevonden")</f>
        <v>#N/A</v>
      </c>
      <c r="E853" t="e" cm="1">
        <f t="array" ref="E853">IF(INDEX(Activiteitenoverzicht!$G$5:$G$10001,C853)&lt;&gt;0,INDEX(Activiteitenoverzicht!$G$5:$G$10001,C853),"niet gevonden")</f>
        <v>#N/A</v>
      </c>
      <c r="F853" t="str">
        <f ca="1">IFERROR(MATCH(A853,OFFSET(Activiteitenoverzicht!$D$5:$D$2079,C853,0), 0)+C853, "-")</f>
        <v>-</v>
      </c>
      <c r="G853" t="str" cm="1">
        <f t="array" aca="1" ref="G853" ca="1">IF(ISNUMBER(F853),IF(INDEX(Activiteitenoverzicht!$B$5:$B$10001,F853)&lt;&gt;0,INDEX(Activiteitenoverzicht!$B$5:$B$10001,F853),"niet gevonden"),"-")</f>
        <v>-</v>
      </c>
      <c r="H853" t="str" cm="1">
        <f t="array" aca="1" ref="H853" ca="1">IF(ISNUMBER(F853),IF(INDEX(Activiteitenoverzicht!$G$5:$G$10001,F853)&lt;&gt;0,INDEX(Activiteitenoverzicht!$G$5:$G$10001,F853),"niet gevonden"),"-")</f>
        <v>-</v>
      </c>
      <c r="I853" t="str">
        <f ca="1">IF(ISNUMBER(F853), IFERROR(MATCH(A853,OFFSET(Activiteitenoverzicht!$D$5:$D$10001,F853,0), 0)+F853, "-"), "-")</f>
        <v>-</v>
      </c>
      <c r="J853" t="str" cm="1">
        <f t="array" aca="1" ref="J853" ca="1">IF(ISNUMBER(I853),IF(INDEX(Activiteitenoverzicht!$B$5:$B$10001,I853)&lt;&gt;0,INDEX(Activiteitenoverzicht!$B$5:$B$10001,I853),"niet gevonden"),"-")</f>
        <v>-</v>
      </c>
      <c r="K853" t="str" cm="1">
        <f t="array" aca="1" ref="K853" ca="1">IF(ISNUMBER(I853),IF(INDEX(Activiteitenoverzicht!$G$5:$G$10001,I853)&lt;&gt;0,INDEX(Activiteitenoverzicht!$G$5:$G$10001,I853),"niet gevonden"),"-")</f>
        <v>-</v>
      </c>
      <c r="L853" t="str">
        <f ca="1">IF(ISNUMBER(I853), IFERROR(MATCH(A853,OFFSET(Activiteitenoverzicht!$D$5:$D$10001,I853,0), 0)+I853, "-"), "-")</f>
        <v>-</v>
      </c>
      <c r="M853" t="str" cm="1">
        <f t="array" aca="1" ref="M853" ca="1">IF(ISNUMBER(L853),IF(INDEX(Activiteitenoverzicht!$B$5:$B$10001,L853)&lt;&gt;0,INDEX(Activiteitenoverzicht!$B$5:$B$10001,L853),"niet gevonden"),"-")</f>
        <v>-</v>
      </c>
      <c r="N853" t="str" cm="1">
        <f t="array" aca="1" ref="N853" ca="1">IF(ISNUMBER(L853),IF(INDEX(Activiteitenoverzicht!$G$5:$G$10001,L853)&lt;&gt;0,INDEX(Activiteitenoverzicht!$G$5:$G$10001,L853),"niet gevonden"),"-")</f>
        <v>-</v>
      </c>
      <c r="O853" t="str">
        <f ca="1">IF(ISNUMBER(L853), IFERROR(MATCH(A853,OFFSET(Activiteitenoverzicht!$D$5:$D$10001,L853,0), 0)+L853, "-"), "-")</f>
        <v>-</v>
      </c>
      <c r="R853" t="str">
        <f ca="1">IF(ISNUMBER(O853), IFERROR(MATCH(A853,OFFSET(Activiteitenoverzicht!$D$5:$D$10001,O853,0), 0)+O853, "-"), "-")</f>
        <v>-</v>
      </c>
      <c r="U853" t="str">
        <f ca="1">IF(ISNUMBER(R853), IFERROR(MATCH(A853,OFFSET(Activiteitenoverzicht!$D$5:$D$10001,R853,0), 0)+R853, "-"), "-")</f>
        <v>-</v>
      </c>
      <c r="X853" t="str">
        <f ca="1">IF(ISNUMBER(U853), IFERROR(MATCH(A853,OFFSET(Activiteitenoverzicht!$D$5:$D$10001,U853,0), 0)+U853, "-"), "-")</f>
        <v>-</v>
      </c>
      <c r="AA853" t="str">
        <f ca="1">IF(ISNUMBER(X853), IFERROR(MATCH(A853,OFFSET(Activiteitenoverzicht!$D$5:$D$10001,X853,0), 0)+X853, "-"), "-")</f>
        <v>-</v>
      </c>
    </row>
    <row r="854" spans="2:27" x14ac:dyDescent="0.25">
      <c r="B854">
        <f t="shared" si="13"/>
        <v>0</v>
      </c>
      <c r="C854" t="e">
        <f>MATCH(A854,Activiteitenoverzicht!$D$5:$D$10001, 0)</f>
        <v>#N/A</v>
      </c>
      <c r="D854" t="e" cm="1">
        <f t="array" ref="D854">IF(INDEX(Activiteitenoverzicht!$B$5:$B$10001,C854)&lt;&gt;0,INDEX(Activiteitenoverzicht!$B$5:$B$10001,C854),"niet gevonden")</f>
        <v>#N/A</v>
      </c>
      <c r="E854" t="e" cm="1">
        <f t="array" ref="E854">IF(INDEX(Activiteitenoverzicht!$G$5:$G$10001,C854)&lt;&gt;0,INDEX(Activiteitenoverzicht!$G$5:$G$10001,C854),"niet gevonden")</f>
        <v>#N/A</v>
      </c>
      <c r="F854" t="str">
        <f ca="1">IFERROR(MATCH(A854,OFFSET(Activiteitenoverzicht!$D$5:$D$2079,C854,0), 0)+C854, "-")</f>
        <v>-</v>
      </c>
      <c r="G854" t="str" cm="1">
        <f t="array" aca="1" ref="G854" ca="1">IF(ISNUMBER(F854),IF(INDEX(Activiteitenoverzicht!$B$5:$B$10001,F854)&lt;&gt;0,INDEX(Activiteitenoverzicht!$B$5:$B$10001,F854),"niet gevonden"),"-")</f>
        <v>-</v>
      </c>
      <c r="H854" t="str" cm="1">
        <f t="array" aca="1" ref="H854" ca="1">IF(ISNUMBER(F854),IF(INDEX(Activiteitenoverzicht!$G$5:$G$10001,F854)&lt;&gt;0,INDEX(Activiteitenoverzicht!$G$5:$G$10001,F854),"niet gevonden"),"-")</f>
        <v>-</v>
      </c>
      <c r="I854" t="str">
        <f ca="1">IF(ISNUMBER(F854), IFERROR(MATCH(A854,OFFSET(Activiteitenoverzicht!$D$5:$D$10001,F854,0), 0)+F854, "-"), "-")</f>
        <v>-</v>
      </c>
      <c r="J854" t="str" cm="1">
        <f t="array" aca="1" ref="J854" ca="1">IF(ISNUMBER(I854),IF(INDEX(Activiteitenoverzicht!$B$5:$B$10001,I854)&lt;&gt;0,INDEX(Activiteitenoverzicht!$B$5:$B$10001,I854),"niet gevonden"),"-")</f>
        <v>-</v>
      </c>
      <c r="K854" t="str" cm="1">
        <f t="array" aca="1" ref="K854" ca="1">IF(ISNUMBER(I854),IF(INDEX(Activiteitenoverzicht!$G$5:$G$10001,I854)&lt;&gt;0,INDEX(Activiteitenoverzicht!$G$5:$G$10001,I854),"niet gevonden"),"-")</f>
        <v>-</v>
      </c>
      <c r="L854" t="str">
        <f ca="1">IF(ISNUMBER(I854), IFERROR(MATCH(A854,OFFSET(Activiteitenoverzicht!$D$5:$D$10001,I854,0), 0)+I854, "-"), "-")</f>
        <v>-</v>
      </c>
      <c r="M854" t="str" cm="1">
        <f t="array" aca="1" ref="M854" ca="1">IF(ISNUMBER(L854),IF(INDEX(Activiteitenoverzicht!$B$5:$B$10001,L854)&lt;&gt;0,INDEX(Activiteitenoverzicht!$B$5:$B$10001,L854),"niet gevonden"),"-")</f>
        <v>-</v>
      </c>
      <c r="N854" t="str" cm="1">
        <f t="array" aca="1" ref="N854" ca="1">IF(ISNUMBER(L854),IF(INDEX(Activiteitenoverzicht!$G$5:$G$10001,L854)&lt;&gt;0,INDEX(Activiteitenoverzicht!$G$5:$G$10001,L854),"niet gevonden"),"-")</f>
        <v>-</v>
      </c>
      <c r="O854" t="str">
        <f ca="1">IF(ISNUMBER(L854), IFERROR(MATCH(A854,OFFSET(Activiteitenoverzicht!$D$5:$D$10001,L854,0), 0)+L854, "-"), "-")</f>
        <v>-</v>
      </c>
      <c r="R854" t="str">
        <f ca="1">IF(ISNUMBER(O854), IFERROR(MATCH(A854,OFFSET(Activiteitenoverzicht!$D$5:$D$10001,O854,0), 0)+O854, "-"), "-")</f>
        <v>-</v>
      </c>
      <c r="U854" t="str">
        <f ca="1">IF(ISNUMBER(R854), IFERROR(MATCH(A854,OFFSET(Activiteitenoverzicht!$D$5:$D$10001,R854,0), 0)+R854, "-"), "-")</f>
        <v>-</v>
      </c>
      <c r="X854" t="str">
        <f ca="1">IF(ISNUMBER(U854), IFERROR(MATCH(A854,OFFSET(Activiteitenoverzicht!$D$5:$D$10001,U854,0), 0)+U854, "-"), "-")</f>
        <v>-</v>
      </c>
      <c r="AA854" t="str">
        <f ca="1">IF(ISNUMBER(X854), IFERROR(MATCH(A854,OFFSET(Activiteitenoverzicht!$D$5:$D$10001,X854,0), 0)+X854, "-"), "-")</f>
        <v>-</v>
      </c>
    </row>
    <row r="855" spans="2:27" x14ac:dyDescent="0.25">
      <c r="B855">
        <f t="shared" si="13"/>
        <v>0</v>
      </c>
      <c r="C855" t="e">
        <f>MATCH(A855,Activiteitenoverzicht!$D$5:$D$10001, 0)</f>
        <v>#N/A</v>
      </c>
      <c r="D855" t="e" cm="1">
        <f t="array" ref="D855">IF(INDEX(Activiteitenoverzicht!$B$5:$B$10001,C855)&lt;&gt;0,INDEX(Activiteitenoverzicht!$B$5:$B$10001,C855),"niet gevonden")</f>
        <v>#N/A</v>
      </c>
      <c r="E855" t="e" cm="1">
        <f t="array" ref="E855">IF(INDEX(Activiteitenoverzicht!$G$5:$G$10001,C855)&lt;&gt;0,INDEX(Activiteitenoverzicht!$G$5:$G$10001,C855),"niet gevonden")</f>
        <v>#N/A</v>
      </c>
      <c r="F855" t="str">
        <f ca="1">IFERROR(MATCH(A855,OFFSET(Activiteitenoverzicht!$D$5:$D$2079,C855,0), 0)+C855, "-")</f>
        <v>-</v>
      </c>
      <c r="G855" t="str" cm="1">
        <f t="array" aca="1" ref="G855" ca="1">IF(ISNUMBER(F855),IF(INDEX(Activiteitenoverzicht!$B$5:$B$10001,F855)&lt;&gt;0,INDEX(Activiteitenoverzicht!$B$5:$B$10001,F855),"niet gevonden"),"-")</f>
        <v>-</v>
      </c>
      <c r="H855" t="str" cm="1">
        <f t="array" aca="1" ref="H855" ca="1">IF(ISNUMBER(F855),IF(INDEX(Activiteitenoverzicht!$G$5:$G$10001,F855)&lt;&gt;0,INDEX(Activiteitenoverzicht!$G$5:$G$10001,F855),"niet gevonden"),"-")</f>
        <v>-</v>
      </c>
      <c r="I855" t="str">
        <f ca="1">IF(ISNUMBER(F855), IFERROR(MATCH(A855,OFFSET(Activiteitenoverzicht!$D$5:$D$10001,F855,0), 0)+F855, "-"), "-")</f>
        <v>-</v>
      </c>
      <c r="J855" t="str" cm="1">
        <f t="array" aca="1" ref="J855" ca="1">IF(ISNUMBER(I855),IF(INDEX(Activiteitenoverzicht!$B$5:$B$10001,I855)&lt;&gt;0,INDEX(Activiteitenoverzicht!$B$5:$B$10001,I855),"niet gevonden"),"-")</f>
        <v>-</v>
      </c>
      <c r="K855" t="str" cm="1">
        <f t="array" aca="1" ref="K855" ca="1">IF(ISNUMBER(I855),IF(INDEX(Activiteitenoverzicht!$G$5:$G$10001,I855)&lt;&gt;0,INDEX(Activiteitenoverzicht!$G$5:$G$10001,I855),"niet gevonden"),"-")</f>
        <v>-</v>
      </c>
      <c r="L855" t="str">
        <f ca="1">IF(ISNUMBER(I855), IFERROR(MATCH(A855,OFFSET(Activiteitenoverzicht!$D$5:$D$10001,I855,0), 0)+I855, "-"), "-")</f>
        <v>-</v>
      </c>
      <c r="M855" t="str" cm="1">
        <f t="array" aca="1" ref="M855" ca="1">IF(ISNUMBER(L855),IF(INDEX(Activiteitenoverzicht!$B$5:$B$10001,L855)&lt;&gt;0,INDEX(Activiteitenoverzicht!$B$5:$B$10001,L855),"niet gevonden"),"-")</f>
        <v>-</v>
      </c>
      <c r="N855" t="str" cm="1">
        <f t="array" aca="1" ref="N855" ca="1">IF(ISNUMBER(L855),IF(INDEX(Activiteitenoverzicht!$G$5:$G$10001,L855)&lt;&gt;0,INDEX(Activiteitenoverzicht!$G$5:$G$10001,L855),"niet gevonden"),"-")</f>
        <v>-</v>
      </c>
      <c r="O855" t="str">
        <f ca="1">IF(ISNUMBER(L855), IFERROR(MATCH(A855,OFFSET(Activiteitenoverzicht!$D$5:$D$10001,L855,0), 0)+L855, "-"), "-")</f>
        <v>-</v>
      </c>
      <c r="R855" t="str">
        <f ca="1">IF(ISNUMBER(O855), IFERROR(MATCH(A855,OFFSET(Activiteitenoverzicht!$D$5:$D$10001,O855,0), 0)+O855, "-"), "-")</f>
        <v>-</v>
      </c>
      <c r="U855" t="str">
        <f ca="1">IF(ISNUMBER(R855), IFERROR(MATCH(A855,OFFSET(Activiteitenoverzicht!$D$5:$D$10001,R855,0), 0)+R855, "-"), "-")</f>
        <v>-</v>
      </c>
      <c r="X855" t="str">
        <f ca="1">IF(ISNUMBER(U855), IFERROR(MATCH(A855,OFFSET(Activiteitenoverzicht!$D$5:$D$10001,U855,0), 0)+U855, "-"), "-")</f>
        <v>-</v>
      </c>
      <c r="AA855" t="str">
        <f ca="1">IF(ISNUMBER(X855), IFERROR(MATCH(A855,OFFSET(Activiteitenoverzicht!$D$5:$D$10001,X855,0), 0)+X855, "-"), "-")</f>
        <v>-</v>
      </c>
    </row>
    <row r="856" spans="2:27" x14ac:dyDescent="0.25">
      <c r="B856">
        <f t="shared" si="13"/>
        <v>0</v>
      </c>
      <c r="C856" t="e">
        <f>MATCH(A856,Activiteitenoverzicht!$D$5:$D$10001, 0)</f>
        <v>#N/A</v>
      </c>
      <c r="D856" t="e" cm="1">
        <f t="array" ref="D856">IF(INDEX(Activiteitenoverzicht!$B$5:$B$10001,C856)&lt;&gt;0,INDEX(Activiteitenoverzicht!$B$5:$B$10001,C856),"niet gevonden")</f>
        <v>#N/A</v>
      </c>
      <c r="E856" t="e" cm="1">
        <f t="array" ref="E856">IF(INDEX(Activiteitenoverzicht!$G$5:$G$10001,C856)&lt;&gt;0,INDEX(Activiteitenoverzicht!$G$5:$G$10001,C856),"niet gevonden")</f>
        <v>#N/A</v>
      </c>
      <c r="F856" t="str">
        <f ca="1">IFERROR(MATCH(A856,OFFSET(Activiteitenoverzicht!$D$5:$D$2079,C856,0), 0)+C856, "-")</f>
        <v>-</v>
      </c>
      <c r="G856" t="str" cm="1">
        <f t="array" aca="1" ref="G856" ca="1">IF(ISNUMBER(F856),IF(INDEX(Activiteitenoverzicht!$B$5:$B$10001,F856)&lt;&gt;0,INDEX(Activiteitenoverzicht!$B$5:$B$10001,F856),"niet gevonden"),"-")</f>
        <v>-</v>
      </c>
      <c r="H856" t="str" cm="1">
        <f t="array" aca="1" ref="H856" ca="1">IF(ISNUMBER(F856),IF(INDEX(Activiteitenoverzicht!$G$5:$G$10001,F856)&lt;&gt;0,INDEX(Activiteitenoverzicht!$G$5:$G$10001,F856),"niet gevonden"),"-")</f>
        <v>-</v>
      </c>
      <c r="I856" t="str">
        <f ca="1">IF(ISNUMBER(F856), IFERROR(MATCH(A856,OFFSET(Activiteitenoverzicht!$D$5:$D$10001,F856,0), 0)+F856, "-"), "-")</f>
        <v>-</v>
      </c>
      <c r="J856" t="str" cm="1">
        <f t="array" aca="1" ref="J856" ca="1">IF(ISNUMBER(I856),IF(INDEX(Activiteitenoverzicht!$B$5:$B$10001,I856)&lt;&gt;0,INDEX(Activiteitenoverzicht!$B$5:$B$10001,I856),"niet gevonden"),"-")</f>
        <v>-</v>
      </c>
      <c r="K856" t="str" cm="1">
        <f t="array" aca="1" ref="K856" ca="1">IF(ISNUMBER(I856),IF(INDEX(Activiteitenoverzicht!$G$5:$G$10001,I856)&lt;&gt;0,INDEX(Activiteitenoverzicht!$G$5:$G$10001,I856),"niet gevonden"),"-")</f>
        <v>-</v>
      </c>
      <c r="L856" t="str">
        <f ca="1">IF(ISNUMBER(I856), IFERROR(MATCH(A856,OFFSET(Activiteitenoverzicht!$D$5:$D$10001,I856,0), 0)+I856, "-"), "-")</f>
        <v>-</v>
      </c>
      <c r="M856" t="str" cm="1">
        <f t="array" aca="1" ref="M856" ca="1">IF(ISNUMBER(L856),IF(INDEX(Activiteitenoverzicht!$B$5:$B$10001,L856)&lt;&gt;0,INDEX(Activiteitenoverzicht!$B$5:$B$10001,L856),"niet gevonden"),"-")</f>
        <v>-</v>
      </c>
      <c r="N856" t="str" cm="1">
        <f t="array" aca="1" ref="N856" ca="1">IF(ISNUMBER(L856),IF(INDEX(Activiteitenoverzicht!$G$5:$G$10001,L856)&lt;&gt;0,INDEX(Activiteitenoverzicht!$G$5:$G$10001,L856),"niet gevonden"),"-")</f>
        <v>-</v>
      </c>
      <c r="O856" t="str">
        <f ca="1">IF(ISNUMBER(L856), IFERROR(MATCH(A856,OFFSET(Activiteitenoverzicht!$D$5:$D$10001,L856,0), 0)+L856, "-"), "-")</f>
        <v>-</v>
      </c>
      <c r="R856" t="str">
        <f ca="1">IF(ISNUMBER(O856), IFERROR(MATCH(A856,OFFSET(Activiteitenoverzicht!$D$5:$D$10001,O856,0), 0)+O856, "-"), "-")</f>
        <v>-</v>
      </c>
      <c r="U856" t="str">
        <f ca="1">IF(ISNUMBER(R856), IFERROR(MATCH(A856,OFFSET(Activiteitenoverzicht!$D$5:$D$10001,R856,0), 0)+R856, "-"), "-")</f>
        <v>-</v>
      </c>
      <c r="X856" t="str">
        <f ca="1">IF(ISNUMBER(U856), IFERROR(MATCH(A856,OFFSET(Activiteitenoverzicht!$D$5:$D$10001,U856,0), 0)+U856, "-"), "-")</f>
        <v>-</v>
      </c>
      <c r="AA856" t="str">
        <f ca="1">IF(ISNUMBER(X856), IFERROR(MATCH(A856,OFFSET(Activiteitenoverzicht!$D$5:$D$10001,X856,0), 0)+X856, "-"), "-")</f>
        <v>-</v>
      </c>
    </row>
    <row r="857" spans="2:27" x14ac:dyDescent="0.25">
      <c r="B857">
        <f t="shared" si="13"/>
        <v>0</v>
      </c>
      <c r="C857" t="e">
        <f>MATCH(A857,Activiteitenoverzicht!$D$5:$D$10001, 0)</f>
        <v>#N/A</v>
      </c>
      <c r="D857" t="e" cm="1">
        <f t="array" ref="D857">IF(INDEX(Activiteitenoverzicht!$B$5:$B$10001,C857)&lt;&gt;0,INDEX(Activiteitenoverzicht!$B$5:$B$10001,C857),"niet gevonden")</f>
        <v>#N/A</v>
      </c>
      <c r="E857" t="e" cm="1">
        <f t="array" ref="E857">IF(INDEX(Activiteitenoverzicht!$G$5:$G$10001,C857)&lt;&gt;0,INDEX(Activiteitenoverzicht!$G$5:$G$10001,C857),"niet gevonden")</f>
        <v>#N/A</v>
      </c>
      <c r="F857" t="str">
        <f ca="1">IFERROR(MATCH(A857,OFFSET(Activiteitenoverzicht!$D$5:$D$2079,C857,0), 0)+C857, "-")</f>
        <v>-</v>
      </c>
      <c r="G857" t="str" cm="1">
        <f t="array" aca="1" ref="G857" ca="1">IF(ISNUMBER(F857),IF(INDEX(Activiteitenoverzicht!$B$5:$B$10001,F857)&lt;&gt;0,INDEX(Activiteitenoverzicht!$B$5:$B$10001,F857),"niet gevonden"),"-")</f>
        <v>-</v>
      </c>
      <c r="H857" t="str" cm="1">
        <f t="array" aca="1" ref="H857" ca="1">IF(ISNUMBER(F857),IF(INDEX(Activiteitenoverzicht!$G$5:$G$10001,F857)&lt;&gt;0,INDEX(Activiteitenoverzicht!$G$5:$G$10001,F857),"niet gevonden"),"-")</f>
        <v>-</v>
      </c>
      <c r="I857" t="str">
        <f ca="1">IF(ISNUMBER(F857), IFERROR(MATCH(A857,OFFSET(Activiteitenoverzicht!$D$5:$D$10001,F857,0), 0)+F857, "-"), "-")</f>
        <v>-</v>
      </c>
      <c r="J857" t="str" cm="1">
        <f t="array" aca="1" ref="J857" ca="1">IF(ISNUMBER(I857),IF(INDEX(Activiteitenoverzicht!$B$5:$B$10001,I857)&lt;&gt;0,INDEX(Activiteitenoverzicht!$B$5:$B$10001,I857),"niet gevonden"),"-")</f>
        <v>-</v>
      </c>
      <c r="K857" t="str" cm="1">
        <f t="array" aca="1" ref="K857" ca="1">IF(ISNUMBER(I857),IF(INDEX(Activiteitenoverzicht!$G$5:$G$10001,I857)&lt;&gt;0,INDEX(Activiteitenoverzicht!$G$5:$G$10001,I857),"niet gevonden"),"-")</f>
        <v>-</v>
      </c>
      <c r="L857" t="str">
        <f ca="1">IF(ISNUMBER(I857), IFERROR(MATCH(A857,OFFSET(Activiteitenoverzicht!$D$5:$D$10001,I857,0), 0)+I857, "-"), "-")</f>
        <v>-</v>
      </c>
      <c r="M857" t="str" cm="1">
        <f t="array" aca="1" ref="M857" ca="1">IF(ISNUMBER(L857),IF(INDEX(Activiteitenoverzicht!$B$5:$B$10001,L857)&lt;&gt;0,INDEX(Activiteitenoverzicht!$B$5:$B$10001,L857),"niet gevonden"),"-")</f>
        <v>-</v>
      </c>
      <c r="N857" t="str" cm="1">
        <f t="array" aca="1" ref="N857" ca="1">IF(ISNUMBER(L857),IF(INDEX(Activiteitenoverzicht!$G$5:$G$10001,L857)&lt;&gt;0,INDEX(Activiteitenoverzicht!$G$5:$G$10001,L857),"niet gevonden"),"-")</f>
        <v>-</v>
      </c>
      <c r="O857" t="str">
        <f ca="1">IF(ISNUMBER(L857), IFERROR(MATCH(A857,OFFSET(Activiteitenoverzicht!$D$5:$D$10001,L857,0), 0)+L857, "-"), "-")</f>
        <v>-</v>
      </c>
      <c r="R857" t="str">
        <f ca="1">IF(ISNUMBER(O857), IFERROR(MATCH(A857,OFFSET(Activiteitenoverzicht!$D$5:$D$10001,O857,0), 0)+O857, "-"), "-")</f>
        <v>-</v>
      </c>
      <c r="U857" t="str">
        <f ca="1">IF(ISNUMBER(R857), IFERROR(MATCH(A857,OFFSET(Activiteitenoverzicht!$D$5:$D$10001,R857,0), 0)+R857, "-"), "-")</f>
        <v>-</v>
      </c>
      <c r="X857" t="str">
        <f ca="1">IF(ISNUMBER(U857), IFERROR(MATCH(A857,OFFSET(Activiteitenoverzicht!$D$5:$D$10001,U857,0), 0)+U857, "-"), "-")</f>
        <v>-</v>
      </c>
      <c r="AA857" t="str">
        <f ca="1">IF(ISNUMBER(X857), IFERROR(MATCH(A857,OFFSET(Activiteitenoverzicht!$D$5:$D$10001,X857,0), 0)+X857, "-"), "-")</f>
        <v>-</v>
      </c>
    </row>
    <row r="858" spans="2:27" x14ac:dyDescent="0.25">
      <c r="B858">
        <f t="shared" si="13"/>
        <v>0</v>
      </c>
      <c r="C858" t="e">
        <f>MATCH(A858,Activiteitenoverzicht!$D$5:$D$10001, 0)</f>
        <v>#N/A</v>
      </c>
      <c r="D858" t="e" cm="1">
        <f t="array" ref="D858">IF(INDEX(Activiteitenoverzicht!$B$5:$B$10001,C858)&lt;&gt;0,INDEX(Activiteitenoverzicht!$B$5:$B$10001,C858),"niet gevonden")</f>
        <v>#N/A</v>
      </c>
      <c r="E858" t="e" cm="1">
        <f t="array" ref="E858">IF(INDEX(Activiteitenoverzicht!$G$5:$G$10001,C858)&lt;&gt;0,INDEX(Activiteitenoverzicht!$G$5:$G$10001,C858),"niet gevonden")</f>
        <v>#N/A</v>
      </c>
      <c r="F858" t="str">
        <f ca="1">IFERROR(MATCH(A858,OFFSET(Activiteitenoverzicht!$D$5:$D$2079,C858,0), 0)+C858, "-")</f>
        <v>-</v>
      </c>
      <c r="G858" t="str" cm="1">
        <f t="array" aca="1" ref="G858" ca="1">IF(ISNUMBER(F858),IF(INDEX(Activiteitenoverzicht!$B$5:$B$10001,F858)&lt;&gt;0,INDEX(Activiteitenoverzicht!$B$5:$B$10001,F858),"niet gevonden"),"-")</f>
        <v>-</v>
      </c>
      <c r="H858" t="str" cm="1">
        <f t="array" aca="1" ref="H858" ca="1">IF(ISNUMBER(F858),IF(INDEX(Activiteitenoverzicht!$G$5:$G$10001,F858)&lt;&gt;0,INDEX(Activiteitenoverzicht!$G$5:$G$10001,F858),"niet gevonden"),"-")</f>
        <v>-</v>
      </c>
      <c r="I858" t="str">
        <f ca="1">IF(ISNUMBER(F858), IFERROR(MATCH(A858,OFFSET(Activiteitenoverzicht!$D$5:$D$10001,F858,0), 0)+F858, "-"), "-")</f>
        <v>-</v>
      </c>
      <c r="J858" t="str" cm="1">
        <f t="array" aca="1" ref="J858" ca="1">IF(ISNUMBER(I858),IF(INDEX(Activiteitenoverzicht!$B$5:$B$10001,I858)&lt;&gt;0,INDEX(Activiteitenoverzicht!$B$5:$B$10001,I858),"niet gevonden"),"-")</f>
        <v>-</v>
      </c>
      <c r="K858" t="str" cm="1">
        <f t="array" aca="1" ref="K858" ca="1">IF(ISNUMBER(I858),IF(INDEX(Activiteitenoverzicht!$G$5:$G$10001,I858)&lt;&gt;0,INDEX(Activiteitenoverzicht!$G$5:$G$10001,I858),"niet gevonden"),"-")</f>
        <v>-</v>
      </c>
      <c r="L858" t="str">
        <f ca="1">IF(ISNUMBER(I858), IFERROR(MATCH(A858,OFFSET(Activiteitenoverzicht!$D$5:$D$10001,I858,0), 0)+I858, "-"), "-")</f>
        <v>-</v>
      </c>
      <c r="M858" t="str" cm="1">
        <f t="array" aca="1" ref="M858" ca="1">IF(ISNUMBER(L858),IF(INDEX(Activiteitenoverzicht!$B$5:$B$10001,L858)&lt;&gt;0,INDEX(Activiteitenoverzicht!$B$5:$B$10001,L858),"niet gevonden"),"-")</f>
        <v>-</v>
      </c>
      <c r="N858" t="str" cm="1">
        <f t="array" aca="1" ref="N858" ca="1">IF(ISNUMBER(L858),IF(INDEX(Activiteitenoverzicht!$G$5:$G$10001,L858)&lt;&gt;0,INDEX(Activiteitenoverzicht!$G$5:$G$10001,L858),"niet gevonden"),"-")</f>
        <v>-</v>
      </c>
      <c r="O858" t="str">
        <f ca="1">IF(ISNUMBER(L858), IFERROR(MATCH(A858,OFFSET(Activiteitenoverzicht!$D$5:$D$10001,L858,0), 0)+L858, "-"), "-")</f>
        <v>-</v>
      </c>
      <c r="R858" t="str">
        <f ca="1">IF(ISNUMBER(O858), IFERROR(MATCH(A858,OFFSET(Activiteitenoverzicht!$D$5:$D$10001,O858,0), 0)+O858, "-"), "-")</f>
        <v>-</v>
      </c>
      <c r="U858" t="str">
        <f ca="1">IF(ISNUMBER(R858), IFERROR(MATCH(A858,OFFSET(Activiteitenoverzicht!$D$5:$D$10001,R858,0), 0)+R858, "-"), "-")</f>
        <v>-</v>
      </c>
      <c r="X858" t="str">
        <f ca="1">IF(ISNUMBER(U858), IFERROR(MATCH(A858,OFFSET(Activiteitenoverzicht!$D$5:$D$10001,U858,0), 0)+U858, "-"), "-")</f>
        <v>-</v>
      </c>
      <c r="AA858" t="str">
        <f ca="1">IF(ISNUMBER(X858), IFERROR(MATCH(A858,OFFSET(Activiteitenoverzicht!$D$5:$D$10001,X858,0), 0)+X858, "-"), "-")</f>
        <v>-</v>
      </c>
    </row>
    <row r="859" spans="2:27" x14ac:dyDescent="0.25">
      <c r="B859">
        <f t="shared" si="13"/>
        <v>0</v>
      </c>
      <c r="C859" t="e">
        <f>MATCH(A859,Activiteitenoverzicht!$D$5:$D$10001, 0)</f>
        <v>#N/A</v>
      </c>
      <c r="D859" t="e" cm="1">
        <f t="array" ref="D859">IF(INDEX(Activiteitenoverzicht!$B$5:$B$10001,C859)&lt;&gt;0,INDEX(Activiteitenoverzicht!$B$5:$B$10001,C859),"niet gevonden")</f>
        <v>#N/A</v>
      </c>
      <c r="E859" t="e" cm="1">
        <f t="array" ref="E859">IF(INDEX(Activiteitenoverzicht!$G$5:$G$10001,C859)&lt;&gt;0,INDEX(Activiteitenoverzicht!$G$5:$G$10001,C859),"niet gevonden")</f>
        <v>#N/A</v>
      </c>
      <c r="F859" t="str">
        <f ca="1">IFERROR(MATCH(A859,OFFSET(Activiteitenoverzicht!$D$5:$D$2079,C859,0), 0)+C859, "-")</f>
        <v>-</v>
      </c>
      <c r="G859" t="str" cm="1">
        <f t="array" aca="1" ref="G859" ca="1">IF(ISNUMBER(F859),IF(INDEX(Activiteitenoverzicht!$B$5:$B$10001,F859)&lt;&gt;0,INDEX(Activiteitenoverzicht!$B$5:$B$10001,F859),"niet gevonden"),"-")</f>
        <v>-</v>
      </c>
      <c r="H859" t="str" cm="1">
        <f t="array" aca="1" ref="H859" ca="1">IF(ISNUMBER(F859),IF(INDEX(Activiteitenoverzicht!$G$5:$G$10001,F859)&lt;&gt;0,INDEX(Activiteitenoverzicht!$G$5:$G$10001,F859),"niet gevonden"),"-")</f>
        <v>-</v>
      </c>
      <c r="I859" t="str">
        <f ca="1">IF(ISNUMBER(F859), IFERROR(MATCH(A859,OFFSET(Activiteitenoverzicht!$D$5:$D$10001,F859,0), 0)+F859, "-"), "-")</f>
        <v>-</v>
      </c>
      <c r="J859" t="str" cm="1">
        <f t="array" aca="1" ref="J859" ca="1">IF(ISNUMBER(I859),IF(INDEX(Activiteitenoverzicht!$B$5:$B$10001,I859)&lt;&gt;0,INDEX(Activiteitenoverzicht!$B$5:$B$10001,I859),"niet gevonden"),"-")</f>
        <v>-</v>
      </c>
      <c r="K859" t="str" cm="1">
        <f t="array" aca="1" ref="K859" ca="1">IF(ISNUMBER(I859),IF(INDEX(Activiteitenoverzicht!$G$5:$G$10001,I859)&lt;&gt;0,INDEX(Activiteitenoverzicht!$G$5:$G$10001,I859),"niet gevonden"),"-")</f>
        <v>-</v>
      </c>
      <c r="L859" t="str">
        <f ca="1">IF(ISNUMBER(I859), IFERROR(MATCH(A859,OFFSET(Activiteitenoverzicht!$D$5:$D$10001,I859,0), 0)+I859, "-"), "-")</f>
        <v>-</v>
      </c>
      <c r="M859" t="str" cm="1">
        <f t="array" aca="1" ref="M859" ca="1">IF(ISNUMBER(L859),IF(INDEX(Activiteitenoverzicht!$B$5:$B$10001,L859)&lt;&gt;0,INDEX(Activiteitenoverzicht!$B$5:$B$10001,L859),"niet gevonden"),"-")</f>
        <v>-</v>
      </c>
      <c r="N859" t="str" cm="1">
        <f t="array" aca="1" ref="N859" ca="1">IF(ISNUMBER(L859),IF(INDEX(Activiteitenoverzicht!$G$5:$G$10001,L859)&lt;&gt;0,INDEX(Activiteitenoverzicht!$G$5:$G$10001,L859),"niet gevonden"),"-")</f>
        <v>-</v>
      </c>
      <c r="O859" t="str">
        <f ca="1">IF(ISNUMBER(L859), IFERROR(MATCH(A859,OFFSET(Activiteitenoverzicht!$D$5:$D$10001,L859,0), 0)+L859, "-"), "-")</f>
        <v>-</v>
      </c>
      <c r="R859" t="str">
        <f ca="1">IF(ISNUMBER(O859), IFERROR(MATCH(A859,OFFSET(Activiteitenoverzicht!$D$5:$D$10001,O859,0), 0)+O859, "-"), "-")</f>
        <v>-</v>
      </c>
      <c r="U859" t="str">
        <f ca="1">IF(ISNUMBER(R859), IFERROR(MATCH(A859,OFFSET(Activiteitenoverzicht!$D$5:$D$10001,R859,0), 0)+R859, "-"), "-")</f>
        <v>-</v>
      </c>
      <c r="X859" t="str">
        <f ca="1">IF(ISNUMBER(U859), IFERROR(MATCH(A859,OFFSET(Activiteitenoverzicht!$D$5:$D$10001,U859,0), 0)+U859, "-"), "-")</f>
        <v>-</v>
      </c>
      <c r="AA859" t="str">
        <f ca="1">IF(ISNUMBER(X859), IFERROR(MATCH(A859,OFFSET(Activiteitenoverzicht!$D$5:$D$10001,X859,0), 0)+X859, "-"), "-")</f>
        <v>-</v>
      </c>
    </row>
    <row r="860" spans="2:27" x14ac:dyDescent="0.25">
      <c r="B860">
        <f t="shared" si="13"/>
        <v>0</v>
      </c>
      <c r="C860" t="e">
        <f>MATCH(A860,Activiteitenoverzicht!$D$5:$D$10001, 0)</f>
        <v>#N/A</v>
      </c>
      <c r="D860" t="e" cm="1">
        <f t="array" ref="D860">IF(INDEX(Activiteitenoverzicht!$B$5:$B$10001,C860)&lt;&gt;0,INDEX(Activiteitenoverzicht!$B$5:$B$10001,C860),"niet gevonden")</f>
        <v>#N/A</v>
      </c>
      <c r="E860" t="e" cm="1">
        <f t="array" ref="E860">IF(INDEX(Activiteitenoverzicht!$G$5:$G$10001,C860)&lt;&gt;0,INDEX(Activiteitenoverzicht!$G$5:$G$10001,C860),"niet gevonden")</f>
        <v>#N/A</v>
      </c>
      <c r="F860" t="str">
        <f ca="1">IFERROR(MATCH(A860,OFFSET(Activiteitenoverzicht!$D$5:$D$2079,C860,0), 0)+C860, "-")</f>
        <v>-</v>
      </c>
      <c r="G860" t="str" cm="1">
        <f t="array" aca="1" ref="G860" ca="1">IF(ISNUMBER(F860),IF(INDEX(Activiteitenoverzicht!$B$5:$B$10001,F860)&lt;&gt;0,INDEX(Activiteitenoverzicht!$B$5:$B$10001,F860),"niet gevonden"),"-")</f>
        <v>-</v>
      </c>
      <c r="H860" t="str" cm="1">
        <f t="array" aca="1" ref="H860" ca="1">IF(ISNUMBER(F860),IF(INDEX(Activiteitenoverzicht!$G$5:$G$10001,F860)&lt;&gt;0,INDEX(Activiteitenoverzicht!$G$5:$G$10001,F860),"niet gevonden"),"-")</f>
        <v>-</v>
      </c>
      <c r="I860" t="str">
        <f ca="1">IF(ISNUMBER(F860), IFERROR(MATCH(A860,OFFSET(Activiteitenoverzicht!$D$5:$D$10001,F860,0), 0)+F860, "-"), "-")</f>
        <v>-</v>
      </c>
      <c r="J860" t="str" cm="1">
        <f t="array" aca="1" ref="J860" ca="1">IF(ISNUMBER(I860),IF(INDEX(Activiteitenoverzicht!$B$5:$B$10001,I860)&lt;&gt;0,INDEX(Activiteitenoverzicht!$B$5:$B$10001,I860),"niet gevonden"),"-")</f>
        <v>-</v>
      </c>
      <c r="K860" t="str" cm="1">
        <f t="array" aca="1" ref="K860" ca="1">IF(ISNUMBER(I860),IF(INDEX(Activiteitenoverzicht!$G$5:$G$10001,I860)&lt;&gt;0,INDEX(Activiteitenoverzicht!$G$5:$G$10001,I860),"niet gevonden"),"-")</f>
        <v>-</v>
      </c>
      <c r="L860" t="str">
        <f ca="1">IF(ISNUMBER(I860), IFERROR(MATCH(A860,OFFSET(Activiteitenoverzicht!$D$5:$D$10001,I860,0), 0)+I860, "-"), "-")</f>
        <v>-</v>
      </c>
      <c r="M860" t="str" cm="1">
        <f t="array" aca="1" ref="M860" ca="1">IF(ISNUMBER(L860),IF(INDEX(Activiteitenoverzicht!$B$5:$B$10001,L860)&lt;&gt;0,INDEX(Activiteitenoverzicht!$B$5:$B$10001,L860),"niet gevonden"),"-")</f>
        <v>-</v>
      </c>
      <c r="N860" t="str" cm="1">
        <f t="array" aca="1" ref="N860" ca="1">IF(ISNUMBER(L860),IF(INDEX(Activiteitenoverzicht!$G$5:$G$10001,L860)&lt;&gt;0,INDEX(Activiteitenoverzicht!$G$5:$G$10001,L860),"niet gevonden"),"-")</f>
        <v>-</v>
      </c>
      <c r="O860" t="str">
        <f ca="1">IF(ISNUMBER(L860), IFERROR(MATCH(A860,OFFSET(Activiteitenoverzicht!$D$5:$D$10001,L860,0), 0)+L860, "-"), "-")</f>
        <v>-</v>
      </c>
      <c r="R860" t="str">
        <f ca="1">IF(ISNUMBER(O860), IFERROR(MATCH(A860,OFFSET(Activiteitenoverzicht!$D$5:$D$10001,O860,0), 0)+O860, "-"), "-")</f>
        <v>-</v>
      </c>
      <c r="U860" t="str">
        <f ca="1">IF(ISNUMBER(R860), IFERROR(MATCH(A860,OFFSET(Activiteitenoverzicht!$D$5:$D$10001,R860,0), 0)+R860, "-"), "-")</f>
        <v>-</v>
      </c>
      <c r="X860" t="str">
        <f ca="1">IF(ISNUMBER(U860), IFERROR(MATCH(A860,OFFSET(Activiteitenoverzicht!$D$5:$D$10001,U860,0), 0)+U860, "-"), "-")</f>
        <v>-</v>
      </c>
      <c r="AA860" t="str">
        <f ca="1">IF(ISNUMBER(X860), IFERROR(MATCH(A860,OFFSET(Activiteitenoverzicht!$D$5:$D$10001,X860,0), 0)+X860, "-"), "-")</f>
        <v>-</v>
      </c>
    </row>
    <row r="861" spans="2:27" x14ac:dyDescent="0.25">
      <c r="B861">
        <f t="shared" si="13"/>
        <v>0</v>
      </c>
      <c r="C861" t="e">
        <f>MATCH(A861,Activiteitenoverzicht!$D$5:$D$10001, 0)</f>
        <v>#N/A</v>
      </c>
      <c r="D861" t="e" cm="1">
        <f t="array" ref="D861">IF(INDEX(Activiteitenoverzicht!$B$5:$B$10001,C861)&lt;&gt;0,INDEX(Activiteitenoverzicht!$B$5:$B$10001,C861),"niet gevonden")</f>
        <v>#N/A</v>
      </c>
      <c r="E861" t="e" cm="1">
        <f t="array" ref="E861">IF(INDEX(Activiteitenoverzicht!$G$5:$G$10001,C861)&lt;&gt;0,INDEX(Activiteitenoverzicht!$G$5:$G$10001,C861),"niet gevonden")</f>
        <v>#N/A</v>
      </c>
      <c r="F861" t="str">
        <f ca="1">IFERROR(MATCH(A861,OFFSET(Activiteitenoverzicht!$D$5:$D$2079,C861,0), 0)+C861, "-")</f>
        <v>-</v>
      </c>
      <c r="G861" t="str" cm="1">
        <f t="array" aca="1" ref="G861" ca="1">IF(ISNUMBER(F861),IF(INDEX(Activiteitenoverzicht!$B$5:$B$10001,F861)&lt;&gt;0,INDEX(Activiteitenoverzicht!$B$5:$B$10001,F861),"niet gevonden"),"-")</f>
        <v>-</v>
      </c>
      <c r="H861" t="str" cm="1">
        <f t="array" aca="1" ref="H861" ca="1">IF(ISNUMBER(F861),IF(INDEX(Activiteitenoverzicht!$G$5:$G$10001,F861)&lt;&gt;0,INDEX(Activiteitenoverzicht!$G$5:$G$10001,F861),"niet gevonden"),"-")</f>
        <v>-</v>
      </c>
      <c r="I861" t="str">
        <f ca="1">IF(ISNUMBER(F861), IFERROR(MATCH(A861,OFFSET(Activiteitenoverzicht!$D$5:$D$10001,F861,0), 0)+F861, "-"), "-")</f>
        <v>-</v>
      </c>
      <c r="J861" t="str" cm="1">
        <f t="array" aca="1" ref="J861" ca="1">IF(ISNUMBER(I861),IF(INDEX(Activiteitenoverzicht!$B$5:$B$10001,I861)&lt;&gt;0,INDEX(Activiteitenoverzicht!$B$5:$B$10001,I861),"niet gevonden"),"-")</f>
        <v>-</v>
      </c>
      <c r="K861" t="str" cm="1">
        <f t="array" aca="1" ref="K861" ca="1">IF(ISNUMBER(I861),IF(INDEX(Activiteitenoverzicht!$G$5:$G$10001,I861)&lt;&gt;0,INDEX(Activiteitenoverzicht!$G$5:$G$10001,I861),"niet gevonden"),"-")</f>
        <v>-</v>
      </c>
      <c r="L861" t="str">
        <f ca="1">IF(ISNUMBER(I861), IFERROR(MATCH(A861,OFFSET(Activiteitenoverzicht!$D$5:$D$10001,I861,0), 0)+I861, "-"), "-")</f>
        <v>-</v>
      </c>
      <c r="M861" t="str" cm="1">
        <f t="array" aca="1" ref="M861" ca="1">IF(ISNUMBER(L861),IF(INDEX(Activiteitenoverzicht!$B$5:$B$10001,L861)&lt;&gt;0,INDEX(Activiteitenoverzicht!$B$5:$B$10001,L861),"niet gevonden"),"-")</f>
        <v>-</v>
      </c>
      <c r="N861" t="str" cm="1">
        <f t="array" aca="1" ref="N861" ca="1">IF(ISNUMBER(L861),IF(INDEX(Activiteitenoverzicht!$G$5:$G$10001,L861)&lt;&gt;0,INDEX(Activiteitenoverzicht!$G$5:$G$10001,L861),"niet gevonden"),"-")</f>
        <v>-</v>
      </c>
      <c r="O861" t="str">
        <f ca="1">IF(ISNUMBER(L861), IFERROR(MATCH(A861,OFFSET(Activiteitenoverzicht!$D$5:$D$10001,L861,0), 0)+L861, "-"), "-")</f>
        <v>-</v>
      </c>
      <c r="R861" t="str">
        <f ca="1">IF(ISNUMBER(O861), IFERROR(MATCH(A861,OFFSET(Activiteitenoverzicht!$D$5:$D$10001,O861,0), 0)+O861, "-"), "-")</f>
        <v>-</v>
      </c>
      <c r="U861" t="str">
        <f ca="1">IF(ISNUMBER(R861), IFERROR(MATCH(A861,OFFSET(Activiteitenoverzicht!$D$5:$D$10001,R861,0), 0)+R861, "-"), "-")</f>
        <v>-</v>
      </c>
      <c r="X861" t="str">
        <f ca="1">IF(ISNUMBER(U861), IFERROR(MATCH(A861,OFFSET(Activiteitenoverzicht!$D$5:$D$10001,U861,0), 0)+U861, "-"), "-")</f>
        <v>-</v>
      </c>
      <c r="AA861" t="str">
        <f ca="1">IF(ISNUMBER(X861), IFERROR(MATCH(A861,OFFSET(Activiteitenoverzicht!$D$5:$D$10001,X861,0), 0)+X861, "-"), "-")</f>
        <v>-</v>
      </c>
    </row>
    <row r="862" spans="2:27" x14ac:dyDescent="0.25">
      <c r="B862">
        <f t="shared" si="13"/>
        <v>0</v>
      </c>
      <c r="C862" t="e">
        <f>MATCH(A862,Activiteitenoverzicht!$D$5:$D$10001, 0)</f>
        <v>#N/A</v>
      </c>
      <c r="D862" t="e" cm="1">
        <f t="array" ref="D862">IF(INDEX(Activiteitenoverzicht!$B$5:$B$10001,C862)&lt;&gt;0,INDEX(Activiteitenoverzicht!$B$5:$B$10001,C862),"niet gevonden")</f>
        <v>#N/A</v>
      </c>
      <c r="E862" t="e" cm="1">
        <f t="array" ref="E862">IF(INDEX(Activiteitenoverzicht!$G$5:$G$10001,C862)&lt;&gt;0,INDEX(Activiteitenoverzicht!$G$5:$G$10001,C862),"niet gevonden")</f>
        <v>#N/A</v>
      </c>
      <c r="F862" t="str">
        <f ca="1">IFERROR(MATCH(A862,OFFSET(Activiteitenoverzicht!$D$5:$D$2079,C862,0), 0)+C862, "-")</f>
        <v>-</v>
      </c>
      <c r="G862" t="str" cm="1">
        <f t="array" aca="1" ref="G862" ca="1">IF(ISNUMBER(F862),IF(INDEX(Activiteitenoverzicht!$B$5:$B$10001,F862)&lt;&gt;0,INDEX(Activiteitenoverzicht!$B$5:$B$10001,F862),"niet gevonden"),"-")</f>
        <v>-</v>
      </c>
      <c r="H862" t="str" cm="1">
        <f t="array" aca="1" ref="H862" ca="1">IF(ISNUMBER(F862),IF(INDEX(Activiteitenoverzicht!$G$5:$G$10001,F862)&lt;&gt;0,INDEX(Activiteitenoverzicht!$G$5:$G$10001,F862),"niet gevonden"),"-")</f>
        <v>-</v>
      </c>
      <c r="I862" t="str">
        <f ca="1">IF(ISNUMBER(F862), IFERROR(MATCH(A862,OFFSET(Activiteitenoverzicht!$D$5:$D$10001,F862,0), 0)+F862, "-"), "-")</f>
        <v>-</v>
      </c>
      <c r="J862" t="str" cm="1">
        <f t="array" aca="1" ref="J862" ca="1">IF(ISNUMBER(I862),IF(INDEX(Activiteitenoverzicht!$B$5:$B$10001,I862)&lt;&gt;0,INDEX(Activiteitenoverzicht!$B$5:$B$10001,I862),"niet gevonden"),"-")</f>
        <v>-</v>
      </c>
      <c r="K862" t="str" cm="1">
        <f t="array" aca="1" ref="K862" ca="1">IF(ISNUMBER(I862),IF(INDEX(Activiteitenoverzicht!$G$5:$G$10001,I862)&lt;&gt;0,INDEX(Activiteitenoverzicht!$G$5:$G$10001,I862),"niet gevonden"),"-")</f>
        <v>-</v>
      </c>
      <c r="L862" t="str">
        <f ca="1">IF(ISNUMBER(I862), IFERROR(MATCH(A862,OFFSET(Activiteitenoverzicht!$D$5:$D$10001,I862,0), 0)+I862, "-"), "-")</f>
        <v>-</v>
      </c>
      <c r="M862" t="str" cm="1">
        <f t="array" aca="1" ref="M862" ca="1">IF(ISNUMBER(L862),IF(INDEX(Activiteitenoverzicht!$B$5:$B$10001,L862)&lt;&gt;0,INDEX(Activiteitenoverzicht!$B$5:$B$10001,L862),"niet gevonden"),"-")</f>
        <v>-</v>
      </c>
      <c r="N862" t="str" cm="1">
        <f t="array" aca="1" ref="N862" ca="1">IF(ISNUMBER(L862),IF(INDEX(Activiteitenoverzicht!$G$5:$G$10001,L862)&lt;&gt;0,INDEX(Activiteitenoverzicht!$G$5:$G$10001,L862),"niet gevonden"),"-")</f>
        <v>-</v>
      </c>
      <c r="O862" t="str">
        <f ca="1">IF(ISNUMBER(L862), IFERROR(MATCH(A862,OFFSET(Activiteitenoverzicht!$D$5:$D$10001,L862,0), 0)+L862, "-"), "-")</f>
        <v>-</v>
      </c>
      <c r="R862" t="str">
        <f ca="1">IF(ISNUMBER(O862), IFERROR(MATCH(A862,OFFSET(Activiteitenoverzicht!$D$5:$D$10001,O862,0), 0)+O862, "-"), "-")</f>
        <v>-</v>
      </c>
      <c r="U862" t="str">
        <f ca="1">IF(ISNUMBER(R862), IFERROR(MATCH(A862,OFFSET(Activiteitenoverzicht!$D$5:$D$10001,R862,0), 0)+R862, "-"), "-")</f>
        <v>-</v>
      </c>
      <c r="X862" t="str">
        <f ca="1">IF(ISNUMBER(U862), IFERROR(MATCH(A862,OFFSET(Activiteitenoverzicht!$D$5:$D$10001,U862,0), 0)+U862, "-"), "-")</f>
        <v>-</v>
      </c>
      <c r="AA862" t="str">
        <f ca="1">IF(ISNUMBER(X862), IFERROR(MATCH(A862,OFFSET(Activiteitenoverzicht!$D$5:$D$10001,X862,0), 0)+X862, "-"), "-")</f>
        <v>-</v>
      </c>
    </row>
    <row r="863" spans="2:27" x14ac:dyDescent="0.25">
      <c r="B863">
        <f t="shared" si="13"/>
        <v>0</v>
      </c>
      <c r="C863" t="e">
        <f>MATCH(A863,Activiteitenoverzicht!$D$5:$D$10001, 0)</f>
        <v>#N/A</v>
      </c>
      <c r="D863" t="e" cm="1">
        <f t="array" ref="D863">IF(INDEX(Activiteitenoverzicht!$B$5:$B$10001,C863)&lt;&gt;0,INDEX(Activiteitenoverzicht!$B$5:$B$10001,C863),"niet gevonden")</f>
        <v>#N/A</v>
      </c>
      <c r="E863" t="e" cm="1">
        <f t="array" ref="E863">IF(INDEX(Activiteitenoverzicht!$G$5:$G$10001,C863)&lt;&gt;0,INDEX(Activiteitenoverzicht!$G$5:$G$10001,C863),"niet gevonden")</f>
        <v>#N/A</v>
      </c>
      <c r="F863" t="str">
        <f ca="1">IFERROR(MATCH(A863,OFFSET(Activiteitenoverzicht!$D$5:$D$2079,C863,0), 0)+C863, "-")</f>
        <v>-</v>
      </c>
      <c r="G863" t="str" cm="1">
        <f t="array" aca="1" ref="G863" ca="1">IF(ISNUMBER(F863),IF(INDEX(Activiteitenoverzicht!$B$5:$B$10001,F863)&lt;&gt;0,INDEX(Activiteitenoverzicht!$B$5:$B$10001,F863),"niet gevonden"),"-")</f>
        <v>-</v>
      </c>
      <c r="H863" t="str" cm="1">
        <f t="array" aca="1" ref="H863" ca="1">IF(ISNUMBER(F863),IF(INDEX(Activiteitenoverzicht!$G$5:$G$10001,F863)&lt;&gt;0,INDEX(Activiteitenoverzicht!$G$5:$G$10001,F863),"niet gevonden"),"-")</f>
        <v>-</v>
      </c>
      <c r="I863" t="str">
        <f ca="1">IF(ISNUMBER(F863), IFERROR(MATCH(A863,OFFSET(Activiteitenoverzicht!$D$5:$D$10001,F863,0), 0)+F863, "-"), "-")</f>
        <v>-</v>
      </c>
      <c r="J863" t="str" cm="1">
        <f t="array" aca="1" ref="J863" ca="1">IF(ISNUMBER(I863),IF(INDEX(Activiteitenoverzicht!$B$5:$B$10001,I863)&lt;&gt;0,INDEX(Activiteitenoverzicht!$B$5:$B$10001,I863),"niet gevonden"),"-")</f>
        <v>-</v>
      </c>
      <c r="K863" t="str" cm="1">
        <f t="array" aca="1" ref="K863" ca="1">IF(ISNUMBER(I863),IF(INDEX(Activiteitenoverzicht!$G$5:$G$10001,I863)&lt;&gt;0,INDEX(Activiteitenoverzicht!$G$5:$G$10001,I863),"niet gevonden"),"-")</f>
        <v>-</v>
      </c>
      <c r="L863" t="str">
        <f ca="1">IF(ISNUMBER(I863), IFERROR(MATCH(A863,OFFSET(Activiteitenoverzicht!$D$5:$D$10001,I863,0), 0)+I863, "-"), "-")</f>
        <v>-</v>
      </c>
      <c r="M863" t="str" cm="1">
        <f t="array" aca="1" ref="M863" ca="1">IF(ISNUMBER(L863),IF(INDEX(Activiteitenoverzicht!$B$5:$B$10001,L863)&lt;&gt;0,INDEX(Activiteitenoverzicht!$B$5:$B$10001,L863),"niet gevonden"),"-")</f>
        <v>-</v>
      </c>
      <c r="N863" t="str" cm="1">
        <f t="array" aca="1" ref="N863" ca="1">IF(ISNUMBER(L863),IF(INDEX(Activiteitenoverzicht!$G$5:$G$10001,L863)&lt;&gt;0,INDEX(Activiteitenoverzicht!$G$5:$G$10001,L863),"niet gevonden"),"-")</f>
        <v>-</v>
      </c>
      <c r="O863" t="str">
        <f ca="1">IF(ISNUMBER(L863), IFERROR(MATCH(A863,OFFSET(Activiteitenoverzicht!$D$5:$D$10001,L863,0), 0)+L863, "-"), "-")</f>
        <v>-</v>
      </c>
      <c r="R863" t="str">
        <f ca="1">IF(ISNUMBER(O863), IFERROR(MATCH(A863,OFFSET(Activiteitenoverzicht!$D$5:$D$10001,O863,0), 0)+O863, "-"), "-")</f>
        <v>-</v>
      </c>
      <c r="U863" t="str">
        <f ca="1">IF(ISNUMBER(R863), IFERROR(MATCH(A863,OFFSET(Activiteitenoverzicht!$D$5:$D$10001,R863,0), 0)+R863, "-"), "-")</f>
        <v>-</v>
      </c>
      <c r="X863" t="str">
        <f ca="1">IF(ISNUMBER(U863), IFERROR(MATCH(A863,OFFSET(Activiteitenoverzicht!$D$5:$D$10001,U863,0), 0)+U863, "-"), "-")</f>
        <v>-</v>
      </c>
      <c r="AA863" t="str">
        <f ca="1">IF(ISNUMBER(X863), IFERROR(MATCH(A863,OFFSET(Activiteitenoverzicht!$D$5:$D$10001,X863,0), 0)+X863, "-"), "-")</f>
        <v>-</v>
      </c>
    </row>
    <row r="864" spans="2:27" x14ac:dyDescent="0.25">
      <c r="B864">
        <f t="shared" si="13"/>
        <v>0</v>
      </c>
      <c r="C864" t="e">
        <f>MATCH(A864,Activiteitenoverzicht!$D$5:$D$10001, 0)</f>
        <v>#N/A</v>
      </c>
      <c r="D864" t="e" cm="1">
        <f t="array" ref="D864">IF(INDEX(Activiteitenoverzicht!$B$5:$B$10001,C864)&lt;&gt;0,INDEX(Activiteitenoverzicht!$B$5:$B$10001,C864),"niet gevonden")</f>
        <v>#N/A</v>
      </c>
      <c r="E864" t="e" cm="1">
        <f t="array" ref="E864">IF(INDEX(Activiteitenoverzicht!$G$5:$G$10001,C864)&lt;&gt;0,INDEX(Activiteitenoverzicht!$G$5:$G$10001,C864),"niet gevonden")</f>
        <v>#N/A</v>
      </c>
      <c r="F864" t="str">
        <f ca="1">IFERROR(MATCH(A864,OFFSET(Activiteitenoverzicht!$D$5:$D$2079,C864,0), 0)+C864, "-")</f>
        <v>-</v>
      </c>
      <c r="G864" t="str" cm="1">
        <f t="array" aca="1" ref="G864" ca="1">IF(ISNUMBER(F864),IF(INDEX(Activiteitenoverzicht!$B$5:$B$10001,F864)&lt;&gt;0,INDEX(Activiteitenoverzicht!$B$5:$B$10001,F864),"niet gevonden"),"-")</f>
        <v>-</v>
      </c>
      <c r="H864" t="str" cm="1">
        <f t="array" aca="1" ref="H864" ca="1">IF(ISNUMBER(F864),IF(INDEX(Activiteitenoverzicht!$G$5:$G$10001,F864)&lt;&gt;0,INDEX(Activiteitenoverzicht!$G$5:$G$10001,F864),"niet gevonden"),"-")</f>
        <v>-</v>
      </c>
      <c r="I864" t="str">
        <f ca="1">IF(ISNUMBER(F864), IFERROR(MATCH(A864,OFFSET(Activiteitenoverzicht!$D$5:$D$10001,F864,0), 0)+F864, "-"), "-")</f>
        <v>-</v>
      </c>
      <c r="J864" t="str" cm="1">
        <f t="array" aca="1" ref="J864" ca="1">IF(ISNUMBER(I864),IF(INDEX(Activiteitenoverzicht!$B$5:$B$10001,I864)&lt;&gt;0,INDEX(Activiteitenoverzicht!$B$5:$B$10001,I864),"niet gevonden"),"-")</f>
        <v>-</v>
      </c>
      <c r="K864" t="str" cm="1">
        <f t="array" aca="1" ref="K864" ca="1">IF(ISNUMBER(I864),IF(INDEX(Activiteitenoverzicht!$G$5:$G$10001,I864)&lt;&gt;0,INDEX(Activiteitenoverzicht!$G$5:$G$10001,I864),"niet gevonden"),"-")</f>
        <v>-</v>
      </c>
      <c r="L864" t="str">
        <f ca="1">IF(ISNUMBER(I864), IFERROR(MATCH(A864,OFFSET(Activiteitenoverzicht!$D$5:$D$10001,I864,0), 0)+I864, "-"), "-")</f>
        <v>-</v>
      </c>
      <c r="M864" t="str" cm="1">
        <f t="array" aca="1" ref="M864" ca="1">IF(ISNUMBER(L864),IF(INDEX(Activiteitenoverzicht!$B$5:$B$10001,L864)&lt;&gt;0,INDEX(Activiteitenoverzicht!$B$5:$B$10001,L864),"niet gevonden"),"-")</f>
        <v>-</v>
      </c>
      <c r="N864" t="str" cm="1">
        <f t="array" aca="1" ref="N864" ca="1">IF(ISNUMBER(L864),IF(INDEX(Activiteitenoverzicht!$G$5:$G$10001,L864)&lt;&gt;0,INDEX(Activiteitenoverzicht!$G$5:$G$10001,L864),"niet gevonden"),"-")</f>
        <v>-</v>
      </c>
      <c r="O864" t="str">
        <f ca="1">IF(ISNUMBER(L864), IFERROR(MATCH(A864,OFFSET(Activiteitenoverzicht!$D$5:$D$10001,L864,0), 0)+L864, "-"), "-")</f>
        <v>-</v>
      </c>
      <c r="R864" t="str">
        <f ca="1">IF(ISNUMBER(O864), IFERROR(MATCH(A864,OFFSET(Activiteitenoverzicht!$D$5:$D$10001,O864,0), 0)+O864, "-"), "-")</f>
        <v>-</v>
      </c>
      <c r="U864" t="str">
        <f ca="1">IF(ISNUMBER(R864), IFERROR(MATCH(A864,OFFSET(Activiteitenoverzicht!$D$5:$D$10001,R864,0), 0)+R864, "-"), "-")</f>
        <v>-</v>
      </c>
      <c r="X864" t="str">
        <f ca="1">IF(ISNUMBER(U864), IFERROR(MATCH(A864,OFFSET(Activiteitenoverzicht!$D$5:$D$10001,U864,0), 0)+U864, "-"), "-")</f>
        <v>-</v>
      </c>
      <c r="AA864" t="str">
        <f ca="1">IF(ISNUMBER(X864), IFERROR(MATCH(A864,OFFSET(Activiteitenoverzicht!$D$5:$D$10001,X864,0), 0)+X864, "-"), "-")</f>
        <v>-</v>
      </c>
    </row>
    <row r="865" spans="2:27" x14ac:dyDescent="0.25">
      <c r="B865">
        <f t="shared" si="13"/>
        <v>0</v>
      </c>
      <c r="C865" t="e">
        <f>MATCH(A865,Activiteitenoverzicht!$D$5:$D$10001, 0)</f>
        <v>#N/A</v>
      </c>
      <c r="D865" t="e" cm="1">
        <f t="array" ref="D865">IF(INDEX(Activiteitenoverzicht!$B$5:$B$10001,C865)&lt;&gt;0,INDEX(Activiteitenoverzicht!$B$5:$B$10001,C865),"niet gevonden")</f>
        <v>#N/A</v>
      </c>
      <c r="E865" t="e" cm="1">
        <f t="array" ref="E865">IF(INDEX(Activiteitenoverzicht!$G$5:$G$10001,C865)&lt;&gt;0,INDEX(Activiteitenoverzicht!$G$5:$G$10001,C865),"niet gevonden")</f>
        <v>#N/A</v>
      </c>
      <c r="F865" t="str">
        <f ca="1">IFERROR(MATCH(A865,OFFSET(Activiteitenoverzicht!$D$5:$D$2079,C865,0), 0)+C865, "-")</f>
        <v>-</v>
      </c>
      <c r="G865" t="str" cm="1">
        <f t="array" aca="1" ref="G865" ca="1">IF(ISNUMBER(F865),IF(INDEX(Activiteitenoverzicht!$B$5:$B$10001,F865)&lt;&gt;0,INDEX(Activiteitenoverzicht!$B$5:$B$10001,F865),"niet gevonden"),"-")</f>
        <v>-</v>
      </c>
      <c r="H865" t="str" cm="1">
        <f t="array" aca="1" ref="H865" ca="1">IF(ISNUMBER(F865),IF(INDEX(Activiteitenoverzicht!$G$5:$G$10001,F865)&lt;&gt;0,INDEX(Activiteitenoverzicht!$G$5:$G$10001,F865),"niet gevonden"),"-")</f>
        <v>-</v>
      </c>
      <c r="I865" t="str">
        <f ca="1">IF(ISNUMBER(F865), IFERROR(MATCH(A865,OFFSET(Activiteitenoverzicht!$D$5:$D$10001,F865,0), 0)+F865, "-"), "-")</f>
        <v>-</v>
      </c>
      <c r="J865" t="str" cm="1">
        <f t="array" aca="1" ref="J865" ca="1">IF(ISNUMBER(I865),IF(INDEX(Activiteitenoverzicht!$B$5:$B$10001,I865)&lt;&gt;0,INDEX(Activiteitenoverzicht!$B$5:$B$10001,I865),"niet gevonden"),"-")</f>
        <v>-</v>
      </c>
      <c r="K865" t="str" cm="1">
        <f t="array" aca="1" ref="K865" ca="1">IF(ISNUMBER(I865),IF(INDEX(Activiteitenoverzicht!$G$5:$G$10001,I865)&lt;&gt;0,INDEX(Activiteitenoverzicht!$G$5:$G$10001,I865),"niet gevonden"),"-")</f>
        <v>-</v>
      </c>
      <c r="L865" t="str">
        <f ca="1">IF(ISNUMBER(I865), IFERROR(MATCH(A865,OFFSET(Activiteitenoverzicht!$D$5:$D$10001,I865,0), 0)+I865, "-"), "-")</f>
        <v>-</v>
      </c>
      <c r="M865" t="str" cm="1">
        <f t="array" aca="1" ref="M865" ca="1">IF(ISNUMBER(L865),IF(INDEX(Activiteitenoverzicht!$B$5:$B$10001,L865)&lt;&gt;0,INDEX(Activiteitenoverzicht!$B$5:$B$10001,L865),"niet gevonden"),"-")</f>
        <v>-</v>
      </c>
      <c r="N865" t="str" cm="1">
        <f t="array" aca="1" ref="N865" ca="1">IF(ISNUMBER(L865),IF(INDEX(Activiteitenoverzicht!$G$5:$G$10001,L865)&lt;&gt;0,INDEX(Activiteitenoverzicht!$G$5:$G$10001,L865),"niet gevonden"),"-")</f>
        <v>-</v>
      </c>
      <c r="O865" t="str">
        <f ca="1">IF(ISNUMBER(L865), IFERROR(MATCH(A865,OFFSET(Activiteitenoverzicht!$D$5:$D$10001,L865,0), 0)+L865, "-"), "-")</f>
        <v>-</v>
      </c>
      <c r="R865" t="str">
        <f ca="1">IF(ISNUMBER(O865), IFERROR(MATCH(A865,OFFSET(Activiteitenoverzicht!$D$5:$D$10001,O865,0), 0)+O865, "-"), "-")</f>
        <v>-</v>
      </c>
      <c r="U865" t="str">
        <f ca="1">IF(ISNUMBER(R865), IFERROR(MATCH(A865,OFFSET(Activiteitenoverzicht!$D$5:$D$10001,R865,0), 0)+R865, "-"), "-")</f>
        <v>-</v>
      </c>
      <c r="X865" t="str">
        <f ca="1">IF(ISNUMBER(U865), IFERROR(MATCH(A865,OFFSET(Activiteitenoverzicht!$D$5:$D$10001,U865,0), 0)+U865, "-"), "-")</f>
        <v>-</v>
      </c>
      <c r="AA865" t="str">
        <f ca="1">IF(ISNUMBER(X865), IFERROR(MATCH(A865,OFFSET(Activiteitenoverzicht!$D$5:$D$10001,X865,0), 0)+X865, "-"), "-")</f>
        <v>-</v>
      </c>
    </row>
    <row r="866" spans="2:27" x14ac:dyDescent="0.25">
      <c r="B866">
        <f t="shared" si="13"/>
        <v>0</v>
      </c>
      <c r="C866" t="e">
        <f>MATCH(A866,Activiteitenoverzicht!$D$5:$D$10001, 0)</f>
        <v>#N/A</v>
      </c>
      <c r="D866" t="e" cm="1">
        <f t="array" ref="D866">IF(INDEX(Activiteitenoverzicht!$B$5:$B$10001,C866)&lt;&gt;0,INDEX(Activiteitenoverzicht!$B$5:$B$10001,C866),"niet gevonden")</f>
        <v>#N/A</v>
      </c>
      <c r="E866" t="e" cm="1">
        <f t="array" ref="E866">IF(INDEX(Activiteitenoverzicht!$G$5:$G$10001,C866)&lt;&gt;0,INDEX(Activiteitenoverzicht!$G$5:$G$10001,C866),"niet gevonden")</f>
        <v>#N/A</v>
      </c>
      <c r="F866" t="str">
        <f ca="1">IFERROR(MATCH(A866,OFFSET(Activiteitenoverzicht!$D$5:$D$2079,C866,0), 0)+C866, "-")</f>
        <v>-</v>
      </c>
      <c r="G866" t="str" cm="1">
        <f t="array" aca="1" ref="G866" ca="1">IF(ISNUMBER(F866),IF(INDEX(Activiteitenoverzicht!$B$5:$B$10001,F866)&lt;&gt;0,INDEX(Activiteitenoverzicht!$B$5:$B$10001,F866),"niet gevonden"),"-")</f>
        <v>-</v>
      </c>
      <c r="H866" t="str" cm="1">
        <f t="array" aca="1" ref="H866" ca="1">IF(ISNUMBER(F866),IF(INDEX(Activiteitenoverzicht!$G$5:$G$10001,F866)&lt;&gt;0,INDEX(Activiteitenoverzicht!$G$5:$G$10001,F866),"niet gevonden"),"-")</f>
        <v>-</v>
      </c>
      <c r="I866" t="str">
        <f ca="1">IF(ISNUMBER(F866), IFERROR(MATCH(A866,OFFSET(Activiteitenoverzicht!$D$5:$D$10001,F866,0), 0)+F866, "-"), "-")</f>
        <v>-</v>
      </c>
      <c r="J866" t="str" cm="1">
        <f t="array" aca="1" ref="J866" ca="1">IF(ISNUMBER(I866),IF(INDEX(Activiteitenoverzicht!$B$5:$B$10001,I866)&lt;&gt;0,INDEX(Activiteitenoverzicht!$B$5:$B$10001,I866),"niet gevonden"),"-")</f>
        <v>-</v>
      </c>
      <c r="K866" t="str" cm="1">
        <f t="array" aca="1" ref="K866" ca="1">IF(ISNUMBER(I866),IF(INDEX(Activiteitenoverzicht!$G$5:$G$10001,I866)&lt;&gt;0,INDEX(Activiteitenoverzicht!$G$5:$G$10001,I866),"niet gevonden"),"-")</f>
        <v>-</v>
      </c>
      <c r="L866" t="str">
        <f ca="1">IF(ISNUMBER(I866), IFERROR(MATCH(A866,OFFSET(Activiteitenoverzicht!$D$5:$D$10001,I866,0), 0)+I866, "-"), "-")</f>
        <v>-</v>
      </c>
      <c r="M866" t="str" cm="1">
        <f t="array" aca="1" ref="M866" ca="1">IF(ISNUMBER(L866),IF(INDEX(Activiteitenoverzicht!$B$5:$B$10001,L866)&lt;&gt;0,INDEX(Activiteitenoverzicht!$B$5:$B$10001,L866),"niet gevonden"),"-")</f>
        <v>-</v>
      </c>
      <c r="N866" t="str" cm="1">
        <f t="array" aca="1" ref="N866" ca="1">IF(ISNUMBER(L866),IF(INDEX(Activiteitenoverzicht!$G$5:$G$10001,L866)&lt;&gt;0,INDEX(Activiteitenoverzicht!$G$5:$G$10001,L866),"niet gevonden"),"-")</f>
        <v>-</v>
      </c>
      <c r="O866" t="str">
        <f ca="1">IF(ISNUMBER(L866), IFERROR(MATCH(A866,OFFSET(Activiteitenoverzicht!$D$5:$D$10001,L866,0), 0)+L866, "-"), "-")</f>
        <v>-</v>
      </c>
      <c r="R866" t="str">
        <f ca="1">IF(ISNUMBER(O866), IFERROR(MATCH(A866,OFFSET(Activiteitenoverzicht!$D$5:$D$10001,O866,0), 0)+O866, "-"), "-")</f>
        <v>-</v>
      </c>
      <c r="U866" t="str">
        <f ca="1">IF(ISNUMBER(R866), IFERROR(MATCH(A866,OFFSET(Activiteitenoverzicht!$D$5:$D$10001,R866,0), 0)+R866, "-"), "-")</f>
        <v>-</v>
      </c>
      <c r="X866" t="str">
        <f ca="1">IF(ISNUMBER(U866), IFERROR(MATCH(A866,OFFSET(Activiteitenoverzicht!$D$5:$D$10001,U866,0), 0)+U866, "-"), "-")</f>
        <v>-</v>
      </c>
      <c r="AA866" t="str">
        <f ca="1">IF(ISNUMBER(X866), IFERROR(MATCH(A866,OFFSET(Activiteitenoverzicht!$D$5:$D$10001,X866,0), 0)+X866, "-"), "-")</f>
        <v>-</v>
      </c>
    </row>
    <row r="867" spans="2:27" x14ac:dyDescent="0.25">
      <c r="B867">
        <f t="shared" si="13"/>
        <v>0</v>
      </c>
      <c r="C867" t="e">
        <f>MATCH(A867,Activiteitenoverzicht!$D$5:$D$10001, 0)</f>
        <v>#N/A</v>
      </c>
      <c r="D867" t="e" cm="1">
        <f t="array" ref="D867">IF(INDEX(Activiteitenoverzicht!$B$5:$B$10001,C867)&lt;&gt;0,INDEX(Activiteitenoverzicht!$B$5:$B$10001,C867),"niet gevonden")</f>
        <v>#N/A</v>
      </c>
      <c r="E867" t="e" cm="1">
        <f t="array" ref="E867">IF(INDEX(Activiteitenoverzicht!$G$5:$G$10001,C867)&lt;&gt;0,INDEX(Activiteitenoverzicht!$G$5:$G$10001,C867),"niet gevonden")</f>
        <v>#N/A</v>
      </c>
      <c r="F867" t="str">
        <f ca="1">IFERROR(MATCH(A867,OFFSET(Activiteitenoverzicht!$D$5:$D$2079,C867,0), 0)+C867, "-")</f>
        <v>-</v>
      </c>
      <c r="G867" t="str" cm="1">
        <f t="array" aca="1" ref="G867" ca="1">IF(ISNUMBER(F867),IF(INDEX(Activiteitenoverzicht!$B$5:$B$10001,F867)&lt;&gt;0,INDEX(Activiteitenoverzicht!$B$5:$B$10001,F867),"niet gevonden"),"-")</f>
        <v>-</v>
      </c>
      <c r="H867" t="str" cm="1">
        <f t="array" aca="1" ref="H867" ca="1">IF(ISNUMBER(F867),IF(INDEX(Activiteitenoverzicht!$G$5:$G$10001,F867)&lt;&gt;0,INDEX(Activiteitenoverzicht!$G$5:$G$10001,F867),"niet gevonden"),"-")</f>
        <v>-</v>
      </c>
      <c r="I867" t="str">
        <f ca="1">IF(ISNUMBER(F867), IFERROR(MATCH(A867,OFFSET(Activiteitenoverzicht!$D$5:$D$10001,F867,0), 0)+F867, "-"), "-")</f>
        <v>-</v>
      </c>
      <c r="J867" t="str" cm="1">
        <f t="array" aca="1" ref="J867" ca="1">IF(ISNUMBER(I867),IF(INDEX(Activiteitenoverzicht!$B$5:$B$10001,I867)&lt;&gt;0,INDEX(Activiteitenoverzicht!$B$5:$B$10001,I867),"niet gevonden"),"-")</f>
        <v>-</v>
      </c>
      <c r="K867" t="str" cm="1">
        <f t="array" aca="1" ref="K867" ca="1">IF(ISNUMBER(I867),IF(INDEX(Activiteitenoverzicht!$G$5:$G$10001,I867)&lt;&gt;0,INDEX(Activiteitenoverzicht!$G$5:$G$10001,I867),"niet gevonden"),"-")</f>
        <v>-</v>
      </c>
      <c r="L867" t="str">
        <f ca="1">IF(ISNUMBER(I867), IFERROR(MATCH(A867,OFFSET(Activiteitenoverzicht!$D$5:$D$10001,I867,0), 0)+I867, "-"), "-")</f>
        <v>-</v>
      </c>
      <c r="M867" t="str" cm="1">
        <f t="array" aca="1" ref="M867" ca="1">IF(ISNUMBER(L867),IF(INDEX(Activiteitenoverzicht!$B$5:$B$10001,L867)&lt;&gt;0,INDEX(Activiteitenoverzicht!$B$5:$B$10001,L867),"niet gevonden"),"-")</f>
        <v>-</v>
      </c>
      <c r="N867" t="str" cm="1">
        <f t="array" aca="1" ref="N867" ca="1">IF(ISNUMBER(L867),IF(INDEX(Activiteitenoverzicht!$G$5:$G$10001,L867)&lt;&gt;0,INDEX(Activiteitenoverzicht!$G$5:$G$10001,L867),"niet gevonden"),"-")</f>
        <v>-</v>
      </c>
      <c r="O867" t="str">
        <f ca="1">IF(ISNUMBER(L867), IFERROR(MATCH(A867,OFFSET(Activiteitenoverzicht!$D$5:$D$10001,L867,0), 0)+L867, "-"), "-")</f>
        <v>-</v>
      </c>
      <c r="R867" t="str">
        <f ca="1">IF(ISNUMBER(O867), IFERROR(MATCH(A867,OFFSET(Activiteitenoverzicht!$D$5:$D$10001,O867,0), 0)+O867, "-"), "-")</f>
        <v>-</v>
      </c>
      <c r="U867" t="str">
        <f ca="1">IF(ISNUMBER(R867), IFERROR(MATCH(A867,OFFSET(Activiteitenoverzicht!$D$5:$D$10001,R867,0), 0)+R867, "-"), "-")</f>
        <v>-</v>
      </c>
      <c r="X867" t="str">
        <f ca="1">IF(ISNUMBER(U867), IFERROR(MATCH(A867,OFFSET(Activiteitenoverzicht!$D$5:$D$10001,U867,0), 0)+U867, "-"), "-")</f>
        <v>-</v>
      </c>
      <c r="AA867" t="str">
        <f ca="1">IF(ISNUMBER(X867), IFERROR(MATCH(A867,OFFSET(Activiteitenoverzicht!$D$5:$D$10001,X867,0), 0)+X867, "-"), "-")</f>
        <v>-</v>
      </c>
    </row>
    <row r="868" spans="2:27" x14ac:dyDescent="0.25">
      <c r="B868">
        <f t="shared" si="13"/>
        <v>0</v>
      </c>
      <c r="C868" t="e">
        <f>MATCH(A868,Activiteitenoverzicht!$D$5:$D$10001, 0)</f>
        <v>#N/A</v>
      </c>
      <c r="D868" t="e" cm="1">
        <f t="array" ref="D868">IF(INDEX(Activiteitenoverzicht!$B$5:$B$10001,C868)&lt;&gt;0,INDEX(Activiteitenoverzicht!$B$5:$B$10001,C868),"niet gevonden")</f>
        <v>#N/A</v>
      </c>
      <c r="E868" t="e" cm="1">
        <f t="array" ref="E868">IF(INDEX(Activiteitenoverzicht!$G$5:$G$10001,C868)&lt;&gt;0,INDEX(Activiteitenoverzicht!$G$5:$G$10001,C868),"niet gevonden")</f>
        <v>#N/A</v>
      </c>
      <c r="F868" t="str">
        <f ca="1">IFERROR(MATCH(A868,OFFSET(Activiteitenoverzicht!$D$5:$D$2079,C868,0), 0)+C868, "-")</f>
        <v>-</v>
      </c>
      <c r="G868" t="str" cm="1">
        <f t="array" aca="1" ref="G868" ca="1">IF(ISNUMBER(F868),IF(INDEX(Activiteitenoverzicht!$B$5:$B$10001,F868)&lt;&gt;0,INDEX(Activiteitenoverzicht!$B$5:$B$10001,F868),"niet gevonden"),"-")</f>
        <v>-</v>
      </c>
      <c r="H868" t="str" cm="1">
        <f t="array" aca="1" ref="H868" ca="1">IF(ISNUMBER(F868),IF(INDEX(Activiteitenoverzicht!$G$5:$G$10001,F868)&lt;&gt;0,INDEX(Activiteitenoverzicht!$G$5:$G$10001,F868),"niet gevonden"),"-")</f>
        <v>-</v>
      </c>
      <c r="I868" t="str">
        <f ca="1">IF(ISNUMBER(F868), IFERROR(MATCH(A868,OFFSET(Activiteitenoverzicht!$D$5:$D$10001,F868,0), 0)+F868, "-"), "-")</f>
        <v>-</v>
      </c>
      <c r="J868" t="str" cm="1">
        <f t="array" aca="1" ref="J868" ca="1">IF(ISNUMBER(I868),IF(INDEX(Activiteitenoverzicht!$B$5:$B$10001,I868)&lt;&gt;0,INDEX(Activiteitenoverzicht!$B$5:$B$10001,I868),"niet gevonden"),"-")</f>
        <v>-</v>
      </c>
      <c r="K868" t="str" cm="1">
        <f t="array" aca="1" ref="K868" ca="1">IF(ISNUMBER(I868),IF(INDEX(Activiteitenoverzicht!$G$5:$G$10001,I868)&lt;&gt;0,INDEX(Activiteitenoverzicht!$G$5:$G$10001,I868),"niet gevonden"),"-")</f>
        <v>-</v>
      </c>
      <c r="L868" t="str">
        <f ca="1">IF(ISNUMBER(I868), IFERROR(MATCH(A868,OFFSET(Activiteitenoverzicht!$D$5:$D$10001,I868,0), 0)+I868, "-"), "-")</f>
        <v>-</v>
      </c>
      <c r="M868" t="str" cm="1">
        <f t="array" aca="1" ref="M868" ca="1">IF(ISNUMBER(L868),IF(INDEX(Activiteitenoverzicht!$B$5:$B$10001,L868)&lt;&gt;0,INDEX(Activiteitenoverzicht!$B$5:$B$10001,L868),"niet gevonden"),"-")</f>
        <v>-</v>
      </c>
      <c r="N868" t="str" cm="1">
        <f t="array" aca="1" ref="N868" ca="1">IF(ISNUMBER(L868),IF(INDEX(Activiteitenoverzicht!$G$5:$G$10001,L868)&lt;&gt;0,INDEX(Activiteitenoverzicht!$G$5:$G$10001,L868),"niet gevonden"),"-")</f>
        <v>-</v>
      </c>
      <c r="O868" t="str">
        <f ca="1">IF(ISNUMBER(L868), IFERROR(MATCH(A868,OFFSET(Activiteitenoverzicht!$D$5:$D$10001,L868,0), 0)+L868, "-"), "-")</f>
        <v>-</v>
      </c>
      <c r="R868" t="str">
        <f ca="1">IF(ISNUMBER(O868), IFERROR(MATCH(A868,OFFSET(Activiteitenoverzicht!$D$5:$D$10001,O868,0), 0)+O868, "-"), "-")</f>
        <v>-</v>
      </c>
      <c r="U868" t="str">
        <f ca="1">IF(ISNUMBER(R868), IFERROR(MATCH(A868,OFFSET(Activiteitenoverzicht!$D$5:$D$10001,R868,0), 0)+R868, "-"), "-")</f>
        <v>-</v>
      </c>
      <c r="X868" t="str">
        <f ca="1">IF(ISNUMBER(U868), IFERROR(MATCH(A868,OFFSET(Activiteitenoverzicht!$D$5:$D$10001,U868,0), 0)+U868, "-"), "-")</f>
        <v>-</v>
      </c>
      <c r="AA868" t="str">
        <f ca="1">IF(ISNUMBER(X868), IFERROR(MATCH(A868,OFFSET(Activiteitenoverzicht!$D$5:$D$10001,X868,0), 0)+X868, "-"), "-")</f>
        <v>-</v>
      </c>
    </row>
    <row r="869" spans="2:27" x14ac:dyDescent="0.25">
      <c r="B869">
        <f t="shared" si="13"/>
        <v>0</v>
      </c>
      <c r="C869" t="e">
        <f>MATCH(A869,Activiteitenoverzicht!$D$5:$D$10001, 0)</f>
        <v>#N/A</v>
      </c>
      <c r="D869" t="e" cm="1">
        <f t="array" ref="D869">IF(INDEX(Activiteitenoverzicht!$B$5:$B$10001,C869)&lt;&gt;0,INDEX(Activiteitenoverzicht!$B$5:$B$10001,C869),"niet gevonden")</f>
        <v>#N/A</v>
      </c>
      <c r="E869" t="e" cm="1">
        <f t="array" ref="E869">IF(INDEX(Activiteitenoverzicht!$G$5:$G$10001,C869)&lt;&gt;0,INDEX(Activiteitenoverzicht!$G$5:$G$10001,C869),"niet gevonden")</f>
        <v>#N/A</v>
      </c>
      <c r="F869" t="str">
        <f ca="1">IFERROR(MATCH(A869,OFFSET(Activiteitenoverzicht!$D$5:$D$2079,C869,0), 0)+C869, "-")</f>
        <v>-</v>
      </c>
      <c r="G869" t="str" cm="1">
        <f t="array" aca="1" ref="G869" ca="1">IF(ISNUMBER(F869),IF(INDEX(Activiteitenoverzicht!$B$5:$B$10001,F869)&lt;&gt;0,INDEX(Activiteitenoverzicht!$B$5:$B$10001,F869),"niet gevonden"),"-")</f>
        <v>-</v>
      </c>
      <c r="H869" t="str" cm="1">
        <f t="array" aca="1" ref="H869" ca="1">IF(ISNUMBER(F869),IF(INDEX(Activiteitenoverzicht!$G$5:$G$10001,F869)&lt;&gt;0,INDEX(Activiteitenoverzicht!$G$5:$G$10001,F869),"niet gevonden"),"-")</f>
        <v>-</v>
      </c>
      <c r="I869" t="str">
        <f ca="1">IF(ISNUMBER(F869), IFERROR(MATCH(A869,OFFSET(Activiteitenoverzicht!$D$5:$D$10001,F869,0), 0)+F869, "-"), "-")</f>
        <v>-</v>
      </c>
      <c r="J869" t="str" cm="1">
        <f t="array" aca="1" ref="J869" ca="1">IF(ISNUMBER(I869),IF(INDEX(Activiteitenoverzicht!$B$5:$B$10001,I869)&lt;&gt;0,INDEX(Activiteitenoverzicht!$B$5:$B$10001,I869),"niet gevonden"),"-")</f>
        <v>-</v>
      </c>
      <c r="K869" t="str" cm="1">
        <f t="array" aca="1" ref="K869" ca="1">IF(ISNUMBER(I869),IF(INDEX(Activiteitenoverzicht!$G$5:$G$10001,I869)&lt;&gt;0,INDEX(Activiteitenoverzicht!$G$5:$G$10001,I869),"niet gevonden"),"-")</f>
        <v>-</v>
      </c>
      <c r="L869" t="str">
        <f ca="1">IF(ISNUMBER(I869), IFERROR(MATCH(A869,OFFSET(Activiteitenoverzicht!$D$5:$D$10001,I869,0), 0)+I869, "-"), "-")</f>
        <v>-</v>
      </c>
      <c r="M869" t="str" cm="1">
        <f t="array" aca="1" ref="M869" ca="1">IF(ISNUMBER(L869),IF(INDEX(Activiteitenoverzicht!$B$5:$B$10001,L869)&lt;&gt;0,INDEX(Activiteitenoverzicht!$B$5:$B$10001,L869),"niet gevonden"),"-")</f>
        <v>-</v>
      </c>
      <c r="N869" t="str" cm="1">
        <f t="array" aca="1" ref="N869" ca="1">IF(ISNUMBER(L869),IF(INDEX(Activiteitenoverzicht!$G$5:$G$10001,L869)&lt;&gt;0,INDEX(Activiteitenoverzicht!$G$5:$G$10001,L869),"niet gevonden"),"-")</f>
        <v>-</v>
      </c>
      <c r="O869" t="str">
        <f ca="1">IF(ISNUMBER(L869), IFERROR(MATCH(A869,OFFSET(Activiteitenoverzicht!$D$5:$D$10001,L869,0), 0)+L869, "-"), "-")</f>
        <v>-</v>
      </c>
      <c r="R869" t="str">
        <f ca="1">IF(ISNUMBER(O869), IFERROR(MATCH(A869,OFFSET(Activiteitenoverzicht!$D$5:$D$10001,O869,0), 0)+O869, "-"), "-")</f>
        <v>-</v>
      </c>
      <c r="U869" t="str">
        <f ca="1">IF(ISNUMBER(R869), IFERROR(MATCH(A869,OFFSET(Activiteitenoverzicht!$D$5:$D$10001,R869,0), 0)+R869, "-"), "-")</f>
        <v>-</v>
      </c>
      <c r="X869" t="str">
        <f ca="1">IF(ISNUMBER(U869), IFERROR(MATCH(A869,OFFSET(Activiteitenoverzicht!$D$5:$D$10001,U869,0), 0)+U869, "-"), "-")</f>
        <v>-</v>
      </c>
      <c r="AA869" t="str">
        <f ca="1">IF(ISNUMBER(X869), IFERROR(MATCH(A869,OFFSET(Activiteitenoverzicht!$D$5:$D$10001,X869,0), 0)+X869, "-"), "-")</f>
        <v>-</v>
      </c>
    </row>
    <row r="870" spans="2:27" x14ac:dyDescent="0.25">
      <c r="B870">
        <f t="shared" si="13"/>
        <v>0</v>
      </c>
      <c r="C870" t="e">
        <f>MATCH(A870,Activiteitenoverzicht!$D$5:$D$10001, 0)</f>
        <v>#N/A</v>
      </c>
      <c r="D870" t="e" cm="1">
        <f t="array" ref="D870">IF(INDEX(Activiteitenoverzicht!$B$5:$B$10001,C870)&lt;&gt;0,INDEX(Activiteitenoverzicht!$B$5:$B$10001,C870),"niet gevonden")</f>
        <v>#N/A</v>
      </c>
      <c r="E870" t="e" cm="1">
        <f t="array" ref="E870">IF(INDEX(Activiteitenoverzicht!$G$5:$G$10001,C870)&lt;&gt;0,INDEX(Activiteitenoverzicht!$G$5:$G$10001,C870),"niet gevonden")</f>
        <v>#N/A</v>
      </c>
      <c r="F870" t="str">
        <f ca="1">IFERROR(MATCH(A870,OFFSET(Activiteitenoverzicht!$D$5:$D$2079,C870,0), 0)+C870, "-")</f>
        <v>-</v>
      </c>
      <c r="G870" t="str" cm="1">
        <f t="array" aca="1" ref="G870" ca="1">IF(ISNUMBER(F870),IF(INDEX(Activiteitenoverzicht!$B$5:$B$10001,F870)&lt;&gt;0,INDEX(Activiteitenoverzicht!$B$5:$B$10001,F870),"niet gevonden"),"-")</f>
        <v>-</v>
      </c>
      <c r="H870" t="str" cm="1">
        <f t="array" aca="1" ref="H870" ca="1">IF(ISNUMBER(F870),IF(INDEX(Activiteitenoverzicht!$G$5:$G$10001,F870)&lt;&gt;0,INDEX(Activiteitenoverzicht!$G$5:$G$10001,F870),"niet gevonden"),"-")</f>
        <v>-</v>
      </c>
      <c r="I870" t="str">
        <f ca="1">IF(ISNUMBER(F870), IFERROR(MATCH(A870,OFFSET(Activiteitenoverzicht!$D$5:$D$10001,F870,0), 0)+F870, "-"), "-")</f>
        <v>-</v>
      </c>
      <c r="J870" t="str" cm="1">
        <f t="array" aca="1" ref="J870" ca="1">IF(ISNUMBER(I870),IF(INDEX(Activiteitenoverzicht!$B$5:$B$10001,I870)&lt;&gt;0,INDEX(Activiteitenoverzicht!$B$5:$B$10001,I870),"niet gevonden"),"-")</f>
        <v>-</v>
      </c>
      <c r="K870" t="str" cm="1">
        <f t="array" aca="1" ref="K870" ca="1">IF(ISNUMBER(I870),IF(INDEX(Activiteitenoverzicht!$G$5:$G$10001,I870)&lt;&gt;0,INDEX(Activiteitenoverzicht!$G$5:$G$10001,I870),"niet gevonden"),"-")</f>
        <v>-</v>
      </c>
      <c r="L870" t="str">
        <f ca="1">IF(ISNUMBER(I870), IFERROR(MATCH(A870,OFFSET(Activiteitenoverzicht!$D$5:$D$10001,I870,0), 0)+I870, "-"), "-")</f>
        <v>-</v>
      </c>
      <c r="M870" t="str" cm="1">
        <f t="array" aca="1" ref="M870" ca="1">IF(ISNUMBER(L870),IF(INDEX(Activiteitenoverzicht!$B$5:$B$10001,L870)&lt;&gt;0,INDEX(Activiteitenoverzicht!$B$5:$B$10001,L870),"niet gevonden"),"-")</f>
        <v>-</v>
      </c>
      <c r="N870" t="str" cm="1">
        <f t="array" aca="1" ref="N870" ca="1">IF(ISNUMBER(L870),IF(INDEX(Activiteitenoverzicht!$G$5:$G$10001,L870)&lt;&gt;0,INDEX(Activiteitenoverzicht!$G$5:$G$10001,L870),"niet gevonden"),"-")</f>
        <v>-</v>
      </c>
      <c r="O870" t="str">
        <f ca="1">IF(ISNUMBER(L870), IFERROR(MATCH(A870,OFFSET(Activiteitenoverzicht!$D$5:$D$10001,L870,0), 0)+L870, "-"), "-")</f>
        <v>-</v>
      </c>
      <c r="R870" t="str">
        <f ca="1">IF(ISNUMBER(O870), IFERROR(MATCH(A870,OFFSET(Activiteitenoverzicht!$D$5:$D$10001,O870,0), 0)+O870, "-"), "-")</f>
        <v>-</v>
      </c>
      <c r="U870" t="str">
        <f ca="1">IF(ISNUMBER(R870), IFERROR(MATCH(A870,OFFSET(Activiteitenoverzicht!$D$5:$D$10001,R870,0), 0)+R870, "-"), "-")</f>
        <v>-</v>
      </c>
      <c r="X870" t="str">
        <f ca="1">IF(ISNUMBER(U870), IFERROR(MATCH(A870,OFFSET(Activiteitenoverzicht!$D$5:$D$10001,U870,0), 0)+U870, "-"), "-")</f>
        <v>-</v>
      </c>
      <c r="AA870" t="str">
        <f ca="1">IF(ISNUMBER(X870), IFERROR(MATCH(A870,OFFSET(Activiteitenoverzicht!$D$5:$D$10001,X870,0), 0)+X870, "-"), "-")</f>
        <v>-</v>
      </c>
    </row>
    <row r="871" spans="2:27" x14ac:dyDescent="0.25">
      <c r="B871">
        <f t="shared" si="13"/>
        <v>0</v>
      </c>
      <c r="C871" t="e">
        <f>MATCH(A871,Activiteitenoverzicht!$D$5:$D$10001, 0)</f>
        <v>#N/A</v>
      </c>
      <c r="D871" t="e" cm="1">
        <f t="array" ref="D871">IF(INDEX(Activiteitenoverzicht!$B$5:$B$10001,C871)&lt;&gt;0,INDEX(Activiteitenoverzicht!$B$5:$B$10001,C871),"niet gevonden")</f>
        <v>#N/A</v>
      </c>
      <c r="E871" t="e" cm="1">
        <f t="array" ref="E871">IF(INDEX(Activiteitenoverzicht!$G$5:$G$10001,C871)&lt;&gt;0,INDEX(Activiteitenoverzicht!$G$5:$G$10001,C871),"niet gevonden")</f>
        <v>#N/A</v>
      </c>
      <c r="F871" t="str">
        <f ca="1">IFERROR(MATCH(A871,OFFSET(Activiteitenoverzicht!$D$5:$D$2079,C871,0), 0)+C871, "-")</f>
        <v>-</v>
      </c>
      <c r="G871" t="str" cm="1">
        <f t="array" aca="1" ref="G871" ca="1">IF(ISNUMBER(F871),IF(INDEX(Activiteitenoverzicht!$B$5:$B$10001,F871)&lt;&gt;0,INDEX(Activiteitenoverzicht!$B$5:$B$10001,F871),"niet gevonden"),"-")</f>
        <v>-</v>
      </c>
      <c r="H871" t="str" cm="1">
        <f t="array" aca="1" ref="H871" ca="1">IF(ISNUMBER(F871),IF(INDEX(Activiteitenoverzicht!$G$5:$G$10001,F871)&lt;&gt;0,INDEX(Activiteitenoverzicht!$G$5:$G$10001,F871),"niet gevonden"),"-")</f>
        <v>-</v>
      </c>
      <c r="I871" t="str">
        <f ca="1">IF(ISNUMBER(F871), IFERROR(MATCH(A871,OFFSET(Activiteitenoverzicht!$D$5:$D$10001,F871,0), 0)+F871, "-"), "-")</f>
        <v>-</v>
      </c>
      <c r="J871" t="str" cm="1">
        <f t="array" aca="1" ref="J871" ca="1">IF(ISNUMBER(I871),IF(INDEX(Activiteitenoverzicht!$B$5:$B$10001,I871)&lt;&gt;0,INDEX(Activiteitenoverzicht!$B$5:$B$10001,I871),"niet gevonden"),"-")</f>
        <v>-</v>
      </c>
      <c r="K871" t="str" cm="1">
        <f t="array" aca="1" ref="K871" ca="1">IF(ISNUMBER(I871),IF(INDEX(Activiteitenoverzicht!$G$5:$G$10001,I871)&lt;&gt;0,INDEX(Activiteitenoverzicht!$G$5:$G$10001,I871),"niet gevonden"),"-")</f>
        <v>-</v>
      </c>
      <c r="L871" t="str">
        <f ca="1">IF(ISNUMBER(I871), IFERROR(MATCH(A871,OFFSET(Activiteitenoverzicht!$D$5:$D$10001,I871,0), 0)+I871, "-"), "-")</f>
        <v>-</v>
      </c>
      <c r="M871" t="str" cm="1">
        <f t="array" aca="1" ref="M871" ca="1">IF(ISNUMBER(L871),IF(INDEX(Activiteitenoverzicht!$B$5:$B$10001,L871)&lt;&gt;0,INDEX(Activiteitenoverzicht!$B$5:$B$10001,L871),"niet gevonden"),"-")</f>
        <v>-</v>
      </c>
      <c r="N871" t="str" cm="1">
        <f t="array" aca="1" ref="N871" ca="1">IF(ISNUMBER(L871),IF(INDEX(Activiteitenoverzicht!$G$5:$G$10001,L871)&lt;&gt;0,INDEX(Activiteitenoverzicht!$G$5:$G$10001,L871),"niet gevonden"),"-")</f>
        <v>-</v>
      </c>
      <c r="O871" t="str">
        <f ca="1">IF(ISNUMBER(L871), IFERROR(MATCH(A871,OFFSET(Activiteitenoverzicht!$D$5:$D$10001,L871,0), 0)+L871, "-"), "-")</f>
        <v>-</v>
      </c>
      <c r="R871" t="str">
        <f ca="1">IF(ISNUMBER(O871), IFERROR(MATCH(A871,OFFSET(Activiteitenoverzicht!$D$5:$D$10001,O871,0), 0)+O871, "-"), "-")</f>
        <v>-</v>
      </c>
      <c r="U871" t="str">
        <f ca="1">IF(ISNUMBER(R871), IFERROR(MATCH(A871,OFFSET(Activiteitenoverzicht!$D$5:$D$10001,R871,0), 0)+R871, "-"), "-")</f>
        <v>-</v>
      </c>
      <c r="X871" t="str">
        <f ca="1">IF(ISNUMBER(U871), IFERROR(MATCH(A871,OFFSET(Activiteitenoverzicht!$D$5:$D$10001,U871,0), 0)+U871, "-"), "-")</f>
        <v>-</v>
      </c>
      <c r="AA871" t="str">
        <f ca="1">IF(ISNUMBER(X871), IFERROR(MATCH(A871,OFFSET(Activiteitenoverzicht!$D$5:$D$10001,X871,0), 0)+X871, "-"), "-")</f>
        <v>-</v>
      </c>
    </row>
    <row r="872" spans="2:27" x14ac:dyDescent="0.25">
      <c r="B872">
        <f t="shared" si="13"/>
        <v>0</v>
      </c>
      <c r="C872" t="e">
        <f>MATCH(A872,Activiteitenoverzicht!$D$5:$D$10001, 0)</f>
        <v>#N/A</v>
      </c>
      <c r="D872" t="e" cm="1">
        <f t="array" ref="D872">IF(INDEX(Activiteitenoverzicht!$B$5:$B$10001,C872)&lt;&gt;0,INDEX(Activiteitenoverzicht!$B$5:$B$10001,C872),"niet gevonden")</f>
        <v>#N/A</v>
      </c>
      <c r="E872" t="e" cm="1">
        <f t="array" ref="E872">IF(INDEX(Activiteitenoverzicht!$G$5:$G$10001,C872)&lt;&gt;0,INDEX(Activiteitenoverzicht!$G$5:$G$10001,C872),"niet gevonden")</f>
        <v>#N/A</v>
      </c>
      <c r="F872" t="str">
        <f ca="1">IFERROR(MATCH(A872,OFFSET(Activiteitenoverzicht!$D$5:$D$2079,C872,0), 0)+C872, "-")</f>
        <v>-</v>
      </c>
      <c r="G872" t="str" cm="1">
        <f t="array" aca="1" ref="G872" ca="1">IF(ISNUMBER(F872),IF(INDEX(Activiteitenoverzicht!$B$5:$B$10001,F872)&lt;&gt;0,INDEX(Activiteitenoverzicht!$B$5:$B$10001,F872),"niet gevonden"),"-")</f>
        <v>-</v>
      </c>
      <c r="H872" t="str" cm="1">
        <f t="array" aca="1" ref="H872" ca="1">IF(ISNUMBER(F872),IF(INDEX(Activiteitenoverzicht!$G$5:$G$10001,F872)&lt;&gt;0,INDEX(Activiteitenoverzicht!$G$5:$G$10001,F872),"niet gevonden"),"-")</f>
        <v>-</v>
      </c>
      <c r="I872" t="str">
        <f ca="1">IF(ISNUMBER(F872), IFERROR(MATCH(A872,OFFSET(Activiteitenoverzicht!$D$5:$D$10001,F872,0), 0)+F872, "-"), "-")</f>
        <v>-</v>
      </c>
      <c r="J872" t="str" cm="1">
        <f t="array" aca="1" ref="J872" ca="1">IF(ISNUMBER(I872),IF(INDEX(Activiteitenoverzicht!$B$5:$B$10001,I872)&lt;&gt;0,INDEX(Activiteitenoverzicht!$B$5:$B$10001,I872),"niet gevonden"),"-")</f>
        <v>-</v>
      </c>
      <c r="K872" t="str" cm="1">
        <f t="array" aca="1" ref="K872" ca="1">IF(ISNUMBER(I872),IF(INDEX(Activiteitenoverzicht!$G$5:$G$10001,I872)&lt;&gt;0,INDEX(Activiteitenoverzicht!$G$5:$G$10001,I872),"niet gevonden"),"-")</f>
        <v>-</v>
      </c>
      <c r="L872" t="str">
        <f ca="1">IF(ISNUMBER(I872), IFERROR(MATCH(A872,OFFSET(Activiteitenoverzicht!$D$5:$D$10001,I872,0), 0)+I872, "-"), "-")</f>
        <v>-</v>
      </c>
      <c r="M872" t="str" cm="1">
        <f t="array" aca="1" ref="M872" ca="1">IF(ISNUMBER(L872),IF(INDEX(Activiteitenoverzicht!$B$5:$B$10001,L872)&lt;&gt;0,INDEX(Activiteitenoverzicht!$B$5:$B$10001,L872),"niet gevonden"),"-")</f>
        <v>-</v>
      </c>
      <c r="N872" t="str" cm="1">
        <f t="array" aca="1" ref="N872" ca="1">IF(ISNUMBER(L872),IF(INDEX(Activiteitenoverzicht!$G$5:$G$10001,L872)&lt;&gt;0,INDEX(Activiteitenoverzicht!$G$5:$G$10001,L872),"niet gevonden"),"-")</f>
        <v>-</v>
      </c>
      <c r="O872" t="str">
        <f ca="1">IF(ISNUMBER(L872), IFERROR(MATCH(A872,OFFSET(Activiteitenoverzicht!$D$5:$D$10001,L872,0), 0)+L872, "-"), "-")</f>
        <v>-</v>
      </c>
      <c r="R872" t="str">
        <f ca="1">IF(ISNUMBER(O872), IFERROR(MATCH(A872,OFFSET(Activiteitenoverzicht!$D$5:$D$10001,O872,0), 0)+O872, "-"), "-")</f>
        <v>-</v>
      </c>
      <c r="U872" t="str">
        <f ca="1">IF(ISNUMBER(R872), IFERROR(MATCH(A872,OFFSET(Activiteitenoverzicht!$D$5:$D$10001,R872,0), 0)+R872, "-"), "-")</f>
        <v>-</v>
      </c>
      <c r="X872" t="str">
        <f ca="1">IF(ISNUMBER(U872), IFERROR(MATCH(A872,OFFSET(Activiteitenoverzicht!$D$5:$D$10001,U872,0), 0)+U872, "-"), "-")</f>
        <v>-</v>
      </c>
      <c r="AA872" t="str">
        <f ca="1">IF(ISNUMBER(X872), IFERROR(MATCH(A872,OFFSET(Activiteitenoverzicht!$D$5:$D$10001,X872,0), 0)+X872, "-"), "-")</f>
        <v>-</v>
      </c>
    </row>
    <row r="873" spans="2:27" x14ac:dyDescent="0.25">
      <c r="B873">
        <f t="shared" si="13"/>
        <v>0</v>
      </c>
      <c r="C873" t="e">
        <f>MATCH(A873,Activiteitenoverzicht!$D$5:$D$10001, 0)</f>
        <v>#N/A</v>
      </c>
      <c r="D873" t="e" cm="1">
        <f t="array" ref="D873">IF(INDEX(Activiteitenoverzicht!$B$5:$B$10001,C873)&lt;&gt;0,INDEX(Activiteitenoverzicht!$B$5:$B$10001,C873),"niet gevonden")</f>
        <v>#N/A</v>
      </c>
      <c r="E873" t="e" cm="1">
        <f t="array" ref="E873">IF(INDEX(Activiteitenoverzicht!$G$5:$G$10001,C873)&lt;&gt;0,INDEX(Activiteitenoverzicht!$G$5:$G$10001,C873),"niet gevonden")</f>
        <v>#N/A</v>
      </c>
      <c r="F873" t="str">
        <f ca="1">IFERROR(MATCH(A873,OFFSET(Activiteitenoverzicht!$D$5:$D$2079,C873,0), 0)+C873, "-")</f>
        <v>-</v>
      </c>
      <c r="G873" t="str" cm="1">
        <f t="array" aca="1" ref="G873" ca="1">IF(ISNUMBER(F873),IF(INDEX(Activiteitenoverzicht!$B$5:$B$10001,F873)&lt;&gt;0,INDEX(Activiteitenoverzicht!$B$5:$B$10001,F873),"niet gevonden"),"-")</f>
        <v>-</v>
      </c>
      <c r="H873" t="str" cm="1">
        <f t="array" aca="1" ref="H873" ca="1">IF(ISNUMBER(F873),IF(INDEX(Activiteitenoverzicht!$G$5:$G$10001,F873)&lt;&gt;0,INDEX(Activiteitenoverzicht!$G$5:$G$10001,F873),"niet gevonden"),"-")</f>
        <v>-</v>
      </c>
      <c r="I873" t="str">
        <f ca="1">IF(ISNUMBER(F873), IFERROR(MATCH(A873,OFFSET(Activiteitenoverzicht!$D$5:$D$10001,F873,0), 0)+F873, "-"), "-")</f>
        <v>-</v>
      </c>
      <c r="J873" t="str" cm="1">
        <f t="array" aca="1" ref="J873" ca="1">IF(ISNUMBER(I873),IF(INDEX(Activiteitenoverzicht!$B$5:$B$10001,I873)&lt;&gt;0,INDEX(Activiteitenoverzicht!$B$5:$B$10001,I873),"niet gevonden"),"-")</f>
        <v>-</v>
      </c>
      <c r="K873" t="str" cm="1">
        <f t="array" aca="1" ref="K873" ca="1">IF(ISNUMBER(I873),IF(INDEX(Activiteitenoverzicht!$G$5:$G$10001,I873)&lt;&gt;0,INDEX(Activiteitenoverzicht!$G$5:$G$10001,I873),"niet gevonden"),"-")</f>
        <v>-</v>
      </c>
      <c r="L873" t="str">
        <f ca="1">IF(ISNUMBER(I873), IFERROR(MATCH(A873,OFFSET(Activiteitenoverzicht!$D$5:$D$10001,I873,0), 0)+I873, "-"), "-")</f>
        <v>-</v>
      </c>
      <c r="M873" t="str" cm="1">
        <f t="array" aca="1" ref="M873" ca="1">IF(ISNUMBER(L873),IF(INDEX(Activiteitenoverzicht!$B$5:$B$10001,L873)&lt;&gt;0,INDEX(Activiteitenoverzicht!$B$5:$B$10001,L873),"niet gevonden"),"-")</f>
        <v>-</v>
      </c>
      <c r="N873" t="str" cm="1">
        <f t="array" aca="1" ref="N873" ca="1">IF(ISNUMBER(L873),IF(INDEX(Activiteitenoverzicht!$G$5:$G$10001,L873)&lt;&gt;0,INDEX(Activiteitenoverzicht!$G$5:$G$10001,L873),"niet gevonden"),"-")</f>
        <v>-</v>
      </c>
      <c r="O873" t="str">
        <f ca="1">IF(ISNUMBER(L873), IFERROR(MATCH(A873,OFFSET(Activiteitenoverzicht!$D$5:$D$10001,L873,0), 0)+L873, "-"), "-")</f>
        <v>-</v>
      </c>
      <c r="R873" t="str">
        <f ca="1">IF(ISNUMBER(O873), IFERROR(MATCH(A873,OFFSET(Activiteitenoverzicht!$D$5:$D$10001,O873,0), 0)+O873, "-"), "-")</f>
        <v>-</v>
      </c>
      <c r="U873" t="str">
        <f ca="1">IF(ISNUMBER(R873), IFERROR(MATCH(A873,OFFSET(Activiteitenoverzicht!$D$5:$D$10001,R873,0), 0)+R873, "-"), "-")</f>
        <v>-</v>
      </c>
      <c r="X873" t="str">
        <f ca="1">IF(ISNUMBER(U873), IFERROR(MATCH(A873,OFFSET(Activiteitenoverzicht!$D$5:$D$10001,U873,0), 0)+U873, "-"), "-")</f>
        <v>-</v>
      </c>
      <c r="AA873" t="str">
        <f ca="1">IF(ISNUMBER(X873), IFERROR(MATCH(A873,OFFSET(Activiteitenoverzicht!$D$5:$D$10001,X873,0), 0)+X873, "-"), "-")</f>
        <v>-</v>
      </c>
    </row>
    <row r="874" spans="2:27" x14ac:dyDescent="0.25">
      <c r="B874">
        <f t="shared" si="13"/>
        <v>0</v>
      </c>
      <c r="C874" t="e">
        <f>MATCH(A874,Activiteitenoverzicht!$D$5:$D$10001, 0)</f>
        <v>#N/A</v>
      </c>
      <c r="D874" t="e" cm="1">
        <f t="array" ref="D874">IF(INDEX(Activiteitenoverzicht!$B$5:$B$10001,C874)&lt;&gt;0,INDEX(Activiteitenoverzicht!$B$5:$B$10001,C874),"niet gevonden")</f>
        <v>#N/A</v>
      </c>
      <c r="E874" t="e" cm="1">
        <f t="array" ref="E874">IF(INDEX(Activiteitenoverzicht!$G$5:$G$10001,C874)&lt;&gt;0,INDEX(Activiteitenoverzicht!$G$5:$G$10001,C874),"niet gevonden")</f>
        <v>#N/A</v>
      </c>
      <c r="F874" t="str">
        <f ca="1">IFERROR(MATCH(A874,OFFSET(Activiteitenoverzicht!$D$5:$D$2079,C874,0), 0)+C874, "-")</f>
        <v>-</v>
      </c>
      <c r="G874" t="str" cm="1">
        <f t="array" aca="1" ref="G874" ca="1">IF(ISNUMBER(F874),IF(INDEX(Activiteitenoverzicht!$B$5:$B$10001,F874)&lt;&gt;0,INDEX(Activiteitenoverzicht!$B$5:$B$10001,F874),"niet gevonden"),"-")</f>
        <v>-</v>
      </c>
      <c r="H874" t="str" cm="1">
        <f t="array" aca="1" ref="H874" ca="1">IF(ISNUMBER(F874),IF(INDEX(Activiteitenoverzicht!$G$5:$G$10001,F874)&lt;&gt;0,INDEX(Activiteitenoverzicht!$G$5:$G$10001,F874),"niet gevonden"),"-")</f>
        <v>-</v>
      </c>
      <c r="I874" t="str">
        <f ca="1">IF(ISNUMBER(F874), IFERROR(MATCH(A874,OFFSET(Activiteitenoverzicht!$D$5:$D$10001,F874,0), 0)+F874, "-"), "-")</f>
        <v>-</v>
      </c>
      <c r="J874" t="str" cm="1">
        <f t="array" aca="1" ref="J874" ca="1">IF(ISNUMBER(I874),IF(INDEX(Activiteitenoverzicht!$B$5:$B$10001,I874)&lt;&gt;0,INDEX(Activiteitenoverzicht!$B$5:$B$10001,I874),"niet gevonden"),"-")</f>
        <v>-</v>
      </c>
      <c r="K874" t="str" cm="1">
        <f t="array" aca="1" ref="K874" ca="1">IF(ISNUMBER(I874),IF(INDEX(Activiteitenoverzicht!$G$5:$G$10001,I874)&lt;&gt;0,INDEX(Activiteitenoverzicht!$G$5:$G$10001,I874),"niet gevonden"),"-")</f>
        <v>-</v>
      </c>
      <c r="L874" t="str">
        <f ca="1">IF(ISNUMBER(I874), IFERROR(MATCH(A874,OFFSET(Activiteitenoverzicht!$D$5:$D$10001,I874,0), 0)+I874, "-"), "-")</f>
        <v>-</v>
      </c>
      <c r="M874" t="str" cm="1">
        <f t="array" aca="1" ref="M874" ca="1">IF(ISNUMBER(L874),IF(INDEX(Activiteitenoverzicht!$B$5:$B$10001,L874)&lt;&gt;0,INDEX(Activiteitenoverzicht!$B$5:$B$10001,L874),"niet gevonden"),"-")</f>
        <v>-</v>
      </c>
      <c r="N874" t="str" cm="1">
        <f t="array" aca="1" ref="N874" ca="1">IF(ISNUMBER(L874),IF(INDEX(Activiteitenoverzicht!$G$5:$G$10001,L874)&lt;&gt;0,INDEX(Activiteitenoverzicht!$G$5:$G$10001,L874),"niet gevonden"),"-")</f>
        <v>-</v>
      </c>
      <c r="O874" t="str">
        <f ca="1">IF(ISNUMBER(L874), IFERROR(MATCH(A874,OFFSET(Activiteitenoverzicht!$D$5:$D$10001,L874,0), 0)+L874, "-"), "-")</f>
        <v>-</v>
      </c>
      <c r="R874" t="str">
        <f ca="1">IF(ISNUMBER(O874), IFERROR(MATCH(A874,OFFSET(Activiteitenoverzicht!$D$5:$D$10001,O874,0), 0)+O874, "-"), "-")</f>
        <v>-</v>
      </c>
      <c r="U874" t="str">
        <f ca="1">IF(ISNUMBER(R874), IFERROR(MATCH(A874,OFFSET(Activiteitenoverzicht!$D$5:$D$10001,R874,0), 0)+R874, "-"), "-")</f>
        <v>-</v>
      </c>
      <c r="X874" t="str">
        <f ca="1">IF(ISNUMBER(U874), IFERROR(MATCH(A874,OFFSET(Activiteitenoverzicht!$D$5:$D$10001,U874,0), 0)+U874, "-"), "-")</f>
        <v>-</v>
      </c>
      <c r="AA874" t="str">
        <f ca="1">IF(ISNUMBER(X874), IFERROR(MATCH(A874,OFFSET(Activiteitenoverzicht!$D$5:$D$10001,X874,0), 0)+X874, "-"), "-")</f>
        <v>-</v>
      </c>
    </row>
    <row r="875" spans="2:27" x14ac:dyDescent="0.25">
      <c r="B875">
        <f t="shared" si="13"/>
        <v>0</v>
      </c>
      <c r="C875" t="e">
        <f>MATCH(A875,Activiteitenoverzicht!$D$5:$D$10001, 0)</f>
        <v>#N/A</v>
      </c>
      <c r="D875" t="e" cm="1">
        <f t="array" ref="D875">IF(INDEX(Activiteitenoverzicht!$B$5:$B$10001,C875)&lt;&gt;0,INDEX(Activiteitenoverzicht!$B$5:$B$10001,C875),"niet gevonden")</f>
        <v>#N/A</v>
      </c>
      <c r="E875" t="e" cm="1">
        <f t="array" ref="E875">IF(INDEX(Activiteitenoverzicht!$G$5:$G$10001,C875)&lt;&gt;0,INDEX(Activiteitenoverzicht!$G$5:$G$10001,C875),"niet gevonden")</f>
        <v>#N/A</v>
      </c>
      <c r="F875" t="str">
        <f ca="1">IFERROR(MATCH(A875,OFFSET(Activiteitenoverzicht!$D$5:$D$2079,C875,0), 0)+C875, "-")</f>
        <v>-</v>
      </c>
      <c r="G875" t="str" cm="1">
        <f t="array" aca="1" ref="G875" ca="1">IF(ISNUMBER(F875),IF(INDEX(Activiteitenoverzicht!$B$5:$B$10001,F875)&lt;&gt;0,INDEX(Activiteitenoverzicht!$B$5:$B$10001,F875),"niet gevonden"),"-")</f>
        <v>-</v>
      </c>
      <c r="H875" t="str" cm="1">
        <f t="array" aca="1" ref="H875" ca="1">IF(ISNUMBER(F875),IF(INDEX(Activiteitenoverzicht!$G$5:$G$10001,F875)&lt;&gt;0,INDEX(Activiteitenoverzicht!$G$5:$G$10001,F875),"niet gevonden"),"-")</f>
        <v>-</v>
      </c>
      <c r="I875" t="str">
        <f ca="1">IF(ISNUMBER(F875), IFERROR(MATCH(A875,OFFSET(Activiteitenoverzicht!$D$5:$D$10001,F875,0), 0)+F875, "-"), "-")</f>
        <v>-</v>
      </c>
      <c r="J875" t="str" cm="1">
        <f t="array" aca="1" ref="J875" ca="1">IF(ISNUMBER(I875),IF(INDEX(Activiteitenoverzicht!$B$5:$B$10001,I875)&lt;&gt;0,INDEX(Activiteitenoverzicht!$B$5:$B$10001,I875),"niet gevonden"),"-")</f>
        <v>-</v>
      </c>
      <c r="K875" t="str" cm="1">
        <f t="array" aca="1" ref="K875" ca="1">IF(ISNUMBER(I875),IF(INDEX(Activiteitenoverzicht!$G$5:$G$10001,I875)&lt;&gt;0,INDEX(Activiteitenoverzicht!$G$5:$G$10001,I875),"niet gevonden"),"-")</f>
        <v>-</v>
      </c>
      <c r="L875" t="str">
        <f ca="1">IF(ISNUMBER(I875), IFERROR(MATCH(A875,OFFSET(Activiteitenoverzicht!$D$5:$D$10001,I875,0), 0)+I875, "-"), "-")</f>
        <v>-</v>
      </c>
      <c r="M875" t="str" cm="1">
        <f t="array" aca="1" ref="M875" ca="1">IF(ISNUMBER(L875),IF(INDEX(Activiteitenoverzicht!$B$5:$B$10001,L875)&lt;&gt;0,INDEX(Activiteitenoverzicht!$B$5:$B$10001,L875),"niet gevonden"),"-")</f>
        <v>-</v>
      </c>
      <c r="N875" t="str" cm="1">
        <f t="array" aca="1" ref="N875" ca="1">IF(ISNUMBER(L875),IF(INDEX(Activiteitenoverzicht!$G$5:$G$10001,L875)&lt;&gt;0,INDEX(Activiteitenoverzicht!$G$5:$G$10001,L875),"niet gevonden"),"-")</f>
        <v>-</v>
      </c>
      <c r="O875" t="str">
        <f ca="1">IF(ISNUMBER(L875), IFERROR(MATCH(A875,OFFSET(Activiteitenoverzicht!$D$5:$D$10001,L875,0), 0)+L875, "-"), "-")</f>
        <v>-</v>
      </c>
      <c r="R875" t="str">
        <f ca="1">IF(ISNUMBER(O875), IFERROR(MATCH(A875,OFFSET(Activiteitenoverzicht!$D$5:$D$10001,O875,0), 0)+O875, "-"), "-")</f>
        <v>-</v>
      </c>
      <c r="U875" t="str">
        <f ca="1">IF(ISNUMBER(R875), IFERROR(MATCH(A875,OFFSET(Activiteitenoverzicht!$D$5:$D$10001,R875,0), 0)+R875, "-"), "-")</f>
        <v>-</v>
      </c>
      <c r="X875" t="str">
        <f ca="1">IF(ISNUMBER(U875), IFERROR(MATCH(A875,OFFSET(Activiteitenoverzicht!$D$5:$D$10001,U875,0), 0)+U875, "-"), "-")</f>
        <v>-</v>
      </c>
      <c r="AA875" t="str">
        <f ca="1">IF(ISNUMBER(X875), IFERROR(MATCH(A875,OFFSET(Activiteitenoverzicht!$D$5:$D$10001,X875,0), 0)+X875, "-"), "-")</f>
        <v>-</v>
      </c>
    </row>
    <row r="876" spans="2:27" x14ac:dyDescent="0.25">
      <c r="B876">
        <f t="shared" si="13"/>
        <v>0</v>
      </c>
      <c r="C876" t="e">
        <f>MATCH(A876,Activiteitenoverzicht!$D$5:$D$10001, 0)</f>
        <v>#N/A</v>
      </c>
      <c r="D876" t="e" cm="1">
        <f t="array" ref="D876">IF(INDEX(Activiteitenoverzicht!$B$5:$B$10001,C876)&lt;&gt;0,INDEX(Activiteitenoverzicht!$B$5:$B$10001,C876),"niet gevonden")</f>
        <v>#N/A</v>
      </c>
      <c r="E876" t="e" cm="1">
        <f t="array" ref="E876">IF(INDEX(Activiteitenoverzicht!$G$5:$G$10001,C876)&lt;&gt;0,INDEX(Activiteitenoverzicht!$G$5:$G$10001,C876),"niet gevonden")</f>
        <v>#N/A</v>
      </c>
      <c r="F876" t="str">
        <f ca="1">IFERROR(MATCH(A876,OFFSET(Activiteitenoverzicht!$D$5:$D$2079,C876,0), 0)+C876, "-")</f>
        <v>-</v>
      </c>
      <c r="G876" t="str" cm="1">
        <f t="array" aca="1" ref="G876" ca="1">IF(ISNUMBER(F876),IF(INDEX(Activiteitenoverzicht!$B$5:$B$10001,F876)&lt;&gt;0,INDEX(Activiteitenoverzicht!$B$5:$B$10001,F876),"niet gevonden"),"-")</f>
        <v>-</v>
      </c>
      <c r="H876" t="str" cm="1">
        <f t="array" aca="1" ref="H876" ca="1">IF(ISNUMBER(F876),IF(INDEX(Activiteitenoverzicht!$G$5:$G$10001,F876)&lt;&gt;0,INDEX(Activiteitenoverzicht!$G$5:$G$10001,F876),"niet gevonden"),"-")</f>
        <v>-</v>
      </c>
      <c r="I876" t="str">
        <f ca="1">IF(ISNUMBER(F876), IFERROR(MATCH(A876,OFFSET(Activiteitenoverzicht!$D$5:$D$10001,F876,0), 0)+F876, "-"), "-")</f>
        <v>-</v>
      </c>
      <c r="J876" t="str" cm="1">
        <f t="array" aca="1" ref="J876" ca="1">IF(ISNUMBER(I876),IF(INDEX(Activiteitenoverzicht!$B$5:$B$10001,I876)&lt;&gt;0,INDEX(Activiteitenoverzicht!$B$5:$B$10001,I876),"niet gevonden"),"-")</f>
        <v>-</v>
      </c>
      <c r="K876" t="str" cm="1">
        <f t="array" aca="1" ref="K876" ca="1">IF(ISNUMBER(I876),IF(INDEX(Activiteitenoverzicht!$G$5:$G$10001,I876)&lt;&gt;0,INDEX(Activiteitenoverzicht!$G$5:$G$10001,I876),"niet gevonden"),"-")</f>
        <v>-</v>
      </c>
      <c r="L876" t="str">
        <f ca="1">IF(ISNUMBER(I876), IFERROR(MATCH(A876,OFFSET(Activiteitenoverzicht!$D$5:$D$10001,I876,0), 0)+I876, "-"), "-")</f>
        <v>-</v>
      </c>
      <c r="M876" t="str" cm="1">
        <f t="array" aca="1" ref="M876" ca="1">IF(ISNUMBER(L876),IF(INDEX(Activiteitenoverzicht!$B$5:$B$10001,L876)&lt;&gt;0,INDEX(Activiteitenoverzicht!$B$5:$B$10001,L876),"niet gevonden"),"-")</f>
        <v>-</v>
      </c>
      <c r="N876" t="str" cm="1">
        <f t="array" aca="1" ref="N876" ca="1">IF(ISNUMBER(L876),IF(INDEX(Activiteitenoverzicht!$G$5:$G$10001,L876)&lt;&gt;0,INDEX(Activiteitenoverzicht!$G$5:$G$10001,L876),"niet gevonden"),"-")</f>
        <v>-</v>
      </c>
      <c r="O876" t="str">
        <f ca="1">IF(ISNUMBER(L876), IFERROR(MATCH(A876,OFFSET(Activiteitenoverzicht!$D$5:$D$10001,L876,0), 0)+L876, "-"), "-")</f>
        <v>-</v>
      </c>
      <c r="R876" t="str">
        <f ca="1">IF(ISNUMBER(O876), IFERROR(MATCH(A876,OFFSET(Activiteitenoverzicht!$D$5:$D$10001,O876,0), 0)+O876, "-"), "-")</f>
        <v>-</v>
      </c>
      <c r="U876" t="str">
        <f ca="1">IF(ISNUMBER(R876), IFERROR(MATCH(A876,OFFSET(Activiteitenoverzicht!$D$5:$D$10001,R876,0), 0)+R876, "-"), "-")</f>
        <v>-</v>
      </c>
      <c r="X876" t="str">
        <f ca="1">IF(ISNUMBER(U876), IFERROR(MATCH(A876,OFFSET(Activiteitenoverzicht!$D$5:$D$10001,U876,0), 0)+U876, "-"), "-")</f>
        <v>-</v>
      </c>
      <c r="AA876" t="str">
        <f ca="1">IF(ISNUMBER(X876), IFERROR(MATCH(A876,OFFSET(Activiteitenoverzicht!$D$5:$D$10001,X876,0), 0)+X876, "-"), "-")</f>
        <v>-</v>
      </c>
    </row>
    <row r="877" spans="2:27" x14ac:dyDescent="0.25">
      <c r="B877">
        <f t="shared" si="13"/>
        <v>0</v>
      </c>
      <c r="C877" t="e">
        <f>MATCH(A877,Activiteitenoverzicht!$D$5:$D$10001, 0)</f>
        <v>#N/A</v>
      </c>
      <c r="D877" t="e" cm="1">
        <f t="array" ref="D877">IF(INDEX(Activiteitenoverzicht!$B$5:$B$10001,C877)&lt;&gt;0,INDEX(Activiteitenoverzicht!$B$5:$B$10001,C877),"niet gevonden")</f>
        <v>#N/A</v>
      </c>
      <c r="E877" t="e" cm="1">
        <f t="array" ref="E877">IF(INDEX(Activiteitenoverzicht!$G$5:$G$10001,C877)&lt;&gt;0,INDEX(Activiteitenoverzicht!$G$5:$G$10001,C877),"niet gevonden")</f>
        <v>#N/A</v>
      </c>
      <c r="F877" t="str">
        <f ca="1">IFERROR(MATCH(A877,OFFSET(Activiteitenoverzicht!$D$5:$D$2079,C877,0), 0)+C877, "-")</f>
        <v>-</v>
      </c>
      <c r="G877" t="str" cm="1">
        <f t="array" aca="1" ref="G877" ca="1">IF(ISNUMBER(F877),IF(INDEX(Activiteitenoverzicht!$B$5:$B$10001,F877)&lt;&gt;0,INDEX(Activiteitenoverzicht!$B$5:$B$10001,F877),"niet gevonden"),"-")</f>
        <v>-</v>
      </c>
      <c r="H877" t="str" cm="1">
        <f t="array" aca="1" ref="H877" ca="1">IF(ISNUMBER(F877),IF(INDEX(Activiteitenoverzicht!$G$5:$G$10001,F877)&lt;&gt;0,INDEX(Activiteitenoverzicht!$G$5:$G$10001,F877),"niet gevonden"),"-")</f>
        <v>-</v>
      </c>
      <c r="I877" t="str">
        <f ca="1">IF(ISNUMBER(F877), IFERROR(MATCH(A877,OFFSET(Activiteitenoverzicht!$D$5:$D$10001,F877,0), 0)+F877, "-"), "-")</f>
        <v>-</v>
      </c>
      <c r="J877" t="str" cm="1">
        <f t="array" aca="1" ref="J877" ca="1">IF(ISNUMBER(I877),IF(INDEX(Activiteitenoverzicht!$B$5:$B$10001,I877)&lt;&gt;0,INDEX(Activiteitenoverzicht!$B$5:$B$10001,I877),"niet gevonden"),"-")</f>
        <v>-</v>
      </c>
      <c r="K877" t="str" cm="1">
        <f t="array" aca="1" ref="K877" ca="1">IF(ISNUMBER(I877),IF(INDEX(Activiteitenoverzicht!$G$5:$G$10001,I877)&lt;&gt;0,INDEX(Activiteitenoverzicht!$G$5:$G$10001,I877),"niet gevonden"),"-")</f>
        <v>-</v>
      </c>
      <c r="L877" t="str">
        <f ca="1">IF(ISNUMBER(I877), IFERROR(MATCH(A877,OFFSET(Activiteitenoverzicht!$D$5:$D$10001,I877,0), 0)+I877, "-"), "-")</f>
        <v>-</v>
      </c>
      <c r="M877" t="str" cm="1">
        <f t="array" aca="1" ref="M877" ca="1">IF(ISNUMBER(L877),IF(INDEX(Activiteitenoverzicht!$B$5:$B$10001,L877)&lt;&gt;0,INDEX(Activiteitenoverzicht!$B$5:$B$10001,L877),"niet gevonden"),"-")</f>
        <v>-</v>
      </c>
      <c r="N877" t="str" cm="1">
        <f t="array" aca="1" ref="N877" ca="1">IF(ISNUMBER(L877),IF(INDEX(Activiteitenoverzicht!$G$5:$G$10001,L877)&lt;&gt;0,INDEX(Activiteitenoverzicht!$G$5:$G$10001,L877),"niet gevonden"),"-")</f>
        <v>-</v>
      </c>
      <c r="O877" t="str">
        <f ca="1">IF(ISNUMBER(L877), IFERROR(MATCH(A877,OFFSET(Activiteitenoverzicht!$D$5:$D$10001,L877,0), 0)+L877, "-"), "-")</f>
        <v>-</v>
      </c>
      <c r="R877" t="str">
        <f ca="1">IF(ISNUMBER(O877), IFERROR(MATCH(A877,OFFSET(Activiteitenoverzicht!$D$5:$D$10001,O877,0), 0)+O877, "-"), "-")</f>
        <v>-</v>
      </c>
      <c r="U877" t="str">
        <f ca="1">IF(ISNUMBER(R877), IFERROR(MATCH(A877,OFFSET(Activiteitenoverzicht!$D$5:$D$10001,R877,0), 0)+R877, "-"), "-")</f>
        <v>-</v>
      </c>
      <c r="X877" t="str">
        <f ca="1">IF(ISNUMBER(U877), IFERROR(MATCH(A877,OFFSET(Activiteitenoverzicht!$D$5:$D$10001,U877,0), 0)+U877, "-"), "-")</f>
        <v>-</v>
      </c>
      <c r="AA877" t="str">
        <f ca="1">IF(ISNUMBER(X877), IFERROR(MATCH(A877,OFFSET(Activiteitenoverzicht!$D$5:$D$10001,X877,0), 0)+X877, "-"), "-")</f>
        <v>-</v>
      </c>
    </row>
    <row r="878" spans="2:27" x14ac:dyDescent="0.25">
      <c r="B878">
        <f t="shared" si="13"/>
        <v>0</v>
      </c>
      <c r="C878" t="e">
        <f>MATCH(A878,Activiteitenoverzicht!$D$5:$D$10001, 0)</f>
        <v>#N/A</v>
      </c>
      <c r="D878" t="e" cm="1">
        <f t="array" ref="D878">IF(INDEX(Activiteitenoverzicht!$B$5:$B$10001,C878)&lt;&gt;0,INDEX(Activiteitenoverzicht!$B$5:$B$10001,C878),"niet gevonden")</f>
        <v>#N/A</v>
      </c>
      <c r="E878" t="e" cm="1">
        <f t="array" ref="E878">IF(INDEX(Activiteitenoverzicht!$G$5:$G$10001,C878)&lt;&gt;0,INDEX(Activiteitenoverzicht!$G$5:$G$10001,C878),"niet gevonden")</f>
        <v>#N/A</v>
      </c>
      <c r="F878" t="str">
        <f ca="1">IFERROR(MATCH(A878,OFFSET(Activiteitenoverzicht!$D$5:$D$2079,C878,0), 0)+C878, "-")</f>
        <v>-</v>
      </c>
      <c r="G878" t="str" cm="1">
        <f t="array" aca="1" ref="G878" ca="1">IF(ISNUMBER(F878),IF(INDEX(Activiteitenoverzicht!$B$5:$B$10001,F878)&lt;&gt;0,INDEX(Activiteitenoverzicht!$B$5:$B$10001,F878),"niet gevonden"),"-")</f>
        <v>-</v>
      </c>
      <c r="H878" t="str" cm="1">
        <f t="array" aca="1" ref="H878" ca="1">IF(ISNUMBER(F878),IF(INDEX(Activiteitenoverzicht!$G$5:$G$10001,F878)&lt;&gt;0,INDEX(Activiteitenoverzicht!$G$5:$G$10001,F878),"niet gevonden"),"-")</f>
        <v>-</v>
      </c>
      <c r="I878" t="str">
        <f ca="1">IF(ISNUMBER(F878), IFERROR(MATCH(A878,OFFSET(Activiteitenoverzicht!$D$5:$D$10001,F878,0), 0)+F878, "-"), "-")</f>
        <v>-</v>
      </c>
      <c r="J878" t="str" cm="1">
        <f t="array" aca="1" ref="J878" ca="1">IF(ISNUMBER(I878),IF(INDEX(Activiteitenoverzicht!$B$5:$B$10001,I878)&lt;&gt;0,INDEX(Activiteitenoverzicht!$B$5:$B$10001,I878),"niet gevonden"),"-")</f>
        <v>-</v>
      </c>
      <c r="K878" t="str" cm="1">
        <f t="array" aca="1" ref="K878" ca="1">IF(ISNUMBER(I878),IF(INDEX(Activiteitenoverzicht!$G$5:$G$10001,I878)&lt;&gt;0,INDEX(Activiteitenoverzicht!$G$5:$G$10001,I878),"niet gevonden"),"-")</f>
        <v>-</v>
      </c>
      <c r="L878" t="str">
        <f ca="1">IF(ISNUMBER(I878), IFERROR(MATCH(A878,OFFSET(Activiteitenoverzicht!$D$5:$D$10001,I878,0), 0)+I878, "-"), "-")</f>
        <v>-</v>
      </c>
      <c r="M878" t="str" cm="1">
        <f t="array" aca="1" ref="M878" ca="1">IF(ISNUMBER(L878),IF(INDEX(Activiteitenoverzicht!$B$5:$B$10001,L878)&lt;&gt;0,INDEX(Activiteitenoverzicht!$B$5:$B$10001,L878),"niet gevonden"),"-")</f>
        <v>-</v>
      </c>
      <c r="N878" t="str" cm="1">
        <f t="array" aca="1" ref="N878" ca="1">IF(ISNUMBER(L878),IF(INDEX(Activiteitenoverzicht!$G$5:$G$10001,L878)&lt;&gt;0,INDEX(Activiteitenoverzicht!$G$5:$G$10001,L878),"niet gevonden"),"-")</f>
        <v>-</v>
      </c>
      <c r="O878" t="str">
        <f ca="1">IF(ISNUMBER(L878), IFERROR(MATCH(A878,OFFSET(Activiteitenoverzicht!$D$5:$D$10001,L878,0), 0)+L878, "-"), "-")</f>
        <v>-</v>
      </c>
      <c r="R878" t="str">
        <f ca="1">IF(ISNUMBER(O878), IFERROR(MATCH(A878,OFFSET(Activiteitenoverzicht!$D$5:$D$10001,O878,0), 0)+O878, "-"), "-")</f>
        <v>-</v>
      </c>
      <c r="U878" t="str">
        <f ca="1">IF(ISNUMBER(R878), IFERROR(MATCH(A878,OFFSET(Activiteitenoverzicht!$D$5:$D$10001,R878,0), 0)+R878, "-"), "-")</f>
        <v>-</v>
      </c>
      <c r="X878" t="str">
        <f ca="1">IF(ISNUMBER(U878), IFERROR(MATCH(A878,OFFSET(Activiteitenoverzicht!$D$5:$D$10001,U878,0), 0)+U878, "-"), "-")</f>
        <v>-</v>
      </c>
      <c r="AA878" t="str">
        <f ca="1">IF(ISNUMBER(X878), IFERROR(MATCH(A878,OFFSET(Activiteitenoverzicht!$D$5:$D$10001,X878,0), 0)+X878, "-"), "-")</f>
        <v>-</v>
      </c>
    </row>
    <row r="879" spans="2:27" x14ac:dyDescent="0.25">
      <c r="B879">
        <f t="shared" si="13"/>
        <v>0</v>
      </c>
      <c r="C879" t="e">
        <f>MATCH(A879,Activiteitenoverzicht!$D$5:$D$10001, 0)</f>
        <v>#N/A</v>
      </c>
      <c r="D879" t="e" cm="1">
        <f t="array" ref="D879">IF(INDEX(Activiteitenoverzicht!$B$5:$B$10001,C879)&lt;&gt;0,INDEX(Activiteitenoverzicht!$B$5:$B$10001,C879),"niet gevonden")</f>
        <v>#N/A</v>
      </c>
      <c r="E879" t="e" cm="1">
        <f t="array" ref="E879">IF(INDEX(Activiteitenoverzicht!$G$5:$G$10001,C879)&lt;&gt;0,INDEX(Activiteitenoverzicht!$G$5:$G$10001,C879),"niet gevonden")</f>
        <v>#N/A</v>
      </c>
      <c r="F879" t="str">
        <f ca="1">IFERROR(MATCH(A879,OFFSET(Activiteitenoverzicht!$D$5:$D$2079,C879,0), 0)+C879, "-")</f>
        <v>-</v>
      </c>
      <c r="G879" t="str" cm="1">
        <f t="array" aca="1" ref="G879" ca="1">IF(ISNUMBER(F879),IF(INDEX(Activiteitenoverzicht!$B$5:$B$10001,F879)&lt;&gt;0,INDEX(Activiteitenoverzicht!$B$5:$B$10001,F879),"niet gevonden"),"-")</f>
        <v>-</v>
      </c>
      <c r="H879" t="str" cm="1">
        <f t="array" aca="1" ref="H879" ca="1">IF(ISNUMBER(F879),IF(INDEX(Activiteitenoverzicht!$G$5:$G$10001,F879)&lt;&gt;0,INDEX(Activiteitenoverzicht!$G$5:$G$10001,F879),"niet gevonden"),"-")</f>
        <v>-</v>
      </c>
      <c r="I879" t="str">
        <f ca="1">IF(ISNUMBER(F879), IFERROR(MATCH(A879,OFFSET(Activiteitenoverzicht!$D$5:$D$10001,F879,0), 0)+F879, "-"), "-")</f>
        <v>-</v>
      </c>
      <c r="J879" t="str" cm="1">
        <f t="array" aca="1" ref="J879" ca="1">IF(ISNUMBER(I879),IF(INDEX(Activiteitenoverzicht!$B$5:$B$10001,I879)&lt;&gt;0,INDEX(Activiteitenoverzicht!$B$5:$B$10001,I879),"niet gevonden"),"-")</f>
        <v>-</v>
      </c>
      <c r="K879" t="str" cm="1">
        <f t="array" aca="1" ref="K879" ca="1">IF(ISNUMBER(I879),IF(INDEX(Activiteitenoverzicht!$G$5:$G$10001,I879)&lt;&gt;0,INDEX(Activiteitenoverzicht!$G$5:$G$10001,I879),"niet gevonden"),"-")</f>
        <v>-</v>
      </c>
      <c r="L879" t="str">
        <f ca="1">IF(ISNUMBER(I879), IFERROR(MATCH(A879,OFFSET(Activiteitenoverzicht!$D$5:$D$10001,I879,0), 0)+I879, "-"), "-")</f>
        <v>-</v>
      </c>
      <c r="M879" t="str" cm="1">
        <f t="array" aca="1" ref="M879" ca="1">IF(ISNUMBER(L879),IF(INDEX(Activiteitenoverzicht!$B$5:$B$10001,L879)&lt;&gt;0,INDEX(Activiteitenoverzicht!$B$5:$B$10001,L879),"niet gevonden"),"-")</f>
        <v>-</v>
      </c>
      <c r="N879" t="str" cm="1">
        <f t="array" aca="1" ref="N879" ca="1">IF(ISNUMBER(L879),IF(INDEX(Activiteitenoverzicht!$G$5:$G$10001,L879)&lt;&gt;0,INDEX(Activiteitenoverzicht!$G$5:$G$10001,L879),"niet gevonden"),"-")</f>
        <v>-</v>
      </c>
      <c r="O879" t="str">
        <f ca="1">IF(ISNUMBER(L879), IFERROR(MATCH(A879,OFFSET(Activiteitenoverzicht!$D$5:$D$10001,L879,0), 0)+L879, "-"), "-")</f>
        <v>-</v>
      </c>
      <c r="R879" t="str">
        <f ca="1">IF(ISNUMBER(O879), IFERROR(MATCH(A879,OFFSET(Activiteitenoverzicht!$D$5:$D$10001,O879,0), 0)+O879, "-"), "-")</f>
        <v>-</v>
      </c>
      <c r="U879" t="str">
        <f ca="1">IF(ISNUMBER(R879), IFERROR(MATCH(A879,OFFSET(Activiteitenoverzicht!$D$5:$D$10001,R879,0), 0)+R879, "-"), "-")</f>
        <v>-</v>
      </c>
      <c r="X879" t="str">
        <f ca="1">IF(ISNUMBER(U879), IFERROR(MATCH(A879,OFFSET(Activiteitenoverzicht!$D$5:$D$10001,U879,0), 0)+U879, "-"), "-")</f>
        <v>-</v>
      </c>
      <c r="AA879" t="str">
        <f ca="1">IF(ISNUMBER(X879), IFERROR(MATCH(A879,OFFSET(Activiteitenoverzicht!$D$5:$D$10001,X879,0), 0)+X879, "-"), "-")</f>
        <v>-</v>
      </c>
    </row>
    <row r="880" spans="2:27" x14ac:dyDescent="0.25">
      <c r="B880">
        <f t="shared" si="13"/>
        <v>0</v>
      </c>
      <c r="C880" t="e">
        <f>MATCH(A880,Activiteitenoverzicht!$D$5:$D$10001, 0)</f>
        <v>#N/A</v>
      </c>
      <c r="D880" t="e" cm="1">
        <f t="array" ref="D880">IF(INDEX(Activiteitenoverzicht!$B$5:$B$10001,C880)&lt;&gt;0,INDEX(Activiteitenoverzicht!$B$5:$B$10001,C880),"niet gevonden")</f>
        <v>#N/A</v>
      </c>
      <c r="E880" t="e" cm="1">
        <f t="array" ref="E880">IF(INDEX(Activiteitenoverzicht!$G$5:$G$10001,C880)&lt;&gt;0,INDEX(Activiteitenoverzicht!$G$5:$G$10001,C880),"niet gevonden")</f>
        <v>#N/A</v>
      </c>
      <c r="F880" t="str">
        <f ca="1">IFERROR(MATCH(A880,OFFSET(Activiteitenoverzicht!$D$5:$D$2079,C880,0), 0)+C880, "-")</f>
        <v>-</v>
      </c>
      <c r="G880" t="str" cm="1">
        <f t="array" aca="1" ref="G880" ca="1">IF(ISNUMBER(F880),IF(INDEX(Activiteitenoverzicht!$B$5:$B$10001,F880)&lt;&gt;0,INDEX(Activiteitenoverzicht!$B$5:$B$10001,F880),"niet gevonden"),"-")</f>
        <v>-</v>
      </c>
      <c r="H880" t="str" cm="1">
        <f t="array" aca="1" ref="H880" ca="1">IF(ISNUMBER(F880),IF(INDEX(Activiteitenoverzicht!$G$5:$G$10001,F880)&lt;&gt;0,INDEX(Activiteitenoverzicht!$G$5:$G$10001,F880),"niet gevonden"),"-")</f>
        <v>-</v>
      </c>
      <c r="I880" t="str">
        <f ca="1">IF(ISNUMBER(F880), IFERROR(MATCH(A880,OFFSET(Activiteitenoverzicht!$D$5:$D$10001,F880,0), 0)+F880, "-"), "-")</f>
        <v>-</v>
      </c>
      <c r="J880" t="str" cm="1">
        <f t="array" aca="1" ref="J880" ca="1">IF(ISNUMBER(I880),IF(INDEX(Activiteitenoverzicht!$B$5:$B$10001,I880)&lt;&gt;0,INDEX(Activiteitenoverzicht!$B$5:$B$10001,I880),"niet gevonden"),"-")</f>
        <v>-</v>
      </c>
      <c r="K880" t="str" cm="1">
        <f t="array" aca="1" ref="K880" ca="1">IF(ISNUMBER(I880),IF(INDEX(Activiteitenoverzicht!$G$5:$G$10001,I880)&lt;&gt;0,INDEX(Activiteitenoverzicht!$G$5:$G$10001,I880),"niet gevonden"),"-")</f>
        <v>-</v>
      </c>
      <c r="L880" t="str">
        <f ca="1">IF(ISNUMBER(I880), IFERROR(MATCH(A880,OFFSET(Activiteitenoverzicht!$D$5:$D$10001,I880,0), 0)+I880, "-"), "-")</f>
        <v>-</v>
      </c>
      <c r="M880" t="str" cm="1">
        <f t="array" aca="1" ref="M880" ca="1">IF(ISNUMBER(L880),IF(INDEX(Activiteitenoverzicht!$B$5:$B$10001,L880)&lt;&gt;0,INDEX(Activiteitenoverzicht!$B$5:$B$10001,L880),"niet gevonden"),"-")</f>
        <v>-</v>
      </c>
      <c r="N880" t="str" cm="1">
        <f t="array" aca="1" ref="N880" ca="1">IF(ISNUMBER(L880),IF(INDEX(Activiteitenoverzicht!$G$5:$G$10001,L880)&lt;&gt;0,INDEX(Activiteitenoverzicht!$G$5:$G$10001,L880),"niet gevonden"),"-")</f>
        <v>-</v>
      </c>
      <c r="O880" t="str">
        <f ca="1">IF(ISNUMBER(L880), IFERROR(MATCH(A880,OFFSET(Activiteitenoverzicht!$D$5:$D$10001,L880,0), 0)+L880, "-"), "-")</f>
        <v>-</v>
      </c>
      <c r="R880" t="str">
        <f ca="1">IF(ISNUMBER(O880), IFERROR(MATCH(A880,OFFSET(Activiteitenoverzicht!$D$5:$D$10001,O880,0), 0)+O880, "-"), "-")</f>
        <v>-</v>
      </c>
      <c r="U880" t="str">
        <f ca="1">IF(ISNUMBER(R880), IFERROR(MATCH(A880,OFFSET(Activiteitenoverzicht!$D$5:$D$10001,R880,0), 0)+R880, "-"), "-")</f>
        <v>-</v>
      </c>
      <c r="X880" t="str">
        <f ca="1">IF(ISNUMBER(U880), IFERROR(MATCH(A880,OFFSET(Activiteitenoverzicht!$D$5:$D$10001,U880,0), 0)+U880, "-"), "-")</f>
        <v>-</v>
      </c>
      <c r="AA880" t="str">
        <f ca="1">IF(ISNUMBER(X880), IFERROR(MATCH(A880,OFFSET(Activiteitenoverzicht!$D$5:$D$10001,X880,0), 0)+X880, "-"), "-")</f>
        <v>-</v>
      </c>
    </row>
    <row r="881" spans="2:27" x14ac:dyDescent="0.25">
      <c r="B881">
        <f t="shared" si="13"/>
        <v>0</v>
      </c>
      <c r="C881" t="e">
        <f>MATCH(A881,Activiteitenoverzicht!$D$5:$D$10001, 0)</f>
        <v>#N/A</v>
      </c>
      <c r="D881" t="e" cm="1">
        <f t="array" ref="D881">IF(INDEX(Activiteitenoverzicht!$B$5:$B$10001,C881)&lt;&gt;0,INDEX(Activiteitenoverzicht!$B$5:$B$10001,C881),"niet gevonden")</f>
        <v>#N/A</v>
      </c>
      <c r="E881" t="e" cm="1">
        <f t="array" ref="E881">IF(INDEX(Activiteitenoverzicht!$G$5:$G$10001,C881)&lt;&gt;0,INDEX(Activiteitenoverzicht!$G$5:$G$10001,C881),"niet gevonden")</f>
        <v>#N/A</v>
      </c>
      <c r="F881" t="str">
        <f ca="1">IFERROR(MATCH(A881,OFFSET(Activiteitenoverzicht!$D$5:$D$2079,C881,0), 0)+C881, "-")</f>
        <v>-</v>
      </c>
      <c r="G881" t="str" cm="1">
        <f t="array" aca="1" ref="G881" ca="1">IF(ISNUMBER(F881),IF(INDEX(Activiteitenoverzicht!$B$5:$B$10001,F881)&lt;&gt;0,INDEX(Activiteitenoverzicht!$B$5:$B$10001,F881),"niet gevonden"),"-")</f>
        <v>-</v>
      </c>
      <c r="H881" t="str" cm="1">
        <f t="array" aca="1" ref="H881" ca="1">IF(ISNUMBER(F881),IF(INDEX(Activiteitenoverzicht!$G$5:$G$10001,F881)&lt;&gt;0,INDEX(Activiteitenoverzicht!$G$5:$G$10001,F881),"niet gevonden"),"-")</f>
        <v>-</v>
      </c>
      <c r="I881" t="str">
        <f ca="1">IF(ISNUMBER(F881), IFERROR(MATCH(A881,OFFSET(Activiteitenoverzicht!$D$5:$D$10001,F881,0), 0)+F881, "-"), "-")</f>
        <v>-</v>
      </c>
      <c r="J881" t="str" cm="1">
        <f t="array" aca="1" ref="J881" ca="1">IF(ISNUMBER(I881),IF(INDEX(Activiteitenoverzicht!$B$5:$B$10001,I881)&lt;&gt;0,INDEX(Activiteitenoverzicht!$B$5:$B$10001,I881),"niet gevonden"),"-")</f>
        <v>-</v>
      </c>
      <c r="K881" t="str" cm="1">
        <f t="array" aca="1" ref="K881" ca="1">IF(ISNUMBER(I881),IF(INDEX(Activiteitenoverzicht!$G$5:$G$10001,I881)&lt;&gt;0,INDEX(Activiteitenoverzicht!$G$5:$G$10001,I881),"niet gevonden"),"-")</f>
        <v>-</v>
      </c>
      <c r="L881" t="str">
        <f ca="1">IF(ISNUMBER(I881), IFERROR(MATCH(A881,OFFSET(Activiteitenoverzicht!$D$5:$D$10001,I881,0), 0)+I881, "-"), "-")</f>
        <v>-</v>
      </c>
      <c r="M881" t="str" cm="1">
        <f t="array" aca="1" ref="M881" ca="1">IF(ISNUMBER(L881),IF(INDEX(Activiteitenoverzicht!$B$5:$B$10001,L881)&lt;&gt;0,INDEX(Activiteitenoverzicht!$B$5:$B$10001,L881),"niet gevonden"),"-")</f>
        <v>-</v>
      </c>
      <c r="N881" t="str" cm="1">
        <f t="array" aca="1" ref="N881" ca="1">IF(ISNUMBER(L881),IF(INDEX(Activiteitenoverzicht!$G$5:$G$10001,L881)&lt;&gt;0,INDEX(Activiteitenoverzicht!$G$5:$G$10001,L881),"niet gevonden"),"-")</f>
        <v>-</v>
      </c>
      <c r="O881" t="str">
        <f ca="1">IF(ISNUMBER(L881), IFERROR(MATCH(A881,OFFSET(Activiteitenoverzicht!$D$5:$D$10001,L881,0), 0)+L881, "-"), "-")</f>
        <v>-</v>
      </c>
      <c r="R881" t="str">
        <f ca="1">IF(ISNUMBER(O881), IFERROR(MATCH(A881,OFFSET(Activiteitenoverzicht!$D$5:$D$10001,O881,0), 0)+O881, "-"), "-")</f>
        <v>-</v>
      </c>
      <c r="U881" t="str">
        <f ca="1">IF(ISNUMBER(R881), IFERROR(MATCH(A881,OFFSET(Activiteitenoverzicht!$D$5:$D$10001,R881,0), 0)+R881, "-"), "-")</f>
        <v>-</v>
      </c>
      <c r="X881" t="str">
        <f ca="1">IF(ISNUMBER(U881), IFERROR(MATCH(A881,OFFSET(Activiteitenoverzicht!$D$5:$D$10001,U881,0), 0)+U881, "-"), "-")</f>
        <v>-</v>
      </c>
      <c r="AA881" t="str">
        <f ca="1">IF(ISNUMBER(X881), IFERROR(MATCH(A881,OFFSET(Activiteitenoverzicht!$D$5:$D$10001,X881,0), 0)+X881, "-"), "-")</f>
        <v>-</v>
      </c>
    </row>
    <row r="882" spans="2:27" x14ac:dyDescent="0.25">
      <c r="B882">
        <f t="shared" si="13"/>
        <v>0</v>
      </c>
      <c r="C882" t="e">
        <f>MATCH(A882,Activiteitenoverzicht!$D$5:$D$10001, 0)</f>
        <v>#N/A</v>
      </c>
      <c r="D882" t="e" cm="1">
        <f t="array" ref="D882">IF(INDEX(Activiteitenoverzicht!$B$5:$B$10001,C882)&lt;&gt;0,INDEX(Activiteitenoverzicht!$B$5:$B$10001,C882),"niet gevonden")</f>
        <v>#N/A</v>
      </c>
      <c r="E882" t="e" cm="1">
        <f t="array" ref="E882">IF(INDEX(Activiteitenoverzicht!$G$5:$G$10001,C882)&lt;&gt;0,INDEX(Activiteitenoverzicht!$G$5:$G$10001,C882),"niet gevonden")</f>
        <v>#N/A</v>
      </c>
      <c r="F882" t="str">
        <f ca="1">IFERROR(MATCH(A882,OFFSET(Activiteitenoverzicht!$D$5:$D$2079,C882,0), 0)+C882, "-")</f>
        <v>-</v>
      </c>
      <c r="G882" t="str" cm="1">
        <f t="array" aca="1" ref="G882" ca="1">IF(ISNUMBER(F882),IF(INDEX(Activiteitenoverzicht!$B$5:$B$10001,F882)&lt;&gt;0,INDEX(Activiteitenoverzicht!$B$5:$B$10001,F882),"niet gevonden"),"-")</f>
        <v>-</v>
      </c>
      <c r="H882" t="str" cm="1">
        <f t="array" aca="1" ref="H882" ca="1">IF(ISNUMBER(F882),IF(INDEX(Activiteitenoverzicht!$G$5:$G$10001,F882)&lt;&gt;0,INDEX(Activiteitenoverzicht!$G$5:$G$10001,F882),"niet gevonden"),"-")</f>
        <v>-</v>
      </c>
      <c r="I882" t="str">
        <f ca="1">IF(ISNUMBER(F882), IFERROR(MATCH(A882,OFFSET(Activiteitenoverzicht!$D$5:$D$10001,F882,0), 0)+F882, "-"), "-")</f>
        <v>-</v>
      </c>
      <c r="J882" t="str" cm="1">
        <f t="array" aca="1" ref="J882" ca="1">IF(ISNUMBER(I882),IF(INDEX(Activiteitenoverzicht!$B$5:$B$10001,I882)&lt;&gt;0,INDEX(Activiteitenoverzicht!$B$5:$B$10001,I882),"niet gevonden"),"-")</f>
        <v>-</v>
      </c>
      <c r="K882" t="str" cm="1">
        <f t="array" aca="1" ref="K882" ca="1">IF(ISNUMBER(I882),IF(INDEX(Activiteitenoverzicht!$G$5:$G$10001,I882)&lt;&gt;0,INDEX(Activiteitenoverzicht!$G$5:$G$10001,I882),"niet gevonden"),"-")</f>
        <v>-</v>
      </c>
      <c r="L882" t="str">
        <f ca="1">IF(ISNUMBER(I882), IFERROR(MATCH(A882,OFFSET(Activiteitenoverzicht!$D$5:$D$10001,I882,0), 0)+I882, "-"), "-")</f>
        <v>-</v>
      </c>
      <c r="M882" t="str" cm="1">
        <f t="array" aca="1" ref="M882" ca="1">IF(ISNUMBER(L882),IF(INDEX(Activiteitenoverzicht!$B$5:$B$10001,L882)&lt;&gt;0,INDEX(Activiteitenoverzicht!$B$5:$B$10001,L882),"niet gevonden"),"-")</f>
        <v>-</v>
      </c>
      <c r="N882" t="str" cm="1">
        <f t="array" aca="1" ref="N882" ca="1">IF(ISNUMBER(L882),IF(INDEX(Activiteitenoverzicht!$G$5:$G$10001,L882)&lt;&gt;0,INDEX(Activiteitenoverzicht!$G$5:$G$10001,L882),"niet gevonden"),"-")</f>
        <v>-</v>
      </c>
      <c r="O882" t="str">
        <f ca="1">IF(ISNUMBER(L882), IFERROR(MATCH(A882,OFFSET(Activiteitenoverzicht!$D$5:$D$10001,L882,0), 0)+L882, "-"), "-")</f>
        <v>-</v>
      </c>
      <c r="R882" t="str">
        <f ca="1">IF(ISNUMBER(O882), IFERROR(MATCH(A882,OFFSET(Activiteitenoverzicht!$D$5:$D$10001,O882,0), 0)+O882, "-"), "-")</f>
        <v>-</v>
      </c>
      <c r="U882" t="str">
        <f ca="1">IF(ISNUMBER(R882), IFERROR(MATCH(A882,OFFSET(Activiteitenoverzicht!$D$5:$D$10001,R882,0), 0)+R882, "-"), "-")</f>
        <v>-</v>
      </c>
      <c r="X882" t="str">
        <f ca="1">IF(ISNUMBER(U882), IFERROR(MATCH(A882,OFFSET(Activiteitenoverzicht!$D$5:$D$10001,U882,0), 0)+U882, "-"), "-")</f>
        <v>-</v>
      </c>
      <c r="AA882" t="str">
        <f ca="1">IF(ISNUMBER(X882), IFERROR(MATCH(A882,OFFSET(Activiteitenoverzicht!$D$5:$D$10001,X882,0), 0)+X882, "-"), "-")</f>
        <v>-</v>
      </c>
    </row>
    <row r="883" spans="2:27" x14ac:dyDescent="0.25">
      <c r="B883">
        <f t="shared" si="13"/>
        <v>0</v>
      </c>
      <c r="C883" t="e">
        <f>MATCH(A883,Activiteitenoverzicht!$D$5:$D$10001, 0)</f>
        <v>#N/A</v>
      </c>
      <c r="D883" t="e" cm="1">
        <f t="array" ref="D883">IF(INDEX(Activiteitenoverzicht!$B$5:$B$10001,C883)&lt;&gt;0,INDEX(Activiteitenoverzicht!$B$5:$B$10001,C883),"niet gevonden")</f>
        <v>#N/A</v>
      </c>
      <c r="E883" t="e" cm="1">
        <f t="array" ref="E883">IF(INDEX(Activiteitenoverzicht!$G$5:$G$10001,C883)&lt;&gt;0,INDEX(Activiteitenoverzicht!$G$5:$G$10001,C883),"niet gevonden")</f>
        <v>#N/A</v>
      </c>
      <c r="F883" t="str">
        <f ca="1">IFERROR(MATCH(A883,OFFSET(Activiteitenoverzicht!$D$5:$D$2079,C883,0), 0)+C883, "-")</f>
        <v>-</v>
      </c>
      <c r="G883" t="str" cm="1">
        <f t="array" aca="1" ref="G883" ca="1">IF(ISNUMBER(F883),IF(INDEX(Activiteitenoverzicht!$B$5:$B$10001,F883)&lt;&gt;0,INDEX(Activiteitenoverzicht!$B$5:$B$10001,F883),"niet gevonden"),"-")</f>
        <v>-</v>
      </c>
      <c r="H883" t="str" cm="1">
        <f t="array" aca="1" ref="H883" ca="1">IF(ISNUMBER(F883),IF(INDEX(Activiteitenoverzicht!$G$5:$G$10001,F883)&lt;&gt;0,INDEX(Activiteitenoverzicht!$G$5:$G$10001,F883),"niet gevonden"),"-")</f>
        <v>-</v>
      </c>
      <c r="I883" t="str">
        <f ca="1">IF(ISNUMBER(F883), IFERROR(MATCH(A883,OFFSET(Activiteitenoverzicht!$D$5:$D$10001,F883,0), 0)+F883, "-"), "-")</f>
        <v>-</v>
      </c>
      <c r="J883" t="str" cm="1">
        <f t="array" aca="1" ref="J883" ca="1">IF(ISNUMBER(I883),IF(INDEX(Activiteitenoverzicht!$B$5:$B$10001,I883)&lt;&gt;0,INDEX(Activiteitenoverzicht!$B$5:$B$10001,I883),"niet gevonden"),"-")</f>
        <v>-</v>
      </c>
      <c r="K883" t="str" cm="1">
        <f t="array" aca="1" ref="K883" ca="1">IF(ISNUMBER(I883),IF(INDEX(Activiteitenoverzicht!$G$5:$G$10001,I883)&lt;&gt;0,INDEX(Activiteitenoverzicht!$G$5:$G$10001,I883),"niet gevonden"),"-")</f>
        <v>-</v>
      </c>
      <c r="L883" t="str">
        <f ca="1">IF(ISNUMBER(I883), IFERROR(MATCH(A883,OFFSET(Activiteitenoverzicht!$D$5:$D$10001,I883,0), 0)+I883, "-"), "-")</f>
        <v>-</v>
      </c>
      <c r="M883" t="str" cm="1">
        <f t="array" aca="1" ref="M883" ca="1">IF(ISNUMBER(L883),IF(INDEX(Activiteitenoverzicht!$B$5:$B$10001,L883)&lt;&gt;0,INDEX(Activiteitenoverzicht!$B$5:$B$10001,L883),"niet gevonden"),"-")</f>
        <v>-</v>
      </c>
      <c r="N883" t="str" cm="1">
        <f t="array" aca="1" ref="N883" ca="1">IF(ISNUMBER(L883),IF(INDEX(Activiteitenoverzicht!$G$5:$G$10001,L883)&lt;&gt;0,INDEX(Activiteitenoverzicht!$G$5:$G$10001,L883),"niet gevonden"),"-")</f>
        <v>-</v>
      </c>
      <c r="O883" t="str">
        <f ca="1">IF(ISNUMBER(L883), IFERROR(MATCH(A883,OFFSET(Activiteitenoverzicht!$D$5:$D$10001,L883,0), 0)+L883, "-"), "-")</f>
        <v>-</v>
      </c>
      <c r="R883" t="str">
        <f ca="1">IF(ISNUMBER(O883), IFERROR(MATCH(A883,OFFSET(Activiteitenoverzicht!$D$5:$D$10001,O883,0), 0)+O883, "-"), "-")</f>
        <v>-</v>
      </c>
      <c r="U883" t="str">
        <f ca="1">IF(ISNUMBER(R883), IFERROR(MATCH(A883,OFFSET(Activiteitenoverzicht!$D$5:$D$10001,R883,0), 0)+R883, "-"), "-")</f>
        <v>-</v>
      </c>
      <c r="X883" t="str">
        <f ca="1">IF(ISNUMBER(U883), IFERROR(MATCH(A883,OFFSET(Activiteitenoverzicht!$D$5:$D$10001,U883,0), 0)+U883, "-"), "-")</f>
        <v>-</v>
      </c>
      <c r="AA883" t="str">
        <f ca="1">IF(ISNUMBER(X883), IFERROR(MATCH(A883,OFFSET(Activiteitenoverzicht!$D$5:$D$10001,X883,0), 0)+X883, "-"), "-")</f>
        <v>-</v>
      </c>
    </row>
    <row r="884" spans="2:27" x14ac:dyDescent="0.25">
      <c r="B884">
        <f t="shared" si="13"/>
        <v>0</v>
      </c>
      <c r="C884" t="e">
        <f>MATCH(A884,Activiteitenoverzicht!$D$5:$D$10001, 0)</f>
        <v>#N/A</v>
      </c>
      <c r="D884" t="e" cm="1">
        <f t="array" ref="D884">IF(INDEX(Activiteitenoverzicht!$B$5:$B$10001,C884)&lt;&gt;0,INDEX(Activiteitenoverzicht!$B$5:$B$10001,C884),"niet gevonden")</f>
        <v>#N/A</v>
      </c>
      <c r="E884" t="e" cm="1">
        <f t="array" ref="E884">IF(INDEX(Activiteitenoverzicht!$G$5:$G$10001,C884)&lt;&gt;0,INDEX(Activiteitenoverzicht!$G$5:$G$10001,C884),"niet gevonden")</f>
        <v>#N/A</v>
      </c>
      <c r="F884" t="str">
        <f ca="1">IFERROR(MATCH(A884,OFFSET(Activiteitenoverzicht!$D$5:$D$2079,C884,0), 0)+C884, "-")</f>
        <v>-</v>
      </c>
      <c r="G884" t="str" cm="1">
        <f t="array" aca="1" ref="G884" ca="1">IF(ISNUMBER(F884),IF(INDEX(Activiteitenoverzicht!$B$5:$B$10001,F884)&lt;&gt;0,INDEX(Activiteitenoverzicht!$B$5:$B$10001,F884),"niet gevonden"),"-")</f>
        <v>-</v>
      </c>
      <c r="H884" t="str" cm="1">
        <f t="array" aca="1" ref="H884" ca="1">IF(ISNUMBER(F884),IF(INDEX(Activiteitenoverzicht!$G$5:$G$10001,F884)&lt;&gt;0,INDEX(Activiteitenoverzicht!$G$5:$G$10001,F884),"niet gevonden"),"-")</f>
        <v>-</v>
      </c>
      <c r="I884" t="str">
        <f ca="1">IF(ISNUMBER(F884), IFERROR(MATCH(A884,OFFSET(Activiteitenoverzicht!$D$5:$D$10001,F884,0), 0)+F884, "-"), "-")</f>
        <v>-</v>
      </c>
      <c r="J884" t="str" cm="1">
        <f t="array" aca="1" ref="J884" ca="1">IF(ISNUMBER(I884),IF(INDEX(Activiteitenoverzicht!$B$5:$B$10001,I884)&lt;&gt;0,INDEX(Activiteitenoverzicht!$B$5:$B$10001,I884),"niet gevonden"),"-")</f>
        <v>-</v>
      </c>
      <c r="K884" t="str" cm="1">
        <f t="array" aca="1" ref="K884" ca="1">IF(ISNUMBER(I884),IF(INDEX(Activiteitenoverzicht!$G$5:$G$10001,I884)&lt;&gt;0,INDEX(Activiteitenoverzicht!$G$5:$G$10001,I884),"niet gevonden"),"-")</f>
        <v>-</v>
      </c>
      <c r="L884" t="str">
        <f ca="1">IF(ISNUMBER(I884), IFERROR(MATCH(A884,OFFSET(Activiteitenoverzicht!$D$5:$D$10001,I884,0), 0)+I884, "-"), "-")</f>
        <v>-</v>
      </c>
      <c r="M884" t="str" cm="1">
        <f t="array" aca="1" ref="M884" ca="1">IF(ISNUMBER(L884),IF(INDEX(Activiteitenoverzicht!$B$5:$B$10001,L884)&lt;&gt;0,INDEX(Activiteitenoverzicht!$B$5:$B$10001,L884),"niet gevonden"),"-")</f>
        <v>-</v>
      </c>
      <c r="N884" t="str" cm="1">
        <f t="array" aca="1" ref="N884" ca="1">IF(ISNUMBER(L884),IF(INDEX(Activiteitenoverzicht!$G$5:$G$10001,L884)&lt;&gt;0,INDEX(Activiteitenoverzicht!$G$5:$G$10001,L884),"niet gevonden"),"-")</f>
        <v>-</v>
      </c>
      <c r="O884" t="str">
        <f ca="1">IF(ISNUMBER(L884), IFERROR(MATCH(A884,OFFSET(Activiteitenoverzicht!$D$5:$D$10001,L884,0), 0)+L884, "-"), "-")</f>
        <v>-</v>
      </c>
      <c r="R884" t="str">
        <f ca="1">IF(ISNUMBER(O884), IFERROR(MATCH(A884,OFFSET(Activiteitenoverzicht!$D$5:$D$10001,O884,0), 0)+O884, "-"), "-")</f>
        <v>-</v>
      </c>
      <c r="U884" t="str">
        <f ca="1">IF(ISNUMBER(R884), IFERROR(MATCH(A884,OFFSET(Activiteitenoverzicht!$D$5:$D$10001,R884,0), 0)+R884, "-"), "-")</f>
        <v>-</v>
      </c>
      <c r="X884" t="str">
        <f ca="1">IF(ISNUMBER(U884), IFERROR(MATCH(A884,OFFSET(Activiteitenoverzicht!$D$5:$D$10001,U884,0), 0)+U884, "-"), "-")</f>
        <v>-</v>
      </c>
      <c r="AA884" t="str">
        <f ca="1">IF(ISNUMBER(X884), IFERROR(MATCH(A884,OFFSET(Activiteitenoverzicht!$D$5:$D$10001,X884,0), 0)+X884, "-"), "-")</f>
        <v>-</v>
      </c>
    </row>
    <row r="885" spans="2:27" x14ac:dyDescent="0.25">
      <c r="B885">
        <f t="shared" si="13"/>
        <v>0</v>
      </c>
      <c r="C885" t="e">
        <f>MATCH(A885,Activiteitenoverzicht!$D$5:$D$10001, 0)</f>
        <v>#N/A</v>
      </c>
      <c r="D885" t="e" cm="1">
        <f t="array" ref="D885">IF(INDEX(Activiteitenoverzicht!$B$5:$B$10001,C885)&lt;&gt;0,INDEX(Activiteitenoverzicht!$B$5:$B$10001,C885),"niet gevonden")</f>
        <v>#N/A</v>
      </c>
      <c r="E885" t="e" cm="1">
        <f t="array" ref="E885">IF(INDEX(Activiteitenoverzicht!$G$5:$G$10001,C885)&lt;&gt;0,INDEX(Activiteitenoverzicht!$G$5:$G$10001,C885),"niet gevonden")</f>
        <v>#N/A</v>
      </c>
      <c r="F885" t="str">
        <f ca="1">IFERROR(MATCH(A885,OFFSET(Activiteitenoverzicht!$D$5:$D$2079,C885,0), 0)+C885, "-")</f>
        <v>-</v>
      </c>
      <c r="G885" t="str" cm="1">
        <f t="array" aca="1" ref="G885" ca="1">IF(ISNUMBER(F885),IF(INDEX(Activiteitenoverzicht!$B$5:$B$10001,F885)&lt;&gt;0,INDEX(Activiteitenoverzicht!$B$5:$B$10001,F885),"niet gevonden"),"-")</f>
        <v>-</v>
      </c>
      <c r="H885" t="str" cm="1">
        <f t="array" aca="1" ref="H885" ca="1">IF(ISNUMBER(F885),IF(INDEX(Activiteitenoverzicht!$G$5:$G$10001,F885)&lt;&gt;0,INDEX(Activiteitenoverzicht!$G$5:$G$10001,F885),"niet gevonden"),"-")</f>
        <v>-</v>
      </c>
      <c r="I885" t="str">
        <f ca="1">IF(ISNUMBER(F885), IFERROR(MATCH(A885,OFFSET(Activiteitenoverzicht!$D$5:$D$10001,F885,0), 0)+F885, "-"), "-")</f>
        <v>-</v>
      </c>
      <c r="J885" t="str" cm="1">
        <f t="array" aca="1" ref="J885" ca="1">IF(ISNUMBER(I885),IF(INDEX(Activiteitenoverzicht!$B$5:$B$10001,I885)&lt;&gt;0,INDEX(Activiteitenoverzicht!$B$5:$B$10001,I885),"niet gevonden"),"-")</f>
        <v>-</v>
      </c>
      <c r="K885" t="str" cm="1">
        <f t="array" aca="1" ref="K885" ca="1">IF(ISNUMBER(I885),IF(INDEX(Activiteitenoverzicht!$G$5:$G$10001,I885)&lt;&gt;0,INDEX(Activiteitenoverzicht!$G$5:$G$10001,I885),"niet gevonden"),"-")</f>
        <v>-</v>
      </c>
      <c r="L885" t="str">
        <f ca="1">IF(ISNUMBER(I885), IFERROR(MATCH(A885,OFFSET(Activiteitenoverzicht!$D$5:$D$10001,I885,0), 0)+I885, "-"), "-")</f>
        <v>-</v>
      </c>
      <c r="M885" t="str" cm="1">
        <f t="array" aca="1" ref="M885" ca="1">IF(ISNUMBER(L885),IF(INDEX(Activiteitenoverzicht!$B$5:$B$10001,L885)&lt;&gt;0,INDEX(Activiteitenoverzicht!$B$5:$B$10001,L885),"niet gevonden"),"-")</f>
        <v>-</v>
      </c>
      <c r="N885" t="str" cm="1">
        <f t="array" aca="1" ref="N885" ca="1">IF(ISNUMBER(L885),IF(INDEX(Activiteitenoverzicht!$G$5:$G$10001,L885)&lt;&gt;0,INDEX(Activiteitenoverzicht!$G$5:$G$10001,L885),"niet gevonden"),"-")</f>
        <v>-</v>
      </c>
      <c r="O885" t="str">
        <f ca="1">IF(ISNUMBER(L885), IFERROR(MATCH(A885,OFFSET(Activiteitenoverzicht!$D$5:$D$10001,L885,0), 0)+L885, "-"), "-")</f>
        <v>-</v>
      </c>
      <c r="R885" t="str">
        <f ca="1">IF(ISNUMBER(O885), IFERROR(MATCH(A885,OFFSET(Activiteitenoverzicht!$D$5:$D$10001,O885,0), 0)+O885, "-"), "-")</f>
        <v>-</v>
      </c>
      <c r="U885" t="str">
        <f ca="1">IF(ISNUMBER(R885), IFERROR(MATCH(A885,OFFSET(Activiteitenoverzicht!$D$5:$D$10001,R885,0), 0)+R885, "-"), "-")</f>
        <v>-</v>
      </c>
      <c r="X885" t="str">
        <f ca="1">IF(ISNUMBER(U885), IFERROR(MATCH(A885,OFFSET(Activiteitenoverzicht!$D$5:$D$10001,U885,0), 0)+U885, "-"), "-")</f>
        <v>-</v>
      </c>
      <c r="AA885" t="str">
        <f ca="1">IF(ISNUMBER(X885), IFERROR(MATCH(A885,OFFSET(Activiteitenoverzicht!$D$5:$D$10001,X885,0), 0)+X885, "-"), "-")</f>
        <v>-</v>
      </c>
    </row>
    <row r="886" spans="2:27" x14ac:dyDescent="0.25">
      <c r="B886">
        <f t="shared" si="13"/>
        <v>0</v>
      </c>
      <c r="C886" t="e">
        <f>MATCH(A886,Activiteitenoverzicht!$D$5:$D$10001, 0)</f>
        <v>#N/A</v>
      </c>
      <c r="D886" t="e" cm="1">
        <f t="array" ref="D886">IF(INDEX(Activiteitenoverzicht!$B$5:$B$10001,C886)&lt;&gt;0,INDEX(Activiteitenoverzicht!$B$5:$B$10001,C886),"niet gevonden")</f>
        <v>#N/A</v>
      </c>
      <c r="E886" t="e" cm="1">
        <f t="array" ref="E886">IF(INDEX(Activiteitenoverzicht!$G$5:$G$10001,C886)&lt;&gt;0,INDEX(Activiteitenoverzicht!$G$5:$G$10001,C886),"niet gevonden")</f>
        <v>#N/A</v>
      </c>
      <c r="F886" t="str">
        <f ca="1">IFERROR(MATCH(A886,OFFSET(Activiteitenoverzicht!$D$5:$D$2079,C886,0), 0)+C886, "-")</f>
        <v>-</v>
      </c>
      <c r="G886" t="str" cm="1">
        <f t="array" aca="1" ref="G886" ca="1">IF(ISNUMBER(F886),IF(INDEX(Activiteitenoverzicht!$B$5:$B$10001,F886)&lt;&gt;0,INDEX(Activiteitenoverzicht!$B$5:$B$10001,F886),"niet gevonden"),"-")</f>
        <v>-</v>
      </c>
      <c r="H886" t="str" cm="1">
        <f t="array" aca="1" ref="H886" ca="1">IF(ISNUMBER(F886),IF(INDEX(Activiteitenoverzicht!$G$5:$G$10001,F886)&lt;&gt;0,INDEX(Activiteitenoverzicht!$G$5:$G$10001,F886),"niet gevonden"),"-")</f>
        <v>-</v>
      </c>
      <c r="I886" t="str">
        <f ca="1">IF(ISNUMBER(F886), IFERROR(MATCH(A886,OFFSET(Activiteitenoverzicht!$D$5:$D$10001,F886,0), 0)+F886, "-"), "-")</f>
        <v>-</v>
      </c>
      <c r="J886" t="str" cm="1">
        <f t="array" aca="1" ref="J886" ca="1">IF(ISNUMBER(I886),IF(INDEX(Activiteitenoverzicht!$B$5:$B$10001,I886)&lt;&gt;0,INDEX(Activiteitenoverzicht!$B$5:$B$10001,I886),"niet gevonden"),"-")</f>
        <v>-</v>
      </c>
      <c r="K886" t="str" cm="1">
        <f t="array" aca="1" ref="K886" ca="1">IF(ISNUMBER(I886),IF(INDEX(Activiteitenoverzicht!$G$5:$G$10001,I886)&lt;&gt;0,INDEX(Activiteitenoverzicht!$G$5:$G$10001,I886),"niet gevonden"),"-")</f>
        <v>-</v>
      </c>
      <c r="L886" t="str">
        <f ca="1">IF(ISNUMBER(I886), IFERROR(MATCH(A886,OFFSET(Activiteitenoverzicht!$D$5:$D$10001,I886,0), 0)+I886, "-"), "-")</f>
        <v>-</v>
      </c>
      <c r="M886" t="str" cm="1">
        <f t="array" aca="1" ref="M886" ca="1">IF(ISNUMBER(L886),IF(INDEX(Activiteitenoverzicht!$B$5:$B$10001,L886)&lt;&gt;0,INDEX(Activiteitenoverzicht!$B$5:$B$10001,L886),"niet gevonden"),"-")</f>
        <v>-</v>
      </c>
      <c r="N886" t="str" cm="1">
        <f t="array" aca="1" ref="N886" ca="1">IF(ISNUMBER(L886),IF(INDEX(Activiteitenoverzicht!$G$5:$G$10001,L886)&lt;&gt;0,INDEX(Activiteitenoverzicht!$G$5:$G$10001,L886),"niet gevonden"),"-")</f>
        <v>-</v>
      </c>
      <c r="O886" t="str">
        <f ca="1">IF(ISNUMBER(L886), IFERROR(MATCH(A886,OFFSET(Activiteitenoverzicht!$D$5:$D$10001,L886,0), 0)+L886, "-"), "-")</f>
        <v>-</v>
      </c>
      <c r="R886" t="str">
        <f ca="1">IF(ISNUMBER(O886), IFERROR(MATCH(A886,OFFSET(Activiteitenoverzicht!$D$5:$D$10001,O886,0), 0)+O886, "-"), "-")</f>
        <v>-</v>
      </c>
      <c r="U886" t="str">
        <f ca="1">IF(ISNUMBER(R886), IFERROR(MATCH(A886,OFFSET(Activiteitenoverzicht!$D$5:$D$10001,R886,0), 0)+R886, "-"), "-")</f>
        <v>-</v>
      </c>
      <c r="X886" t="str">
        <f ca="1">IF(ISNUMBER(U886), IFERROR(MATCH(A886,OFFSET(Activiteitenoverzicht!$D$5:$D$10001,U886,0), 0)+U886, "-"), "-")</f>
        <v>-</v>
      </c>
      <c r="AA886" t="str">
        <f ca="1">IF(ISNUMBER(X886), IFERROR(MATCH(A886,OFFSET(Activiteitenoverzicht!$D$5:$D$10001,X886,0), 0)+X886, "-"), "-")</f>
        <v>-</v>
      </c>
    </row>
    <row r="887" spans="2:27" x14ac:dyDescent="0.25">
      <c r="B887">
        <f t="shared" si="13"/>
        <v>0</v>
      </c>
      <c r="C887" t="e">
        <f>MATCH(A887,Activiteitenoverzicht!$D$5:$D$10001, 0)</f>
        <v>#N/A</v>
      </c>
      <c r="D887" t="e" cm="1">
        <f t="array" ref="D887">IF(INDEX(Activiteitenoverzicht!$B$5:$B$10001,C887)&lt;&gt;0,INDEX(Activiteitenoverzicht!$B$5:$B$10001,C887),"niet gevonden")</f>
        <v>#N/A</v>
      </c>
      <c r="E887" t="e" cm="1">
        <f t="array" ref="E887">IF(INDEX(Activiteitenoverzicht!$G$5:$G$10001,C887)&lt;&gt;0,INDEX(Activiteitenoverzicht!$G$5:$G$10001,C887),"niet gevonden")</f>
        <v>#N/A</v>
      </c>
      <c r="F887" t="str">
        <f ca="1">IFERROR(MATCH(A887,OFFSET(Activiteitenoverzicht!$D$5:$D$2079,C887,0), 0)+C887, "-")</f>
        <v>-</v>
      </c>
      <c r="G887" t="str" cm="1">
        <f t="array" aca="1" ref="G887" ca="1">IF(ISNUMBER(F887),IF(INDEX(Activiteitenoverzicht!$B$5:$B$10001,F887)&lt;&gt;0,INDEX(Activiteitenoverzicht!$B$5:$B$10001,F887),"niet gevonden"),"-")</f>
        <v>-</v>
      </c>
      <c r="H887" t="str" cm="1">
        <f t="array" aca="1" ref="H887" ca="1">IF(ISNUMBER(F887),IF(INDEX(Activiteitenoverzicht!$G$5:$G$10001,F887)&lt;&gt;0,INDEX(Activiteitenoverzicht!$G$5:$G$10001,F887),"niet gevonden"),"-")</f>
        <v>-</v>
      </c>
      <c r="I887" t="str">
        <f ca="1">IF(ISNUMBER(F887), IFERROR(MATCH(A887,OFFSET(Activiteitenoverzicht!$D$5:$D$10001,F887,0), 0)+F887, "-"), "-")</f>
        <v>-</v>
      </c>
      <c r="J887" t="str" cm="1">
        <f t="array" aca="1" ref="J887" ca="1">IF(ISNUMBER(I887),IF(INDEX(Activiteitenoverzicht!$B$5:$B$10001,I887)&lt;&gt;0,INDEX(Activiteitenoverzicht!$B$5:$B$10001,I887),"niet gevonden"),"-")</f>
        <v>-</v>
      </c>
      <c r="K887" t="str" cm="1">
        <f t="array" aca="1" ref="K887" ca="1">IF(ISNUMBER(I887),IF(INDEX(Activiteitenoverzicht!$G$5:$G$10001,I887)&lt;&gt;0,INDEX(Activiteitenoverzicht!$G$5:$G$10001,I887),"niet gevonden"),"-")</f>
        <v>-</v>
      </c>
      <c r="L887" t="str">
        <f ca="1">IF(ISNUMBER(I887), IFERROR(MATCH(A887,OFFSET(Activiteitenoverzicht!$D$5:$D$10001,I887,0), 0)+I887, "-"), "-")</f>
        <v>-</v>
      </c>
      <c r="M887" t="str" cm="1">
        <f t="array" aca="1" ref="M887" ca="1">IF(ISNUMBER(L887),IF(INDEX(Activiteitenoverzicht!$B$5:$B$10001,L887)&lt;&gt;0,INDEX(Activiteitenoverzicht!$B$5:$B$10001,L887),"niet gevonden"),"-")</f>
        <v>-</v>
      </c>
      <c r="N887" t="str" cm="1">
        <f t="array" aca="1" ref="N887" ca="1">IF(ISNUMBER(L887),IF(INDEX(Activiteitenoverzicht!$G$5:$G$10001,L887)&lt;&gt;0,INDEX(Activiteitenoverzicht!$G$5:$G$10001,L887),"niet gevonden"),"-")</f>
        <v>-</v>
      </c>
      <c r="O887" t="str">
        <f ca="1">IF(ISNUMBER(L887), IFERROR(MATCH(A887,OFFSET(Activiteitenoverzicht!$D$5:$D$10001,L887,0), 0)+L887, "-"), "-")</f>
        <v>-</v>
      </c>
      <c r="R887" t="str">
        <f ca="1">IF(ISNUMBER(O887), IFERROR(MATCH(A887,OFFSET(Activiteitenoverzicht!$D$5:$D$10001,O887,0), 0)+O887, "-"), "-")</f>
        <v>-</v>
      </c>
      <c r="U887" t="str">
        <f ca="1">IF(ISNUMBER(R887), IFERROR(MATCH(A887,OFFSET(Activiteitenoverzicht!$D$5:$D$10001,R887,0), 0)+R887, "-"), "-")</f>
        <v>-</v>
      </c>
      <c r="X887" t="str">
        <f ca="1">IF(ISNUMBER(U887), IFERROR(MATCH(A887,OFFSET(Activiteitenoverzicht!$D$5:$D$10001,U887,0), 0)+U887, "-"), "-")</f>
        <v>-</v>
      </c>
      <c r="AA887" t="str">
        <f ca="1">IF(ISNUMBER(X887), IFERROR(MATCH(A887,OFFSET(Activiteitenoverzicht!$D$5:$D$10001,X887,0), 0)+X887, "-"), "-")</f>
        <v>-</v>
      </c>
    </row>
    <row r="888" spans="2:27" x14ac:dyDescent="0.25">
      <c r="B888">
        <f t="shared" si="13"/>
        <v>0</v>
      </c>
      <c r="C888" t="e">
        <f>MATCH(A888,Activiteitenoverzicht!$D$5:$D$10001, 0)</f>
        <v>#N/A</v>
      </c>
      <c r="D888" t="e" cm="1">
        <f t="array" ref="D888">IF(INDEX(Activiteitenoverzicht!$B$5:$B$10001,C888)&lt;&gt;0,INDEX(Activiteitenoverzicht!$B$5:$B$10001,C888),"niet gevonden")</f>
        <v>#N/A</v>
      </c>
      <c r="E888" t="e" cm="1">
        <f t="array" ref="E888">IF(INDEX(Activiteitenoverzicht!$G$5:$G$10001,C888)&lt;&gt;0,INDEX(Activiteitenoverzicht!$G$5:$G$10001,C888),"niet gevonden")</f>
        <v>#N/A</v>
      </c>
      <c r="F888" t="str">
        <f ca="1">IFERROR(MATCH(A888,OFFSET(Activiteitenoverzicht!$D$5:$D$2079,C888,0), 0)+C888, "-")</f>
        <v>-</v>
      </c>
      <c r="G888" t="str" cm="1">
        <f t="array" aca="1" ref="G888" ca="1">IF(ISNUMBER(F888),IF(INDEX(Activiteitenoverzicht!$B$5:$B$10001,F888)&lt;&gt;0,INDEX(Activiteitenoverzicht!$B$5:$B$10001,F888),"niet gevonden"),"-")</f>
        <v>-</v>
      </c>
      <c r="H888" t="str" cm="1">
        <f t="array" aca="1" ref="H888" ca="1">IF(ISNUMBER(F888),IF(INDEX(Activiteitenoverzicht!$G$5:$G$10001,F888)&lt;&gt;0,INDEX(Activiteitenoverzicht!$G$5:$G$10001,F888),"niet gevonden"),"-")</f>
        <v>-</v>
      </c>
      <c r="I888" t="str">
        <f ca="1">IF(ISNUMBER(F888), IFERROR(MATCH(A888,OFFSET(Activiteitenoverzicht!$D$5:$D$10001,F888,0), 0)+F888, "-"), "-")</f>
        <v>-</v>
      </c>
      <c r="J888" t="str" cm="1">
        <f t="array" aca="1" ref="J888" ca="1">IF(ISNUMBER(I888),IF(INDEX(Activiteitenoverzicht!$B$5:$B$10001,I888)&lt;&gt;0,INDEX(Activiteitenoverzicht!$B$5:$B$10001,I888),"niet gevonden"),"-")</f>
        <v>-</v>
      </c>
      <c r="K888" t="str" cm="1">
        <f t="array" aca="1" ref="K888" ca="1">IF(ISNUMBER(I888),IF(INDEX(Activiteitenoverzicht!$G$5:$G$10001,I888)&lt;&gt;0,INDEX(Activiteitenoverzicht!$G$5:$G$10001,I888),"niet gevonden"),"-")</f>
        <v>-</v>
      </c>
      <c r="L888" t="str">
        <f ca="1">IF(ISNUMBER(I888), IFERROR(MATCH(A888,OFFSET(Activiteitenoverzicht!$D$5:$D$10001,I888,0), 0)+I888, "-"), "-")</f>
        <v>-</v>
      </c>
      <c r="M888" t="str" cm="1">
        <f t="array" aca="1" ref="M888" ca="1">IF(ISNUMBER(L888),IF(INDEX(Activiteitenoverzicht!$B$5:$B$10001,L888)&lt;&gt;0,INDEX(Activiteitenoverzicht!$B$5:$B$10001,L888),"niet gevonden"),"-")</f>
        <v>-</v>
      </c>
      <c r="N888" t="str" cm="1">
        <f t="array" aca="1" ref="N888" ca="1">IF(ISNUMBER(L888),IF(INDEX(Activiteitenoverzicht!$G$5:$G$10001,L888)&lt;&gt;0,INDEX(Activiteitenoverzicht!$G$5:$G$10001,L888),"niet gevonden"),"-")</f>
        <v>-</v>
      </c>
      <c r="O888" t="str">
        <f ca="1">IF(ISNUMBER(L888), IFERROR(MATCH(A888,OFFSET(Activiteitenoverzicht!$D$5:$D$10001,L888,0), 0)+L888, "-"), "-")</f>
        <v>-</v>
      </c>
      <c r="R888" t="str">
        <f ca="1">IF(ISNUMBER(O888), IFERROR(MATCH(A888,OFFSET(Activiteitenoverzicht!$D$5:$D$10001,O888,0), 0)+O888, "-"), "-")</f>
        <v>-</v>
      </c>
      <c r="U888" t="str">
        <f ca="1">IF(ISNUMBER(R888), IFERROR(MATCH(A888,OFFSET(Activiteitenoverzicht!$D$5:$D$10001,R888,0), 0)+R888, "-"), "-")</f>
        <v>-</v>
      </c>
      <c r="X888" t="str">
        <f ca="1">IF(ISNUMBER(U888), IFERROR(MATCH(A888,OFFSET(Activiteitenoverzicht!$D$5:$D$10001,U888,0), 0)+U888, "-"), "-")</f>
        <v>-</v>
      </c>
      <c r="AA888" t="str">
        <f ca="1">IF(ISNUMBER(X888), IFERROR(MATCH(A888,OFFSET(Activiteitenoverzicht!$D$5:$D$10001,X888,0), 0)+X888, "-"), "-")</f>
        <v>-</v>
      </c>
    </row>
    <row r="889" spans="2:27" x14ac:dyDescent="0.25">
      <c r="B889">
        <f t="shared" si="13"/>
        <v>0</v>
      </c>
      <c r="C889" t="e">
        <f>MATCH(A889,Activiteitenoverzicht!$D$5:$D$10001, 0)</f>
        <v>#N/A</v>
      </c>
      <c r="D889" t="e" cm="1">
        <f t="array" ref="D889">IF(INDEX(Activiteitenoverzicht!$B$5:$B$10001,C889)&lt;&gt;0,INDEX(Activiteitenoverzicht!$B$5:$B$10001,C889),"niet gevonden")</f>
        <v>#N/A</v>
      </c>
      <c r="E889" t="e" cm="1">
        <f t="array" ref="E889">IF(INDEX(Activiteitenoverzicht!$G$5:$G$10001,C889)&lt;&gt;0,INDEX(Activiteitenoverzicht!$G$5:$G$10001,C889),"niet gevonden")</f>
        <v>#N/A</v>
      </c>
      <c r="F889" t="str">
        <f ca="1">IFERROR(MATCH(A889,OFFSET(Activiteitenoverzicht!$D$5:$D$2079,C889,0), 0)+C889, "-")</f>
        <v>-</v>
      </c>
      <c r="G889" t="str" cm="1">
        <f t="array" aca="1" ref="G889" ca="1">IF(ISNUMBER(F889),IF(INDEX(Activiteitenoverzicht!$B$5:$B$10001,F889)&lt;&gt;0,INDEX(Activiteitenoverzicht!$B$5:$B$10001,F889),"niet gevonden"),"-")</f>
        <v>-</v>
      </c>
      <c r="H889" t="str" cm="1">
        <f t="array" aca="1" ref="H889" ca="1">IF(ISNUMBER(F889),IF(INDEX(Activiteitenoverzicht!$G$5:$G$10001,F889)&lt;&gt;0,INDEX(Activiteitenoverzicht!$G$5:$G$10001,F889),"niet gevonden"),"-")</f>
        <v>-</v>
      </c>
      <c r="I889" t="str">
        <f ca="1">IF(ISNUMBER(F889), IFERROR(MATCH(A889,OFFSET(Activiteitenoverzicht!$D$5:$D$10001,F889,0), 0)+F889, "-"), "-")</f>
        <v>-</v>
      </c>
      <c r="J889" t="str" cm="1">
        <f t="array" aca="1" ref="J889" ca="1">IF(ISNUMBER(I889),IF(INDEX(Activiteitenoverzicht!$B$5:$B$10001,I889)&lt;&gt;0,INDEX(Activiteitenoverzicht!$B$5:$B$10001,I889),"niet gevonden"),"-")</f>
        <v>-</v>
      </c>
      <c r="K889" t="str" cm="1">
        <f t="array" aca="1" ref="K889" ca="1">IF(ISNUMBER(I889),IF(INDEX(Activiteitenoverzicht!$G$5:$G$10001,I889)&lt;&gt;0,INDEX(Activiteitenoverzicht!$G$5:$G$10001,I889),"niet gevonden"),"-")</f>
        <v>-</v>
      </c>
      <c r="L889" t="str">
        <f ca="1">IF(ISNUMBER(I889), IFERROR(MATCH(A889,OFFSET(Activiteitenoverzicht!$D$5:$D$10001,I889,0), 0)+I889, "-"), "-")</f>
        <v>-</v>
      </c>
      <c r="M889" t="str" cm="1">
        <f t="array" aca="1" ref="M889" ca="1">IF(ISNUMBER(L889),IF(INDEX(Activiteitenoverzicht!$B$5:$B$10001,L889)&lt;&gt;0,INDEX(Activiteitenoverzicht!$B$5:$B$10001,L889),"niet gevonden"),"-")</f>
        <v>-</v>
      </c>
      <c r="N889" t="str" cm="1">
        <f t="array" aca="1" ref="N889" ca="1">IF(ISNUMBER(L889),IF(INDEX(Activiteitenoverzicht!$G$5:$G$10001,L889)&lt;&gt;0,INDEX(Activiteitenoverzicht!$G$5:$G$10001,L889),"niet gevonden"),"-")</f>
        <v>-</v>
      </c>
      <c r="O889" t="str">
        <f ca="1">IF(ISNUMBER(L889), IFERROR(MATCH(A889,OFFSET(Activiteitenoverzicht!$D$5:$D$10001,L889,0), 0)+L889, "-"), "-")</f>
        <v>-</v>
      </c>
      <c r="R889" t="str">
        <f ca="1">IF(ISNUMBER(O889), IFERROR(MATCH(A889,OFFSET(Activiteitenoverzicht!$D$5:$D$10001,O889,0), 0)+O889, "-"), "-")</f>
        <v>-</v>
      </c>
      <c r="U889" t="str">
        <f ca="1">IF(ISNUMBER(R889), IFERROR(MATCH(A889,OFFSET(Activiteitenoverzicht!$D$5:$D$10001,R889,0), 0)+R889, "-"), "-")</f>
        <v>-</v>
      </c>
      <c r="X889" t="str">
        <f ca="1">IF(ISNUMBER(U889), IFERROR(MATCH(A889,OFFSET(Activiteitenoverzicht!$D$5:$D$10001,U889,0), 0)+U889, "-"), "-")</f>
        <v>-</v>
      </c>
      <c r="AA889" t="str">
        <f ca="1">IF(ISNUMBER(X889), IFERROR(MATCH(A889,OFFSET(Activiteitenoverzicht!$D$5:$D$10001,X889,0), 0)+X889, "-"), "-")</f>
        <v>-</v>
      </c>
    </row>
    <row r="890" spans="2:27" x14ac:dyDescent="0.25">
      <c r="B890">
        <f t="shared" si="13"/>
        <v>0</v>
      </c>
      <c r="C890" t="e">
        <f>MATCH(A890,Activiteitenoverzicht!$D$5:$D$10001, 0)</f>
        <v>#N/A</v>
      </c>
      <c r="D890" t="e" cm="1">
        <f t="array" ref="D890">IF(INDEX(Activiteitenoverzicht!$B$5:$B$10001,C890)&lt;&gt;0,INDEX(Activiteitenoverzicht!$B$5:$B$10001,C890),"niet gevonden")</f>
        <v>#N/A</v>
      </c>
      <c r="E890" t="e" cm="1">
        <f t="array" ref="E890">IF(INDEX(Activiteitenoverzicht!$G$5:$G$10001,C890)&lt;&gt;0,INDEX(Activiteitenoverzicht!$G$5:$G$10001,C890),"niet gevonden")</f>
        <v>#N/A</v>
      </c>
      <c r="F890" t="str">
        <f ca="1">IFERROR(MATCH(A890,OFFSET(Activiteitenoverzicht!$D$5:$D$2079,C890,0), 0)+C890, "-")</f>
        <v>-</v>
      </c>
      <c r="G890" t="str" cm="1">
        <f t="array" aca="1" ref="G890" ca="1">IF(ISNUMBER(F890),IF(INDEX(Activiteitenoverzicht!$B$5:$B$10001,F890)&lt;&gt;0,INDEX(Activiteitenoverzicht!$B$5:$B$10001,F890),"niet gevonden"),"-")</f>
        <v>-</v>
      </c>
      <c r="H890" t="str" cm="1">
        <f t="array" aca="1" ref="H890" ca="1">IF(ISNUMBER(F890),IF(INDEX(Activiteitenoverzicht!$G$5:$G$10001,F890)&lt;&gt;0,INDEX(Activiteitenoverzicht!$G$5:$G$10001,F890),"niet gevonden"),"-")</f>
        <v>-</v>
      </c>
      <c r="I890" t="str">
        <f ca="1">IF(ISNUMBER(F890), IFERROR(MATCH(A890,OFFSET(Activiteitenoverzicht!$D$5:$D$10001,F890,0), 0)+F890, "-"), "-")</f>
        <v>-</v>
      </c>
      <c r="J890" t="str" cm="1">
        <f t="array" aca="1" ref="J890" ca="1">IF(ISNUMBER(I890),IF(INDEX(Activiteitenoverzicht!$B$5:$B$10001,I890)&lt;&gt;0,INDEX(Activiteitenoverzicht!$B$5:$B$10001,I890),"niet gevonden"),"-")</f>
        <v>-</v>
      </c>
      <c r="K890" t="str" cm="1">
        <f t="array" aca="1" ref="K890" ca="1">IF(ISNUMBER(I890),IF(INDEX(Activiteitenoverzicht!$G$5:$G$10001,I890)&lt;&gt;0,INDEX(Activiteitenoverzicht!$G$5:$G$10001,I890),"niet gevonden"),"-")</f>
        <v>-</v>
      </c>
      <c r="L890" t="str">
        <f ca="1">IF(ISNUMBER(I890), IFERROR(MATCH(A890,OFFSET(Activiteitenoverzicht!$D$5:$D$10001,I890,0), 0)+I890, "-"), "-")</f>
        <v>-</v>
      </c>
      <c r="M890" t="str" cm="1">
        <f t="array" aca="1" ref="M890" ca="1">IF(ISNUMBER(L890),IF(INDEX(Activiteitenoverzicht!$B$5:$B$10001,L890)&lt;&gt;0,INDEX(Activiteitenoverzicht!$B$5:$B$10001,L890),"niet gevonden"),"-")</f>
        <v>-</v>
      </c>
      <c r="N890" t="str" cm="1">
        <f t="array" aca="1" ref="N890" ca="1">IF(ISNUMBER(L890),IF(INDEX(Activiteitenoverzicht!$G$5:$G$10001,L890)&lt;&gt;0,INDEX(Activiteitenoverzicht!$G$5:$G$10001,L890),"niet gevonden"),"-")</f>
        <v>-</v>
      </c>
      <c r="O890" t="str">
        <f ca="1">IF(ISNUMBER(L890), IFERROR(MATCH(A890,OFFSET(Activiteitenoverzicht!$D$5:$D$10001,L890,0), 0)+L890, "-"), "-")</f>
        <v>-</v>
      </c>
      <c r="R890" t="str">
        <f ca="1">IF(ISNUMBER(O890), IFERROR(MATCH(A890,OFFSET(Activiteitenoverzicht!$D$5:$D$10001,O890,0), 0)+O890, "-"), "-")</f>
        <v>-</v>
      </c>
      <c r="U890" t="str">
        <f ca="1">IF(ISNUMBER(R890), IFERROR(MATCH(A890,OFFSET(Activiteitenoverzicht!$D$5:$D$10001,R890,0), 0)+R890, "-"), "-")</f>
        <v>-</v>
      </c>
      <c r="X890" t="str">
        <f ca="1">IF(ISNUMBER(U890), IFERROR(MATCH(A890,OFFSET(Activiteitenoverzicht!$D$5:$D$10001,U890,0), 0)+U890, "-"), "-")</f>
        <v>-</v>
      </c>
      <c r="AA890" t="str">
        <f ca="1">IF(ISNUMBER(X890), IFERROR(MATCH(A890,OFFSET(Activiteitenoverzicht!$D$5:$D$10001,X890,0), 0)+X890, "-"), "-")</f>
        <v>-</v>
      </c>
    </row>
    <row r="891" spans="2:27" x14ac:dyDescent="0.25">
      <c r="B891">
        <f t="shared" ref="B891:B954" si="14">A891</f>
        <v>0</v>
      </c>
      <c r="C891" t="e">
        <f>MATCH(A891,Activiteitenoverzicht!$D$5:$D$10001, 0)</f>
        <v>#N/A</v>
      </c>
      <c r="D891" t="e" cm="1">
        <f t="array" ref="D891">IF(INDEX(Activiteitenoverzicht!$B$5:$B$10001,C891)&lt;&gt;0,INDEX(Activiteitenoverzicht!$B$5:$B$10001,C891),"niet gevonden")</f>
        <v>#N/A</v>
      </c>
      <c r="E891" t="e" cm="1">
        <f t="array" ref="E891">IF(INDEX(Activiteitenoverzicht!$G$5:$G$10001,C891)&lt;&gt;0,INDEX(Activiteitenoverzicht!$G$5:$G$10001,C891),"niet gevonden")</f>
        <v>#N/A</v>
      </c>
      <c r="F891" t="str">
        <f ca="1">IFERROR(MATCH(A891,OFFSET(Activiteitenoverzicht!$D$5:$D$2079,C891,0), 0)+C891, "-")</f>
        <v>-</v>
      </c>
      <c r="G891" t="str" cm="1">
        <f t="array" aca="1" ref="G891" ca="1">IF(ISNUMBER(F891),IF(INDEX(Activiteitenoverzicht!$B$5:$B$10001,F891)&lt;&gt;0,INDEX(Activiteitenoverzicht!$B$5:$B$10001,F891),"niet gevonden"),"-")</f>
        <v>-</v>
      </c>
      <c r="H891" t="str" cm="1">
        <f t="array" aca="1" ref="H891" ca="1">IF(ISNUMBER(F891),IF(INDEX(Activiteitenoverzicht!$G$5:$G$10001,F891)&lt;&gt;0,INDEX(Activiteitenoverzicht!$G$5:$G$10001,F891),"niet gevonden"),"-")</f>
        <v>-</v>
      </c>
      <c r="I891" t="str">
        <f ca="1">IF(ISNUMBER(F891), IFERROR(MATCH(A891,OFFSET(Activiteitenoverzicht!$D$5:$D$10001,F891,0), 0)+F891, "-"), "-")</f>
        <v>-</v>
      </c>
      <c r="J891" t="str" cm="1">
        <f t="array" aca="1" ref="J891" ca="1">IF(ISNUMBER(I891),IF(INDEX(Activiteitenoverzicht!$B$5:$B$10001,I891)&lt;&gt;0,INDEX(Activiteitenoverzicht!$B$5:$B$10001,I891),"niet gevonden"),"-")</f>
        <v>-</v>
      </c>
      <c r="K891" t="str" cm="1">
        <f t="array" aca="1" ref="K891" ca="1">IF(ISNUMBER(I891),IF(INDEX(Activiteitenoverzicht!$G$5:$G$10001,I891)&lt;&gt;0,INDEX(Activiteitenoverzicht!$G$5:$G$10001,I891),"niet gevonden"),"-")</f>
        <v>-</v>
      </c>
      <c r="L891" t="str">
        <f ca="1">IF(ISNUMBER(I891), IFERROR(MATCH(A891,OFFSET(Activiteitenoverzicht!$D$5:$D$10001,I891,0), 0)+I891, "-"), "-")</f>
        <v>-</v>
      </c>
      <c r="M891" t="str" cm="1">
        <f t="array" aca="1" ref="M891" ca="1">IF(ISNUMBER(L891),IF(INDEX(Activiteitenoverzicht!$B$5:$B$10001,L891)&lt;&gt;0,INDEX(Activiteitenoverzicht!$B$5:$B$10001,L891),"niet gevonden"),"-")</f>
        <v>-</v>
      </c>
      <c r="N891" t="str" cm="1">
        <f t="array" aca="1" ref="N891" ca="1">IF(ISNUMBER(L891),IF(INDEX(Activiteitenoverzicht!$G$5:$G$10001,L891)&lt;&gt;0,INDEX(Activiteitenoverzicht!$G$5:$G$10001,L891),"niet gevonden"),"-")</f>
        <v>-</v>
      </c>
      <c r="O891" t="str">
        <f ca="1">IF(ISNUMBER(L891), IFERROR(MATCH(A891,OFFSET(Activiteitenoverzicht!$D$5:$D$10001,L891,0), 0)+L891, "-"), "-")</f>
        <v>-</v>
      </c>
      <c r="R891" t="str">
        <f ca="1">IF(ISNUMBER(O891), IFERROR(MATCH(A891,OFFSET(Activiteitenoverzicht!$D$5:$D$10001,O891,0), 0)+O891, "-"), "-")</f>
        <v>-</v>
      </c>
      <c r="U891" t="str">
        <f ca="1">IF(ISNUMBER(R891), IFERROR(MATCH(A891,OFFSET(Activiteitenoverzicht!$D$5:$D$10001,R891,0), 0)+R891, "-"), "-")</f>
        <v>-</v>
      </c>
      <c r="X891" t="str">
        <f ca="1">IF(ISNUMBER(U891), IFERROR(MATCH(A891,OFFSET(Activiteitenoverzicht!$D$5:$D$10001,U891,0), 0)+U891, "-"), "-")</f>
        <v>-</v>
      </c>
      <c r="AA891" t="str">
        <f ca="1">IF(ISNUMBER(X891), IFERROR(MATCH(A891,OFFSET(Activiteitenoverzicht!$D$5:$D$10001,X891,0), 0)+X891, "-"), "-")</f>
        <v>-</v>
      </c>
    </row>
    <row r="892" spans="2:27" x14ac:dyDescent="0.25">
      <c r="B892">
        <f t="shared" si="14"/>
        <v>0</v>
      </c>
      <c r="C892" t="e">
        <f>MATCH(A892,Activiteitenoverzicht!$D$5:$D$10001, 0)</f>
        <v>#N/A</v>
      </c>
      <c r="D892" t="e" cm="1">
        <f t="array" ref="D892">IF(INDEX(Activiteitenoverzicht!$B$5:$B$10001,C892)&lt;&gt;0,INDEX(Activiteitenoverzicht!$B$5:$B$10001,C892),"niet gevonden")</f>
        <v>#N/A</v>
      </c>
      <c r="E892" t="e" cm="1">
        <f t="array" ref="E892">IF(INDEX(Activiteitenoverzicht!$G$5:$G$10001,C892)&lt;&gt;0,INDEX(Activiteitenoverzicht!$G$5:$G$10001,C892),"niet gevonden")</f>
        <v>#N/A</v>
      </c>
      <c r="F892" t="str">
        <f ca="1">IFERROR(MATCH(A892,OFFSET(Activiteitenoverzicht!$D$5:$D$2079,C892,0), 0)+C892, "-")</f>
        <v>-</v>
      </c>
      <c r="G892" t="str" cm="1">
        <f t="array" aca="1" ref="G892" ca="1">IF(ISNUMBER(F892),IF(INDEX(Activiteitenoverzicht!$B$5:$B$10001,F892)&lt;&gt;0,INDEX(Activiteitenoverzicht!$B$5:$B$10001,F892),"niet gevonden"),"-")</f>
        <v>-</v>
      </c>
      <c r="H892" t="str" cm="1">
        <f t="array" aca="1" ref="H892" ca="1">IF(ISNUMBER(F892),IF(INDEX(Activiteitenoverzicht!$G$5:$G$10001,F892)&lt;&gt;0,INDEX(Activiteitenoverzicht!$G$5:$G$10001,F892),"niet gevonden"),"-")</f>
        <v>-</v>
      </c>
      <c r="I892" t="str">
        <f ca="1">IF(ISNUMBER(F892), IFERROR(MATCH(A892,OFFSET(Activiteitenoverzicht!$D$5:$D$10001,F892,0), 0)+F892, "-"), "-")</f>
        <v>-</v>
      </c>
      <c r="J892" t="str" cm="1">
        <f t="array" aca="1" ref="J892" ca="1">IF(ISNUMBER(I892),IF(INDEX(Activiteitenoverzicht!$B$5:$B$10001,I892)&lt;&gt;0,INDEX(Activiteitenoverzicht!$B$5:$B$10001,I892),"niet gevonden"),"-")</f>
        <v>-</v>
      </c>
      <c r="K892" t="str" cm="1">
        <f t="array" aca="1" ref="K892" ca="1">IF(ISNUMBER(I892),IF(INDEX(Activiteitenoverzicht!$G$5:$G$10001,I892)&lt;&gt;0,INDEX(Activiteitenoverzicht!$G$5:$G$10001,I892),"niet gevonden"),"-")</f>
        <v>-</v>
      </c>
      <c r="L892" t="str">
        <f ca="1">IF(ISNUMBER(I892), IFERROR(MATCH(A892,OFFSET(Activiteitenoverzicht!$D$5:$D$10001,I892,0), 0)+I892, "-"), "-")</f>
        <v>-</v>
      </c>
      <c r="M892" t="str" cm="1">
        <f t="array" aca="1" ref="M892" ca="1">IF(ISNUMBER(L892),IF(INDEX(Activiteitenoverzicht!$B$5:$B$10001,L892)&lt;&gt;0,INDEX(Activiteitenoverzicht!$B$5:$B$10001,L892),"niet gevonden"),"-")</f>
        <v>-</v>
      </c>
      <c r="N892" t="str" cm="1">
        <f t="array" aca="1" ref="N892" ca="1">IF(ISNUMBER(L892),IF(INDEX(Activiteitenoverzicht!$G$5:$G$10001,L892)&lt;&gt;0,INDEX(Activiteitenoverzicht!$G$5:$G$10001,L892),"niet gevonden"),"-")</f>
        <v>-</v>
      </c>
      <c r="O892" t="str">
        <f ca="1">IF(ISNUMBER(L892), IFERROR(MATCH(A892,OFFSET(Activiteitenoverzicht!$D$5:$D$10001,L892,0), 0)+L892, "-"), "-")</f>
        <v>-</v>
      </c>
      <c r="R892" t="str">
        <f ca="1">IF(ISNUMBER(O892), IFERROR(MATCH(A892,OFFSET(Activiteitenoverzicht!$D$5:$D$10001,O892,0), 0)+O892, "-"), "-")</f>
        <v>-</v>
      </c>
      <c r="U892" t="str">
        <f ca="1">IF(ISNUMBER(R892), IFERROR(MATCH(A892,OFFSET(Activiteitenoverzicht!$D$5:$D$10001,R892,0), 0)+R892, "-"), "-")</f>
        <v>-</v>
      </c>
      <c r="X892" t="str">
        <f ca="1">IF(ISNUMBER(U892), IFERROR(MATCH(A892,OFFSET(Activiteitenoverzicht!$D$5:$D$10001,U892,0), 0)+U892, "-"), "-")</f>
        <v>-</v>
      </c>
      <c r="AA892" t="str">
        <f ca="1">IF(ISNUMBER(X892), IFERROR(MATCH(A892,OFFSET(Activiteitenoverzicht!$D$5:$D$10001,X892,0), 0)+X892, "-"), "-")</f>
        <v>-</v>
      </c>
    </row>
    <row r="893" spans="2:27" x14ac:dyDescent="0.25">
      <c r="B893">
        <f t="shared" si="14"/>
        <v>0</v>
      </c>
      <c r="C893" t="e">
        <f>MATCH(A893,Activiteitenoverzicht!$D$5:$D$10001, 0)</f>
        <v>#N/A</v>
      </c>
      <c r="D893" t="e" cm="1">
        <f t="array" ref="D893">IF(INDEX(Activiteitenoverzicht!$B$5:$B$10001,C893)&lt;&gt;0,INDEX(Activiteitenoverzicht!$B$5:$B$10001,C893),"niet gevonden")</f>
        <v>#N/A</v>
      </c>
      <c r="E893" t="e" cm="1">
        <f t="array" ref="E893">IF(INDEX(Activiteitenoverzicht!$G$5:$G$10001,C893)&lt;&gt;0,INDEX(Activiteitenoverzicht!$G$5:$G$10001,C893),"niet gevonden")</f>
        <v>#N/A</v>
      </c>
      <c r="F893" t="str">
        <f ca="1">IFERROR(MATCH(A893,OFFSET(Activiteitenoverzicht!$D$5:$D$2079,C893,0), 0)+C893, "-")</f>
        <v>-</v>
      </c>
      <c r="G893" t="str" cm="1">
        <f t="array" aca="1" ref="G893" ca="1">IF(ISNUMBER(F893),IF(INDEX(Activiteitenoverzicht!$B$5:$B$10001,F893)&lt;&gt;0,INDEX(Activiteitenoverzicht!$B$5:$B$10001,F893),"niet gevonden"),"-")</f>
        <v>-</v>
      </c>
      <c r="H893" t="str" cm="1">
        <f t="array" aca="1" ref="H893" ca="1">IF(ISNUMBER(F893),IF(INDEX(Activiteitenoverzicht!$G$5:$G$10001,F893)&lt;&gt;0,INDEX(Activiteitenoverzicht!$G$5:$G$10001,F893),"niet gevonden"),"-")</f>
        <v>-</v>
      </c>
      <c r="I893" t="str">
        <f ca="1">IF(ISNUMBER(F893), IFERROR(MATCH(A893,OFFSET(Activiteitenoverzicht!$D$5:$D$10001,F893,0), 0)+F893, "-"), "-")</f>
        <v>-</v>
      </c>
      <c r="J893" t="str" cm="1">
        <f t="array" aca="1" ref="J893" ca="1">IF(ISNUMBER(I893),IF(INDEX(Activiteitenoverzicht!$B$5:$B$10001,I893)&lt;&gt;0,INDEX(Activiteitenoverzicht!$B$5:$B$10001,I893),"niet gevonden"),"-")</f>
        <v>-</v>
      </c>
      <c r="K893" t="str" cm="1">
        <f t="array" aca="1" ref="K893" ca="1">IF(ISNUMBER(I893),IF(INDEX(Activiteitenoverzicht!$G$5:$G$10001,I893)&lt;&gt;0,INDEX(Activiteitenoverzicht!$G$5:$G$10001,I893),"niet gevonden"),"-")</f>
        <v>-</v>
      </c>
      <c r="L893" t="str">
        <f ca="1">IF(ISNUMBER(I893), IFERROR(MATCH(A893,OFFSET(Activiteitenoverzicht!$D$5:$D$10001,I893,0), 0)+I893, "-"), "-")</f>
        <v>-</v>
      </c>
      <c r="M893" t="str" cm="1">
        <f t="array" aca="1" ref="M893" ca="1">IF(ISNUMBER(L893),IF(INDEX(Activiteitenoverzicht!$B$5:$B$10001,L893)&lt;&gt;0,INDEX(Activiteitenoverzicht!$B$5:$B$10001,L893),"niet gevonden"),"-")</f>
        <v>-</v>
      </c>
      <c r="N893" t="str" cm="1">
        <f t="array" aca="1" ref="N893" ca="1">IF(ISNUMBER(L893),IF(INDEX(Activiteitenoverzicht!$G$5:$G$10001,L893)&lt;&gt;0,INDEX(Activiteitenoverzicht!$G$5:$G$10001,L893),"niet gevonden"),"-")</f>
        <v>-</v>
      </c>
      <c r="O893" t="str">
        <f ca="1">IF(ISNUMBER(L893), IFERROR(MATCH(A893,OFFSET(Activiteitenoverzicht!$D$5:$D$10001,L893,0), 0)+L893, "-"), "-")</f>
        <v>-</v>
      </c>
      <c r="R893" t="str">
        <f ca="1">IF(ISNUMBER(O893), IFERROR(MATCH(A893,OFFSET(Activiteitenoverzicht!$D$5:$D$10001,O893,0), 0)+O893, "-"), "-")</f>
        <v>-</v>
      </c>
      <c r="U893" t="str">
        <f ca="1">IF(ISNUMBER(R893), IFERROR(MATCH(A893,OFFSET(Activiteitenoverzicht!$D$5:$D$10001,R893,0), 0)+R893, "-"), "-")</f>
        <v>-</v>
      </c>
      <c r="X893" t="str">
        <f ca="1">IF(ISNUMBER(U893), IFERROR(MATCH(A893,OFFSET(Activiteitenoverzicht!$D$5:$D$10001,U893,0), 0)+U893, "-"), "-")</f>
        <v>-</v>
      </c>
      <c r="AA893" t="str">
        <f ca="1">IF(ISNUMBER(X893), IFERROR(MATCH(A893,OFFSET(Activiteitenoverzicht!$D$5:$D$10001,X893,0), 0)+X893, "-"), "-")</f>
        <v>-</v>
      </c>
    </row>
    <row r="894" spans="2:27" x14ac:dyDescent="0.25">
      <c r="B894">
        <f t="shared" si="14"/>
        <v>0</v>
      </c>
      <c r="C894" t="e">
        <f>MATCH(A894,Activiteitenoverzicht!$D$5:$D$10001, 0)</f>
        <v>#N/A</v>
      </c>
      <c r="D894" t="e" cm="1">
        <f t="array" ref="D894">IF(INDEX(Activiteitenoverzicht!$B$5:$B$10001,C894)&lt;&gt;0,INDEX(Activiteitenoverzicht!$B$5:$B$10001,C894),"niet gevonden")</f>
        <v>#N/A</v>
      </c>
      <c r="E894" t="e" cm="1">
        <f t="array" ref="E894">IF(INDEX(Activiteitenoverzicht!$G$5:$G$10001,C894)&lt;&gt;0,INDEX(Activiteitenoverzicht!$G$5:$G$10001,C894),"niet gevonden")</f>
        <v>#N/A</v>
      </c>
      <c r="F894" t="str">
        <f ca="1">IFERROR(MATCH(A894,OFFSET(Activiteitenoverzicht!$D$5:$D$2079,C894,0), 0)+C894, "-")</f>
        <v>-</v>
      </c>
      <c r="G894" t="str" cm="1">
        <f t="array" aca="1" ref="G894" ca="1">IF(ISNUMBER(F894),IF(INDEX(Activiteitenoverzicht!$B$5:$B$10001,F894)&lt;&gt;0,INDEX(Activiteitenoverzicht!$B$5:$B$10001,F894),"niet gevonden"),"-")</f>
        <v>-</v>
      </c>
      <c r="H894" t="str" cm="1">
        <f t="array" aca="1" ref="H894" ca="1">IF(ISNUMBER(F894),IF(INDEX(Activiteitenoverzicht!$G$5:$G$10001,F894)&lt;&gt;0,INDEX(Activiteitenoverzicht!$G$5:$G$10001,F894),"niet gevonden"),"-")</f>
        <v>-</v>
      </c>
      <c r="I894" t="str">
        <f ca="1">IF(ISNUMBER(F894), IFERROR(MATCH(A894,OFFSET(Activiteitenoverzicht!$D$5:$D$10001,F894,0), 0)+F894, "-"), "-")</f>
        <v>-</v>
      </c>
      <c r="J894" t="str" cm="1">
        <f t="array" aca="1" ref="J894" ca="1">IF(ISNUMBER(I894),IF(INDEX(Activiteitenoverzicht!$B$5:$B$10001,I894)&lt;&gt;0,INDEX(Activiteitenoverzicht!$B$5:$B$10001,I894),"niet gevonden"),"-")</f>
        <v>-</v>
      </c>
      <c r="K894" t="str" cm="1">
        <f t="array" aca="1" ref="K894" ca="1">IF(ISNUMBER(I894),IF(INDEX(Activiteitenoverzicht!$G$5:$G$10001,I894)&lt;&gt;0,INDEX(Activiteitenoverzicht!$G$5:$G$10001,I894),"niet gevonden"),"-")</f>
        <v>-</v>
      </c>
      <c r="L894" t="str">
        <f ca="1">IF(ISNUMBER(I894), IFERROR(MATCH(A894,OFFSET(Activiteitenoverzicht!$D$5:$D$10001,I894,0), 0)+I894, "-"), "-")</f>
        <v>-</v>
      </c>
      <c r="M894" t="str" cm="1">
        <f t="array" aca="1" ref="M894" ca="1">IF(ISNUMBER(L894),IF(INDEX(Activiteitenoverzicht!$B$5:$B$10001,L894)&lt;&gt;0,INDEX(Activiteitenoverzicht!$B$5:$B$10001,L894),"niet gevonden"),"-")</f>
        <v>-</v>
      </c>
      <c r="N894" t="str" cm="1">
        <f t="array" aca="1" ref="N894" ca="1">IF(ISNUMBER(L894),IF(INDEX(Activiteitenoverzicht!$G$5:$G$10001,L894)&lt;&gt;0,INDEX(Activiteitenoverzicht!$G$5:$G$10001,L894),"niet gevonden"),"-")</f>
        <v>-</v>
      </c>
      <c r="O894" t="str">
        <f ca="1">IF(ISNUMBER(L894), IFERROR(MATCH(A894,OFFSET(Activiteitenoverzicht!$D$5:$D$10001,L894,0), 0)+L894, "-"), "-")</f>
        <v>-</v>
      </c>
      <c r="R894" t="str">
        <f ca="1">IF(ISNUMBER(O894), IFERROR(MATCH(A894,OFFSET(Activiteitenoverzicht!$D$5:$D$10001,O894,0), 0)+O894, "-"), "-")</f>
        <v>-</v>
      </c>
      <c r="U894" t="str">
        <f ca="1">IF(ISNUMBER(R894), IFERROR(MATCH(A894,OFFSET(Activiteitenoverzicht!$D$5:$D$10001,R894,0), 0)+R894, "-"), "-")</f>
        <v>-</v>
      </c>
      <c r="X894" t="str">
        <f ca="1">IF(ISNUMBER(U894), IFERROR(MATCH(A894,OFFSET(Activiteitenoverzicht!$D$5:$D$10001,U894,0), 0)+U894, "-"), "-")</f>
        <v>-</v>
      </c>
      <c r="AA894" t="str">
        <f ca="1">IF(ISNUMBER(X894), IFERROR(MATCH(A894,OFFSET(Activiteitenoverzicht!$D$5:$D$10001,X894,0), 0)+X894, "-"), "-")</f>
        <v>-</v>
      </c>
    </row>
    <row r="895" spans="2:27" x14ac:dyDescent="0.25">
      <c r="B895">
        <f t="shared" si="14"/>
        <v>0</v>
      </c>
      <c r="C895" t="e">
        <f>MATCH(A895,Activiteitenoverzicht!$D$5:$D$10001, 0)</f>
        <v>#N/A</v>
      </c>
      <c r="D895" t="e" cm="1">
        <f t="array" ref="D895">IF(INDEX(Activiteitenoverzicht!$B$5:$B$10001,C895)&lt;&gt;0,INDEX(Activiteitenoverzicht!$B$5:$B$10001,C895),"niet gevonden")</f>
        <v>#N/A</v>
      </c>
      <c r="E895" t="e" cm="1">
        <f t="array" ref="E895">IF(INDEX(Activiteitenoverzicht!$G$5:$G$10001,C895)&lt;&gt;0,INDEX(Activiteitenoverzicht!$G$5:$G$10001,C895),"niet gevonden")</f>
        <v>#N/A</v>
      </c>
      <c r="F895" t="str">
        <f ca="1">IFERROR(MATCH(A895,OFFSET(Activiteitenoverzicht!$D$5:$D$2079,C895,0), 0)+C895, "-")</f>
        <v>-</v>
      </c>
      <c r="G895" t="str" cm="1">
        <f t="array" aca="1" ref="G895" ca="1">IF(ISNUMBER(F895),IF(INDEX(Activiteitenoverzicht!$B$5:$B$10001,F895)&lt;&gt;0,INDEX(Activiteitenoverzicht!$B$5:$B$10001,F895),"niet gevonden"),"-")</f>
        <v>-</v>
      </c>
      <c r="H895" t="str" cm="1">
        <f t="array" aca="1" ref="H895" ca="1">IF(ISNUMBER(F895),IF(INDEX(Activiteitenoverzicht!$G$5:$G$10001,F895)&lt;&gt;0,INDEX(Activiteitenoverzicht!$G$5:$G$10001,F895),"niet gevonden"),"-")</f>
        <v>-</v>
      </c>
      <c r="I895" t="str">
        <f ca="1">IF(ISNUMBER(F895), IFERROR(MATCH(A895,OFFSET(Activiteitenoverzicht!$D$5:$D$10001,F895,0), 0)+F895, "-"), "-")</f>
        <v>-</v>
      </c>
      <c r="J895" t="str" cm="1">
        <f t="array" aca="1" ref="J895" ca="1">IF(ISNUMBER(I895),IF(INDEX(Activiteitenoverzicht!$B$5:$B$10001,I895)&lt;&gt;0,INDEX(Activiteitenoverzicht!$B$5:$B$10001,I895),"niet gevonden"),"-")</f>
        <v>-</v>
      </c>
      <c r="K895" t="str" cm="1">
        <f t="array" aca="1" ref="K895" ca="1">IF(ISNUMBER(I895),IF(INDEX(Activiteitenoverzicht!$G$5:$G$10001,I895)&lt;&gt;0,INDEX(Activiteitenoverzicht!$G$5:$G$10001,I895),"niet gevonden"),"-")</f>
        <v>-</v>
      </c>
      <c r="L895" t="str">
        <f ca="1">IF(ISNUMBER(I895), IFERROR(MATCH(A895,OFFSET(Activiteitenoverzicht!$D$5:$D$10001,I895,0), 0)+I895, "-"), "-")</f>
        <v>-</v>
      </c>
      <c r="M895" t="str" cm="1">
        <f t="array" aca="1" ref="M895" ca="1">IF(ISNUMBER(L895),IF(INDEX(Activiteitenoverzicht!$B$5:$B$10001,L895)&lt;&gt;0,INDEX(Activiteitenoverzicht!$B$5:$B$10001,L895),"niet gevonden"),"-")</f>
        <v>-</v>
      </c>
      <c r="N895" t="str" cm="1">
        <f t="array" aca="1" ref="N895" ca="1">IF(ISNUMBER(L895),IF(INDEX(Activiteitenoverzicht!$G$5:$G$10001,L895)&lt;&gt;0,INDEX(Activiteitenoverzicht!$G$5:$G$10001,L895),"niet gevonden"),"-")</f>
        <v>-</v>
      </c>
      <c r="O895" t="str">
        <f ca="1">IF(ISNUMBER(L895), IFERROR(MATCH(A895,OFFSET(Activiteitenoverzicht!$D$5:$D$10001,L895,0), 0)+L895, "-"), "-")</f>
        <v>-</v>
      </c>
      <c r="R895" t="str">
        <f ca="1">IF(ISNUMBER(O895), IFERROR(MATCH(A895,OFFSET(Activiteitenoverzicht!$D$5:$D$10001,O895,0), 0)+O895, "-"), "-")</f>
        <v>-</v>
      </c>
      <c r="U895" t="str">
        <f ca="1">IF(ISNUMBER(R895), IFERROR(MATCH(A895,OFFSET(Activiteitenoverzicht!$D$5:$D$10001,R895,0), 0)+R895, "-"), "-")</f>
        <v>-</v>
      </c>
      <c r="X895" t="str">
        <f ca="1">IF(ISNUMBER(U895), IFERROR(MATCH(A895,OFFSET(Activiteitenoverzicht!$D$5:$D$10001,U895,0), 0)+U895, "-"), "-")</f>
        <v>-</v>
      </c>
      <c r="AA895" t="str">
        <f ca="1">IF(ISNUMBER(X895), IFERROR(MATCH(A895,OFFSET(Activiteitenoverzicht!$D$5:$D$10001,X895,0), 0)+X895, "-"), "-")</f>
        <v>-</v>
      </c>
    </row>
    <row r="896" spans="2:27" x14ac:dyDescent="0.25">
      <c r="B896">
        <f t="shared" si="14"/>
        <v>0</v>
      </c>
      <c r="C896" t="e">
        <f>MATCH(A896,Activiteitenoverzicht!$D$5:$D$10001, 0)</f>
        <v>#N/A</v>
      </c>
      <c r="D896" t="e" cm="1">
        <f t="array" ref="D896">IF(INDEX(Activiteitenoverzicht!$B$5:$B$10001,C896)&lt;&gt;0,INDEX(Activiteitenoverzicht!$B$5:$B$10001,C896),"niet gevonden")</f>
        <v>#N/A</v>
      </c>
      <c r="E896" t="e" cm="1">
        <f t="array" ref="E896">IF(INDEX(Activiteitenoverzicht!$G$5:$G$10001,C896)&lt;&gt;0,INDEX(Activiteitenoverzicht!$G$5:$G$10001,C896),"niet gevonden")</f>
        <v>#N/A</v>
      </c>
      <c r="F896" t="str">
        <f ca="1">IFERROR(MATCH(A896,OFFSET(Activiteitenoverzicht!$D$5:$D$2079,C896,0), 0)+C896, "-")</f>
        <v>-</v>
      </c>
      <c r="G896" t="str" cm="1">
        <f t="array" aca="1" ref="G896" ca="1">IF(ISNUMBER(F896),IF(INDEX(Activiteitenoverzicht!$B$5:$B$10001,F896)&lt;&gt;0,INDEX(Activiteitenoverzicht!$B$5:$B$10001,F896),"niet gevonden"),"-")</f>
        <v>-</v>
      </c>
      <c r="H896" t="str" cm="1">
        <f t="array" aca="1" ref="H896" ca="1">IF(ISNUMBER(F896),IF(INDEX(Activiteitenoverzicht!$G$5:$G$10001,F896)&lt;&gt;0,INDEX(Activiteitenoverzicht!$G$5:$G$10001,F896),"niet gevonden"),"-")</f>
        <v>-</v>
      </c>
      <c r="I896" t="str">
        <f ca="1">IF(ISNUMBER(F896), IFERROR(MATCH(A896,OFFSET(Activiteitenoverzicht!$D$5:$D$10001,F896,0), 0)+F896, "-"), "-")</f>
        <v>-</v>
      </c>
      <c r="J896" t="str" cm="1">
        <f t="array" aca="1" ref="J896" ca="1">IF(ISNUMBER(I896),IF(INDEX(Activiteitenoverzicht!$B$5:$B$10001,I896)&lt;&gt;0,INDEX(Activiteitenoverzicht!$B$5:$B$10001,I896),"niet gevonden"),"-")</f>
        <v>-</v>
      </c>
      <c r="K896" t="str" cm="1">
        <f t="array" aca="1" ref="K896" ca="1">IF(ISNUMBER(I896),IF(INDEX(Activiteitenoverzicht!$G$5:$G$10001,I896)&lt;&gt;0,INDEX(Activiteitenoverzicht!$G$5:$G$10001,I896),"niet gevonden"),"-")</f>
        <v>-</v>
      </c>
      <c r="L896" t="str">
        <f ca="1">IF(ISNUMBER(I896), IFERROR(MATCH(A896,OFFSET(Activiteitenoverzicht!$D$5:$D$10001,I896,0), 0)+I896, "-"), "-")</f>
        <v>-</v>
      </c>
      <c r="M896" t="str" cm="1">
        <f t="array" aca="1" ref="M896" ca="1">IF(ISNUMBER(L896),IF(INDEX(Activiteitenoverzicht!$B$5:$B$10001,L896)&lt;&gt;0,INDEX(Activiteitenoverzicht!$B$5:$B$10001,L896),"niet gevonden"),"-")</f>
        <v>-</v>
      </c>
      <c r="N896" t="str" cm="1">
        <f t="array" aca="1" ref="N896" ca="1">IF(ISNUMBER(L896),IF(INDEX(Activiteitenoverzicht!$G$5:$G$10001,L896)&lt;&gt;0,INDEX(Activiteitenoverzicht!$G$5:$G$10001,L896),"niet gevonden"),"-")</f>
        <v>-</v>
      </c>
      <c r="O896" t="str">
        <f ca="1">IF(ISNUMBER(L896), IFERROR(MATCH(A896,OFFSET(Activiteitenoverzicht!$D$5:$D$10001,L896,0), 0)+L896, "-"), "-")</f>
        <v>-</v>
      </c>
      <c r="R896" t="str">
        <f ca="1">IF(ISNUMBER(O896), IFERROR(MATCH(A896,OFFSET(Activiteitenoverzicht!$D$5:$D$10001,O896,0), 0)+O896, "-"), "-")</f>
        <v>-</v>
      </c>
      <c r="U896" t="str">
        <f ca="1">IF(ISNUMBER(R896), IFERROR(MATCH(A896,OFFSET(Activiteitenoverzicht!$D$5:$D$10001,R896,0), 0)+R896, "-"), "-")</f>
        <v>-</v>
      </c>
      <c r="X896" t="str">
        <f ca="1">IF(ISNUMBER(U896), IFERROR(MATCH(A896,OFFSET(Activiteitenoverzicht!$D$5:$D$10001,U896,0), 0)+U896, "-"), "-")</f>
        <v>-</v>
      </c>
      <c r="AA896" t="str">
        <f ca="1">IF(ISNUMBER(X896), IFERROR(MATCH(A896,OFFSET(Activiteitenoverzicht!$D$5:$D$10001,X896,0), 0)+X896, "-"), "-")</f>
        <v>-</v>
      </c>
    </row>
    <row r="897" spans="2:27" x14ac:dyDescent="0.25">
      <c r="B897">
        <f t="shared" si="14"/>
        <v>0</v>
      </c>
      <c r="C897" t="e">
        <f>MATCH(A897,Activiteitenoverzicht!$D$5:$D$10001, 0)</f>
        <v>#N/A</v>
      </c>
      <c r="D897" t="e" cm="1">
        <f t="array" ref="D897">IF(INDEX(Activiteitenoverzicht!$B$5:$B$10001,C897)&lt;&gt;0,INDEX(Activiteitenoverzicht!$B$5:$B$10001,C897),"niet gevonden")</f>
        <v>#N/A</v>
      </c>
      <c r="E897" t="e" cm="1">
        <f t="array" ref="E897">IF(INDEX(Activiteitenoverzicht!$G$5:$G$10001,C897)&lt;&gt;0,INDEX(Activiteitenoverzicht!$G$5:$G$10001,C897),"niet gevonden")</f>
        <v>#N/A</v>
      </c>
      <c r="F897" t="str">
        <f ca="1">IFERROR(MATCH(A897,OFFSET(Activiteitenoverzicht!$D$5:$D$2079,C897,0), 0)+C897, "-")</f>
        <v>-</v>
      </c>
      <c r="G897" t="str" cm="1">
        <f t="array" aca="1" ref="G897" ca="1">IF(ISNUMBER(F897),IF(INDEX(Activiteitenoverzicht!$B$5:$B$10001,F897)&lt;&gt;0,INDEX(Activiteitenoverzicht!$B$5:$B$10001,F897),"niet gevonden"),"-")</f>
        <v>-</v>
      </c>
      <c r="H897" t="str" cm="1">
        <f t="array" aca="1" ref="H897" ca="1">IF(ISNUMBER(F897),IF(INDEX(Activiteitenoverzicht!$G$5:$G$10001,F897)&lt;&gt;0,INDEX(Activiteitenoverzicht!$G$5:$G$10001,F897),"niet gevonden"),"-")</f>
        <v>-</v>
      </c>
      <c r="I897" t="str">
        <f ca="1">IF(ISNUMBER(F897), IFERROR(MATCH(A897,OFFSET(Activiteitenoverzicht!$D$5:$D$10001,F897,0), 0)+F897, "-"), "-")</f>
        <v>-</v>
      </c>
      <c r="J897" t="str" cm="1">
        <f t="array" aca="1" ref="J897" ca="1">IF(ISNUMBER(I897),IF(INDEX(Activiteitenoverzicht!$B$5:$B$10001,I897)&lt;&gt;0,INDEX(Activiteitenoverzicht!$B$5:$B$10001,I897),"niet gevonden"),"-")</f>
        <v>-</v>
      </c>
      <c r="K897" t="str" cm="1">
        <f t="array" aca="1" ref="K897" ca="1">IF(ISNUMBER(I897),IF(INDEX(Activiteitenoverzicht!$G$5:$G$10001,I897)&lt;&gt;0,INDEX(Activiteitenoverzicht!$G$5:$G$10001,I897),"niet gevonden"),"-")</f>
        <v>-</v>
      </c>
      <c r="L897" t="str">
        <f ca="1">IF(ISNUMBER(I897), IFERROR(MATCH(A897,OFFSET(Activiteitenoverzicht!$D$5:$D$10001,I897,0), 0)+I897, "-"), "-")</f>
        <v>-</v>
      </c>
      <c r="M897" t="str" cm="1">
        <f t="array" aca="1" ref="M897" ca="1">IF(ISNUMBER(L897),IF(INDEX(Activiteitenoverzicht!$B$5:$B$10001,L897)&lt;&gt;0,INDEX(Activiteitenoverzicht!$B$5:$B$10001,L897),"niet gevonden"),"-")</f>
        <v>-</v>
      </c>
      <c r="N897" t="str" cm="1">
        <f t="array" aca="1" ref="N897" ca="1">IF(ISNUMBER(L897),IF(INDEX(Activiteitenoverzicht!$G$5:$G$10001,L897)&lt;&gt;0,INDEX(Activiteitenoverzicht!$G$5:$G$10001,L897),"niet gevonden"),"-")</f>
        <v>-</v>
      </c>
      <c r="O897" t="str">
        <f ca="1">IF(ISNUMBER(L897), IFERROR(MATCH(A897,OFFSET(Activiteitenoverzicht!$D$5:$D$10001,L897,0), 0)+L897, "-"), "-")</f>
        <v>-</v>
      </c>
      <c r="R897" t="str">
        <f ca="1">IF(ISNUMBER(O897), IFERROR(MATCH(A897,OFFSET(Activiteitenoverzicht!$D$5:$D$10001,O897,0), 0)+O897, "-"), "-")</f>
        <v>-</v>
      </c>
      <c r="U897" t="str">
        <f ca="1">IF(ISNUMBER(R897), IFERROR(MATCH(A897,OFFSET(Activiteitenoverzicht!$D$5:$D$10001,R897,0), 0)+R897, "-"), "-")</f>
        <v>-</v>
      </c>
      <c r="X897" t="str">
        <f ca="1">IF(ISNUMBER(U897), IFERROR(MATCH(A897,OFFSET(Activiteitenoverzicht!$D$5:$D$10001,U897,0), 0)+U897, "-"), "-")</f>
        <v>-</v>
      </c>
      <c r="AA897" t="str">
        <f ca="1">IF(ISNUMBER(X897), IFERROR(MATCH(A897,OFFSET(Activiteitenoverzicht!$D$5:$D$10001,X897,0), 0)+X897, "-"), "-")</f>
        <v>-</v>
      </c>
    </row>
    <row r="898" spans="2:27" x14ac:dyDescent="0.25">
      <c r="B898">
        <f t="shared" si="14"/>
        <v>0</v>
      </c>
      <c r="C898" t="e">
        <f>MATCH(A898,Activiteitenoverzicht!$D$5:$D$10001, 0)</f>
        <v>#N/A</v>
      </c>
      <c r="D898" t="e" cm="1">
        <f t="array" ref="D898">IF(INDEX(Activiteitenoverzicht!$B$5:$B$10001,C898)&lt;&gt;0,INDEX(Activiteitenoverzicht!$B$5:$B$10001,C898),"niet gevonden")</f>
        <v>#N/A</v>
      </c>
      <c r="E898" t="e" cm="1">
        <f t="array" ref="E898">IF(INDEX(Activiteitenoverzicht!$G$5:$G$10001,C898)&lt;&gt;0,INDEX(Activiteitenoverzicht!$G$5:$G$10001,C898),"niet gevonden")</f>
        <v>#N/A</v>
      </c>
      <c r="F898" t="str">
        <f ca="1">IFERROR(MATCH(A898,OFFSET(Activiteitenoverzicht!$D$5:$D$2079,C898,0), 0)+C898, "-")</f>
        <v>-</v>
      </c>
      <c r="G898" t="str" cm="1">
        <f t="array" aca="1" ref="G898" ca="1">IF(ISNUMBER(F898),IF(INDEX(Activiteitenoverzicht!$B$5:$B$10001,F898)&lt;&gt;0,INDEX(Activiteitenoverzicht!$B$5:$B$10001,F898),"niet gevonden"),"-")</f>
        <v>-</v>
      </c>
      <c r="H898" t="str" cm="1">
        <f t="array" aca="1" ref="H898" ca="1">IF(ISNUMBER(F898),IF(INDEX(Activiteitenoverzicht!$G$5:$G$10001,F898)&lt;&gt;0,INDEX(Activiteitenoverzicht!$G$5:$G$10001,F898),"niet gevonden"),"-")</f>
        <v>-</v>
      </c>
      <c r="I898" t="str">
        <f ca="1">IF(ISNUMBER(F898), IFERROR(MATCH(A898,OFFSET(Activiteitenoverzicht!$D$5:$D$10001,F898,0), 0)+F898, "-"), "-")</f>
        <v>-</v>
      </c>
      <c r="J898" t="str" cm="1">
        <f t="array" aca="1" ref="J898" ca="1">IF(ISNUMBER(I898),IF(INDEX(Activiteitenoverzicht!$B$5:$B$10001,I898)&lt;&gt;0,INDEX(Activiteitenoverzicht!$B$5:$B$10001,I898),"niet gevonden"),"-")</f>
        <v>-</v>
      </c>
      <c r="K898" t="str" cm="1">
        <f t="array" aca="1" ref="K898" ca="1">IF(ISNUMBER(I898),IF(INDEX(Activiteitenoverzicht!$G$5:$G$10001,I898)&lt;&gt;0,INDEX(Activiteitenoverzicht!$G$5:$G$10001,I898),"niet gevonden"),"-")</f>
        <v>-</v>
      </c>
      <c r="L898" t="str">
        <f ca="1">IF(ISNUMBER(I898), IFERROR(MATCH(A898,OFFSET(Activiteitenoverzicht!$D$5:$D$10001,I898,0), 0)+I898, "-"), "-")</f>
        <v>-</v>
      </c>
      <c r="M898" t="str" cm="1">
        <f t="array" aca="1" ref="M898" ca="1">IF(ISNUMBER(L898),IF(INDEX(Activiteitenoverzicht!$B$5:$B$10001,L898)&lt;&gt;0,INDEX(Activiteitenoverzicht!$B$5:$B$10001,L898),"niet gevonden"),"-")</f>
        <v>-</v>
      </c>
      <c r="N898" t="str" cm="1">
        <f t="array" aca="1" ref="N898" ca="1">IF(ISNUMBER(L898),IF(INDEX(Activiteitenoverzicht!$G$5:$G$10001,L898)&lt;&gt;0,INDEX(Activiteitenoverzicht!$G$5:$G$10001,L898),"niet gevonden"),"-")</f>
        <v>-</v>
      </c>
      <c r="O898" t="str">
        <f ca="1">IF(ISNUMBER(L898), IFERROR(MATCH(A898,OFFSET(Activiteitenoverzicht!$D$5:$D$10001,L898,0), 0)+L898, "-"), "-")</f>
        <v>-</v>
      </c>
      <c r="R898" t="str">
        <f ca="1">IF(ISNUMBER(O898), IFERROR(MATCH(A898,OFFSET(Activiteitenoverzicht!$D$5:$D$10001,O898,0), 0)+O898, "-"), "-")</f>
        <v>-</v>
      </c>
      <c r="U898" t="str">
        <f ca="1">IF(ISNUMBER(R898), IFERROR(MATCH(A898,OFFSET(Activiteitenoverzicht!$D$5:$D$10001,R898,0), 0)+R898, "-"), "-")</f>
        <v>-</v>
      </c>
      <c r="X898" t="str">
        <f ca="1">IF(ISNUMBER(U898), IFERROR(MATCH(A898,OFFSET(Activiteitenoverzicht!$D$5:$D$10001,U898,0), 0)+U898, "-"), "-")</f>
        <v>-</v>
      </c>
      <c r="AA898" t="str">
        <f ca="1">IF(ISNUMBER(X898), IFERROR(MATCH(A898,OFFSET(Activiteitenoverzicht!$D$5:$D$10001,X898,0), 0)+X898, "-"), "-")</f>
        <v>-</v>
      </c>
    </row>
    <row r="899" spans="2:27" x14ac:dyDescent="0.25">
      <c r="B899">
        <f t="shared" si="14"/>
        <v>0</v>
      </c>
      <c r="C899" t="e">
        <f>MATCH(A899,Activiteitenoverzicht!$D$5:$D$10001, 0)</f>
        <v>#N/A</v>
      </c>
      <c r="D899" t="e" cm="1">
        <f t="array" ref="D899">IF(INDEX(Activiteitenoverzicht!$B$5:$B$10001,C899)&lt;&gt;0,INDEX(Activiteitenoverzicht!$B$5:$B$10001,C899),"niet gevonden")</f>
        <v>#N/A</v>
      </c>
      <c r="E899" t="e" cm="1">
        <f t="array" ref="E899">IF(INDEX(Activiteitenoverzicht!$G$5:$G$10001,C899)&lt;&gt;0,INDEX(Activiteitenoverzicht!$G$5:$G$10001,C899),"niet gevonden")</f>
        <v>#N/A</v>
      </c>
      <c r="F899" t="str">
        <f ca="1">IFERROR(MATCH(A899,OFFSET(Activiteitenoverzicht!$D$5:$D$2079,C899,0), 0)+C899, "-")</f>
        <v>-</v>
      </c>
      <c r="G899" t="str" cm="1">
        <f t="array" aca="1" ref="G899" ca="1">IF(ISNUMBER(F899),IF(INDEX(Activiteitenoverzicht!$B$5:$B$10001,F899)&lt;&gt;0,INDEX(Activiteitenoverzicht!$B$5:$B$10001,F899),"niet gevonden"),"-")</f>
        <v>-</v>
      </c>
      <c r="H899" t="str" cm="1">
        <f t="array" aca="1" ref="H899" ca="1">IF(ISNUMBER(F899),IF(INDEX(Activiteitenoverzicht!$G$5:$G$10001,F899)&lt;&gt;0,INDEX(Activiteitenoverzicht!$G$5:$G$10001,F899),"niet gevonden"),"-")</f>
        <v>-</v>
      </c>
      <c r="I899" t="str">
        <f ca="1">IF(ISNUMBER(F899), IFERROR(MATCH(A899,OFFSET(Activiteitenoverzicht!$D$5:$D$10001,F899,0), 0)+F899, "-"), "-")</f>
        <v>-</v>
      </c>
      <c r="J899" t="str" cm="1">
        <f t="array" aca="1" ref="J899" ca="1">IF(ISNUMBER(I899),IF(INDEX(Activiteitenoverzicht!$B$5:$B$10001,I899)&lt;&gt;0,INDEX(Activiteitenoverzicht!$B$5:$B$10001,I899),"niet gevonden"),"-")</f>
        <v>-</v>
      </c>
      <c r="K899" t="str" cm="1">
        <f t="array" aca="1" ref="K899" ca="1">IF(ISNUMBER(I899),IF(INDEX(Activiteitenoverzicht!$G$5:$G$10001,I899)&lt;&gt;0,INDEX(Activiteitenoverzicht!$G$5:$G$10001,I899),"niet gevonden"),"-")</f>
        <v>-</v>
      </c>
      <c r="L899" t="str">
        <f ca="1">IF(ISNUMBER(I899), IFERROR(MATCH(A899,OFFSET(Activiteitenoverzicht!$D$5:$D$10001,I899,0), 0)+I899, "-"), "-")</f>
        <v>-</v>
      </c>
      <c r="M899" t="str" cm="1">
        <f t="array" aca="1" ref="M899" ca="1">IF(ISNUMBER(L899),IF(INDEX(Activiteitenoverzicht!$B$5:$B$10001,L899)&lt;&gt;0,INDEX(Activiteitenoverzicht!$B$5:$B$10001,L899),"niet gevonden"),"-")</f>
        <v>-</v>
      </c>
      <c r="N899" t="str" cm="1">
        <f t="array" aca="1" ref="N899" ca="1">IF(ISNUMBER(L899),IF(INDEX(Activiteitenoverzicht!$G$5:$G$10001,L899)&lt;&gt;0,INDEX(Activiteitenoverzicht!$G$5:$G$10001,L899),"niet gevonden"),"-")</f>
        <v>-</v>
      </c>
      <c r="O899" t="str">
        <f ca="1">IF(ISNUMBER(L899), IFERROR(MATCH(A899,OFFSET(Activiteitenoverzicht!$D$5:$D$10001,L899,0), 0)+L899, "-"), "-")</f>
        <v>-</v>
      </c>
      <c r="R899" t="str">
        <f ca="1">IF(ISNUMBER(O899), IFERROR(MATCH(A899,OFFSET(Activiteitenoverzicht!$D$5:$D$10001,O899,0), 0)+O899, "-"), "-")</f>
        <v>-</v>
      </c>
      <c r="U899" t="str">
        <f ca="1">IF(ISNUMBER(R899), IFERROR(MATCH(A899,OFFSET(Activiteitenoverzicht!$D$5:$D$10001,R899,0), 0)+R899, "-"), "-")</f>
        <v>-</v>
      </c>
      <c r="X899" t="str">
        <f ca="1">IF(ISNUMBER(U899), IFERROR(MATCH(A899,OFFSET(Activiteitenoverzicht!$D$5:$D$10001,U899,0), 0)+U899, "-"), "-")</f>
        <v>-</v>
      </c>
      <c r="AA899" t="str">
        <f ca="1">IF(ISNUMBER(X899), IFERROR(MATCH(A899,OFFSET(Activiteitenoverzicht!$D$5:$D$10001,X899,0), 0)+X899, "-"), "-")</f>
        <v>-</v>
      </c>
    </row>
    <row r="900" spans="2:27" x14ac:dyDescent="0.25">
      <c r="B900">
        <f t="shared" si="14"/>
        <v>0</v>
      </c>
      <c r="C900" t="e">
        <f>MATCH(A900,Activiteitenoverzicht!$D$5:$D$10001, 0)</f>
        <v>#N/A</v>
      </c>
      <c r="D900" t="e" cm="1">
        <f t="array" ref="D900">IF(INDEX(Activiteitenoverzicht!$B$5:$B$10001,C900)&lt;&gt;0,INDEX(Activiteitenoverzicht!$B$5:$B$10001,C900),"niet gevonden")</f>
        <v>#N/A</v>
      </c>
      <c r="E900" t="e" cm="1">
        <f t="array" ref="E900">IF(INDEX(Activiteitenoverzicht!$G$5:$G$10001,C900)&lt;&gt;0,INDEX(Activiteitenoverzicht!$G$5:$G$10001,C900),"niet gevonden")</f>
        <v>#N/A</v>
      </c>
      <c r="F900" t="str">
        <f ca="1">IFERROR(MATCH(A900,OFFSET(Activiteitenoverzicht!$D$5:$D$2079,C900,0), 0)+C900, "-")</f>
        <v>-</v>
      </c>
      <c r="G900" t="str" cm="1">
        <f t="array" aca="1" ref="G900" ca="1">IF(ISNUMBER(F900),IF(INDEX(Activiteitenoverzicht!$B$5:$B$10001,F900)&lt;&gt;0,INDEX(Activiteitenoverzicht!$B$5:$B$10001,F900),"niet gevonden"),"-")</f>
        <v>-</v>
      </c>
      <c r="H900" t="str" cm="1">
        <f t="array" aca="1" ref="H900" ca="1">IF(ISNUMBER(F900),IF(INDEX(Activiteitenoverzicht!$G$5:$G$10001,F900)&lt;&gt;0,INDEX(Activiteitenoverzicht!$G$5:$G$10001,F900),"niet gevonden"),"-")</f>
        <v>-</v>
      </c>
      <c r="I900" t="str">
        <f ca="1">IF(ISNUMBER(F900), IFERROR(MATCH(A900,OFFSET(Activiteitenoverzicht!$D$5:$D$10001,F900,0), 0)+F900, "-"), "-")</f>
        <v>-</v>
      </c>
      <c r="J900" t="str" cm="1">
        <f t="array" aca="1" ref="J900" ca="1">IF(ISNUMBER(I900),IF(INDEX(Activiteitenoverzicht!$B$5:$B$10001,I900)&lt;&gt;0,INDEX(Activiteitenoverzicht!$B$5:$B$10001,I900),"niet gevonden"),"-")</f>
        <v>-</v>
      </c>
      <c r="K900" t="str" cm="1">
        <f t="array" aca="1" ref="K900" ca="1">IF(ISNUMBER(I900),IF(INDEX(Activiteitenoverzicht!$G$5:$G$10001,I900)&lt;&gt;0,INDEX(Activiteitenoverzicht!$G$5:$G$10001,I900),"niet gevonden"),"-")</f>
        <v>-</v>
      </c>
      <c r="L900" t="str">
        <f ca="1">IF(ISNUMBER(I900), IFERROR(MATCH(A900,OFFSET(Activiteitenoverzicht!$D$5:$D$10001,I900,0), 0)+I900, "-"), "-")</f>
        <v>-</v>
      </c>
      <c r="M900" t="str" cm="1">
        <f t="array" aca="1" ref="M900" ca="1">IF(ISNUMBER(L900),IF(INDEX(Activiteitenoverzicht!$B$5:$B$10001,L900)&lt;&gt;0,INDEX(Activiteitenoverzicht!$B$5:$B$10001,L900),"niet gevonden"),"-")</f>
        <v>-</v>
      </c>
      <c r="N900" t="str" cm="1">
        <f t="array" aca="1" ref="N900" ca="1">IF(ISNUMBER(L900),IF(INDEX(Activiteitenoverzicht!$G$5:$G$10001,L900)&lt;&gt;0,INDEX(Activiteitenoverzicht!$G$5:$G$10001,L900),"niet gevonden"),"-")</f>
        <v>-</v>
      </c>
      <c r="O900" t="str">
        <f ca="1">IF(ISNUMBER(L900), IFERROR(MATCH(A900,OFFSET(Activiteitenoverzicht!$D$5:$D$10001,L900,0), 0)+L900, "-"), "-")</f>
        <v>-</v>
      </c>
      <c r="R900" t="str">
        <f ca="1">IF(ISNUMBER(O900), IFERROR(MATCH(A900,OFFSET(Activiteitenoverzicht!$D$5:$D$10001,O900,0), 0)+O900, "-"), "-")</f>
        <v>-</v>
      </c>
      <c r="U900" t="str">
        <f ca="1">IF(ISNUMBER(R900), IFERROR(MATCH(A900,OFFSET(Activiteitenoverzicht!$D$5:$D$10001,R900,0), 0)+R900, "-"), "-")</f>
        <v>-</v>
      </c>
      <c r="X900" t="str">
        <f ca="1">IF(ISNUMBER(U900), IFERROR(MATCH(A900,OFFSET(Activiteitenoverzicht!$D$5:$D$10001,U900,0), 0)+U900, "-"), "-")</f>
        <v>-</v>
      </c>
      <c r="AA900" t="str">
        <f ca="1">IF(ISNUMBER(X900), IFERROR(MATCH(A900,OFFSET(Activiteitenoverzicht!$D$5:$D$10001,X900,0), 0)+X900, "-"), "-")</f>
        <v>-</v>
      </c>
    </row>
    <row r="901" spans="2:27" x14ac:dyDescent="0.25">
      <c r="B901">
        <f t="shared" si="14"/>
        <v>0</v>
      </c>
      <c r="C901" t="e">
        <f>MATCH(A901,Activiteitenoverzicht!$D$5:$D$10001, 0)</f>
        <v>#N/A</v>
      </c>
      <c r="D901" t="e" cm="1">
        <f t="array" ref="D901">IF(INDEX(Activiteitenoverzicht!$B$5:$B$10001,C901)&lt;&gt;0,INDEX(Activiteitenoverzicht!$B$5:$B$10001,C901),"niet gevonden")</f>
        <v>#N/A</v>
      </c>
      <c r="E901" t="e" cm="1">
        <f t="array" ref="E901">IF(INDEX(Activiteitenoverzicht!$G$5:$G$10001,C901)&lt;&gt;0,INDEX(Activiteitenoverzicht!$G$5:$G$10001,C901),"niet gevonden")</f>
        <v>#N/A</v>
      </c>
      <c r="F901" t="str">
        <f ca="1">IFERROR(MATCH(A901,OFFSET(Activiteitenoverzicht!$D$5:$D$2079,C901,0), 0)+C901, "-")</f>
        <v>-</v>
      </c>
      <c r="G901" t="str" cm="1">
        <f t="array" aca="1" ref="G901" ca="1">IF(ISNUMBER(F901),IF(INDEX(Activiteitenoverzicht!$B$5:$B$10001,F901)&lt;&gt;0,INDEX(Activiteitenoverzicht!$B$5:$B$10001,F901),"niet gevonden"),"-")</f>
        <v>-</v>
      </c>
      <c r="H901" t="str" cm="1">
        <f t="array" aca="1" ref="H901" ca="1">IF(ISNUMBER(F901),IF(INDEX(Activiteitenoverzicht!$G$5:$G$10001,F901)&lt;&gt;0,INDEX(Activiteitenoverzicht!$G$5:$G$10001,F901),"niet gevonden"),"-")</f>
        <v>-</v>
      </c>
      <c r="I901" t="str">
        <f ca="1">IF(ISNUMBER(F901), IFERROR(MATCH(A901,OFFSET(Activiteitenoverzicht!$D$5:$D$10001,F901,0), 0)+F901, "-"), "-")</f>
        <v>-</v>
      </c>
      <c r="J901" t="str" cm="1">
        <f t="array" aca="1" ref="J901" ca="1">IF(ISNUMBER(I901),IF(INDEX(Activiteitenoverzicht!$B$5:$B$10001,I901)&lt;&gt;0,INDEX(Activiteitenoverzicht!$B$5:$B$10001,I901),"niet gevonden"),"-")</f>
        <v>-</v>
      </c>
      <c r="K901" t="str" cm="1">
        <f t="array" aca="1" ref="K901" ca="1">IF(ISNUMBER(I901),IF(INDEX(Activiteitenoverzicht!$G$5:$G$10001,I901)&lt;&gt;0,INDEX(Activiteitenoverzicht!$G$5:$G$10001,I901),"niet gevonden"),"-")</f>
        <v>-</v>
      </c>
      <c r="L901" t="str">
        <f ca="1">IF(ISNUMBER(I901), IFERROR(MATCH(A901,OFFSET(Activiteitenoverzicht!$D$5:$D$10001,I901,0), 0)+I901, "-"), "-")</f>
        <v>-</v>
      </c>
      <c r="M901" t="str" cm="1">
        <f t="array" aca="1" ref="M901" ca="1">IF(ISNUMBER(L901),IF(INDEX(Activiteitenoverzicht!$B$5:$B$10001,L901)&lt;&gt;0,INDEX(Activiteitenoverzicht!$B$5:$B$10001,L901),"niet gevonden"),"-")</f>
        <v>-</v>
      </c>
      <c r="N901" t="str" cm="1">
        <f t="array" aca="1" ref="N901" ca="1">IF(ISNUMBER(L901),IF(INDEX(Activiteitenoverzicht!$G$5:$G$10001,L901)&lt;&gt;0,INDEX(Activiteitenoverzicht!$G$5:$G$10001,L901),"niet gevonden"),"-")</f>
        <v>-</v>
      </c>
      <c r="O901" t="str">
        <f ca="1">IF(ISNUMBER(L901), IFERROR(MATCH(A901,OFFSET(Activiteitenoverzicht!$D$5:$D$10001,L901,0), 0)+L901, "-"), "-")</f>
        <v>-</v>
      </c>
      <c r="R901" t="str">
        <f ca="1">IF(ISNUMBER(O901), IFERROR(MATCH(A901,OFFSET(Activiteitenoverzicht!$D$5:$D$10001,O901,0), 0)+O901, "-"), "-")</f>
        <v>-</v>
      </c>
      <c r="U901" t="str">
        <f ca="1">IF(ISNUMBER(R901), IFERROR(MATCH(A901,OFFSET(Activiteitenoverzicht!$D$5:$D$10001,R901,0), 0)+R901, "-"), "-")</f>
        <v>-</v>
      </c>
      <c r="X901" t="str">
        <f ca="1">IF(ISNUMBER(U901), IFERROR(MATCH(A901,OFFSET(Activiteitenoverzicht!$D$5:$D$10001,U901,0), 0)+U901, "-"), "-")</f>
        <v>-</v>
      </c>
      <c r="AA901" t="str">
        <f ca="1">IF(ISNUMBER(X901), IFERROR(MATCH(A901,OFFSET(Activiteitenoverzicht!$D$5:$D$10001,X901,0), 0)+X901, "-"), "-")</f>
        <v>-</v>
      </c>
    </row>
    <row r="902" spans="2:27" x14ac:dyDescent="0.25">
      <c r="B902">
        <f t="shared" si="14"/>
        <v>0</v>
      </c>
      <c r="C902" t="e">
        <f>MATCH(A902,Activiteitenoverzicht!$D$5:$D$10001, 0)</f>
        <v>#N/A</v>
      </c>
      <c r="D902" t="e" cm="1">
        <f t="array" ref="D902">IF(INDEX(Activiteitenoverzicht!$B$5:$B$10001,C902)&lt;&gt;0,INDEX(Activiteitenoverzicht!$B$5:$B$10001,C902),"niet gevonden")</f>
        <v>#N/A</v>
      </c>
      <c r="E902" t="e" cm="1">
        <f t="array" ref="E902">IF(INDEX(Activiteitenoverzicht!$G$5:$G$10001,C902)&lt;&gt;0,INDEX(Activiteitenoverzicht!$G$5:$G$10001,C902),"niet gevonden")</f>
        <v>#N/A</v>
      </c>
      <c r="F902" t="str">
        <f ca="1">IFERROR(MATCH(A902,OFFSET(Activiteitenoverzicht!$D$5:$D$2079,C902,0), 0)+C902, "-")</f>
        <v>-</v>
      </c>
      <c r="G902" t="str" cm="1">
        <f t="array" aca="1" ref="G902" ca="1">IF(ISNUMBER(F902),IF(INDEX(Activiteitenoverzicht!$B$5:$B$10001,F902)&lt;&gt;0,INDEX(Activiteitenoverzicht!$B$5:$B$10001,F902),"niet gevonden"),"-")</f>
        <v>-</v>
      </c>
      <c r="H902" t="str" cm="1">
        <f t="array" aca="1" ref="H902" ca="1">IF(ISNUMBER(F902),IF(INDEX(Activiteitenoverzicht!$G$5:$G$10001,F902)&lt;&gt;0,INDEX(Activiteitenoverzicht!$G$5:$G$10001,F902),"niet gevonden"),"-")</f>
        <v>-</v>
      </c>
      <c r="I902" t="str">
        <f ca="1">IF(ISNUMBER(F902), IFERROR(MATCH(A902,OFFSET(Activiteitenoverzicht!$D$5:$D$10001,F902,0), 0)+F902, "-"), "-")</f>
        <v>-</v>
      </c>
      <c r="J902" t="str" cm="1">
        <f t="array" aca="1" ref="J902" ca="1">IF(ISNUMBER(I902),IF(INDEX(Activiteitenoverzicht!$B$5:$B$10001,I902)&lt;&gt;0,INDEX(Activiteitenoverzicht!$B$5:$B$10001,I902),"niet gevonden"),"-")</f>
        <v>-</v>
      </c>
      <c r="K902" t="str" cm="1">
        <f t="array" aca="1" ref="K902" ca="1">IF(ISNUMBER(I902),IF(INDEX(Activiteitenoverzicht!$G$5:$G$10001,I902)&lt;&gt;0,INDEX(Activiteitenoverzicht!$G$5:$G$10001,I902),"niet gevonden"),"-")</f>
        <v>-</v>
      </c>
      <c r="L902" t="str">
        <f ca="1">IF(ISNUMBER(I902), IFERROR(MATCH(A902,OFFSET(Activiteitenoverzicht!$D$5:$D$10001,I902,0), 0)+I902, "-"), "-")</f>
        <v>-</v>
      </c>
      <c r="M902" t="str" cm="1">
        <f t="array" aca="1" ref="M902" ca="1">IF(ISNUMBER(L902),IF(INDEX(Activiteitenoverzicht!$B$5:$B$10001,L902)&lt;&gt;0,INDEX(Activiteitenoverzicht!$B$5:$B$10001,L902),"niet gevonden"),"-")</f>
        <v>-</v>
      </c>
      <c r="N902" t="str" cm="1">
        <f t="array" aca="1" ref="N902" ca="1">IF(ISNUMBER(L902),IF(INDEX(Activiteitenoverzicht!$G$5:$G$10001,L902)&lt;&gt;0,INDEX(Activiteitenoverzicht!$G$5:$G$10001,L902),"niet gevonden"),"-")</f>
        <v>-</v>
      </c>
      <c r="O902" t="str">
        <f ca="1">IF(ISNUMBER(L902), IFERROR(MATCH(A902,OFFSET(Activiteitenoverzicht!$D$5:$D$10001,L902,0), 0)+L902, "-"), "-")</f>
        <v>-</v>
      </c>
      <c r="R902" t="str">
        <f ca="1">IF(ISNUMBER(O902), IFERROR(MATCH(A902,OFFSET(Activiteitenoverzicht!$D$5:$D$10001,O902,0), 0)+O902, "-"), "-")</f>
        <v>-</v>
      </c>
      <c r="U902" t="str">
        <f ca="1">IF(ISNUMBER(R902), IFERROR(MATCH(A902,OFFSET(Activiteitenoverzicht!$D$5:$D$10001,R902,0), 0)+R902, "-"), "-")</f>
        <v>-</v>
      </c>
      <c r="X902" t="str">
        <f ca="1">IF(ISNUMBER(U902), IFERROR(MATCH(A902,OFFSET(Activiteitenoverzicht!$D$5:$D$10001,U902,0), 0)+U902, "-"), "-")</f>
        <v>-</v>
      </c>
      <c r="AA902" t="str">
        <f ca="1">IF(ISNUMBER(X902), IFERROR(MATCH(A902,OFFSET(Activiteitenoverzicht!$D$5:$D$10001,X902,0), 0)+X902, "-"), "-")</f>
        <v>-</v>
      </c>
    </row>
    <row r="903" spans="2:27" x14ac:dyDescent="0.25">
      <c r="B903">
        <f t="shared" si="14"/>
        <v>0</v>
      </c>
      <c r="C903" t="e">
        <f>MATCH(A903,Activiteitenoverzicht!$D$5:$D$10001, 0)</f>
        <v>#N/A</v>
      </c>
      <c r="D903" t="e" cm="1">
        <f t="array" ref="D903">IF(INDEX(Activiteitenoverzicht!$B$5:$B$10001,C903)&lt;&gt;0,INDEX(Activiteitenoverzicht!$B$5:$B$10001,C903),"niet gevonden")</f>
        <v>#N/A</v>
      </c>
      <c r="E903" t="e" cm="1">
        <f t="array" ref="E903">IF(INDEX(Activiteitenoverzicht!$G$5:$G$10001,C903)&lt;&gt;0,INDEX(Activiteitenoverzicht!$G$5:$G$10001,C903),"niet gevonden")</f>
        <v>#N/A</v>
      </c>
      <c r="F903" t="str">
        <f ca="1">IFERROR(MATCH(A903,OFFSET(Activiteitenoverzicht!$D$5:$D$2079,C903,0), 0)+C903, "-")</f>
        <v>-</v>
      </c>
      <c r="G903" t="str" cm="1">
        <f t="array" aca="1" ref="G903" ca="1">IF(ISNUMBER(F903),IF(INDEX(Activiteitenoverzicht!$B$5:$B$10001,F903)&lt;&gt;0,INDEX(Activiteitenoverzicht!$B$5:$B$10001,F903),"niet gevonden"),"-")</f>
        <v>-</v>
      </c>
      <c r="H903" t="str" cm="1">
        <f t="array" aca="1" ref="H903" ca="1">IF(ISNUMBER(F903),IF(INDEX(Activiteitenoverzicht!$G$5:$G$10001,F903)&lt;&gt;0,INDEX(Activiteitenoverzicht!$G$5:$G$10001,F903),"niet gevonden"),"-")</f>
        <v>-</v>
      </c>
      <c r="I903" t="str">
        <f ca="1">IF(ISNUMBER(F903), IFERROR(MATCH(A903,OFFSET(Activiteitenoverzicht!$D$5:$D$10001,F903,0), 0)+F903, "-"), "-")</f>
        <v>-</v>
      </c>
      <c r="J903" t="str" cm="1">
        <f t="array" aca="1" ref="J903" ca="1">IF(ISNUMBER(I903),IF(INDEX(Activiteitenoverzicht!$B$5:$B$10001,I903)&lt;&gt;0,INDEX(Activiteitenoverzicht!$B$5:$B$10001,I903),"niet gevonden"),"-")</f>
        <v>-</v>
      </c>
      <c r="K903" t="str" cm="1">
        <f t="array" aca="1" ref="K903" ca="1">IF(ISNUMBER(I903),IF(INDEX(Activiteitenoverzicht!$G$5:$G$10001,I903)&lt;&gt;0,INDEX(Activiteitenoverzicht!$G$5:$G$10001,I903),"niet gevonden"),"-")</f>
        <v>-</v>
      </c>
      <c r="L903" t="str">
        <f ca="1">IF(ISNUMBER(I903), IFERROR(MATCH(A903,OFFSET(Activiteitenoverzicht!$D$5:$D$10001,I903,0), 0)+I903, "-"), "-")</f>
        <v>-</v>
      </c>
      <c r="M903" t="str" cm="1">
        <f t="array" aca="1" ref="M903" ca="1">IF(ISNUMBER(L903),IF(INDEX(Activiteitenoverzicht!$B$5:$B$10001,L903)&lt;&gt;0,INDEX(Activiteitenoverzicht!$B$5:$B$10001,L903),"niet gevonden"),"-")</f>
        <v>-</v>
      </c>
      <c r="N903" t="str" cm="1">
        <f t="array" aca="1" ref="N903" ca="1">IF(ISNUMBER(L903),IF(INDEX(Activiteitenoverzicht!$G$5:$G$10001,L903)&lt;&gt;0,INDEX(Activiteitenoverzicht!$G$5:$G$10001,L903),"niet gevonden"),"-")</f>
        <v>-</v>
      </c>
      <c r="O903" t="str">
        <f ca="1">IF(ISNUMBER(L903), IFERROR(MATCH(A903,OFFSET(Activiteitenoverzicht!$D$5:$D$10001,L903,0), 0)+L903, "-"), "-")</f>
        <v>-</v>
      </c>
      <c r="R903" t="str">
        <f ca="1">IF(ISNUMBER(O903), IFERROR(MATCH(A903,OFFSET(Activiteitenoverzicht!$D$5:$D$10001,O903,0), 0)+O903, "-"), "-")</f>
        <v>-</v>
      </c>
      <c r="U903" t="str">
        <f ca="1">IF(ISNUMBER(R903), IFERROR(MATCH(A903,OFFSET(Activiteitenoverzicht!$D$5:$D$10001,R903,0), 0)+R903, "-"), "-")</f>
        <v>-</v>
      </c>
      <c r="X903" t="str">
        <f ca="1">IF(ISNUMBER(U903), IFERROR(MATCH(A903,OFFSET(Activiteitenoverzicht!$D$5:$D$10001,U903,0), 0)+U903, "-"), "-")</f>
        <v>-</v>
      </c>
      <c r="AA903" t="str">
        <f ca="1">IF(ISNUMBER(X903), IFERROR(MATCH(A903,OFFSET(Activiteitenoverzicht!$D$5:$D$10001,X903,0), 0)+X903, "-"), "-")</f>
        <v>-</v>
      </c>
    </row>
    <row r="904" spans="2:27" x14ac:dyDescent="0.25">
      <c r="B904">
        <f t="shared" si="14"/>
        <v>0</v>
      </c>
      <c r="C904" t="e">
        <f>MATCH(A904,Activiteitenoverzicht!$D$5:$D$10001, 0)</f>
        <v>#N/A</v>
      </c>
      <c r="D904" t="e" cm="1">
        <f t="array" ref="D904">IF(INDEX(Activiteitenoverzicht!$B$5:$B$10001,C904)&lt;&gt;0,INDEX(Activiteitenoverzicht!$B$5:$B$10001,C904),"niet gevonden")</f>
        <v>#N/A</v>
      </c>
      <c r="E904" t="e" cm="1">
        <f t="array" ref="E904">IF(INDEX(Activiteitenoverzicht!$G$5:$G$10001,C904)&lt;&gt;0,INDEX(Activiteitenoverzicht!$G$5:$G$10001,C904),"niet gevonden")</f>
        <v>#N/A</v>
      </c>
      <c r="F904" t="str">
        <f ca="1">IFERROR(MATCH(A904,OFFSET(Activiteitenoverzicht!$D$5:$D$2079,C904,0), 0)+C904, "-")</f>
        <v>-</v>
      </c>
      <c r="G904" t="str" cm="1">
        <f t="array" aca="1" ref="G904" ca="1">IF(ISNUMBER(F904),IF(INDEX(Activiteitenoverzicht!$B$5:$B$10001,F904)&lt;&gt;0,INDEX(Activiteitenoverzicht!$B$5:$B$10001,F904),"niet gevonden"),"-")</f>
        <v>-</v>
      </c>
      <c r="H904" t="str" cm="1">
        <f t="array" aca="1" ref="H904" ca="1">IF(ISNUMBER(F904),IF(INDEX(Activiteitenoverzicht!$G$5:$G$10001,F904)&lt;&gt;0,INDEX(Activiteitenoverzicht!$G$5:$G$10001,F904),"niet gevonden"),"-")</f>
        <v>-</v>
      </c>
      <c r="I904" t="str">
        <f ca="1">IF(ISNUMBER(F904), IFERROR(MATCH(A904,OFFSET(Activiteitenoverzicht!$D$5:$D$10001,F904,0), 0)+F904, "-"), "-")</f>
        <v>-</v>
      </c>
      <c r="J904" t="str" cm="1">
        <f t="array" aca="1" ref="J904" ca="1">IF(ISNUMBER(I904),IF(INDEX(Activiteitenoverzicht!$B$5:$B$10001,I904)&lt;&gt;0,INDEX(Activiteitenoverzicht!$B$5:$B$10001,I904),"niet gevonden"),"-")</f>
        <v>-</v>
      </c>
      <c r="K904" t="str" cm="1">
        <f t="array" aca="1" ref="K904" ca="1">IF(ISNUMBER(I904),IF(INDEX(Activiteitenoverzicht!$G$5:$G$10001,I904)&lt;&gt;0,INDEX(Activiteitenoverzicht!$G$5:$G$10001,I904),"niet gevonden"),"-")</f>
        <v>-</v>
      </c>
      <c r="L904" t="str">
        <f ca="1">IF(ISNUMBER(I904), IFERROR(MATCH(A904,OFFSET(Activiteitenoverzicht!$D$5:$D$10001,I904,0), 0)+I904, "-"), "-")</f>
        <v>-</v>
      </c>
      <c r="M904" t="str" cm="1">
        <f t="array" aca="1" ref="M904" ca="1">IF(ISNUMBER(L904),IF(INDEX(Activiteitenoverzicht!$B$5:$B$10001,L904)&lt;&gt;0,INDEX(Activiteitenoverzicht!$B$5:$B$10001,L904),"niet gevonden"),"-")</f>
        <v>-</v>
      </c>
      <c r="N904" t="str" cm="1">
        <f t="array" aca="1" ref="N904" ca="1">IF(ISNUMBER(L904),IF(INDEX(Activiteitenoverzicht!$G$5:$G$10001,L904)&lt;&gt;0,INDEX(Activiteitenoverzicht!$G$5:$G$10001,L904),"niet gevonden"),"-")</f>
        <v>-</v>
      </c>
      <c r="O904" t="str">
        <f ca="1">IF(ISNUMBER(L904), IFERROR(MATCH(A904,OFFSET(Activiteitenoverzicht!$D$5:$D$10001,L904,0), 0)+L904, "-"), "-")</f>
        <v>-</v>
      </c>
      <c r="R904" t="str">
        <f ca="1">IF(ISNUMBER(O904), IFERROR(MATCH(A904,OFFSET(Activiteitenoverzicht!$D$5:$D$10001,O904,0), 0)+O904, "-"), "-")</f>
        <v>-</v>
      </c>
      <c r="U904" t="str">
        <f ca="1">IF(ISNUMBER(R904), IFERROR(MATCH(A904,OFFSET(Activiteitenoverzicht!$D$5:$D$10001,R904,0), 0)+R904, "-"), "-")</f>
        <v>-</v>
      </c>
      <c r="X904" t="str">
        <f ca="1">IF(ISNUMBER(U904), IFERROR(MATCH(A904,OFFSET(Activiteitenoverzicht!$D$5:$D$10001,U904,0), 0)+U904, "-"), "-")</f>
        <v>-</v>
      </c>
      <c r="AA904" t="str">
        <f ca="1">IF(ISNUMBER(X904), IFERROR(MATCH(A904,OFFSET(Activiteitenoverzicht!$D$5:$D$10001,X904,0), 0)+X904, "-"), "-")</f>
        <v>-</v>
      </c>
    </row>
    <row r="905" spans="2:27" x14ac:dyDescent="0.25">
      <c r="B905">
        <f t="shared" si="14"/>
        <v>0</v>
      </c>
      <c r="C905" t="e">
        <f>MATCH(A905,Activiteitenoverzicht!$D$5:$D$10001, 0)</f>
        <v>#N/A</v>
      </c>
      <c r="D905" t="e" cm="1">
        <f t="array" ref="D905">IF(INDEX(Activiteitenoverzicht!$B$5:$B$10001,C905)&lt;&gt;0,INDEX(Activiteitenoverzicht!$B$5:$B$10001,C905),"niet gevonden")</f>
        <v>#N/A</v>
      </c>
      <c r="E905" t="e" cm="1">
        <f t="array" ref="E905">IF(INDEX(Activiteitenoverzicht!$G$5:$G$10001,C905)&lt;&gt;0,INDEX(Activiteitenoverzicht!$G$5:$G$10001,C905),"niet gevonden")</f>
        <v>#N/A</v>
      </c>
      <c r="F905" t="str">
        <f ca="1">IFERROR(MATCH(A905,OFFSET(Activiteitenoverzicht!$D$5:$D$2079,C905,0), 0)+C905, "-")</f>
        <v>-</v>
      </c>
      <c r="G905" t="str" cm="1">
        <f t="array" aca="1" ref="G905" ca="1">IF(ISNUMBER(F905),IF(INDEX(Activiteitenoverzicht!$B$5:$B$10001,F905)&lt;&gt;0,INDEX(Activiteitenoverzicht!$B$5:$B$10001,F905),"niet gevonden"),"-")</f>
        <v>-</v>
      </c>
      <c r="H905" t="str" cm="1">
        <f t="array" aca="1" ref="H905" ca="1">IF(ISNUMBER(F905),IF(INDEX(Activiteitenoverzicht!$G$5:$G$10001,F905)&lt;&gt;0,INDEX(Activiteitenoverzicht!$G$5:$G$10001,F905),"niet gevonden"),"-")</f>
        <v>-</v>
      </c>
      <c r="I905" t="str">
        <f ca="1">IF(ISNUMBER(F905), IFERROR(MATCH(A905,OFFSET(Activiteitenoverzicht!$D$5:$D$10001,F905,0), 0)+F905, "-"), "-")</f>
        <v>-</v>
      </c>
      <c r="J905" t="str" cm="1">
        <f t="array" aca="1" ref="J905" ca="1">IF(ISNUMBER(I905),IF(INDEX(Activiteitenoverzicht!$B$5:$B$10001,I905)&lt;&gt;0,INDEX(Activiteitenoverzicht!$B$5:$B$10001,I905),"niet gevonden"),"-")</f>
        <v>-</v>
      </c>
      <c r="K905" t="str" cm="1">
        <f t="array" aca="1" ref="K905" ca="1">IF(ISNUMBER(I905),IF(INDEX(Activiteitenoverzicht!$G$5:$G$10001,I905)&lt;&gt;0,INDEX(Activiteitenoverzicht!$G$5:$G$10001,I905),"niet gevonden"),"-")</f>
        <v>-</v>
      </c>
      <c r="L905" t="str">
        <f ca="1">IF(ISNUMBER(I905), IFERROR(MATCH(A905,OFFSET(Activiteitenoverzicht!$D$5:$D$10001,I905,0), 0)+I905, "-"), "-")</f>
        <v>-</v>
      </c>
      <c r="M905" t="str" cm="1">
        <f t="array" aca="1" ref="M905" ca="1">IF(ISNUMBER(L905),IF(INDEX(Activiteitenoverzicht!$B$5:$B$10001,L905)&lt;&gt;0,INDEX(Activiteitenoverzicht!$B$5:$B$10001,L905),"niet gevonden"),"-")</f>
        <v>-</v>
      </c>
      <c r="N905" t="str" cm="1">
        <f t="array" aca="1" ref="N905" ca="1">IF(ISNUMBER(L905),IF(INDEX(Activiteitenoverzicht!$G$5:$G$10001,L905)&lt;&gt;0,INDEX(Activiteitenoverzicht!$G$5:$G$10001,L905),"niet gevonden"),"-")</f>
        <v>-</v>
      </c>
      <c r="O905" t="str">
        <f ca="1">IF(ISNUMBER(L905), IFERROR(MATCH(A905,OFFSET(Activiteitenoverzicht!$D$5:$D$10001,L905,0), 0)+L905, "-"), "-")</f>
        <v>-</v>
      </c>
      <c r="R905" t="str">
        <f ca="1">IF(ISNUMBER(O905), IFERROR(MATCH(A905,OFFSET(Activiteitenoverzicht!$D$5:$D$10001,O905,0), 0)+O905, "-"), "-")</f>
        <v>-</v>
      </c>
      <c r="U905" t="str">
        <f ca="1">IF(ISNUMBER(R905), IFERROR(MATCH(A905,OFFSET(Activiteitenoverzicht!$D$5:$D$10001,R905,0), 0)+R905, "-"), "-")</f>
        <v>-</v>
      </c>
      <c r="X905" t="str">
        <f ca="1">IF(ISNUMBER(U905), IFERROR(MATCH(A905,OFFSET(Activiteitenoverzicht!$D$5:$D$10001,U905,0), 0)+U905, "-"), "-")</f>
        <v>-</v>
      </c>
      <c r="AA905" t="str">
        <f ca="1">IF(ISNUMBER(X905), IFERROR(MATCH(A905,OFFSET(Activiteitenoverzicht!$D$5:$D$10001,X905,0), 0)+X905, "-"), "-")</f>
        <v>-</v>
      </c>
    </row>
    <row r="906" spans="2:27" x14ac:dyDescent="0.25">
      <c r="B906">
        <f t="shared" si="14"/>
        <v>0</v>
      </c>
      <c r="C906" t="e">
        <f>MATCH(A906,Activiteitenoverzicht!$D$5:$D$10001, 0)</f>
        <v>#N/A</v>
      </c>
      <c r="D906" t="e" cm="1">
        <f t="array" ref="D906">IF(INDEX(Activiteitenoverzicht!$B$5:$B$10001,C906)&lt;&gt;0,INDEX(Activiteitenoverzicht!$B$5:$B$10001,C906),"niet gevonden")</f>
        <v>#N/A</v>
      </c>
      <c r="E906" t="e" cm="1">
        <f t="array" ref="E906">IF(INDEX(Activiteitenoverzicht!$G$5:$G$10001,C906)&lt;&gt;0,INDEX(Activiteitenoverzicht!$G$5:$G$10001,C906),"niet gevonden")</f>
        <v>#N/A</v>
      </c>
      <c r="F906" t="str">
        <f ca="1">IFERROR(MATCH(A906,OFFSET(Activiteitenoverzicht!$D$5:$D$2079,C906,0), 0)+C906, "-")</f>
        <v>-</v>
      </c>
      <c r="G906" t="str" cm="1">
        <f t="array" aca="1" ref="G906" ca="1">IF(ISNUMBER(F906),IF(INDEX(Activiteitenoverzicht!$B$5:$B$10001,F906)&lt;&gt;0,INDEX(Activiteitenoverzicht!$B$5:$B$10001,F906),"niet gevonden"),"-")</f>
        <v>-</v>
      </c>
      <c r="H906" t="str" cm="1">
        <f t="array" aca="1" ref="H906" ca="1">IF(ISNUMBER(F906),IF(INDEX(Activiteitenoverzicht!$G$5:$G$10001,F906)&lt;&gt;0,INDEX(Activiteitenoverzicht!$G$5:$G$10001,F906),"niet gevonden"),"-")</f>
        <v>-</v>
      </c>
      <c r="I906" t="str">
        <f ca="1">IF(ISNUMBER(F906), IFERROR(MATCH(A906,OFFSET(Activiteitenoverzicht!$D$5:$D$10001,F906,0), 0)+F906, "-"), "-")</f>
        <v>-</v>
      </c>
      <c r="J906" t="str" cm="1">
        <f t="array" aca="1" ref="J906" ca="1">IF(ISNUMBER(I906),IF(INDEX(Activiteitenoverzicht!$B$5:$B$10001,I906)&lt;&gt;0,INDEX(Activiteitenoverzicht!$B$5:$B$10001,I906),"niet gevonden"),"-")</f>
        <v>-</v>
      </c>
      <c r="K906" t="str" cm="1">
        <f t="array" aca="1" ref="K906" ca="1">IF(ISNUMBER(I906),IF(INDEX(Activiteitenoverzicht!$G$5:$G$10001,I906)&lt;&gt;0,INDEX(Activiteitenoverzicht!$G$5:$G$10001,I906),"niet gevonden"),"-")</f>
        <v>-</v>
      </c>
      <c r="L906" t="str">
        <f ca="1">IF(ISNUMBER(I906), IFERROR(MATCH(A906,OFFSET(Activiteitenoverzicht!$D$5:$D$10001,I906,0), 0)+I906, "-"), "-")</f>
        <v>-</v>
      </c>
      <c r="M906" t="str" cm="1">
        <f t="array" aca="1" ref="M906" ca="1">IF(ISNUMBER(L906),IF(INDEX(Activiteitenoverzicht!$B$5:$B$10001,L906)&lt;&gt;0,INDEX(Activiteitenoverzicht!$B$5:$B$10001,L906),"niet gevonden"),"-")</f>
        <v>-</v>
      </c>
      <c r="N906" t="str" cm="1">
        <f t="array" aca="1" ref="N906" ca="1">IF(ISNUMBER(L906),IF(INDEX(Activiteitenoverzicht!$G$5:$G$10001,L906)&lt;&gt;0,INDEX(Activiteitenoverzicht!$G$5:$G$10001,L906),"niet gevonden"),"-")</f>
        <v>-</v>
      </c>
      <c r="O906" t="str">
        <f ca="1">IF(ISNUMBER(L906), IFERROR(MATCH(A906,OFFSET(Activiteitenoverzicht!$D$5:$D$10001,L906,0), 0)+L906, "-"), "-")</f>
        <v>-</v>
      </c>
      <c r="R906" t="str">
        <f ca="1">IF(ISNUMBER(O906), IFERROR(MATCH(A906,OFFSET(Activiteitenoverzicht!$D$5:$D$10001,O906,0), 0)+O906, "-"), "-")</f>
        <v>-</v>
      </c>
      <c r="U906" t="str">
        <f ca="1">IF(ISNUMBER(R906), IFERROR(MATCH(A906,OFFSET(Activiteitenoverzicht!$D$5:$D$10001,R906,0), 0)+R906, "-"), "-")</f>
        <v>-</v>
      </c>
      <c r="X906" t="str">
        <f ca="1">IF(ISNUMBER(U906), IFERROR(MATCH(A906,OFFSET(Activiteitenoverzicht!$D$5:$D$10001,U906,0), 0)+U906, "-"), "-")</f>
        <v>-</v>
      </c>
      <c r="AA906" t="str">
        <f ca="1">IF(ISNUMBER(X906), IFERROR(MATCH(A906,OFFSET(Activiteitenoverzicht!$D$5:$D$10001,X906,0), 0)+X906, "-"), "-")</f>
        <v>-</v>
      </c>
    </row>
    <row r="907" spans="2:27" x14ac:dyDescent="0.25">
      <c r="B907">
        <f t="shared" si="14"/>
        <v>0</v>
      </c>
      <c r="C907" t="e">
        <f>MATCH(A907,Activiteitenoverzicht!$D$5:$D$10001, 0)</f>
        <v>#N/A</v>
      </c>
      <c r="D907" t="e" cm="1">
        <f t="array" ref="D907">IF(INDEX(Activiteitenoverzicht!$B$5:$B$10001,C907)&lt;&gt;0,INDEX(Activiteitenoverzicht!$B$5:$B$10001,C907),"niet gevonden")</f>
        <v>#N/A</v>
      </c>
      <c r="E907" t="e" cm="1">
        <f t="array" ref="E907">IF(INDEX(Activiteitenoverzicht!$G$5:$G$10001,C907)&lt;&gt;0,INDEX(Activiteitenoverzicht!$G$5:$G$10001,C907),"niet gevonden")</f>
        <v>#N/A</v>
      </c>
      <c r="F907" t="str">
        <f ca="1">IFERROR(MATCH(A907,OFFSET(Activiteitenoverzicht!$D$5:$D$2079,C907,0), 0)+C907, "-")</f>
        <v>-</v>
      </c>
      <c r="G907" t="str" cm="1">
        <f t="array" aca="1" ref="G907" ca="1">IF(ISNUMBER(F907),IF(INDEX(Activiteitenoverzicht!$B$5:$B$10001,F907)&lt;&gt;0,INDEX(Activiteitenoverzicht!$B$5:$B$10001,F907),"niet gevonden"),"-")</f>
        <v>-</v>
      </c>
      <c r="H907" t="str" cm="1">
        <f t="array" aca="1" ref="H907" ca="1">IF(ISNUMBER(F907),IF(INDEX(Activiteitenoverzicht!$G$5:$G$10001,F907)&lt;&gt;0,INDEX(Activiteitenoverzicht!$G$5:$G$10001,F907),"niet gevonden"),"-")</f>
        <v>-</v>
      </c>
      <c r="I907" t="str">
        <f ca="1">IF(ISNUMBER(F907), IFERROR(MATCH(A907,OFFSET(Activiteitenoverzicht!$D$5:$D$10001,F907,0), 0)+F907, "-"), "-")</f>
        <v>-</v>
      </c>
      <c r="J907" t="str" cm="1">
        <f t="array" aca="1" ref="J907" ca="1">IF(ISNUMBER(I907),IF(INDEX(Activiteitenoverzicht!$B$5:$B$10001,I907)&lt;&gt;0,INDEX(Activiteitenoverzicht!$B$5:$B$10001,I907),"niet gevonden"),"-")</f>
        <v>-</v>
      </c>
      <c r="K907" t="str" cm="1">
        <f t="array" aca="1" ref="K907" ca="1">IF(ISNUMBER(I907),IF(INDEX(Activiteitenoverzicht!$G$5:$G$10001,I907)&lt;&gt;0,INDEX(Activiteitenoverzicht!$G$5:$G$10001,I907),"niet gevonden"),"-")</f>
        <v>-</v>
      </c>
      <c r="L907" t="str">
        <f ca="1">IF(ISNUMBER(I907), IFERROR(MATCH(A907,OFFSET(Activiteitenoverzicht!$D$5:$D$10001,I907,0), 0)+I907, "-"), "-")</f>
        <v>-</v>
      </c>
      <c r="M907" t="str" cm="1">
        <f t="array" aca="1" ref="M907" ca="1">IF(ISNUMBER(L907),IF(INDEX(Activiteitenoverzicht!$B$5:$B$10001,L907)&lt;&gt;0,INDEX(Activiteitenoverzicht!$B$5:$B$10001,L907),"niet gevonden"),"-")</f>
        <v>-</v>
      </c>
      <c r="N907" t="str" cm="1">
        <f t="array" aca="1" ref="N907" ca="1">IF(ISNUMBER(L907),IF(INDEX(Activiteitenoverzicht!$G$5:$G$10001,L907)&lt;&gt;0,INDEX(Activiteitenoverzicht!$G$5:$G$10001,L907),"niet gevonden"),"-")</f>
        <v>-</v>
      </c>
      <c r="O907" t="str">
        <f ca="1">IF(ISNUMBER(L907), IFERROR(MATCH(A907,OFFSET(Activiteitenoverzicht!$D$5:$D$10001,L907,0), 0)+L907, "-"), "-")</f>
        <v>-</v>
      </c>
      <c r="R907" t="str">
        <f ca="1">IF(ISNUMBER(O907), IFERROR(MATCH(A907,OFFSET(Activiteitenoverzicht!$D$5:$D$10001,O907,0), 0)+O907, "-"), "-")</f>
        <v>-</v>
      </c>
      <c r="U907" t="str">
        <f ca="1">IF(ISNUMBER(R907), IFERROR(MATCH(A907,OFFSET(Activiteitenoverzicht!$D$5:$D$10001,R907,0), 0)+R907, "-"), "-")</f>
        <v>-</v>
      </c>
      <c r="X907" t="str">
        <f ca="1">IF(ISNUMBER(U907), IFERROR(MATCH(A907,OFFSET(Activiteitenoverzicht!$D$5:$D$10001,U907,0), 0)+U907, "-"), "-")</f>
        <v>-</v>
      </c>
      <c r="AA907" t="str">
        <f ca="1">IF(ISNUMBER(X907), IFERROR(MATCH(A907,OFFSET(Activiteitenoverzicht!$D$5:$D$10001,X907,0), 0)+X907, "-"), "-")</f>
        <v>-</v>
      </c>
    </row>
    <row r="908" spans="2:27" x14ac:dyDescent="0.25">
      <c r="B908">
        <f t="shared" si="14"/>
        <v>0</v>
      </c>
      <c r="C908" t="e">
        <f>MATCH(A908,Activiteitenoverzicht!$D$5:$D$10001, 0)</f>
        <v>#N/A</v>
      </c>
      <c r="D908" t="e" cm="1">
        <f t="array" ref="D908">IF(INDEX(Activiteitenoverzicht!$B$5:$B$10001,C908)&lt;&gt;0,INDEX(Activiteitenoverzicht!$B$5:$B$10001,C908),"niet gevonden")</f>
        <v>#N/A</v>
      </c>
      <c r="E908" t="e" cm="1">
        <f t="array" ref="E908">IF(INDEX(Activiteitenoverzicht!$G$5:$G$10001,C908)&lt;&gt;0,INDEX(Activiteitenoverzicht!$G$5:$G$10001,C908),"niet gevonden")</f>
        <v>#N/A</v>
      </c>
      <c r="F908" t="str">
        <f ca="1">IFERROR(MATCH(A908,OFFSET(Activiteitenoverzicht!$D$5:$D$2079,C908,0), 0)+C908, "-")</f>
        <v>-</v>
      </c>
      <c r="G908" t="str" cm="1">
        <f t="array" aca="1" ref="G908" ca="1">IF(ISNUMBER(F908),IF(INDEX(Activiteitenoverzicht!$B$5:$B$10001,F908)&lt;&gt;0,INDEX(Activiteitenoverzicht!$B$5:$B$10001,F908),"niet gevonden"),"-")</f>
        <v>-</v>
      </c>
      <c r="H908" t="str" cm="1">
        <f t="array" aca="1" ref="H908" ca="1">IF(ISNUMBER(F908),IF(INDEX(Activiteitenoverzicht!$G$5:$G$10001,F908)&lt;&gt;0,INDEX(Activiteitenoverzicht!$G$5:$G$10001,F908),"niet gevonden"),"-")</f>
        <v>-</v>
      </c>
      <c r="I908" t="str">
        <f ca="1">IF(ISNUMBER(F908), IFERROR(MATCH(A908,OFFSET(Activiteitenoverzicht!$D$5:$D$10001,F908,0), 0)+F908, "-"), "-")</f>
        <v>-</v>
      </c>
      <c r="J908" t="str" cm="1">
        <f t="array" aca="1" ref="J908" ca="1">IF(ISNUMBER(I908),IF(INDEX(Activiteitenoverzicht!$B$5:$B$10001,I908)&lt;&gt;0,INDEX(Activiteitenoverzicht!$B$5:$B$10001,I908),"niet gevonden"),"-")</f>
        <v>-</v>
      </c>
      <c r="K908" t="str" cm="1">
        <f t="array" aca="1" ref="K908" ca="1">IF(ISNUMBER(I908),IF(INDEX(Activiteitenoverzicht!$G$5:$G$10001,I908)&lt;&gt;0,INDEX(Activiteitenoverzicht!$G$5:$G$10001,I908),"niet gevonden"),"-")</f>
        <v>-</v>
      </c>
      <c r="L908" t="str">
        <f ca="1">IF(ISNUMBER(I908), IFERROR(MATCH(A908,OFFSET(Activiteitenoverzicht!$D$5:$D$10001,I908,0), 0)+I908, "-"), "-")</f>
        <v>-</v>
      </c>
      <c r="M908" t="str" cm="1">
        <f t="array" aca="1" ref="M908" ca="1">IF(ISNUMBER(L908),IF(INDEX(Activiteitenoverzicht!$B$5:$B$10001,L908)&lt;&gt;0,INDEX(Activiteitenoverzicht!$B$5:$B$10001,L908),"niet gevonden"),"-")</f>
        <v>-</v>
      </c>
      <c r="N908" t="str" cm="1">
        <f t="array" aca="1" ref="N908" ca="1">IF(ISNUMBER(L908),IF(INDEX(Activiteitenoverzicht!$G$5:$G$10001,L908)&lt;&gt;0,INDEX(Activiteitenoverzicht!$G$5:$G$10001,L908),"niet gevonden"),"-")</f>
        <v>-</v>
      </c>
      <c r="O908" t="str">
        <f ca="1">IF(ISNUMBER(L908), IFERROR(MATCH(A908,OFFSET(Activiteitenoverzicht!$D$5:$D$10001,L908,0), 0)+L908, "-"), "-")</f>
        <v>-</v>
      </c>
      <c r="R908" t="str">
        <f ca="1">IF(ISNUMBER(O908), IFERROR(MATCH(A908,OFFSET(Activiteitenoverzicht!$D$5:$D$10001,O908,0), 0)+O908, "-"), "-")</f>
        <v>-</v>
      </c>
      <c r="U908" t="str">
        <f ca="1">IF(ISNUMBER(R908), IFERROR(MATCH(A908,OFFSET(Activiteitenoverzicht!$D$5:$D$10001,R908,0), 0)+R908, "-"), "-")</f>
        <v>-</v>
      </c>
      <c r="X908" t="str">
        <f ca="1">IF(ISNUMBER(U908), IFERROR(MATCH(A908,OFFSET(Activiteitenoverzicht!$D$5:$D$10001,U908,0), 0)+U908, "-"), "-")</f>
        <v>-</v>
      </c>
      <c r="AA908" t="str">
        <f ca="1">IF(ISNUMBER(X908), IFERROR(MATCH(A908,OFFSET(Activiteitenoverzicht!$D$5:$D$10001,X908,0), 0)+X908, "-"), "-")</f>
        <v>-</v>
      </c>
    </row>
    <row r="909" spans="2:27" x14ac:dyDescent="0.25">
      <c r="B909">
        <f t="shared" si="14"/>
        <v>0</v>
      </c>
      <c r="C909" t="e">
        <f>MATCH(A909,Activiteitenoverzicht!$D$5:$D$10001, 0)</f>
        <v>#N/A</v>
      </c>
      <c r="D909" t="e" cm="1">
        <f t="array" ref="D909">IF(INDEX(Activiteitenoverzicht!$B$5:$B$10001,C909)&lt;&gt;0,INDEX(Activiteitenoverzicht!$B$5:$B$10001,C909),"niet gevonden")</f>
        <v>#N/A</v>
      </c>
      <c r="E909" t="e" cm="1">
        <f t="array" ref="E909">IF(INDEX(Activiteitenoverzicht!$G$5:$G$10001,C909)&lt;&gt;0,INDEX(Activiteitenoverzicht!$G$5:$G$10001,C909),"niet gevonden")</f>
        <v>#N/A</v>
      </c>
      <c r="F909" t="str">
        <f ca="1">IFERROR(MATCH(A909,OFFSET(Activiteitenoverzicht!$D$5:$D$2079,C909,0), 0)+C909, "-")</f>
        <v>-</v>
      </c>
      <c r="G909" t="str" cm="1">
        <f t="array" aca="1" ref="G909" ca="1">IF(ISNUMBER(F909),IF(INDEX(Activiteitenoverzicht!$B$5:$B$10001,F909)&lt;&gt;0,INDEX(Activiteitenoverzicht!$B$5:$B$10001,F909),"niet gevonden"),"-")</f>
        <v>-</v>
      </c>
      <c r="H909" t="str" cm="1">
        <f t="array" aca="1" ref="H909" ca="1">IF(ISNUMBER(F909),IF(INDEX(Activiteitenoverzicht!$G$5:$G$10001,F909)&lt;&gt;0,INDEX(Activiteitenoverzicht!$G$5:$G$10001,F909),"niet gevonden"),"-")</f>
        <v>-</v>
      </c>
      <c r="I909" t="str">
        <f ca="1">IF(ISNUMBER(F909), IFERROR(MATCH(A909,OFFSET(Activiteitenoverzicht!$D$5:$D$10001,F909,0), 0)+F909, "-"), "-")</f>
        <v>-</v>
      </c>
      <c r="J909" t="str" cm="1">
        <f t="array" aca="1" ref="J909" ca="1">IF(ISNUMBER(I909),IF(INDEX(Activiteitenoverzicht!$B$5:$B$10001,I909)&lt;&gt;0,INDEX(Activiteitenoverzicht!$B$5:$B$10001,I909),"niet gevonden"),"-")</f>
        <v>-</v>
      </c>
      <c r="K909" t="str" cm="1">
        <f t="array" aca="1" ref="K909" ca="1">IF(ISNUMBER(I909),IF(INDEX(Activiteitenoverzicht!$G$5:$G$10001,I909)&lt;&gt;0,INDEX(Activiteitenoverzicht!$G$5:$G$10001,I909),"niet gevonden"),"-")</f>
        <v>-</v>
      </c>
      <c r="L909" t="str">
        <f ca="1">IF(ISNUMBER(I909), IFERROR(MATCH(A909,OFFSET(Activiteitenoverzicht!$D$5:$D$10001,I909,0), 0)+I909, "-"), "-")</f>
        <v>-</v>
      </c>
      <c r="M909" t="str" cm="1">
        <f t="array" aca="1" ref="M909" ca="1">IF(ISNUMBER(L909),IF(INDEX(Activiteitenoverzicht!$B$5:$B$10001,L909)&lt;&gt;0,INDEX(Activiteitenoverzicht!$B$5:$B$10001,L909),"niet gevonden"),"-")</f>
        <v>-</v>
      </c>
      <c r="N909" t="str" cm="1">
        <f t="array" aca="1" ref="N909" ca="1">IF(ISNUMBER(L909),IF(INDEX(Activiteitenoverzicht!$G$5:$G$10001,L909)&lt;&gt;0,INDEX(Activiteitenoverzicht!$G$5:$G$10001,L909),"niet gevonden"),"-")</f>
        <v>-</v>
      </c>
      <c r="O909" t="str">
        <f ca="1">IF(ISNUMBER(L909), IFERROR(MATCH(A909,OFFSET(Activiteitenoverzicht!$D$5:$D$10001,L909,0), 0)+L909, "-"), "-")</f>
        <v>-</v>
      </c>
      <c r="R909" t="str">
        <f ca="1">IF(ISNUMBER(O909), IFERROR(MATCH(A909,OFFSET(Activiteitenoverzicht!$D$5:$D$10001,O909,0), 0)+O909, "-"), "-")</f>
        <v>-</v>
      </c>
      <c r="U909" t="str">
        <f ca="1">IF(ISNUMBER(R909), IFERROR(MATCH(A909,OFFSET(Activiteitenoverzicht!$D$5:$D$10001,R909,0), 0)+R909, "-"), "-")</f>
        <v>-</v>
      </c>
      <c r="X909" t="str">
        <f ca="1">IF(ISNUMBER(U909), IFERROR(MATCH(A909,OFFSET(Activiteitenoverzicht!$D$5:$D$10001,U909,0), 0)+U909, "-"), "-")</f>
        <v>-</v>
      </c>
      <c r="AA909" t="str">
        <f ca="1">IF(ISNUMBER(X909), IFERROR(MATCH(A909,OFFSET(Activiteitenoverzicht!$D$5:$D$10001,X909,0), 0)+X909, "-"), "-")</f>
        <v>-</v>
      </c>
    </row>
    <row r="910" spans="2:27" x14ac:dyDescent="0.25">
      <c r="B910">
        <f t="shared" si="14"/>
        <v>0</v>
      </c>
      <c r="C910" t="e">
        <f>MATCH(A910,Activiteitenoverzicht!$D$5:$D$10001, 0)</f>
        <v>#N/A</v>
      </c>
      <c r="D910" t="e" cm="1">
        <f t="array" ref="D910">IF(INDEX(Activiteitenoverzicht!$B$5:$B$10001,C910)&lt;&gt;0,INDEX(Activiteitenoverzicht!$B$5:$B$10001,C910),"niet gevonden")</f>
        <v>#N/A</v>
      </c>
      <c r="E910" t="e" cm="1">
        <f t="array" ref="E910">IF(INDEX(Activiteitenoverzicht!$G$5:$G$10001,C910)&lt;&gt;0,INDEX(Activiteitenoverzicht!$G$5:$G$10001,C910),"niet gevonden")</f>
        <v>#N/A</v>
      </c>
      <c r="F910" t="str">
        <f ca="1">IFERROR(MATCH(A910,OFFSET(Activiteitenoverzicht!$D$5:$D$2079,C910,0), 0)+C910, "-")</f>
        <v>-</v>
      </c>
      <c r="G910" t="str" cm="1">
        <f t="array" aca="1" ref="G910" ca="1">IF(ISNUMBER(F910),IF(INDEX(Activiteitenoverzicht!$B$5:$B$10001,F910)&lt;&gt;0,INDEX(Activiteitenoverzicht!$B$5:$B$10001,F910),"niet gevonden"),"-")</f>
        <v>-</v>
      </c>
      <c r="H910" t="str" cm="1">
        <f t="array" aca="1" ref="H910" ca="1">IF(ISNUMBER(F910),IF(INDEX(Activiteitenoverzicht!$G$5:$G$10001,F910)&lt;&gt;0,INDEX(Activiteitenoverzicht!$G$5:$G$10001,F910),"niet gevonden"),"-")</f>
        <v>-</v>
      </c>
      <c r="I910" t="str">
        <f ca="1">IF(ISNUMBER(F910), IFERROR(MATCH(A910,OFFSET(Activiteitenoverzicht!$D$5:$D$10001,F910,0), 0)+F910, "-"), "-")</f>
        <v>-</v>
      </c>
      <c r="J910" t="str" cm="1">
        <f t="array" aca="1" ref="J910" ca="1">IF(ISNUMBER(I910),IF(INDEX(Activiteitenoverzicht!$B$5:$B$10001,I910)&lt;&gt;0,INDEX(Activiteitenoverzicht!$B$5:$B$10001,I910),"niet gevonden"),"-")</f>
        <v>-</v>
      </c>
      <c r="K910" t="str" cm="1">
        <f t="array" aca="1" ref="K910" ca="1">IF(ISNUMBER(I910),IF(INDEX(Activiteitenoverzicht!$G$5:$G$10001,I910)&lt;&gt;0,INDEX(Activiteitenoverzicht!$G$5:$G$10001,I910),"niet gevonden"),"-")</f>
        <v>-</v>
      </c>
      <c r="L910" t="str">
        <f ca="1">IF(ISNUMBER(I910), IFERROR(MATCH(A910,OFFSET(Activiteitenoverzicht!$D$5:$D$10001,I910,0), 0)+I910, "-"), "-")</f>
        <v>-</v>
      </c>
      <c r="M910" t="str" cm="1">
        <f t="array" aca="1" ref="M910" ca="1">IF(ISNUMBER(L910),IF(INDEX(Activiteitenoverzicht!$B$5:$B$10001,L910)&lt;&gt;0,INDEX(Activiteitenoverzicht!$B$5:$B$10001,L910),"niet gevonden"),"-")</f>
        <v>-</v>
      </c>
      <c r="N910" t="str" cm="1">
        <f t="array" aca="1" ref="N910" ca="1">IF(ISNUMBER(L910),IF(INDEX(Activiteitenoverzicht!$G$5:$G$10001,L910)&lt;&gt;0,INDEX(Activiteitenoverzicht!$G$5:$G$10001,L910),"niet gevonden"),"-")</f>
        <v>-</v>
      </c>
      <c r="O910" t="str">
        <f ca="1">IF(ISNUMBER(L910), IFERROR(MATCH(A910,OFFSET(Activiteitenoverzicht!$D$5:$D$10001,L910,0), 0)+L910, "-"), "-")</f>
        <v>-</v>
      </c>
      <c r="R910" t="str">
        <f ca="1">IF(ISNUMBER(O910), IFERROR(MATCH(A910,OFFSET(Activiteitenoverzicht!$D$5:$D$10001,O910,0), 0)+O910, "-"), "-")</f>
        <v>-</v>
      </c>
      <c r="U910" t="str">
        <f ca="1">IF(ISNUMBER(R910), IFERROR(MATCH(A910,OFFSET(Activiteitenoverzicht!$D$5:$D$10001,R910,0), 0)+R910, "-"), "-")</f>
        <v>-</v>
      </c>
      <c r="X910" t="str">
        <f ca="1">IF(ISNUMBER(U910), IFERROR(MATCH(A910,OFFSET(Activiteitenoverzicht!$D$5:$D$10001,U910,0), 0)+U910, "-"), "-")</f>
        <v>-</v>
      </c>
      <c r="AA910" t="str">
        <f ca="1">IF(ISNUMBER(X910), IFERROR(MATCH(A910,OFFSET(Activiteitenoverzicht!$D$5:$D$10001,X910,0), 0)+X910, "-"), "-")</f>
        <v>-</v>
      </c>
    </row>
    <row r="911" spans="2:27" x14ac:dyDescent="0.25">
      <c r="B911">
        <f t="shared" si="14"/>
        <v>0</v>
      </c>
      <c r="C911" t="e">
        <f>MATCH(A911,Activiteitenoverzicht!$D$5:$D$10001, 0)</f>
        <v>#N/A</v>
      </c>
      <c r="D911" t="e" cm="1">
        <f t="array" ref="D911">IF(INDEX(Activiteitenoverzicht!$B$5:$B$10001,C911)&lt;&gt;0,INDEX(Activiteitenoverzicht!$B$5:$B$10001,C911),"niet gevonden")</f>
        <v>#N/A</v>
      </c>
      <c r="E911" t="e" cm="1">
        <f t="array" ref="E911">IF(INDEX(Activiteitenoverzicht!$G$5:$G$10001,C911)&lt;&gt;0,INDEX(Activiteitenoverzicht!$G$5:$G$10001,C911),"niet gevonden")</f>
        <v>#N/A</v>
      </c>
      <c r="F911" t="str">
        <f ca="1">IFERROR(MATCH(A911,OFFSET(Activiteitenoverzicht!$D$5:$D$2079,C911,0), 0)+C911, "-")</f>
        <v>-</v>
      </c>
      <c r="G911" t="str" cm="1">
        <f t="array" aca="1" ref="G911" ca="1">IF(ISNUMBER(F911),IF(INDEX(Activiteitenoverzicht!$B$5:$B$10001,F911)&lt;&gt;0,INDEX(Activiteitenoverzicht!$B$5:$B$10001,F911),"niet gevonden"),"-")</f>
        <v>-</v>
      </c>
      <c r="H911" t="str" cm="1">
        <f t="array" aca="1" ref="H911" ca="1">IF(ISNUMBER(F911),IF(INDEX(Activiteitenoverzicht!$G$5:$G$10001,F911)&lt;&gt;0,INDEX(Activiteitenoverzicht!$G$5:$G$10001,F911),"niet gevonden"),"-")</f>
        <v>-</v>
      </c>
      <c r="I911" t="str">
        <f ca="1">IF(ISNUMBER(F911), IFERROR(MATCH(A911,OFFSET(Activiteitenoverzicht!$D$5:$D$10001,F911,0), 0)+F911, "-"), "-")</f>
        <v>-</v>
      </c>
      <c r="J911" t="str" cm="1">
        <f t="array" aca="1" ref="J911" ca="1">IF(ISNUMBER(I911),IF(INDEX(Activiteitenoverzicht!$B$5:$B$10001,I911)&lt;&gt;0,INDEX(Activiteitenoverzicht!$B$5:$B$10001,I911),"niet gevonden"),"-")</f>
        <v>-</v>
      </c>
      <c r="K911" t="str" cm="1">
        <f t="array" aca="1" ref="K911" ca="1">IF(ISNUMBER(I911),IF(INDEX(Activiteitenoverzicht!$G$5:$G$10001,I911)&lt;&gt;0,INDEX(Activiteitenoverzicht!$G$5:$G$10001,I911),"niet gevonden"),"-")</f>
        <v>-</v>
      </c>
      <c r="L911" t="str">
        <f ca="1">IF(ISNUMBER(I911), IFERROR(MATCH(A911,OFFSET(Activiteitenoverzicht!$D$5:$D$10001,I911,0), 0)+I911, "-"), "-")</f>
        <v>-</v>
      </c>
      <c r="M911" t="str" cm="1">
        <f t="array" aca="1" ref="M911" ca="1">IF(ISNUMBER(L911),IF(INDEX(Activiteitenoverzicht!$B$5:$B$10001,L911)&lt;&gt;0,INDEX(Activiteitenoverzicht!$B$5:$B$10001,L911),"niet gevonden"),"-")</f>
        <v>-</v>
      </c>
      <c r="N911" t="str" cm="1">
        <f t="array" aca="1" ref="N911" ca="1">IF(ISNUMBER(L911),IF(INDEX(Activiteitenoverzicht!$G$5:$G$10001,L911)&lt;&gt;0,INDEX(Activiteitenoverzicht!$G$5:$G$10001,L911),"niet gevonden"),"-")</f>
        <v>-</v>
      </c>
      <c r="O911" t="str">
        <f ca="1">IF(ISNUMBER(L911), IFERROR(MATCH(A911,OFFSET(Activiteitenoverzicht!$D$5:$D$10001,L911,0), 0)+L911, "-"), "-")</f>
        <v>-</v>
      </c>
      <c r="R911" t="str">
        <f ca="1">IF(ISNUMBER(O911), IFERROR(MATCH(A911,OFFSET(Activiteitenoverzicht!$D$5:$D$10001,O911,0), 0)+O911, "-"), "-")</f>
        <v>-</v>
      </c>
      <c r="U911" t="str">
        <f ca="1">IF(ISNUMBER(R911), IFERROR(MATCH(A911,OFFSET(Activiteitenoverzicht!$D$5:$D$10001,R911,0), 0)+R911, "-"), "-")</f>
        <v>-</v>
      </c>
      <c r="X911" t="str">
        <f ca="1">IF(ISNUMBER(U911), IFERROR(MATCH(A911,OFFSET(Activiteitenoverzicht!$D$5:$D$10001,U911,0), 0)+U911, "-"), "-")</f>
        <v>-</v>
      </c>
      <c r="AA911" t="str">
        <f ca="1">IF(ISNUMBER(X911), IFERROR(MATCH(A911,OFFSET(Activiteitenoverzicht!$D$5:$D$10001,X911,0), 0)+X911, "-"), "-")</f>
        <v>-</v>
      </c>
    </row>
    <row r="912" spans="2:27" x14ac:dyDescent="0.25">
      <c r="B912">
        <f t="shared" si="14"/>
        <v>0</v>
      </c>
      <c r="C912" t="e">
        <f>MATCH(A912,Activiteitenoverzicht!$D$5:$D$10001, 0)</f>
        <v>#N/A</v>
      </c>
      <c r="D912" t="e" cm="1">
        <f t="array" ref="D912">IF(INDEX(Activiteitenoverzicht!$B$5:$B$10001,C912)&lt;&gt;0,INDEX(Activiteitenoverzicht!$B$5:$B$10001,C912),"niet gevonden")</f>
        <v>#N/A</v>
      </c>
      <c r="E912" t="e" cm="1">
        <f t="array" ref="E912">IF(INDEX(Activiteitenoverzicht!$G$5:$G$10001,C912)&lt;&gt;0,INDEX(Activiteitenoverzicht!$G$5:$G$10001,C912),"niet gevonden")</f>
        <v>#N/A</v>
      </c>
      <c r="F912" t="str">
        <f ca="1">IFERROR(MATCH(A912,OFFSET(Activiteitenoverzicht!$D$5:$D$2079,C912,0), 0)+C912, "-")</f>
        <v>-</v>
      </c>
      <c r="G912" t="str" cm="1">
        <f t="array" aca="1" ref="G912" ca="1">IF(ISNUMBER(F912),IF(INDEX(Activiteitenoverzicht!$B$5:$B$10001,F912)&lt;&gt;0,INDEX(Activiteitenoverzicht!$B$5:$B$10001,F912),"niet gevonden"),"-")</f>
        <v>-</v>
      </c>
      <c r="H912" t="str" cm="1">
        <f t="array" aca="1" ref="H912" ca="1">IF(ISNUMBER(F912),IF(INDEX(Activiteitenoverzicht!$G$5:$G$10001,F912)&lt;&gt;0,INDEX(Activiteitenoverzicht!$G$5:$G$10001,F912),"niet gevonden"),"-")</f>
        <v>-</v>
      </c>
      <c r="I912" t="str">
        <f ca="1">IF(ISNUMBER(F912), IFERROR(MATCH(A912,OFFSET(Activiteitenoverzicht!$D$5:$D$10001,F912,0), 0)+F912, "-"), "-")</f>
        <v>-</v>
      </c>
      <c r="J912" t="str" cm="1">
        <f t="array" aca="1" ref="J912" ca="1">IF(ISNUMBER(I912),IF(INDEX(Activiteitenoverzicht!$B$5:$B$10001,I912)&lt;&gt;0,INDEX(Activiteitenoverzicht!$B$5:$B$10001,I912),"niet gevonden"),"-")</f>
        <v>-</v>
      </c>
      <c r="K912" t="str" cm="1">
        <f t="array" aca="1" ref="K912" ca="1">IF(ISNUMBER(I912),IF(INDEX(Activiteitenoverzicht!$G$5:$G$10001,I912)&lt;&gt;0,INDEX(Activiteitenoverzicht!$G$5:$G$10001,I912),"niet gevonden"),"-")</f>
        <v>-</v>
      </c>
      <c r="L912" t="str">
        <f ca="1">IF(ISNUMBER(I912), IFERROR(MATCH(A912,OFFSET(Activiteitenoverzicht!$D$5:$D$10001,I912,0), 0)+I912, "-"), "-")</f>
        <v>-</v>
      </c>
      <c r="M912" t="str" cm="1">
        <f t="array" aca="1" ref="M912" ca="1">IF(ISNUMBER(L912),IF(INDEX(Activiteitenoverzicht!$B$5:$B$10001,L912)&lt;&gt;0,INDEX(Activiteitenoverzicht!$B$5:$B$10001,L912),"niet gevonden"),"-")</f>
        <v>-</v>
      </c>
      <c r="N912" t="str" cm="1">
        <f t="array" aca="1" ref="N912" ca="1">IF(ISNUMBER(L912),IF(INDEX(Activiteitenoverzicht!$G$5:$G$10001,L912)&lt;&gt;0,INDEX(Activiteitenoverzicht!$G$5:$G$10001,L912),"niet gevonden"),"-")</f>
        <v>-</v>
      </c>
      <c r="O912" t="str">
        <f ca="1">IF(ISNUMBER(L912), IFERROR(MATCH(A912,OFFSET(Activiteitenoverzicht!$D$5:$D$10001,L912,0), 0)+L912, "-"), "-")</f>
        <v>-</v>
      </c>
      <c r="R912" t="str">
        <f ca="1">IF(ISNUMBER(O912), IFERROR(MATCH(A912,OFFSET(Activiteitenoverzicht!$D$5:$D$10001,O912,0), 0)+O912, "-"), "-")</f>
        <v>-</v>
      </c>
      <c r="U912" t="str">
        <f ca="1">IF(ISNUMBER(R912), IFERROR(MATCH(A912,OFFSET(Activiteitenoverzicht!$D$5:$D$10001,R912,0), 0)+R912, "-"), "-")</f>
        <v>-</v>
      </c>
      <c r="X912" t="str">
        <f ca="1">IF(ISNUMBER(U912), IFERROR(MATCH(A912,OFFSET(Activiteitenoverzicht!$D$5:$D$10001,U912,0), 0)+U912, "-"), "-")</f>
        <v>-</v>
      </c>
      <c r="AA912" t="str">
        <f ca="1">IF(ISNUMBER(X912), IFERROR(MATCH(A912,OFFSET(Activiteitenoverzicht!$D$5:$D$10001,X912,0), 0)+X912, "-"), "-")</f>
        <v>-</v>
      </c>
    </row>
    <row r="913" spans="2:27" x14ac:dyDescent="0.25">
      <c r="B913">
        <f t="shared" si="14"/>
        <v>0</v>
      </c>
      <c r="C913" t="e">
        <f>MATCH(A913,Activiteitenoverzicht!$D$5:$D$10001, 0)</f>
        <v>#N/A</v>
      </c>
      <c r="D913" t="e" cm="1">
        <f t="array" ref="D913">IF(INDEX(Activiteitenoverzicht!$B$5:$B$10001,C913)&lt;&gt;0,INDEX(Activiteitenoverzicht!$B$5:$B$10001,C913),"niet gevonden")</f>
        <v>#N/A</v>
      </c>
      <c r="E913" t="e" cm="1">
        <f t="array" ref="E913">IF(INDEX(Activiteitenoverzicht!$G$5:$G$10001,C913)&lt;&gt;0,INDEX(Activiteitenoverzicht!$G$5:$G$10001,C913),"niet gevonden")</f>
        <v>#N/A</v>
      </c>
      <c r="F913" t="str">
        <f ca="1">IFERROR(MATCH(A913,OFFSET(Activiteitenoverzicht!$D$5:$D$2079,C913,0), 0)+C913, "-")</f>
        <v>-</v>
      </c>
      <c r="G913" t="str" cm="1">
        <f t="array" aca="1" ref="G913" ca="1">IF(ISNUMBER(F913),IF(INDEX(Activiteitenoverzicht!$B$5:$B$10001,F913)&lt;&gt;0,INDEX(Activiteitenoverzicht!$B$5:$B$10001,F913),"niet gevonden"),"-")</f>
        <v>-</v>
      </c>
      <c r="H913" t="str" cm="1">
        <f t="array" aca="1" ref="H913" ca="1">IF(ISNUMBER(F913),IF(INDEX(Activiteitenoverzicht!$G$5:$G$10001,F913)&lt;&gt;0,INDEX(Activiteitenoverzicht!$G$5:$G$10001,F913),"niet gevonden"),"-")</f>
        <v>-</v>
      </c>
      <c r="I913" t="str">
        <f ca="1">IF(ISNUMBER(F913), IFERROR(MATCH(A913,OFFSET(Activiteitenoverzicht!$D$5:$D$10001,F913,0), 0)+F913, "-"), "-")</f>
        <v>-</v>
      </c>
      <c r="J913" t="str" cm="1">
        <f t="array" aca="1" ref="J913" ca="1">IF(ISNUMBER(I913),IF(INDEX(Activiteitenoverzicht!$B$5:$B$10001,I913)&lt;&gt;0,INDEX(Activiteitenoverzicht!$B$5:$B$10001,I913),"niet gevonden"),"-")</f>
        <v>-</v>
      </c>
      <c r="K913" t="str" cm="1">
        <f t="array" aca="1" ref="K913" ca="1">IF(ISNUMBER(I913),IF(INDEX(Activiteitenoverzicht!$G$5:$G$10001,I913)&lt;&gt;0,INDEX(Activiteitenoverzicht!$G$5:$G$10001,I913),"niet gevonden"),"-")</f>
        <v>-</v>
      </c>
      <c r="L913" t="str">
        <f ca="1">IF(ISNUMBER(I913), IFERROR(MATCH(A913,OFFSET(Activiteitenoverzicht!$D$5:$D$10001,I913,0), 0)+I913, "-"), "-")</f>
        <v>-</v>
      </c>
      <c r="M913" t="str" cm="1">
        <f t="array" aca="1" ref="M913" ca="1">IF(ISNUMBER(L913),IF(INDEX(Activiteitenoverzicht!$B$5:$B$10001,L913)&lt;&gt;0,INDEX(Activiteitenoverzicht!$B$5:$B$10001,L913),"niet gevonden"),"-")</f>
        <v>-</v>
      </c>
      <c r="N913" t="str" cm="1">
        <f t="array" aca="1" ref="N913" ca="1">IF(ISNUMBER(L913),IF(INDEX(Activiteitenoverzicht!$G$5:$G$10001,L913)&lt;&gt;0,INDEX(Activiteitenoverzicht!$G$5:$G$10001,L913),"niet gevonden"),"-")</f>
        <v>-</v>
      </c>
      <c r="O913" t="str">
        <f ca="1">IF(ISNUMBER(L913), IFERROR(MATCH(A913,OFFSET(Activiteitenoverzicht!$D$5:$D$10001,L913,0), 0)+L913, "-"), "-")</f>
        <v>-</v>
      </c>
      <c r="R913" t="str">
        <f ca="1">IF(ISNUMBER(O913), IFERROR(MATCH(A913,OFFSET(Activiteitenoverzicht!$D$5:$D$10001,O913,0), 0)+O913, "-"), "-")</f>
        <v>-</v>
      </c>
      <c r="U913" t="str">
        <f ca="1">IF(ISNUMBER(R913), IFERROR(MATCH(A913,OFFSET(Activiteitenoverzicht!$D$5:$D$10001,R913,0), 0)+R913, "-"), "-")</f>
        <v>-</v>
      </c>
      <c r="X913" t="str">
        <f ca="1">IF(ISNUMBER(U913), IFERROR(MATCH(A913,OFFSET(Activiteitenoverzicht!$D$5:$D$10001,U913,0), 0)+U913, "-"), "-")</f>
        <v>-</v>
      </c>
      <c r="AA913" t="str">
        <f ca="1">IF(ISNUMBER(X913), IFERROR(MATCH(A913,OFFSET(Activiteitenoverzicht!$D$5:$D$10001,X913,0), 0)+X913, "-"), "-")</f>
        <v>-</v>
      </c>
    </row>
    <row r="914" spans="2:27" x14ac:dyDescent="0.25">
      <c r="B914">
        <f t="shared" si="14"/>
        <v>0</v>
      </c>
      <c r="C914" t="e">
        <f>MATCH(A914,Activiteitenoverzicht!$D$5:$D$10001, 0)</f>
        <v>#N/A</v>
      </c>
      <c r="D914" t="e" cm="1">
        <f t="array" ref="D914">IF(INDEX(Activiteitenoverzicht!$B$5:$B$10001,C914)&lt;&gt;0,INDEX(Activiteitenoverzicht!$B$5:$B$10001,C914),"niet gevonden")</f>
        <v>#N/A</v>
      </c>
      <c r="E914" t="e" cm="1">
        <f t="array" ref="E914">IF(INDEX(Activiteitenoverzicht!$G$5:$G$10001,C914)&lt;&gt;0,INDEX(Activiteitenoverzicht!$G$5:$G$10001,C914),"niet gevonden")</f>
        <v>#N/A</v>
      </c>
      <c r="F914" t="str">
        <f ca="1">IFERROR(MATCH(A914,OFFSET(Activiteitenoverzicht!$D$5:$D$2079,C914,0), 0)+C914, "-")</f>
        <v>-</v>
      </c>
      <c r="G914" t="str" cm="1">
        <f t="array" aca="1" ref="G914" ca="1">IF(ISNUMBER(F914),IF(INDEX(Activiteitenoverzicht!$B$5:$B$10001,F914)&lt;&gt;0,INDEX(Activiteitenoverzicht!$B$5:$B$10001,F914),"niet gevonden"),"-")</f>
        <v>-</v>
      </c>
      <c r="H914" t="str" cm="1">
        <f t="array" aca="1" ref="H914" ca="1">IF(ISNUMBER(F914),IF(INDEX(Activiteitenoverzicht!$G$5:$G$10001,F914)&lt;&gt;0,INDEX(Activiteitenoverzicht!$G$5:$G$10001,F914),"niet gevonden"),"-")</f>
        <v>-</v>
      </c>
      <c r="I914" t="str">
        <f ca="1">IF(ISNUMBER(F914), IFERROR(MATCH(A914,OFFSET(Activiteitenoverzicht!$D$5:$D$10001,F914,0), 0)+F914, "-"), "-")</f>
        <v>-</v>
      </c>
      <c r="J914" t="str" cm="1">
        <f t="array" aca="1" ref="J914" ca="1">IF(ISNUMBER(I914),IF(INDEX(Activiteitenoverzicht!$B$5:$B$10001,I914)&lt;&gt;0,INDEX(Activiteitenoverzicht!$B$5:$B$10001,I914),"niet gevonden"),"-")</f>
        <v>-</v>
      </c>
      <c r="K914" t="str" cm="1">
        <f t="array" aca="1" ref="K914" ca="1">IF(ISNUMBER(I914),IF(INDEX(Activiteitenoverzicht!$G$5:$G$10001,I914)&lt;&gt;0,INDEX(Activiteitenoverzicht!$G$5:$G$10001,I914),"niet gevonden"),"-")</f>
        <v>-</v>
      </c>
      <c r="L914" t="str">
        <f ca="1">IF(ISNUMBER(I914), IFERROR(MATCH(A914,OFFSET(Activiteitenoverzicht!$D$5:$D$10001,I914,0), 0)+I914, "-"), "-")</f>
        <v>-</v>
      </c>
      <c r="M914" t="str" cm="1">
        <f t="array" aca="1" ref="M914" ca="1">IF(ISNUMBER(L914),IF(INDEX(Activiteitenoverzicht!$B$5:$B$10001,L914)&lt;&gt;0,INDEX(Activiteitenoverzicht!$B$5:$B$10001,L914),"niet gevonden"),"-")</f>
        <v>-</v>
      </c>
      <c r="N914" t="str" cm="1">
        <f t="array" aca="1" ref="N914" ca="1">IF(ISNUMBER(L914),IF(INDEX(Activiteitenoverzicht!$G$5:$G$10001,L914)&lt;&gt;0,INDEX(Activiteitenoverzicht!$G$5:$G$10001,L914),"niet gevonden"),"-")</f>
        <v>-</v>
      </c>
      <c r="O914" t="str">
        <f ca="1">IF(ISNUMBER(L914), IFERROR(MATCH(A914,OFFSET(Activiteitenoverzicht!$D$5:$D$10001,L914,0), 0)+L914, "-"), "-")</f>
        <v>-</v>
      </c>
      <c r="R914" t="str">
        <f ca="1">IF(ISNUMBER(O914), IFERROR(MATCH(A914,OFFSET(Activiteitenoverzicht!$D$5:$D$10001,O914,0), 0)+O914, "-"), "-")</f>
        <v>-</v>
      </c>
      <c r="U914" t="str">
        <f ca="1">IF(ISNUMBER(R914), IFERROR(MATCH(A914,OFFSET(Activiteitenoverzicht!$D$5:$D$10001,R914,0), 0)+R914, "-"), "-")</f>
        <v>-</v>
      </c>
      <c r="X914" t="str">
        <f ca="1">IF(ISNUMBER(U914), IFERROR(MATCH(A914,OFFSET(Activiteitenoverzicht!$D$5:$D$10001,U914,0), 0)+U914, "-"), "-")</f>
        <v>-</v>
      </c>
      <c r="AA914" t="str">
        <f ca="1">IF(ISNUMBER(X914), IFERROR(MATCH(A914,OFFSET(Activiteitenoverzicht!$D$5:$D$10001,X914,0), 0)+X914, "-"), "-")</f>
        <v>-</v>
      </c>
    </row>
    <row r="915" spans="2:27" x14ac:dyDescent="0.25">
      <c r="B915">
        <f t="shared" si="14"/>
        <v>0</v>
      </c>
      <c r="C915" t="e">
        <f>MATCH(A915,Activiteitenoverzicht!$D$5:$D$10001, 0)</f>
        <v>#N/A</v>
      </c>
      <c r="D915" t="e" cm="1">
        <f t="array" ref="D915">IF(INDEX(Activiteitenoverzicht!$B$5:$B$10001,C915)&lt;&gt;0,INDEX(Activiteitenoverzicht!$B$5:$B$10001,C915),"niet gevonden")</f>
        <v>#N/A</v>
      </c>
      <c r="E915" t="e" cm="1">
        <f t="array" ref="E915">IF(INDEX(Activiteitenoverzicht!$G$5:$G$10001,C915)&lt;&gt;0,INDEX(Activiteitenoverzicht!$G$5:$G$10001,C915),"niet gevonden")</f>
        <v>#N/A</v>
      </c>
      <c r="F915" t="str">
        <f ca="1">IFERROR(MATCH(A915,OFFSET(Activiteitenoverzicht!$D$5:$D$2079,C915,0), 0)+C915, "-")</f>
        <v>-</v>
      </c>
      <c r="G915" t="str" cm="1">
        <f t="array" aca="1" ref="G915" ca="1">IF(ISNUMBER(F915),IF(INDEX(Activiteitenoverzicht!$B$5:$B$10001,F915)&lt;&gt;0,INDEX(Activiteitenoverzicht!$B$5:$B$10001,F915),"niet gevonden"),"-")</f>
        <v>-</v>
      </c>
      <c r="H915" t="str" cm="1">
        <f t="array" aca="1" ref="H915" ca="1">IF(ISNUMBER(F915),IF(INDEX(Activiteitenoverzicht!$G$5:$G$10001,F915)&lt;&gt;0,INDEX(Activiteitenoverzicht!$G$5:$G$10001,F915),"niet gevonden"),"-")</f>
        <v>-</v>
      </c>
      <c r="I915" t="str">
        <f ca="1">IF(ISNUMBER(F915), IFERROR(MATCH(A915,OFFSET(Activiteitenoverzicht!$D$5:$D$10001,F915,0), 0)+F915, "-"), "-")</f>
        <v>-</v>
      </c>
      <c r="J915" t="str" cm="1">
        <f t="array" aca="1" ref="J915" ca="1">IF(ISNUMBER(I915),IF(INDEX(Activiteitenoverzicht!$B$5:$B$10001,I915)&lt;&gt;0,INDEX(Activiteitenoverzicht!$B$5:$B$10001,I915),"niet gevonden"),"-")</f>
        <v>-</v>
      </c>
      <c r="K915" t="str" cm="1">
        <f t="array" aca="1" ref="K915" ca="1">IF(ISNUMBER(I915),IF(INDEX(Activiteitenoverzicht!$G$5:$G$10001,I915)&lt;&gt;0,INDEX(Activiteitenoverzicht!$G$5:$G$10001,I915),"niet gevonden"),"-")</f>
        <v>-</v>
      </c>
      <c r="L915" t="str">
        <f ca="1">IF(ISNUMBER(I915), IFERROR(MATCH(A915,OFFSET(Activiteitenoverzicht!$D$5:$D$10001,I915,0), 0)+I915, "-"), "-")</f>
        <v>-</v>
      </c>
      <c r="M915" t="str" cm="1">
        <f t="array" aca="1" ref="M915" ca="1">IF(ISNUMBER(L915),IF(INDEX(Activiteitenoverzicht!$B$5:$B$10001,L915)&lt;&gt;0,INDEX(Activiteitenoverzicht!$B$5:$B$10001,L915),"niet gevonden"),"-")</f>
        <v>-</v>
      </c>
      <c r="N915" t="str" cm="1">
        <f t="array" aca="1" ref="N915" ca="1">IF(ISNUMBER(L915),IF(INDEX(Activiteitenoverzicht!$G$5:$G$10001,L915)&lt;&gt;0,INDEX(Activiteitenoverzicht!$G$5:$G$10001,L915),"niet gevonden"),"-")</f>
        <v>-</v>
      </c>
      <c r="O915" t="str">
        <f ca="1">IF(ISNUMBER(L915), IFERROR(MATCH(A915,OFFSET(Activiteitenoverzicht!$D$5:$D$10001,L915,0), 0)+L915, "-"), "-")</f>
        <v>-</v>
      </c>
      <c r="R915" t="str">
        <f ca="1">IF(ISNUMBER(O915), IFERROR(MATCH(A915,OFFSET(Activiteitenoverzicht!$D$5:$D$10001,O915,0), 0)+O915, "-"), "-")</f>
        <v>-</v>
      </c>
      <c r="U915" t="str">
        <f ca="1">IF(ISNUMBER(R915), IFERROR(MATCH(A915,OFFSET(Activiteitenoverzicht!$D$5:$D$10001,R915,0), 0)+R915, "-"), "-")</f>
        <v>-</v>
      </c>
      <c r="X915" t="str">
        <f ca="1">IF(ISNUMBER(U915), IFERROR(MATCH(A915,OFFSET(Activiteitenoverzicht!$D$5:$D$10001,U915,0), 0)+U915, "-"), "-")</f>
        <v>-</v>
      </c>
      <c r="AA915" t="str">
        <f ca="1">IF(ISNUMBER(X915), IFERROR(MATCH(A915,OFFSET(Activiteitenoverzicht!$D$5:$D$10001,X915,0), 0)+X915, "-"), "-")</f>
        <v>-</v>
      </c>
    </row>
    <row r="916" spans="2:27" x14ac:dyDescent="0.25">
      <c r="B916">
        <f t="shared" si="14"/>
        <v>0</v>
      </c>
      <c r="C916" t="e">
        <f>MATCH(A916,Activiteitenoverzicht!$D$5:$D$10001, 0)</f>
        <v>#N/A</v>
      </c>
      <c r="D916" t="e" cm="1">
        <f t="array" ref="D916">IF(INDEX(Activiteitenoverzicht!$B$5:$B$10001,C916)&lt;&gt;0,INDEX(Activiteitenoverzicht!$B$5:$B$10001,C916),"niet gevonden")</f>
        <v>#N/A</v>
      </c>
      <c r="E916" t="e" cm="1">
        <f t="array" ref="E916">IF(INDEX(Activiteitenoverzicht!$G$5:$G$10001,C916)&lt;&gt;0,INDEX(Activiteitenoverzicht!$G$5:$G$10001,C916),"niet gevonden")</f>
        <v>#N/A</v>
      </c>
      <c r="F916" t="str">
        <f ca="1">IFERROR(MATCH(A916,OFFSET(Activiteitenoverzicht!$D$5:$D$2079,C916,0), 0)+C916, "-")</f>
        <v>-</v>
      </c>
      <c r="G916" t="str" cm="1">
        <f t="array" aca="1" ref="G916" ca="1">IF(ISNUMBER(F916),IF(INDEX(Activiteitenoverzicht!$B$5:$B$10001,F916)&lt;&gt;0,INDEX(Activiteitenoverzicht!$B$5:$B$10001,F916),"niet gevonden"),"-")</f>
        <v>-</v>
      </c>
      <c r="H916" t="str" cm="1">
        <f t="array" aca="1" ref="H916" ca="1">IF(ISNUMBER(F916),IF(INDEX(Activiteitenoverzicht!$G$5:$G$10001,F916)&lt;&gt;0,INDEX(Activiteitenoverzicht!$G$5:$G$10001,F916),"niet gevonden"),"-")</f>
        <v>-</v>
      </c>
      <c r="I916" t="str">
        <f ca="1">IF(ISNUMBER(F916), IFERROR(MATCH(A916,OFFSET(Activiteitenoverzicht!$D$5:$D$10001,F916,0), 0)+F916, "-"), "-")</f>
        <v>-</v>
      </c>
      <c r="J916" t="str" cm="1">
        <f t="array" aca="1" ref="J916" ca="1">IF(ISNUMBER(I916),IF(INDEX(Activiteitenoverzicht!$B$5:$B$10001,I916)&lt;&gt;0,INDEX(Activiteitenoverzicht!$B$5:$B$10001,I916),"niet gevonden"),"-")</f>
        <v>-</v>
      </c>
      <c r="K916" t="str" cm="1">
        <f t="array" aca="1" ref="K916" ca="1">IF(ISNUMBER(I916),IF(INDEX(Activiteitenoverzicht!$G$5:$G$10001,I916)&lt;&gt;0,INDEX(Activiteitenoverzicht!$G$5:$G$10001,I916),"niet gevonden"),"-")</f>
        <v>-</v>
      </c>
      <c r="L916" t="str">
        <f ca="1">IF(ISNUMBER(I916), IFERROR(MATCH(A916,OFFSET(Activiteitenoverzicht!$D$5:$D$10001,I916,0), 0)+I916, "-"), "-")</f>
        <v>-</v>
      </c>
      <c r="M916" t="str" cm="1">
        <f t="array" aca="1" ref="M916" ca="1">IF(ISNUMBER(L916),IF(INDEX(Activiteitenoverzicht!$B$5:$B$10001,L916)&lt;&gt;0,INDEX(Activiteitenoverzicht!$B$5:$B$10001,L916),"niet gevonden"),"-")</f>
        <v>-</v>
      </c>
      <c r="N916" t="str" cm="1">
        <f t="array" aca="1" ref="N916" ca="1">IF(ISNUMBER(L916),IF(INDEX(Activiteitenoverzicht!$G$5:$G$10001,L916)&lt;&gt;0,INDEX(Activiteitenoverzicht!$G$5:$G$10001,L916),"niet gevonden"),"-")</f>
        <v>-</v>
      </c>
      <c r="O916" t="str">
        <f ca="1">IF(ISNUMBER(L916), IFERROR(MATCH(A916,OFFSET(Activiteitenoverzicht!$D$5:$D$10001,L916,0), 0)+L916, "-"), "-")</f>
        <v>-</v>
      </c>
      <c r="R916" t="str">
        <f ca="1">IF(ISNUMBER(O916), IFERROR(MATCH(A916,OFFSET(Activiteitenoverzicht!$D$5:$D$10001,O916,0), 0)+O916, "-"), "-")</f>
        <v>-</v>
      </c>
      <c r="U916" t="str">
        <f ca="1">IF(ISNUMBER(R916), IFERROR(MATCH(A916,OFFSET(Activiteitenoverzicht!$D$5:$D$10001,R916,0), 0)+R916, "-"), "-")</f>
        <v>-</v>
      </c>
      <c r="X916" t="str">
        <f ca="1">IF(ISNUMBER(U916), IFERROR(MATCH(A916,OFFSET(Activiteitenoverzicht!$D$5:$D$10001,U916,0), 0)+U916, "-"), "-")</f>
        <v>-</v>
      </c>
      <c r="AA916" t="str">
        <f ca="1">IF(ISNUMBER(X916), IFERROR(MATCH(A916,OFFSET(Activiteitenoverzicht!$D$5:$D$10001,X916,0), 0)+X916, "-"), "-")</f>
        <v>-</v>
      </c>
    </row>
    <row r="917" spans="2:27" x14ac:dyDescent="0.25">
      <c r="B917">
        <f t="shared" si="14"/>
        <v>0</v>
      </c>
      <c r="C917" t="e">
        <f>MATCH(A917,Activiteitenoverzicht!$D$5:$D$10001, 0)</f>
        <v>#N/A</v>
      </c>
      <c r="D917" t="e" cm="1">
        <f t="array" ref="D917">IF(INDEX(Activiteitenoverzicht!$B$5:$B$10001,C917)&lt;&gt;0,INDEX(Activiteitenoverzicht!$B$5:$B$10001,C917),"niet gevonden")</f>
        <v>#N/A</v>
      </c>
      <c r="E917" t="e" cm="1">
        <f t="array" ref="E917">IF(INDEX(Activiteitenoverzicht!$G$5:$G$10001,C917)&lt;&gt;0,INDEX(Activiteitenoverzicht!$G$5:$G$10001,C917),"niet gevonden")</f>
        <v>#N/A</v>
      </c>
      <c r="F917" t="str">
        <f ca="1">IFERROR(MATCH(A917,OFFSET(Activiteitenoverzicht!$D$5:$D$2079,C917,0), 0)+C917, "-")</f>
        <v>-</v>
      </c>
      <c r="G917" t="str" cm="1">
        <f t="array" aca="1" ref="G917" ca="1">IF(ISNUMBER(F917),IF(INDEX(Activiteitenoverzicht!$B$5:$B$10001,F917)&lt;&gt;0,INDEX(Activiteitenoverzicht!$B$5:$B$10001,F917),"niet gevonden"),"-")</f>
        <v>-</v>
      </c>
      <c r="H917" t="str" cm="1">
        <f t="array" aca="1" ref="H917" ca="1">IF(ISNUMBER(F917),IF(INDEX(Activiteitenoverzicht!$G$5:$G$10001,F917)&lt;&gt;0,INDEX(Activiteitenoverzicht!$G$5:$G$10001,F917),"niet gevonden"),"-")</f>
        <v>-</v>
      </c>
      <c r="I917" t="str">
        <f ca="1">IF(ISNUMBER(F917), IFERROR(MATCH(A917,OFFSET(Activiteitenoverzicht!$D$5:$D$10001,F917,0), 0)+F917, "-"), "-")</f>
        <v>-</v>
      </c>
      <c r="J917" t="str" cm="1">
        <f t="array" aca="1" ref="J917" ca="1">IF(ISNUMBER(I917),IF(INDEX(Activiteitenoverzicht!$B$5:$B$10001,I917)&lt;&gt;0,INDEX(Activiteitenoverzicht!$B$5:$B$10001,I917),"niet gevonden"),"-")</f>
        <v>-</v>
      </c>
      <c r="K917" t="str" cm="1">
        <f t="array" aca="1" ref="K917" ca="1">IF(ISNUMBER(I917),IF(INDEX(Activiteitenoverzicht!$G$5:$G$10001,I917)&lt;&gt;0,INDEX(Activiteitenoverzicht!$G$5:$G$10001,I917),"niet gevonden"),"-")</f>
        <v>-</v>
      </c>
      <c r="L917" t="str">
        <f ca="1">IF(ISNUMBER(I917), IFERROR(MATCH(A917,OFFSET(Activiteitenoverzicht!$D$5:$D$10001,I917,0), 0)+I917, "-"), "-")</f>
        <v>-</v>
      </c>
      <c r="M917" t="str" cm="1">
        <f t="array" aca="1" ref="M917" ca="1">IF(ISNUMBER(L917),IF(INDEX(Activiteitenoverzicht!$B$5:$B$10001,L917)&lt;&gt;0,INDEX(Activiteitenoverzicht!$B$5:$B$10001,L917),"niet gevonden"),"-")</f>
        <v>-</v>
      </c>
      <c r="N917" t="str" cm="1">
        <f t="array" aca="1" ref="N917" ca="1">IF(ISNUMBER(L917),IF(INDEX(Activiteitenoverzicht!$G$5:$G$10001,L917)&lt;&gt;0,INDEX(Activiteitenoverzicht!$G$5:$G$10001,L917),"niet gevonden"),"-")</f>
        <v>-</v>
      </c>
      <c r="O917" t="str">
        <f ca="1">IF(ISNUMBER(L917), IFERROR(MATCH(A917,OFFSET(Activiteitenoverzicht!$D$5:$D$10001,L917,0), 0)+L917, "-"), "-")</f>
        <v>-</v>
      </c>
      <c r="R917" t="str">
        <f ca="1">IF(ISNUMBER(O917), IFERROR(MATCH(A917,OFFSET(Activiteitenoverzicht!$D$5:$D$10001,O917,0), 0)+O917, "-"), "-")</f>
        <v>-</v>
      </c>
      <c r="U917" t="str">
        <f ca="1">IF(ISNUMBER(R917), IFERROR(MATCH(A917,OFFSET(Activiteitenoverzicht!$D$5:$D$10001,R917,0), 0)+R917, "-"), "-")</f>
        <v>-</v>
      </c>
      <c r="X917" t="str">
        <f ca="1">IF(ISNUMBER(U917), IFERROR(MATCH(A917,OFFSET(Activiteitenoverzicht!$D$5:$D$10001,U917,0), 0)+U917, "-"), "-")</f>
        <v>-</v>
      </c>
      <c r="AA917" t="str">
        <f ca="1">IF(ISNUMBER(X917), IFERROR(MATCH(A917,OFFSET(Activiteitenoverzicht!$D$5:$D$10001,X917,0), 0)+X917, "-"), "-")</f>
        <v>-</v>
      </c>
    </row>
    <row r="918" spans="2:27" x14ac:dyDescent="0.25">
      <c r="B918">
        <f t="shared" si="14"/>
        <v>0</v>
      </c>
      <c r="C918" t="e">
        <f>MATCH(A918,Activiteitenoverzicht!$D$5:$D$10001, 0)</f>
        <v>#N/A</v>
      </c>
      <c r="D918" t="e" cm="1">
        <f t="array" ref="D918">IF(INDEX(Activiteitenoverzicht!$B$5:$B$10001,C918)&lt;&gt;0,INDEX(Activiteitenoverzicht!$B$5:$B$10001,C918),"niet gevonden")</f>
        <v>#N/A</v>
      </c>
      <c r="E918" t="e" cm="1">
        <f t="array" ref="E918">IF(INDEX(Activiteitenoverzicht!$G$5:$G$10001,C918)&lt;&gt;0,INDEX(Activiteitenoverzicht!$G$5:$G$10001,C918),"niet gevonden")</f>
        <v>#N/A</v>
      </c>
      <c r="F918" t="str">
        <f ca="1">IFERROR(MATCH(A918,OFFSET(Activiteitenoverzicht!$D$5:$D$2079,C918,0), 0)+C918, "-")</f>
        <v>-</v>
      </c>
      <c r="G918" t="str" cm="1">
        <f t="array" aca="1" ref="G918" ca="1">IF(ISNUMBER(F918),IF(INDEX(Activiteitenoverzicht!$B$5:$B$10001,F918)&lt;&gt;0,INDEX(Activiteitenoverzicht!$B$5:$B$10001,F918),"niet gevonden"),"-")</f>
        <v>-</v>
      </c>
      <c r="H918" t="str" cm="1">
        <f t="array" aca="1" ref="H918" ca="1">IF(ISNUMBER(F918),IF(INDEX(Activiteitenoverzicht!$G$5:$G$10001,F918)&lt;&gt;0,INDEX(Activiteitenoverzicht!$G$5:$G$10001,F918),"niet gevonden"),"-")</f>
        <v>-</v>
      </c>
      <c r="I918" t="str">
        <f ca="1">IF(ISNUMBER(F918), IFERROR(MATCH(A918,OFFSET(Activiteitenoverzicht!$D$5:$D$10001,F918,0), 0)+F918, "-"), "-")</f>
        <v>-</v>
      </c>
      <c r="J918" t="str" cm="1">
        <f t="array" aca="1" ref="J918" ca="1">IF(ISNUMBER(I918),IF(INDEX(Activiteitenoverzicht!$B$5:$B$10001,I918)&lt;&gt;0,INDEX(Activiteitenoverzicht!$B$5:$B$10001,I918),"niet gevonden"),"-")</f>
        <v>-</v>
      </c>
      <c r="K918" t="str" cm="1">
        <f t="array" aca="1" ref="K918" ca="1">IF(ISNUMBER(I918),IF(INDEX(Activiteitenoverzicht!$G$5:$G$10001,I918)&lt;&gt;0,INDEX(Activiteitenoverzicht!$G$5:$G$10001,I918),"niet gevonden"),"-")</f>
        <v>-</v>
      </c>
      <c r="L918" t="str">
        <f ca="1">IF(ISNUMBER(I918), IFERROR(MATCH(A918,OFFSET(Activiteitenoverzicht!$D$5:$D$10001,I918,0), 0)+I918, "-"), "-")</f>
        <v>-</v>
      </c>
      <c r="M918" t="str" cm="1">
        <f t="array" aca="1" ref="M918" ca="1">IF(ISNUMBER(L918),IF(INDEX(Activiteitenoverzicht!$B$5:$B$10001,L918)&lt;&gt;0,INDEX(Activiteitenoverzicht!$B$5:$B$10001,L918),"niet gevonden"),"-")</f>
        <v>-</v>
      </c>
      <c r="N918" t="str" cm="1">
        <f t="array" aca="1" ref="N918" ca="1">IF(ISNUMBER(L918),IF(INDEX(Activiteitenoverzicht!$G$5:$G$10001,L918)&lt;&gt;0,INDEX(Activiteitenoverzicht!$G$5:$G$10001,L918),"niet gevonden"),"-")</f>
        <v>-</v>
      </c>
      <c r="O918" t="str">
        <f ca="1">IF(ISNUMBER(L918), IFERROR(MATCH(A918,OFFSET(Activiteitenoverzicht!$D$5:$D$10001,L918,0), 0)+L918, "-"), "-")</f>
        <v>-</v>
      </c>
      <c r="R918" t="str">
        <f ca="1">IF(ISNUMBER(O918), IFERROR(MATCH(A918,OFFSET(Activiteitenoverzicht!$D$5:$D$10001,O918,0), 0)+O918, "-"), "-")</f>
        <v>-</v>
      </c>
      <c r="U918" t="str">
        <f ca="1">IF(ISNUMBER(R918), IFERROR(MATCH(A918,OFFSET(Activiteitenoverzicht!$D$5:$D$10001,R918,0), 0)+R918, "-"), "-")</f>
        <v>-</v>
      </c>
      <c r="X918" t="str">
        <f ca="1">IF(ISNUMBER(U918), IFERROR(MATCH(A918,OFFSET(Activiteitenoverzicht!$D$5:$D$10001,U918,0), 0)+U918, "-"), "-")</f>
        <v>-</v>
      </c>
      <c r="AA918" t="str">
        <f ca="1">IF(ISNUMBER(X918), IFERROR(MATCH(A918,OFFSET(Activiteitenoverzicht!$D$5:$D$10001,X918,0), 0)+X918, "-"), "-")</f>
        <v>-</v>
      </c>
    </row>
    <row r="919" spans="2:27" x14ac:dyDescent="0.25">
      <c r="B919">
        <f t="shared" si="14"/>
        <v>0</v>
      </c>
      <c r="C919" t="e">
        <f>MATCH(A919,Activiteitenoverzicht!$D$5:$D$10001, 0)</f>
        <v>#N/A</v>
      </c>
      <c r="D919" t="e" cm="1">
        <f t="array" ref="D919">IF(INDEX(Activiteitenoverzicht!$B$5:$B$10001,C919)&lt;&gt;0,INDEX(Activiteitenoverzicht!$B$5:$B$10001,C919),"niet gevonden")</f>
        <v>#N/A</v>
      </c>
      <c r="E919" t="e" cm="1">
        <f t="array" ref="E919">IF(INDEX(Activiteitenoverzicht!$G$5:$G$10001,C919)&lt;&gt;0,INDEX(Activiteitenoverzicht!$G$5:$G$10001,C919),"niet gevonden")</f>
        <v>#N/A</v>
      </c>
      <c r="F919" t="str">
        <f ca="1">IFERROR(MATCH(A919,OFFSET(Activiteitenoverzicht!$D$5:$D$2079,C919,0), 0)+C919, "-")</f>
        <v>-</v>
      </c>
      <c r="G919" t="str" cm="1">
        <f t="array" aca="1" ref="G919" ca="1">IF(ISNUMBER(F919),IF(INDEX(Activiteitenoverzicht!$B$5:$B$10001,F919)&lt;&gt;0,INDEX(Activiteitenoverzicht!$B$5:$B$10001,F919),"niet gevonden"),"-")</f>
        <v>-</v>
      </c>
      <c r="H919" t="str" cm="1">
        <f t="array" aca="1" ref="H919" ca="1">IF(ISNUMBER(F919),IF(INDEX(Activiteitenoverzicht!$G$5:$G$10001,F919)&lt;&gt;0,INDEX(Activiteitenoverzicht!$G$5:$G$10001,F919),"niet gevonden"),"-")</f>
        <v>-</v>
      </c>
      <c r="I919" t="str">
        <f ca="1">IF(ISNUMBER(F919), IFERROR(MATCH(A919,OFFSET(Activiteitenoverzicht!$D$5:$D$10001,F919,0), 0)+F919, "-"), "-")</f>
        <v>-</v>
      </c>
      <c r="J919" t="str" cm="1">
        <f t="array" aca="1" ref="J919" ca="1">IF(ISNUMBER(I919),IF(INDEX(Activiteitenoverzicht!$B$5:$B$10001,I919)&lt;&gt;0,INDEX(Activiteitenoverzicht!$B$5:$B$10001,I919),"niet gevonden"),"-")</f>
        <v>-</v>
      </c>
      <c r="K919" t="str" cm="1">
        <f t="array" aca="1" ref="K919" ca="1">IF(ISNUMBER(I919),IF(INDEX(Activiteitenoverzicht!$G$5:$G$10001,I919)&lt;&gt;0,INDEX(Activiteitenoverzicht!$G$5:$G$10001,I919),"niet gevonden"),"-")</f>
        <v>-</v>
      </c>
      <c r="L919" t="str">
        <f ca="1">IF(ISNUMBER(I919), IFERROR(MATCH(A919,OFFSET(Activiteitenoverzicht!$D$5:$D$10001,I919,0), 0)+I919, "-"), "-")</f>
        <v>-</v>
      </c>
      <c r="M919" t="str" cm="1">
        <f t="array" aca="1" ref="M919" ca="1">IF(ISNUMBER(L919),IF(INDEX(Activiteitenoverzicht!$B$5:$B$10001,L919)&lt;&gt;0,INDEX(Activiteitenoverzicht!$B$5:$B$10001,L919),"niet gevonden"),"-")</f>
        <v>-</v>
      </c>
      <c r="N919" t="str" cm="1">
        <f t="array" aca="1" ref="N919" ca="1">IF(ISNUMBER(L919),IF(INDEX(Activiteitenoverzicht!$G$5:$G$10001,L919)&lt;&gt;0,INDEX(Activiteitenoverzicht!$G$5:$G$10001,L919),"niet gevonden"),"-")</f>
        <v>-</v>
      </c>
      <c r="O919" t="str">
        <f ca="1">IF(ISNUMBER(L919), IFERROR(MATCH(A919,OFFSET(Activiteitenoverzicht!$D$5:$D$10001,L919,0), 0)+L919, "-"), "-")</f>
        <v>-</v>
      </c>
      <c r="R919" t="str">
        <f ca="1">IF(ISNUMBER(O919), IFERROR(MATCH(A919,OFFSET(Activiteitenoverzicht!$D$5:$D$10001,O919,0), 0)+O919, "-"), "-")</f>
        <v>-</v>
      </c>
      <c r="U919" t="str">
        <f ca="1">IF(ISNUMBER(R919), IFERROR(MATCH(A919,OFFSET(Activiteitenoverzicht!$D$5:$D$10001,R919,0), 0)+R919, "-"), "-")</f>
        <v>-</v>
      </c>
      <c r="X919" t="str">
        <f ca="1">IF(ISNUMBER(U919), IFERROR(MATCH(A919,OFFSET(Activiteitenoverzicht!$D$5:$D$10001,U919,0), 0)+U919, "-"), "-")</f>
        <v>-</v>
      </c>
      <c r="AA919" t="str">
        <f ca="1">IF(ISNUMBER(X919), IFERROR(MATCH(A919,OFFSET(Activiteitenoverzicht!$D$5:$D$10001,X919,0), 0)+X919, "-"), "-")</f>
        <v>-</v>
      </c>
    </row>
    <row r="920" spans="2:27" x14ac:dyDescent="0.25">
      <c r="B920">
        <f t="shared" si="14"/>
        <v>0</v>
      </c>
      <c r="C920" t="e">
        <f>MATCH(A920,Activiteitenoverzicht!$D$5:$D$10001, 0)</f>
        <v>#N/A</v>
      </c>
      <c r="D920" t="e" cm="1">
        <f t="array" ref="D920">IF(INDEX(Activiteitenoverzicht!$B$5:$B$10001,C920)&lt;&gt;0,INDEX(Activiteitenoverzicht!$B$5:$B$10001,C920),"niet gevonden")</f>
        <v>#N/A</v>
      </c>
      <c r="E920" t="e" cm="1">
        <f t="array" ref="E920">IF(INDEX(Activiteitenoverzicht!$G$5:$G$10001,C920)&lt;&gt;0,INDEX(Activiteitenoverzicht!$G$5:$G$10001,C920),"niet gevonden")</f>
        <v>#N/A</v>
      </c>
      <c r="F920" t="str">
        <f ca="1">IFERROR(MATCH(A920,OFFSET(Activiteitenoverzicht!$D$5:$D$2079,C920,0), 0)+C920, "-")</f>
        <v>-</v>
      </c>
      <c r="G920" t="str" cm="1">
        <f t="array" aca="1" ref="G920" ca="1">IF(ISNUMBER(F920),IF(INDEX(Activiteitenoverzicht!$B$5:$B$10001,F920)&lt;&gt;0,INDEX(Activiteitenoverzicht!$B$5:$B$10001,F920),"niet gevonden"),"-")</f>
        <v>-</v>
      </c>
      <c r="H920" t="str" cm="1">
        <f t="array" aca="1" ref="H920" ca="1">IF(ISNUMBER(F920),IF(INDEX(Activiteitenoverzicht!$G$5:$G$10001,F920)&lt;&gt;0,INDEX(Activiteitenoverzicht!$G$5:$G$10001,F920),"niet gevonden"),"-")</f>
        <v>-</v>
      </c>
      <c r="I920" t="str">
        <f ca="1">IF(ISNUMBER(F920), IFERROR(MATCH(A920,OFFSET(Activiteitenoverzicht!$D$5:$D$10001,F920,0), 0)+F920, "-"), "-")</f>
        <v>-</v>
      </c>
      <c r="J920" t="str" cm="1">
        <f t="array" aca="1" ref="J920" ca="1">IF(ISNUMBER(I920),IF(INDEX(Activiteitenoverzicht!$B$5:$B$10001,I920)&lt;&gt;0,INDEX(Activiteitenoverzicht!$B$5:$B$10001,I920),"niet gevonden"),"-")</f>
        <v>-</v>
      </c>
      <c r="K920" t="str" cm="1">
        <f t="array" aca="1" ref="K920" ca="1">IF(ISNUMBER(I920),IF(INDEX(Activiteitenoverzicht!$G$5:$G$10001,I920)&lt;&gt;0,INDEX(Activiteitenoverzicht!$G$5:$G$10001,I920),"niet gevonden"),"-")</f>
        <v>-</v>
      </c>
      <c r="L920" t="str">
        <f ca="1">IF(ISNUMBER(I920), IFERROR(MATCH(A920,OFFSET(Activiteitenoverzicht!$D$5:$D$10001,I920,0), 0)+I920, "-"), "-")</f>
        <v>-</v>
      </c>
      <c r="M920" t="str" cm="1">
        <f t="array" aca="1" ref="M920" ca="1">IF(ISNUMBER(L920),IF(INDEX(Activiteitenoverzicht!$B$5:$B$10001,L920)&lt;&gt;0,INDEX(Activiteitenoverzicht!$B$5:$B$10001,L920),"niet gevonden"),"-")</f>
        <v>-</v>
      </c>
      <c r="N920" t="str" cm="1">
        <f t="array" aca="1" ref="N920" ca="1">IF(ISNUMBER(L920),IF(INDEX(Activiteitenoverzicht!$G$5:$G$10001,L920)&lt;&gt;0,INDEX(Activiteitenoverzicht!$G$5:$G$10001,L920),"niet gevonden"),"-")</f>
        <v>-</v>
      </c>
      <c r="O920" t="str">
        <f ca="1">IF(ISNUMBER(L920), IFERROR(MATCH(A920,OFFSET(Activiteitenoverzicht!$D$5:$D$10001,L920,0), 0)+L920, "-"), "-")</f>
        <v>-</v>
      </c>
      <c r="R920" t="str">
        <f ca="1">IF(ISNUMBER(O920), IFERROR(MATCH(A920,OFFSET(Activiteitenoverzicht!$D$5:$D$10001,O920,0), 0)+O920, "-"), "-")</f>
        <v>-</v>
      </c>
      <c r="U920" t="str">
        <f ca="1">IF(ISNUMBER(R920), IFERROR(MATCH(A920,OFFSET(Activiteitenoverzicht!$D$5:$D$10001,R920,0), 0)+R920, "-"), "-")</f>
        <v>-</v>
      </c>
      <c r="X920" t="str">
        <f ca="1">IF(ISNUMBER(U920), IFERROR(MATCH(A920,OFFSET(Activiteitenoverzicht!$D$5:$D$10001,U920,0), 0)+U920, "-"), "-")</f>
        <v>-</v>
      </c>
      <c r="AA920" t="str">
        <f ca="1">IF(ISNUMBER(X920), IFERROR(MATCH(A920,OFFSET(Activiteitenoverzicht!$D$5:$D$10001,X920,0), 0)+X920, "-"), "-")</f>
        <v>-</v>
      </c>
    </row>
    <row r="921" spans="2:27" x14ac:dyDescent="0.25">
      <c r="B921">
        <f t="shared" si="14"/>
        <v>0</v>
      </c>
      <c r="C921" t="e">
        <f>MATCH(A921,Activiteitenoverzicht!$D$5:$D$10001, 0)</f>
        <v>#N/A</v>
      </c>
      <c r="D921" t="e" cm="1">
        <f t="array" ref="D921">IF(INDEX(Activiteitenoverzicht!$B$5:$B$10001,C921)&lt;&gt;0,INDEX(Activiteitenoverzicht!$B$5:$B$10001,C921),"niet gevonden")</f>
        <v>#N/A</v>
      </c>
      <c r="E921" t="e" cm="1">
        <f t="array" ref="E921">IF(INDEX(Activiteitenoverzicht!$G$5:$G$10001,C921)&lt;&gt;0,INDEX(Activiteitenoverzicht!$G$5:$G$10001,C921),"niet gevonden")</f>
        <v>#N/A</v>
      </c>
      <c r="F921" t="str">
        <f ca="1">IFERROR(MATCH(A921,OFFSET(Activiteitenoverzicht!$D$5:$D$2079,C921,0), 0)+C921, "-")</f>
        <v>-</v>
      </c>
      <c r="G921" t="str" cm="1">
        <f t="array" aca="1" ref="G921" ca="1">IF(ISNUMBER(F921),IF(INDEX(Activiteitenoverzicht!$B$5:$B$10001,F921)&lt;&gt;0,INDEX(Activiteitenoverzicht!$B$5:$B$10001,F921),"niet gevonden"),"-")</f>
        <v>-</v>
      </c>
      <c r="H921" t="str" cm="1">
        <f t="array" aca="1" ref="H921" ca="1">IF(ISNUMBER(F921),IF(INDEX(Activiteitenoverzicht!$G$5:$G$10001,F921)&lt;&gt;0,INDEX(Activiteitenoverzicht!$G$5:$G$10001,F921),"niet gevonden"),"-")</f>
        <v>-</v>
      </c>
      <c r="I921" t="str">
        <f ca="1">IF(ISNUMBER(F921), IFERROR(MATCH(A921,OFFSET(Activiteitenoverzicht!$D$5:$D$10001,F921,0), 0)+F921, "-"), "-")</f>
        <v>-</v>
      </c>
      <c r="J921" t="str" cm="1">
        <f t="array" aca="1" ref="J921" ca="1">IF(ISNUMBER(I921),IF(INDEX(Activiteitenoverzicht!$B$5:$B$10001,I921)&lt;&gt;0,INDEX(Activiteitenoverzicht!$B$5:$B$10001,I921),"niet gevonden"),"-")</f>
        <v>-</v>
      </c>
      <c r="K921" t="str" cm="1">
        <f t="array" aca="1" ref="K921" ca="1">IF(ISNUMBER(I921),IF(INDEX(Activiteitenoverzicht!$G$5:$G$10001,I921)&lt;&gt;0,INDEX(Activiteitenoverzicht!$G$5:$G$10001,I921),"niet gevonden"),"-")</f>
        <v>-</v>
      </c>
      <c r="L921" t="str">
        <f ca="1">IF(ISNUMBER(I921), IFERROR(MATCH(A921,OFFSET(Activiteitenoverzicht!$D$5:$D$10001,I921,0), 0)+I921, "-"), "-")</f>
        <v>-</v>
      </c>
      <c r="M921" t="str" cm="1">
        <f t="array" aca="1" ref="M921" ca="1">IF(ISNUMBER(L921),IF(INDEX(Activiteitenoverzicht!$B$5:$B$10001,L921)&lt;&gt;0,INDEX(Activiteitenoverzicht!$B$5:$B$10001,L921),"niet gevonden"),"-")</f>
        <v>-</v>
      </c>
      <c r="N921" t="str" cm="1">
        <f t="array" aca="1" ref="N921" ca="1">IF(ISNUMBER(L921),IF(INDEX(Activiteitenoverzicht!$G$5:$G$10001,L921)&lt;&gt;0,INDEX(Activiteitenoverzicht!$G$5:$G$10001,L921),"niet gevonden"),"-")</f>
        <v>-</v>
      </c>
      <c r="O921" t="str">
        <f ca="1">IF(ISNUMBER(L921), IFERROR(MATCH(A921,OFFSET(Activiteitenoverzicht!$D$5:$D$10001,L921,0), 0)+L921, "-"), "-")</f>
        <v>-</v>
      </c>
      <c r="R921" t="str">
        <f ca="1">IF(ISNUMBER(O921), IFERROR(MATCH(A921,OFFSET(Activiteitenoverzicht!$D$5:$D$10001,O921,0), 0)+O921, "-"), "-")</f>
        <v>-</v>
      </c>
      <c r="U921" t="str">
        <f ca="1">IF(ISNUMBER(R921), IFERROR(MATCH(A921,OFFSET(Activiteitenoverzicht!$D$5:$D$10001,R921,0), 0)+R921, "-"), "-")</f>
        <v>-</v>
      </c>
      <c r="X921" t="str">
        <f ca="1">IF(ISNUMBER(U921), IFERROR(MATCH(A921,OFFSET(Activiteitenoverzicht!$D$5:$D$10001,U921,0), 0)+U921, "-"), "-")</f>
        <v>-</v>
      </c>
      <c r="AA921" t="str">
        <f ca="1">IF(ISNUMBER(X921), IFERROR(MATCH(A921,OFFSET(Activiteitenoverzicht!$D$5:$D$10001,X921,0), 0)+X921, "-"), "-")</f>
        <v>-</v>
      </c>
    </row>
    <row r="922" spans="2:27" x14ac:dyDescent="0.25">
      <c r="B922">
        <f t="shared" si="14"/>
        <v>0</v>
      </c>
      <c r="C922" t="e">
        <f>MATCH(A922,Activiteitenoverzicht!$D$5:$D$10001, 0)</f>
        <v>#N/A</v>
      </c>
      <c r="D922" t="e" cm="1">
        <f t="array" ref="D922">IF(INDEX(Activiteitenoverzicht!$B$5:$B$10001,C922)&lt;&gt;0,INDEX(Activiteitenoverzicht!$B$5:$B$10001,C922),"niet gevonden")</f>
        <v>#N/A</v>
      </c>
      <c r="E922" t="e" cm="1">
        <f t="array" ref="E922">IF(INDEX(Activiteitenoverzicht!$G$5:$G$10001,C922)&lt;&gt;0,INDEX(Activiteitenoverzicht!$G$5:$G$10001,C922),"niet gevonden")</f>
        <v>#N/A</v>
      </c>
      <c r="F922" t="str">
        <f ca="1">IFERROR(MATCH(A922,OFFSET(Activiteitenoverzicht!$D$5:$D$2079,C922,0), 0)+C922, "-")</f>
        <v>-</v>
      </c>
      <c r="G922" t="str" cm="1">
        <f t="array" aca="1" ref="G922" ca="1">IF(ISNUMBER(F922),IF(INDEX(Activiteitenoverzicht!$B$5:$B$10001,F922)&lt;&gt;0,INDEX(Activiteitenoverzicht!$B$5:$B$10001,F922),"niet gevonden"),"-")</f>
        <v>-</v>
      </c>
      <c r="H922" t="str" cm="1">
        <f t="array" aca="1" ref="H922" ca="1">IF(ISNUMBER(F922),IF(INDEX(Activiteitenoverzicht!$G$5:$G$10001,F922)&lt;&gt;0,INDEX(Activiteitenoverzicht!$G$5:$G$10001,F922),"niet gevonden"),"-")</f>
        <v>-</v>
      </c>
      <c r="I922" t="str">
        <f ca="1">IF(ISNUMBER(F922), IFERROR(MATCH(A922,OFFSET(Activiteitenoverzicht!$D$5:$D$10001,F922,0), 0)+F922, "-"), "-")</f>
        <v>-</v>
      </c>
      <c r="J922" t="str" cm="1">
        <f t="array" aca="1" ref="J922" ca="1">IF(ISNUMBER(I922),IF(INDEX(Activiteitenoverzicht!$B$5:$B$10001,I922)&lt;&gt;0,INDEX(Activiteitenoverzicht!$B$5:$B$10001,I922),"niet gevonden"),"-")</f>
        <v>-</v>
      </c>
      <c r="K922" t="str" cm="1">
        <f t="array" aca="1" ref="K922" ca="1">IF(ISNUMBER(I922),IF(INDEX(Activiteitenoverzicht!$G$5:$G$10001,I922)&lt;&gt;0,INDEX(Activiteitenoverzicht!$G$5:$G$10001,I922),"niet gevonden"),"-")</f>
        <v>-</v>
      </c>
      <c r="L922" t="str">
        <f ca="1">IF(ISNUMBER(I922), IFERROR(MATCH(A922,OFFSET(Activiteitenoverzicht!$D$5:$D$10001,I922,0), 0)+I922, "-"), "-")</f>
        <v>-</v>
      </c>
      <c r="M922" t="str" cm="1">
        <f t="array" aca="1" ref="M922" ca="1">IF(ISNUMBER(L922),IF(INDEX(Activiteitenoverzicht!$B$5:$B$10001,L922)&lt;&gt;0,INDEX(Activiteitenoverzicht!$B$5:$B$10001,L922),"niet gevonden"),"-")</f>
        <v>-</v>
      </c>
      <c r="N922" t="str" cm="1">
        <f t="array" aca="1" ref="N922" ca="1">IF(ISNUMBER(L922),IF(INDEX(Activiteitenoverzicht!$G$5:$G$10001,L922)&lt;&gt;0,INDEX(Activiteitenoverzicht!$G$5:$G$10001,L922),"niet gevonden"),"-")</f>
        <v>-</v>
      </c>
      <c r="O922" t="str">
        <f ca="1">IF(ISNUMBER(L922), IFERROR(MATCH(A922,OFFSET(Activiteitenoverzicht!$D$5:$D$10001,L922,0), 0)+L922, "-"), "-")</f>
        <v>-</v>
      </c>
      <c r="R922" t="str">
        <f ca="1">IF(ISNUMBER(O922), IFERROR(MATCH(A922,OFFSET(Activiteitenoverzicht!$D$5:$D$10001,O922,0), 0)+O922, "-"), "-")</f>
        <v>-</v>
      </c>
      <c r="U922" t="str">
        <f ca="1">IF(ISNUMBER(R922), IFERROR(MATCH(A922,OFFSET(Activiteitenoverzicht!$D$5:$D$10001,R922,0), 0)+R922, "-"), "-")</f>
        <v>-</v>
      </c>
      <c r="X922" t="str">
        <f ca="1">IF(ISNUMBER(U922), IFERROR(MATCH(A922,OFFSET(Activiteitenoverzicht!$D$5:$D$10001,U922,0), 0)+U922, "-"), "-")</f>
        <v>-</v>
      </c>
      <c r="AA922" t="str">
        <f ca="1">IF(ISNUMBER(X922), IFERROR(MATCH(A922,OFFSET(Activiteitenoverzicht!$D$5:$D$10001,X922,0), 0)+X922, "-"), "-")</f>
        <v>-</v>
      </c>
    </row>
    <row r="923" spans="2:27" x14ac:dyDescent="0.25">
      <c r="B923">
        <f t="shared" si="14"/>
        <v>0</v>
      </c>
      <c r="C923" t="e">
        <f>MATCH(A923,Activiteitenoverzicht!$D$5:$D$10001, 0)</f>
        <v>#N/A</v>
      </c>
      <c r="D923" t="e" cm="1">
        <f t="array" ref="D923">IF(INDEX(Activiteitenoverzicht!$B$5:$B$10001,C923)&lt;&gt;0,INDEX(Activiteitenoverzicht!$B$5:$B$10001,C923),"niet gevonden")</f>
        <v>#N/A</v>
      </c>
      <c r="E923" t="e" cm="1">
        <f t="array" ref="E923">IF(INDEX(Activiteitenoverzicht!$G$5:$G$10001,C923)&lt;&gt;0,INDEX(Activiteitenoverzicht!$G$5:$G$10001,C923),"niet gevonden")</f>
        <v>#N/A</v>
      </c>
      <c r="F923" t="str">
        <f ca="1">IFERROR(MATCH(A923,OFFSET(Activiteitenoverzicht!$D$5:$D$2079,C923,0), 0)+C923, "-")</f>
        <v>-</v>
      </c>
      <c r="G923" t="str" cm="1">
        <f t="array" aca="1" ref="G923" ca="1">IF(ISNUMBER(F923),IF(INDEX(Activiteitenoverzicht!$B$5:$B$10001,F923)&lt;&gt;0,INDEX(Activiteitenoverzicht!$B$5:$B$10001,F923),"niet gevonden"),"-")</f>
        <v>-</v>
      </c>
      <c r="H923" t="str" cm="1">
        <f t="array" aca="1" ref="H923" ca="1">IF(ISNUMBER(F923),IF(INDEX(Activiteitenoverzicht!$G$5:$G$10001,F923)&lt;&gt;0,INDEX(Activiteitenoverzicht!$G$5:$G$10001,F923),"niet gevonden"),"-")</f>
        <v>-</v>
      </c>
      <c r="I923" t="str">
        <f ca="1">IF(ISNUMBER(F923), IFERROR(MATCH(A923,OFFSET(Activiteitenoverzicht!$D$5:$D$10001,F923,0), 0)+F923, "-"), "-")</f>
        <v>-</v>
      </c>
      <c r="J923" t="str" cm="1">
        <f t="array" aca="1" ref="J923" ca="1">IF(ISNUMBER(I923),IF(INDEX(Activiteitenoverzicht!$B$5:$B$10001,I923)&lt;&gt;0,INDEX(Activiteitenoverzicht!$B$5:$B$10001,I923),"niet gevonden"),"-")</f>
        <v>-</v>
      </c>
      <c r="K923" t="str" cm="1">
        <f t="array" aca="1" ref="K923" ca="1">IF(ISNUMBER(I923),IF(INDEX(Activiteitenoverzicht!$G$5:$G$10001,I923)&lt;&gt;0,INDEX(Activiteitenoverzicht!$G$5:$G$10001,I923),"niet gevonden"),"-")</f>
        <v>-</v>
      </c>
      <c r="L923" t="str">
        <f ca="1">IF(ISNUMBER(I923), IFERROR(MATCH(A923,OFFSET(Activiteitenoverzicht!$D$5:$D$10001,I923,0), 0)+I923, "-"), "-")</f>
        <v>-</v>
      </c>
      <c r="M923" t="str" cm="1">
        <f t="array" aca="1" ref="M923" ca="1">IF(ISNUMBER(L923),IF(INDEX(Activiteitenoverzicht!$B$5:$B$10001,L923)&lt;&gt;0,INDEX(Activiteitenoverzicht!$B$5:$B$10001,L923),"niet gevonden"),"-")</f>
        <v>-</v>
      </c>
      <c r="N923" t="str" cm="1">
        <f t="array" aca="1" ref="N923" ca="1">IF(ISNUMBER(L923),IF(INDEX(Activiteitenoverzicht!$G$5:$G$10001,L923)&lt;&gt;0,INDEX(Activiteitenoverzicht!$G$5:$G$10001,L923),"niet gevonden"),"-")</f>
        <v>-</v>
      </c>
      <c r="O923" t="str">
        <f ca="1">IF(ISNUMBER(L923), IFERROR(MATCH(A923,OFFSET(Activiteitenoverzicht!$D$5:$D$10001,L923,0), 0)+L923, "-"), "-")</f>
        <v>-</v>
      </c>
      <c r="R923" t="str">
        <f ca="1">IF(ISNUMBER(O923), IFERROR(MATCH(A923,OFFSET(Activiteitenoverzicht!$D$5:$D$10001,O923,0), 0)+O923, "-"), "-")</f>
        <v>-</v>
      </c>
      <c r="U923" t="str">
        <f ca="1">IF(ISNUMBER(R923), IFERROR(MATCH(A923,OFFSET(Activiteitenoverzicht!$D$5:$D$10001,R923,0), 0)+R923, "-"), "-")</f>
        <v>-</v>
      </c>
      <c r="X923" t="str">
        <f ca="1">IF(ISNUMBER(U923), IFERROR(MATCH(A923,OFFSET(Activiteitenoverzicht!$D$5:$D$10001,U923,0), 0)+U923, "-"), "-")</f>
        <v>-</v>
      </c>
      <c r="AA923" t="str">
        <f ca="1">IF(ISNUMBER(X923), IFERROR(MATCH(A923,OFFSET(Activiteitenoverzicht!$D$5:$D$10001,X923,0), 0)+X923, "-"), "-")</f>
        <v>-</v>
      </c>
    </row>
    <row r="924" spans="2:27" x14ac:dyDescent="0.25">
      <c r="B924">
        <f t="shared" si="14"/>
        <v>0</v>
      </c>
      <c r="C924" t="e">
        <f>MATCH(A924,Activiteitenoverzicht!$D$5:$D$10001, 0)</f>
        <v>#N/A</v>
      </c>
      <c r="D924" t="e" cm="1">
        <f t="array" ref="D924">IF(INDEX(Activiteitenoverzicht!$B$5:$B$10001,C924)&lt;&gt;0,INDEX(Activiteitenoverzicht!$B$5:$B$10001,C924),"niet gevonden")</f>
        <v>#N/A</v>
      </c>
      <c r="E924" t="e" cm="1">
        <f t="array" ref="E924">IF(INDEX(Activiteitenoverzicht!$G$5:$G$10001,C924)&lt;&gt;0,INDEX(Activiteitenoverzicht!$G$5:$G$10001,C924),"niet gevonden")</f>
        <v>#N/A</v>
      </c>
      <c r="F924" t="str">
        <f ca="1">IFERROR(MATCH(A924,OFFSET(Activiteitenoverzicht!$D$5:$D$2079,C924,0), 0)+C924, "-")</f>
        <v>-</v>
      </c>
      <c r="G924" t="str" cm="1">
        <f t="array" aca="1" ref="G924" ca="1">IF(ISNUMBER(F924),IF(INDEX(Activiteitenoverzicht!$B$5:$B$10001,F924)&lt;&gt;0,INDEX(Activiteitenoverzicht!$B$5:$B$10001,F924),"niet gevonden"),"-")</f>
        <v>-</v>
      </c>
      <c r="H924" t="str" cm="1">
        <f t="array" aca="1" ref="H924" ca="1">IF(ISNUMBER(F924),IF(INDEX(Activiteitenoverzicht!$G$5:$G$10001,F924)&lt;&gt;0,INDEX(Activiteitenoverzicht!$G$5:$G$10001,F924),"niet gevonden"),"-")</f>
        <v>-</v>
      </c>
      <c r="I924" t="str">
        <f ca="1">IF(ISNUMBER(F924), IFERROR(MATCH(A924,OFFSET(Activiteitenoverzicht!$D$5:$D$10001,F924,0), 0)+F924, "-"), "-")</f>
        <v>-</v>
      </c>
      <c r="J924" t="str" cm="1">
        <f t="array" aca="1" ref="J924" ca="1">IF(ISNUMBER(I924),IF(INDEX(Activiteitenoverzicht!$B$5:$B$10001,I924)&lt;&gt;0,INDEX(Activiteitenoverzicht!$B$5:$B$10001,I924),"niet gevonden"),"-")</f>
        <v>-</v>
      </c>
      <c r="K924" t="str" cm="1">
        <f t="array" aca="1" ref="K924" ca="1">IF(ISNUMBER(I924),IF(INDEX(Activiteitenoverzicht!$G$5:$G$10001,I924)&lt;&gt;0,INDEX(Activiteitenoverzicht!$G$5:$G$10001,I924),"niet gevonden"),"-")</f>
        <v>-</v>
      </c>
      <c r="L924" t="str">
        <f ca="1">IF(ISNUMBER(I924), IFERROR(MATCH(A924,OFFSET(Activiteitenoverzicht!$D$5:$D$10001,I924,0), 0)+I924, "-"), "-")</f>
        <v>-</v>
      </c>
      <c r="M924" t="str" cm="1">
        <f t="array" aca="1" ref="M924" ca="1">IF(ISNUMBER(L924),IF(INDEX(Activiteitenoverzicht!$B$5:$B$10001,L924)&lt;&gt;0,INDEX(Activiteitenoverzicht!$B$5:$B$10001,L924),"niet gevonden"),"-")</f>
        <v>-</v>
      </c>
      <c r="N924" t="str" cm="1">
        <f t="array" aca="1" ref="N924" ca="1">IF(ISNUMBER(L924),IF(INDEX(Activiteitenoverzicht!$G$5:$G$10001,L924)&lt;&gt;0,INDEX(Activiteitenoverzicht!$G$5:$G$10001,L924),"niet gevonden"),"-")</f>
        <v>-</v>
      </c>
      <c r="O924" t="str">
        <f ca="1">IF(ISNUMBER(L924), IFERROR(MATCH(A924,OFFSET(Activiteitenoverzicht!$D$5:$D$10001,L924,0), 0)+L924, "-"), "-")</f>
        <v>-</v>
      </c>
      <c r="R924" t="str">
        <f ca="1">IF(ISNUMBER(O924), IFERROR(MATCH(A924,OFFSET(Activiteitenoverzicht!$D$5:$D$10001,O924,0), 0)+O924, "-"), "-")</f>
        <v>-</v>
      </c>
      <c r="U924" t="str">
        <f ca="1">IF(ISNUMBER(R924), IFERROR(MATCH(A924,OFFSET(Activiteitenoverzicht!$D$5:$D$10001,R924,0), 0)+R924, "-"), "-")</f>
        <v>-</v>
      </c>
      <c r="X924" t="str">
        <f ca="1">IF(ISNUMBER(U924), IFERROR(MATCH(A924,OFFSET(Activiteitenoverzicht!$D$5:$D$10001,U924,0), 0)+U924, "-"), "-")</f>
        <v>-</v>
      </c>
      <c r="AA924" t="str">
        <f ca="1">IF(ISNUMBER(X924), IFERROR(MATCH(A924,OFFSET(Activiteitenoverzicht!$D$5:$D$10001,X924,0), 0)+X924, "-"), "-")</f>
        <v>-</v>
      </c>
    </row>
    <row r="925" spans="2:27" x14ac:dyDescent="0.25">
      <c r="B925">
        <f t="shared" si="14"/>
        <v>0</v>
      </c>
      <c r="C925" t="e">
        <f>MATCH(A925,Activiteitenoverzicht!$D$5:$D$10001, 0)</f>
        <v>#N/A</v>
      </c>
      <c r="D925" t="e" cm="1">
        <f t="array" ref="D925">IF(INDEX(Activiteitenoverzicht!$B$5:$B$10001,C925)&lt;&gt;0,INDEX(Activiteitenoverzicht!$B$5:$B$10001,C925),"niet gevonden")</f>
        <v>#N/A</v>
      </c>
      <c r="E925" t="e" cm="1">
        <f t="array" ref="E925">IF(INDEX(Activiteitenoverzicht!$G$5:$G$10001,C925)&lt;&gt;0,INDEX(Activiteitenoverzicht!$G$5:$G$10001,C925),"niet gevonden")</f>
        <v>#N/A</v>
      </c>
      <c r="F925" t="str">
        <f ca="1">IFERROR(MATCH(A925,OFFSET(Activiteitenoverzicht!$D$5:$D$2079,C925,0), 0)+C925, "-")</f>
        <v>-</v>
      </c>
      <c r="G925" t="str" cm="1">
        <f t="array" aca="1" ref="G925" ca="1">IF(ISNUMBER(F925),IF(INDEX(Activiteitenoverzicht!$B$5:$B$10001,F925)&lt;&gt;0,INDEX(Activiteitenoverzicht!$B$5:$B$10001,F925),"niet gevonden"),"-")</f>
        <v>-</v>
      </c>
      <c r="H925" t="str" cm="1">
        <f t="array" aca="1" ref="H925" ca="1">IF(ISNUMBER(F925),IF(INDEX(Activiteitenoverzicht!$G$5:$G$10001,F925)&lt;&gt;0,INDEX(Activiteitenoverzicht!$G$5:$G$10001,F925),"niet gevonden"),"-")</f>
        <v>-</v>
      </c>
      <c r="I925" t="str">
        <f ca="1">IF(ISNUMBER(F925), IFERROR(MATCH(A925,OFFSET(Activiteitenoverzicht!$D$5:$D$10001,F925,0), 0)+F925, "-"), "-")</f>
        <v>-</v>
      </c>
      <c r="J925" t="str" cm="1">
        <f t="array" aca="1" ref="J925" ca="1">IF(ISNUMBER(I925),IF(INDEX(Activiteitenoverzicht!$B$5:$B$10001,I925)&lt;&gt;0,INDEX(Activiteitenoverzicht!$B$5:$B$10001,I925),"niet gevonden"),"-")</f>
        <v>-</v>
      </c>
      <c r="K925" t="str" cm="1">
        <f t="array" aca="1" ref="K925" ca="1">IF(ISNUMBER(I925),IF(INDEX(Activiteitenoverzicht!$G$5:$G$10001,I925)&lt;&gt;0,INDEX(Activiteitenoverzicht!$G$5:$G$10001,I925),"niet gevonden"),"-")</f>
        <v>-</v>
      </c>
      <c r="L925" t="str">
        <f ca="1">IF(ISNUMBER(I925), IFERROR(MATCH(A925,OFFSET(Activiteitenoverzicht!$D$5:$D$10001,I925,0), 0)+I925, "-"), "-")</f>
        <v>-</v>
      </c>
      <c r="M925" t="str" cm="1">
        <f t="array" aca="1" ref="M925" ca="1">IF(ISNUMBER(L925),IF(INDEX(Activiteitenoverzicht!$B$5:$B$10001,L925)&lt;&gt;0,INDEX(Activiteitenoverzicht!$B$5:$B$10001,L925),"niet gevonden"),"-")</f>
        <v>-</v>
      </c>
      <c r="N925" t="str" cm="1">
        <f t="array" aca="1" ref="N925" ca="1">IF(ISNUMBER(L925),IF(INDEX(Activiteitenoverzicht!$G$5:$G$10001,L925)&lt;&gt;0,INDEX(Activiteitenoverzicht!$G$5:$G$10001,L925),"niet gevonden"),"-")</f>
        <v>-</v>
      </c>
      <c r="O925" t="str">
        <f ca="1">IF(ISNUMBER(L925), IFERROR(MATCH(A925,OFFSET(Activiteitenoverzicht!$D$5:$D$10001,L925,0), 0)+L925, "-"), "-")</f>
        <v>-</v>
      </c>
      <c r="R925" t="str">
        <f ca="1">IF(ISNUMBER(O925), IFERROR(MATCH(A925,OFFSET(Activiteitenoverzicht!$D$5:$D$10001,O925,0), 0)+O925, "-"), "-")</f>
        <v>-</v>
      </c>
      <c r="U925" t="str">
        <f ca="1">IF(ISNUMBER(R925), IFERROR(MATCH(A925,OFFSET(Activiteitenoverzicht!$D$5:$D$10001,R925,0), 0)+R925, "-"), "-")</f>
        <v>-</v>
      </c>
      <c r="X925" t="str">
        <f ca="1">IF(ISNUMBER(U925), IFERROR(MATCH(A925,OFFSET(Activiteitenoverzicht!$D$5:$D$10001,U925,0), 0)+U925, "-"), "-")</f>
        <v>-</v>
      </c>
      <c r="AA925" t="str">
        <f ca="1">IF(ISNUMBER(X925), IFERROR(MATCH(A925,OFFSET(Activiteitenoverzicht!$D$5:$D$10001,X925,0), 0)+X925, "-"), "-")</f>
        <v>-</v>
      </c>
    </row>
    <row r="926" spans="2:27" x14ac:dyDescent="0.25">
      <c r="B926">
        <f t="shared" si="14"/>
        <v>0</v>
      </c>
      <c r="C926" t="e">
        <f>MATCH(A926,Activiteitenoverzicht!$D$5:$D$10001, 0)</f>
        <v>#N/A</v>
      </c>
      <c r="D926" t="e" cm="1">
        <f t="array" ref="D926">IF(INDEX(Activiteitenoverzicht!$B$5:$B$10001,C926)&lt;&gt;0,INDEX(Activiteitenoverzicht!$B$5:$B$10001,C926),"niet gevonden")</f>
        <v>#N/A</v>
      </c>
      <c r="E926" t="e" cm="1">
        <f t="array" ref="E926">IF(INDEX(Activiteitenoverzicht!$G$5:$G$10001,C926)&lt;&gt;0,INDEX(Activiteitenoverzicht!$G$5:$G$10001,C926),"niet gevonden")</f>
        <v>#N/A</v>
      </c>
      <c r="F926" t="str">
        <f ca="1">IFERROR(MATCH(A926,OFFSET(Activiteitenoverzicht!$D$5:$D$2079,C926,0), 0)+C926, "-")</f>
        <v>-</v>
      </c>
      <c r="G926" t="str" cm="1">
        <f t="array" aca="1" ref="G926" ca="1">IF(ISNUMBER(F926),IF(INDEX(Activiteitenoverzicht!$B$5:$B$10001,F926)&lt;&gt;0,INDEX(Activiteitenoverzicht!$B$5:$B$10001,F926),"niet gevonden"),"-")</f>
        <v>-</v>
      </c>
      <c r="H926" t="str" cm="1">
        <f t="array" aca="1" ref="H926" ca="1">IF(ISNUMBER(F926),IF(INDEX(Activiteitenoverzicht!$G$5:$G$10001,F926)&lt;&gt;0,INDEX(Activiteitenoverzicht!$G$5:$G$10001,F926),"niet gevonden"),"-")</f>
        <v>-</v>
      </c>
      <c r="I926" t="str">
        <f ca="1">IF(ISNUMBER(F926), IFERROR(MATCH(A926,OFFSET(Activiteitenoverzicht!$D$5:$D$10001,F926,0), 0)+F926, "-"), "-")</f>
        <v>-</v>
      </c>
      <c r="J926" t="str" cm="1">
        <f t="array" aca="1" ref="J926" ca="1">IF(ISNUMBER(I926),IF(INDEX(Activiteitenoverzicht!$B$5:$B$10001,I926)&lt;&gt;0,INDEX(Activiteitenoverzicht!$B$5:$B$10001,I926),"niet gevonden"),"-")</f>
        <v>-</v>
      </c>
      <c r="K926" t="str" cm="1">
        <f t="array" aca="1" ref="K926" ca="1">IF(ISNUMBER(I926),IF(INDEX(Activiteitenoverzicht!$G$5:$G$10001,I926)&lt;&gt;0,INDEX(Activiteitenoverzicht!$G$5:$G$10001,I926),"niet gevonden"),"-")</f>
        <v>-</v>
      </c>
      <c r="L926" t="str">
        <f ca="1">IF(ISNUMBER(I926), IFERROR(MATCH(A926,OFFSET(Activiteitenoverzicht!$D$5:$D$10001,I926,0), 0)+I926, "-"), "-")</f>
        <v>-</v>
      </c>
      <c r="M926" t="str" cm="1">
        <f t="array" aca="1" ref="M926" ca="1">IF(ISNUMBER(L926),IF(INDEX(Activiteitenoverzicht!$B$5:$B$10001,L926)&lt;&gt;0,INDEX(Activiteitenoverzicht!$B$5:$B$10001,L926),"niet gevonden"),"-")</f>
        <v>-</v>
      </c>
      <c r="N926" t="str" cm="1">
        <f t="array" aca="1" ref="N926" ca="1">IF(ISNUMBER(L926),IF(INDEX(Activiteitenoverzicht!$G$5:$G$10001,L926)&lt;&gt;0,INDEX(Activiteitenoverzicht!$G$5:$G$10001,L926),"niet gevonden"),"-")</f>
        <v>-</v>
      </c>
      <c r="O926" t="str">
        <f ca="1">IF(ISNUMBER(L926), IFERROR(MATCH(A926,OFFSET(Activiteitenoverzicht!$D$5:$D$10001,L926,0), 0)+L926, "-"), "-")</f>
        <v>-</v>
      </c>
      <c r="R926" t="str">
        <f ca="1">IF(ISNUMBER(O926), IFERROR(MATCH(A926,OFFSET(Activiteitenoverzicht!$D$5:$D$10001,O926,0), 0)+O926, "-"), "-")</f>
        <v>-</v>
      </c>
      <c r="U926" t="str">
        <f ca="1">IF(ISNUMBER(R926), IFERROR(MATCH(A926,OFFSET(Activiteitenoverzicht!$D$5:$D$10001,R926,0), 0)+R926, "-"), "-")</f>
        <v>-</v>
      </c>
      <c r="X926" t="str">
        <f ca="1">IF(ISNUMBER(U926), IFERROR(MATCH(A926,OFFSET(Activiteitenoverzicht!$D$5:$D$10001,U926,0), 0)+U926, "-"), "-")</f>
        <v>-</v>
      </c>
      <c r="AA926" t="str">
        <f ca="1">IF(ISNUMBER(X926), IFERROR(MATCH(A926,OFFSET(Activiteitenoverzicht!$D$5:$D$10001,X926,0), 0)+X926, "-"), "-")</f>
        <v>-</v>
      </c>
    </row>
    <row r="927" spans="2:27" x14ac:dyDescent="0.25">
      <c r="B927">
        <f t="shared" si="14"/>
        <v>0</v>
      </c>
      <c r="C927" t="e">
        <f>MATCH(A927,Activiteitenoverzicht!$D$5:$D$10001, 0)</f>
        <v>#N/A</v>
      </c>
      <c r="D927" t="e" cm="1">
        <f t="array" ref="D927">IF(INDEX(Activiteitenoverzicht!$B$5:$B$10001,C927)&lt;&gt;0,INDEX(Activiteitenoverzicht!$B$5:$B$10001,C927),"niet gevonden")</f>
        <v>#N/A</v>
      </c>
      <c r="E927" t="e" cm="1">
        <f t="array" ref="E927">IF(INDEX(Activiteitenoverzicht!$G$5:$G$10001,C927)&lt;&gt;0,INDEX(Activiteitenoverzicht!$G$5:$G$10001,C927),"niet gevonden")</f>
        <v>#N/A</v>
      </c>
      <c r="F927" t="str">
        <f ca="1">IFERROR(MATCH(A927,OFFSET(Activiteitenoverzicht!$D$5:$D$2079,C927,0), 0)+C927, "-")</f>
        <v>-</v>
      </c>
      <c r="G927" t="str" cm="1">
        <f t="array" aca="1" ref="G927" ca="1">IF(ISNUMBER(F927),IF(INDEX(Activiteitenoverzicht!$B$5:$B$10001,F927)&lt;&gt;0,INDEX(Activiteitenoverzicht!$B$5:$B$10001,F927),"niet gevonden"),"-")</f>
        <v>-</v>
      </c>
      <c r="H927" t="str" cm="1">
        <f t="array" aca="1" ref="H927" ca="1">IF(ISNUMBER(F927),IF(INDEX(Activiteitenoverzicht!$G$5:$G$10001,F927)&lt;&gt;0,INDEX(Activiteitenoverzicht!$G$5:$G$10001,F927),"niet gevonden"),"-")</f>
        <v>-</v>
      </c>
      <c r="I927" t="str">
        <f ca="1">IF(ISNUMBER(F927), IFERROR(MATCH(A927,OFFSET(Activiteitenoverzicht!$D$5:$D$10001,F927,0), 0)+F927, "-"), "-")</f>
        <v>-</v>
      </c>
      <c r="J927" t="str" cm="1">
        <f t="array" aca="1" ref="J927" ca="1">IF(ISNUMBER(I927),IF(INDEX(Activiteitenoverzicht!$B$5:$B$10001,I927)&lt;&gt;0,INDEX(Activiteitenoverzicht!$B$5:$B$10001,I927),"niet gevonden"),"-")</f>
        <v>-</v>
      </c>
      <c r="K927" t="str" cm="1">
        <f t="array" aca="1" ref="K927" ca="1">IF(ISNUMBER(I927),IF(INDEX(Activiteitenoverzicht!$G$5:$G$10001,I927)&lt;&gt;0,INDEX(Activiteitenoverzicht!$G$5:$G$10001,I927),"niet gevonden"),"-")</f>
        <v>-</v>
      </c>
      <c r="L927" t="str">
        <f ca="1">IF(ISNUMBER(I927), IFERROR(MATCH(A927,OFFSET(Activiteitenoverzicht!$D$5:$D$10001,I927,0), 0)+I927, "-"), "-")</f>
        <v>-</v>
      </c>
      <c r="M927" t="str" cm="1">
        <f t="array" aca="1" ref="M927" ca="1">IF(ISNUMBER(L927),IF(INDEX(Activiteitenoverzicht!$B$5:$B$10001,L927)&lt;&gt;0,INDEX(Activiteitenoverzicht!$B$5:$B$10001,L927),"niet gevonden"),"-")</f>
        <v>-</v>
      </c>
      <c r="N927" t="str" cm="1">
        <f t="array" aca="1" ref="N927" ca="1">IF(ISNUMBER(L927),IF(INDEX(Activiteitenoverzicht!$G$5:$G$10001,L927)&lt;&gt;0,INDEX(Activiteitenoverzicht!$G$5:$G$10001,L927),"niet gevonden"),"-")</f>
        <v>-</v>
      </c>
      <c r="O927" t="str">
        <f ca="1">IF(ISNUMBER(L927), IFERROR(MATCH(A927,OFFSET(Activiteitenoverzicht!$D$5:$D$10001,L927,0), 0)+L927, "-"), "-")</f>
        <v>-</v>
      </c>
      <c r="R927" t="str">
        <f ca="1">IF(ISNUMBER(O927), IFERROR(MATCH(A927,OFFSET(Activiteitenoverzicht!$D$5:$D$10001,O927,0), 0)+O927, "-"), "-")</f>
        <v>-</v>
      </c>
      <c r="U927" t="str">
        <f ca="1">IF(ISNUMBER(R927), IFERROR(MATCH(A927,OFFSET(Activiteitenoverzicht!$D$5:$D$10001,R927,0), 0)+R927, "-"), "-")</f>
        <v>-</v>
      </c>
      <c r="X927" t="str">
        <f ca="1">IF(ISNUMBER(U927), IFERROR(MATCH(A927,OFFSET(Activiteitenoverzicht!$D$5:$D$10001,U927,0), 0)+U927, "-"), "-")</f>
        <v>-</v>
      </c>
      <c r="AA927" t="str">
        <f ca="1">IF(ISNUMBER(X927), IFERROR(MATCH(A927,OFFSET(Activiteitenoverzicht!$D$5:$D$10001,X927,0), 0)+X927, "-"), "-")</f>
        <v>-</v>
      </c>
    </row>
    <row r="928" spans="2:27" x14ac:dyDescent="0.25">
      <c r="B928">
        <f t="shared" si="14"/>
        <v>0</v>
      </c>
      <c r="C928" t="e">
        <f>MATCH(A928,Activiteitenoverzicht!$D$5:$D$10001, 0)</f>
        <v>#N/A</v>
      </c>
      <c r="D928" t="e" cm="1">
        <f t="array" ref="D928">IF(INDEX(Activiteitenoverzicht!$B$5:$B$10001,C928)&lt;&gt;0,INDEX(Activiteitenoverzicht!$B$5:$B$10001,C928),"niet gevonden")</f>
        <v>#N/A</v>
      </c>
      <c r="E928" t="e" cm="1">
        <f t="array" ref="E928">IF(INDEX(Activiteitenoverzicht!$G$5:$G$10001,C928)&lt;&gt;0,INDEX(Activiteitenoverzicht!$G$5:$G$10001,C928),"niet gevonden")</f>
        <v>#N/A</v>
      </c>
      <c r="F928" t="str">
        <f ca="1">IFERROR(MATCH(A928,OFFSET(Activiteitenoverzicht!$D$5:$D$2079,C928,0), 0)+C928, "-")</f>
        <v>-</v>
      </c>
      <c r="G928" t="str" cm="1">
        <f t="array" aca="1" ref="G928" ca="1">IF(ISNUMBER(F928),IF(INDEX(Activiteitenoverzicht!$B$5:$B$10001,F928)&lt;&gt;0,INDEX(Activiteitenoverzicht!$B$5:$B$10001,F928),"niet gevonden"),"-")</f>
        <v>-</v>
      </c>
      <c r="H928" t="str" cm="1">
        <f t="array" aca="1" ref="H928" ca="1">IF(ISNUMBER(F928),IF(INDEX(Activiteitenoverzicht!$G$5:$G$10001,F928)&lt;&gt;0,INDEX(Activiteitenoverzicht!$G$5:$G$10001,F928),"niet gevonden"),"-")</f>
        <v>-</v>
      </c>
      <c r="I928" t="str">
        <f ca="1">IF(ISNUMBER(F928), IFERROR(MATCH(A928,OFFSET(Activiteitenoverzicht!$D$5:$D$10001,F928,0), 0)+F928, "-"), "-")</f>
        <v>-</v>
      </c>
      <c r="J928" t="str" cm="1">
        <f t="array" aca="1" ref="J928" ca="1">IF(ISNUMBER(I928),IF(INDEX(Activiteitenoverzicht!$B$5:$B$10001,I928)&lt;&gt;0,INDEX(Activiteitenoverzicht!$B$5:$B$10001,I928),"niet gevonden"),"-")</f>
        <v>-</v>
      </c>
      <c r="K928" t="str" cm="1">
        <f t="array" aca="1" ref="K928" ca="1">IF(ISNUMBER(I928),IF(INDEX(Activiteitenoverzicht!$G$5:$G$10001,I928)&lt;&gt;0,INDEX(Activiteitenoverzicht!$G$5:$G$10001,I928),"niet gevonden"),"-")</f>
        <v>-</v>
      </c>
      <c r="L928" t="str">
        <f ca="1">IF(ISNUMBER(I928), IFERROR(MATCH(A928,OFFSET(Activiteitenoverzicht!$D$5:$D$10001,I928,0), 0)+I928, "-"), "-")</f>
        <v>-</v>
      </c>
      <c r="M928" t="str" cm="1">
        <f t="array" aca="1" ref="M928" ca="1">IF(ISNUMBER(L928),IF(INDEX(Activiteitenoverzicht!$B$5:$B$10001,L928)&lt;&gt;0,INDEX(Activiteitenoverzicht!$B$5:$B$10001,L928),"niet gevonden"),"-")</f>
        <v>-</v>
      </c>
      <c r="N928" t="str" cm="1">
        <f t="array" aca="1" ref="N928" ca="1">IF(ISNUMBER(L928),IF(INDEX(Activiteitenoverzicht!$G$5:$G$10001,L928)&lt;&gt;0,INDEX(Activiteitenoverzicht!$G$5:$G$10001,L928),"niet gevonden"),"-")</f>
        <v>-</v>
      </c>
      <c r="O928" t="str">
        <f ca="1">IF(ISNUMBER(L928), IFERROR(MATCH(A928,OFFSET(Activiteitenoverzicht!$D$5:$D$10001,L928,0), 0)+L928, "-"), "-")</f>
        <v>-</v>
      </c>
      <c r="R928" t="str">
        <f ca="1">IF(ISNUMBER(O928), IFERROR(MATCH(A928,OFFSET(Activiteitenoverzicht!$D$5:$D$10001,O928,0), 0)+O928, "-"), "-")</f>
        <v>-</v>
      </c>
      <c r="U928" t="str">
        <f ca="1">IF(ISNUMBER(R928), IFERROR(MATCH(A928,OFFSET(Activiteitenoverzicht!$D$5:$D$10001,R928,0), 0)+R928, "-"), "-")</f>
        <v>-</v>
      </c>
      <c r="X928" t="str">
        <f ca="1">IF(ISNUMBER(U928), IFERROR(MATCH(A928,OFFSET(Activiteitenoverzicht!$D$5:$D$10001,U928,0), 0)+U928, "-"), "-")</f>
        <v>-</v>
      </c>
      <c r="AA928" t="str">
        <f ca="1">IF(ISNUMBER(X928), IFERROR(MATCH(A928,OFFSET(Activiteitenoverzicht!$D$5:$D$10001,X928,0), 0)+X928, "-"), "-")</f>
        <v>-</v>
      </c>
    </row>
    <row r="929" spans="2:27" x14ac:dyDescent="0.25">
      <c r="B929">
        <f t="shared" si="14"/>
        <v>0</v>
      </c>
      <c r="C929" t="e">
        <f>MATCH(A929,Activiteitenoverzicht!$D$5:$D$10001, 0)</f>
        <v>#N/A</v>
      </c>
      <c r="D929" t="e" cm="1">
        <f t="array" ref="D929">IF(INDEX(Activiteitenoverzicht!$B$5:$B$10001,C929)&lt;&gt;0,INDEX(Activiteitenoverzicht!$B$5:$B$10001,C929),"niet gevonden")</f>
        <v>#N/A</v>
      </c>
      <c r="E929" t="e" cm="1">
        <f t="array" ref="E929">IF(INDEX(Activiteitenoverzicht!$G$5:$G$10001,C929)&lt;&gt;0,INDEX(Activiteitenoverzicht!$G$5:$G$10001,C929),"niet gevonden")</f>
        <v>#N/A</v>
      </c>
      <c r="F929" t="str">
        <f ca="1">IFERROR(MATCH(A929,OFFSET(Activiteitenoverzicht!$D$5:$D$2079,C929,0), 0)+C929, "-")</f>
        <v>-</v>
      </c>
      <c r="G929" t="str" cm="1">
        <f t="array" aca="1" ref="G929" ca="1">IF(ISNUMBER(F929),IF(INDEX(Activiteitenoverzicht!$B$5:$B$10001,F929)&lt;&gt;0,INDEX(Activiteitenoverzicht!$B$5:$B$10001,F929),"niet gevonden"),"-")</f>
        <v>-</v>
      </c>
      <c r="H929" t="str" cm="1">
        <f t="array" aca="1" ref="H929" ca="1">IF(ISNUMBER(F929),IF(INDEX(Activiteitenoverzicht!$G$5:$G$10001,F929)&lt;&gt;0,INDEX(Activiteitenoverzicht!$G$5:$G$10001,F929),"niet gevonden"),"-")</f>
        <v>-</v>
      </c>
      <c r="I929" t="str">
        <f ca="1">IF(ISNUMBER(F929), IFERROR(MATCH(A929,OFFSET(Activiteitenoverzicht!$D$5:$D$10001,F929,0), 0)+F929, "-"), "-")</f>
        <v>-</v>
      </c>
      <c r="J929" t="str" cm="1">
        <f t="array" aca="1" ref="J929" ca="1">IF(ISNUMBER(I929),IF(INDEX(Activiteitenoverzicht!$B$5:$B$10001,I929)&lt;&gt;0,INDEX(Activiteitenoverzicht!$B$5:$B$10001,I929),"niet gevonden"),"-")</f>
        <v>-</v>
      </c>
      <c r="K929" t="str" cm="1">
        <f t="array" aca="1" ref="K929" ca="1">IF(ISNUMBER(I929),IF(INDEX(Activiteitenoverzicht!$G$5:$G$10001,I929)&lt;&gt;0,INDEX(Activiteitenoverzicht!$G$5:$G$10001,I929),"niet gevonden"),"-")</f>
        <v>-</v>
      </c>
      <c r="L929" t="str">
        <f ca="1">IF(ISNUMBER(I929), IFERROR(MATCH(A929,OFFSET(Activiteitenoverzicht!$D$5:$D$10001,I929,0), 0)+I929, "-"), "-")</f>
        <v>-</v>
      </c>
      <c r="M929" t="str" cm="1">
        <f t="array" aca="1" ref="M929" ca="1">IF(ISNUMBER(L929),IF(INDEX(Activiteitenoverzicht!$B$5:$B$10001,L929)&lt;&gt;0,INDEX(Activiteitenoverzicht!$B$5:$B$10001,L929),"niet gevonden"),"-")</f>
        <v>-</v>
      </c>
      <c r="N929" t="str" cm="1">
        <f t="array" aca="1" ref="N929" ca="1">IF(ISNUMBER(L929),IF(INDEX(Activiteitenoverzicht!$G$5:$G$10001,L929)&lt;&gt;0,INDEX(Activiteitenoverzicht!$G$5:$G$10001,L929),"niet gevonden"),"-")</f>
        <v>-</v>
      </c>
      <c r="O929" t="str">
        <f ca="1">IF(ISNUMBER(L929), IFERROR(MATCH(A929,OFFSET(Activiteitenoverzicht!$D$5:$D$10001,L929,0), 0)+L929, "-"), "-")</f>
        <v>-</v>
      </c>
      <c r="R929" t="str">
        <f ca="1">IF(ISNUMBER(O929), IFERROR(MATCH(A929,OFFSET(Activiteitenoverzicht!$D$5:$D$10001,O929,0), 0)+O929, "-"), "-")</f>
        <v>-</v>
      </c>
      <c r="U929" t="str">
        <f ca="1">IF(ISNUMBER(R929), IFERROR(MATCH(A929,OFFSET(Activiteitenoverzicht!$D$5:$D$10001,R929,0), 0)+R929, "-"), "-")</f>
        <v>-</v>
      </c>
      <c r="X929" t="str">
        <f ca="1">IF(ISNUMBER(U929), IFERROR(MATCH(A929,OFFSET(Activiteitenoverzicht!$D$5:$D$10001,U929,0), 0)+U929, "-"), "-")</f>
        <v>-</v>
      </c>
      <c r="AA929" t="str">
        <f ca="1">IF(ISNUMBER(X929), IFERROR(MATCH(A929,OFFSET(Activiteitenoverzicht!$D$5:$D$10001,X929,0), 0)+X929, "-"), "-")</f>
        <v>-</v>
      </c>
    </row>
    <row r="930" spans="2:27" x14ac:dyDescent="0.25">
      <c r="B930">
        <f t="shared" si="14"/>
        <v>0</v>
      </c>
      <c r="C930" t="e">
        <f>MATCH(A930,Activiteitenoverzicht!$D$5:$D$10001, 0)</f>
        <v>#N/A</v>
      </c>
      <c r="D930" t="e" cm="1">
        <f t="array" ref="D930">IF(INDEX(Activiteitenoverzicht!$B$5:$B$10001,C930)&lt;&gt;0,INDEX(Activiteitenoverzicht!$B$5:$B$10001,C930),"niet gevonden")</f>
        <v>#N/A</v>
      </c>
      <c r="E930" t="e" cm="1">
        <f t="array" ref="E930">IF(INDEX(Activiteitenoverzicht!$G$5:$G$10001,C930)&lt;&gt;0,INDEX(Activiteitenoverzicht!$G$5:$G$10001,C930),"niet gevonden")</f>
        <v>#N/A</v>
      </c>
      <c r="F930" t="str">
        <f ca="1">IFERROR(MATCH(A930,OFFSET(Activiteitenoverzicht!$D$5:$D$2079,C930,0), 0)+C930, "-")</f>
        <v>-</v>
      </c>
      <c r="G930" t="str" cm="1">
        <f t="array" aca="1" ref="G930" ca="1">IF(ISNUMBER(F930),IF(INDEX(Activiteitenoverzicht!$B$5:$B$10001,F930)&lt;&gt;0,INDEX(Activiteitenoverzicht!$B$5:$B$10001,F930),"niet gevonden"),"-")</f>
        <v>-</v>
      </c>
      <c r="H930" t="str" cm="1">
        <f t="array" aca="1" ref="H930" ca="1">IF(ISNUMBER(F930),IF(INDEX(Activiteitenoverzicht!$G$5:$G$10001,F930)&lt;&gt;0,INDEX(Activiteitenoverzicht!$G$5:$G$10001,F930),"niet gevonden"),"-")</f>
        <v>-</v>
      </c>
      <c r="I930" t="str">
        <f ca="1">IF(ISNUMBER(F930), IFERROR(MATCH(A930,OFFSET(Activiteitenoverzicht!$D$5:$D$10001,F930,0), 0)+F930, "-"), "-")</f>
        <v>-</v>
      </c>
      <c r="J930" t="str" cm="1">
        <f t="array" aca="1" ref="J930" ca="1">IF(ISNUMBER(I930),IF(INDEX(Activiteitenoverzicht!$B$5:$B$10001,I930)&lt;&gt;0,INDEX(Activiteitenoverzicht!$B$5:$B$10001,I930),"niet gevonden"),"-")</f>
        <v>-</v>
      </c>
      <c r="K930" t="str" cm="1">
        <f t="array" aca="1" ref="K930" ca="1">IF(ISNUMBER(I930),IF(INDEX(Activiteitenoverzicht!$G$5:$G$10001,I930)&lt;&gt;0,INDEX(Activiteitenoverzicht!$G$5:$G$10001,I930),"niet gevonden"),"-")</f>
        <v>-</v>
      </c>
      <c r="L930" t="str">
        <f ca="1">IF(ISNUMBER(I930), IFERROR(MATCH(A930,OFFSET(Activiteitenoverzicht!$D$5:$D$10001,I930,0), 0)+I930, "-"), "-")</f>
        <v>-</v>
      </c>
      <c r="M930" t="str" cm="1">
        <f t="array" aca="1" ref="M930" ca="1">IF(ISNUMBER(L930),IF(INDEX(Activiteitenoverzicht!$B$5:$B$10001,L930)&lt;&gt;0,INDEX(Activiteitenoverzicht!$B$5:$B$10001,L930),"niet gevonden"),"-")</f>
        <v>-</v>
      </c>
      <c r="N930" t="str" cm="1">
        <f t="array" aca="1" ref="N930" ca="1">IF(ISNUMBER(L930),IF(INDEX(Activiteitenoverzicht!$G$5:$G$10001,L930)&lt;&gt;0,INDEX(Activiteitenoverzicht!$G$5:$G$10001,L930),"niet gevonden"),"-")</f>
        <v>-</v>
      </c>
      <c r="O930" t="str">
        <f ca="1">IF(ISNUMBER(L930), IFERROR(MATCH(A930,OFFSET(Activiteitenoverzicht!$D$5:$D$10001,L930,0), 0)+L930, "-"), "-")</f>
        <v>-</v>
      </c>
      <c r="R930" t="str">
        <f ca="1">IF(ISNUMBER(O930), IFERROR(MATCH(A930,OFFSET(Activiteitenoverzicht!$D$5:$D$10001,O930,0), 0)+O930, "-"), "-")</f>
        <v>-</v>
      </c>
      <c r="U930" t="str">
        <f ca="1">IF(ISNUMBER(R930), IFERROR(MATCH(A930,OFFSET(Activiteitenoverzicht!$D$5:$D$10001,R930,0), 0)+R930, "-"), "-")</f>
        <v>-</v>
      </c>
      <c r="X930" t="str">
        <f ca="1">IF(ISNUMBER(U930), IFERROR(MATCH(A930,OFFSET(Activiteitenoverzicht!$D$5:$D$10001,U930,0), 0)+U930, "-"), "-")</f>
        <v>-</v>
      </c>
      <c r="AA930" t="str">
        <f ca="1">IF(ISNUMBER(X930), IFERROR(MATCH(A930,OFFSET(Activiteitenoverzicht!$D$5:$D$10001,X930,0), 0)+X930, "-"), "-")</f>
        <v>-</v>
      </c>
    </row>
    <row r="931" spans="2:27" x14ac:dyDescent="0.25">
      <c r="B931">
        <f t="shared" si="14"/>
        <v>0</v>
      </c>
      <c r="C931" t="e">
        <f>MATCH(A931,Activiteitenoverzicht!$D$5:$D$10001, 0)</f>
        <v>#N/A</v>
      </c>
      <c r="D931" t="e" cm="1">
        <f t="array" ref="D931">IF(INDEX(Activiteitenoverzicht!$B$5:$B$10001,C931)&lt;&gt;0,INDEX(Activiteitenoverzicht!$B$5:$B$10001,C931),"niet gevonden")</f>
        <v>#N/A</v>
      </c>
      <c r="E931" t="e" cm="1">
        <f t="array" ref="E931">IF(INDEX(Activiteitenoverzicht!$G$5:$G$10001,C931)&lt;&gt;0,INDEX(Activiteitenoverzicht!$G$5:$G$10001,C931),"niet gevonden")</f>
        <v>#N/A</v>
      </c>
      <c r="F931" t="str">
        <f ca="1">IFERROR(MATCH(A931,OFFSET(Activiteitenoverzicht!$D$5:$D$2079,C931,0), 0)+C931, "-")</f>
        <v>-</v>
      </c>
      <c r="G931" t="str" cm="1">
        <f t="array" aca="1" ref="G931" ca="1">IF(ISNUMBER(F931),IF(INDEX(Activiteitenoverzicht!$B$5:$B$10001,F931)&lt;&gt;0,INDEX(Activiteitenoverzicht!$B$5:$B$10001,F931),"niet gevonden"),"-")</f>
        <v>-</v>
      </c>
      <c r="H931" t="str" cm="1">
        <f t="array" aca="1" ref="H931" ca="1">IF(ISNUMBER(F931),IF(INDEX(Activiteitenoverzicht!$G$5:$G$10001,F931)&lt;&gt;0,INDEX(Activiteitenoverzicht!$G$5:$G$10001,F931),"niet gevonden"),"-")</f>
        <v>-</v>
      </c>
      <c r="I931" t="str">
        <f ca="1">IF(ISNUMBER(F931), IFERROR(MATCH(A931,OFFSET(Activiteitenoverzicht!$D$5:$D$10001,F931,0), 0)+F931, "-"), "-")</f>
        <v>-</v>
      </c>
      <c r="J931" t="str" cm="1">
        <f t="array" aca="1" ref="J931" ca="1">IF(ISNUMBER(I931),IF(INDEX(Activiteitenoverzicht!$B$5:$B$10001,I931)&lt;&gt;0,INDEX(Activiteitenoverzicht!$B$5:$B$10001,I931),"niet gevonden"),"-")</f>
        <v>-</v>
      </c>
      <c r="K931" t="str" cm="1">
        <f t="array" aca="1" ref="K931" ca="1">IF(ISNUMBER(I931),IF(INDEX(Activiteitenoverzicht!$G$5:$G$10001,I931)&lt;&gt;0,INDEX(Activiteitenoverzicht!$G$5:$G$10001,I931),"niet gevonden"),"-")</f>
        <v>-</v>
      </c>
      <c r="L931" t="str">
        <f ca="1">IF(ISNUMBER(I931), IFERROR(MATCH(A931,OFFSET(Activiteitenoverzicht!$D$5:$D$10001,I931,0), 0)+I931, "-"), "-")</f>
        <v>-</v>
      </c>
      <c r="M931" t="str" cm="1">
        <f t="array" aca="1" ref="M931" ca="1">IF(ISNUMBER(L931),IF(INDEX(Activiteitenoverzicht!$B$5:$B$10001,L931)&lt;&gt;0,INDEX(Activiteitenoverzicht!$B$5:$B$10001,L931),"niet gevonden"),"-")</f>
        <v>-</v>
      </c>
      <c r="N931" t="str" cm="1">
        <f t="array" aca="1" ref="N931" ca="1">IF(ISNUMBER(L931),IF(INDEX(Activiteitenoverzicht!$G$5:$G$10001,L931)&lt;&gt;0,INDEX(Activiteitenoverzicht!$G$5:$G$10001,L931),"niet gevonden"),"-")</f>
        <v>-</v>
      </c>
      <c r="O931" t="str">
        <f ca="1">IF(ISNUMBER(L931), IFERROR(MATCH(A931,OFFSET(Activiteitenoverzicht!$D$5:$D$10001,L931,0), 0)+L931, "-"), "-")</f>
        <v>-</v>
      </c>
      <c r="R931" t="str">
        <f ca="1">IF(ISNUMBER(O931), IFERROR(MATCH(A931,OFFSET(Activiteitenoverzicht!$D$5:$D$10001,O931,0), 0)+O931, "-"), "-")</f>
        <v>-</v>
      </c>
      <c r="U931" t="str">
        <f ca="1">IF(ISNUMBER(R931), IFERROR(MATCH(A931,OFFSET(Activiteitenoverzicht!$D$5:$D$10001,R931,0), 0)+R931, "-"), "-")</f>
        <v>-</v>
      </c>
      <c r="X931" t="str">
        <f ca="1">IF(ISNUMBER(U931), IFERROR(MATCH(A931,OFFSET(Activiteitenoverzicht!$D$5:$D$10001,U931,0), 0)+U931, "-"), "-")</f>
        <v>-</v>
      </c>
      <c r="AA931" t="str">
        <f ca="1">IF(ISNUMBER(X931), IFERROR(MATCH(A931,OFFSET(Activiteitenoverzicht!$D$5:$D$10001,X931,0), 0)+X931, "-"), "-")</f>
        <v>-</v>
      </c>
    </row>
    <row r="932" spans="2:27" x14ac:dyDescent="0.25">
      <c r="B932">
        <f t="shared" si="14"/>
        <v>0</v>
      </c>
      <c r="C932" t="e">
        <f>MATCH(A932,Activiteitenoverzicht!$D$5:$D$10001, 0)</f>
        <v>#N/A</v>
      </c>
      <c r="D932" t="e" cm="1">
        <f t="array" ref="D932">IF(INDEX(Activiteitenoverzicht!$B$5:$B$10001,C932)&lt;&gt;0,INDEX(Activiteitenoverzicht!$B$5:$B$10001,C932),"niet gevonden")</f>
        <v>#N/A</v>
      </c>
      <c r="E932" t="e" cm="1">
        <f t="array" ref="E932">IF(INDEX(Activiteitenoverzicht!$G$5:$G$10001,C932)&lt;&gt;0,INDEX(Activiteitenoverzicht!$G$5:$G$10001,C932),"niet gevonden")</f>
        <v>#N/A</v>
      </c>
      <c r="F932" t="str">
        <f ca="1">IFERROR(MATCH(A932,OFFSET(Activiteitenoverzicht!$D$5:$D$2079,C932,0), 0)+C932, "-")</f>
        <v>-</v>
      </c>
      <c r="G932" t="str" cm="1">
        <f t="array" aca="1" ref="G932" ca="1">IF(ISNUMBER(F932),IF(INDEX(Activiteitenoverzicht!$B$5:$B$10001,F932)&lt;&gt;0,INDEX(Activiteitenoverzicht!$B$5:$B$10001,F932),"niet gevonden"),"-")</f>
        <v>-</v>
      </c>
      <c r="H932" t="str" cm="1">
        <f t="array" aca="1" ref="H932" ca="1">IF(ISNUMBER(F932),IF(INDEX(Activiteitenoverzicht!$G$5:$G$10001,F932)&lt;&gt;0,INDEX(Activiteitenoverzicht!$G$5:$G$10001,F932),"niet gevonden"),"-")</f>
        <v>-</v>
      </c>
      <c r="I932" t="str">
        <f ca="1">IF(ISNUMBER(F932), IFERROR(MATCH(A932,OFFSET(Activiteitenoverzicht!$D$5:$D$10001,F932,0), 0)+F932, "-"), "-")</f>
        <v>-</v>
      </c>
      <c r="J932" t="str" cm="1">
        <f t="array" aca="1" ref="J932" ca="1">IF(ISNUMBER(I932),IF(INDEX(Activiteitenoverzicht!$B$5:$B$10001,I932)&lt;&gt;0,INDEX(Activiteitenoverzicht!$B$5:$B$10001,I932),"niet gevonden"),"-")</f>
        <v>-</v>
      </c>
      <c r="K932" t="str" cm="1">
        <f t="array" aca="1" ref="K932" ca="1">IF(ISNUMBER(I932),IF(INDEX(Activiteitenoverzicht!$G$5:$G$10001,I932)&lt;&gt;0,INDEX(Activiteitenoverzicht!$G$5:$G$10001,I932),"niet gevonden"),"-")</f>
        <v>-</v>
      </c>
      <c r="L932" t="str">
        <f ca="1">IF(ISNUMBER(I932), IFERROR(MATCH(A932,OFFSET(Activiteitenoverzicht!$D$5:$D$10001,I932,0), 0)+I932, "-"), "-")</f>
        <v>-</v>
      </c>
      <c r="M932" t="str" cm="1">
        <f t="array" aca="1" ref="M932" ca="1">IF(ISNUMBER(L932),IF(INDEX(Activiteitenoverzicht!$B$5:$B$10001,L932)&lt;&gt;0,INDEX(Activiteitenoverzicht!$B$5:$B$10001,L932),"niet gevonden"),"-")</f>
        <v>-</v>
      </c>
      <c r="N932" t="str" cm="1">
        <f t="array" aca="1" ref="N932" ca="1">IF(ISNUMBER(L932),IF(INDEX(Activiteitenoverzicht!$G$5:$G$10001,L932)&lt;&gt;0,INDEX(Activiteitenoverzicht!$G$5:$G$10001,L932),"niet gevonden"),"-")</f>
        <v>-</v>
      </c>
      <c r="O932" t="str">
        <f ca="1">IF(ISNUMBER(L932), IFERROR(MATCH(A932,OFFSET(Activiteitenoverzicht!$D$5:$D$10001,L932,0), 0)+L932, "-"), "-")</f>
        <v>-</v>
      </c>
      <c r="R932" t="str">
        <f ca="1">IF(ISNUMBER(O932), IFERROR(MATCH(A932,OFFSET(Activiteitenoverzicht!$D$5:$D$10001,O932,0), 0)+O932, "-"), "-")</f>
        <v>-</v>
      </c>
      <c r="U932" t="str">
        <f ca="1">IF(ISNUMBER(R932), IFERROR(MATCH(A932,OFFSET(Activiteitenoverzicht!$D$5:$D$10001,R932,0), 0)+R932, "-"), "-")</f>
        <v>-</v>
      </c>
      <c r="X932" t="str">
        <f ca="1">IF(ISNUMBER(U932), IFERROR(MATCH(A932,OFFSET(Activiteitenoverzicht!$D$5:$D$10001,U932,0), 0)+U932, "-"), "-")</f>
        <v>-</v>
      </c>
      <c r="AA932" t="str">
        <f ca="1">IF(ISNUMBER(X932), IFERROR(MATCH(A932,OFFSET(Activiteitenoverzicht!$D$5:$D$10001,X932,0), 0)+X932, "-"), "-")</f>
        <v>-</v>
      </c>
    </row>
    <row r="933" spans="2:27" x14ac:dyDescent="0.25">
      <c r="B933">
        <f t="shared" si="14"/>
        <v>0</v>
      </c>
      <c r="C933" t="e">
        <f>MATCH(A933,Activiteitenoverzicht!$D$5:$D$10001, 0)</f>
        <v>#N/A</v>
      </c>
      <c r="D933" t="e" cm="1">
        <f t="array" ref="D933">IF(INDEX(Activiteitenoverzicht!$B$5:$B$10001,C933)&lt;&gt;0,INDEX(Activiteitenoverzicht!$B$5:$B$10001,C933),"niet gevonden")</f>
        <v>#N/A</v>
      </c>
      <c r="E933" t="e" cm="1">
        <f t="array" ref="E933">IF(INDEX(Activiteitenoverzicht!$G$5:$G$10001,C933)&lt;&gt;0,INDEX(Activiteitenoverzicht!$G$5:$G$10001,C933),"niet gevonden")</f>
        <v>#N/A</v>
      </c>
      <c r="F933" t="str">
        <f ca="1">IFERROR(MATCH(A933,OFFSET(Activiteitenoverzicht!$D$5:$D$2079,C933,0), 0)+C933, "-")</f>
        <v>-</v>
      </c>
      <c r="G933" t="str" cm="1">
        <f t="array" aca="1" ref="G933" ca="1">IF(ISNUMBER(F933),IF(INDEX(Activiteitenoverzicht!$B$5:$B$10001,F933)&lt;&gt;0,INDEX(Activiteitenoverzicht!$B$5:$B$10001,F933),"niet gevonden"),"-")</f>
        <v>-</v>
      </c>
      <c r="H933" t="str" cm="1">
        <f t="array" aca="1" ref="H933" ca="1">IF(ISNUMBER(F933),IF(INDEX(Activiteitenoverzicht!$G$5:$G$10001,F933)&lt;&gt;0,INDEX(Activiteitenoverzicht!$G$5:$G$10001,F933),"niet gevonden"),"-")</f>
        <v>-</v>
      </c>
      <c r="I933" t="str">
        <f ca="1">IF(ISNUMBER(F933), IFERROR(MATCH(A933,OFFSET(Activiteitenoverzicht!$D$5:$D$10001,F933,0), 0)+F933, "-"), "-")</f>
        <v>-</v>
      </c>
      <c r="J933" t="str" cm="1">
        <f t="array" aca="1" ref="J933" ca="1">IF(ISNUMBER(I933),IF(INDEX(Activiteitenoverzicht!$B$5:$B$10001,I933)&lt;&gt;0,INDEX(Activiteitenoverzicht!$B$5:$B$10001,I933),"niet gevonden"),"-")</f>
        <v>-</v>
      </c>
      <c r="K933" t="str" cm="1">
        <f t="array" aca="1" ref="K933" ca="1">IF(ISNUMBER(I933),IF(INDEX(Activiteitenoverzicht!$G$5:$G$10001,I933)&lt;&gt;0,INDEX(Activiteitenoverzicht!$G$5:$G$10001,I933),"niet gevonden"),"-")</f>
        <v>-</v>
      </c>
      <c r="L933" t="str">
        <f ca="1">IF(ISNUMBER(I933), IFERROR(MATCH(A933,OFFSET(Activiteitenoverzicht!$D$5:$D$10001,I933,0), 0)+I933, "-"), "-")</f>
        <v>-</v>
      </c>
      <c r="M933" t="str" cm="1">
        <f t="array" aca="1" ref="M933" ca="1">IF(ISNUMBER(L933),IF(INDEX(Activiteitenoverzicht!$B$5:$B$10001,L933)&lt;&gt;0,INDEX(Activiteitenoverzicht!$B$5:$B$10001,L933),"niet gevonden"),"-")</f>
        <v>-</v>
      </c>
      <c r="N933" t="str" cm="1">
        <f t="array" aca="1" ref="N933" ca="1">IF(ISNUMBER(L933),IF(INDEX(Activiteitenoverzicht!$G$5:$G$10001,L933)&lt;&gt;0,INDEX(Activiteitenoverzicht!$G$5:$G$10001,L933),"niet gevonden"),"-")</f>
        <v>-</v>
      </c>
      <c r="O933" t="str">
        <f ca="1">IF(ISNUMBER(L933), IFERROR(MATCH(A933,OFFSET(Activiteitenoverzicht!$D$5:$D$10001,L933,0), 0)+L933, "-"), "-")</f>
        <v>-</v>
      </c>
      <c r="R933" t="str">
        <f ca="1">IF(ISNUMBER(O933), IFERROR(MATCH(A933,OFFSET(Activiteitenoverzicht!$D$5:$D$10001,O933,0), 0)+O933, "-"), "-")</f>
        <v>-</v>
      </c>
      <c r="U933" t="str">
        <f ca="1">IF(ISNUMBER(R933), IFERROR(MATCH(A933,OFFSET(Activiteitenoverzicht!$D$5:$D$10001,R933,0), 0)+R933, "-"), "-")</f>
        <v>-</v>
      </c>
      <c r="X933" t="str">
        <f ca="1">IF(ISNUMBER(U933), IFERROR(MATCH(A933,OFFSET(Activiteitenoverzicht!$D$5:$D$10001,U933,0), 0)+U933, "-"), "-")</f>
        <v>-</v>
      </c>
      <c r="AA933" t="str">
        <f ca="1">IF(ISNUMBER(X933), IFERROR(MATCH(A933,OFFSET(Activiteitenoverzicht!$D$5:$D$10001,X933,0), 0)+X933, "-"), "-")</f>
        <v>-</v>
      </c>
    </row>
    <row r="934" spans="2:27" x14ac:dyDescent="0.25">
      <c r="B934">
        <f t="shared" si="14"/>
        <v>0</v>
      </c>
      <c r="C934" t="e">
        <f>MATCH(A934,Activiteitenoverzicht!$D$5:$D$10001, 0)</f>
        <v>#N/A</v>
      </c>
      <c r="D934" t="e" cm="1">
        <f t="array" ref="D934">IF(INDEX(Activiteitenoverzicht!$B$5:$B$10001,C934)&lt;&gt;0,INDEX(Activiteitenoverzicht!$B$5:$B$10001,C934),"niet gevonden")</f>
        <v>#N/A</v>
      </c>
      <c r="E934" t="e" cm="1">
        <f t="array" ref="E934">IF(INDEX(Activiteitenoverzicht!$G$5:$G$10001,C934)&lt;&gt;0,INDEX(Activiteitenoverzicht!$G$5:$G$10001,C934),"niet gevonden")</f>
        <v>#N/A</v>
      </c>
      <c r="F934" t="str">
        <f ca="1">IFERROR(MATCH(A934,OFFSET(Activiteitenoverzicht!$D$5:$D$2079,C934,0), 0)+C934, "-")</f>
        <v>-</v>
      </c>
      <c r="G934" t="str" cm="1">
        <f t="array" aca="1" ref="G934" ca="1">IF(ISNUMBER(F934),IF(INDEX(Activiteitenoverzicht!$B$5:$B$10001,F934)&lt;&gt;0,INDEX(Activiteitenoverzicht!$B$5:$B$10001,F934),"niet gevonden"),"-")</f>
        <v>-</v>
      </c>
      <c r="H934" t="str" cm="1">
        <f t="array" aca="1" ref="H934" ca="1">IF(ISNUMBER(F934),IF(INDEX(Activiteitenoverzicht!$G$5:$G$10001,F934)&lt;&gt;0,INDEX(Activiteitenoverzicht!$G$5:$G$10001,F934),"niet gevonden"),"-")</f>
        <v>-</v>
      </c>
      <c r="I934" t="str">
        <f ca="1">IF(ISNUMBER(F934), IFERROR(MATCH(A934,OFFSET(Activiteitenoverzicht!$D$5:$D$10001,F934,0), 0)+F934, "-"), "-")</f>
        <v>-</v>
      </c>
      <c r="J934" t="str" cm="1">
        <f t="array" aca="1" ref="J934" ca="1">IF(ISNUMBER(I934),IF(INDEX(Activiteitenoverzicht!$B$5:$B$10001,I934)&lt;&gt;0,INDEX(Activiteitenoverzicht!$B$5:$B$10001,I934),"niet gevonden"),"-")</f>
        <v>-</v>
      </c>
      <c r="K934" t="str" cm="1">
        <f t="array" aca="1" ref="K934" ca="1">IF(ISNUMBER(I934),IF(INDEX(Activiteitenoverzicht!$G$5:$G$10001,I934)&lt;&gt;0,INDEX(Activiteitenoverzicht!$G$5:$G$10001,I934),"niet gevonden"),"-")</f>
        <v>-</v>
      </c>
      <c r="L934" t="str">
        <f ca="1">IF(ISNUMBER(I934), IFERROR(MATCH(A934,OFFSET(Activiteitenoverzicht!$D$5:$D$10001,I934,0), 0)+I934, "-"), "-")</f>
        <v>-</v>
      </c>
      <c r="M934" t="str" cm="1">
        <f t="array" aca="1" ref="M934" ca="1">IF(ISNUMBER(L934),IF(INDEX(Activiteitenoverzicht!$B$5:$B$10001,L934)&lt;&gt;0,INDEX(Activiteitenoverzicht!$B$5:$B$10001,L934),"niet gevonden"),"-")</f>
        <v>-</v>
      </c>
      <c r="N934" t="str" cm="1">
        <f t="array" aca="1" ref="N934" ca="1">IF(ISNUMBER(L934),IF(INDEX(Activiteitenoverzicht!$G$5:$G$10001,L934)&lt;&gt;0,INDEX(Activiteitenoverzicht!$G$5:$G$10001,L934),"niet gevonden"),"-")</f>
        <v>-</v>
      </c>
      <c r="O934" t="str">
        <f ca="1">IF(ISNUMBER(L934), IFERROR(MATCH(A934,OFFSET(Activiteitenoverzicht!$D$5:$D$10001,L934,0), 0)+L934, "-"), "-")</f>
        <v>-</v>
      </c>
      <c r="R934" t="str">
        <f ca="1">IF(ISNUMBER(O934), IFERROR(MATCH(A934,OFFSET(Activiteitenoverzicht!$D$5:$D$10001,O934,0), 0)+O934, "-"), "-")</f>
        <v>-</v>
      </c>
      <c r="U934" t="str">
        <f ca="1">IF(ISNUMBER(R934), IFERROR(MATCH(A934,OFFSET(Activiteitenoverzicht!$D$5:$D$10001,R934,0), 0)+R934, "-"), "-")</f>
        <v>-</v>
      </c>
      <c r="X934" t="str">
        <f ca="1">IF(ISNUMBER(U934), IFERROR(MATCH(A934,OFFSET(Activiteitenoverzicht!$D$5:$D$10001,U934,0), 0)+U934, "-"), "-")</f>
        <v>-</v>
      </c>
      <c r="AA934" t="str">
        <f ca="1">IF(ISNUMBER(X934), IFERROR(MATCH(A934,OFFSET(Activiteitenoverzicht!$D$5:$D$10001,X934,0), 0)+X934, "-"), "-")</f>
        <v>-</v>
      </c>
    </row>
    <row r="935" spans="2:27" x14ac:dyDescent="0.25">
      <c r="B935">
        <f t="shared" si="14"/>
        <v>0</v>
      </c>
      <c r="C935" t="e">
        <f>MATCH(A935,Activiteitenoverzicht!$D$5:$D$10001, 0)</f>
        <v>#N/A</v>
      </c>
      <c r="D935" t="e" cm="1">
        <f t="array" ref="D935">IF(INDEX(Activiteitenoverzicht!$B$5:$B$10001,C935)&lt;&gt;0,INDEX(Activiteitenoverzicht!$B$5:$B$10001,C935),"niet gevonden")</f>
        <v>#N/A</v>
      </c>
      <c r="E935" t="e" cm="1">
        <f t="array" ref="E935">IF(INDEX(Activiteitenoverzicht!$G$5:$G$10001,C935)&lt;&gt;0,INDEX(Activiteitenoverzicht!$G$5:$G$10001,C935),"niet gevonden")</f>
        <v>#N/A</v>
      </c>
      <c r="F935" t="str">
        <f ca="1">IFERROR(MATCH(A935,OFFSET(Activiteitenoverzicht!$D$5:$D$2079,C935,0), 0)+C935, "-")</f>
        <v>-</v>
      </c>
      <c r="G935" t="str" cm="1">
        <f t="array" aca="1" ref="G935" ca="1">IF(ISNUMBER(F935),IF(INDEX(Activiteitenoverzicht!$B$5:$B$10001,F935)&lt;&gt;0,INDEX(Activiteitenoverzicht!$B$5:$B$10001,F935),"niet gevonden"),"-")</f>
        <v>-</v>
      </c>
      <c r="H935" t="str" cm="1">
        <f t="array" aca="1" ref="H935" ca="1">IF(ISNUMBER(F935),IF(INDEX(Activiteitenoverzicht!$G$5:$G$10001,F935)&lt;&gt;0,INDEX(Activiteitenoverzicht!$G$5:$G$10001,F935),"niet gevonden"),"-")</f>
        <v>-</v>
      </c>
      <c r="I935" t="str">
        <f ca="1">IF(ISNUMBER(F935), IFERROR(MATCH(A935,OFFSET(Activiteitenoverzicht!$D$5:$D$10001,F935,0), 0)+F935, "-"), "-")</f>
        <v>-</v>
      </c>
      <c r="J935" t="str" cm="1">
        <f t="array" aca="1" ref="J935" ca="1">IF(ISNUMBER(I935),IF(INDEX(Activiteitenoverzicht!$B$5:$B$10001,I935)&lt;&gt;0,INDEX(Activiteitenoverzicht!$B$5:$B$10001,I935),"niet gevonden"),"-")</f>
        <v>-</v>
      </c>
      <c r="K935" t="str" cm="1">
        <f t="array" aca="1" ref="K935" ca="1">IF(ISNUMBER(I935),IF(INDEX(Activiteitenoverzicht!$G$5:$G$10001,I935)&lt;&gt;0,INDEX(Activiteitenoverzicht!$G$5:$G$10001,I935),"niet gevonden"),"-")</f>
        <v>-</v>
      </c>
      <c r="L935" t="str">
        <f ca="1">IF(ISNUMBER(I935), IFERROR(MATCH(A935,OFFSET(Activiteitenoverzicht!$D$5:$D$10001,I935,0), 0)+I935, "-"), "-")</f>
        <v>-</v>
      </c>
      <c r="M935" t="str" cm="1">
        <f t="array" aca="1" ref="M935" ca="1">IF(ISNUMBER(L935),IF(INDEX(Activiteitenoverzicht!$B$5:$B$10001,L935)&lt;&gt;0,INDEX(Activiteitenoverzicht!$B$5:$B$10001,L935),"niet gevonden"),"-")</f>
        <v>-</v>
      </c>
      <c r="N935" t="str" cm="1">
        <f t="array" aca="1" ref="N935" ca="1">IF(ISNUMBER(L935),IF(INDEX(Activiteitenoverzicht!$G$5:$G$10001,L935)&lt;&gt;0,INDEX(Activiteitenoverzicht!$G$5:$G$10001,L935),"niet gevonden"),"-")</f>
        <v>-</v>
      </c>
      <c r="O935" t="str">
        <f ca="1">IF(ISNUMBER(L935), IFERROR(MATCH(A935,OFFSET(Activiteitenoverzicht!$D$5:$D$10001,L935,0), 0)+L935, "-"), "-")</f>
        <v>-</v>
      </c>
      <c r="R935" t="str">
        <f ca="1">IF(ISNUMBER(O935), IFERROR(MATCH(A935,OFFSET(Activiteitenoverzicht!$D$5:$D$10001,O935,0), 0)+O935, "-"), "-")</f>
        <v>-</v>
      </c>
      <c r="U935" t="str">
        <f ca="1">IF(ISNUMBER(R935), IFERROR(MATCH(A935,OFFSET(Activiteitenoverzicht!$D$5:$D$10001,R935,0), 0)+R935, "-"), "-")</f>
        <v>-</v>
      </c>
      <c r="X935" t="str">
        <f ca="1">IF(ISNUMBER(U935), IFERROR(MATCH(A935,OFFSET(Activiteitenoverzicht!$D$5:$D$10001,U935,0), 0)+U935, "-"), "-")</f>
        <v>-</v>
      </c>
      <c r="AA935" t="str">
        <f ca="1">IF(ISNUMBER(X935), IFERROR(MATCH(A935,OFFSET(Activiteitenoverzicht!$D$5:$D$10001,X935,0), 0)+X935, "-"), "-")</f>
        <v>-</v>
      </c>
    </row>
    <row r="936" spans="2:27" x14ac:dyDescent="0.25">
      <c r="B936">
        <f t="shared" si="14"/>
        <v>0</v>
      </c>
      <c r="C936" t="e">
        <f>MATCH(A936,Activiteitenoverzicht!$D$5:$D$10001, 0)</f>
        <v>#N/A</v>
      </c>
      <c r="D936" t="e" cm="1">
        <f t="array" ref="D936">IF(INDEX(Activiteitenoverzicht!$B$5:$B$10001,C936)&lt;&gt;0,INDEX(Activiteitenoverzicht!$B$5:$B$10001,C936),"niet gevonden")</f>
        <v>#N/A</v>
      </c>
      <c r="E936" t="e" cm="1">
        <f t="array" ref="E936">IF(INDEX(Activiteitenoverzicht!$G$5:$G$10001,C936)&lt;&gt;0,INDEX(Activiteitenoverzicht!$G$5:$G$10001,C936),"niet gevonden")</f>
        <v>#N/A</v>
      </c>
      <c r="F936" t="str">
        <f ca="1">IFERROR(MATCH(A936,OFFSET(Activiteitenoverzicht!$D$5:$D$2079,C936,0), 0)+C936, "-")</f>
        <v>-</v>
      </c>
      <c r="G936" t="str" cm="1">
        <f t="array" aca="1" ref="G936" ca="1">IF(ISNUMBER(F936),IF(INDEX(Activiteitenoverzicht!$B$5:$B$10001,F936)&lt;&gt;0,INDEX(Activiteitenoverzicht!$B$5:$B$10001,F936),"niet gevonden"),"-")</f>
        <v>-</v>
      </c>
      <c r="H936" t="str" cm="1">
        <f t="array" aca="1" ref="H936" ca="1">IF(ISNUMBER(F936),IF(INDEX(Activiteitenoverzicht!$G$5:$G$10001,F936)&lt;&gt;0,INDEX(Activiteitenoverzicht!$G$5:$G$10001,F936),"niet gevonden"),"-")</f>
        <v>-</v>
      </c>
      <c r="I936" t="str">
        <f ca="1">IF(ISNUMBER(F936), IFERROR(MATCH(A936,OFFSET(Activiteitenoverzicht!$D$5:$D$10001,F936,0), 0)+F936, "-"), "-")</f>
        <v>-</v>
      </c>
      <c r="J936" t="str" cm="1">
        <f t="array" aca="1" ref="J936" ca="1">IF(ISNUMBER(I936),IF(INDEX(Activiteitenoverzicht!$B$5:$B$10001,I936)&lt;&gt;0,INDEX(Activiteitenoverzicht!$B$5:$B$10001,I936),"niet gevonden"),"-")</f>
        <v>-</v>
      </c>
      <c r="K936" t="str" cm="1">
        <f t="array" aca="1" ref="K936" ca="1">IF(ISNUMBER(I936),IF(INDEX(Activiteitenoverzicht!$G$5:$G$10001,I936)&lt;&gt;0,INDEX(Activiteitenoverzicht!$G$5:$G$10001,I936),"niet gevonden"),"-")</f>
        <v>-</v>
      </c>
      <c r="L936" t="str">
        <f ca="1">IF(ISNUMBER(I936), IFERROR(MATCH(A936,OFFSET(Activiteitenoverzicht!$D$5:$D$10001,I936,0), 0)+I936, "-"), "-")</f>
        <v>-</v>
      </c>
      <c r="M936" t="str" cm="1">
        <f t="array" aca="1" ref="M936" ca="1">IF(ISNUMBER(L936),IF(INDEX(Activiteitenoverzicht!$B$5:$B$10001,L936)&lt;&gt;0,INDEX(Activiteitenoverzicht!$B$5:$B$10001,L936),"niet gevonden"),"-")</f>
        <v>-</v>
      </c>
      <c r="N936" t="str" cm="1">
        <f t="array" aca="1" ref="N936" ca="1">IF(ISNUMBER(L936),IF(INDEX(Activiteitenoverzicht!$G$5:$G$10001,L936)&lt;&gt;0,INDEX(Activiteitenoverzicht!$G$5:$G$10001,L936),"niet gevonden"),"-")</f>
        <v>-</v>
      </c>
      <c r="O936" t="str">
        <f ca="1">IF(ISNUMBER(L936), IFERROR(MATCH(A936,OFFSET(Activiteitenoverzicht!$D$5:$D$10001,L936,0), 0)+L936, "-"), "-")</f>
        <v>-</v>
      </c>
      <c r="R936" t="str">
        <f ca="1">IF(ISNUMBER(O936), IFERROR(MATCH(A936,OFFSET(Activiteitenoverzicht!$D$5:$D$10001,O936,0), 0)+O936, "-"), "-")</f>
        <v>-</v>
      </c>
      <c r="U936" t="str">
        <f ca="1">IF(ISNUMBER(R936), IFERROR(MATCH(A936,OFFSET(Activiteitenoverzicht!$D$5:$D$10001,R936,0), 0)+R936, "-"), "-")</f>
        <v>-</v>
      </c>
      <c r="X936" t="str">
        <f ca="1">IF(ISNUMBER(U936), IFERROR(MATCH(A936,OFFSET(Activiteitenoverzicht!$D$5:$D$10001,U936,0), 0)+U936, "-"), "-")</f>
        <v>-</v>
      </c>
      <c r="AA936" t="str">
        <f ca="1">IF(ISNUMBER(X936), IFERROR(MATCH(A936,OFFSET(Activiteitenoverzicht!$D$5:$D$10001,X936,0), 0)+X936, "-"), "-")</f>
        <v>-</v>
      </c>
    </row>
    <row r="937" spans="2:27" x14ac:dyDescent="0.25">
      <c r="B937">
        <f t="shared" si="14"/>
        <v>0</v>
      </c>
      <c r="C937" t="e">
        <f>MATCH(A937,Activiteitenoverzicht!$D$5:$D$10001, 0)</f>
        <v>#N/A</v>
      </c>
      <c r="D937" t="e" cm="1">
        <f t="array" ref="D937">IF(INDEX(Activiteitenoverzicht!$B$5:$B$10001,C937)&lt;&gt;0,INDEX(Activiteitenoverzicht!$B$5:$B$10001,C937),"niet gevonden")</f>
        <v>#N/A</v>
      </c>
      <c r="E937" t="e" cm="1">
        <f t="array" ref="E937">IF(INDEX(Activiteitenoverzicht!$G$5:$G$10001,C937)&lt;&gt;0,INDEX(Activiteitenoverzicht!$G$5:$G$10001,C937),"niet gevonden")</f>
        <v>#N/A</v>
      </c>
      <c r="F937" t="str">
        <f ca="1">IFERROR(MATCH(A937,OFFSET(Activiteitenoverzicht!$D$5:$D$2079,C937,0), 0)+C937, "-")</f>
        <v>-</v>
      </c>
      <c r="G937" t="str" cm="1">
        <f t="array" aca="1" ref="G937" ca="1">IF(ISNUMBER(F937),IF(INDEX(Activiteitenoverzicht!$B$5:$B$10001,F937)&lt;&gt;0,INDEX(Activiteitenoverzicht!$B$5:$B$10001,F937),"niet gevonden"),"-")</f>
        <v>-</v>
      </c>
      <c r="H937" t="str" cm="1">
        <f t="array" aca="1" ref="H937" ca="1">IF(ISNUMBER(F937),IF(INDEX(Activiteitenoverzicht!$G$5:$G$10001,F937)&lt;&gt;0,INDEX(Activiteitenoverzicht!$G$5:$G$10001,F937),"niet gevonden"),"-")</f>
        <v>-</v>
      </c>
      <c r="I937" t="str">
        <f ca="1">IF(ISNUMBER(F937), IFERROR(MATCH(A937,OFFSET(Activiteitenoverzicht!$D$5:$D$10001,F937,0), 0)+F937, "-"), "-")</f>
        <v>-</v>
      </c>
      <c r="J937" t="str" cm="1">
        <f t="array" aca="1" ref="J937" ca="1">IF(ISNUMBER(I937),IF(INDEX(Activiteitenoverzicht!$B$5:$B$10001,I937)&lt;&gt;0,INDEX(Activiteitenoverzicht!$B$5:$B$10001,I937),"niet gevonden"),"-")</f>
        <v>-</v>
      </c>
      <c r="K937" t="str" cm="1">
        <f t="array" aca="1" ref="K937" ca="1">IF(ISNUMBER(I937),IF(INDEX(Activiteitenoverzicht!$G$5:$G$10001,I937)&lt;&gt;0,INDEX(Activiteitenoverzicht!$G$5:$G$10001,I937),"niet gevonden"),"-")</f>
        <v>-</v>
      </c>
      <c r="L937" t="str">
        <f ca="1">IF(ISNUMBER(I937), IFERROR(MATCH(A937,OFFSET(Activiteitenoverzicht!$D$5:$D$10001,I937,0), 0)+I937, "-"), "-")</f>
        <v>-</v>
      </c>
      <c r="M937" t="str" cm="1">
        <f t="array" aca="1" ref="M937" ca="1">IF(ISNUMBER(L937),IF(INDEX(Activiteitenoverzicht!$B$5:$B$10001,L937)&lt;&gt;0,INDEX(Activiteitenoverzicht!$B$5:$B$10001,L937),"niet gevonden"),"-")</f>
        <v>-</v>
      </c>
      <c r="N937" t="str" cm="1">
        <f t="array" aca="1" ref="N937" ca="1">IF(ISNUMBER(L937),IF(INDEX(Activiteitenoverzicht!$G$5:$G$10001,L937)&lt;&gt;0,INDEX(Activiteitenoverzicht!$G$5:$G$10001,L937),"niet gevonden"),"-")</f>
        <v>-</v>
      </c>
      <c r="O937" t="str">
        <f ca="1">IF(ISNUMBER(L937), IFERROR(MATCH(A937,OFFSET(Activiteitenoverzicht!$D$5:$D$10001,L937,0), 0)+L937, "-"), "-")</f>
        <v>-</v>
      </c>
      <c r="R937" t="str">
        <f ca="1">IF(ISNUMBER(O937), IFERROR(MATCH(A937,OFFSET(Activiteitenoverzicht!$D$5:$D$10001,O937,0), 0)+O937, "-"), "-")</f>
        <v>-</v>
      </c>
      <c r="U937" t="str">
        <f ca="1">IF(ISNUMBER(R937), IFERROR(MATCH(A937,OFFSET(Activiteitenoverzicht!$D$5:$D$10001,R937,0), 0)+R937, "-"), "-")</f>
        <v>-</v>
      </c>
      <c r="X937" t="str">
        <f ca="1">IF(ISNUMBER(U937), IFERROR(MATCH(A937,OFFSET(Activiteitenoverzicht!$D$5:$D$10001,U937,0), 0)+U937, "-"), "-")</f>
        <v>-</v>
      </c>
      <c r="AA937" t="str">
        <f ca="1">IF(ISNUMBER(X937), IFERROR(MATCH(A937,OFFSET(Activiteitenoverzicht!$D$5:$D$10001,X937,0), 0)+X937, "-"), "-")</f>
        <v>-</v>
      </c>
    </row>
    <row r="938" spans="2:27" x14ac:dyDescent="0.25">
      <c r="B938">
        <f t="shared" si="14"/>
        <v>0</v>
      </c>
      <c r="C938" t="e">
        <f>MATCH(A938,Activiteitenoverzicht!$D$5:$D$10001, 0)</f>
        <v>#N/A</v>
      </c>
      <c r="D938" t="e" cm="1">
        <f t="array" ref="D938">IF(INDEX(Activiteitenoverzicht!$B$5:$B$10001,C938)&lt;&gt;0,INDEX(Activiteitenoverzicht!$B$5:$B$10001,C938),"niet gevonden")</f>
        <v>#N/A</v>
      </c>
      <c r="E938" t="e" cm="1">
        <f t="array" ref="E938">IF(INDEX(Activiteitenoverzicht!$G$5:$G$10001,C938)&lt;&gt;0,INDEX(Activiteitenoverzicht!$G$5:$G$10001,C938),"niet gevonden")</f>
        <v>#N/A</v>
      </c>
      <c r="F938" t="str">
        <f ca="1">IFERROR(MATCH(A938,OFFSET(Activiteitenoverzicht!$D$5:$D$2079,C938,0), 0)+C938, "-")</f>
        <v>-</v>
      </c>
      <c r="G938" t="str" cm="1">
        <f t="array" aca="1" ref="G938" ca="1">IF(ISNUMBER(F938),IF(INDEX(Activiteitenoverzicht!$B$5:$B$10001,F938)&lt;&gt;0,INDEX(Activiteitenoverzicht!$B$5:$B$10001,F938),"niet gevonden"),"-")</f>
        <v>-</v>
      </c>
      <c r="H938" t="str" cm="1">
        <f t="array" aca="1" ref="H938" ca="1">IF(ISNUMBER(F938),IF(INDEX(Activiteitenoverzicht!$G$5:$G$10001,F938)&lt;&gt;0,INDEX(Activiteitenoverzicht!$G$5:$G$10001,F938),"niet gevonden"),"-")</f>
        <v>-</v>
      </c>
      <c r="I938" t="str">
        <f ca="1">IF(ISNUMBER(F938), IFERROR(MATCH(A938,OFFSET(Activiteitenoverzicht!$D$5:$D$10001,F938,0), 0)+F938, "-"), "-")</f>
        <v>-</v>
      </c>
      <c r="J938" t="str" cm="1">
        <f t="array" aca="1" ref="J938" ca="1">IF(ISNUMBER(I938),IF(INDEX(Activiteitenoverzicht!$B$5:$B$10001,I938)&lt;&gt;0,INDEX(Activiteitenoverzicht!$B$5:$B$10001,I938),"niet gevonden"),"-")</f>
        <v>-</v>
      </c>
      <c r="K938" t="str" cm="1">
        <f t="array" aca="1" ref="K938" ca="1">IF(ISNUMBER(I938),IF(INDEX(Activiteitenoverzicht!$G$5:$G$10001,I938)&lt;&gt;0,INDEX(Activiteitenoverzicht!$G$5:$G$10001,I938),"niet gevonden"),"-")</f>
        <v>-</v>
      </c>
      <c r="L938" t="str">
        <f ca="1">IF(ISNUMBER(I938), IFERROR(MATCH(A938,OFFSET(Activiteitenoverzicht!$D$5:$D$10001,I938,0), 0)+I938, "-"), "-")</f>
        <v>-</v>
      </c>
      <c r="M938" t="str" cm="1">
        <f t="array" aca="1" ref="M938" ca="1">IF(ISNUMBER(L938),IF(INDEX(Activiteitenoverzicht!$B$5:$B$10001,L938)&lt;&gt;0,INDEX(Activiteitenoverzicht!$B$5:$B$10001,L938),"niet gevonden"),"-")</f>
        <v>-</v>
      </c>
      <c r="N938" t="str" cm="1">
        <f t="array" aca="1" ref="N938" ca="1">IF(ISNUMBER(L938),IF(INDEX(Activiteitenoverzicht!$G$5:$G$10001,L938)&lt;&gt;0,INDEX(Activiteitenoverzicht!$G$5:$G$10001,L938),"niet gevonden"),"-")</f>
        <v>-</v>
      </c>
      <c r="O938" t="str">
        <f ca="1">IF(ISNUMBER(L938), IFERROR(MATCH(A938,OFFSET(Activiteitenoverzicht!$D$5:$D$10001,L938,0), 0)+L938, "-"), "-")</f>
        <v>-</v>
      </c>
      <c r="R938" t="str">
        <f ca="1">IF(ISNUMBER(O938), IFERROR(MATCH(A938,OFFSET(Activiteitenoverzicht!$D$5:$D$10001,O938,0), 0)+O938, "-"), "-")</f>
        <v>-</v>
      </c>
      <c r="U938" t="str">
        <f ca="1">IF(ISNUMBER(R938), IFERROR(MATCH(A938,OFFSET(Activiteitenoverzicht!$D$5:$D$10001,R938,0), 0)+R938, "-"), "-")</f>
        <v>-</v>
      </c>
      <c r="X938" t="str">
        <f ca="1">IF(ISNUMBER(U938), IFERROR(MATCH(A938,OFFSET(Activiteitenoverzicht!$D$5:$D$10001,U938,0), 0)+U938, "-"), "-")</f>
        <v>-</v>
      </c>
      <c r="AA938" t="str">
        <f ca="1">IF(ISNUMBER(X938), IFERROR(MATCH(A938,OFFSET(Activiteitenoverzicht!$D$5:$D$10001,X938,0), 0)+X938, "-"), "-")</f>
        <v>-</v>
      </c>
    </row>
    <row r="939" spans="2:27" x14ac:dyDescent="0.25">
      <c r="B939">
        <f t="shared" si="14"/>
        <v>0</v>
      </c>
      <c r="C939" t="e">
        <f>MATCH(A939,Activiteitenoverzicht!$D$5:$D$10001, 0)</f>
        <v>#N/A</v>
      </c>
      <c r="D939" t="e" cm="1">
        <f t="array" ref="D939">IF(INDEX(Activiteitenoverzicht!$B$5:$B$10001,C939)&lt;&gt;0,INDEX(Activiteitenoverzicht!$B$5:$B$10001,C939),"niet gevonden")</f>
        <v>#N/A</v>
      </c>
      <c r="E939" t="e" cm="1">
        <f t="array" ref="E939">IF(INDEX(Activiteitenoverzicht!$G$5:$G$10001,C939)&lt;&gt;0,INDEX(Activiteitenoverzicht!$G$5:$G$10001,C939),"niet gevonden")</f>
        <v>#N/A</v>
      </c>
      <c r="F939" t="str">
        <f ca="1">IFERROR(MATCH(A939,OFFSET(Activiteitenoverzicht!$D$5:$D$2079,C939,0), 0)+C939, "-")</f>
        <v>-</v>
      </c>
      <c r="G939" t="str" cm="1">
        <f t="array" aca="1" ref="G939" ca="1">IF(ISNUMBER(F939),IF(INDEX(Activiteitenoverzicht!$B$5:$B$10001,F939)&lt;&gt;0,INDEX(Activiteitenoverzicht!$B$5:$B$10001,F939),"niet gevonden"),"-")</f>
        <v>-</v>
      </c>
      <c r="H939" t="str" cm="1">
        <f t="array" aca="1" ref="H939" ca="1">IF(ISNUMBER(F939),IF(INDEX(Activiteitenoverzicht!$G$5:$G$10001,F939)&lt;&gt;0,INDEX(Activiteitenoverzicht!$G$5:$G$10001,F939),"niet gevonden"),"-")</f>
        <v>-</v>
      </c>
      <c r="I939" t="str">
        <f ca="1">IF(ISNUMBER(F939), IFERROR(MATCH(A939,OFFSET(Activiteitenoverzicht!$D$5:$D$10001,F939,0), 0)+F939, "-"), "-")</f>
        <v>-</v>
      </c>
      <c r="J939" t="str" cm="1">
        <f t="array" aca="1" ref="J939" ca="1">IF(ISNUMBER(I939),IF(INDEX(Activiteitenoverzicht!$B$5:$B$10001,I939)&lt;&gt;0,INDEX(Activiteitenoverzicht!$B$5:$B$10001,I939),"niet gevonden"),"-")</f>
        <v>-</v>
      </c>
      <c r="K939" t="str" cm="1">
        <f t="array" aca="1" ref="K939" ca="1">IF(ISNUMBER(I939),IF(INDEX(Activiteitenoverzicht!$G$5:$G$10001,I939)&lt;&gt;0,INDEX(Activiteitenoverzicht!$G$5:$G$10001,I939),"niet gevonden"),"-")</f>
        <v>-</v>
      </c>
      <c r="L939" t="str">
        <f ca="1">IF(ISNUMBER(I939), IFERROR(MATCH(A939,OFFSET(Activiteitenoverzicht!$D$5:$D$10001,I939,0), 0)+I939, "-"), "-")</f>
        <v>-</v>
      </c>
      <c r="M939" t="str" cm="1">
        <f t="array" aca="1" ref="M939" ca="1">IF(ISNUMBER(L939),IF(INDEX(Activiteitenoverzicht!$B$5:$B$10001,L939)&lt;&gt;0,INDEX(Activiteitenoverzicht!$B$5:$B$10001,L939),"niet gevonden"),"-")</f>
        <v>-</v>
      </c>
      <c r="N939" t="str" cm="1">
        <f t="array" aca="1" ref="N939" ca="1">IF(ISNUMBER(L939),IF(INDEX(Activiteitenoverzicht!$G$5:$G$10001,L939)&lt;&gt;0,INDEX(Activiteitenoverzicht!$G$5:$G$10001,L939),"niet gevonden"),"-")</f>
        <v>-</v>
      </c>
      <c r="O939" t="str">
        <f ca="1">IF(ISNUMBER(L939), IFERROR(MATCH(A939,OFFSET(Activiteitenoverzicht!$D$5:$D$10001,L939,0), 0)+L939, "-"), "-")</f>
        <v>-</v>
      </c>
      <c r="R939" t="str">
        <f ca="1">IF(ISNUMBER(O939), IFERROR(MATCH(A939,OFFSET(Activiteitenoverzicht!$D$5:$D$10001,O939,0), 0)+O939, "-"), "-")</f>
        <v>-</v>
      </c>
      <c r="U939" t="str">
        <f ca="1">IF(ISNUMBER(R939), IFERROR(MATCH(A939,OFFSET(Activiteitenoverzicht!$D$5:$D$10001,R939,0), 0)+R939, "-"), "-")</f>
        <v>-</v>
      </c>
      <c r="X939" t="str">
        <f ca="1">IF(ISNUMBER(U939), IFERROR(MATCH(A939,OFFSET(Activiteitenoverzicht!$D$5:$D$10001,U939,0), 0)+U939, "-"), "-")</f>
        <v>-</v>
      </c>
      <c r="AA939" t="str">
        <f ca="1">IF(ISNUMBER(X939), IFERROR(MATCH(A939,OFFSET(Activiteitenoverzicht!$D$5:$D$10001,X939,0), 0)+X939, "-"), "-")</f>
        <v>-</v>
      </c>
    </row>
    <row r="940" spans="2:27" x14ac:dyDescent="0.25">
      <c r="B940">
        <f t="shared" si="14"/>
        <v>0</v>
      </c>
      <c r="C940" t="e">
        <f>MATCH(A940,Activiteitenoverzicht!$D$5:$D$10001, 0)</f>
        <v>#N/A</v>
      </c>
      <c r="D940" t="e" cm="1">
        <f t="array" ref="D940">IF(INDEX(Activiteitenoverzicht!$B$5:$B$10001,C940)&lt;&gt;0,INDEX(Activiteitenoverzicht!$B$5:$B$10001,C940),"niet gevonden")</f>
        <v>#N/A</v>
      </c>
      <c r="E940" t="e" cm="1">
        <f t="array" ref="E940">IF(INDEX(Activiteitenoverzicht!$G$5:$G$10001,C940)&lt;&gt;0,INDEX(Activiteitenoverzicht!$G$5:$G$10001,C940),"niet gevonden")</f>
        <v>#N/A</v>
      </c>
      <c r="F940" t="str">
        <f ca="1">IFERROR(MATCH(A940,OFFSET(Activiteitenoverzicht!$D$5:$D$2079,C940,0), 0)+C940, "-")</f>
        <v>-</v>
      </c>
      <c r="G940" t="str" cm="1">
        <f t="array" aca="1" ref="G940" ca="1">IF(ISNUMBER(F940),IF(INDEX(Activiteitenoverzicht!$B$5:$B$10001,F940)&lt;&gt;0,INDEX(Activiteitenoverzicht!$B$5:$B$10001,F940),"niet gevonden"),"-")</f>
        <v>-</v>
      </c>
      <c r="H940" t="str" cm="1">
        <f t="array" aca="1" ref="H940" ca="1">IF(ISNUMBER(F940),IF(INDEX(Activiteitenoverzicht!$G$5:$G$10001,F940)&lt;&gt;0,INDEX(Activiteitenoverzicht!$G$5:$G$10001,F940),"niet gevonden"),"-")</f>
        <v>-</v>
      </c>
      <c r="I940" t="str">
        <f ca="1">IF(ISNUMBER(F940), IFERROR(MATCH(A940,OFFSET(Activiteitenoverzicht!$D$5:$D$10001,F940,0), 0)+F940, "-"), "-")</f>
        <v>-</v>
      </c>
      <c r="J940" t="str" cm="1">
        <f t="array" aca="1" ref="J940" ca="1">IF(ISNUMBER(I940),IF(INDEX(Activiteitenoverzicht!$B$5:$B$10001,I940)&lt;&gt;0,INDEX(Activiteitenoverzicht!$B$5:$B$10001,I940),"niet gevonden"),"-")</f>
        <v>-</v>
      </c>
      <c r="K940" t="str" cm="1">
        <f t="array" aca="1" ref="K940" ca="1">IF(ISNUMBER(I940),IF(INDEX(Activiteitenoverzicht!$G$5:$G$10001,I940)&lt;&gt;0,INDEX(Activiteitenoverzicht!$G$5:$G$10001,I940),"niet gevonden"),"-")</f>
        <v>-</v>
      </c>
      <c r="L940" t="str">
        <f ca="1">IF(ISNUMBER(I940), IFERROR(MATCH(A940,OFFSET(Activiteitenoverzicht!$D$5:$D$10001,I940,0), 0)+I940, "-"), "-")</f>
        <v>-</v>
      </c>
      <c r="M940" t="str" cm="1">
        <f t="array" aca="1" ref="M940" ca="1">IF(ISNUMBER(L940),IF(INDEX(Activiteitenoverzicht!$B$5:$B$10001,L940)&lt;&gt;0,INDEX(Activiteitenoverzicht!$B$5:$B$10001,L940),"niet gevonden"),"-")</f>
        <v>-</v>
      </c>
      <c r="N940" t="str" cm="1">
        <f t="array" aca="1" ref="N940" ca="1">IF(ISNUMBER(L940),IF(INDEX(Activiteitenoverzicht!$G$5:$G$10001,L940)&lt;&gt;0,INDEX(Activiteitenoverzicht!$G$5:$G$10001,L940),"niet gevonden"),"-")</f>
        <v>-</v>
      </c>
      <c r="O940" t="str">
        <f ca="1">IF(ISNUMBER(L940), IFERROR(MATCH(A940,OFFSET(Activiteitenoverzicht!$D$5:$D$10001,L940,0), 0)+L940, "-"), "-")</f>
        <v>-</v>
      </c>
      <c r="R940" t="str">
        <f ca="1">IF(ISNUMBER(O940), IFERROR(MATCH(A940,OFFSET(Activiteitenoverzicht!$D$5:$D$10001,O940,0), 0)+O940, "-"), "-")</f>
        <v>-</v>
      </c>
      <c r="U940" t="str">
        <f ca="1">IF(ISNUMBER(R940), IFERROR(MATCH(A940,OFFSET(Activiteitenoverzicht!$D$5:$D$10001,R940,0), 0)+R940, "-"), "-")</f>
        <v>-</v>
      </c>
      <c r="X940" t="str">
        <f ca="1">IF(ISNUMBER(U940), IFERROR(MATCH(A940,OFFSET(Activiteitenoverzicht!$D$5:$D$10001,U940,0), 0)+U940, "-"), "-")</f>
        <v>-</v>
      </c>
      <c r="AA940" t="str">
        <f ca="1">IF(ISNUMBER(X940), IFERROR(MATCH(A940,OFFSET(Activiteitenoverzicht!$D$5:$D$10001,X940,0), 0)+X940, "-"), "-")</f>
        <v>-</v>
      </c>
    </row>
    <row r="941" spans="2:27" x14ac:dyDescent="0.25">
      <c r="B941">
        <f t="shared" si="14"/>
        <v>0</v>
      </c>
      <c r="C941" t="e">
        <f>MATCH(A941,Activiteitenoverzicht!$D$5:$D$10001, 0)</f>
        <v>#N/A</v>
      </c>
      <c r="D941" t="e" cm="1">
        <f t="array" ref="D941">IF(INDEX(Activiteitenoverzicht!$B$5:$B$10001,C941)&lt;&gt;0,INDEX(Activiteitenoverzicht!$B$5:$B$10001,C941),"niet gevonden")</f>
        <v>#N/A</v>
      </c>
      <c r="E941" t="e" cm="1">
        <f t="array" ref="E941">IF(INDEX(Activiteitenoverzicht!$G$5:$G$10001,C941)&lt;&gt;0,INDEX(Activiteitenoverzicht!$G$5:$G$10001,C941),"niet gevonden")</f>
        <v>#N/A</v>
      </c>
      <c r="F941" t="str">
        <f ca="1">IFERROR(MATCH(A941,OFFSET(Activiteitenoverzicht!$D$5:$D$2079,C941,0), 0)+C941, "-")</f>
        <v>-</v>
      </c>
      <c r="G941" t="str" cm="1">
        <f t="array" aca="1" ref="G941" ca="1">IF(ISNUMBER(F941),IF(INDEX(Activiteitenoverzicht!$B$5:$B$10001,F941)&lt;&gt;0,INDEX(Activiteitenoverzicht!$B$5:$B$10001,F941),"niet gevonden"),"-")</f>
        <v>-</v>
      </c>
      <c r="H941" t="str" cm="1">
        <f t="array" aca="1" ref="H941" ca="1">IF(ISNUMBER(F941),IF(INDEX(Activiteitenoverzicht!$G$5:$G$10001,F941)&lt;&gt;0,INDEX(Activiteitenoverzicht!$G$5:$G$10001,F941),"niet gevonden"),"-")</f>
        <v>-</v>
      </c>
      <c r="I941" t="str">
        <f ca="1">IF(ISNUMBER(F941), IFERROR(MATCH(A941,OFFSET(Activiteitenoverzicht!$D$5:$D$10001,F941,0), 0)+F941, "-"), "-")</f>
        <v>-</v>
      </c>
      <c r="J941" t="str" cm="1">
        <f t="array" aca="1" ref="J941" ca="1">IF(ISNUMBER(I941),IF(INDEX(Activiteitenoverzicht!$B$5:$B$10001,I941)&lt;&gt;0,INDEX(Activiteitenoverzicht!$B$5:$B$10001,I941),"niet gevonden"),"-")</f>
        <v>-</v>
      </c>
      <c r="K941" t="str" cm="1">
        <f t="array" aca="1" ref="K941" ca="1">IF(ISNUMBER(I941),IF(INDEX(Activiteitenoverzicht!$G$5:$G$10001,I941)&lt;&gt;0,INDEX(Activiteitenoverzicht!$G$5:$G$10001,I941),"niet gevonden"),"-")</f>
        <v>-</v>
      </c>
      <c r="L941" t="str">
        <f ca="1">IF(ISNUMBER(I941), IFERROR(MATCH(A941,OFFSET(Activiteitenoverzicht!$D$5:$D$10001,I941,0), 0)+I941, "-"), "-")</f>
        <v>-</v>
      </c>
      <c r="M941" t="str" cm="1">
        <f t="array" aca="1" ref="M941" ca="1">IF(ISNUMBER(L941),IF(INDEX(Activiteitenoverzicht!$B$5:$B$10001,L941)&lt;&gt;0,INDEX(Activiteitenoverzicht!$B$5:$B$10001,L941),"niet gevonden"),"-")</f>
        <v>-</v>
      </c>
      <c r="N941" t="str" cm="1">
        <f t="array" aca="1" ref="N941" ca="1">IF(ISNUMBER(L941),IF(INDEX(Activiteitenoverzicht!$G$5:$G$10001,L941)&lt;&gt;0,INDEX(Activiteitenoverzicht!$G$5:$G$10001,L941),"niet gevonden"),"-")</f>
        <v>-</v>
      </c>
      <c r="O941" t="str">
        <f ca="1">IF(ISNUMBER(L941), IFERROR(MATCH(A941,OFFSET(Activiteitenoverzicht!$D$5:$D$10001,L941,0), 0)+L941, "-"), "-")</f>
        <v>-</v>
      </c>
      <c r="R941" t="str">
        <f ca="1">IF(ISNUMBER(O941), IFERROR(MATCH(A941,OFFSET(Activiteitenoverzicht!$D$5:$D$10001,O941,0), 0)+O941, "-"), "-")</f>
        <v>-</v>
      </c>
      <c r="U941" t="str">
        <f ca="1">IF(ISNUMBER(R941), IFERROR(MATCH(A941,OFFSET(Activiteitenoverzicht!$D$5:$D$10001,R941,0), 0)+R941, "-"), "-")</f>
        <v>-</v>
      </c>
      <c r="X941" t="str">
        <f ca="1">IF(ISNUMBER(U941), IFERROR(MATCH(A941,OFFSET(Activiteitenoverzicht!$D$5:$D$10001,U941,0), 0)+U941, "-"), "-")</f>
        <v>-</v>
      </c>
      <c r="AA941" t="str">
        <f ca="1">IF(ISNUMBER(X941), IFERROR(MATCH(A941,OFFSET(Activiteitenoverzicht!$D$5:$D$10001,X941,0), 0)+X941, "-"), "-")</f>
        <v>-</v>
      </c>
    </row>
    <row r="942" spans="2:27" x14ac:dyDescent="0.25">
      <c r="B942">
        <f t="shared" si="14"/>
        <v>0</v>
      </c>
      <c r="C942" t="e">
        <f>MATCH(A942,Activiteitenoverzicht!$D$5:$D$10001, 0)</f>
        <v>#N/A</v>
      </c>
      <c r="D942" t="e" cm="1">
        <f t="array" ref="D942">IF(INDEX(Activiteitenoverzicht!$B$5:$B$10001,C942)&lt;&gt;0,INDEX(Activiteitenoverzicht!$B$5:$B$10001,C942),"niet gevonden")</f>
        <v>#N/A</v>
      </c>
      <c r="E942" t="e" cm="1">
        <f t="array" ref="E942">IF(INDEX(Activiteitenoverzicht!$G$5:$G$10001,C942)&lt;&gt;0,INDEX(Activiteitenoverzicht!$G$5:$G$10001,C942),"niet gevonden")</f>
        <v>#N/A</v>
      </c>
      <c r="F942" t="str">
        <f ca="1">IFERROR(MATCH(A942,OFFSET(Activiteitenoverzicht!$D$5:$D$2079,C942,0), 0)+C942, "-")</f>
        <v>-</v>
      </c>
      <c r="G942" t="str" cm="1">
        <f t="array" aca="1" ref="G942" ca="1">IF(ISNUMBER(F942),IF(INDEX(Activiteitenoverzicht!$B$5:$B$10001,F942)&lt;&gt;0,INDEX(Activiteitenoverzicht!$B$5:$B$10001,F942),"niet gevonden"),"-")</f>
        <v>-</v>
      </c>
      <c r="H942" t="str" cm="1">
        <f t="array" aca="1" ref="H942" ca="1">IF(ISNUMBER(F942),IF(INDEX(Activiteitenoverzicht!$G$5:$G$10001,F942)&lt;&gt;0,INDEX(Activiteitenoverzicht!$G$5:$G$10001,F942),"niet gevonden"),"-")</f>
        <v>-</v>
      </c>
      <c r="I942" t="str">
        <f ca="1">IF(ISNUMBER(F942), IFERROR(MATCH(A942,OFFSET(Activiteitenoverzicht!$D$5:$D$10001,F942,0), 0)+F942, "-"), "-")</f>
        <v>-</v>
      </c>
      <c r="J942" t="str" cm="1">
        <f t="array" aca="1" ref="J942" ca="1">IF(ISNUMBER(I942),IF(INDEX(Activiteitenoverzicht!$B$5:$B$10001,I942)&lt;&gt;0,INDEX(Activiteitenoverzicht!$B$5:$B$10001,I942),"niet gevonden"),"-")</f>
        <v>-</v>
      </c>
      <c r="K942" t="str" cm="1">
        <f t="array" aca="1" ref="K942" ca="1">IF(ISNUMBER(I942),IF(INDEX(Activiteitenoverzicht!$G$5:$G$10001,I942)&lt;&gt;0,INDEX(Activiteitenoverzicht!$G$5:$G$10001,I942),"niet gevonden"),"-")</f>
        <v>-</v>
      </c>
      <c r="L942" t="str">
        <f ca="1">IF(ISNUMBER(I942), IFERROR(MATCH(A942,OFFSET(Activiteitenoverzicht!$D$5:$D$10001,I942,0), 0)+I942, "-"), "-")</f>
        <v>-</v>
      </c>
      <c r="M942" t="str" cm="1">
        <f t="array" aca="1" ref="M942" ca="1">IF(ISNUMBER(L942),IF(INDEX(Activiteitenoverzicht!$B$5:$B$10001,L942)&lt;&gt;0,INDEX(Activiteitenoverzicht!$B$5:$B$10001,L942),"niet gevonden"),"-")</f>
        <v>-</v>
      </c>
      <c r="N942" t="str" cm="1">
        <f t="array" aca="1" ref="N942" ca="1">IF(ISNUMBER(L942),IF(INDEX(Activiteitenoverzicht!$G$5:$G$10001,L942)&lt;&gt;0,INDEX(Activiteitenoverzicht!$G$5:$G$10001,L942),"niet gevonden"),"-")</f>
        <v>-</v>
      </c>
      <c r="O942" t="str">
        <f ca="1">IF(ISNUMBER(L942), IFERROR(MATCH(A942,OFFSET(Activiteitenoverzicht!$D$5:$D$10001,L942,0), 0)+L942, "-"), "-")</f>
        <v>-</v>
      </c>
      <c r="R942" t="str">
        <f ca="1">IF(ISNUMBER(O942), IFERROR(MATCH(A942,OFFSET(Activiteitenoverzicht!$D$5:$D$10001,O942,0), 0)+O942, "-"), "-")</f>
        <v>-</v>
      </c>
      <c r="U942" t="str">
        <f ca="1">IF(ISNUMBER(R942), IFERROR(MATCH(A942,OFFSET(Activiteitenoverzicht!$D$5:$D$10001,R942,0), 0)+R942, "-"), "-")</f>
        <v>-</v>
      </c>
      <c r="X942" t="str">
        <f ca="1">IF(ISNUMBER(U942), IFERROR(MATCH(A942,OFFSET(Activiteitenoverzicht!$D$5:$D$10001,U942,0), 0)+U942, "-"), "-")</f>
        <v>-</v>
      </c>
      <c r="AA942" t="str">
        <f ca="1">IF(ISNUMBER(X942), IFERROR(MATCH(A942,OFFSET(Activiteitenoverzicht!$D$5:$D$10001,X942,0), 0)+X942, "-"), "-")</f>
        <v>-</v>
      </c>
    </row>
    <row r="943" spans="2:27" x14ac:dyDescent="0.25">
      <c r="B943">
        <f t="shared" si="14"/>
        <v>0</v>
      </c>
      <c r="C943" t="e">
        <f>MATCH(A943,Activiteitenoverzicht!$D$5:$D$10001, 0)</f>
        <v>#N/A</v>
      </c>
      <c r="D943" t="e" cm="1">
        <f t="array" ref="D943">IF(INDEX(Activiteitenoverzicht!$B$5:$B$10001,C943)&lt;&gt;0,INDEX(Activiteitenoverzicht!$B$5:$B$10001,C943),"niet gevonden")</f>
        <v>#N/A</v>
      </c>
      <c r="E943" t="e" cm="1">
        <f t="array" ref="E943">IF(INDEX(Activiteitenoverzicht!$G$5:$G$10001,C943)&lt;&gt;0,INDEX(Activiteitenoverzicht!$G$5:$G$10001,C943),"niet gevonden")</f>
        <v>#N/A</v>
      </c>
      <c r="F943" t="str">
        <f ca="1">IFERROR(MATCH(A943,OFFSET(Activiteitenoverzicht!$D$5:$D$2079,C943,0), 0)+C943, "-")</f>
        <v>-</v>
      </c>
      <c r="G943" t="str" cm="1">
        <f t="array" aca="1" ref="G943" ca="1">IF(ISNUMBER(F943),IF(INDEX(Activiteitenoverzicht!$B$5:$B$10001,F943)&lt;&gt;0,INDEX(Activiteitenoverzicht!$B$5:$B$10001,F943),"niet gevonden"),"-")</f>
        <v>-</v>
      </c>
      <c r="H943" t="str" cm="1">
        <f t="array" aca="1" ref="H943" ca="1">IF(ISNUMBER(F943),IF(INDEX(Activiteitenoverzicht!$G$5:$G$10001,F943)&lt;&gt;0,INDEX(Activiteitenoverzicht!$G$5:$G$10001,F943),"niet gevonden"),"-")</f>
        <v>-</v>
      </c>
      <c r="I943" t="str">
        <f ca="1">IF(ISNUMBER(F943), IFERROR(MATCH(A943,OFFSET(Activiteitenoverzicht!$D$5:$D$10001,F943,0), 0)+F943, "-"), "-")</f>
        <v>-</v>
      </c>
      <c r="J943" t="str" cm="1">
        <f t="array" aca="1" ref="J943" ca="1">IF(ISNUMBER(I943),IF(INDEX(Activiteitenoverzicht!$B$5:$B$10001,I943)&lt;&gt;0,INDEX(Activiteitenoverzicht!$B$5:$B$10001,I943),"niet gevonden"),"-")</f>
        <v>-</v>
      </c>
      <c r="K943" t="str" cm="1">
        <f t="array" aca="1" ref="K943" ca="1">IF(ISNUMBER(I943),IF(INDEX(Activiteitenoverzicht!$G$5:$G$10001,I943)&lt;&gt;0,INDEX(Activiteitenoverzicht!$G$5:$G$10001,I943),"niet gevonden"),"-")</f>
        <v>-</v>
      </c>
      <c r="L943" t="str">
        <f ca="1">IF(ISNUMBER(I943), IFERROR(MATCH(A943,OFFSET(Activiteitenoverzicht!$D$5:$D$10001,I943,0), 0)+I943, "-"), "-")</f>
        <v>-</v>
      </c>
      <c r="M943" t="str" cm="1">
        <f t="array" aca="1" ref="M943" ca="1">IF(ISNUMBER(L943),IF(INDEX(Activiteitenoverzicht!$B$5:$B$10001,L943)&lt;&gt;0,INDEX(Activiteitenoverzicht!$B$5:$B$10001,L943),"niet gevonden"),"-")</f>
        <v>-</v>
      </c>
      <c r="N943" t="str" cm="1">
        <f t="array" aca="1" ref="N943" ca="1">IF(ISNUMBER(L943),IF(INDEX(Activiteitenoverzicht!$G$5:$G$10001,L943)&lt;&gt;0,INDEX(Activiteitenoverzicht!$G$5:$G$10001,L943),"niet gevonden"),"-")</f>
        <v>-</v>
      </c>
      <c r="O943" t="str">
        <f ca="1">IF(ISNUMBER(L943), IFERROR(MATCH(A943,OFFSET(Activiteitenoverzicht!$D$5:$D$10001,L943,0), 0)+L943, "-"), "-")</f>
        <v>-</v>
      </c>
      <c r="R943" t="str">
        <f ca="1">IF(ISNUMBER(O943), IFERROR(MATCH(A943,OFFSET(Activiteitenoverzicht!$D$5:$D$10001,O943,0), 0)+O943, "-"), "-")</f>
        <v>-</v>
      </c>
      <c r="U943" t="str">
        <f ca="1">IF(ISNUMBER(R943), IFERROR(MATCH(A943,OFFSET(Activiteitenoverzicht!$D$5:$D$10001,R943,0), 0)+R943, "-"), "-")</f>
        <v>-</v>
      </c>
      <c r="X943" t="str">
        <f ca="1">IF(ISNUMBER(U943), IFERROR(MATCH(A943,OFFSET(Activiteitenoverzicht!$D$5:$D$10001,U943,0), 0)+U943, "-"), "-")</f>
        <v>-</v>
      </c>
      <c r="AA943" t="str">
        <f ca="1">IF(ISNUMBER(X943), IFERROR(MATCH(A943,OFFSET(Activiteitenoverzicht!$D$5:$D$10001,X943,0), 0)+X943, "-"), "-")</f>
        <v>-</v>
      </c>
    </row>
    <row r="944" spans="2:27" x14ac:dyDescent="0.25">
      <c r="B944">
        <f t="shared" si="14"/>
        <v>0</v>
      </c>
      <c r="C944" t="e">
        <f>MATCH(A944,Activiteitenoverzicht!$D$5:$D$10001, 0)</f>
        <v>#N/A</v>
      </c>
      <c r="D944" t="e" cm="1">
        <f t="array" ref="D944">IF(INDEX(Activiteitenoverzicht!$B$5:$B$10001,C944)&lt;&gt;0,INDEX(Activiteitenoverzicht!$B$5:$B$10001,C944),"niet gevonden")</f>
        <v>#N/A</v>
      </c>
      <c r="E944" t="e" cm="1">
        <f t="array" ref="E944">IF(INDEX(Activiteitenoverzicht!$G$5:$G$10001,C944)&lt;&gt;0,INDEX(Activiteitenoverzicht!$G$5:$G$10001,C944),"niet gevonden")</f>
        <v>#N/A</v>
      </c>
      <c r="F944" t="str">
        <f ca="1">IFERROR(MATCH(A944,OFFSET(Activiteitenoverzicht!$D$5:$D$2079,C944,0), 0)+C944, "-")</f>
        <v>-</v>
      </c>
      <c r="G944" t="str" cm="1">
        <f t="array" aca="1" ref="G944" ca="1">IF(ISNUMBER(F944),IF(INDEX(Activiteitenoverzicht!$B$5:$B$10001,F944)&lt;&gt;0,INDEX(Activiteitenoverzicht!$B$5:$B$10001,F944),"niet gevonden"),"-")</f>
        <v>-</v>
      </c>
      <c r="H944" t="str" cm="1">
        <f t="array" aca="1" ref="H944" ca="1">IF(ISNUMBER(F944),IF(INDEX(Activiteitenoverzicht!$G$5:$G$10001,F944)&lt;&gt;0,INDEX(Activiteitenoverzicht!$G$5:$G$10001,F944),"niet gevonden"),"-")</f>
        <v>-</v>
      </c>
      <c r="I944" t="str">
        <f ca="1">IF(ISNUMBER(F944), IFERROR(MATCH(A944,OFFSET(Activiteitenoverzicht!$D$5:$D$10001,F944,0), 0)+F944, "-"), "-")</f>
        <v>-</v>
      </c>
      <c r="J944" t="str" cm="1">
        <f t="array" aca="1" ref="J944" ca="1">IF(ISNUMBER(I944),IF(INDEX(Activiteitenoverzicht!$B$5:$B$10001,I944)&lt;&gt;0,INDEX(Activiteitenoverzicht!$B$5:$B$10001,I944),"niet gevonden"),"-")</f>
        <v>-</v>
      </c>
      <c r="K944" t="str" cm="1">
        <f t="array" aca="1" ref="K944" ca="1">IF(ISNUMBER(I944),IF(INDEX(Activiteitenoverzicht!$G$5:$G$10001,I944)&lt;&gt;0,INDEX(Activiteitenoverzicht!$G$5:$G$10001,I944),"niet gevonden"),"-")</f>
        <v>-</v>
      </c>
      <c r="L944" t="str">
        <f ca="1">IF(ISNUMBER(I944), IFERROR(MATCH(A944,OFFSET(Activiteitenoverzicht!$D$5:$D$10001,I944,0), 0)+I944, "-"), "-")</f>
        <v>-</v>
      </c>
      <c r="M944" t="str" cm="1">
        <f t="array" aca="1" ref="M944" ca="1">IF(ISNUMBER(L944),IF(INDEX(Activiteitenoverzicht!$B$5:$B$10001,L944)&lt;&gt;0,INDEX(Activiteitenoverzicht!$B$5:$B$10001,L944),"niet gevonden"),"-")</f>
        <v>-</v>
      </c>
      <c r="N944" t="str" cm="1">
        <f t="array" aca="1" ref="N944" ca="1">IF(ISNUMBER(L944),IF(INDEX(Activiteitenoverzicht!$G$5:$G$10001,L944)&lt;&gt;0,INDEX(Activiteitenoverzicht!$G$5:$G$10001,L944),"niet gevonden"),"-")</f>
        <v>-</v>
      </c>
      <c r="O944" t="str">
        <f ca="1">IF(ISNUMBER(L944), IFERROR(MATCH(A944,OFFSET(Activiteitenoverzicht!$D$5:$D$10001,L944,0), 0)+L944, "-"), "-")</f>
        <v>-</v>
      </c>
      <c r="R944" t="str">
        <f ca="1">IF(ISNUMBER(O944), IFERROR(MATCH(A944,OFFSET(Activiteitenoverzicht!$D$5:$D$10001,O944,0), 0)+O944, "-"), "-")</f>
        <v>-</v>
      </c>
      <c r="U944" t="str">
        <f ca="1">IF(ISNUMBER(R944), IFERROR(MATCH(A944,OFFSET(Activiteitenoverzicht!$D$5:$D$10001,R944,0), 0)+R944, "-"), "-")</f>
        <v>-</v>
      </c>
      <c r="X944" t="str">
        <f ca="1">IF(ISNUMBER(U944), IFERROR(MATCH(A944,OFFSET(Activiteitenoverzicht!$D$5:$D$10001,U944,0), 0)+U944, "-"), "-")</f>
        <v>-</v>
      </c>
      <c r="AA944" t="str">
        <f ca="1">IF(ISNUMBER(X944), IFERROR(MATCH(A944,OFFSET(Activiteitenoverzicht!$D$5:$D$10001,X944,0), 0)+X944, "-"), "-")</f>
        <v>-</v>
      </c>
    </row>
    <row r="945" spans="2:27" x14ac:dyDescent="0.25">
      <c r="B945">
        <f t="shared" si="14"/>
        <v>0</v>
      </c>
      <c r="C945" t="e">
        <f>MATCH(A945,Activiteitenoverzicht!$D$5:$D$10001, 0)</f>
        <v>#N/A</v>
      </c>
      <c r="D945" t="e" cm="1">
        <f t="array" ref="D945">IF(INDEX(Activiteitenoverzicht!$B$5:$B$10001,C945)&lt;&gt;0,INDEX(Activiteitenoverzicht!$B$5:$B$10001,C945),"niet gevonden")</f>
        <v>#N/A</v>
      </c>
      <c r="E945" t="e" cm="1">
        <f t="array" ref="E945">IF(INDEX(Activiteitenoverzicht!$G$5:$G$10001,C945)&lt;&gt;0,INDEX(Activiteitenoverzicht!$G$5:$G$10001,C945),"niet gevonden")</f>
        <v>#N/A</v>
      </c>
      <c r="F945" t="str">
        <f ca="1">IFERROR(MATCH(A945,OFFSET(Activiteitenoverzicht!$D$5:$D$2079,C945,0), 0)+C945, "-")</f>
        <v>-</v>
      </c>
      <c r="G945" t="str" cm="1">
        <f t="array" aca="1" ref="G945" ca="1">IF(ISNUMBER(F945),IF(INDEX(Activiteitenoverzicht!$B$5:$B$10001,F945)&lt;&gt;0,INDEX(Activiteitenoverzicht!$B$5:$B$10001,F945),"niet gevonden"),"-")</f>
        <v>-</v>
      </c>
      <c r="H945" t="str" cm="1">
        <f t="array" aca="1" ref="H945" ca="1">IF(ISNUMBER(F945),IF(INDEX(Activiteitenoverzicht!$G$5:$G$10001,F945)&lt;&gt;0,INDEX(Activiteitenoverzicht!$G$5:$G$10001,F945),"niet gevonden"),"-")</f>
        <v>-</v>
      </c>
      <c r="I945" t="str">
        <f ca="1">IF(ISNUMBER(F945), IFERROR(MATCH(A945,OFFSET(Activiteitenoverzicht!$D$5:$D$10001,F945,0), 0)+F945, "-"), "-")</f>
        <v>-</v>
      </c>
      <c r="J945" t="str" cm="1">
        <f t="array" aca="1" ref="J945" ca="1">IF(ISNUMBER(I945),IF(INDEX(Activiteitenoverzicht!$B$5:$B$10001,I945)&lt;&gt;0,INDEX(Activiteitenoverzicht!$B$5:$B$10001,I945),"niet gevonden"),"-")</f>
        <v>-</v>
      </c>
      <c r="K945" t="str" cm="1">
        <f t="array" aca="1" ref="K945" ca="1">IF(ISNUMBER(I945),IF(INDEX(Activiteitenoverzicht!$G$5:$G$10001,I945)&lt;&gt;0,INDEX(Activiteitenoverzicht!$G$5:$G$10001,I945),"niet gevonden"),"-")</f>
        <v>-</v>
      </c>
      <c r="L945" t="str">
        <f ca="1">IF(ISNUMBER(I945), IFERROR(MATCH(A945,OFFSET(Activiteitenoverzicht!$D$5:$D$10001,I945,0), 0)+I945, "-"), "-")</f>
        <v>-</v>
      </c>
      <c r="M945" t="str" cm="1">
        <f t="array" aca="1" ref="M945" ca="1">IF(ISNUMBER(L945),IF(INDEX(Activiteitenoverzicht!$B$5:$B$10001,L945)&lt;&gt;0,INDEX(Activiteitenoverzicht!$B$5:$B$10001,L945),"niet gevonden"),"-")</f>
        <v>-</v>
      </c>
      <c r="N945" t="str" cm="1">
        <f t="array" aca="1" ref="N945" ca="1">IF(ISNUMBER(L945),IF(INDEX(Activiteitenoverzicht!$G$5:$G$10001,L945)&lt;&gt;0,INDEX(Activiteitenoverzicht!$G$5:$G$10001,L945),"niet gevonden"),"-")</f>
        <v>-</v>
      </c>
      <c r="O945" t="str">
        <f ca="1">IF(ISNUMBER(L945), IFERROR(MATCH(A945,OFFSET(Activiteitenoverzicht!$D$5:$D$10001,L945,0), 0)+L945, "-"), "-")</f>
        <v>-</v>
      </c>
      <c r="R945" t="str">
        <f ca="1">IF(ISNUMBER(O945), IFERROR(MATCH(A945,OFFSET(Activiteitenoverzicht!$D$5:$D$10001,O945,0), 0)+O945, "-"), "-")</f>
        <v>-</v>
      </c>
      <c r="U945" t="str">
        <f ca="1">IF(ISNUMBER(R945), IFERROR(MATCH(A945,OFFSET(Activiteitenoverzicht!$D$5:$D$10001,R945,0), 0)+R945, "-"), "-")</f>
        <v>-</v>
      </c>
      <c r="X945" t="str">
        <f ca="1">IF(ISNUMBER(U945), IFERROR(MATCH(A945,OFFSET(Activiteitenoverzicht!$D$5:$D$10001,U945,0), 0)+U945, "-"), "-")</f>
        <v>-</v>
      </c>
      <c r="AA945" t="str">
        <f ca="1">IF(ISNUMBER(X945), IFERROR(MATCH(A945,OFFSET(Activiteitenoverzicht!$D$5:$D$10001,X945,0), 0)+X945, "-"), "-")</f>
        <v>-</v>
      </c>
    </row>
    <row r="946" spans="2:27" x14ac:dyDescent="0.25">
      <c r="B946">
        <f t="shared" si="14"/>
        <v>0</v>
      </c>
      <c r="C946" t="e">
        <f>MATCH(A946,Activiteitenoverzicht!$D$5:$D$10001, 0)</f>
        <v>#N/A</v>
      </c>
      <c r="D946" t="e" cm="1">
        <f t="array" ref="D946">IF(INDEX(Activiteitenoverzicht!$B$5:$B$10001,C946)&lt;&gt;0,INDEX(Activiteitenoverzicht!$B$5:$B$10001,C946),"niet gevonden")</f>
        <v>#N/A</v>
      </c>
      <c r="E946" t="e" cm="1">
        <f t="array" ref="E946">IF(INDEX(Activiteitenoverzicht!$G$5:$G$10001,C946)&lt;&gt;0,INDEX(Activiteitenoverzicht!$G$5:$G$10001,C946),"niet gevonden")</f>
        <v>#N/A</v>
      </c>
      <c r="F946" t="str">
        <f ca="1">IFERROR(MATCH(A946,OFFSET(Activiteitenoverzicht!$D$5:$D$2079,C946,0), 0)+C946, "-")</f>
        <v>-</v>
      </c>
      <c r="G946" t="str" cm="1">
        <f t="array" aca="1" ref="G946" ca="1">IF(ISNUMBER(F946),IF(INDEX(Activiteitenoverzicht!$B$5:$B$10001,F946)&lt;&gt;0,INDEX(Activiteitenoverzicht!$B$5:$B$10001,F946),"niet gevonden"),"-")</f>
        <v>-</v>
      </c>
      <c r="H946" t="str" cm="1">
        <f t="array" aca="1" ref="H946" ca="1">IF(ISNUMBER(F946),IF(INDEX(Activiteitenoverzicht!$G$5:$G$10001,F946)&lt;&gt;0,INDEX(Activiteitenoverzicht!$G$5:$G$10001,F946),"niet gevonden"),"-")</f>
        <v>-</v>
      </c>
      <c r="I946" t="str">
        <f ca="1">IF(ISNUMBER(F946), IFERROR(MATCH(A946,OFFSET(Activiteitenoverzicht!$D$5:$D$10001,F946,0), 0)+F946, "-"), "-")</f>
        <v>-</v>
      </c>
      <c r="J946" t="str" cm="1">
        <f t="array" aca="1" ref="J946" ca="1">IF(ISNUMBER(I946),IF(INDEX(Activiteitenoverzicht!$B$5:$B$10001,I946)&lt;&gt;0,INDEX(Activiteitenoverzicht!$B$5:$B$10001,I946),"niet gevonden"),"-")</f>
        <v>-</v>
      </c>
      <c r="K946" t="str" cm="1">
        <f t="array" aca="1" ref="K946" ca="1">IF(ISNUMBER(I946),IF(INDEX(Activiteitenoverzicht!$G$5:$G$10001,I946)&lt;&gt;0,INDEX(Activiteitenoverzicht!$G$5:$G$10001,I946),"niet gevonden"),"-")</f>
        <v>-</v>
      </c>
      <c r="L946" t="str">
        <f ca="1">IF(ISNUMBER(I946), IFERROR(MATCH(A946,OFFSET(Activiteitenoverzicht!$D$5:$D$10001,I946,0), 0)+I946, "-"), "-")</f>
        <v>-</v>
      </c>
      <c r="M946" t="str" cm="1">
        <f t="array" aca="1" ref="M946" ca="1">IF(ISNUMBER(L946),IF(INDEX(Activiteitenoverzicht!$B$5:$B$10001,L946)&lt;&gt;0,INDEX(Activiteitenoverzicht!$B$5:$B$10001,L946),"niet gevonden"),"-")</f>
        <v>-</v>
      </c>
      <c r="N946" t="str" cm="1">
        <f t="array" aca="1" ref="N946" ca="1">IF(ISNUMBER(L946),IF(INDEX(Activiteitenoverzicht!$G$5:$G$10001,L946)&lt;&gt;0,INDEX(Activiteitenoverzicht!$G$5:$G$10001,L946),"niet gevonden"),"-")</f>
        <v>-</v>
      </c>
      <c r="O946" t="str">
        <f ca="1">IF(ISNUMBER(L946), IFERROR(MATCH(A946,OFFSET(Activiteitenoverzicht!$D$5:$D$10001,L946,0), 0)+L946, "-"), "-")</f>
        <v>-</v>
      </c>
      <c r="R946" t="str">
        <f ca="1">IF(ISNUMBER(O946), IFERROR(MATCH(A946,OFFSET(Activiteitenoverzicht!$D$5:$D$10001,O946,0), 0)+O946, "-"), "-")</f>
        <v>-</v>
      </c>
      <c r="U946" t="str">
        <f ca="1">IF(ISNUMBER(R946), IFERROR(MATCH(A946,OFFSET(Activiteitenoverzicht!$D$5:$D$10001,R946,0), 0)+R946, "-"), "-")</f>
        <v>-</v>
      </c>
      <c r="X946" t="str">
        <f ca="1">IF(ISNUMBER(U946), IFERROR(MATCH(A946,OFFSET(Activiteitenoverzicht!$D$5:$D$10001,U946,0), 0)+U946, "-"), "-")</f>
        <v>-</v>
      </c>
      <c r="AA946" t="str">
        <f ca="1">IF(ISNUMBER(X946), IFERROR(MATCH(A946,OFFSET(Activiteitenoverzicht!$D$5:$D$10001,X946,0), 0)+X946, "-"), "-")</f>
        <v>-</v>
      </c>
    </row>
    <row r="947" spans="2:27" x14ac:dyDescent="0.25">
      <c r="B947">
        <f t="shared" si="14"/>
        <v>0</v>
      </c>
      <c r="C947" t="e">
        <f>MATCH(A947,Activiteitenoverzicht!$D$5:$D$10001, 0)</f>
        <v>#N/A</v>
      </c>
      <c r="D947" t="e" cm="1">
        <f t="array" ref="D947">IF(INDEX(Activiteitenoverzicht!$B$5:$B$10001,C947)&lt;&gt;0,INDEX(Activiteitenoverzicht!$B$5:$B$10001,C947),"niet gevonden")</f>
        <v>#N/A</v>
      </c>
      <c r="E947" t="e" cm="1">
        <f t="array" ref="E947">IF(INDEX(Activiteitenoverzicht!$G$5:$G$10001,C947)&lt;&gt;0,INDEX(Activiteitenoverzicht!$G$5:$G$10001,C947),"niet gevonden")</f>
        <v>#N/A</v>
      </c>
      <c r="F947" t="str">
        <f ca="1">IFERROR(MATCH(A947,OFFSET(Activiteitenoverzicht!$D$5:$D$2079,C947,0), 0)+C947, "-")</f>
        <v>-</v>
      </c>
      <c r="G947" t="str" cm="1">
        <f t="array" aca="1" ref="G947" ca="1">IF(ISNUMBER(F947),IF(INDEX(Activiteitenoverzicht!$B$5:$B$10001,F947)&lt;&gt;0,INDEX(Activiteitenoverzicht!$B$5:$B$10001,F947),"niet gevonden"),"-")</f>
        <v>-</v>
      </c>
      <c r="H947" t="str" cm="1">
        <f t="array" aca="1" ref="H947" ca="1">IF(ISNUMBER(F947),IF(INDEX(Activiteitenoverzicht!$G$5:$G$10001,F947)&lt;&gt;0,INDEX(Activiteitenoverzicht!$G$5:$G$10001,F947),"niet gevonden"),"-")</f>
        <v>-</v>
      </c>
      <c r="I947" t="str">
        <f ca="1">IF(ISNUMBER(F947), IFERROR(MATCH(A947,OFFSET(Activiteitenoverzicht!$D$5:$D$10001,F947,0), 0)+F947, "-"), "-")</f>
        <v>-</v>
      </c>
      <c r="J947" t="str" cm="1">
        <f t="array" aca="1" ref="J947" ca="1">IF(ISNUMBER(I947),IF(INDEX(Activiteitenoverzicht!$B$5:$B$10001,I947)&lt;&gt;0,INDEX(Activiteitenoverzicht!$B$5:$B$10001,I947),"niet gevonden"),"-")</f>
        <v>-</v>
      </c>
      <c r="K947" t="str" cm="1">
        <f t="array" aca="1" ref="K947" ca="1">IF(ISNUMBER(I947),IF(INDEX(Activiteitenoverzicht!$G$5:$G$10001,I947)&lt;&gt;0,INDEX(Activiteitenoverzicht!$G$5:$G$10001,I947),"niet gevonden"),"-")</f>
        <v>-</v>
      </c>
      <c r="L947" t="str">
        <f ca="1">IF(ISNUMBER(I947), IFERROR(MATCH(A947,OFFSET(Activiteitenoverzicht!$D$5:$D$10001,I947,0), 0)+I947, "-"), "-")</f>
        <v>-</v>
      </c>
      <c r="M947" t="str" cm="1">
        <f t="array" aca="1" ref="M947" ca="1">IF(ISNUMBER(L947),IF(INDEX(Activiteitenoverzicht!$B$5:$B$10001,L947)&lt;&gt;0,INDEX(Activiteitenoverzicht!$B$5:$B$10001,L947),"niet gevonden"),"-")</f>
        <v>-</v>
      </c>
      <c r="N947" t="str" cm="1">
        <f t="array" aca="1" ref="N947" ca="1">IF(ISNUMBER(L947),IF(INDEX(Activiteitenoverzicht!$G$5:$G$10001,L947)&lt;&gt;0,INDEX(Activiteitenoverzicht!$G$5:$G$10001,L947),"niet gevonden"),"-")</f>
        <v>-</v>
      </c>
      <c r="O947" t="str">
        <f ca="1">IF(ISNUMBER(L947), IFERROR(MATCH(A947,OFFSET(Activiteitenoverzicht!$D$5:$D$10001,L947,0), 0)+L947, "-"), "-")</f>
        <v>-</v>
      </c>
      <c r="R947" t="str">
        <f ca="1">IF(ISNUMBER(O947), IFERROR(MATCH(A947,OFFSET(Activiteitenoverzicht!$D$5:$D$10001,O947,0), 0)+O947, "-"), "-")</f>
        <v>-</v>
      </c>
      <c r="U947" t="str">
        <f ca="1">IF(ISNUMBER(R947), IFERROR(MATCH(A947,OFFSET(Activiteitenoverzicht!$D$5:$D$10001,R947,0), 0)+R947, "-"), "-")</f>
        <v>-</v>
      </c>
      <c r="X947" t="str">
        <f ca="1">IF(ISNUMBER(U947), IFERROR(MATCH(A947,OFFSET(Activiteitenoverzicht!$D$5:$D$10001,U947,0), 0)+U947, "-"), "-")</f>
        <v>-</v>
      </c>
      <c r="AA947" t="str">
        <f ca="1">IF(ISNUMBER(X947), IFERROR(MATCH(A947,OFFSET(Activiteitenoverzicht!$D$5:$D$10001,X947,0), 0)+X947, "-"), "-")</f>
        <v>-</v>
      </c>
    </row>
    <row r="948" spans="2:27" x14ac:dyDescent="0.25">
      <c r="B948">
        <f t="shared" si="14"/>
        <v>0</v>
      </c>
      <c r="C948" t="e">
        <f>MATCH(A948,Activiteitenoverzicht!$D$5:$D$10001, 0)</f>
        <v>#N/A</v>
      </c>
      <c r="D948" t="e" cm="1">
        <f t="array" ref="D948">IF(INDEX(Activiteitenoverzicht!$B$5:$B$10001,C948)&lt;&gt;0,INDEX(Activiteitenoverzicht!$B$5:$B$10001,C948),"niet gevonden")</f>
        <v>#N/A</v>
      </c>
      <c r="E948" t="e" cm="1">
        <f t="array" ref="E948">IF(INDEX(Activiteitenoverzicht!$G$5:$G$10001,C948)&lt;&gt;0,INDEX(Activiteitenoverzicht!$G$5:$G$10001,C948),"niet gevonden")</f>
        <v>#N/A</v>
      </c>
      <c r="F948" t="str">
        <f ca="1">IFERROR(MATCH(A948,OFFSET(Activiteitenoverzicht!$D$5:$D$2079,C948,0), 0)+C948, "-")</f>
        <v>-</v>
      </c>
      <c r="G948" t="str" cm="1">
        <f t="array" aca="1" ref="G948" ca="1">IF(ISNUMBER(F948),IF(INDEX(Activiteitenoverzicht!$B$5:$B$10001,F948)&lt;&gt;0,INDEX(Activiteitenoverzicht!$B$5:$B$10001,F948),"niet gevonden"),"-")</f>
        <v>-</v>
      </c>
      <c r="H948" t="str" cm="1">
        <f t="array" aca="1" ref="H948" ca="1">IF(ISNUMBER(F948),IF(INDEX(Activiteitenoverzicht!$G$5:$G$10001,F948)&lt;&gt;0,INDEX(Activiteitenoverzicht!$G$5:$G$10001,F948),"niet gevonden"),"-")</f>
        <v>-</v>
      </c>
      <c r="I948" t="str">
        <f ca="1">IF(ISNUMBER(F948), IFERROR(MATCH(A948,OFFSET(Activiteitenoverzicht!$D$5:$D$10001,F948,0), 0)+F948, "-"), "-")</f>
        <v>-</v>
      </c>
      <c r="J948" t="str" cm="1">
        <f t="array" aca="1" ref="J948" ca="1">IF(ISNUMBER(I948),IF(INDEX(Activiteitenoverzicht!$B$5:$B$10001,I948)&lt;&gt;0,INDEX(Activiteitenoverzicht!$B$5:$B$10001,I948),"niet gevonden"),"-")</f>
        <v>-</v>
      </c>
      <c r="K948" t="str" cm="1">
        <f t="array" aca="1" ref="K948" ca="1">IF(ISNUMBER(I948),IF(INDEX(Activiteitenoverzicht!$G$5:$G$10001,I948)&lt;&gt;0,INDEX(Activiteitenoverzicht!$G$5:$G$10001,I948),"niet gevonden"),"-")</f>
        <v>-</v>
      </c>
      <c r="L948" t="str">
        <f ca="1">IF(ISNUMBER(I948), IFERROR(MATCH(A948,OFFSET(Activiteitenoverzicht!$D$5:$D$10001,I948,0), 0)+I948, "-"), "-")</f>
        <v>-</v>
      </c>
      <c r="M948" t="str" cm="1">
        <f t="array" aca="1" ref="M948" ca="1">IF(ISNUMBER(L948),IF(INDEX(Activiteitenoverzicht!$B$5:$B$10001,L948)&lt;&gt;0,INDEX(Activiteitenoverzicht!$B$5:$B$10001,L948),"niet gevonden"),"-")</f>
        <v>-</v>
      </c>
      <c r="N948" t="str" cm="1">
        <f t="array" aca="1" ref="N948" ca="1">IF(ISNUMBER(L948),IF(INDEX(Activiteitenoverzicht!$G$5:$G$10001,L948)&lt;&gt;0,INDEX(Activiteitenoverzicht!$G$5:$G$10001,L948),"niet gevonden"),"-")</f>
        <v>-</v>
      </c>
      <c r="O948" t="str">
        <f ca="1">IF(ISNUMBER(L948), IFERROR(MATCH(A948,OFFSET(Activiteitenoverzicht!$D$5:$D$10001,L948,0), 0)+L948, "-"), "-")</f>
        <v>-</v>
      </c>
      <c r="R948" t="str">
        <f ca="1">IF(ISNUMBER(O948), IFERROR(MATCH(A948,OFFSET(Activiteitenoverzicht!$D$5:$D$10001,O948,0), 0)+O948, "-"), "-")</f>
        <v>-</v>
      </c>
      <c r="U948" t="str">
        <f ca="1">IF(ISNUMBER(R948), IFERROR(MATCH(A948,OFFSET(Activiteitenoverzicht!$D$5:$D$10001,R948,0), 0)+R948, "-"), "-")</f>
        <v>-</v>
      </c>
      <c r="X948" t="str">
        <f ca="1">IF(ISNUMBER(U948), IFERROR(MATCH(A948,OFFSET(Activiteitenoverzicht!$D$5:$D$10001,U948,0), 0)+U948, "-"), "-")</f>
        <v>-</v>
      </c>
      <c r="AA948" t="str">
        <f ca="1">IF(ISNUMBER(X948), IFERROR(MATCH(A948,OFFSET(Activiteitenoverzicht!$D$5:$D$10001,X948,0), 0)+X948, "-"), "-")</f>
        <v>-</v>
      </c>
    </row>
    <row r="949" spans="2:27" x14ac:dyDescent="0.25">
      <c r="B949">
        <f t="shared" si="14"/>
        <v>0</v>
      </c>
      <c r="C949" t="e">
        <f>MATCH(A949,Activiteitenoverzicht!$D$5:$D$10001, 0)</f>
        <v>#N/A</v>
      </c>
      <c r="D949" t="e" cm="1">
        <f t="array" ref="D949">IF(INDEX(Activiteitenoverzicht!$B$5:$B$10001,C949)&lt;&gt;0,INDEX(Activiteitenoverzicht!$B$5:$B$10001,C949),"niet gevonden")</f>
        <v>#N/A</v>
      </c>
      <c r="E949" t="e" cm="1">
        <f t="array" ref="E949">IF(INDEX(Activiteitenoverzicht!$G$5:$G$10001,C949)&lt;&gt;0,INDEX(Activiteitenoverzicht!$G$5:$G$10001,C949),"niet gevonden")</f>
        <v>#N/A</v>
      </c>
      <c r="F949" t="str">
        <f ca="1">IFERROR(MATCH(A949,OFFSET(Activiteitenoverzicht!$D$5:$D$2079,C949,0), 0)+C949, "-")</f>
        <v>-</v>
      </c>
      <c r="G949" t="str" cm="1">
        <f t="array" aca="1" ref="G949" ca="1">IF(ISNUMBER(F949),IF(INDEX(Activiteitenoverzicht!$B$5:$B$10001,F949)&lt;&gt;0,INDEX(Activiteitenoverzicht!$B$5:$B$10001,F949),"niet gevonden"),"-")</f>
        <v>-</v>
      </c>
      <c r="H949" t="str" cm="1">
        <f t="array" aca="1" ref="H949" ca="1">IF(ISNUMBER(F949),IF(INDEX(Activiteitenoverzicht!$G$5:$G$10001,F949)&lt;&gt;0,INDEX(Activiteitenoverzicht!$G$5:$G$10001,F949),"niet gevonden"),"-")</f>
        <v>-</v>
      </c>
      <c r="I949" t="str">
        <f ca="1">IF(ISNUMBER(F949), IFERROR(MATCH(A949,OFFSET(Activiteitenoverzicht!$D$5:$D$10001,F949,0), 0)+F949, "-"), "-")</f>
        <v>-</v>
      </c>
      <c r="J949" t="str" cm="1">
        <f t="array" aca="1" ref="J949" ca="1">IF(ISNUMBER(I949),IF(INDEX(Activiteitenoverzicht!$B$5:$B$10001,I949)&lt;&gt;0,INDEX(Activiteitenoverzicht!$B$5:$B$10001,I949),"niet gevonden"),"-")</f>
        <v>-</v>
      </c>
      <c r="K949" t="str" cm="1">
        <f t="array" aca="1" ref="K949" ca="1">IF(ISNUMBER(I949),IF(INDEX(Activiteitenoverzicht!$G$5:$G$10001,I949)&lt;&gt;0,INDEX(Activiteitenoverzicht!$G$5:$G$10001,I949),"niet gevonden"),"-")</f>
        <v>-</v>
      </c>
      <c r="L949" t="str">
        <f ca="1">IF(ISNUMBER(I949), IFERROR(MATCH(A949,OFFSET(Activiteitenoverzicht!$D$5:$D$10001,I949,0), 0)+I949, "-"), "-")</f>
        <v>-</v>
      </c>
      <c r="M949" t="str" cm="1">
        <f t="array" aca="1" ref="M949" ca="1">IF(ISNUMBER(L949),IF(INDEX(Activiteitenoverzicht!$B$5:$B$10001,L949)&lt;&gt;0,INDEX(Activiteitenoverzicht!$B$5:$B$10001,L949),"niet gevonden"),"-")</f>
        <v>-</v>
      </c>
      <c r="N949" t="str" cm="1">
        <f t="array" aca="1" ref="N949" ca="1">IF(ISNUMBER(L949),IF(INDEX(Activiteitenoverzicht!$G$5:$G$10001,L949)&lt;&gt;0,INDEX(Activiteitenoverzicht!$G$5:$G$10001,L949),"niet gevonden"),"-")</f>
        <v>-</v>
      </c>
      <c r="O949" t="str">
        <f ca="1">IF(ISNUMBER(L949), IFERROR(MATCH(A949,OFFSET(Activiteitenoverzicht!$D$5:$D$10001,L949,0), 0)+L949, "-"), "-")</f>
        <v>-</v>
      </c>
      <c r="R949" t="str">
        <f ca="1">IF(ISNUMBER(O949), IFERROR(MATCH(A949,OFFSET(Activiteitenoverzicht!$D$5:$D$10001,O949,0), 0)+O949, "-"), "-")</f>
        <v>-</v>
      </c>
      <c r="U949" t="str">
        <f ca="1">IF(ISNUMBER(R949), IFERROR(MATCH(A949,OFFSET(Activiteitenoverzicht!$D$5:$D$10001,R949,0), 0)+R949, "-"), "-")</f>
        <v>-</v>
      </c>
      <c r="X949" t="str">
        <f ca="1">IF(ISNUMBER(U949), IFERROR(MATCH(A949,OFFSET(Activiteitenoverzicht!$D$5:$D$10001,U949,0), 0)+U949, "-"), "-")</f>
        <v>-</v>
      </c>
      <c r="AA949" t="str">
        <f ca="1">IF(ISNUMBER(X949), IFERROR(MATCH(A949,OFFSET(Activiteitenoverzicht!$D$5:$D$10001,X949,0), 0)+X949, "-"), "-")</f>
        <v>-</v>
      </c>
    </row>
    <row r="950" spans="2:27" x14ac:dyDescent="0.25">
      <c r="B950">
        <f t="shared" si="14"/>
        <v>0</v>
      </c>
      <c r="C950" t="e">
        <f>MATCH(A950,Activiteitenoverzicht!$D$5:$D$10001, 0)</f>
        <v>#N/A</v>
      </c>
      <c r="D950" t="e" cm="1">
        <f t="array" ref="D950">IF(INDEX(Activiteitenoverzicht!$B$5:$B$10001,C950)&lt;&gt;0,INDEX(Activiteitenoverzicht!$B$5:$B$10001,C950),"niet gevonden")</f>
        <v>#N/A</v>
      </c>
      <c r="E950" t="e" cm="1">
        <f t="array" ref="E950">IF(INDEX(Activiteitenoverzicht!$G$5:$G$10001,C950)&lt;&gt;0,INDEX(Activiteitenoverzicht!$G$5:$G$10001,C950),"niet gevonden")</f>
        <v>#N/A</v>
      </c>
      <c r="F950" t="str">
        <f ca="1">IFERROR(MATCH(A950,OFFSET(Activiteitenoverzicht!$D$5:$D$2079,C950,0), 0)+C950, "-")</f>
        <v>-</v>
      </c>
      <c r="G950" t="str" cm="1">
        <f t="array" aca="1" ref="G950" ca="1">IF(ISNUMBER(F950),IF(INDEX(Activiteitenoverzicht!$B$5:$B$10001,F950)&lt;&gt;0,INDEX(Activiteitenoverzicht!$B$5:$B$10001,F950),"niet gevonden"),"-")</f>
        <v>-</v>
      </c>
      <c r="H950" t="str" cm="1">
        <f t="array" aca="1" ref="H950" ca="1">IF(ISNUMBER(F950),IF(INDEX(Activiteitenoverzicht!$G$5:$G$10001,F950)&lt;&gt;0,INDEX(Activiteitenoverzicht!$G$5:$G$10001,F950),"niet gevonden"),"-")</f>
        <v>-</v>
      </c>
      <c r="I950" t="str">
        <f ca="1">IF(ISNUMBER(F950), IFERROR(MATCH(A950,OFFSET(Activiteitenoverzicht!$D$5:$D$10001,F950,0), 0)+F950, "-"), "-")</f>
        <v>-</v>
      </c>
      <c r="J950" t="str" cm="1">
        <f t="array" aca="1" ref="J950" ca="1">IF(ISNUMBER(I950),IF(INDEX(Activiteitenoverzicht!$B$5:$B$10001,I950)&lt;&gt;0,INDEX(Activiteitenoverzicht!$B$5:$B$10001,I950),"niet gevonden"),"-")</f>
        <v>-</v>
      </c>
      <c r="K950" t="str" cm="1">
        <f t="array" aca="1" ref="K950" ca="1">IF(ISNUMBER(I950),IF(INDEX(Activiteitenoverzicht!$G$5:$G$10001,I950)&lt;&gt;0,INDEX(Activiteitenoverzicht!$G$5:$G$10001,I950),"niet gevonden"),"-")</f>
        <v>-</v>
      </c>
      <c r="L950" t="str">
        <f ca="1">IF(ISNUMBER(I950), IFERROR(MATCH(A950,OFFSET(Activiteitenoverzicht!$D$5:$D$10001,I950,0), 0)+I950, "-"), "-")</f>
        <v>-</v>
      </c>
      <c r="M950" t="str" cm="1">
        <f t="array" aca="1" ref="M950" ca="1">IF(ISNUMBER(L950),IF(INDEX(Activiteitenoverzicht!$B$5:$B$10001,L950)&lt;&gt;0,INDEX(Activiteitenoverzicht!$B$5:$B$10001,L950),"niet gevonden"),"-")</f>
        <v>-</v>
      </c>
      <c r="N950" t="str" cm="1">
        <f t="array" aca="1" ref="N950" ca="1">IF(ISNUMBER(L950),IF(INDEX(Activiteitenoverzicht!$G$5:$G$10001,L950)&lt;&gt;0,INDEX(Activiteitenoverzicht!$G$5:$G$10001,L950),"niet gevonden"),"-")</f>
        <v>-</v>
      </c>
      <c r="O950" t="str">
        <f ca="1">IF(ISNUMBER(L950), IFERROR(MATCH(A950,OFFSET(Activiteitenoverzicht!$D$5:$D$10001,L950,0), 0)+L950, "-"), "-")</f>
        <v>-</v>
      </c>
      <c r="R950" t="str">
        <f ca="1">IF(ISNUMBER(O950), IFERROR(MATCH(A950,OFFSET(Activiteitenoverzicht!$D$5:$D$10001,O950,0), 0)+O950, "-"), "-")</f>
        <v>-</v>
      </c>
      <c r="U950" t="str">
        <f ca="1">IF(ISNUMBER(R950), IFERROR(MATCH(A950,OFFSET(Activiteitenoverzicht!$D$5:$D$10001,R950,0), 0)+R950, "-"), "-")</f>
        <v>-</v>
      </c>
      <c r="X950" t="str">
        <f ca="1">IF(ISNUMBER(U950), IFERROR(MATCH(A950,OFFSET(Activiteitenoverzicht!$D$5:$D$10001,U950,0), 0)+U950, "-"), "-")</f>
        <v>-</v>
      </c>
      <c r="AA950" t="str">
        <f ca="1">IF(ISNUMBER(X950), IFERROR(MATCH(A950,OFFSET(Activiteitenoverzicht!$D$5:$D$10001,X950,0), 0)+X950, "-"), "-")</f>
        <v>-</v>
      </c>
    </row>
    <row r="951" spans="2:27" x14ac:dyDescent="0.25">
      <c r="B951">
        <f t="shared" si="14"/>
        <v>0</v>
      </c>
      <c r="C951" t="e">
        <f>MATCH(A951,Activiteitenoverzicht!$D$5:$D$10001, 0)</f>
        <v>#N/A</v>
      </c>
      <c r="D951" t="e" cm="1">
        <f t="array" ref="D951">IF(INDEX(Activiteitenoverzicht!$B$5:$B$10001,C951)&lt;&gt;0,INDEX(Activiteitenoverzicht!$B$5:$B$10001,C951),"niet gevonden")</f>
        <v>#N/A</v>
      </c>
      <c r="E951" t="e" cm="1">
        <f t="array" ref="E951">IF(INDEX(Activiteitenoverzicht!$G$5:$G$10001,C951)&lt;&gt;0,INDEX(Activiteitenoverzicht!$G$5:$G$10001,C951),"niet gevonden")</f>
        <v>#N/A</v>
      </c>
      <c r="F951" t="str">
        <f ca="1">IFERROR(MATCH(A951,OFFSET(Activiteitenoverzicht!$D$5:$D$2079,C951,0), 0)+C951, "-")</f>
        <v>-</v>
      </c>
      <c r="G951" t="str" cm="1">
        <f t="array" aca="1" ref="G951" ca="1">IF(ISNUMBER(F951),IF(INDEX(Activiteitenoverzicht!$B$5:$B$10001,F951)&lt;&gt;0,INDEX(Activiteitenoverzicht!$B$5:$B$10001,F951),"niet gevonden"),"-")</f>
        <v>-</v>
      </c>
      <c r="H951" t="str" cm="1">
        <f t="array" aca="1" ref="H951" ca="1">IF(ISNUMBER(F951),IF(INDEX(Activiteitenoverzicht!$G$5:$G$10001,F951)&lt;&gt;0,INDEX(Activiteitenoverzicht!$G$5:$G$10001,F951),"niet gevonden"),"-")</f>
        <v>-</v>
      </c>
      <c r="I951" t="str">
        <f ca="1">IF(ISNUMBER(F951), IFERROR(MATCH(A951,OFFSET(Activiteitenoverzicht!$D$5:$D$10001,F951,0), 0)+F951, "-"), "-")</f>
        <v>-</v>
      </c>
      <c r="J951" t="str" cm="1">
        <f t="array" aca="1" ref="J951" ca="1">IF(ISNUMBER(I951),IF(INDEX(Activiteitenoverzicht!$B$5:$B$10001,I951)&lt;&gt;0,INDEX(Activiteitenoverzicht!$B$5:$B$10001,I951),"niet gevonden"),"-")</f>
        <v>-</v>
      </c>
      <c r="K951" t="str" cm="1">
        <f t="array" aca="1" ref="K951" ca="1">IF(ISNUMBER(I951),IF(INDEX(Activiteitenoverzicht!$G$5:$G$10001,I951)&lt;&gt;0,INDEX(Activiteitenoverzicht!$G$5:$G$10001,I951),"niet gevonden"),"-")</f>
        <v>-</v>
      </c>
      <c r="L951" t="str">
        <f ca="1">IF(ISNUMBER(I951), IFERROR(MATCH(A951,OFFSET(Activiteitenoverzicht!$D$5:$D$10001,I951,0), 0)+I951, "-"), "-")</f>
        <v>-</v>
      </c>
      <c r="M951" t="str" cm="1">
        <f t="array" aca="1" ref="M951" ca="1">IF(ISNUMBER(L951),IF(INDEX(Activiteitenoverzicht!$B$5:$B$10001,L951)&lt;&gt;0,INDEX(Activiteitenoverzicht!$B$5:$B$10001,L951),"niet gevonden"),"-")</f>
        <v>-</v>
      </c>
      <c r="N951" t="str" cm="1">
        <f t="array" aca="1" ref="N951" ca="1">IF(ISNUMBER(L951),IF(INDEX(Activiteitenoverzicht!$G$5:$G$10001,L951)&lt;&gt;0,INDEX(Activiteitenoverzicht!$G$5:$G$10001,L951),"niet gevonden"),"-")</f>
        <v>-</v>
      </c>
      <c r="O951" t="str">
        <f ca="1">IF(ISNUMBER(L951), IFERROR(MATCH(A951,OFFSET(Activiteitenoverzicht!$D$5:$D$10001,L951,0), 0)+L951, "-"), "-")</f>
        <v>-</v>
      </c>
      <c r="R951" t="str">
        <f ca="1">IF(ISNUMBER(O951), IFERROR(MATCH(A951,OFFSET(Activiteitenoverzicht!$D$5:$D$10001,O951,0), 0)+O951, "-"), "-")</f>
        <v>-</v>
      </c>
      <c r="U951" t="str">
        <f ca="1">IF(ISNUMBER(R951), IFERROR(MATCH(A951,OFFSET(Activiteitenoverzicht!$D$5:$D$10001,R951,0), 0)+R951, "-"), "-")</f>
        <v>-</v>
      </c>
      <c r="X951" t="str">
        <f ca="1">IF(ISNUMBER(U951), IFERROR(MATCH(A951,OFFSET(Activiteitenoverzicht!$D$5:$D$10001,U951,0), 0)+U951, "-"), "-")</f>
        <v>-</v>
      </c>
      <c r="AA951" t="str">
        <f ca="1">IF(ISNUMBER(X951), IFERROR(MATCH(A951,OFFSET(Activiteitenoverzicht!$D$5:$D$10001,X951,0), 0)+X951, "-"), "-")</f>
        <v>-</v>
      </c>
    </row>
    <row r="952" spans="2:27" x14ac:dyDescent="0.25">
      <c r="B952">
        <f t="shared" si="14"/>
        <v>0</v>
      </c>
      <c r="C952" t="e">
        <f>MATCH(A952,Activiteitenoverzicht!$D$5:$D$10001, 0)</f>
        <v>#N/A</v>
      </c>
      <c r="D952" t="e" cm="1">
        <f t="array" ref="D952">IF(INDEX(Activiteitenoverzicht!$B$5:$B$10001,C952)&lt;&gt;0,INDEX(Activiteitenoverzicht!$B$5:$B$10001,C952),"niet gevonden")</f>
        <v>#N/A</v>
      </c>
      <c r="E952" t="e" cm="1">
        <f t="array" ref="E952">IF(INDEX(Activiteitenoverzicht!$G$5:$G$10001,C952)&lt;&gt;0,INDEX(Activiteitenoverzicht!$G$5:$G$10001,C952),"niet gevonden")</f>
        <v>#N/A</v>
      </c>
      <c r="F952" t="str">
        <f ca="1">IFERROR(MATCH(A952,OFFSET(Activiteitenoverzicht!$D$5:$D$2079,C952,0), 0)+C952, "-")</f>
        <v>-</v>
      </c>
      <c r="G952" t="str" cm="1">
        <f t="array" aca="1" ref="G952" ca="1">IF(ISNUMBER(F952),IF(INDEX(Activiteitenoverzicht!$B$5:$B$10001,F952)&lt;&gt;0,INDEX(Activiteitenoverzicht!$B$5:$B$10001,F952),"niet gevonden"),"-")</f>
        <v>-</v>
      </c>
      <c r="H952" t="str" cm="1">
        <f t="array" aca="1" ref="H952" ca="1">IF(ISNUMBER(F952),IF(INDEX(Activiteitenoverzicht!$G$5:$G$10001,F952)&lt;&gt;0,INDEX(Activiteitenoverzicht!$G$5:$G$10001,F952),"niet gevonden"),"-")</f>
        <v>-</v>
      </c>
      <c r="I952" t="str">
        <f ca="1">IF(ISNUMBER(F952), IFERROR(MATCH(A952,OFFSET(Activiteitenoverzicht!$D$5:$D$10001,F952,0), 0)+F952, "-"), "-")</f>
        <v>-</v>
      </c>
      <c r="J952" t="str" cm="1">
        <f t="array" aca="1" ref="J952" ca="1">IF(ISNUMBER(I952),IF(INDEX(Activiteitenoverzicht!$B$5:$B$10001,I952)&lt;&gt;0,INDEX(Activiteitenoverzicht!$B$5:$B$10001,I952),"niet gevonden"),"-")</f>
        <v>-</v>
      </c>
      <c r="K952" t="str" cm="1">
        <f t="array" aca="1" ref="K952" ca="1">IF(ISNUMBER(I952),IF(INDEX(Activiteitenoverzicht!$G$5:$G$10001,I952)&lt;&gt;0,INDEX(Activiteitenoverzicht!$G$5:$G$10001,I952),"niet gevonden"),"-")</f>
        <v>-</v>
      </c>
      <c r="L952" t="str">
        <f ca="1">IF(ISNUMBER(I952), IFERROR(MATCH(A952,OFFSET(Activiteitenoverzicht!$D$5:$D$10001,I952,0), 0)+I952, "-"), "-")</f>
        <v>-</v>
      </c>
      <c r="M952" t="str" cm="1">
        <f t="array" aca="1" ref="M952" ca="1">IF(ISNUMBER(L952),IF(INDEX(Activiteitenoverzicht!$B$5:$B$10001,L952)&lt;&gt;0,INDEX(Activiteitenoverzicht!$B$5:$B$10001,L952),"niet gevonden"),"-")</f>
        <v>-</v>
      </c>
      <c r="N952" t="str" cm="1">
        <f t="array" aca="1" ref="N952" ca="1">IF(ISNUMBER(L952),IF(INDEX(Activiteitenoverzicht!$G$5:$G$10001,L952)&lt;&gt;0,INDEX(Activiteitenoverzicht!$G$5:$G$10001,L952),"niet gevonden"),"-")</f>
        <v>-</v>
      </c>
      <c r="O952" t="str">
        <f ca="1">IF(ISNUMBER(L952), IFERROR(MATCH(A952,OFFSET(Activiteitenoverzicht!$D$5:$D$10001,L952,0), 0)+L952, "-"), "-")</f>
        <v>-</v>
      </c>
      <c r="R952" t="str">
        <f ca="1">IF(ISNUMBER(O952), IFERROR(MATCH(A952,OFFSET(Activiteitenoverzicht!$D$5:$D$10001,O952,0), 0)+O952, "-"), "-")</f>
        <v>-</v>
      </c>
      <c r="U952" t="str">
        <f ca="1">IF(ISNUMBER(R952), IFERROR(MATCH(A952,OFFSET(Activiteitenoverzicht!$D$5:$D$10001,R952,0), 0)+R952, "-"), "-")</f>
        <v>-</v>
      </c>
      <c r="X952" t="str">
        <f ca="1">IF(ISNUMBER(U952), IFERROR(MATCH(A952,OFFSET(Activiteitenoverzicht!$D$5:$D$10001,U952,0), 0)+U952, "-"), "-")</f>
        <v>-</v>
      </c>
      <c r="AA952" t="str">
        <f ca="1">IF(ISNUMBER(X952), IFERROR(MATCH(A952,OFFSET(Activiteitenoverzicht!$D$5:$D$10001,X952,0), 0)+X952, "-"), "-")</f>
        <v>-</v>
      </c>
    </row>
    <row r="953" spans="2:27" x14ac:dyDescent="0.25">
      <c r="B953">
        <f t="shared" si="14"/>
        <v>0</v>
      </c>
      <c r="C953" t="e">
        <f>MATCH(A953,Activiteitenoverzicht!$D$5:$D$10001, 0)</f>
        <v>#N/A</v>
      </c>
      <c r="D953" t="e" cm="1">
        <f t="array" ref="D953">IF(INDEX(Activiteitenoverzicht!$B$5:$B$10001,C953)&lt;&gt;0,INDEX(Activiteitenoverzicht!$B$5:$B$10001,C953),"niet gevonden")</f>
        <v>#N/A</v>
      </c>
      <c r="E953" t="e" cm="1">
        <f t="array" ref="E953">IF(INDEX(Activiteitenoverzicht!$G$5:$G$10001,C953)&lt;&gt;0,INDEX(Activiteitenoverzicht!$G$5:$G$10001,C953),"niet gevonden")</f>
        <v>#N/A</v>
      </c>
      <c r="F953" t="str">
        <f ca="1">IFERROR(MATCH(A953,OFFSET(Activiteitenoverzicht!$D$5:$D$2079,C953,0), 0)+C953, "-")</f>
        <v>-</v>
      </c>
      <c r="G953" t="str" cm="1">
        <f t="array" aca="1" ref="G953" ca="1">IF(ISNUMBER(F953),IF(INDEX(Activiteitenoverzicht!$B$5:$B$10001,F953)&lt;&gt;0,INDEX(Activiteitenoverzicht!$B$5:$B$10001,F953),"niet gevonden"),"-")</f>
        <v>-</v>
      </c>
      <c r="H953" t="str" cm="1">
        <f t="array" aca="1" ref="H953" ca="1">IF(ISNUMBER(F953),IF(INDEX(Activiteitenoverzicht!$G$5:$G$10001,F953)&lt;&gt;0,INDEX(Activiteitenoverzicht!$G$5:$G$10001,F953),"niet gevonden"),"-")</f>
        <v>-</v>
      </c>
      <c r="I953" t="str">
        <f ca="1">IF(ISNUMBER(F953), IFERROR(MATCH(A953,OFFSET(Activiteitenoverzicht!$D$5:$D$10001,F953,0), 0)+F953, "-"), "-")</f>
        <v>-</v>
      </c>
      <c r="J953" t="str" cm="1">
        <f t="array" aca="1" ref="J953" ca="1">IF(ISNUMBER(I953),IF(INDEX(Activiteitenoverzicht!$B$5:$B$10001,I953)&lt;&gt;0,INDEX(Activiteitenoverzicht!$B$5:$B$10001,I953),"niet gevonden"),"-")</f>
        <v>-</v>
      </c>
      <c r="K953" t="str" cm="1">
        <f t="array" aca="1" ref="K953" ca="1">IF(ISNUMBER(I953),IF(INDEX(Activiteitenoverzicht!$G$5:$G$10001,I953)&lt;&gt;0,INDEX(Activiteitenoverzicht!$G$5:$G$10001,I953),"niet gevonden"),"-")</f>
        <v>-</v>
      </c>
      <c r="L953" t="str">
        <f ca="1">IF(ISNUMBER(I953), IFERROR(MATCH(A953,OFFSET(Activiteitenoverzicht!$D$5:$D$10001,I953,0), 0)+I953, "-"), "-")</f>
        <v>-</v>
      </c>
      <c r="M953" t="str" cm="1">
        <f t="array" aca="1" ref="M953" ca="1">IF(ISNUMBER(L953),IF(INDEX(Activiteitenoverzicht!$B$5:$B$10001,L953)&lt;&gt;0,INDEX(Activiteitenoverzicht!$B$5:$B$10001,L953),"niet gevonden"),"-")</f>
        <v>-</v>
      </c>
      <c r="N953" t="str" cm="1">
        <f t="array" aca="1" ref="N953" ca="1">IF(ISNUMBER(L953),IF(INDEX(Activiteitenoverzicht!$G$5:$G$10001,L953)&lt;&gt;0,INDEX(Activiteitenoverzicht!$G$5:$G$10001,L953),"niet gevonden"),"-")</f>
        <v>-</v>
      </c>
      <c r="O953" t="str">
        <f ca="1">IF(ISNUMBER(L953), IFERROR(MATCH(A953,OFFSET(Activiteitenoverzicht!$D$5:$D$10001,L953,0), 0)+L953, "-"), "-")</f>
        <v>-</v>
      </c>
      <c r="R953" t="str">
        <f ca="1">IF(ISNUMBER(O953), IFERROR(MATCH(A953,OFFSET(Activiteitenoverzicht!$D$5:$D$10001,O953,0), 0)+O953, "-"), "-")</f>
        <v>-</v>
      </c>
      <c r="U953" t="str">
        <f ca="1">IF(ISNUMBER(R953), IFERROR(MATCH(A953,OFFSET(Activiteitenoverzicht!$D$5:$D$10001,R953,0), 0)+R953, "-"), "-")</f>
        <v>-</v>
      </c>
      <c r="X953" t="str">
        <f ca="1">IF(ISNUMBER(U953), IFERROR(MATCH(A953,OFFSET(Activiteitenoverzicht!$D$5:$D$10001,U953,0), 0)+U953, "-"), "-")</f>
        <v>-</v>
      </c>
      <c r="AA953" t="str">
        <f ca="1">IF(ISNUMBER(X953), IFERROR(MATCH(A953,OFFSET(Activiteitenoverzicht!$D$5:$D$10001,X953,0), 0)+X953, "-"), "-")</f>
        <v>-</v>
      </c>
    </row>
    <row r="954" spans="2:27" x14ac:dyDescent="0.25">
      <c r="B954">
        <f t="shared" si="14"/>
        <v>0</v>
      </c>
      <c r="C954" t="e">
        <f>MATCH(A954,Activiteitenoverzicht!$D$5:$D$10001, 0)</f>
        <v>#N/A</v>
      </c>
      <c r="D954" t="e" cm="1">
        <f t="array" ref="D954">IF(INDEX(Activiteitenoverzicht!$B$5:$B$10001,C954)&lt;&gt;0,INDEX(Activiteitenoverzicht!$B$5:$B$10001,C954),"niet gevonden")</f>
        <v>#N/A</v>
      </c>
      <c r="E954" t="e" cm="1">
        <f t="array" ref="E954">IF(INDEX(Activiteitenoverzicht!$G$5:$G$10001,C954)&lt;&gt;0,INDEX(Activiteitenoverzicht!$G$5:$G$10001,C954),"niet gevonden")</f>
        <v>#N/A</v>
      </c>
      <c r="F954" t="str">
        <f ca="1">IFERROR(MATCH(A954,OFFSET(Activiteitenoverzicht!$D$5:$D$2079,C954,0), 0)+C954, "-")</f>
        <v>-</v>
      </c>
      <c r="G954" t="str" cm="1">
        <f t="array" aca="1" ref="G954" ca="1">IF(ISNUMBER(F954),IF(INDEX(Activiteitenoverzicht!$B$5:$B$10001,F954)&lt;&gt;0,INDEX(Activiteitenoverzicht!$B$5:$B$10001,F954),"niet gevonden"),"-")</f>
        <v>-</v>
      </c>
      <c r="H954" t="str" cm="1">
        <f t="array" aca="1" ref="H954" ca="1">IF(ISNUMBER(F954),IF(INDEX(Activiteitenoverzicht!$G$5:$G$10001,F954)&lt;&gt;0,INDEX(Activiteitenoverzicht!$G$5:$G$10001,F954),"niet gevonden"),"-")</f>
        <v>-</v>
      </c>
      <c r="I954" t="str">
        <f ca="1">IF(ISNUMBER(F954), IFERROR(MATCH(A954,OFFSET(Activiteitenoverzicht!$D$5:$D$10001,F954,0), 0)+F954, "-"), "-")</f>
        <v>-</v>
      </c>
      <c r="J954" t="str" cm="1">
        <f t="array" aca="1" ref="J954" ca="1">IF(ISNUMBER(I954),IF(INDEX(Activiteitenoverzicht!$B$5:$B$10001,I954)&lt;&gt;0,INDEX(Activiteitenoverzicht!$B$5:$B$10001,I954),"niet gevonden"),"-")</f>
        <v>-</v>
      </c>
      <c r="K954" t="str" cm="1">
        <f t="array" aca="1" ref="K954" ca="1">IF(ISNUMBER(I954),IF(INDEX(Activiteitenoverzicht!$G$5:$G$10001,I954)&lt;&gt;0,INDEX(Activiteitenoverzicht!$G$5:$G$10001,I954),"niet gevonden"),"-")</f>
        <v>-</v>
      </c>
      <c r="L954" t="str">
        <f ca="1">IF(ISNUMBER(I954), IFERROR(MATCH(A954,OFFSET(Activiteitenoverzicht!$D$5:$D$10001,I954,0), 0)+I954, "-"), "-")</f>
        <v>-</v>
      </c>
      <c r="M954" t="str" cm="1">
        <f t="array" aca="1" ref="M954" ca="1">IF(ISNUMBER(L954),IF(INDEX(Activiteitenoverzicht!$B$5:$B$10001,L954)&lt;&gt;0,INDEX(Activiteitenoverzicht!$B$5:$B$10001,L954),"niet gevonden"),"-")</f>
        <v>-</v>
      </c>
      <c r="N954" t="str" cm="1">
        <f t="array" aca="1" ref="N954" ca="1">IF(ISNUMBER(L954),IF(INDEX(Activiteitenoverzicht!$G$5:$G$10001,L954)&lt;&gt;0,INDEX(Activiteitenoverzicht!$G$5:$G$10001,L954),"niet gevonden"),"-")</f>
        <v>-</v>
      </c>
      <c r="O954" t="str">
        <f ca="1">IF(ISNUMBER(L954), IFERROR(MATCH(A954,OFFSET(Activiteitenoverzicht!$D$5:$D$10001,L954,0), 0)+L954, "-"), "-")</f>
        <v>-</v>
      </c>
      <c r="R954" t="str">
        <f ca="1">IF(ISNUMBER(O954), IFERROR(MATCH(A954,OFFSET(Activiteitenoverzicht!$D$5:$D$10001,O954,0), 0)+O954, "-"), "-")</f>
        <v>-</v>
      </c>
      <c r="U954" t="str">
        <f ca="1">IF(ISNUMBER(R954), IFERROR(MATCH(A954,OFFSET(Activiteitenoverzicht!$D$5:$D$10001,R954,0), 0)+R954, "-"), "-")</f>
        <v>-</v>
      </c>
      <c r="X954" t="str">
        <f ca="1">IF(ISNUMBER(U954), IFERROR(MATCH(A954,OFFSET(Activiteitenoverzicht!$D$5:$D$10001,U954,0), 0)+U954, "-"), "-")</f>
        <v>-</v>
      </c>
      <c r="AA954" t="str">
        <f ca="1">IF(ISNUMBER(X954), IFERROR(MATCH(A954,OFFSET(Activiteitenoverzicht!$D$5:$D$10001,X954,0), 0)+X954, "-"), "-")</f>
        <v>-</v>
      </c>
    </row>
    <row r="955" spans="2:27" x14ac:dyDescent="0.25">
      <c r="B955">
        <f t="shared" ref="B955:B970" si="15">A955</f>
        <v>0</v>
      </c>
      <c r="C955" t="e">
        <f>MATCH(A955,Activiteitenoverzicht!$D$5:$D$10001, 0)</f>
        <v>#N/A</v>
      </c>
      <c r="D955" t="e" cm="1">
        <f t="array" ref="D955">IF(INDEX(Activiteitenoverzicht!$B$5:$B$10001,C955)&lt;&gt;0,INDEX(Activiteitenoverzicht!$B$5:$B$10001,C955),"niet gevonden")</f>
        <v>#N/A</v>
      </c>
      <c r="E955" t="e" cm="1">
        <f t="array" ref="E955">IF(INDEX(Activiteitenoverzicht!$G$5:$G$10001,C955)&lt;&gt;0,INDEX(Activiteitenoverzicht!$G$5:$G$10001,C955),"niet gevonden")</f>
        <v>#N/A</v>
      </c>
      <c r="F955" t="str">
        <f ca="1">IFERROR(MATCH(A955,OFFSET(Activiteitenoverzicht!$D$5:$D$2079,C955,0), 0)+C955, "-")</f>
        <v>-</v>
      </c>
      <c r="G955" t="str" cm="1">
        <f t="array" aca="1" ref="G955" ca="1">IF(ISNUMBER(F955),IF(INDEX(Activiteitenoverzicht!$B$5:$B$10001,F955)&lt;&gt;0,INDEX(Activiteitenoverzicht!$B$5:$B$10001,F955),"niet gevonden"),"-")</f>
        <v>-</v>
      </c>
      <c r="H955" t="str" cm="1">
        <f t="array" aca="1" ref="H955" ca="1">IF(ISNUMBER(F955),IF(INDEX(Activiteitenoverzicht!$G$5:$G$10001,F955)&lt;&gt;0,INDEX(Activiteitenoverzicht!$G$5:$G$10001,F955),"niet gevonden"),"-")</f>
        <v>-</v>
      </c>
      <c r="I955" t="str">
        <f ca="1">IF(ISNUMBER(F955), IFERROR(MATCH(A955,OFFSET(Activiteitenoverzicht!$D$5:$D$10001,F955,0), 0)+F955, "-"), "-")</f>
        <v>-</v>
      </c>
      <c r="J955" t="str" cm="1">
        <f t="array" aca="1" ref="J955" ca="1">IF(ISNUMBER(I955),IF(INDEX(Activiteitenoverzicht!$B$5:$B$10001,I955)&lt;&gt;0,INDEX(Activiteitenoverzicht!$B$5:$B$10001,I955),"niet gevonden"),"-")</f>
        <v>-</v>
      </c>
      <c r="K955" t="str" cm="1">
        <f t="array" aca="1" ref="K955" ca="1">IF(ISNUMBER(I955),IF(INDEX(Activiteitenoverzicht!$G$5:$G$10001,I955)&lt;&gt;0,INDEX(Activiteitenoverzicht!$G$5:$G$10001,I955),"niet gevonden"),"-")</f>
        <v>-</v>
      </c>
      <c r="L955" t="str">
        <f ca="1">IF(ISNUMBER(I955), IFERROR(MATCH(A955,OFFSET(Activiteitenoverzicht!$D$5:$D$10001,I955,0), 0)+I955, "-"), "-")</f>
        <v>-</v>
      </c>
      <c r="M955" t="str" cm="1">
        <f t="array" aca="1" ref="M955" ca="1">IF(ISNUMBER(L955),IF(INDEX(Activiteitenoverzicht!$B$5:$B$10001,L955)&lt;&gt;0,INDEX(Activiteitenoverzicht!$B$5:$B$10001,L955),"niet gevonden"),"-")</f>
        <v>-</v>
      </c>
      <c r="N955" t="str" cm="1">
        <f t="array" aca="1" ref="N955" ca="1">IF(ISNUMBER(L955),IF(INDEX(Activiteitenoverzicht!$G$5:$G$10001,L955)&lt;&gt;0,INDEX(Activiteitenoverzicht!$G$5:$G$10001,L955),"niet gevonden"),"-")</f>
        <v>-</v>
      </c>
      <c r="O955" t="str">
        <f ca="1">IF(ISNUMBER(L955), IFERROR(MATCH(A955,OFFSET(Activiteitenoverzicht!$D$5:$D$10001,L955,0), 0)+L955, "-"), "-")</f>
        <v>-</v>
      </c>
      <c r="R955" t="str">
        <f ca="1">IF(ISNUMBER(O955), IFERROR(MATCH(A955,OFFSET(Activiteitenoverzicht!$D$5:$D$10001,O955,0), 0)+O955, "-"), "-")</f>
        <v>-</v>
      </c>
      <c r="U955" t="str">
        <f ca="1">IF(ISNUMBER(R955), IFERROR(MATCH(A955,OFFSET(Activiteitenoverzicht!$D$5:$D$10001,R955,0), 0)+R955, "-"), "-")</f>
        <v>-</v>
      </c>
      <c r="X955" t="str">
        <f ca="1">IF(ISNUMBER(U955), IFERROR(MATCH(A955,OFFSET(Activiteitenoverzicht!$D$5:$D$10001,U955,0), 0)+U955, "-"), "-")</f>
        <v>-</v>
      </c>
      <c r="AA955" t="str">
        <f ca="1">IF(ISNUMBER(X955), IFERROR(MATCH(A955,OFFSET(Activiteitenoverzicht!$D$5:$D$10001,X955,0), 0)+X955, "-"), "-")</f>
        <v>-</v>
      </c>
    </row>
    <row r="956" spans="2:27" x14ac:dyDescent="0.25">
      <c r="B956">
        <f t="shared" si="15"/>
        <v>0</v>
      </c>
      <c r="C956" t="e">
        <f>MATCH(A956,Activiteitenoverzicht!$D$5:$D$10001, 0)</f>
        <v>#N/A</v>
      </c>
      <c r="D956" t="e" cm="1">
        <f t="array" ref="D956">IF(INDEX(Activiteitenoverzicht!$B$5:$B$10001,C956)&lt;&gt;0,INDEX(Activiteitenoverzicht!$B$5:$B$10001,C956),"niet gevonden")</f>
        <v>#N/A</v>
      </c>
      <c r="E956" t="e" cm="1">
        <f t="array" ref="E956">IF(INDEX(Activiteitenoverzicht!$G$5:$G$10001,C956)&lt;&gt;0,INDEX(Activiteitenoverzicht!$G$5:$G$10001,C956),"niet gevonden")</f>
        <v>#N/A</v>
      </c>
      <c r="F956" t="str">
        <f ca="1">IFERROR(MATCH(A956,OFFSET(Activiteitenoverzicht!$D$5:$D$2079,C956,0), 0)+C956, "-")</f>
        <v>-</v>
      </c>
      <c r="G956" t="str" cm="1">
        <f t="array" aca="1" ref="G956" ca="1">IF(ISNUMBER(F956),IF(INDEX(Activiteitenoverzicht!$B$5:$B$10001,F956)&lt;&gt;0,INDEX(Activiteitenoverzicht!$B$5:$B$10001,F956),"niet gevonden"),"-")</f>
        <v>-</v>
      </c>
      <c r="H956" t="str" cm="1">
        <f t="array" aca="1" ref="H956" ca="1">IF(ISNUMBER(F956),IF(INDEX(Activiteitenoverzicht!$G$5:$G$10001,F956)&lt;&gt;0,INDEX(Activiteitenoverzicht!$G$5:$G$10001,F956),"niet gevonden"),"-")</f>
        <v>-</v>
      </c>
      <c r="I956" t="str">
        <f ca="1">IF(ISNUMBER(F956), IFERROR(MATCH(A956,OFFSET(Activiteitenoverzicht!$D$5:$D$10001,F956,0), 0)+F956, "-"), "-")</f>
        <v>-</v>
      </c>
      <c r="J956" t="str" cm="1">
        <f t="array" aca="1" ref="J956" ca="1">IF(ISNUMBER(I956),IF(INDEX(Activiteitenoverzicht!$B$5:$B$10001,I956)&lt;&gt;0,INDEX(Activiteitenoverzicht!$B$5:$B$10001,I956),"niet gevonden"),"-")</f>
        <v>-</v>
      </c>
      <c r="K956" t="str" cm="1">
        <f t="array" aca="1" ref="K956" ca="1">IF(ISNUMBER(I956),IF(INDEX(Activiteitenoverzicht!$G$5:$G$10001,I956)&lt;&gt;0,INDEX(Activiteitenoverzicht!$G$5:$G$10001,I956),"niet gevonden"),"-")</f>
        <v>-</v>
      </c>
      <c r="L956" t="str">
        <f ca="1">IF(ISNUMBER(I956), IFERROR(MATCH(A956,OFFSET(Activiteitenoverzicht!$D$5:$D$10001,I956,0), 0)+I956, "-"), "-")</f>
        <v>-</v>
      </c>
      <c r="M956" t="str" cm="1">
        <f t="array" aca="1" ref="M956" ca="1">IF(ISNUMBER(L956),IF(INDEX(Activiteitenoverzicht!$B$5:$B$10001,L956)&lt;&gt;0,INDEX(Activiteitenoverzicht!$B$5:$B$10001,L956),"niet gevonden"),"-")</f>
        <v>-</v>
      </c>
      <c r="N956" t="str" cm="1">
        <f t="array" aca="1" ref="N956" ca="1">IF(ISNUMBER(L956),IF(INDEX(Activiteitenoverzicht!$G$5:$G$10001,L956)&lt;&gt;0,INDEX(Activiteitenoverzicht!$G$5:$G$10001,L956),"niet gevonden"),"-")</f>
        <v>-</v>
      </c>
      <c r="O956" t="str">
        <f ca="1">IF(ISNUMBER(L956), IFERROR(MATCH(A956,OFFSET(Activiteitenoverzicht!$D$5:$D$10001,L956,0), 0)+L956, "-"), "-")</f>
        <v>-</v>
      </c>
      <c r="R956" t="str">
        <f ca="1">IF(ISNUMBER(O956), IFERROR(MATCH(A956,OFFSET(Activiteitenoverzicht!$D$5:$D$10001,O956,0), 0)+O956, "-"), "-")</f>
        <v>-</v>
      </c>
      <c r="U956" t="str">
        <f ca="1">IF(ISNUMBER(R956), IFERROR(MATCH(A956,OFFSET(Activiteitenoverzicht!$D$5:$D$10001,R956,0), 0)+R956, "-"), "-")</f>
        <v>-</v>
      </c>
      <c r="X956" t="str">
        <f ca="1">IF(ISNUMBER(U956), IFERROR(MATCH(A956,OFFSET(Activiteitenoverzicht!$D$5:$D$10001,U956,0), 0)+U956, "-"), "-")</f>
        <v>-</v>
      </c>
      <c r="AA956" t="str">
        <f ca="1">IF(ISNUMBER(X956), IFERROR(MATCH(A956,OFFSET(Activiteitenoverzicht!$D$5:$D$10001,X956,0), 0)+X956, "-"), "-")</f>
        <v>-</v>
      </c>
    </row>
    <row r="957" spans="2:27" x14ac:dyDescent="0.25">
      <c r="B957">
        <f t="shared" si="15"/>
        <v>0</v>
      </c>
      <c r="C957" t="e">
        <f>MATCH(A957,Activiteitenoverzicht!$D$5:$D$10001, 0)</f>
        <v>#N/A</v>
      </c>
      <c r="D957" t="e" cm="1">
        <f t="array" ref="D957">IF(INDEX(Activiteitenoverzicht!$B$5:$B$10001,C957)&lt;&gt;0,INDEX(Activiteitenoverzicht!$B$5:$B$10001,C957),"niet gevonden")</f>
        <v>#N/A</v>
      </c>
      <c r="E957" t="e" cm="1">
        <f t="array" ref="E957">IF(INDEX(Activiteitenoverzicht!$G$5:$G$10001,C957)&lt;&gt;0,INDEX(Activiteitenoverzicht!$G$5:$G$10001,C957),"niet gevonden")</f>
        <v>#N/A</v>
      </c>
      <c r="F957" t="str">
        <f ca="1">IFERROR(MATCH(A957,OFFSET(Activiteitenoverzicht!$D$5:$D$2079,C957,0), 0)+C957, "-")</f>
        <v>-</v>
      </c>
      <c r="G957" t="str" cm="1">
        <f t="array" aca="1" ref="G957" ca="1">IF(ISNUMBER(F957),IF(INDEX(Activiteitenoverzicht!$B$5:$B$10001,F957)&lt;&gt;0,INDEX(Activiteitenoverzicht!$B$5:$B$10001,F957),"niet gevonden"),"-")</f>
        <v>-</v>
      </c>
      <c r="H957" t="str" cm="1">
        <f t="array" aca="1" ref="H957" ca="1">IF(ISNUMBER(F957),IF(INDEX(Activiteitenoverzicht!$G$5:$G$10001,F957)&lt;&gt;0,INDEX(Activiteitenoverzicht!$G$5:$G$10001,F957),"niet gevonden"),"-")</f>
        <v>-</v>
      </c>
      <c r="I957" t="str">
        <f ca="1">IF(ISNUMBER(F957), IFERROR(MATCH(A957,OFFSET(Activiteitenoverzicht!$D$5:$D$10001,F957,0), 0)+F957, "-"), "-")</f>
        <v>-</v>
      </c>
      <c r="J957" t="str" cm="1">
        <f t="array" aca="1" ref="J957" ca="1">IF(ISNUMBER(I957),IF(INDEX(Activiteitenoverzicht!$B$5:$B$10001,I957)&lt;&gt;0,INDEX(Activiteitenoverzicht!$B$5:$B$10001,I957),"niet gevonden"),"-")</f>
        <v>-</v>
      </c>
      <c r="K957" t="str" cm="1">
        <f t="array" aca="1" ref="K957" ca="1">IF(ISNUMBER(I957),IF(INDEX(Activiteitenoverzicht!$G$5:$G$10001,I957)&lt;&gt;0,INDEX(Activiteitenoverzicht!$G$5:$G$10001,I957),"niet gevonden"),"-")</f>
        <v>-</v>
      </c>
      <c r="L957" t="str">
        <f ca="1">IF(ISNUMBER(I957), IFERROR(MATCH(A957,OFFSET(Activiteitenoverzicht!$D$5:$D$10001,I957,0), 0)+I957, "-"), "-")</f>
        <v>-</v>
      </c>
      <c r="M957" t="str" cm="1">
        <f t="array" aca="1" ref="M957" ca="1">IF(ISNUMBER(L957),IF(INDEX(Activiteitenoverzicht!$B$5:$B$10001,L957)&lt;&gt;0,INDEX(Activiteitenoverzicht!$B$5:$B$10001,L957),"niet gevonden"),"-")</f>
        <v>-</v>
      </c>
      <c r="N957" t="str" cm="1">
        <f t="array" aca="1" ref="N957" ca="1">IF(ISNUMBER(L957),IF(INDEX(Activiteitenoverzicht!$G$5:$G$10001,L957)&lt;&gt;0,INDEX(Activiteitenoverzicht!$G$5:$G$10001,L957),"niet gevonden"),"-")</f>
        <v>-</v>
      </c>
      <c r="O957" t="str">
        <f ca="1">IF(ISNUMBER(L957), IFERROR(MATCH(A957,OFFSET(Activiteitenoverzicht!$D$5:$D$10001,L957,0), 0)+L957, "-"), "-")</f>
        <v>-</v>
      </c>
      <c r="R957" t="str">
        <f ca="1">IF(ISNUMBER(O957), IFERROR(MATCH(A957,OFFSET(Activiteitenoverzicht!$D$5:$D$10001,O957,0), 0)+O957, "-"), "-")</f>
        <v>-</v>
      </c>
      <c r="U957" t="str">
        <f ca="1">IF(ISNUMBER(R957), IFERROR(MATCH(A957,OFFSET(Activiteitenoverzicht!$D$5:$D$10001,R957,0), 0)+R957, "-"), "-")</f>
        <v>-</v>
      </c>
      <c r="X957" t="str">
        <f ca="1">IF(ISNUMBER(U957), IFERROR(MATCH(A957,OFFSET(Activiteitenoverzicht!$D$5:$D$10001,U957,0), 0)+U957, "-"), "-")</f>
        <v>-</v>
      </c>
      <c r="AA957" t="str">
        <f ca="1">IF(ISNUMBER(X957), IFERROR(MATCH(A957,OFFSET(Activiteitenoverzicht!$D$5:$D$10001,X957,0), 0)+X957, "-"), "-")</f>
        <v>-</v>
      </c>
    </row>
    <row r="958" spans="2:27" x14ac:dyDescent="0.25">
      <c r="B958">
        <f t="shared" si="15"/>
        <v>0</v>
      </c>
      <c r="C958" t="e">
        <f>MATCH(A958,Activiteitenoverzicht!$D$5:$D$10001, 0)</f>
        <v>#N/A</v>
      </c>
      <c r="D958" t="e" cm="1">
        <f t="array" ref="D958">IF(INDEX(Activiteitenoverzicht!$B$5:$B$10001,C958)&lt;&gt;0,INDEX(Activiteitenoverzicht!$B$5:$B$10001,C958),"niet gevonden")</f>
        <v>#N/A</v>
      </c>
      <c r="E958" t="e" cm="1">
        <f t="array" ref="E958">IF(INDEX(Activiteitenoverzicht!$G$5:$G$10001,C958)&lt;&gt;0,INDEX(Activiteitenoverzicht!$G$5:$G$10001,C958),"niet gevonden")</f>
        <v>#N/A</v>
      </c>
      <c r="F958" t="str">
        <f ca="1">IFERROR(MATCH(A958,OFFSET(Activiteitenoverzicht!$D$5:$D$2079,C958,0), 0)+C958, "-")</f>
        <v>-</v>
      </c>
      <c r="G958" t="str" cm="1">
        <f t="array" aca="1" ref="G958" ca="1">IF(ISNUMBER(F958),IF(INDEX(Activiteitenoverzicht!$B$5:$B$10001,F958)&lt;&gt;0,INDEX(Activiteitenoverzicht!$B$5:$B$10001,F958),"niet gevonden"),"-")</f>
        <v>-</v>
      </c>
      <c r="H958" t="str" cm="1">
        <f t="array" aca="1" ref="H958" ca="1">IF(ISNUMBER(F958),IF(INDEX(Activiteitenoverzicht!$G$5:$G$10001,F958)&lt;&gt;0,INDEX(Activiteitenoverzicht!$G$5:$G$10001,F958),"niet gevonden"),"-")</f>
        <v>-</v>
      </c>
      <c r="I958" t="str">
        <f ca="1">IF(ISNUMBER(F958), IFERROR(MATCH(A958,OFFSET(Activiteitenoverzicht!$D$5:$D$10001,F958,0), 0)+F958, "-"), "-")</f>
        <v>-</v>
      </c>
      <c r="J958" t="str" cm="1">
        <f t="array" aca="1" ref="J958" ca="1">IF(ISNUMBER(I958),IF(INDEX(Activiteitenoverzicht!$B$5:$B$10001,I958)&lt;&gt;0,INDEX(Activiteitenoverzicht!$B$5:$B$10001,I958),"niet gevonden"),"-")</f>
        <v>-</v>
      </c>
      <c r="K958" t="str" cm="1">
        <f t="array" aca="1" ref="K958" ca="1">IF(ISNUMBER(I958),IF(INDEX(Activiteitenoverzicht!$G$5:$G$10001,I958)&lt;&gt;0,INDEX(Activiteitenoverzicht!$G$5:$G$10001,I958),"niet gevonden"),"-")</f>
        <v>-</v>
      </c>
      <c r="L958" t="str">
        <f ca="1">IF(ISNUMBER(I958), IFERROR(MATCH(A958,OFFSET(Activiteitenoverzicht!$D$5:$D$10001,I958,0), 0)+I958, "-"), "-")</f>
        <v>-</v>
      </c>
      <c r="M958" t="str" cm="1">
        <f t="array" aca="1" ref="M958" ca="1">IF(ISNUMBER(L958),IF(INDEX(Activiteitenoverzicht!$B$5:$B$10001,L958)&lt;&gt;0,INDEX(Activiteitenoverzicht!$B$5:$B$10001,L958),"niet gevonden"),"-")</f>
        <v>-</v>
      </c>
      <c r="N958" t="str" cm="1">
        <f t="array" aca="1" ref="N958" ca="1">IF(ISNUMBER(L958),IF(INDEX(Activiteitenoverzicht!$G$5:$G$10001,L958)&lt;&gt;0,INDEX(Activiteitenoverzicht!$G$5:$G$10001,L958),"niet gevonden"),"-")</f>
        <v>-</v>
      </c>
      <c r="O958" t="str">
        <f ca="1">IF(ISNUMBER(L958), IFERROR(MATCH(A958,OFFSET(Activiteitenoverzicht!$D$5:$D$10001,L958,0), 0)+L958, "-"), "-")</f>
        <v>-</v>
      </c>
      <c r="R958" t="str">
        <f ca="1">IF(ISNUMBER(O958), IFERROR(MATCH(A958,OFFSET(Activiteitenoverzicht!$D$5:$D$10001,O958,0), 0)+O958, "-"), "-")</f>
        <v>-</v>
      </c>
      <c r="U958" t="str">
        <f ca="1">IF(ISNUMBER(R958), IFERROR(MATCH(A958,OFFSET(Activiteitenoverzicht!$D$5:$D$10001,R958,0), 0)+R958, "-"), "-")</f>
        <v>-</v>
      </c>
      <c r="X958" t="str">
        <f ca="1">IF(ISNUMBER(U958), IFERROR(MATCH(A958,OFFSET(Activiteitenoverzicht!$D$5:$D$10001,U958,0), 0)+U958, "-"), "-")</f>
        <v>-</v>
      </c>
      <c r="AA958" t="str">
        <f ca="1">IF(ISNUMBER(X958), IFERROR(MATCH(A958,OFFSET(Activiteitenoverzicht!$D$5:$D$10001,X958,0), 0)+X958, "-"), "-")</f>
        <v>-</v>
      </c>
    </row>
    <row r="959" spans="2:27" x14ac:dyDescent="0.25">
      <c r="B959">
        <f t="shared" si="15"/>
        <v>0</v>
      </c>
      <c r="C959" t="e">
        <f>MATCH(A959,Activiteitenoverzicht!$D$5:$D$10001, 0)</f>
        <v>#N/A</v>
      </c>
      <c r="D959" t="e" cm="1">
        <f t="array" ref="D959">IF(INDEX(Activiteitenoverzicht!$B$5:$B$10001,C959)&lt;&gt;0,INDEX(Activiteitenoverzicht!$B$5:$B$10001,C959),"niet gevonden")</f>
        <v>#N/A</v>
      </c>
      <c r="E959" t="e" cm="1">
        <f t="array" ref="E959">IF(INDEX(Activiteitenoverzicht!$G$5:$G$10001,C959)&lt;&gt;0,INDEX(Activiteitenoverzicht!$G$5:$G$10001,C959),"niet gevonden")</f>
        <v>#N/A</v>
      </c>
      <c r="F959" t="str">
        <f ca="1">IFERROR(MATCH(A959,OFFSET(Activiteitenoverzicht!$D$5:$D$2079,C959,0), 0)+C959, "-")</f>
        <v>-</v>
      </c>
      <c r="G959" t="str" cm="1">
        <f t="array" aca="1" ref="G959" ca="1">IF(ISNUMBER(F959),IF(INDEX(Activiteitenoverzicht!$B$5:$B$10001,F959)&lt;&gt;0,INDEX(Activiteitenoverzicht!$B$5:$B$10001,F959),"niet gevonden"),"-")</f>
        <v>-</v>
      </c>
      <c r="H959" t="str" cm="1">
        <f t="array" aca="1" ref="H959" ca="1">IF(ISNUMBER(F959),IF(INDEX(Activiteitenoverzicht!$G$5:$G$10001,F959)&lt;&gt;0,INDEX(Activiteitenoverzicht!$G$5:$G$10001,F959),"niet gevonden"),"-")</f>
        <v>-</v>
      </c>
      <c r="I959" t="str">
        <f ca="1">IF(ISNUMBER(F959), IFERROR(MATCH(A959,OFFSET(Activiteitenoverzicht!$D$5:$D$10001,F959,0), 0)+F959, "-"), "-")</f>
        <v>-</v>
      </c>
      <c r="J959" t="str" cm="1">
        <f t="array" aca="1" ref="J959" ca="1">IF(ISNUMBER(I959),IF(INDEX(Activiteitenoverzicht!$B$5:$B$10001,I959)&lt;&gt;0,INDEX(Activiteitenoverzicht!$B$5:$B$10001,I959),"niet gevonden"),"-")</f>
        <v>-</v>
      </c>
      <c r="K959" t="str" cm="1">
        <f t="array" aca="1" ref="K959" ca="1">IF(ISNUMBER(I959),IF(INDEX(Activiteitenoverzicht!$G$5:$G$10001,I959)&lt;&gt;0,INDEX(Activiteitenoverzicht!$G$5:$G$10001,I959),"niet gevonden"),"-")</f>
        <v>-</v>
      </c>
      <c r="L959" t="str">
        <f ca="1">IF(ISNUMBER(I959), IFERROR(MATCH(A959,OFFSET(Activiteitenoverzicht!$D$5:$D$10001,I959,0), 0)+I959, "-"), "-")</f>
        <v>-</v>
      </c>
      <c r="M959" t="str" cm="1">
        <f t="array" aca="1" ref="M959" ca="1">IF(ISNUMBER(L959),IF(INDEX(Activiteitenoverzicht!$B$5:$B$10001,L959)&lt;&gt;0,INDEX(Activiteitenoverzicht!$B$5:$B$10001,L959),"niet gevonden"),"-")</f>
        <v>-</v>
      </c>
      <c r="N959" t="str" cm="1">
        <f t="array" aca="1" ref="N959" ca="1">IF(ISNUMBER(L959),IF(INDEX(Activiteitenoverzicht!$G$5:$G$10001,L959)&lt;&gt;0,INDEX(Activiteitenoverzicht!$G$5:$G$10001,L959),"niet gevonden"),"-")</f>
        <v>-</v>
      </c>
      <c r="O959" t="str">
        <f ca="1">IF(ISNUMBER(L959), IFERROR(MATCH(A959,OFFSET(Activiteitenoverzicht!$D$5:$D$10001,L959,0), 0)+L959, "-"), "-")</f>
        <v>-</v>
      </c>
      <c r="R959" t="str">
        <f ca="1">IF(ISNUMBER(O959), IFERROR(MATCH(A959,OFFSET(Activiteitenoverzicht!$D$5:$D$10001,O959,0), 0)+O959, "-"), "-")</f>
        <v>-</v>
      </c>
      <c r="U959" t="str">
        <f ca="1">IF(ISNUMBER(R959), IFERROR(MATCH(A959,OFFSET(Activiteitenoverzicht!$D$5:$D$10001,R959,0), 0)+R959, "-"), "-")</f>
        <v>-</v>
      </c>
      <c r="X959" t="str">
        <f ca="1">IF(ISNUMBER(U959), IFERROR(MATCH(A959,OFFSET(Activiteitenoverzicht!$D$5:$D$10001,U959,0), 0)+U959, "-"), "-")</f>
        <v>-</v>
      </c>
      <c r="AA959" t="str">
        <f ca="1">IF(ISNUMBER(X959), IFERROR(MATCH(A959,OFFSET(Activiteitenoverzicht!$D$5:$D$10001,X959,0), 0)+X959, "-"), "-")</f>
        <v>-</v>
      </c>
    </row>
    <row r="960" spans="2:27" x14ac:dyDescent="0.25">
      <c r="B960">
        <f t="shared" si="15"/>
        <v>0</v>
      </c>
      <c r="C960" t="e">
        <f>MATCH(A960,Activiteitenoverzicht!$D$5:$D$10001, 0)</f>
        <v>#N/A</v>
      </c>
      <c r="D960" t="e" cm="1">
        <f t="array" ref="D960">IF(INDEX(Activiteitenoverzicht!$B$5:$B$10001,C960)&lt;&gt;0,INDEX(Activiteitenoverzicht!$B$5:$B$10001,C960),"niet gevonden")</f>
        <v>#N/A</v>
      </c>
      <c r="E960" t="e" cm="1">
        <f t="array" ref="E960">IF(INDEX(Activiteitenoverzicht!$G$5:$G$10001,C960)&lt;&gt;0,INDEX(Activiteitenoverzicht!$G$5:$G$10001,C960),"niet gevonden")</f>
        <v>#N/A</v>
      </c>
      <c r="F960" t="str">
        <f ca="1">IFERROR(MATCH(A960,OFFSET(Activiteitenoverzicht!$D$5:$D$2079,C960,0), 0)+C960, "-")</f>
        <v>-</v>
      </c>
      <c r="G960" t="str" cm="1">
        <f t="array" aca="1" ref="G960" ca="1">IF(ISNUMBER(F960),IF(INDEX(Activiteitenoverzicht!$B$5:$B$10001,F960)&lt;&gt;0,INDEX(Activiteitenoverzicht!$B$5:$B$10001,F960),"niet gevonden"),"-")</f>
        <v>-</v>
      </c>
      <c r="H960" t="str" cm="1">
        <f t="array" aca="1" ref="H960" ca="1">IF(ISNUMBER(F960),IF(INDEX(Activiteitenoverzicht!$G$5:$G$10001,F960)&lt;&gt;0,INDEX(Activiteitenoverzicht!$G$5:$G$10001,F960),"niet gevonden"),"-")</f>
        <v>-</v>
      </c>
      <c r="I960" t="str">
        <f ca="1">IF(ISNUMBER(F960), IFERROR(MATCH(A960,OFFSET(Activiteitenoverzicht!$D$5:$D$10001,F960,0), 0)+F960, "-"), "-")</f>
        <v>-</v>
      </c>
      <c r="J960" t="str" cm="1">
        <f t="array" aca="1" ref="J960" ca="1">IF(ISNUMBER(I960),IF(INDEX(Activiteitenoverzicht!$B$5:$B$10001,I960)&lt;&gt;0,INDEX(Activiteitenoverzicht!$B$5:$B$10001,I960),"niet gevonden"),"-")</f>
        <v>-</v>
      </c>
      <c r="K960" t="str" cm="1">
        <f t="array" aca="1" ref="K960" ca="1">IF(ISNUMBER(I960),IF(INDEX(Activiteitenoverzicht!$G$5:$G$10001,I960)&lt;&gt;0,INDEX(Activiteitenoverzicht!$G$5:$G$10001,I960),"niet gevonden"),"-")</f>
        <v>-</v>
      </c>
      <c r="L960" t="str">
        <f ca="1">IF(ISNUMBER(I960), IFERROR(MATCH(A960,OFFSET(Activiteitenoverzicht!$D$5:$D$10001,I960,0), 0)+I960, "-"), "-")</f>
        <v>-</v>
      </c>
      <c r="M960" t="str" cm="1">
        <f t="array" aca="1" ref="M960" ca="1">IF(ISNUMBER(L960),IF(INDEX(Activiteitenoverzicht!$B$5:$B$10001,L960)&lt;&gt;0,INDEX(Activiteitenoverzicht!$B$5:$B$10001,L960),"niet gevonden"),"-")</f>
        <v>-</v>
      </c>
      <c r="N960" t="str" cm="1">
        <f t="array" aca="1" ref="N960" ca="1">IF(ISNUMBER(L960),IF(INDEX(Activiteitenoverzicht!$G$5:$G$10001,L960)&lt;&gt;0,INDEX(Activiteitenoverzicht!$G$5:$G$10001,L960),"niet gevonden"),"-")</f>
        <v>-</v>
      </c>
      <c r="O960" t="str">
        <f ca="1">IF(ISNUMBER(L960), IFERROR(MATCH(A960,OFFSET(Activiteitenoverzicht!$D$5:$D$10001,L960,0), 0)+L960, "-"), "-")</f>
        <v>-</v>
      </c>
      <c r="R960" t="str">
        <f ca="1">IF(ISNUMBER(O960), IFERROR(MATCH(A960,OFFSET(Activiteitenoverzicht!$D$5:$D$10001,O960,0), 0)+O960, "-"), "-")</f>
        <v>-</v>
      </c>
      <c r="U960" t="str">
        <f ca="1">IF(ISNUMBER(R960), IFERROR(MATCH(A960,OFFSET(Activiteitenoverzicht!$D$5:$D$10001,R960,0), 0)+R960, "-"), "-")</f>
        <v>-</v>
      </c>
      <c r="X960" t="str">
        <f ca="1">IF(ISNUMBER(U960), IFERROR(MATCH(A960,OFFSET(Activiteitenoverzicht!$D$5:$D$10001,U960,0), 0)+U960, "-"), "-")</f>
        <v>-</v>
      </c>
      <c r="AA960" t="str">
        <f ca="1">IF(ISNUMBER(X960), IFERROR(MATCH(A960,OFFSET(Activiteitenoverzicht!$D$5:$D$10001,X960,0), 0)+X960, "-"), "-")</f>
        <v>-</v>
      </c>
    </row>
    <row r="961" spans="2:27" x14ac:dyDescent="0.25">
      <c r="B961">
        <f t="shared" si="15"/>
        <v>0</v>
      </c>
      <c r="C961" t="e">
        <f>MATCH(A961,Activiteitenoverzicht!$D$5:$D$10001, 0)</f>
        <v>#N/A</v>
      </c>
      <c r="D961" t="e" cm="1">
        <f t="array" ref="D961">IF(INDEX(Activiteitenoverzicht!$B$5:$B$10001,C961)&lt;&gt;0,INDEX(Activiteitenoverzicht!$B$5:$B$10001,C961),"niet gevonden")</f>
        <v>#N/A</v>
      </c>
      <c r="E961" t="e" cm="1">
        <f t="array" ref="E961">IF(INDEX(Activiteitenoverzicht!$G$5:$G$10001,C961)&lt;&gt;0,INDEX(Activiteitenoverzicht!$G$5:$G$10001,C961),"niet gevonden")</f>
        <v>#N/A</v>
      </c>
      <c r="F961" t="str">
        <f ca="1">IFERROR(MATCH(A961,OFFSET(Activiteitenoverzicht!$D$5:$D$2079,C961,0), 0)+C961, "-")</f>
        <v>-</v>
      </c>
      <c r="G961" t="str" cm="1">
        <f t="array" aca="1" ref="G961" ca="1">IF(ISNUMBER(F961),IF(INDEX(Activiteitenoverzicht!$B$5:$B$10001,F961)&lt;&gt;0,INDEX(Activiteitenoverzicht!$B$5:$B$10001,F961),"niet gevonden"),"-")</f>
        <v>-</v>
      </c>
      <c r="H961" t="str" cm="1">
        <f t="array" aca="1" ref="H961" ca="1">IF(ISNUMBER(F961),IF(INDEX(Activiteitenoverzicht!$G$5:$G$10001,F961)&lt;&gt;0,INDEX(Activiteitenoverzicht!$G$5:$G$10001,F961),"niet gevonden"),"-")</f>
        <v>-</v>
      </c>
      <c r="I961" t="str">
        <f ca="1">IF(ISNUMBER(F961), IFERROR(MATCH(A961,OFFSET(Activiteitenoverzicht!$D$5:$D$10001,F961,0), 0)+F961, "-"), "-")</f>
        <v>-</v>
      </c>
      <c r="J961" t="str" cm="1">
        <f t="array" aca="1" ref="J961" ca="1">IF(ISNUMBER(I961),IF(INDEX(Activiteitenoverzicht!$B$5:$B$10001,I961)&lt;&gt;0,INDEX(Activiteitenoverzicht!$B$5:$B$10001,I961),"niet gevonden"),"-")</f>
        <v>-</v>
      </c>
      <c r="K961" t="str" cm="1">
        <f t="array" aca="1" ref="K961" ca="1">IF(ISNUMBER(I961),IF(INDEX(Activiteitenoverzicht!$G$5:$G$10001,I961)&lt;&gt;0,INDEX(Activiteitenoverzicht!$G$5:$G$10001,I961),"niet gevonden"),"-")</f>
        <v>-</v>
      </c>
      <c r="L961" t="str">
        <f ca="1">IF(ISNUMBER(I961), IFERROR(MATCH(A961,OFFSET(Activiteitenoverzicht!$D$5:$D$10001,I961,0), 0)+I961, "-"), "-")</f>
        <v>-</v>
      </c>
      <c r="M961" t="str" cm="1">
        <f t="array" aca="1" ref="M961" ca="1">IF(ISNUMBER(L961),IF(INDEX(Activiteitenoverzicht!$B$5:$B$10001,L961)&lt;&gt;0,INDEX(Activiteitenoverzicht!$B$5:$B$10001,L961),"niet gevonden"),"-")</f>
        <v>-</v>
      </c>
      <c r="N961" t="str" cm="1">
        <f t="array" aca="1" ref="N961" ca="1">IF(ISNUMBER(L961),IF(INDEX(Activiteitenoverzicht!$G$5:$G$10001,L961)&lt;&gt;0,INDEX(Activiteitenoverzicht!$G$5:$G$10001,L961),"niet gevonden"),"-")</f>
        <v>-</v>
      </c>
      <c r="O961" t="str">
        <f ca="1">IF(ISNUMBER(L961), IFERROR(MATCH(A961,OFFSET(Activiteitenoverzicht!$D$5:$D$10001,L961,0), 0)+L961, "-"), "-")</f>
        <v>-</v>
      </c>
      <c r="R961" t="str">
        <f ca="1">IF(ISNUMBER(O961), IFERROR(MATCH(A961,OFFSET(Activiteitenoverzicht!$D$5:$D$10001,O961,0), 0)+O961, "-"), "-")</f>
        <v>-</v>
      </c>
      <c r="U961" t="str">
        <f ca="1">IF(ISNUMBER(R961), IFERROR(MATCH(A961,OFFSET(Activiteitenoverzicht!$D$5:$D$10001,R961,0), 0)+R961, "-"), "-")</f>
        <v>-</v>
      </c>
      <c r="X961" t="str">
        <f ca="1">IF(ISNUMBER(U961), IFERROR(MATCH(A961,OFFSET(Activiteitenoverzicht!$D$5:$D$10001,U961,0), 0)+U961, "-"), "-")</f>
        <v>-</v>
      </c>
      <c r="AA961" t="str">
        <f ca="1">IF(ISNUMBER(X961), IFERROR(MATCH(A961,OFFSET(Activiteitenoverzicht!$D$5:$D$10001,X961,0), 0)+X961, "-"), "-")</f>
        <v>-</v>
      </c>
    </row>
    <row r="962" spans="2:27" x14ac:dyDescent="0.25">
      <c r="B962">
        <f t="shared" si="15"/>
        <v>0</v>
      </c>
      <c r="C962" t="e">
        <f>MATCH(A962,Activiteitenoverzicht!$D$5:$D$10001, 0)</f>
        <v>#N/A</v>
      </c>
      <c r="D962" t="e" cm="1">
        <f t="array" ref="D962">IF(INDEX(Activiteitenoverzicht!$B$5:$B$10001,C962)&lt;&gt;0,INDEX(Activiteitenoverzicht!$B$5:$B$10001,C962),"niet gevonden")</f>
        <v>#N/A</v>
      </c>
      <c r="E962" t="e" cm="1">
        <f t="array" ref="E962">IF(INDEX(Activiteitenoverzicht!$G$5:$G$10001,C962)&lt;&gt;0,INDEX(Activiteitenoverzicht!$G$5:$G$10001,C962),"niet gevonden")</f>
        <v>#N/A</v>
      </c>
      <c r="F962" t="str">
        <f ca="1">IFERROR(MATCH(A962,OFFSET(Activiteitenoverzicht!$D$5:$D$2079,C962,0), 0)+C962, "-")</f>
        <v>-</v>
      </c>
      <c r="G962" t="str" cm="1">
        <f t="array" aca="1" ref="G962" ca="1">IF(ISNUMBER(F962),IF(INDEX(Activiteitenoverzicht!$B$5:$B$10001,F962)&lt;&gt;0,INDEX(Activiteitenoverzicht!$B$5:$B$10001,F962),"niet gevonden"),"-")</f>
        <v>-</v>
      </c>
      <c r="H962" t="str" cm="1">
        <f t="array" aca="1" ref="H962" ca="1">IF(ISNUMBER(F962),IF(INDEX(Activiteitenoverzicht!$G$5:$G$10001,F962)&lt;&gt;0,INDEX(Activiteitenoverzicht!$G$5:$G$10001,F962),"niet gevonden"),"-")</f>
        <v>-</v>
      </c>
      <c r="I962" t="str">
        <f ca="1">IF(ISNUMBER(F962), IFERROR(MATCH(A962,OFFSET(Activiteitenoverzicht!$D$5:$D$10001,F962,0), 0)+F962, "-"), "-")</f>
        <v>-</v>
      </c>
      <c r="J962" t="str" cm="1">
        <f t="array" aca="1" ref="J962" ca="1">IF(ISNUMBER(I962),IF(INDEX(Activiteitenoverzicht!$B$5:$B$10001,I962)&lt;&gt;0,INDEX(Activiteitenoverzicht!$B$5:$B$10001,I962),"niet gevonden"),"-")</f>
        <v>-</v>
      </c>
      <c r="K962" t="str" cm="1">
        <f t="array" aca="1" ref="K962" ca="1">IF(ISNUMBER(I962),IF(INDEX(Activiteitenoverzicht!$G$5:$G$10001,I962)&lt;&gt;0,INDEX(Activiteitenoverzicht!$G$5:$G$10001,I962),"niet gevonden"),"-")</f>
        <v>-</v>
      </c>
      <c r="L962" t="str">
        <f ca="1">IF(ISNUMBER(I962), IFERROR(MATCH(A962,OFFSET(Activiteitenoverzicht!$D$5:$D$10001,I962,0), 0)+I962, "-"), "-")</f>
        <v>-</v>
      </c>
      <c r="M962" t="str" cm="1">
        <f t="array" aca="1" ref="M962" ca="1">IF(ISNUMBER(L962),IF(INDEX(Activiteitenoverzicht!$B$5:$B$10001,L962)&lt;&gt;0,INDEX(Activiteitenoverzicht!$B$5:$B$10001,L962),"niet gevonden"),"-")</f>
        <v>-</v>
      </c>
      <c r="N962" t="str" cm="1">
        <f t="array" aca="1" ref="N962" ca="1">IF(ISNUMBER(L962),IF(INDEX(Activiteitenoverzicht!$G$5:$G$10001,L962)&lt;&gt;0,INDEX(Activiteitenoverzicht!$G$5:$G$10001,L962),"niet gevonden"),"-")</f>
        <v>-</v>
      </c>
      <c r="O962" t="str">
        <f ca="1">IF(ISNUMBER(L962), IFERROR(MATCH(A962,OFFSET(Activiteitenoverzicht!$D$5:$D$10001,L962,0), 0)+L962, "-"), "-")</f>
        <v>-</v>
      </c>
      <c r="R962" t="str">
        <f ca="1">IF(ISNUMBER(O962), IFERROR(MATCH(A962,OFFSET(Activiteitenoverzicht!$D$5:$D$10001,O962,0), 0)+O962, "-"), "-")</f>
        <v>-</v>
      </c>
      <c r="U962" t="str">
        <f ca="1">IF(ISNUMBER(R962), IFERROR(MATCH(A962,OFFSET(Activiteitenoverzicht!$D$5:$D$10001,R962,0), 0)+R962, "-"), "-")</f>
        <v>-</v>
      </c>
      <c r="X962" t="str">
        <f ca="1">IF(ISNUMBER(U962), IFERROR(MATCH(A962,OFFSET(Activiteitenoverzicht!$D$5:$D$10001,U962,0), 0)+U962, "-"), "-")</f>
        <v>-</v>
      </c>
      <c r="AA962" t="str">
        <f ca="1">IF(ISNUMBER(X962), IFERROR(MATCH(A962,OFFSET(Activiteitenoverzicht!$D$5:$D$10001,X962,0), 0)+X962, "-"), "-")</f>
        <v>-</v>
      </c>
    </row>
    <row r="963" spans="2:27" x14ac:dyDescent="0.25">
      <c r="B963">
        <f t="shared" si="15"/>
        <v>0</v>
      </c>
      <c r="C963" t="e">
        <f>MATCH(A963,Activiteitenoverzicht!$D$5:$D$10001, 0)</f>
        <v>#N/A</v>
      </c>
      <c r="D963" t="e" cm="1">
        <f t="array" ref="D963">IF(INDEX(Activiteitenoverzicht!$B$5:$B$10001,C963)&lt;&gt;0,INDEX(Activiteitenoverzicht!$B$5:$B$10001,C963),"niet gevonden")</f>
        <v>#N/A</v>
      </c>
      <c r="E963" t="e" cm="1">
        <f t="array" ref="E963">IF(INDEX(Activiteitenoverzicht!$G$5:$G$10001,C963)&lt;&gt;0,INDEX(Activiteitenoverzicht!$G$5:$G$10001,C963),"niet gevonden")</f>
        <v>#N/A</v>
      </c>
      <c r="F963" t="str">
        <f ca="1">IFERROR(MATCH(A963,OFFSET(Activiteitenoverzicht!$D$5:$D$2079,C963,0), 0)+C963, "-")</f>
        <v>-</v>
      </c>
      <c r="G963" t="str" cm="1">
        <f t="array" aca="1" ref="G963" ca="1">IF(ISNUMBER(F963),IF(INDEX(Activiteitenoverzicht!$B$5:$B$10001,F963)&lt;&gt;0,INDEX(Activiteitenoverzicht!$B$5:$B$10001,F963),"niet gevonden"),"-")</f>
        <v>-</v>
      </c>
      <c r="H963" t="str" cm="1">
        <f t="array" aca="1" ref="H963" ca="1">IF(ISNUMBER(F963),IF(INDEX(Activiteitenoverzicht!$G$5:$G$10001,F963)&lt;&gt;0,INDEX(Activiteitenoverzicht!$G$5:$G$10001,F963),"niet gevonden"),"-")</f>
        <v>-</v>
      </c>
      <c r="I963" t="str">
        <f ca="1">IF(ISNUMBER(F963), IFERROR(MATCH(A963,OFFSET(Activiteitenoverzicht!$D$5:$D$10001,F963,0), 0)+F963, "-"), "-")</f>
        <v>-</v>
      </c>
      <c r="J963" t="str" cm="1">
        <f t="array" aca="1" ref="J963" ca="1">IF(ISNUMBER(I963),IF(INDEX(Activiteitenoverzicht!$B$5:$B$10001,I963)&lt;&gt;0,INDEX(Activiteitenoverzicht!$B$5:$B$10001,I963),"niet gevonden"),"-")</f>
        <v>-</v>
      </c>
      <c r="K963" t="str" cm="1">
        <f t="array" aca="1" ref="K963" ca="1">IF(ISNUMBER(I963),IF(INDEX(Activiteitenoverzicht!$G$5:$G$10001,I963)&lt;&gt;0,INDEX(Activiteitenoverzicht!$G$5:$G$10001,I963),"niet gevonden"),"-")</f>
        <v>-</v>
      </c>
      <c r="L963" t="str">
        <f ca="1">IF(ISNUMBER(I963), IFERROR(MATCH(A963,OFFSET(Activiteitenoverzicht!$D$5:$D$10001,I963,0), 0)+I963, "-"), "-")</f>
        <v>-</v>
      </c>
      <c r="M963" t="str" cm="1">
        <f t="array" aca="1" ref="M963" ca="1">IF(ISNUMBER(L963),IF(INDEX(Activiteitenoverzicht!$B$5:$B$10001,L963)&lt;&gt;0,INDEX(Activiteitenoverzicht!$B$5:$B$10001,L963),"niet gevonden"),"-")</f>
        <v>-</v>
      </c>
      <c r="N963" t="str" cm="1">
        <f t="array" aca="1" ref="N963" ca="1">IF(ISNUMBER(L963),IF(INDEX(Activiteitenoverzicht!$G$5:$G$10001,L963)&lt;&gt;0,INDEX(Activiteitenoverzicht!$G$5:$G$10001,L963),"niet gevonden"),"-")</f>
        <v>-</v>
      </c>
      <c r="O963" t="str">
        <f ca="1">IF(ISNUMBER(L963), IFERROR(MATCH(A963,OFFSET(Activiteitenoverzicht!$D$5:$D$10001,L963,0), 0)+L963, "-"), "-")</f>
        <v>-</v>
      </c>
      <c r="R963" t="str">
        <f ca="1">IF(ISNUMBER(O963), IFERROR(MATCH(A963,OFFSET(Activiteitenoverzicht!$D$5:$D$10001,O963,0), 0)+O963, "-"), "-")</f>
        <v>-</v>
      </c>
      <c r="U963" t="str">
        <f ca="1">IF(ISNUMBER(R963), IFERROR(MATCH(A963,OFFSET(Activiteitenoverzicht!$D$5:$D$10001,R963,0), 0)+R963, "-"), "-")</f>
        <v>-</v>
      </c>
      <c r="X963" t="str">
        <f ca="1">IF(ISNUMBER(U963), IFERROR(MATCH(A963,OFFSET(Activiteitenoverzicht!$D$5:$D$10001,U963,0), 0)+U963, "-"), "-")</f>
        <v>-</v>
      </c>
      <c r="AA963" t="str">
        <f ca="1">IF(ISNUMBER(X963), IFERROR(MATCH(A963,OFFSET(Activiteitenoverzicht!$D$5:$D$10001,X963,0), 0)+X963, "-"), "-")</f>
        <v>-</v>
      </c>
    </row>
    <row r="964" spans="2:27" x14ac:dyDescent="0.25">
      <c r="B964">
        <f t="shared" si="15"/>
        <v>0</v>
      </c>
      <c r="C964" t="e">
        <f>MATCH(A964,Activiteitenoverzicht!$D$5:$D$10001, 0)</f>
        <v>#N/A</v>
      </c>
      <c r="D964" t="e" cm="1">
        <f t="array" ref="D964">IF(INDEX(Activiteitenoverzicht!$B$5:$B$10001,C964)&lt;&gt;0,INDEX(Activiteitenoverzicht!$B$5:$B$10001,C964),"niet gevonden")</f>
        <v>#N/A</v>
      </c>
      <c r="E964" t="e" cm="1">
        <f t="array" ref="E964">IF(INDEX(Activiteitenoverzicht!$G$5:$G$10001,C964)&lt;&gt;0,INDEX(Activiteitenoverzicht!$G$5:$G$10001,C964),"niet gevonden")</f>
        <v>#N/A</v>
      </c>
      <c r="F964" t="str">
        <f ca="1">IFERROR(MATCH(A964,OFFSET(Activiteitenoverzicht!$D$5:$D$2079,C964,0), 0)+C964, "-")</f>
        <v>-</v>
      </c>
      <c r="G964" t="str" cm="1">
        <f t="array" aca="1" ref="G964" ca="1">IF(ISNUMBER(F964),IF(INDEX(Activiteitenoverzicht!$B$5:$B$10001,F964)&lt;&gt;0,INDEX(Activiteitenoverzicht!$B$5:$B$10001,F964),"niet gevonden"),"-")</f>
        <v>-</v>
      </c>
      <c r="H964" t="str" cm="1">
        <f t="array" aca="1" ref="H964" ca="1">IF(ISNUMBER(F964),IF(INDEX(Activiteitenoverzicht!$G$5:$G$10001,F964)&lt;&gt;0,INDEX(Activiteitenoverzicht!$G$5:$G$10001,F964),"niet gevonden"),"-")</f>
        <v>-</v>
      </c>
      <c r="I964" t="str">
        <f ca="1">IF(ISNUMBER(F964), IFERROR(MATCH(A964,OFFSET(Activiteitenoverzicht!$D$5:$D$10001,F964,0), 0)+F964, "-"), "-")</f>
        <v>-</v>
      </c>
      <c r="J964" t="str" cm="1">
        <f t="array" aca="1" ref="J964" ca="1">IF(ISNUMBER(I964),IF(INDEX(Activiteitenoverzicht!$B$5:$B$10001,I964)&lt;&gt;0,INDEX(Activiteitenoverzicht!$B$5:$B$10001,I964),"niet gevonden"),"-")</f>
        <v>-</v>
      </c>
      <c r="K964" t="str" cm="1">
        <f t="array" aca="1" ref="K964" ca="1">IF(ISNUMBER(I964),IF(INDEX(Activiteitenoverzicht!$G$5:$G$10001,I964)&lt;&gt;0,INDEX(Activiteitenoverzicht!$G$5:$G$10001,I964),"niet gevonden"),"-")</f>
        <v>-</v>
      </c>
      <c r="L964" t="str">
        <f ca="1">IF(ISNUMBER(I964), IFERROR(MATCH(A964,OFFSET(Activiteitenoverzicht!$D$5:$D$10001,I964,0), 0)+I964, "-"), "-")</f>
        <v>-</v>
      </c>
      <c r="M964" t="str" cm="1">
        <f t="array" aca="1" ref="M964" ca="1">IF(ISNUMBER(L964),IF(INDEX(Activiteitenoverzicht!$B$5:$B$10001,L964)&lt;&gt;0,INDEX(Activiteitenoverzicht!$B$5:$B$10001,L964),"niet gevonden"),"-")</f>
        <v>-</v>
      </c>
      <c r="N964" t="str" cm="1">
        <f t="array" aca="1" ref="N964" ca="1">IF(ISNUMBER(L964),IF(INDEX(Activiteitenoverzicht!$G$5:$G$10001,L964)&lt;&gt;0,INDEX(Activiteitenoverzicht!$G$5:$G$10001,L964),"niet gevonden"),"-")</f>
        <v>-</v>
      </c>
      <c r="O964" t="str">
        <f ca="1">IF(ISNUMBER(L964), IFERROR(MATCH(A964,OFFSET(Activiteitenoverzicht!$D$5:$D$10001,L964,0), 0)+L964, "-"), "-")</f>
        <v>-</v>
      </c>
      <c r="R964" t="str">
        <f ca="1">IF(ISNUMBER(O964), IFERROR(MATCH(A964,OFFSET(Activiteitenoverzicht!$D$5:$D$10001,O964,0), 0)+O964, "-"), "-")</f>
        <v>-</v>
      </c>
      <c r="U964" t="str">
        <f ca="1">IF(ISNUMBER(R964), IFERROR(MATCH(A964,OFFSET(Activiteitenoverzicht!$D$5:$D$10001,R964,0), 0)+R964, "-"), "-")</f>
        <v>-</v>
      </c>
      <c r="X964" t="str">
        <f ca="1">IF(ISNUMBER(U964), IFERROR(MATCH(A964,OFFSET(Activiteitenoverzicht!$D$5:$D$10001,U964,0), 0)+U964, "-"), "-")</f>
        <v>-</v>
      </c>
      <c r="AA964" t="str">
        <f ca="1">IF(ISNUMBER(X964), IFERROR(MATCH(A964,OFFSET(Activiteitenoverzicht!$D$5:$D$10001,X964,0), 0)+X964, "-"), "-")</f>
        <v>-</v>
      </c>
    </row>
    <row r="965" spans="2:27" x14ac:dyDescent="0.25">
      <c r="B965">
        <f t="shared" si="15"/>
        <v>0</v>
      </c>
      <c r="C965" t="e">
        <f>MATCH(A965,Activiteitenoverzicht!$D$5:$D$10001, 0)</f>
        <v>#N/A</v>
      </c>
      <c r="D965" t="e" cm="1">
        <f t="array" ref="D965">IF(INDEX(Activiteitenoverzicht!$B$5:$B$10001,C965)&lt;&gt;0,INDEX(Activiteitenoverzicht!$B$5:$B$10001,C965),"niet gevonden")</f>
        <v>#N/A</v>
      </c>
      <c r="E965" t="e" cm="1">
        <f t="array" ref="E965">IF(INDEX(Activiteitenoverzicht!$G$5:$G$10001,C965)&lt;&gt;0,INDEX(Activiteitenoverzicht!$G$5:$G$10001,C965),"niet gevonden")</f>
        <v>#N/A</v>
      </c>
      <c r="F965" t="str">
        <f ca="1">IFERROR(MATCH(A965,OFFSET(Activiteitenoverzicht!$D$5:$D$2079,C965,0), 0)+C965, "-")</f>
        <v>-</v>
      </c>
      <c r="G965" t="str" cm="1">
        <f t="array" aca="1" ref="G965" ca="1">IF(ISNUMBER(F965),IF(INDEX(Activiteitenoverzicht!$B$5:$B$10001,F965)&lt;&gt;0,INDEX(Activiteitenoverzicht!$B$5:$B$10001,F965),"niet gevonden"),"-")</f>
        <v>-</v>
      </c>
      <c r="H965" t="str" cm="1">
        <f t="array" aca="1" ref="H965" ca="1">IF(ISNUMBER(F965),IF(INDEX(Activiteitenoverzicht!$G$5:$G$10001,F965)&lt;&gt;0,INDEX(Activiteitenoverzicht!$G$5:$G$10001,F965),"niet gevonden"),"-")</f>
        <v>-</v>
      </c>
      <c r="I965" t="str">
        <f ca="1">IF(ISNUMBER(F965), IFERROR(MATCH(A965,OFFSET(Activiteitenoverzicht!$D$5:$D$10001,F965,0), 0)+F965, "-"), "-")</f>
        <v>-</v>
      </c>
      <c r="J965" t="str" cm="1">
        <f t="array" aca="1" ref="J965" ca="1">IF(ISNUMBER(I965),IF(INDEX(Activiteitenoverzicht!$B$5:$B$10001,I965)&lt;&gt;0,INDEX(Activiteitenoverzicht!$B$5:$B$10001,I965),"niet gevonden"),"-")</f>
        <v>-</v>
      </c>
      <c r="K965" t="str" cm="1">
        <f t="array" aca="1" ref="K965" ca="1">IF(ISNUMBER(I965),IF(INDEX(Activiteitenoverzicht!$G$5:$G$10001,I965)&lt;&gt;0,INDEX(Activiteitenoverzicht!$G$5:$G$10001,I965),"niet gevonden"),"-")</f>
        <v>-</v>
      </c>
      <c r="L965" t="str">
        <f ca="1">IF(ISNUMBER(I965), IFERROR(MATCH(A965,OFFSET(Activiteitenoverzicht!$D$5:$D$10001,I965,0), 0)+I965, "-"), "-")</f>
        <v>-</v>
      </c>
      <c r="M965" t="str" cm="1">
        <f t="array" aca="1" ref="M965" ca="1">IF(ISNUMBER(L965),IF(INDEX(Activiteitenoverzicht!$B$5:$B$10001,L965)&lt;&gt;0,INDEX(Activiteitenoverzicht!$B$5:$B$10001,L965),"niet gevonden"),"-")</f>
        <v>-</v>
      </c>
      <c r="N965" t="str" cm="1">
        <f t="array" aca="1" ref="N965" ca="1">IF(ISNUMBER(L965),IF(INDEX(Activiteitenoverzicht!$G$5:$G$10001,L965)&lt;&gt;0,INDEX(Activiteitenoverzicht!$G$5:$G$10001,L965),"niet gevonden"),"-")</f>
        <v>-</v>
      </c>
      <c r="O965" t="str">
        <f ca="1">IF(ISNUMBER(L965), IFERROR(MATCH(A965,OFFSET(Activiteitenoverzicht!$D$5:$D$10001,L965,0), 0)+L965, "-"), "-")</f>
        <v>-</v>
      </c>
      <c r="R965" t="str">
        <f ca="1">IF(ISNUMBER(O965), IFERROR(MATCH(A965,OFFSET(Activiteitenoverzicht!$D$5:$D$10001,O965,0), 0)+O965, "-"), "-")</f>
        <v>-</v>
      </c>
      <c r="U965" t="str">
        <f ca="1">IF(ISNUMBER(R965), IFERROR(MATCH(A965,OFFSET(Activiteitenoverzicht!$D$5:$D$10001,R965,0), 0)+R965, "-"), "-")</f>
        <v>-</v>
      </c>
      <c r="X965" t="str">
        <f ca="1">IF(ISNUMBER(U965), IFERROR(MATCH(A965,OFFSET(Activiteitenoverzicht!$D$5:$D$10001,U965,0), 0)+U965, "-"), "-")</f>
        <v>-</v>
      </c>
      <c r="AA965" t="str">
        <f ca="1">IF(ISNUMBER(X965), IFERROR(MATCH(A965,OFFSET(Activiteitenoverzicht!$D$5:$D$10001,X965,0), 0)+X965, "-"), "-")</f>
        <v>-</v>
      </c>
    </row>
    <row r="966" spans="2:27" x14ac:dyDescent="0.25">
      <c r="B966">
        <f t="shared" si="15"/>
        <v>0</v>
      </c>
      <c r="C966" t="e">
        <f>MATCH(A966,Activiteitenoverzicht!$D$5:$D$10001, 0)</f>
        <v>#N/A</v>
      </c>
      <c r="D966" t="e" cm="1">
        <f t="array" ref="D966">IF(INDEX(Activiteitenoverzicht!$B$5:$B$10001,C966)&lt;&gt;0,INDEX(Activiteitenoverzicht!$B$5:$B$10001,C966),"niet gevonden")</f>
        <v>#N/A</v>
      </c>
      <c r="E966" t="e" cm="1">
        <f t="array" ref="E966">IF(INDEX(Activiteitenoverzicht!$G$5:$G$10001,C966)&lt;&gt;0,INDEX(Activiteitenoverzicht!$G$5:$G$10001,C966),"niet gevonden")</f>
        <v>#N/A</v>
      </c>
      <c r="F966" t="str">
        <f ca="1">IFERROR(MATCH(A966,OFFSET(Activiteitenoverzicht!$D$5:$D$2079,C966,0), 0)+C966, "-")</f>
        <v>-</v>
      </c>
      <c r="G966" t="str" cm="1">
        <f t="array" aca="1" ref="G966" ca="1">IF(ISNUMBER(F966),IF(INDEX(Activiteitenoverzicht!$B$5:$B$10001,F966)&lt;&gt;0,INDEX(Activiteitenoverzicht!$B$5:$B$10001,F966),"niet gevonden"),"-")</f>
        <v>-</v>
      </c>
      <c r="H966" t="str" cm="1">
        <f t="array" aca="1" ref="H966" ca="1">IF(ISNUMBER(F966),IF(INDEX(Activiteitenoverzicht!$G$5:$G$10001,F966)&lt;&gt;0,INDEX(Activiteitenoverzicht!$G$5:$G$10001,F966),"niet gevonden"),"-")</f>
        <v>-</v>
      </c>
      <c r="I966" t="str">
        <f ca="1">IF(ISNUMBER(F966), IFERROR(MATCH(A966,OFFSET(Activiteitenoverzicht!$D$5:$D$10001,F966,0), 0)+F966, "-"), "-")</f>
        <v>-</v>
      </c>
      <c r="J966" t="str" cm="1">
        <f t="array" aca="1" ref="J966" ca="1">IF(ISNUMBER(I966),IF(INDEX(Activiteitenoverzicht!$B$5:$B$10001,I966)&lt;&gt;0,INDEX(Activiteitenoverzicht!$B$5:$B$10001,I966),"niet gevonden"),"-")</f>
        <v>-</v>
      </c>
      <c r="K966" t="str" cm="1">
        <f t="array" aca="1" ref="K966" ca="1">IF(ISNUMBER(I966),IF(INDEX(Activiteitenoverzicht!$G$5:$G$10001,I966)&lt;&gt;0,INDEX(Activiteitenoverzicht!$G$5:$G$10001,I966),"niet gevonden"),"-")</f>
        <v>-</v>
      </c>
      <c r="L966" t="str">
        <f ca="1">IF(ISNUMBER(I966), IFERROR(MATCH(A966,OFFSET(Activiteitenoverzicht!$D$5:$D$10001,I966,0), 0)+I966, "-"), "-")</f>
        <v>-</v>
      </c>
      <c r="M966" t="str" cm="1">
        <f t="array" aca="1" ref="M966" ca="1">IF(ISNUMBER(L966),IF(INDEX(Activiteitenoverzicht!$B$5:$B$10001,L966)&lt;&gt;0,INDEX(Activiteitenoverzicht!$B$5:$B$10001,L966),"niet gevonden"),"-")</f>
        <v>-</v>
      </c>
      <c r="N966" t="str" cm="1">
        <f t="array" aca="1" ref="N966" ca="1">IF(ISNUMBER(L966),IF(INDEX(Activiteitenoverzicht!$G$5:$G$10001,L966)&lt;&gt;0,INDEX(Activiteitenoverzicht!$G$5:$G$10001,L966),"niet gevonden"),"-")</f>
        <v>-</v>
      </c>
      <c r="O966" t="str">
        <f ca="1">IF(ISNUMBER(L966), IFERROR(MATCH(A966,OFFSET(Activiteitenoverzicht!$D$5:$D$10001,L966,0), 0)+L966, "-"), "-")</f>
        <v>-</v>
      </c>
      <c r="R966" t="str">
        <f ca="1">IF(ISNUMBER(O966), IFERROR(MATCH(A966,OFFSET(Activiteitenoverzicht!$D$5:$D$10001,O966,0), 0)+O966, "-"), "-")</f>
        <v>-</v>
      </c>
      <c r="U966" t="str">
        <f ca="1">IF(ISNUMBER(R966), IFERROR(MATCH(A966,OFFSET(Activiteitenoverzicht!$D$5:$D$10001,R966,0), 0)+R966, "-"), "-")</f>
        <v>-</v>
      </c>
      <c r="X966" t="str">
        <f ca="1">IF(ISNUMBER(U966), IFERROR(MATCH(A966,OFFSET(Activiteitenoverzicht!$D$5:$D$10001,U966,0), 0)+U966, "-"), "-")</f>
        <v>-</v>
      </c>
      <c r="AA966" t="str">
        <f ca="1">IF(ISNUMBER(X966), IFERROR(MATCH(A966,OFFSET(Activiteitenoverzicht!$D$5:$D$10001,X966,0), 0)+X966, "-"), "-")</f>
        <v>-</v>
      </c>
    </row>
    <row r="967" spans="2:27" x14ac:dyDescent="0.25">
      <c r="B967">
        <f t="shared" si="15"/>
        <v>0</v>
      </c>
      <c r="C967" t="e">
        <f>MATCH(A967,Activiteitenoverzicht!$D$5:$D$10001, 0)</f>
        <v>#N/A</v>
      </c>
      <c r="D967" t="e" cm="1">
        <f t="array" ref="D967">IF(INDEX(Activiteitenoverzicht!$B$5:$B$10001,C967)&lt;&gt;0,INDEX(Activiteitenoverzicht!$B$5:$B$10001,C967),"niet gevonden")</f>
        <v>#N/A</v>
      </c>
      <c r="E967" t="e" cm="1">
        <f t="array" ref="E967">IF(INDEX(Activiteitenoverzicht!$G$5:$G$10001,C967)&lt;&gt;0,INDEX(Activiteitenoverzicht!$G$5:$G$10001,C967),"niet gevonden")</f>
        <v>#N/A</v>
      </c>
      <c r="F967" t="str">
        <f ca="1">IFERROR(MATCH(A967,OFFSET(Activiteitenoverzicht!$D$5:$D$2079,C967,0), 0)+C967, "-")</f>
        <v>-</v>
      </c>
      <c r="G967" t="str" cm="1">
        <f t="array" aca="1" ref="G967" ca="1">IF(ISNUMBER(F967),IF(INDEX(Activiteitenoverzicht!$B$5:$B$10001,F967)&lt;&gt;0,INDEX(Activiteitenoverzicht!$B$5:$B$10001,F967),"niet gevonden"),"-")</f>
        <v>-</v>
      </c>
      <c r="H967" t="str" cm="1">
        <f t="array" aca="1" ref="H967" ca="1">IF(ISNUMBER(F967),IF(INDEX(Activiteitenoverzicht!$G$5:$G$10001,F967)&lt;&gt;0,INDEX(Activiteitenoverzicht!$G$5:$G$10001,F967),"niet gevonden"),"-")</f>
        <v>-</v>
      </c>
      <c r="I967" t="str">
        <f ca="1">IF(ISNUMBER(F967), IFERROR(MATCH(A967,OFFSET(Activiteitenoverzicht!$D$5:$D$10001,F967,0), 0)+F967, "-"), "-")</f>
        <v>-</v>
      </c>
      <c r="J967" t="str" cm="1">
        <f t="array" aca="1" ref="J967" ca="1">IF(ISNUMBER(I967),IF(INDEX(Activiteitenoverzicht!$B$5:$B$10001,I967)&lt;&gt;0,INDEX(Activiteitenoverzicht!$B$5:$B$10001,I967),"niet gevonden"),"-")</f>
        <v>-</v>
      </c>
      <c r="K967" t="str" cm="1">
        <f t="array" aca="1" ref="K967" ca="1">IF(ISNUMBER(I967),IF(INDEX(Activiteitenoverzicht!$G$5:$G$10001,I967)&lt;&gt;0,INDEX(Activiteitenoverzicht!$G$5:$G$10001,I967),"niet gevonden"),"-")</f>
        <v>-</v>
      </c>
      <c r="L967" t="str">
        <f ca="1">IF(ISNUMBER(I967), IFERROR(MATCH(A967,OFFSET(Activiteitenoverzicht!$D$5:$D$10001,I967,0), 0)+I967, "-"), "-")</f>
        <v>-</v>
      </c>
      <c r="M967" t="str" cm="1">
        <f t="array" aca="1" ref="M967" ca="1">IF(ISNUMBER(L967),IF(INDEX(Activiteitenoverzicht!$B$5:$B$10001,L967)&lt;&gt;0,INDEX(Activiteitenoverzicht!$B$5:$B$10001,L967),"niet gevonden"),"-")</f>
        <v>-</v>
      </c>
      <c r="N967" t="str" cm="1">
        <f t="array" aca="1" ref="N967" ca="1">IF(ISNUMBER(L967),IF(INDEX(Activiteitenoverzicht!$G$5:$G$10001,L967)&lt;&gt;0,INDEX(Activiteitenoverzicht!$G$5:$G$10001,L967),"niet gevonden"),"-")</f>
        <v>-</v>
      </c>
      <c r="O967" t="str">
        <f ca="1">IF(ISNUMBER(L967), IFERROR(MATCH(A967,OFFSET(Activiteitenoverzicht!$D$5:$D$10001,L967,0), 0)+L967, "-"), "-")</f>
        <v>-</v>
      </c>
      <c r="R967" t="str">
        <f ca="1">IF(ISNUMBER(O967), IFERROR(MATCH(A967,OFFSET(Activiteitenoverzicht!$D$5:$D$10001,O967,0), 0)+O967, "-"), "-")</f>
        <v>-</v>
      </c>
      <c r="U967" t="str">
        <f ca="1">IF(ISNUMBER(R967), IFERROR(MATCH(A967,OFFSET(Activiteitenoverzicht!$D$5:$D$10001,R967,0), 0)+R967, "-"), "-")</f>
        <v>-</v>
      </c>
      <c r="X967" t="str">
        <f ca="1">IF(ISNUMBER(U967), IFERROR(MATCH(A967,OFFSET(Activiteitenoverzicht!$D$5:$D$10001,U967,0), 0)+U967, "-"), "-")</f>
        <v>-</v>
      </c>
      <c r="AA967" t="str">
        <f ca="1">IF(ISNUMBER(X967), IFERROR(MATCH(A967,OFFSET(Activiteitenoverzicht!$D$5:$D$10001,X967,0), 0)+X967, "-"), "-")</f>
        <v>-</v>
      </c>
    </row>
    <row r="968" spans="2:27" x14ac:dyDescent="0.25">
      <c r="B968">
        <f t="shared" si="15"/>
        <v>0</v>
      </c>
      <c r="C968" t="e">
        <f>MATCH(A968,Activiteitenoverzicht!$D$5:$D$10001, 0)</f>
        <v>#N/A</v>
      </c>
      <c r="D968" t="e" cm="1">
        <f t="array" ref="D968">IF(INDEX(Activiteitenoverzicht!$B$5:$B$10001,C968)&lt;&gt;0,INDEX(Activiteitenoverzicht!$B$5:$B$10001,C968),"niet gevonden")</f>
        <v>#N/A</v>
      </c>
      <c r="E968" t="e" cm="1">
        <f t="array" ref="E968">IF(INDEX(Activiteitenoverzicht!$G$5:$G$10001,C968)&lt;&gt;0,INDEX(Activiteitenoverzicht!$G$5:$G$10001,C968),"niet gevonden")</f>
        <v>#N/A</v>
      </c>
      <c r="F968" t="str">
        <f ca="1">IFERROR(MATCH(A968,OFFSET(Activiteitenoverzicht!$D$5:$D$2079,C968,0), 0)+C968, "-")</f>
        <v>-</v>
      </c>
      <c r="G968" t="str" cm="1">
        <f t="array" aca="1" ref="G968" ca="1">IF(ISNUMBER(F968),IF(INDEX(Activiteitenoverzicht!$B$5:$B$10001,F968)&lt;&gt;0,INDEX(Activiteitenoverzicht!$B$5:$B$10001,F968),"niet gevonden"),"-")</f>
        <v>-</v>
      </c>
      <c r="H968" t="str" cm="1">
        <f t="array" aca="1" ref="H968" ca="1">IF(ISNUMBER(F968),IF(INDEX(Activiteitenoverzicht!$G$5:$G$10001,F968)&lt;&gt;0,INDEX(Activiteitenoverzicht!$G$5:$G$10001,F968),"niet gevonden"),"-")</f>
        <v>-</v>
      </c>
      <c r="I968" t="str">
        <f ca="1">IF(ISNUMBER(F968), IFERROR(MATCH(A968,OFFSET(Activiteitenoverzicht!$D$5:$D$10001,F968,0), 0)+F968, "-"), "-")</f>
        <v>-</v>
      </c>
      <c r="J968" t="str" cm="1">
        <f t="array" aca="1" ref="J968" ca="1">IF(ISNUMBER(I968),IF(INDEX(Activiteitenoverzicht!$B$5:$B$10001,I968)&lt;&gt;0,INDEX(Activiteitenoverzicht!$B$5:$B$10001,I968),"niet gevonden"),"-")</f>
        <v>-</v>
      </c>
      <c r="K968" t="str" cm="1">
        <f t="array" aca="1" ref="K968" ca="1">IF(ISNUMBER(I968),IF(INDEX(Activiteitenoverzicht!$G$5:$G$10001,I968)&lt;&gt;0,INDEX(Activiteitenoverzicht!$G$5:$G$10001,I968),"niet gevonden"),"-")</f>
        <v>-</v>
      </c>
      <c r="L968" t="str">
        <f ca="1">IF(ISNUMBER(I968), IFERROR(MATCH(A968,OFFSET(Activiteitenoverzicht!$D$5:$D$10001,I968,0), 0)+I968, "-"), "-")</f>
        <v>-</v>
      </c>
      <c r="M968" t="str" cm="1">
        <f t="array" aca="1" ref="M968" ca="1">IF(ISNUMBER(L968),IF(INDEX(Activiteitenoverzicht!$B$5:$B$10001,L968)&lt;&gt;0,INDEX(Activiteitenoverzicht!$B$5:$B$10001,L968),"niet gevonden"),"-")</f>
        <v>-</v>
      </c>
      <c r="N968" t="str" cm="1">
        <f t="array" aca="1" ref="N968" ca="1">IF(ISNUMBER(L968),IF(INDEX(Activiteitenoverzicht!$G$5:$G$10001,L968)&lt;&gt;0,INDEX(Activiteitenoverzicht!$G$5:$G$10001,L968),"niet gevonden"),"-")</f>
        <v>-</v>
      </c>
      <c r="O968" t="str">
        <f ca="1">IF(ISNUMBER(L968), IFERROR(MATCH(A968,OFFSET(Activiteitenoverzicht!$D$5:$D$10001,L968,0), 0)+L968, "-"), "-")</f>
        <v>-</v>
      </c>
      <c r="R968" t="str">
        <f ca="1">IF(ISNUMBER(O968), IFERROR(MATCH(A968,OFFSET(Activiteitenoverzicht!$D$5:$D$10001,O968,0), 0)+O968, "-"), "-")</f>
        <v>-</v>
      </c>
      <c r="U968" t="str">
        <f ca="1">IF(ISNUMBER(R968), IFERROR(MATCH(A968,OFFSET(Activiteitenoverzicht!$D$5:$D$10001,R968,0), 0)+R968, "-"), "-")</f>
        <v>-</v>
      </c>
      <c r="X968" t="str">
        <f ca="1">IF(ISNUMBER(U968), IFERROR(MATCH(A968,OFFSET(Activiteitenoverzicht!$D$5:$D$10001,U968,0), 0)+U968, "-"), "-")</f>
        <v>-</v>
      </c>
      <c r="AA968" t="str">
        <f ca="1">IF(ISNUMBER(X968), IFERROR(MATCH(A968,OFFSET(Activiteitenoverzicht!$D$5:$D$10001,X968,0), 0)+X968, "-"), "-")</f>
        <v>-</v>
      </c>
    </row>
    <row r="969" spans="2:27" x14ac:dyDescent="0.25">
      <c r="B969">
        <f t="shared" si="15"/>
        <v>0</v>
      </c>
      <c r="C969" t="e">
        <f>MATCH(A969,Activiteitenoverzicht!$D$5:$D$10001, 0)</f>
        <v>#N/A</v>
      </c>
      <c r="D969" t="e" cm="1">
        <f t="array" ref="D969">IF(INDEX(Activiteitenoverzicht!$B$5:$B$10001,C969)&lt;&gt;0,INDEX(Activiteitenoverzicht!$B$5:$B$10001,C969),"niet gevonden")</f>
        <v>#N/A</v>
      </c>
      <c r="E969" t="e" cm="1">
        <f t="array" ref="E969">IF(INDEX(Activiteitenoverzicht!$G$5:$G$10001,C969)&lt;&gt;0,INDEX(Activiteitenoverzicht!$G$5:$G$10001,C969),"niet gevonden")</f>
        <v>#N/A</v>
      </c>
      <c r="F969" t="str">
        <f ca="1">IFERROR(MATCH(A969,OFFSET(Activiteitenoverzicht!$D$5:$D$2079,C969,0), 0)+C969, "-")</f>
        <v>-</v>
      </c>
      <c r="G969" t="str" cm="1">
        <f t="array" aca="1" ref="G969" ca="1">IF(ISNUMBER(F969),IF(INDEX(Activiteitenoverzicht!$B$5:$B$10001,F969)&lt;&gt;0,INDEX(Activiteitenoverzicht!$B$5:$B$10001,F969),"niet gevonden"),"-")</f>
        <v>-</v>
      </c>
      <c r="H969" t="str" cm="1">
        <f t="array" aca="1" ref="H969" ca="1">IF(ISNUMBER(F969),IF(INDEX(Activiteitenoverzicht!$G$5:$G$10001,F969)&lt;&gt;0,INDEX(Activiteitenoverzicht!$G$5:$G$10001,F969),"niet gevonden"),"-")</f>
        <v>-</v>
      </c>
      <c r="I969" t="str">
        <f ca="1">IF(ISNUMBER(F969), IFERROR(MATCH(A969,OFFSET(Activiteitenoverzicht!$D$5:$D$10001,F969,0), 0)+F969, "-"), "-")</f>
        <v>-</v>
      </c>
      <c r="J969" t="str" cm="1">
        <f t="array" aca="1" ref="J969" ca="1">IF(ISNUMBER(I969),IF(INDEX(Activiteitenoverzicht!$B$5:$B$10001,I969)&lt;&gt;0,INDEX(Activiteitenoverzicht!$B$5:$B$10001,I969),"niet gevonden"),"-")</f>
        <v>-</v>
      </c>
      <c r="K969" t="str" cm="1">
        <f t="array" aca="1" ref="K969" ca="1">IF(ISNUMBER(I969),IF(INDEX(Activiteitenoverzicht!$G$5:$G$10001,I969)&lt;&gt;0,INDEX(Activiteitenoverzicht!$G$5:$G$10001,I969),"niet gevonden"),"-")</f>
        <v>-</v>
      </c>
      <c r="L969" t="str">
        <f ca="1">IF(ISNUMBER(I969), IFERROR(MATCH(A969,OFFSET(Activiteitenoverzicht!$D$5:$D$10001,I969,0), 0)+I969, "-"), "-")</f>
        <v>-</v>
      </c>
      <c r="M969" t="str" cm="1">
        <f t="array" aca="1" ref="M969" ca="1">IF(ISNUMBER(L969),IF(INDEX(Activiteitenoverzicht!$B$5:$B$10001,L969)&lt;&gt;0,INDEX(Activiteitenoverzicht!$B$5:$B$10001,L969),"niet gevonden"),"-")</f>
        <v>-</v>
      </c>
      <c r="N969" t="str" cm="1">
        <f t="array" aca="1" ref="N969" ca="1">IF(ISNUMBER(L969),IF(INDEX(Activiteitenoverzicht!$G$5:$G$10001,L969)&lt;&gt;0,INDEX(Activiteitenoverzicht!$G$5:$G$10001,L969),"niet gevonden"),"-")</f>
        <v>-</v>
      </c>
      <c r="O969" t="str">
        <f ca="1">IF(ISNUMBER(L969), IFERROR(MATCH(A969,OFFSET(Activiteitenoverzicht!$D$5:$D$10001,L969,0), 0)+L969, "-"), "-")</f>
        <v>-</v>
      </c>
      <c r="R969" t="str">
        <f ca="1">IF(ISNUMBER(O969), IFERROR(MATCH(A969,OFFSET(Activiteitenoverzicht!$D$5:$D$10001,O969,0), 0)+O969, "-"), "-")</f>
        <v>-</v>
      </c>
      <c r="U969" t="str">
        <f ca="1">IF(ISNUMBER(R969), IFERROR(MATCH(A969,OFFSET(Activiteitenoverzicht!$D$5:$D$10001,R969,0), 0)+R969, "-"), "-")</f>
        <v>-</v>
      </c>
      <c r="X969" t="str">
        <f ca="1">IF(ISNUMBER(U969), IFERROR(MATCH(A969,OFFSET(Activiteitenoverzicht!$D$5:$D$10001,U969,0), 0)+U969, "-"), "-")</f>
        <v>-</v>
      </c>
      <c r="AA969" t="str">
        <f ca="1">IF(ISNUMBER(X969), IFERROR(MATCH(A969,OFFSET(Activiteitenoverzicht!$D$5:$D$10001,X969,0), 0)+X969, "-"), "-")</f>
        <v>-</v>
      </c>
    </row>
    <row r="970" spans="2:27" x14ac:dyDescent="0.25">
      <c r="B970">
        <f t="shared" si="15"/>
        <v>0</v>
      </c>
      <c r="C970" t="e">
        <f>MATCH(A970,Activiteitenoverzicht!$D$5:$D$10001, 0)</f>
        <v>#N/A</v>
      </c>
      <c r="D970" t="e" cm="1">
        <f t="array" ref="D970">IF(INDEX(Activiteitenoverzicht!$B$5:$B$10001,C970)&lt;&gt;0,INDEX(Activiteitenoverzicht!$B$5:$B$10001,C970),"niet gevonden")</f>
        <v>#N/A</v>
      </c>
      <c r="E970" t="e" cm="1">
        <f t="array" ref="E970">IF(INDEX(Activiteitenoverzicht!$G$5:$G$10001,C970)&lt;&gt;0,INDEX(Activiteitenoverzicht!$G$5:$G$10001,C970),"niet gevonden")</f>
        <v>#N/A</v>
      </c>
      <c r="F970" t="str">
        <f ca="1">IFERROR(MATCH(A970,OFFSET(Activiteitenoverzicht!$D$5:$D$2079,C970,0), 0)+C970, "-")</f>
        <v>-</v>
      </c>
      <c r="G970" t="str" cm="1">
        <f t="array" aca="1" ref="G970" ca="1">IF(ISNUMBER(F970),IF(INDEX(Activiteitenoverzicht!$B$5:$B$10001,F970)&lt;&gt;0,INDEX(Activiteitenoverzicht!$B$5:$B$10001,F970),"niet gevonden"),"-")</f>
        <v>-</v>
      </c>
      <c r="H970" t="str" cm="1">
        <f t="array" aca="1" ref="H970" ca="1">IF(ISNUMBER(F970),IF(INDEX(Activiteitenoverzicht!$G$5:$G$10001,F970)&lt;&gt;0,INDEX(Activiteitenoverzicht!$G$5:$G$10001,F970),"niet gevonden"),"-")</f>
        <v>-</v>
      </c>
      <c r="I970" t="str">
        <f ca="1">IF(ISNUMBER(F970), IFERROR(MATCH(A970,OFFSET(Activiteitenoverzicht!$D$5:$D$10001,F970,0), 0)+F970, "-"), "-")</f>
        <v>-</v>
      </c>
      <c r="J970" t="str" cm="1">
        <f t="array" aca="1" ref="J970" ca="1">IF(ISNUMBER(I970),IF(INDEX(Activiteitenoverzicht!$B$5:$B$10001,I970)&lt;&gt;0,INDEX(Activiteitenoverzicht!$B$5:$B$10001,I970),"niet gevonden"),"-")</f>
        <v>-</v>
      </c>
      <c r="K970" t="str" cm="1">
        <f t="array" aca="1" ref="K970" ca="1">IF(ISNUMBER(I970),IF(INDEX(Activiteitenoverzicht!$G$5:$G$10001,I970)&lt;&gt;0,INDEX(Activiteitenoverzicht!$G$5:$G$10001,I970),"niet gevonden"),"-")</f>
        <v>-</v>
      </c>
      <c r="L970" t="str">
        <f ca="1">IF(ISNUMBER(I970), IFERROR(MATCH(A970,OFFSET(Activiteitenoverzicht!$D$5:$D$10001,I970,0), 0)+I970, "-"), "-")</f>
        <v>-</v>
      </c>
      <c r="M970" t="str" cm="1">
        <f t="array" aca="1" ref="M970" ca="1">IF(ISNUMBER(L970),IF(INDEX(Activiteitenoverzicht!$B$5:$B$10001,L970)&lt;&gt;0,INDEX(Activiteitenoverzicht!$B$5:$B$10001,L970),"niet gevonden"),"-")</f>
        <v>-</v>
      </c>
      <c r="N970" t="str" cm="1">
        <f t="array" aca="1" ref="N970" ca="1">IF(ISNUMBER(L970),IF(INDEX(Activiteitenoverzicht!$G$5:$G$10001,L970)&lt;&gt;0,INDEX(Activiteitenoverzicht!$G$5:$G$10001,L970),"niet gevonden"),"-")</f>
        <v>-</v>
      </c>
      <c r="O970" t="str">
        <f ca="1">IF(ISNUMBER(L970), IFERROR(MATCH(A970,OFFSET(Activiteitenoverzicht!$D$5:$D$10001,L970,0), 0)+L970, "-"), "-")</f>
        <v>-</v>
      </c>
      <c r="R970" t="str">
        <f ca="1">IF(ISNUMBER(O970), IFERROR(MATCH(A970,OFFSET(Activiteitenoverzicht!$D$5:$D$10001,O970,0), 0)+O970, "-"), "-")</f>
        <v>-</v>
      </c>
      <c r="U970" t="str">
        <f ca="1">IF(ISNUMBER(R970), IFERROR(MATCH(A970,OFFSET(Activiteitenoverzicht!$D$5:$D$10001,R970,0), 0)+R970, "-"), "-")</f>
        <v>-</v>
      </c>
      <c r="X970" t="str">
        <f ca="1">IF(ISNUMBER(U970), IFERROR(MATCH(A970,OFFSET(Activiteitenoverzicht!$D$5:$D$10001,U970,0), 0)+U970, "-"), "-")</f>
        <v>-</v>
      </c>
      <c r="AA970" t="str">
        <f ca="1">IF(ISNUMBER(X970), IFERROR(MATCH(A970,OFFSET(Activiteitenoverzicht!$D$5:$D$10001,X970,0), 0)+X970, "-"), "-")</f>
        <v>-</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EDCFEF9A745142B2403CBB51886512" ma:contentTypeVersion="12" ma:contentTypeDescription="Een nieuw document maken." ma:contentTypeScope="" ma:versionID="c2f39ec33f07bb05880fde29087f5bf1">
  <xsd:schema xmlns:xsd="http://www.w3.org/2001/XMLSchema" xmlns:xs="http://www.w3.org/2001/XMLSchema" xmlns:p="http://schemas.microsoft.com/office/2006/metadata/properties" xmlns:ns2="0741d70a-8231-4194-b905-add6e23299bd" xmlns:ns3="2d257fa5-78bd-40a7-bb64-c1f740162852" targetNamespace="http://schemas.microsoft.com/office/2006/metadata/properties" ma:root="true" ma:fieldsID="80af2e29b48bb291505cec0d6c3683bb" ns2:_="" ns3:_="">
    <xsd:import namespace="0741d70a-8231-4194-b905-add6e23299bd"/>
    <xsd:import namespace="2d257fa5-78bd-40a7-bb64-c1f7401628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41d70a-8231-4194-b905-add6e2329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257fa5-78bd-40a7-bb64-c1f74016285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93C556-7AEB-47BF-AB6E-6CE05E30BE71}">
  <ds:schemaRefs>
    <ds:schemaRef ds:uri="http://schemas.microsoft.com/sharepoint/v3/contenttype/forms"/>
  </ds:schemaRefs>
</ds:datastoreItem>
</file>

<file path=customXml/itemProps2.xml><?xml version="1.0" encoding="utf-8"?>
<ds:datastoreItem xmlns:ds="http://schemas.openxmlformats.org/officeDocument/2006/customXml" ds:itemID="{D4A1B036-83FB-4B02-9890-03B7C8D6A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41d70a-8231-4194-b905-add6e23299bd"/>
    <ds:schemaRef ds:uri="2d257fa5-78bd-40a7-bb64-c1f740162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0D5E45-937B-4FA0-A91B-9A860318FD52}">
  <ds:schemaRefs>
    <ds:schemaRef ds:uri="2d257fa5-78bd-40a7-bb64-c1f740162852"/>
    <ds:schemaRef ds:uri="http://purl.org/dc/dcmitype/"/>
    <ds:schemaRef ds:uri="http://purl.org/dc/terms/"/>
    <ds:schemaRef ds:uri="http://schemas.microsoft.com/office/infopath/2007/PartnerControls"/>
    <ds:schemaRef ds:uri="0741d70a-8231-4194-b905-add6e23299bd"/>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Inventarislijst</vt:lpstr>
      <vt:lpstr>NLSfB</vt:lpstr>
      <vt:lpstr>Alg. Uitgangspunten</vt:lpstr>
      <vt:lpstr>Inhoudsopgave</vt:lpstr>
      <vt:lpstr>Activiteitenoverzicht</vt:lpstr>
      <vt:lpstr>NLSfb - PPO</vt:lpstr>
      <vt:lpstr>Activiteitenoverzicht!Afdrukbereik</vt:lpstr>
      <vt:lpstr>'Alg. Uitgangspunten'!Afdrukbereik</vt:lpstr>
      <vt:lpstr>Inhoudsopgave!Afdrukbereik</vt:lpstr>
      <vt:lpstr>Inhoudsopgave!Afdruktitels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Sprik</dc:creator>
  <cp:lastModifiedBy>Vera Sprik</cp:lastModifiedBy>
  <cp:lastPrinted>2021-05-11T12:50:26Z</cp:lastPrinted>
  <dcterms:created xsi:type="dcterms:W3CDTF">2021-02-01T13:35:50Z</dcterms:created>
  <dcterms:modified xsi:type="dcterms:W3CDTF">2021-06-14T08:31:36Z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0x010100B0EDCFEF9A745142B2403CBB51886512</vt:lpwstr>
  </property>
</Properties>
</file>